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5440" windowHeight="12135"/>
  </bookViews>
  <sheets>
    <sheet name="приложение_1 " sheetId="11" r:id="rId1"/>
    <sheet name="Приложение_2" sheetId="12" r:id="rId2"/>
    <sheet name="Приложение 3" sheetId="2" r:id="rId3"/>
    <sheet name="Приложение 4" sheetId="3" r:id="rId4"/>
    <sheet name="Приложение 5" sheetId="1" r:id="rId5"/>
    <sheet name="Приложение 6" sheetId="14" r:id="rId6"/>
    <sheet name="Приложение 7" sheetId="5" r:id="rId7"/>
    <sheet name="Приложение 8" sheetId="6" r:id="rId8"/>
    <sheet name="Приложение 9" sheetId="13" r:id="rId9"/>
    <sheet name="Приложение 10" sheetId="7" r:id="rId10"/>
    <sheet name="Приложение11" sheetId="8" r:id="rId11"/>
    <sheet name="Приложение 12" sheetId="9" r:id="rId12"/>
    <sheet name="Приложение 13" sheetId="10" r:id="rId13"/>
  </sheets>
  <externalReferences>
    <externalReference r:id="rId14"/>
    <externalReference r:id="rId15"/>
  </externalReferences>
  <definedNames>
    <definedName name="_xlnm._FilterDatabase" localSheetId="2" hidden="1">'Приложение 3'!$A$14:$F$147</definedName>
    <definedName name="_xlnm._FilterDatabase" localSheetId="3" hidden="1">'Приложение 4'!$A$12:$H$230</definedName>
    <definedName name="_xlnm._FilterDatabase" localSheetId="4" hidden="1">'Приложение 5'!$A$14:$G$363</definedName>
    <definedName name="_xlnm.Print_Area" localSheetId="0">'приложение_1 '!$A$1:$C$92</definedName>
    <definedName name="_xlnm.Print_Area" localSheetId="1">Приложение_2!$A$1:$E$123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4" i="2" l="1"/>
  <c r="F124" i="2"/>
  <c r="D124" i="2"/>
  <c r="E125" i="2"/>
  <c r="F125" i="2"/>
  <c r="D125" i="2"/>
  <c r="F112" i="1"/>
  <c r="G112" i="1"/>
  <c r="H112" i="1"/>
  <c r="H114" i="1"/>
  <c r="G114" i="1"/>
  <c r="F114" i="1"/>
  <c r="H282" i="14" l="1"/>
  <c r="I282" i="14"/>
  <c r="G282" i="14"/>
  <c r="H284" i="14"/>
  <c r="I284" i="14"/>
  <c r="G284" i="14"/>
  <c r="H277" i="14"/>
  <c r="I277" i="14"/>
  <c r="G277" i="14"/>
  <c r="G246" i="1"/>
  <c r="H246" i="1"/>
  <c r="G248" i="1"/>
  <c r="G249" i="1"/>
  <c r="H249" i="1"/>
  <c r="H248" i="1" s="1"/>
  <c r="F248" i="1"/>
  <c r="H187" i="14"/>
  <c r="H186" i="14" s="1"/>
  <c r="H185" i="14" s="1"/>
  <c r="I187" i="14"/>
  <c r="I186" i="14" s="1"/>
  <c r="I185" i="14" s="1"/>
  <c r="H188" i="14"/>
  <c r="I188" i="14"/>
  <c r="H152" i="14"/>
  <c r="I152" i="14"/>
  <c r="H153" i="14"/>
  <c r="I153" i="14"/>
  <c r="H121" i="14"/>
  <c r="I121" i="14"/>
  <c r="H74" i="14"/>
  <c r="I74" i="14"/>
  <c r="H66" i="14"/>
  <c r="I66" i="14"/>
  <c r="H63" i="14"/>
  <c r="I63" i="14"/>
  <c r="H61" i="14"/>
  <c r="I61" i="14"/>
  <c r="H56" i="14"/>
  <c r="H53" i="14" s="1"/>
  <c r="H52" i="14" s="1"/>
  <c r="I56" i="14"/>
  <c r="H54" i="14"/>
  <c r="I54" i="14"/>
  <c r="H245" i="1" l="1"/>
  <c r="H244" i="1" s="1"/>
  <c r="H243" i="1" s="1"/>
  <c r="G245" i="1"/>
  <c r="I60" i="14"/>
  <c r="I59" i="14" s="1"/>
  <c r="H60" i="14"/>
  <c r="H59" i="14" s="1"/>
  <c r="I53" i="14"/>
  <c r="I52" i="14" s="1"/>
  <c r="G244" i="1" l="1"/>
  <c r="H464" i="14"/>
  <c r="I464" i="14"/>
  <c r="H466" i="14"/>
  <c r="I466" i="14"/>
  <c r="G466" i="14"/>
  <c r="G464" i="14"/>
  <c r="H334" i="1"/>
  <c r="G334" i="1"/>
  <c r="F334" i="1"/>
  <c r="H312" i="1"/>
  <c r="G312" i="1"/>
  <c r="F312" i="1"/>
  <c r="G243" i="1" l="1"/>
  <c r="H427" i="14"/>
  <c r="I427" i="14"/>
  <c r="G427" i="14"/>
  <c r="H423" i="14"/>
  <c r="I423" i="14"/>
  <c r="G423" i="14"/>
  <c r="G53" i="14"/>
  <c r="G54" i="14"/>
  <c r="G56" i="14"/>
  <c r="H224" i="14" l="1"/>
  <c r="I224" i="14"/>
  <c r="G224" i="14"/>
  <c r="H223" i="14"/>
  <c r="I223" i="14"/>
  <c r="G223" i="14"/>
  <c r="H226" i="14"/>
  <c r="I226" i="14"/>
  <c r="G226" i="14"/>
  <c r="G201" i="14"/>
  <c r="H201" i="14"/>
  <c r="I201" i="14"/>
  <c r="H419" i="14" l="1"/>
  <c r="I419" i="14"/>
  <c r="G419" i="14"/>
  <c r="H417" i="14"/>
  <c r="I417" i="14"/>
  <c r="G417" i="14"/>
  <c r="H316" i="14"/>
  <c r="I316" i="14"/>
  <c r="G316" i="14"/>
  <c r="H313" i="14"/>
  <c r="I313" i="14"/>
  <c r="G313" i="14"/>
  <c r="H311" i="14"/>
  <c r="I311" i="14"/>
  <c r="G311" i="14"/>
  <c r="H309" i="14"/>
  <c r="I309" i="14"/>
  <c r="G309" i="14"/>
  <c r="H306" i="14"/>
  <c r="I306" i="14"/>
  <c r="G306" i="14"/>
  <c r="H494" i="14"/>
  <c r="I494" i="14"/>
  <c r="G494" i="14"/>
  <c r="H491" i="14"/>
  <c r="I491" i="14"/>
  <c r="G491" i="14"/>
  <c r="H489" i="14"/>
  <c r="I489" i="14"/>
  <c r="G489" i="14"/>
  <c r="G305" i="14" l="1"/>
  <c r="I305" i="14"/>
  <c r="H305" i="14"/>
  <c r="G488" i="14"/>
  <c r="I488" i="14"/>
  <c r="H488" i="14"/>
  <c r="F249" i="1"/>
  <c r="G251" i="1"/>
  <c r="H251" i="1"/>
  <c r="F251" i="1"/>
  <c r="H371" i="14"/>
  <c r="I371" i="14"/>
  <c r="H369" i="14"/>
  <c r="I369" i="14"/>
  <c r="G369" i="14"/>
  <c r="G371" i="14"/>
  <c r="H364" i="14"/>
  <c r="I364" i="14"/>
  <c r="H366" i="14"/>
  <c r="I366" i="14"/>
  <c r="G366" i="14"/>
  <c r="G364" i="14"/>
  <c r="G363" i="14" l="1"/>
  <c r="I363" i="14"/>
  <c r="H368" i="14"/>
  <c r="H363" i="14"/>
  <c r="I368" i="14"/>
  <c r="G368" i="14"/>
  <c r="H381" i="14" l="1"/>
  <c r="I381" i="14"/>
  <c r="G381" i="14"/>
  <c r="H265" i="14"/>
  <c r="I265" i="14"/>
  <c r="G265" i="14"/>
  <c r="H377" i="14" l="1"/>
  <c r="H376" i="14" s="1"/>
  <c r="I377" i="14"/>
  <c r="I376" i="14" s="1"/>
  <c r="G377" i="14"/>
  <c r="G376" i="14" s="1"/>
  <c r="H261" i="14"/>
  <c r="H260" i="14" s="1"/>
  <c r="I261" i="14"/>
  <c r="G261" i="14"/>
  <c r="H263" i="14"/>
  <c r="I263" i="14"/>
  <c r="G263" i="14"/>
  <c r="H242" i="14"/>
  <c r="H241" i="14" s="1"/>
  <c r="I242" i="14"/>
  <c r="I241" i="14" s="1"/>
  <c r="G242" i="14"/>
  <c r="G241" i="14" s="1"/>
  <c r="I260" i="14" l="1"/>
  <c r="G260" i="14"/>
  <c r="I77" i="14" l="1"/>
  <c r="G61" i="14"/>
  <c r="H72" i="14"/>
  <c r="I72" i="14"/>
  <c r="G72" i="14"/>
  <c r="H70" i="14"/>
  <c r="I70" i="14"/>
  <c r="G70" i="14"/>
  <c r="H68" i="14"/>
  <c r="I68" i="14"/>
  <c r="G68" i="14"/>
  <c r="G66" i="14"/>
  <c r="G63" i="14"/>
  <c r="H54" i="1"/>
  <c r="G54" i="1"/>
  <c r="H75" i="14"/>
  <c r="I75" i="14"/>
  <c r="G75" i="14"/>
  <c r="H77" i="14"/>
  <c r="G77" i="14"/>
  <c r="H79" i="14"/>
  <c r="I79" i="14"/>
  <c r="G79" i="14"/>
  <c r="G188" i="14"/>
  <c r="H190" i="14"/>
  <c r="I190" i="14"/>
  <c r="G190" i="14"/>
  <c r="H192" i="14"/>
  <c r="I192" i="14"/>
  <c r="G192" i="14"/>
  <c r="H194" i="14"/>
  <c r="I194" i="14"/>
  <c r="G194" i="14"/>
  <c r="H167" i="14"/>
  <c r="I167" i="14"/>
  <c r="G167" i="14"/>
  <c r="H169" i="14"/>
  <c r="I169" i="14"/>
  <c r="G169" i="14"/>
  <c r="H165" i="14"/>
  <c r="I165" i="14"/>
  <c r="G165" i="14"/>
  <c r="H163" i="14"/>
  <c r="I163" i="14"/>
  <c r="G163" i="14"/>
  <c r="H161" i="14"/>
  <c r="I161" i="14"/>
  <c r="G161" i="14"/>
  <c r="G171" i="14"/>
  <c r="H171" i="14"/>
  <c r="I171" i="14"/>
  <c r="G172" i="14"/>
  <c r="H172" i="14"/>
  <c r="I172" i="14"/>
  <c r="G187" i="14" l="1"/>
  <c r="G60" i="14"/>
  <c r="G74" i="14"/>
  <c r="G160" i="14"/>
  <c r="I160" i="14"/>
  <c r="H160" i="14"/>
  <c r="G153" i="14"/>
  <c r="G152" i="14" s="1"/>
  <c r="G59" i="14" l="1"/>
  <c r="H148" i="14" l="1"/>
  <c r="I148" i="14"/>
  <c r="G148" i="14"/>
  <c r="H146" i="14"/>
  <c r="I146" i="14"/>
  <c r="G146" i="14"/>
  <c r="H145" i="14" l="1"/>
  <c r="G145" i="14"/>
  <c r="I145" i="14"/>
  <c r="H130" i="14"/>
  <c r="I130" i="14"/>
  <c r="G130" i="14"/>
  <c r="H128" i="14"/>
  <c r="I128" i="14"/>
  <c r="G128" i="14"/>
  <c r="H126" i="14"/>
  <c r="I126" i="14"/>
  <c r="G126" i="14"/>
  <c r="H124" i="14"/>
  <c r="I124" i="14"/>
  <c r="G124" i="14"/>
  <c r="H122" i="14"/>
  <c r="I122" i="14"/>
  <c r="G122" i="14"/>
  <c r="G121" i="14" l="1"/>
  <c r="H401" i="14"/>
  <c r="H400" i="14" s="1"/>
  <c r="H399" i="14" s="1"/>
  <c r="H398" i="14" s="1"/>
  <c r="H397" i="14" s="1"/>
  <c r="H396" i="14" s="1"/>
  <c r="I401" i="14"/>
  <c r="I400" i="14" s="1"/>
  <c r="I399" i="14" s="1"/>
  <c r="I398" i="14" s="1"/>
  <c r="I397" i="14" s="1"/>
  <c r="I396" i="14" s="1"/>
  <c r="H516" i="14"/>
  <c r="H515" i="14" s="1"/>
  <c r="I516" i="14"/>
  <c r="I515" i="14" s="1"/>
  <c r="H518" i="14"/>
  <c r="H517" i="14" s="1"/>
  <c r="I518" i="14"/>
  <c r="I517" i="14" s="1"/>
  <c r="G518" i="14"/>
  <c r="G517" i="14" s="1"/>
  <c r="G516" i="14"/>
  <c r="G515" i="14" s="1"/>
  <c r="H481" i="14"/>
  <c r="H480" i="14" s="1"/>
  <c r="H479" i="14" s="1"/>
  <c r="I481" i="14"/>
  <c r="I480" i="14" s="1"/>
  <c r="I479" i="14" s="1"/>
  <c r="H484" i="14"/>
  <c r="H483" i="14" s="1"/>
  <c r="H482" i="14" s="1"/>
  <c r="I484" i="14"/>
  <c r="I483" i="14" s="1"/>
  <c r="I482" i="14" s="1"/>
  <c r="G484" i="14"/>
  <c r="G483" i="14" s="1"/>
  <c r="G482" i="14" s="1"/>
  <c r="G481" i="14"/>
  <c r="G480" i="14" s="1"/>
  <c r="G479" i="14" s="1"/>
  <c r="H454" i="14"/>
  <c r="I454" i="14"/>
  <c r="H455" i="14"/>
  <c r="I455" i="14"/>
  <c r="G455" i="14"/>
  <c r="G454" i="14"/>
  <c r="H411" i="14"/>
  <c r="H410" i="14" s="1"/>
  <c r="H409" i="14" s="1"/>
  <c r="H408" i="14" s="1"/>
  <c r="I411" i="14"/>
  <c r="I410" i="14" s="1"/>
  <c r="I409" i="14" s="1"/>
  <c r="I408" i="14" s="1"/>
  <c r="G411" i="14"/>
  <c r="G410" i="14" s="1"/>
  <c r="G409" i="14" s="1"/>
  <c r="G408" i="14" s="1"/>
  <c r="G297" i="14"/>
  <c r="G296" i="14" s="1"/>
  <c r="H297" i="14"/>
  <c r="H296" i="14" s="1"/>
  <c r="I297" i="14"/>
  <c r="I296" i="14" s="1"/>
  <c r="G299" i="14"/>
  <c r="G298" i="14" s="1"/>
  <c r="H299" i="14"/>
  <c r="H298" i="14" s="1"/>
  <c r="I299" i="14"/>
  <c r="I298" i="14" s="1"/>
  <c r="H301" i="14"/>
  <c r="H300" i="14" s="1"/>
  <c r="I301" i="14"/>
  <c r="I300" i="14" s="1"/>
  <c r="G301" i="14"/>
  <c r="G300" i="14" s="1"/>
  <c r="H237" i="14"/>
  <c r="H235" i="14" s="1"/>
  <c r="H234" i="14" s="1"/>
  <c r="H233" i="14" s="1"/>
  <c r="I237" i="14"/>
  <c r="I235" i="14" s="1"/>
  <c r="I234" i="14" s="1"/>
  <c r="I233" i="14" s="1"/>
  <c r="G237" i="14"/>
  <c r="G235" i="14" s="1"/>
  <c r="G234" i="14" s="1"/>
  <c r="G233" i="14" s="1"/>
  <c r="H209" i="14"/>
  <c r="H207" i="14" s="1"/>
  <c r="H206" i="14" s="1"/>
  <c r="H205" i="14" s="1"/>
  <c r="I209" i="14"/>
  <c r="I207" i="14" s="1"/>
  <c r="I206" i="14" s="1"/>
  <c r="I205" i="14" s="1"/>
  <c r="G209" i="14"/>
  <c r="G207" i="14" s="1"/>
  <c r="G206" i="14" s="1"/>
  <c r="H139" i="14"/>
  <c r="H138" i="14" s="1"/>
  <c r="H137" i="14" s="1"/>
  <c r="I139" i="14"/>
  <c r="I138" i="14" s="1"/>
  <c r="I137" i="14" s="1"/>
  <c r="H142" i="14"/>
  <c r="H141" i="14" s="1"/>
  <c r="H140" i="14" s="1"/>
  <c r="I142" i="14"/>
  <c r="I141" i="14" s="1"/>
  <c r="I140" i="14" s="1"/>
  <c r="G139" i="14"/>
  <c r="G138" i="14" s="1"/>
  <c r="G137" i="14" s="1"/>
  <c r="G142" i="14"/>
  <c r="G141" i="14" s="1"/>
  <c r="G140" i="14" s="1"/>
  <c r="H118" i="14"/>
  <c r="H117" i="14" s="1"/>
  <c r="H116" i="14" s="1"/>
  <c r="H115" i="14" s="1"/>
  <c r="H114" i="14" s="1"/>
  <c r="I118" i="14"/>
  <c r="I117" i="14" s="1"/>
  <c r="I116" i="14" s="1"/>
  <c r="I115" i="14" s="1"/>
  <c r="I114" i="14" s="1"/>
  <c r="G118" i="14"/>
  <c r="G117" i="14" s="1"/>
  <c r="G116" i="14" s="1"/>
  <c r="G115" i="14" s="1"/>
  <c r="G114" i="14" s="1"/>
  <c r="H108" i="14"/>
  <c r="I108" i="14"/>
  <c r="H109" i="14"/>
  <c r="I109" i="14"/>
  <c r="G109" i="14"/>
  <c r="G108" i="14"/>
  <c r="H112" i="14"/>
  <c r="I112" i="14"/>
  <c r="G112" i="14"/>
  <c r="G111" i="14" s="1"/>
  <c r="G110" i="14" s="1"/>
  <c r="H102" i="14"/>
  <c r="H101" i="14" s="1"/>
  <c r="I102" i="14"/>
  <c r="I101" i="14" s="1"/>
  <c r="G102" i="14"/>
  <c r="G101" i="14" s="1"/>
  <c r="H100" i="14"/>
  <c r="H99" i="14" s="1"/>
  <c r="I100" i="14"/>
  <c r="I99" i="14" s="1"/>
  <c r="G100" i="14"/>
  <c r="G99" i="14" s="1"/>
  <c r="H98" i="14"/>
  <c r="H97" i="14" s="1"/>
  <c r="I98" i="14"/>
  <c r="I97" i="14" s="1"/>
  <c r="G98" i="14"/>
  <c r="G97" i="14" s="1"/>
  <c r="H95" i="14"/>
  <c r="I95" i="14"/>
  <c r="G95" i="14"/>
  <c r="H91" i="14"/>
  <c r="I91" i="14"/>
  <c r="H92" i="14"/>
  <c r="I92" i="14"/>
  <c r="H93" i="14"/>
  <c r="I93" i="14"/>
  <c r="H94" i="14"/>
  <c r="I94" i="14"/>
  <c r="G94" i="14"/>
  <c r="G92" i="14"/>
  <c r="G91" i="14"/>
  <c r="H89" i="14"/>
  <c r="H88" i="14" s="1"/>
  <c r="I89" i="14"/>
  <c r="I88" i="14" s="1"/>
  <c r="G89" i="14"/>
  <c r="G88" i="14" s="1"/>
  <c r="H50" i="14"/>
  <c r="H49" i="14" s="1"/>
  <c r="H48" i="14" s="1"/>
  <c r="H47" i="14" s="1"/>
  <c r="H46" i="14" s="1"/>
  <c r="I50" i="14"/>
  <c r="I49" i="14" s="1"/>
  <c r="I48" i="14" s="1"/>
  <c r="I47" i="14" s="1"/>
  <c r="I46" i="14" s="1"/>
  <c r="G50" i="14"/>
  <c r="G49" i="14" s="1"/>
  <c r="G48" i="14" s="1"/>
  <c r="H45" i="14"/>
  <c r="H44" i="14" s="1"/>
  <c r="I45" i="14"/>
  <c r="I44" i="14" s="1"/>
  <c r="G45" i="14"/>
  <c r="G44" i="14" s="1"/>
  <c r="H42" i="14"/>
  <c r="I42" i="14"/>
  <c r="H43" i="14"/>
  <c r="I43" i="14"/>
  <c r="G43" i="14"/>
  <c r="G42" i="14"/>
  <c r="H35" i="14"/>
  <c r="I35" i="14"/>
  <c r="H36" i="14"/>
  <c r="I36" i="14"/>
  <c r="H37" i="14"/>
  <c r="I37" i="14"/>
  <c r="G37" i="14"/>
  <c r="G36" i="14"/>
  <c r="G35" i="14"/>
  <c r="H28" i="14"/>
  <c r="I28" i="14"/>
  <c r="H29" i="14"/>
  <c r="I29" i="14"/>
  <c r="H30" i="14"/>
  <c r="I30" i="14"/>
  <c r="G29" i="14"/>
  <c r="G30" i="14"/>
  <c r="G28" i="14"/>
  <c r="H26" i="14"/>
  <c r="H25" i="14" s="1"/>
  <c r="I26" i="14"/>
  <c r="I25" i="14" s="1"/>
  <c r="G26" i="14"/>
  <c r="G25" i="14" s="1"/>
  <c r="H21" i="14"/>
  <c r="I21" i="14"/>
  <c r="G21" i="14"/>
  <c r="G20" i="14" s="1"/>
  <c r="I510" i="14"/>
  <c r="H510" i="14"/>
  <c r="G510" i="14"/>
  <c r="I503" i="14"/>
  <c r="I502" i="14" s="1"/>
  <c r="H503" i="14"/>
  <c r="H502" i="14" s="1"/>
  <c r="G503" i="14"/>
  <c r="G502" i="14" s="1"/>
  <c r="I501" i="14"/>
  <c r="H501" i="14"/>
  <c r="G501" i="14"/>
  <c r="I500" i="14"/>
  <c r="H500" i="14"/>
  <c r="G500" i="14"/>
  <c r="I498" i="14"/>
  <c r="H498" i="14"/>
  <c r="G498" i="14"/>
  <c r="I477" i="14"/>
  <c r="I476" i="14" s="1"/>
  <c r="I475" i="14" s="1"/>
  <c r="H477" i="14"/>
  <c r="H476" i="14" s="1"/>
  <c r="H475" i="14" s="1"/>
  <c r="G477" i="14"/>
  <c r="G476" i="14" s="1"/>
  <c r="G475" i="14" s="1"/>
  <c r="I474" i="14"/>
  <c r="H474" i="14"/>
  <c r="G474" i="14"/>
  <c r="I473" i="14"/>
  <c r="H473" i="14"/>
  <c r="G473" i="14"/>
  <c r="I472" i="14"/>
  <c r="H472" i="14"/>
  <c r="G472" i="14"/>
  <c r="I461" i="14"/>
  <c r="I460" i="14" s="1"/>
  <c r="I459" i="14" s="1"/>
  <c r="H461" i="14"/>
  <c r="H460" i="14" s="1"/>
  <c r="H459" i="14" s="1"/>
  <c r="G461" i="14"/>
  <c r="G460" i="14" s="1"/>
  <c r="G459" i="14" s="1"/>
  <c r="I450" i="14"/>
  <c r="H450" i="14"/>
  <c r="G450" i="14"/>
  <c r="I446" i="14"/>
  <c r="I445" i="14" s="1"/>
  <c r="I444" i="14" s="1"/>
  <c r="H446" i="14"/>
  <c r="H445" i="14" s="1"/>
  <c r="H444" i="14" s="1"/>
  <c r="G446" i="14"/>
  <c r="G445" i="14" s="1"/>
  <c r="G444" i="14" s="1"/>
  <c r="I443" i="14"/>
  <c r="H443" i="14"/>
  <c r="G443" i="14"/>
  <c r="I442" i="14"/>
  <c r="H442" i="14"/>
  <c r="G442" i="14"/>
  <c r="I438" i="14"/>
  <c r="H438" i="14"/>
  <c r="G438" i="14"/>
  <c r="I437" i="14"/>
  <c r="H437" i="14"/>
  <c r="G437" i="14"/>
  <c r="I431" i="14"/>
  <c r="I430" i="14" s="1"/>
  <c r="I429" i="14" s="1"/>
  <c r="H431" i="14"/>
  <c r="H430" i="14" s="1"/>
  <c r="H429" i="14" s="1"/>
  <c r="G431" i="14"/>
  <c r="G430" i="14" s="1"/>
  <c r="G429" i="14" s="1"/>
  <c r="I426" i="14"/>
  <c r="I425" i="14" s="1"/>
  <c r="I422" i="14" s="1"/>
  <c r="H426" i="14"/>
  <c r="H425" i="14" s="1"/>
  <c r="H422" i="14" s="1"/>
  <c r="G426" i="14"/>
  <c r="G425" i="14" s="1"/>
  <c r="G422" i="14" s="1"/>
  <c r="I416" i="14"/>
  <c r="I415" i="14" s="1"/>
  <c r="I414" i="14" s="1"/>
  <c r="H416" i="14"/>
  <c r="H415" i="14" s="1"/>
  <c r="H414" i="14" s="1"/>
  <c r="G416" i="14"/>
  <c r="G415" i="14" s="1"/>
  <c r="G414" i="14" s="1"/>
  <c r="I407" i="14"/>
  <c r="H407" i="14"/>
  <c r="G407" i="14"/>
  <c r="I394" i="14"/>
  <c r="I393" i="14" s="1"/>
  <c r="H394" i="14"/>
  <c r="H393" i="14" s="1"/>
  <c r="G394" i="14"/>
  <c r="G393" i="14" s="1"/>
  <c r="I389" i="14"/>
  <c r="H389" i="14"/>
  <c r="G389" i="14"/>
  <c r="I375" i="14"/>
  <c r="I374" i="14" s="1"/>
  <c r="I373" i="14" s="1"/>
  <c r="I362" i="14" s="1"/>
  <c r="H375" i="14"/>
  <c r="H374" i="14" s="1"/>
  <c r="H373" i="14" s="1"/>
  <c r="H362" i="14" s="1"/>
  <c r="G375" i="14"/>
  <c r="G374" i="14" s="1"/>
  <c r="G373" i="14" s="1"/>
  <c r="G362" i="14" s="1"/>
  <c r="I360" i="14"/>
  <c r="H360" i="14"/>
  <c r="G360" i="14"/>
  <c r="H355" i="14"/>
  <c r="H354" i="14" s="1"/>
  <c r="G355" i="14"/>
  <c r="G354" i="14" s="1"/>
  <c r="I353" i="14"/>
  <c r="I352" i="14" s="1"/>
  <c r="H353" i="14"/>
  <c r="H352" i="14" s="1"/>
  <c r="G353" i="14"/>
  <c r="G352" i="14" s="1"/>
  <c r="I351" i="14"/>
  <c r="H351" i="14"/>
  <c r="G351" i="14"/>
  <c r="I350" i="14"/>
  <c r="H350" i="14"/>
  <c r="G350" i="14"/>
  <c r="I349" i="14"/>
  <c r="H349" i="14"/>
  <c r="G349" i="14"/>
  <c r="H347" i="14"/>
  <c r="G347" i="14"/>
  <c r="I344" i="14"/>
  <c r="I343" i="14" s="1"/>
  <c r="I342" i="14" s="1"/>
  <c r="H344" i="14"/>
  <c r="H343" i="14" s="1"/>
  <c r="H342" i="14" s="1"/>
  <c r="G344" i="14"/>
  <c r="G343" i="14" s="1"/>
  <c r="G342" i="14" s="1"/>
  <c r="I341" i="14"/>
  <c r="I340" i="14" s="1"/>
  <c r="I339" i="14" s="1"/>
  <c r="H341" i="14"/>
  <c r="H340" i="14" s="1"/>
  <c r="H339" i="14" s="1"/>
  <c r="G341" i="14"/>
  <c r="G340" i="14" s="1"/>
  <c r="G339" i="14" s="1"/>
  <c r="I337" i="14"/>
  <c r="H337" i="14"/>
  <c r="G337" i="14"/>
  <c r="I334" i="14"/>
  <c r="I333" i="14" s="1"/>
  <c r="I332" i="14" s="1"/>
  <c r="H334" i="14"/>
  <c r="H333" i="14" s="1"/>
  <c r="H332" i="14" s="1"/>
  <c r="G334" i="14"/>
  <c r="G333" i="14" s="1"/>
  <c r="G332" i="14" s="1"/>
  <c r="I327" i="14"/>
  <c r="H327" i="14"/>
  <c r="G327" i="14"/>
  <c r="I324" i="14"/>
  <c r="I323" i="14" s="1"/>
  <c r="I322" i="14" s="1"/>
  <c r="H324" i="14"/>
  <c r="H323" i="14" s="1"/>
  <c r="H322" i="14" s="1"/>
  <c r="G324" i="14"/>
  <c r="G323" i="14" s="1"/>
  <c r="G322" i="14" s="1"/>
  <c r="I321" i="14"/>
  <c r="H321" i="14"/>
  <c r="G321" i="14"/>
  <c r="I320" i="14"/>
  <c r="H320" i="14"/>
  <c r="G320" i="14"/>
  <c r="I293" i="14"/>
  <c r="I292" i="14" s="1"/>
  <c r="I291" i="14" s="1"/>
  <c r="H293" i="14"/>
  <c r="H292" i="14" s="1"/>
  <c r="H291" i="14" s="1"/>
  <c r="G293" i="14"/>
  <c r="G292" i="14" s="1"/>
  <c r="G291" i="14" s="1"/>
  <c r="I289" i="14"/>
  <c r="H289" i="14"/>
  <c r="G289" i="14"/>
  <c r="I281" i="14"/>
  <c r="I279" i="14" s="1"/>
  <c r="I276" i="14" s="1"/>
  <c r="H281" i="14"/>
  <c r="H279" i="14" s="1"/>
  <c r="H276" i="14" s="1"/>
  <c r="G281" i="14"/>
  <c r="G279" i="14" s="1"/>
  <c r="G276" i="14" s="1"/>
  <c r="I274" i="14"/>
  <c r="H274" i="14"/>
  <c r="G274" i="14"/>
  <c r="I270" i="14"/>
  <c r="H270" i="14"/>
  <c r="G270" i="14"/>
  <c r="I259" i="14"/>
  <c r="H259" i="14"/>
  <c r="G259" i="14"/>
  <c r="I255" i="14"/>
  <c r="I254" i="14" s="1"/>
  <c r="H255" i="14"/>
  <c r="H254" i="14" s="1"/>
  <c r="G255" i="14"/>
  <c r="G254" i="14" s="1"/>
  <c r="H253" i="14"/>
  <c r="G253" i="14"/>
  <c r="H252" i="14"/>
  <c r="I248" i="14"/>
  <c r="H248" i="14"/>
  <c r="G248" i="14"/>
  <c r="I246" i="14"/>
  <c r="H246" i="14"/>
  <c r="G246" i="14"/>
  <c r="I232" i="14"/>
  <c r="I231" i="14" s="1" a="1"/>
  <c r="I231" i="14" s="1"/>
  <c r="I230" i="14" s="1"/>
  <c r="I229" i="14" s="1"/>
  <c r="H232" i="14"/>
  <c r="H231" i="14" s="1" a="1"/>
  <c r="H231" i="14" s="1"/>
  <c r="H230" i="14" s="1"/>
  <c r="H229" i="14" s="1"/>
  <c r="G232" i="14"/>
  <c r="I225" i="14"/>
  <c r="H225" i="14"/>
  <c r="G225" i="14"/>
  <c r="H222" i="14"/>
  <c r="I219" i="14"/>
  <c r="H219" i="14"/>
  <c r="G219" i="14"/>
  <c r="I218" i="14"/>
  <c r="H218" i="14"/>
  <c r="G218" i="14"/>
  <c r="I215" i="14"/>
  <c r="H215" i="14"/>
  <c r="G215" i="14"/>
  <c r="I214" i="14"/>
  <c r="H214" i="14"/>
  <c r="G214" i="14"/>
  <c r="I204" i="14"/>
  <c r="H204" i="14"/>
  <c r="G204" i="14"/>
  <c r="I203" i="14"/>
  <c r="H203" i="14"/>
  <c r="G203" i="14"/>
  <c r="H183" i="14"/>
  <c r="H182" i="14" s="1"/>
  <c r="H181" i="14" s="1"/>
  <c r="H180" i="14" s="1"/>
  <c r="H179" i="14" s="1"/>
  <c r="G183" i="14"/>
  <c r="G182" i="14" s="1"/>
  <c r="G181" i="14" s="1"/>
  <c r="G180" i="14" s="1"/>
  <c r="G179" i="14" s="1"/>
  <c r="H178" i="14"/>
  <c r="H177" i="14" s="1"/>
  <c r="H176" i="14" s="1"/>
  <c r="G178" i="14"/>
  <c r="G177" i="14" s="1"/>
  <c r="G176" i="14" s="1"/>
  <c r="I157" i="14"/>
  <c r="I156" i="14" s="1"/>
  <c r="I155" i="14" s="1"/>
  <c r="I151" i="14" s="1"/>
  <c r="I150" i="14" s="1"/>
  <c r="H157" i="14"/>
  <c r="H156" i="14" s="1"/>
  <c r="H155" i="14" s="1"/>
  <c r="H151" i="14" s="1"/>
  <c r="H150" i="14" s="1"/>
  <c r="G157" i="14"/>
  <c r="G156" i="14" s="1"/>
  <c r="G155" i="14" s="1"/>
  <c r="G151" i="14" s="1"/>
  <c r="I144" i="14"/>
  <c r="I143" i="14" s="1"/>
  <c r="H144" i="14"/>
  <c r="H143" i="14" s="1"/>
  <c r="G144" i="14"/>
  <c r="G143" i="14" s="1"/>
  <c r="I134" i="14"/>
  <c r="H134" i="14"/>
  <c r="G134" i="14"/>
  <c r="G93" i="14"/>
  <c r="I85" i="14"/>
  <c r="H85" i="14"/>
  <c r="G85" i="14"/>
  <c r="G52" i="14"/>
  <c r="H136" i="14" l="1"/>
  <c r="I41" i="14"/>
  <c r="I40" i="14" s="1"/>
  <c r="I39" i="14" s="1"/>
  <c r="I38" i="14" s="1"/>
  <c r="I111" i="14"/>
  <c r="I110" i="14" s="1"/>
  <c r="I24" i="14"/>
  <c r="I23" i="14" s="1"/>
  <c r="I22" i="14" s="1"/>
  <c r="I90" i="14"/>
  <c r="I87" i="14" s="1"/>
  <c r="H111" i="14"/>
  <c r="H110" i="14" s="1"/>
  <c r="H105" i="14" s="1"/>
  <c r="H104" i="14" s="1"/>
  <c r="H103" i="14" s="1"/>
  <c r="I20" i="14"/>
  <c r="I19" i="14"/>
  <c r="I18" i="14" s="1"/>
  <c r="I17" i="14" s="1"/>
  <c r="H41" i="14"/>
  <c r="H90" i="14"/>
  <c r="H87" i="14" s="1"/>
  <c r="I107" i="14"/>
  <c r="I106" i="14" s="1"/>
  <c r="H34" i="14"/>
  <c r="H33" i="14" s="1"/>
  <c r="H32" i="14" s="1"/>
  <c r="H31" i="14" s="1"/>
  <c r="H40" i="14"/>
  <c r="H39" i="14" s="1"/>
  <c r="H38" i="14" s="1"/>
  <c r="H20" i="14"/>
  <c r="H19" i="14"/>
  <c r="H18" i="14" s="1"/>
  <c r="H17" i="14" s="1"/>
  <c r="I34" i="14"/>
  <c r="I33" i="14" s="1"/>
  <c r="I32" i="14" s="1"/>
  <c r="I31" i="14" s="1"/>
  <c r="H107" i="14"/>
  <c r="H106" i="14" s="1"/>
  <c r="I136" i="14"/>
  <c r="G470" i="14"/>
  <c r="G469" i="14" s="1"/>
  <c r="G468" i="14" s="1"/>
  <c r="H470" i="14"/>
  <c r="H469" i="14" s="1"/>
  <c r="H468" i="14" s="1"/>
  <c r="I470" i="14"/>
  <c r="I469" i="14" s="1"/>
  <c r="I468" i="14" s="1"/>
  <c r="G441" i="14"/>
  <c r="G440" i="14" s="1"/>
  <c r="G439" i="14" s="1"/>
  <c r="H441" i="14"/>
  <c r="H440" i="14" s="1"/>
  <c r="H439" i="14" s="1"/>
  <c r="I441" i="14"/>
  <c r="I440" i="14" s="1"/>
  <c r="I439" i="14" s="1"/>
  <c r="G406" i="14"/>
  <c r="G405" i="14" s="1"/>
  <c r="G404" i="14" s="1"/>
  <c r="G403" i="14" s="1"/>
  <c r="H406" i="14"/>
  <c r="H405" i="14" s="1"/>
  <c r="H404" i="14" s="1"/>
  <c r="H403" i="14" s="1"/>
  <c r="I406" i="14"/>
  <c r="I405" i="14" s="1"/>
  <c r="I404" i="14" s="1"/>
  <c r="I403" i="14" s="1"/>
  <c r="H449" i="14"/>
  <c r="H448" i="14" s="1"/>
  <c r="H447" i="14" s="1"/>
  <c r="G449" i="14"/>
  <c r="G448" i="14" s="1"/>
  <c r="G447" i="14" s="1"/>
  <c r="I449" i="14"/>
  <c r="I448" i="14" s="1"/>
  <c r="I447" i="14" s="1"/>
  <c r="G421" i="14"/>
  <c r="H221" i="14"/>
  <c r="H220" i="14" s="1"/>
  <c r="H217" i="14"/>
  <c r="H216" i="14" s="1"/>
  <c r="I217" i="14"/>
  <c r="I216" i="14" s="1"/>
  <c r="I213" i="14"/>
  <c r="I212" i="14" s="1"/>
  <c r="G217" i="14"/>
  <c r="G216" i="14" s="1"/>
  <c r="G213" i="14"/>
  <c r="G212" i="14" s="1"/>
  <c r="H213" i="14"/>
  <c r="H212" i="14" s="1"/>
  <c r="H436" i="14"/>
  <c r="H435" i="14" s="1"/>
  <c r="H434" i="14" s="1"/>
  <c r="H433" i="14" s="1"/>
  <c r="G436" i="14"/>
  <c r="G435" i="14" s="1"/>
  <c r="G434" i="14" s="1"/>
  <c r="G433" i="14" s="1"/>
  <c r="I436" i="14"/>
  <c r="I435" i="14" s="1"/>
  <c r="I434" i="14" s="1"/>
  <c r="I433" i="14" s="1"/>
  <c r="G359" i="14"/>
  <c r="I319" i="14"/>
  <c r="I318" i="14" s="1"/>
  <c r="H319" i="14"/>
  <c r="H318" i="14" s="1"/>
  <c r="G319" i="14"/>
  <c r="G318" i="14" s="1"/>
  <c r="H509" i="14"/>
  <c r="H508" i="14" s="1"/>
  <c r="H507" i="14" s="1"/>
  <c r="H506" i="14" s="1"/>
  <c r="I509" i="14"/>
  <c r="I508" i="14" s="1"/>
  <c r="I507" i="14" s="1"/>
  <c r="I506" i="14" s="1"/>
  <c r="G509" i="14"/>
  <c r="G508" i="14" s="1"/>
  <c r="G507" i="14" s="1"/>
  <c r="G506" i="14" s="1"/>
  <c r="G231" i="14" a="1"/>
  <c r="G231" i="14" s="1"/>
  <c r="G230" i="14" s="1"/>
  <c r="G229" i="14" s="1"/>
  <c r="G453" i="14"/>
  <c r="G452" i="14" s="1"/>
  <c r="G451" i="14" s="1"/>
  <c r="H251" i="14"/>
  <c r="H250" i="14" s="1"/>
  <c r="H249" i="14" s="1"/>
  <c r="I269" i="14"/>
  <c r="I268" i="14" s="1"/>
  <c r="I267" i="14" s="1"/>
  <c r="G269" i="14"/>
  <c r="G268" i="14" s="1"/>
  <c r="G267" i="14" s="1"/>
  <c r="H269" i="14"/>
  <c r="H268" i="14" s="1"/>
  <c r="H267" i="14" s="1"/>
  <c r="G273" i="14"/>
  <c r="G272" i="14" s="1"/>
  <c r="G271" i="14" s="1"/>
  <c r="H273" i="14"/>
  <c r="H272" i="14" s="1"/>
  <c r="H271" i="14" s="1"/>
  <c r="I273" i="14"/>
  <c r="I272" i="14" s="1"/>
  <c r="I271" i="14" s="1"/>
  <c r="G288" i="14"/>
  <c r="G287" i="14" s="1"/>
  <c r="G286" i="14" s="1"/>
  <c r="H288" i="14"/>
  <c r="H287" i="14" s="1"/>
  <c r="H286" i="14" s="1"/>
  <c r="I288" i="14"/>
  <c r="I287" i="14" s="1"/>
  <c r="I286" i="14" s="1"/>
  <c r="H290" i="14"/>
  <c r="H514" i="14"/>
  <c r="H513" i="14" s="1"/>
  <c r="H512" i="14" s="1"/>
  <c r="H511" i="14" s="1"/>
  <c r="I290" i="14"/>
  <c r="G290" i="14"/>
  <c r="G514" i="14"/>
  <c r="G513" i="14" s="1"/>
  <c r="G512" i="14" s="1"/>
  <c r="G511" i="14" s="1"/>
  <c r="I478" i="14"/>
  <c r="I514" i="14"/>
  <c r="I513" i="14" s="1"/>
  <c r="I512" i="14" s="1"/>
  <c r="I511" i="14" s="1"/>
  <c r="I453" i="14"/>
  <c r="I452" i="14" s="1"/>
  <c r="I451" i="14" s="1"/>
  <c r="H453" i="14"/>
  <c r="H452" i="14" s="1"/>
  <c r="H451" i="14" s="1"/>
  <c r="I295" i="14"/>
  <c r="I294" i="14" s="1"/>
  <c r="H295" i="14"/>
  <c r="H294" i="14" s="1"/>
  <c r="G295" i="14"/>
  <c r="G294" i="14" s="1"/>
  <c r="G205" i="14"/>
  <c r="H96" i="14"/>
  <c r="G107" i="14"/>
  <c r="G106" i="14" s="1"/>
  <c r="G105" i="14" s="1"/>
  <c r="G104" i="14" s="1"/>
  <c r="G103" i="14" s="1"/>
  <c r="G96" i="14"/>
  <c r="I96" i="14"/>
  <c r="G90" i="14"/>
  <c r="G87" i="14" s="1"/>
  <c r="G47" i="14"/>
  <c r="G46" i="14" s="1"/>
  <c r="G41" i="14"/>
  <c r="G40" i="14" s="1"/>
  <c r="G39" i="14" s="1"/>
  <c r="G38" i="14" s="1"/>
  <c r="H478" i="14"/>
  <c r="G34" i="14"/>
  <c r="G33" i="14" s="1"/>
  <c r="G32" i="14" s="1"/>
  <c r="G31" i="14" s="1"/>
  <c r="I27" i="14"/>
  <c r="G27" i="14"/>
  <c r="G24" i="14" s="1"/>
  <c r="G23" i="14" s="1"/>
  <c r="G22" i="14" s="1"/>
  <c r="H27" i="14"/>
  <c r="H24" i="14" s="1"/>
  <c r="H23" i="14" s="1"/>
  <c r="H22" i="14" s="1"/>
  <c r="I275" i="14"/>
  <c r="G19" i="14"/>
  <c r="G18" i="14" s="1"/>
  <c r="G17" i="14" s="1"/>
  <c r="H275" i="14"/>
  <c r="I413" i="14"/>
  <c r="H421" i="14"/>
  <c r="I184" i="14"/>
  <c r="G275" i="14"/>
  <c r="I458" i="14"/>
  <c r="H184" i="14"/>
  <c r="G136" i="14"/>
  <c r="G159" i="14"/>
  <c r="G158" i="14" s="1"/>
  <c r="G478" i="14"/>
  <c r="G150" i="14"/>
  <c r="I421" i="14"/>
  <c r="G458" i="14"/>
  <c r="H458" i="14"/>
  <c r="I159" i="14"/>
  <c r="I158" i="14" s="1"/>
  <c r="H159" i="14"/>
  <c r="H158" i="14" s="1"/>
  <c r="H413" i="14"/>
  <c r="G186" i="14"/>
  <c r="G185" i="14" s="1"/>
  <c r="G184" i="14" s="1"/>
  <c r="C40" i="12"/>
  <c r="C42" i="12"/>
  <c r="H86" i="14" l="1"/>
  <c r="I86" i="14"/>
  <c r="I105" i="14"/>
  <c r="I104" i="14" s="1"/>
  <c r="I103" i="14" s="1"/>
  <c r="H412" i="14"/>
  <c r="I412" i="14"/>
  <c r="I258" i="14"/>
  <c r="G258" i="14"/>
  <c r="H258" i="14"/>
  <c r="G86" i="14"/>
  <c r="I359" i="14"/>
  <c r="I432" i="14"/>
  <c r="I457" i="14"/>
  <c r="G304" i="14"/>
  <c r="G358" i="14"/>
  <c r="I304" i="14"/>
  <c r="H432" i="14"/>
  <c r="H211" i="14"/>
  <c r="H210" i="14" s="1"/>
  <c r="G432" i="14"/>
  <c r="H304" i="14"/>
  <c r="G457" i="14"/>
  <c r="H359" i="14"/>
  <c r="H457" i="14"/>
  <c r="F139" i="1"/>
  <c r="G202" i="14" s="1"/>
  <c r="G200" i="14" s="1"/>
  <c r="G199" i="14" s="1"/>
  <c r="H358" i="14" l="1"/>
  <c r="I358" i="14"/>
  <c r="I402" i="14"/>
  <c r="H402" i="14"/>
  <c r="E21" i="10"/>
  <c r="F21" i="10"/>
  <c r="F54" i="1" l="1"/>
  <c r="D21" i="10" s="1"/>
  <c r="D40" i="12" l="1"/>
  <c r="E40" i="12"/>
  <c r="C19" i="13" l="1"/>
  <c r="C17" i="13"/>
  <c r="E17" i="13"/>
  <c r="D17" i="13"/>
  <c r="E14" i="13"/>
  <c r="D14" i="13"/>
  <c r="C14" i="13"/>
  <c r="G24" i="1" l="1"/>
  <c r="H24" i="1"/>
  <c r="F24" i="1"/>
  <c r="G23" i="3"/>
  <c r="G22" i="3" s="1"/>
  <c r="H23" i="3"/>
  <c r="H22" i="3" s="1"/>
  <c r="F22" i="3"/>
  <c r="F23" i="3"/>
  <c r="F230" i="3" l="1"/>
  <c r="F73" i="3"/>
  <c r="C32" i="6" l="1"/>
  <c r="F348" i="1" l="1"/>
  <c r="G499" i="14" s="1"/>
  <c r="H256" i="1"/>
  <c r="G256" i="1"/>
  <c r="F256" i="1"/>
  <c r="F291" i="1"/>
  <c r="G413" i="14" s="1"/>
  <c r="F277" i="1"/>
  <c r="G401" i="14" s="1"/>
  <c r="G400" i="14" s="1"/>
  <c r="G399" i="14" s="1"/>
  <c r="G398" i="14" s="1"/>
  <c r="G397" i="14" s="1"/>
  <c r="G396" i="14" s="1"/>
  <c r="E140" i="2"/>
  <c r="F140" i="2"/>
  <c r="D140" i="2"/>
  <c r="G299" i="1"/>
  <c r="G298" i="1" s="1"/>
  <c r="H299" i="1"/>
  <c r="H298" i="1" s="1"/>
  <c r="F299" i="1"/>
  <c r="F298" i="1" s="1"/>
  <c r="E127" i="2"/>
  <c r="F127" i="2"/>
  <c r="D127" i="2"/>
  <c r="F116" i="1"/>
  <c r="H117" i="1"/>
  <c r="G117" i="1"/>
  <c r="F117" i="1"/>
  <c r="G412" i="14" l="1"/>
  <c r="G402" i="14" s="1"/>
  <c r="G496" i="14"/>
  <c r="G497" i="14"/>
  <c r="G115" i="1"/>
  <c r="H115" i="1"/>
  <c r="F70" i="3"/>
  <c r="F68" i="3"/>
  <c r="G487" i="14" l="1"/>
  <c r="G486" i="14" s="1"/>
  <c r="G485" i="14" s="1"/>
  <c r="F115" i="1"/>
  <c r="E14" i="10" l="1"/>
  <c r="F14" i="10"/>
  <c r="C23" i="10"/>
  <c r="C24" i="10"/>
  <c r="D20" i="10" l="1"/>
  <c r="D19" i="10"/>
  <c r="D15" i="10"/>
  <c r="G201" i="1" l="1"/>
  <c r="G200" i="1" s="1"/>
  <c r="H201" i="1"/>
  <c r="H200" i="1" s="1"/>
  <c r="F201" i="1"/>
  <c r="F200" i="1" s="1"/>
  <c r="G198" i="1"/>
  <c r="G197" i="1" s="1"/>
  <c r="H198" i="1"/>
  <c r="H197" i="1" s="1"/>
  <c r="F198" i="1"/>
  <c r="F197" i="1" s="1"/>
  <c r="G194" i="1"/>
  <c r="G193" i="1" s="1"/>
  <c r="H194" i="1"/>
  <c r="H193" i="1" s="1"/>
  <c r="F194" i="1"/>
  <c r="F193" i="1" s="1"/>
  <c r="G191" i="1"/>
  <c r="G190" i="1" s="1"/>
  <c r="H191" i="1"/>
  <c r="H190" i="1" s="1"/>
  <c r="F191" i="1"/>
  <c r="F190" i="1" s="1"/>
  <c r="G188" i="1"/>
  <c r="G187" i="1" s="1"/>
  <c r="H188" i="1"/>
  <c r="H187" i="1" s="1"/>
  <c r="F188" i="1"/>
  <c r="F187" i="1" s="1"/>
  <c r="G185" i="1"/>
  <c r="G184" i="1" s="1"/>
  <c r="H185" i="1"/>
  <c r="H184" i="1" s="1"/>
  <c r="F185" i="1"/>
  <c r="F184" i="1" s="1"/>
  <c r="H348" i="1"/>
  <c r="G348" i="1"/>
  <c r="H267" i="1"/>
  <c r="G267" i="1"/>
  <c r="F267" i="1"/>
  <c r="H257" i="1"/>
  <c r="G257" i="1"/>
  <c r="F257" i="1"/>
  <c r="H235" i="1"/>
  <c r="G235" i="1"/>
  <c r="F235" i="1"/>
  <c r="H220" i="1"/>
  <c r="G220" i="1"/>
  <c r="F220" i="1"/>
  <c r="H178" i="1"/>
  <c r="H173" i="1"/>
  <c r="G173" i="1"/>
  <c r="F173" i="1"/>
  <c r="E98" i="2"/>
  <c r="D98" i="2"/>
  <c r="H156" i="1"/>
  <c r="H139" i="1"/>
  <c r="G139" i="1"/>
  <c r="H94" i="1"/>
  <c r="G94" i="1"/>
  <c r="F94" i="1"/>
  <c r="H60" i="1"/>
  <c r="G60" i="1"/>
  <c r="F60" i="1"/>
  <c r="G205" i="1"/>
  <c r="G204" i="1" s="1"/>
  <c r="H205" i="1"/>
  <c r="H204" i="1" s="1"/>
  <c r="F205" i="1"/>
  <c r="F204" i="1" s="1"/>
  <c r="G165" i="3"/>
  <c r="G164" i="3" s="1"/>
  <c r="G163" i="3" s="1"/>
  <c r="G162" i="3" s="1"/>
  <c r="H165" i="3"/>
  <c r="F165" i="3"/>
  <c r="G167" i="3"/>
  <c r="H167" i="3"/>
  <c r="F167" i="3"/>
  <c r="F164" i="3" s="1"/>
  <c r="F163" i="3" s="1"/>
  <c r="F162" i="3" s="1"/>
  <c r="G169" i="3"/>
  <c r="H169" i="3"/>
  <c r="F169" i="3"/>
  <c r="H108" i="3"/>
  <c r="G108" i="3"/>
  <c r="F108" i="3"/>
  <c r="H81" i="3"/>
  <c r="G81" i="3"/>
  <c r="F81" i="3"/>
  <c r="H73" i="3"/>
  <c r="G73" i="3"/>
  <c r="H48" i="3"/>
  <c r="G48" i="3"/>
  <c r="F48" i="3"/>
  <c r="H44" i="3"/>
  <c r="G44" i="3"/>
  <c r="F44" i="3"/>
  <c r="H34" i="3"/>
  <c r="G34" i="3"/>
  <c r="F34" i="3"/>
  <c r="H27" i="3"/>
  <c r="G27" i="3"/>
  <c r="F27" i="3"/>
  <c r="E146" i="2" l="1"/>
  <c r="H84" i="14"/>
  <c r="F122" i="2"/>
  <c r="I135" i="14"/>
  <c r="I133" i="14" s="1"/>
  <c r="I132" i="14" s="1"/>
  <c r="I120" i="14" s="1"/>
  <c r="I119" i="14" s="1"/>
  <c r="I113" i="14" s="1"/>
  <c r="H328" i="14"/>
  <c r="I348" i="14"/>
  <c r="G390" i="14"/>
  <c r="E74" i="2"/>
  <c r="H499" i="14"/>
  <c r="H135" i="14"/>
  <c r="H133" i="14" s="1"/>
  <c r="H132" i="14" s="1"/>
  <c r="H120" i="14" s="1"/>
  <c r="H119" i="14" s="1"/>
  <c r="H113" i="14" s="1"/>
  <c r="I247" i="14"/>
  <c r="I245" i="14" s="1"/>
  <c r="I244" i="14" s="1"/>
  <c r="I240" i="14" s="1"/>
  <c r="D51" i="2"/>
  <c r="G328" i="14"/>
  <c r="F146" i="2"/>
  <c r="I84" i="14"/>
  <c r="H202" i="14"/>
  <c r="H200" i="14" s="1"/>
  <c r="H199" i="14" s="1"/>
  <c r="D28" i="2"/>
  <c r="G247" i="14"/>
  <c r="G245" i="14" s="1"/>
  <c r="G244" i="14" s="1"/>
  <c r="G240" i="14" s="1"/>
  <c r="F51" i="2"/>
  <c r="I328" i="14"/>
  <c r="H390" i="14"/>
  <c r="F74" i="2"/>
  <c r="I499" i="14"/>
  <c r="D146" i="2"/>
  <c r="G84" i="14"/>
  <c r="H348" i="14"/>
  <c r="G135" i="14"/>
  <c r="G133" i="14" s="1"/>
  <c r="G132" i="14" s="1"/>
  <c r="G120" i="14" s="1"/>
  <c r="G119" i="14" s="1"/>
  <c r="G113" i="14" s="1"/>
  <c r="I202" i="14"/>
  <c r="E28" i="2"/>
  <c r="H247" i="14"/>
  <c r="H245" i="14" s="1"/>
  <c r="H244" i="14" s="1"/>
  <c r="H240" i="14" s="1"/>
  <c r="H239" i="14" s="1"/>
  <c r="I253" i="14"/>
  <c r="G348" i="14"/>
  <c r="G346" i="14" s="1"/>
  <c r="G345" i="14" s="1"/>
  <c r="I390" i="14"/>
  <c r="D96" i="2"/>
  <c r="F28" i="2"/>
  <c r="E122" i="2"/>
  <c r="F98" i="2"/>
  <c r="D74" i="2"/>
  <c r="F96" i="2"/>
  <c r="E51" i="2"/>
  <c r="E96" i="2"/>
  <c r="D122" i="2"/>
  <c r="H164" i="3"/>
  <c r="H163" i="3" s="1"/>
  <c r="H162" i="3" s="1"/>
  <c r="F203" i="1"/>
  <c r="F183" i="1" s="1"/>
  <c r="H203" i="1"/>
  <c r="H183" i="1" s="1"/>
  <c r="G203" i="1"/>
  <c r="G183" i="1" s="1"/>
  <c r="H346" i="14" l="1"/>
  <c r="H345" i="14" s="1"/>
  <c r="I200" i="14"/>
  <c r="I199" i="14" s="1"/>
  <c r="I198" i="14" s="1"/>
  <c r="I197" i="14" s="1"/>
  <c r="I325" i="14"/>
  <c r="I303" i="14" s="1"/>
  <c r="I302" i="14" s="1"/>
  <c r="I326" i="14"/>
  <c r="H325" i="14"/>
  <c r="H303" i="14" s="1"/>
  <c r="H302" i="14" s="1"/>
  <c r="H326" i="14"/>
  <c r="G325" i="14"/>
  <c r="G326" i="14"/>
  <c r="I496" i="14"/>
  <c r="I487" i="14" s="1"/>
  <c r="I486" i="14" s="1"/>
  <c r="I485" i="14" s="1"/>
  <c r="I497" i="14"/>
  <c r="H496" i="14"/>
  <c r="H487" i="14" s="1"/>
  <c r="H486" i="14" s="1"/>
  <c r="H485" i="14" s="1"/>
  <c r="H497" i="14"/>
  <c r="I388" i="14"/>
  <c r="I387" i="14"/>
  <c r="I386" i="14" s="1"/>
  <c r="I385" i="14" s="1"/>
  <c r="I357" i="14" s="1"/>
  <c r="G388" i="14"/>
  <c r="G387" i="14"/>
  <c r="G386" i="14" s="1"/>
  <c r="G385" i="14" s="1"/>
  <c r="G357" i="14" s="1"/>
  <c r="H388" i="14"/>
  <c r="H387" i="14"/>
  <c r="H386" i="14" s="1"/>
  <c r="H252" i="1"/>
  <c r="G252" i="1"/>
  <c r="F252" i="1"/>
  <c r="G165" i="1"/>
  <c r="H165" i="1"/>
  <c r="H163" i="1" s="1"/>
  <c r="H162" i="1" s="1"/>
  <c r="F165" i="1"/>
  <c r="G160" i="3"/>
  <c r="H160" i="3"/>
  <c r="H155" i="3" s="1"/>
  <c r="H154" i="3" s="1"/>
  <c r="H153" i="3" s="1"/>
  <c r="F160" i="3"/>
  <c r="H385" i="14" l="1"/>
  <c r="H357" i="14" s="1"/>
  <c r="G303" i="14"/>
  <c r="G302" i="14" s="1"/>
  <c r="D25" i="2"/>
  <c r="D24" i="2" s="1"/>
  <c r="D22" i="10"/>
  <c r="C22" i="10" s="1"/>
  <c r="E25" i="2"/>
  <c r="E24" i="2" s="1"/>
  <c r="F163" i="1"/>
  <c r="F162" i="1" s="1"/>
  <c r="F25" i="2"/>
  <c r="F24" i="2" s="1"/>
  <c r="G163" i="1"/>
  <c r="G162" i="1" s="1"/>
  <c r="G74" i="1"/>
  <c r="H74" i="1"/>
  <c r="H59" i="1"/>
  <c r="G59" i="1"/>
  <c r="F59" i="1"/>
  <c r="G83" i="14" l="1"/>
  <c r="G82" i="14" s="1"/>
  <c r="G81" i="14" s="1"/>
  <c r="G58" i="14" s="1"/>
  <c r="G51" i="14" s="1"/>
  <c r="G16" i="14" s="1"/>
  <c r="H83" i="14"/>
  <c r="H82" i="14" s="1"/>
  <c r="H81" i="14" s="1"/>
  <c r="H58" i="14" s="1"/>
  <c r="H51" i="14" s="1"/>
  <c r="H16" i="14" s="1"/>
  <c r="I83" i="14"/>
  <c r="I82" i="14" s="1"/>
  <c r="I81" i="14" s="1"/>
  <c r="I58" i="14" s="1"/>
  <c r="I51" i="14" s="1"/>
  <c r="I16" i="14" s="1"/>
  <c r="I38" i="5"/>
  <c r="I37" i="5" s="1"/>
  <c r="J38" i="5"/>
  <c r="J37" i="5" s="1"/>
  <c r="H37" i="5"/>
  <c r="H38" i="5"/>
  <c r="I146" i="5"/>
  <c r="I145" i="5" s="1"/>
  <c r="I144" i="5" s="1"/>
  <c r="I143" i="5" s="1"/>
  <c r="J146" i="5"/>
  <c r="J145" i="5" s="1"/>
  <c r="J144" i="5" s="1"/>
  <c r="J143" i="5" s="1"/>
  <c r="H143" i="5"/>
  <c r="H144" i="5"/>
  <c r="H145" i="5"/>
  <c r="H146" i="5"/>
  <c r="E118" i="12" l="1"/>
  <c r="D118" i="12"/>
  <c r="C118" i="12"/>
  <c r="E116" i="12"/>
  <c r="D116" i="12"/>
  <c r="C116" i="12"/>
  <c r="E102" i="12"/>
  <c r="D102" i="12"/>
  <c r="C102" i="12"/>
  <c r="E94" i="12"/>
  <c r="D94" i="12"/>
  <c r="C94" i="12"/>
  <c r="E92" i="12"/>
  <c r="D92" i="12"/>
  <c r="C92" i="12"/>
  <c r="E87" i="12"/>
  <c r="D87" i="12"/>
  <c r="C87" i="12"/>
  <c r="E83" i="12"/>
  <c r="D83" i="12"/>
  <c r="C83" i="12"/>
  <c r="E81" i="12"/>
  <c r="E80" i="12" s="1"/>
  <c r="D81" i="12"/>
  <c r="D80" i="12" s="1"/>
  <c r="C81" i="12"/>
  <c r="C80" i="12" s="1"/>
  <c r="E57" i="12"/>
  <c r="E56" i="12" s="1"/>
  <c r="D57" i="12"/>
  <c r="C57" i="12"/>
  <c r="C56" i="12" s="1"/>
  <c r="D56" i="12"/>
  <c r="E50" i="12"/>
  <c r="D50" i="12"/>
  <c r="C50" i="12"/>
  <c r="E43" i="12"/>
  <c r="D43" i="12"/>
  <c r="C43" i="12"/>
  <c r="E37" i="12"/>
  <c r="D37" i="12"/>
  <c r="C37" i="12"/>
  <c r="E35" i="12"/>
  <c r="D35" i="12"/>
  <c r="C35" i="12"/>
  <c r="E32" i="12"/>
  <c r="D32" i="12"/>
  <c r="C32" i="12"/>
  <c r="E27" i="12"/>
  <c r="E26" i="12" s="1"/>
  <c r="D27" i="12"/>
  <c r="C27" i="12"/>
  <c r="C26" i="12" s="1"/>
  <c r="D26" i="12"/>
  <c r="E21" i="12"/>
  <c r="D21" i="12"/>
  <c r="C21" i="12"/>
  <c r="E15" i="12"/>
  <c r="D15" i="12"/>
  <c r="C15" i="12"/>
  <c r="D91" i="12" l="1"/>
  <c r="D89" i="12"/>
  <c r="E89" i="12"/>
  <c r="C89" i="12"/>
  <c r="D90" i="12"/>
  <c r="C91" i="12"/>
  <c r="C90" i="12" s="1"/>
  <c r="E91" i="12"/>
  <c r="E90" i="12" s="1"/>
  <c r="E123" i="12" l="1"/>
  <c r="E25" i="9" s="1"/>
  <c r="D123" i="12"/>
  <c r="D25" i="9" s="1"/>
  <c r="C123" i="12"/>
  <c r="C25" i="9" s="1"/>
  <c r="H228" i="1"/>
  <c r="G228" i="1"/>
  <c r="C21" i="10"/>
  <c r="I338" i="14" l="1"/>
  <c r="H338" i="14"/>
  <c r="C20" i="10"/>
  <c r="C19" i="10"/>
  <c r="C17" i="10"/>
  <c r="C16" i="10"/>
  <c r="C15" i="10"/>
  <c r="E38" i="9"/>
  <c r="D38" i="9"/>
  <c r="C38" i="9"/>
  <c r="E35" i="9"/>
  <c r="D35" i="9"/>
  <c r="D27" i="9" s="1"/>
  <c r="C35" i="9"/>
  <c r="C27" i="9" s="1"/>
  <c r="E27" i="9"/>
  <c r="E21" i="9"/>
  <c r="D21" i="9"/>
  <c r="C21" i="9"/>
  <c r="E18" i="9"/>
  <c r="D18" i="9"/>
  <c r="C18" i="9"/>
  <c r="D29" i="8"/>
  <c r="C29" i="8"/>
  <c r="B29" i="8"/>
  <c r="C23" i="8"/>
  <c r="B23" i="8"/>
  <c r="C20" i="8"/>
  <c r="B20" i="8"/>
  <c r="C17" i="8"/>
  <c r="B17" i="8"/>
  <c r="C29" i="7"/>
  <c r="B29" i="7"/>
  <c r="B23" i="7"/>
  <c r="B20" i="7"/>
  <c r="B17" i="7"/>
  <c r="C30" i="6"/>
  <c r="E30" i="6"/>
  <c r="D30" i="6"/>
  <c r="E29" i="6"/>
  <c r="E28" i="6" s="1"/>
  <c r="E27" i="6" s="1"/>
  <c r="D29" i="6"/>
  <c r="D28" i="6" s="1"/>
  <c r="D27" i="6" s="1"/>
  <c r="C28" i="6"/>
  <c r="E25" i="6"/>
  <c r="D25" i="6"/>
  <c r="C25" i="6"/>
  <c r="C13" i="6"/>
  <c r="J241" i="5"/>
  <c r="J240" i="5" s="1"/>
  <c r="J239" i="5" s="1"/>
  <c r="J238" i="5" s="1"/>
  <c r="J237" i="5" s="1"/>
  <c r="I241" i="5"/>
  <c r="I240" i="5" s="1"/>
  <c r="I239" i="5" s="1"/>
  <c r="I238" i="5" s="1"/>
  <c r="I237" i="5" s="1"/>
  <c r="H241" i="5"/>
  <c r="H240" i="5" s="1"/>
  <c r="H239" i="5" s="1"/>
  <c r="H238" i="5" s="1"/>
  <c r="H237" i="5" s="1"/>
  <c r="J235" i="5"/>
  <c r="J234" i="5" s="1"/>
  <c r="I235" i="5"/>
  <c r="I234" i="5" s="1"/>
  <c r="I233" i="5" s="1"/>
  <c r="H235" i="5"/>
  <c r="H234" i="5" s="1"/>
  <c r="H233" i="5" s="1"/>
  <c r="J233" i="5"/>
  <c r="J231" i="5"/>
  <c r="I231" i="5"/>
  <c r="I230" i="5" s="1"/>
  <c r="I229" i="5" s="1"/>
  <c r="H231" i="5"/>
  <c r="H230" i="5" s="1"/>
  <c r="H229" i="5" s="1"/>
  <c r="J230" i="5"/>
  <c r="J229" i="5" s="1"/>
  <c r="J224" i="5"/>
  <c r="I224" i="5"/>
  <c r="H224" i="5"/>
  <c r="J221" i="5"/>
  <c r="I221" i="5"/>
  <c r="H221" i="5"/>
  <c r="J218" i="5"/>
  <c r="I218" i="5"/>
  <c r="H218" i="5"/>
  <c r="J215" i="5"/>
  <c r="I215" i="5"/>
  <c r="H215" i="5"/>
  <c r="J210" i="5"/>
  <c r="I210" i="5"/>
  <c r="H210" i="5"/>
  <c r="J208" i="5"/>
  <c r="I208" i="5"/>
  <c r="H208" i="5"/>
  <c r="J206" i="5"/>
  <c r="I206" i="5"/>
  <c r="H206" i="5"/>
  <c r="J204" i="5"/>
  <c r="I204" i="5"/>
  <c r="H204" i="5"/>
  <c r="J202" i="5"/>
  <c r="I202" i="5"/>
  <c r="H202" i="5"/>
  <c r="J200" i="5"/>
  <c r="I200" i="5"/>
  <c r="H200" i="5"/>
  <c r="J198" i="5"/>
  <c r="I198" i="5"/>
  <c r="H198" i="5"/>
  <c r="J196" i="5"/>
  <c r="I196" i="5"/>
  <c r="H196" i="5"/>
  <c r="J192" i="5"/>
  <c r="J191" i="5" s="1"/>
  <c r="J190" i="5" s="1"/>
  <c r="I192" i="5"/>
  <c r="I191" i="5" s="1"/>
  <c r="I190" i="5" s="1"/>
  <c r="H192" i="5"/>
  <c r="H191" i="5" s="1"/>
  <c r="H190" i="5" s="1"/>
  <c r="J187" i="5"/>
  <c r="J186" i="5" s="1"/>
  <c r="J185" i="5" s="1"/>
  <c r="I187" i="5"/>
  <c r="I186" i="5" s="1"/>
  <c r="I185" i="5" s="1"/>
  <c r="H187" i="5"/>
  <c r="H186" i="5" s="1"/>
  <c r="H185" i="5" s="1"/>
  <c r="H182" i="5"/>
  <c r="H181" i="5" s="1"/>
  <c r="H180" i="5" s="1"/>
  <c r="H179" i="5" s="1"/>
  <c r="J182" i="5"/>
  <c r="J181" i="5" s="1"/>
  <c r="J180" i="5" s="1"/>
  <c r="J179" i="5" s="1"/>
  <c r="I182" i="5"/>
  <c r="I181" i="5" s="1"/>
  <c r="I180" i="5" s="1"/>
  <c r="I179" i="5" s="1"/>
  <c r="J176" i="5"/>
  <c r="J175" i="5" s="1"/>
  <c r="I176" i="5"/>
  <c r="H176" i="5"/>
  <c r="H175" i="5" s="1"/>
  <c r="H174" i="5" s="1"/>
  <c r="H173" i="5" s="1"/>
  <c r="I175" i="5"/>
  <c r="I174" i="5" s="1"/>
  <c r="I173" i="5" s="1"/>
  <c r="J174" i="5"/>
  <c r="J173" i="5" s="1"/>
  <c r="J171" i="5"/>
  <c r="I171" i="5"/>
  <c r="H171" i="5"/>
  <c r="J169" i="5"/>
  <c r="J168" i="5" s="1"/>
  <c r="I169" i="5"/>
  <c r="I168" i="5" s="1"/>
  <c r="H169" i="5"/>
  <c r="H168" i="5"/>
  <c r="J166" i="5"/>
  <c r="J165" i="5" s="1"/>
  <c r="I166" i="5"/>
  <c r="I165" i="5" s="1"/>
  <c r="H166" i="5"/>
  <c r="H165" i="5"/>
  <c r="J159" i="5"/>
  <c r="J158" i="5" s="1"/>
  <c r="J157" i="5" s="1"/>
  <c r="J156" i="5" s="1"/>
  <c r="I159" i="5"/>
  <c r="I158" i="5" s="1"/>
  <c r="H159" i="5"/>
  <c r="H158" i="5" s="1"/>
  <c r="H157" i="5" s="1"/>
  <c r="H156" i="5" s="1"/>
  <c r="I157" i="5"/>
  <c r="I156" i="5" s="1"/>
  <c r="J154" i="5"/>
  <c r="I154" i="5"/>
  <c r="H154" i="5"/>
  <c r="J151" i="5"/>
  <c r="J150" i="5" s="1"/>
  <c r="J149" i="5" s="1"/>
  <c r="J148" i="5" s="1"/>
  <c r="I151" i="5"/>
  <c r="H151" i="5"/>
  <c r="J141" i="5"/>
  <c r="J140" i="5" s="1"/>
  <c r="J139" i="5" s="1"/>
  <c r="I141" i="5"/>
  <c r="I140" i="5" s="1"/>
  <c r="I139" i="5" s="1"/>
  <c r="H141" i="5"/>
  <c r="H140" i="5" s="1"/>
  <c r="H139" i="5" s="1"/>
  <c r="J137" i="5"/>
  <c r="J136" i="5" s="1"/>
  <c r="I137" i="5"/>
  <c r="I136" i="5" s="1"/>
  <c r="H137" i="5"/>
  <c r="H136" i="5" s="1"/>
  <c r="J134" i="5"/>
  <c r="J133" i="5" s="1"/>
  <c r="I134" i="5"/>
  <c r="I133" i="5" s="1"/>
  <c r="H134" i="5"/>
  <c r="H133" i="5" s="1"/>
  <c r="J129" i="5"/>
  <c r="J128" i="5" s="1"/>
  <c r="J127" i="5" s="1"/>
  <c r="I129" i="5"/>
  <c r="I128" i="5" s="1"/>
  <c r="I127" i="5" s="1"/>
  <c r="H129" i="5"/>
  <c r="H128" i="5"/>
  <c r="H127" i="5" s="1"/>
  <c r="J124" i="5"/>
  <c r="J123" i="5" s="1"/>
  <c r="I124" i="5"/>
  <c r="H124" i="5"/>
  <c r="H123" i="5" s="1"/>
  <c r="I123" i="5"/>
  <c r="J120" i="5"/>
  <c r="I120" i="5"/>
  <c r="H120" i="5"/>
  <c r="J117" i="5"/>
  <c r="I117" i="5"/>
  <c r="H117" i="5"/>
  <c r="J113" i="5"/>
  <c r="I113" i="5"/>
  <c r="H113" i="5"/>
  <c r="J109" i="5"/>
  <c r="I109" i="5"/>
  <c r="H109" i="5"/>
  <c r="J106" i="5"/>
  <c r="I106" i="5"/>
  <c r="H106" i="5"/>
  <c r="J103" i="5"/>
  <c r="I103" i="5"/>
  <c r="H103" i="5"/>
  <c r="J98" i="5"/>
  <c r="J97" i="5" s="1"/>
  <c r="I98" i="5"/>
  <c r="I97" i="5" s="1"/>
  <c r="H98" i="5"/>
  <c r="H97" i="5" s="1"/>
  <c r="J94" i="5"/>
  <c r="I94" i="5"/>
  <c r="H94" i="5"/>
  <c r="J92" i="5"/>
  <c r="I92" i="5"/>
  <c r="H92" i="5"/>
  <c r="J86" i="5"/>
  <c r="J85" i="5" s="1"/>
  <c r="J84" i="5" s="1"/>
  <c r="I86" i="5"/>
  <c r="I85" i="5" s="1"/>
  <c r="I84" i="5" s="1"/>
  <c r="H86" i="5"/>
  <c r="H85" i="5" s="1"/>
  <c r="H84" i="5" s="1"/>
  <c r="J82" i="5"/>
  <c r="I82" i="5"/>
  <c r="H82" i="5"/>
  <c r="J80" i="5"/>
  <c r="I80" i="5"/>
  <c r="H80" i="5"/>
  <c r="H78" i="5"/>
  <c r="J76" i="5"/>
  <c r="I76" i="5"/>
  <c r="H76" i="5"/>
  <c r="J72" i="5"/>
  <c r="J71" i="5" s="1"/>
  <c r="I72" i="5"/>
  <c r="I71" i="5" s="1"/>
  <c r="H72" i="5"/>
  <c r="H71" i="5" s="1"/>
  <c r="J66" i="5"/>
  <c r="J65" i="5" s="1"/>
  <c r="J64" i="5" s="1"/>
  <c r="J63" i="5" s="1"/>
  <c r="I66" i="5"/>
  <c r="I65" i="5" s="1"/>
  <c r="I64" i="5" s="1"/>
  <c r="I63" i="5" s="1"/>
  <c r="H66" i="5"/>
  <c r="H65" i="5" s="1"/>
  <c r="H64" i="5" s="1"/>
  <c r="H63" i="5" s="1"/>
  <c r="J60" i="5"/>
  <c r="J59" i="5" s="1"/>
  <c r="J58" i="5" s="1"/>
  <c r="J57" i="5" s="1"/>
  <c r="I60" i="5"/>
  <c r="I59" i="5" s="1"/>
  <c r="I58" i="5" s="1"/>
  <c r="I57" i="5" s="1"/>
  <c r="H60" i="5"/>
  <c r="H59" i="5" s="1"/>
  <c r="H58" i="5" s="1"/>
  <c r="H57" i="5" s="1"/>
  <c r="J55" i="5"/>
  <c r="J54" i="5" s="1"/>
  <c r="J53" i="5" s="1"/>
  <c r="J52" i="5" s="1"/>
  <c r="I55" i="5"/>
  <c r="I54" i="5" s="1"/>
  <c r="I53" i="5" s="1"/>
  <c r="I52" i="5" s="1"/>
  <c r="H55" i="5"/>
  <c r="H54" i="5" s="1"/>
  <c r="H53" i="5" s="1"/>
  <c r="H52" i="5" s="1"/>
  <c r="J49" i="5"/>
  <c r="I49" i="5"/>
  <c r="H49" i="5"/>
  <c r="J46" i="5"/>
  <c r="I46" i="5"/>
  <c r="H46" i="5"/>
  <c r="J43" i="5"/>
  <c r="I43" i="5"/>
  <c r="H43" i="5"/>
  <c r="J41" i="5"/>
  <c r="I41" i="5"/>
  <c r="H41" i="5"/>
  <c r="J34" i="5"/>
  <c r="J33" i="5" s="1"/>
  <c r="J32" i="5" s="1"/>
  <c r="I34" i="5"/>
  <c r="I33" i="5" s="1"/>
  <c r="I32" i="5" s="1"/>
  <c r="H34" i="5"/>
  <c r="H33" i="5" s="1"/>
  <c r="H32" i="5" s="1"/>
  <c r="J29" i="5"/>
  <c r="J28" i="5" s="1"/>
  <c r="J27" i="5" s="1"/>
  <c r="J26" i="5" s="1"/>
  <c r="I29" i="5"/>
  <c r="I28" i="5" s="1"/>
  <c r="I27" i="5" s="1"/>
  <c r="I26" i="5" s="1"/>
  <c r="H29" i="5"/>
  <c r="H28" i="5" s="1"/>
  <c r="H27" i="5" s="1"/>
  <c r="H26" i="5" s="1"/>
  <c r="J24" i="5"/>
  <c r="J23" i="5" s="1"/>
  <c r="J22" i="5" s="1"/>
  <c r="I24" i="5"/>
  <c r="I23" i="5" s="1"/>
  <c r="I22" i="5" s="1"/>
  <c r="H24" i="5"/>
  <c r="H23" i="5" s="1"/>
  <c r="H22" i="5" s="1"/>
  <c r="J19" i="5"/>
  <c r="J18" i="5" s="1"/>
  <c r="J17" i="5" s="1"/>
  <c r="J16" i="5" s="1"/>
  <c r="I19" i="5"/>
  <c r="I18" i="5" s="1"/>
  <c r="I17" i="5" s="1"/>
  <c r="I16" i="5" s="1"/>
  <c r="H19" i="5"/>
  <c r="H18" i="5"/>
  <c r="H17" i="5" s="1"/>
  <c r="H16" i="5" s="1"/>
  <c r="H336" i="14" l="1"/>
  <c r="H335" i="14" s="1"/>
  <c r="H331" i="14" s="1"/>
  <c r="H330" i="14" s="1"/>
  <c r="H329" i="14" s="1"/>
  <c r="I336" i="14"/>
  <c r="I335" i="14" s="1"/>
  <c r="I331" i="14" s="1"/>
  <c r="C27" i="6"/>
  <c r="E43" i="6"/>
  <c r="J214" i="5"/>
  <c r="J213" i="5" s="1"/>
  <c r="J212" i="5" s="1"/>
  <c r="D43" i="6"/>
  <c r="I195" i="5"/>
  <c r="I194" i="5" s="1"/>
  <c r="I184" i="5" s="1"/>
  <c r="I91" i="5"/>
  <c r="I90" i="5" s="1"/>
  <c r="I89" i="5" s="1"/>
  <c r="J102" i="5"/>
  <c r="J101" i="5" s="1"/>
  <c r="J100" i="5" s="1"/>
  <c r="H40" i="5"/>
  <c r="H36" i="5" s="1"/>
  <c r="H31" i="5" s="1"/>
  <c r="H15" i="5" s="1"/>
  <c r="I75" i="5"/>
  <c r="I70" i="5"/>
  <c r="I69" i="5" s="1"/>
  <c r="I62" i="5" s="1"/>
  <c r="J51" i="5"/>
  <c r="H150" i="5"/>
  <c r="H149" i="5" s="1"/>
  <c r="H148" i="5" s="1"/>
  <c r="I214" i="5"/>
  <c r="I213" i="5" s="1"/>
  <c r="I212" i="5" s="1"/>
  <c r="C43" i="6"/>
  <c r="J40" i="5"/>
  <c r="J132" i="5"/>
  <c r="J131" i="5" s="1"/>
  <c r="I150" i="5"/>
  <c r="I149" i="5" s="1"/>
  <c r="I148" i="5" s="1"/>
  <c r="H214" i="5"/>
  <c r="H213" i="5" s="1"/>
  <c r="H212" i="5" s="1"/>
  <c r="I40" i="5"/>
  <c r="I51" i="5"/>
  <c r="H75" i="5"/>
  <c r="H70" i="5" s="1"/>
  <c r="H69" i="5" s="1"/>
  <c r="H62" i="5" s="1"/>
  <c r="J75" i="5"/>
  <c r="J70" i="5" s="1"/>
  <c r="J69" i="5" s="1"/>
  <c r="J62" i="5" s="1"/>
  <c r="H91" i="5"/>
  <c r="H90" i="5" s="1"/>
  <c r="H89" i="5" s="1"/>
  <c r="J91" i="5"/>
  <c r="J90" i="5" s="1"/>
  <c r="J89" i="5" s="1"/>
  <c r="I102" i="5"/>
  <c r="I101" i="5" s="1"/>
  <c r="I100" i="5" s="1"/>
  <c r="H102" i="5"/>
  <c r="I132" i="5"/>
  <c r="I131" i="5" s="1"/>
  <c r="I164" i="5"/>
  <c r="I163" i="5" s="1"/>
  <c r="I162" i="5" s="1"/>
  <c r="I161" i="5" s="1"/>
  <c r="H195" i="5"/>
  <c r="H194" i="5" s="1"/>
  <c r="H184" i="5" s="1"/>
  <c r="J195" i="5"/>
  <c r="J194" i="5" s="1"/>
  <c r="J228" i="5"/>
  <c r="J227" i="5" s="1"/>
  <c r="H228" i="5"/>
  <c r="H227" i="5" s="1"/>
  <c r="H51" i="5"/>
  <c r="H101" i="5"/>
  <c r="H100" i="5" s="1"/>
  <c r="H164" i="5"/>
  <c r="H163" i="5" s="1"/>
  <c r="H162" i="5" s="1"/>
  <c r="H161" i="5" s="1"/>
  <c r="J164" i="5"/>
  <c r="J163" i="5" s="1"/>
  <c r="J162" i="5" s="1"/>
  <c r="J161" i="5" s="1"/>
  <c r="H132" i="5"/>
  <c r="H131" i="5" s="1"/>
  <c r="J184" i="5"/>
  <c r="I228" i="5"/>
  <c r="I227" i="5" s="1"/>
  <c r="J178" i="5" l="1"/>
  <c r="I178" i="5"/>
  <c r="J88" i="5"/>
  <c r="H88" i="5"/>
  <c r="I88" i="5"/>
  <c r="I36" i="5"/>
  <c r="I31" i="5" s="1"/>
  <c r="I15" i="5" s="1"/>
  <c r="I14" i="5" s="1"/>
  <c r="I13" i="5" s="1"/>
  <c r="J36" i="5"/>
  <c r="J31" i="5" s="1"/>
  <c r="J15" i="5" s="1"/>
  <c r="J14" i="5" s="1"/>
  <c r="J13" i="5" s="1"/>
  <c r="H178" i="5"/>
  <c r="H14" i="5" s="1"/>
  <c r="H13" i="5" s="1"/>
  <c r="H363" i="1" l="1"/>
  <c r="G363" i="1"/>
  <c r="F363" i="1"/>
  <c r="G339" i="1"/>
  <c r="H339" i="1"/>
  <c r="F339" i="1"/>
  <c r="G337" i="1"/>
  <c r="H337" i="1"/>
  <c r="F337" i="1"/>
  <c r="G285" i="1"/>
  <c r="H285" i="1"/>
  <c r="F285" i="1"/>
  <c r="H271" i="1"/>
  <c r="H270" i="1" s="1"/>
  <c r="G260" i="1"/>
  <c r="H260" i="1"/>
  <c r="G145" i="1"/>
  <c r="H145" i="1"/>
  <c r="F145" i="1"/>
  <c r="G99" i="1"/>
  <c r="H99" i="1"/>
  <c r="F99" i="1"/>
  <c r="G97" i="1"/>
  <c r="H97" i="1"/>
  <c r="F97" i="1"/>
  <c r="G87" i="1"/>
  <c r="H87" i="1"/>
  <c r="F87" i="1"/>
  <c r="G82" i="1"/>
  <c r="H82" i="1"/>
  <c r="F82" i="1"/>
  <c r="G79" i="1"/>
  <c r="H79" i="1"/>
  <c r="G80" i="1"/>
  <c r="H80" i="1"/>
  <c r="F80" i="1"/>
  <c r="F79" i="1"/>
  <c r="G72" i="1"/>
  <c r="H72" i="1"/>
  <c r="F72" i="1"/>
  <c r="G71" i="1"/>
  <c r="H71" i="1"/>
  <c r="F71" i="1"/>
  <c r="G68" i="1"/>
  <c r="H68" i="1"/>
  <c r="F68" i="1"/>
  <c r="G67" i="1"/>
  <c r="H67" i="1"/>
  <c r="G65" i="1"/>
  <c r="H65" i="1"/>
  <c r="F65" i="1"/>
  <c r="G45" i="1"/>
  <c r="H45" i="1"/>
  <c r="F45" i="1"/>
  <c r="G64" i="1"/>
  <c r="H64" i="1"/>
  <c r="F64" i="1"/>
  <c r="G37" i="1"/>
  <c r="H37" i="1"/>
  <c r="F37" i="1"/>
  <c r="G36" i="1"/>
  <c r="H36" i="1"/>
  <c r="F36" i="1"/>
  <c r="G32" i="1"/>
  <c r="H32" i="1"/>
  <c r="F32" i="1"/>
  <c r="G30" i="1"/>
  <c r="H30" i="1"/>
  <c r="G31" i="1"/>
  <c r="H31" i="1"/>
  <c r="F31" i="1"/>
  <c r="F30" i="1"/>
  <c r="G25" i="1"/>
  <c r="H25" i="1"/>
  <c r="G26" i="1"/>
  <c r="H26" i="1"/>
  <c r="F25" i="1"/>
  <c r="F26" i="1"/>
  <c r="G20" i="1"/>
  <c r="H20" i="1"/>
  <c r="F20" i="1"/>
  <c r="F74" i="1"/>
  <c r="H229" i="3"/>
  <c r="G227" i="3"/>
  <c r="G226" i="3" s="1"/>
  <c r="G225" i="3" s="1"/>
  <c r="G224" i="3" s="1"/>
  <c r="G223" i="3" s="1"/>
  <c r="H227" i="3"/>
  <c r="H226" i="3" s="1"/>
  <c r="H225" i="3" s="1"/>
  <c r="H224" i="3" s="1"/>
  <c r="H223" i="3" s="1"/>
  <c r="G217" i="3"/>
  <c r="H217" i="3"/>
  <c r="H216" i="3" s="1"/>
  <c r="H215" i="3" s="1"/>
  <c r="H214" i="3" s="1"/>
  <c r="H213" i="3" s="1"/>
  <c r="H111" i="3"/>
  <c r="H110" i="3" s="1"/>
  <c r="H94" i="3"/>
  <c r="F67" i="1"/>
  <c r="F84" i="3"/>
  <c r="F250" i="1"/>
  <c r="F265" i="1"/>
  <c r="G265" i="1"/>
  <c r="G264" i="1" s="1"/>
  <c r="H265" i="1"/>
  <c r="H264" i="1" s="1"/>
  <c r="E23" i="2"/>
  <c r="E22" i="2" s="1"/>
  <c r="F23" i="2"/>
  <c r="F22" i="2" s="1"/>
  <c r="E21" i="2"/>
  <c r="E20" i="2" s="1"/>
  <c r="F21" i="2"/>
  <c r="F20" i="2" s="1"/>
  <c r="D21" i="2"/>
  <c r="D20" i="2" s="1"/>
  <c r="G253" i="1"/>
  <c r="H253" i="1"/>
  <c r="H258" i="1"/>
  <c r="G258" i="1"/>
  <c r="F258" i="1"/>
  <c r="E27" i="2" l="1"/>
  <c r="F30" i="2"/>
  <c r="F27" i="2"/>
  <c r="D30" i="2"/>
  <c r="D27" i="2"/>
  <c r="E30" i="2"/>
  <c r="H81" i="1"/>
  <c r="G86" i="1"/>
  <c r="G85" i="1" s="1"/>
  <c r="G84" i="1" s="1"/>
  <c r="H143" i="1"/>
  <c r="H142" i="1" s="1"/>
  <c r="G44" i="1"/>
  <c r="G43" i="1" s="1"/>
  <c r="G42" i="1" s="1"/>
  <c r="G81" i="1"/>
  <c r="H98" i="1"/>
  <c r="G143" i="1"/>
  <c r="G142" i="1" s="1"/>
  <c r="H44" i="1"/>
  <c r="H43" i="1" s="1"/>
  <c r="H42" i="1" s="1"/>
  <c r="H19" i="1"/>
  <c r="H18" i="1" s="1"/>
  <c r="H17" i="1" s="1"/>
  <c r="H96" i="1"/>
  <c r="G98" i="1"/>
  <c r="G19" i="1"/>
  <c r="G18" i="1" s="1"/>
  <c r="G17" i="1" s="1"/>
  <c r="H86" i="1"/>
  <c r="H85" i="1" s="1"/>
  <c r="H84" i="1" s="1"/>
  <c r="G96" i="1"/>
  <c r="H362" i="1"/>
  <c r="H361" i="1" s="1"/>
  <c r="H360" i="1" s="1"/>
  <c r="H359" i="1" s="1"/>
  <c r="D23" i="2"/>
  <c r="D22" i="2" s="1"/>
  <c r="H35" i="1"/>
  <c r="H34" i="1" s="1"/>
  <c r="H33" i="1" s="1"/>
  <c r="H69" i="1"/>
  <c r="G35" i="1"/>
  <c r="G34" i="1" s="1"/>
  <c r="G33" i="1" s="1"/>
  <c r="H63" i="1"/>
  <c r="G69" i="1"/>
  <c r="G23" i="1"/>
  <c r="G22" i="1" s="1"/>
  <c r="G21" i="1" s="1"/>
  <c r="H78" i="1"/>
  <c r="H23" i="1"/>
  <c r="H22" i="1" s="1"/>
  <c r="H21" i="1" s="1"/>
  <c r="G78" i="1"/>
  <c r="G77" i="1" s="1"/>
  <c r="G76" i="1" s="1"/>
  <c r="G75" i="1" s="1"/>
  <c r="H263" i="1"/>
  <c r="G63" i="1"/>
  <c r="H29" i="1"/>
  <c r="H28" i="1" s="1"/>
  <c r="H27" i="1" s="1"/>
  <c r="G29" i="1"/>
  <c r="G28" i="1" s="1"/>
  <c r="G27" i="1" s="1"/>
  <c r="H255" i="1"/>
  <c r="E19" i="2"/>
  <c r="E18" i="2" s="1"/>
  <c r="E17" i="2" s="1"/>
  <c r="F19" i="2"/>
  <c r="F18" i="2" s="1"/>
  <c r="F17" i="2" s="1"/>
  <c r="D19" i="2"/>
  <c r="D18" i="2" s="1"/>
  <c r="D17" i="2" s="1"/>
  <c r="H171" i="1"/>
  <c r="G169" i="1"/>
  <c r="H169" i="1"/>
  <c r="F169" i="1"/>
  <c r="F177" i="1"/>
  <c r="H77" i="1" l="1"/>
  <c r="H76" i="1" s="1"/>
  <c r="H75" i="1" s="1"/>
  <c r="G252" i="14"/>
  <c r="G251" i="14" s="1"/>
  <c r="G250" i="14" s="1"/>
  <c r="G249" i="14" s="1"/>
  <c r="G239" i="14" s="1"/>
  <c r="H95" i="1"/>
  <c r="G95" i="1"/>
  <c r="D14" i="10"/>
  <c r="C14" i="10" s="1"/>
  <c r="C18" i="10"/>
  <c r="H62" i="1"/>
  <c r="H168" i="1"/>
  <c r="H338" i="1" l="1"/>
  <c r="H336" i="1"/>
  <c r="G352" i="1"/>
  <c r="G351" i="1" s="1"/>
  <c r="H352" i="1"/>
  <c r="H351" i="1" s="1"/>
  <c r="E73" i="2"/>
  <c r="F73" i="2"/>
  <c r="E76" i="2"/>
  <c r="F76" i="2"/>
  <c r="D76" i="2"/>
  <c r="D73" i="2"/>
  <c r="E70" i="2"/>
  <c r="F70" i="2"/>
  <c r="E71" i="2"/>
  <c r="F71" i="2"/>
  <c r="D71" i="2"/>
  <c r="D70" i="2"/>
  <c r="E54" i="2"/>
  <c r="F54" i="2"/>
  <c r="E55" i="2"/>
  <c r="F55" i="2"/>
  <c r="E56" i="2"/>
  <c r="F56" i="2"/>
  <c r="D55" i="2"/>
  <c r="D56" i="2"/>
  <c r="D54" i="2"/>
  <c r="G323" i="1"/>
  <c r="G322" i="1" s="1"/>
  <c r="H323" i="1"/>
  <c r="H322" i="1" s="1"/>
  <c r="E64" i="2"/>
  <c r="F64" i="2"/>
  <c r="D64" i="2"/>
  <c r="E61" i="2"/>
  <c r="F61" i="2"/>
  <c r="D61" i="2"/>
  <c r="E60" i="2"/>
  <c r="F60" i="2"/>
  <c r="D60" i="2"/>
  <c r="F328" i="1"/>
  <c r="H328" i="1"/>
  <c r="H333" i="1"/>
  <c r="G328" i="1"/>
  <c r="G311" i="1"/>
  <c r="H311" i="1"/>
  <c r="G308" i="1"/>
  <c r="H308" i="1"/>
  <c r="H284" i="1"/>
  <c r="H283" i="1" s="1"/>
  <c r="H281" i="1"/>
  <c r="H280" i="1" s="1"/>
  <c r="E121" i="2"/>
  <c r="F121" i="2"/>
  <c r="D121" i="2"/>
  <c r="E119" i="2"/>
  <c r="F119" i="2"/>
  <c r="F91" i="1"/>
  <c r="D119" i="2" l="1"/>
  <c r="H335" i="1"/>
  <c r="H327" i="1"/>
  <c r="H307" i="1"/>
  <c r="H279" i="1"/>
  <c r="H321" i="1" l="1"/>
  <c r="E67" i="2"/>
  <c r="E66" i="2" s="1"/>
  <c r="E65" i="2" s="1"/>
  <c r="F67" i="2"/>
  <c r="F66" i="2" s="1"/>
  <c r="F65" i="2" s="1"/>
  <c r="D67" i="2"/>
  <c r="D66" i="2" s="1"/>
  <c r="D65" i="2" s="1"/>
  <c r="H276" i="1" l="1"/>
  <c r="H275" i="1" s="1"/>
  <c r="H274" i="1" s="1"/>
  <c r="H273" i="1" s="1"/>
  <c r="E47" i="2"/>
  <c r="F47" i="2"/>
  <c r="E48" i="2"/>
  <c r="F48" i="2"/>
  <c r="D48" i="2"/>
  <c r="D47" i="2"/>
  <c r="D43" i="2"/>
  <c r="E43" i="2"/>
  <c r="F43" i="2"/>
  <c r="D44" i="2"/>
  <c r="E44" i="2"/>
  <c r="F44" i="2"/>
  <c r="E45" i="2"/>
  <c r="F45" i="2"/>
  <c r="D45" i="2"/>
  <c r="D35" i="2"/>
  <c r="E35" i="2"/>
  <c r="F35" i="2"/>
  <c r="D36" i="2"/>
  <c r="E36" i="2"/>
  <c r="F36" i="2"/>
  <c r="D38" i="2"/>
  <c r="E38" i="2"/>
  <c r="F38" i="2"/>
  <c r="D39" i="2"/>
  <c r="E39" i="2"/>
  <c r="F39" i="2"/>
  <c r="D41" i="2"/>
  <c r="D40" i="2" s="1"/>
  <c r="E41" i="2"/>
  <c r="E40" i="2" s="1"/>
  <c r="F41" i="2"/>
  <c r="F40" i="2" s="1"/>
  <c r="E34" i="2"/>
  <c r="F34" i="2"/>
  <c r="D34" i="2"/>
  <c r="E50" i="2"/>
  <c r="F50" i="2"/>
  <c r="D50" i="2"/>
  <c r="E133" i="2"/>
  <c r="F133" i="2"/>
  <c r="E134" i="2"/>
  <c r="F134" i="2"/>
  <c r="E135" i="2"/>
  <c r="F135" i="2"/>
  <c r="D134" i="2"/>
  <c r="D135" i="2"/>
  <c r="D133" i="2"/>
  <c r="E126" i="2"/>
  <c r="F126" i="2"/>
  <c r="D126" i="2"/>
  <c r="E107" i="2"/>
  <c r="E106" i="2" s="1"/>
  <c r="F107" i="2"/>
  <c r="F106" i="2" s="1"/>
  <c r="D107" i="2"/>
  <c r="D106" i="2" s="1"/>
  <c r="E105" i="2"/>
  <c r="E104" i="2" s="1"/>
  <c r="F105" i="2"/>
  <c r="F104" i="2" s="1"/>
  <c r="F107" i="1"/>
  <c r="G108" i="1"/>
  <c r="H108" i="1"/>
  <c r="F108" i="1"/>
  <c r="E103" i="2"/>
  <c r="E102" i="2" s="1"/>
  <c r="F103" i="2"/>
  <c r="F102" i="2" s="1"/>
  <c r="D103" i="2"/>
  <c r="D102" i="2" s="1"/>
  <c r="E145" i="2"/>
  <c r="F145" i="2"/>
  <c r="E147" i="2"/>
  <c r="F147" i="2"/>
  <c r="D147" i="2"/>
  <c r="D145" i="2"/>
  <c r="E143" i="2"/>
  <c r="E142" i="2" s="1"/>
  <c r="F143" i="2"/>
  <c r="F142" i="2" s="1"/>
  <c r="D143" i="2"/>
  <c r="D142" i="2" s="1"/>
  <c r="D141" i="2"/>
  <c r="E141" i="2"/>
  <c r="F141" i="2"/>
  <c r="E139" i="2"/>
  <c r="F139" i="2"/>
  <c r="D139" i="2"/>
  <c r="E113" i="2"/>
  <c r="F113" i="2"/>
  <c r="D113" i="2"/>
  <c r="E111" i="2"/>
  <c r="E110" i="2" s="1"/>
  <c r="F111" i="2"/>
  <c r="F110" i="2" s="1"/>
  <c r="D111" i="2"/>
  <c r="D110" i="2" s="1"/>
  <c r="E114" i="2"/>
  <c r="F114" i="2"/>
  <c r="D114" i="2"/>
  <c r="E116" i="2"/>
  <c r="F116" i="2"/>
  <c r="D116" i="2"/>
  <c r="F293" i="1"/>
  <c r="G48" i="1"/>
  <c r="G47" i="1" s="1"/>
  <c r="H48" i="1"/>
  <c r="H47" i="1" s="1"/>
  <c r="H234" i="1"/>
  <c r="H177" i="1"/>
  <c r="H155" i="1"/>
  <c r="E99" i="2"/>
  <c r="I222" i="14" l="1"/>
  <c r="I347" i="14"/>
  <c r="I252" i="14"/>
  <c r="I251" i="14" s="1"/>
  <c r="I250" i="14" s="1"/>
  <c r="I249" i="14" s="1"/>
  <c r="I239" i="14" s="1"/>
  <c r="D105" i="2"/>
  <c r="D104" i="2" s="1"/>
  <c r="D101" i="2" s="1"/>
  <c r="D100" i="2" s="1"/>
  <c r="F46" i="2"/>
  <c r="D37" i="2"/>
  <c r="F37" i="2"/>
  <c r="D112" i="2"/>
  <c r="D109" i="2" s="1"/>
  <c r="E37" i="2"/>
  <c r="F33" i="2"/>
  <c r="D46" i="2"/>
  <c r="E46" i="2"/>
  <c r="E42" i="2"/>
  <c r="F42" i="2"/>
  <c r="D42" i="2"/>
  <c r="D33" i="2"/>
  <c r="E33" i="2"/>
  <c r="E101" i="2"/>
  <c r="F101" i="2"/>
  <c r="F138" i="2"/>
  <c r="F137" i="2" s="1"/>
  <c r="D138" i="2"/>
  <c r="D137" i="2" s="1"/>
  <c r="E138" i="2"/>
  <c r="E137" i="2" s="1"/>
  <c r="E112" i="2"/>
  <c r="E109" i="2" s="1"/>
  <c r="F112" i="2"/>
  <c r="F109" i="2" s="1"/>
  <c r="F99" i="2"/>
  <c r="D99" i="2"/>
  <c r="F95" i="2"/>
  <c r="E93" i="2"/>
  <c r="E92" i="2" s="1"/>
  <c r="F93" i="2"/>
  <c r="F92" i="2" s="1"/>
  <c r="D93" i="2"/>
  <c r="D92" i="2" s="1"/>
  <c r="E91" i="2"/>
  <c r="E90" i="2" s="1"/>
  <c r="F91" i="2"/>
  <c r="F90" i="2" s="1"/>
  <c r="D91" i="2"/>
  <c r="D90" i="2" s="1"/>
  <c r="E88" i="2"/>
  <c r="F88" i="2"/>
  <c r="E89" i="2"/>
  <c r="F89" i="2"/>
  <c r="D88" i="2"/>
  <c r="E86" i="2"/>
  <c r="E85" i="2" s="1"/>
  <c r="F86" i="2"/>
  <c r="F85" i="2" s="1"/>
  <c r="D86" i="2"/>
  <c r="D85" i="2" s="1"/>
  <c r="E82" i="2"/>
  <c r="F82" i="2"/>
  <c r="E83" i="2"/>
  <c r="F83" i="2"/>
  <c r="D83" i="2"/>
  <c r="D82" i="2"/>
  <c r="E79" i="2"/>
  <c r="F79" i="2"/>
  <c r="E80" i="2"/>
  <c r="F80" i="2"/>
  <c r="D80" i="2"/>
  <c r="D79" i="2"/>
  <c r="G231" i="1"/>
  <c r="H231" i="1"/>
  <c r="F231" i="1"/>
  <c r="G229" i="1"/>
  <c r="H229" i="1"/>
  <c r="F229" i="1"/>
  <c r="G226" i="1"/>
  <c r="H226" i="1"/>
  <c r="F228" i="1"/>
  <c r="G338" i="14" s="1"/>
  <c r="G336" i="14" l="1"/>
  <c r="G335" i="14" s="1"/>
  <c r="G331" i="14" s="1"/>
  <c r="G330" i="14" s="1"/>
  <c r="G329" i="14" s="1"/>
  <c r="I346" i="14"/>
  <c r="I345" i="14" s="1"/>
  <c r="I330" i="14" s="1"/>
  <c r="I329" i="14" s="1"/>
  <c r="I221" i="14"/>
  <c r="I220" i="14" s="1"/>
  <c r="I211" i="14" s="1"/>
  <c r="I210" i="14" s="1"/>
  <c r="F226" i="1"/>
  <c r="F32" i="2"/>
  <c r="E32" i="2"/>
  <c r="F81" i="2"/>
  <c r="D32" i="2"/>
  <c r="E81" i="2"/>
  <c r="D89" i="2"/>
  <c r="D87" i="2" s="1"/>
  <c r="E87" i="2"/>
  <c r="E84" i="2" s="1"/>
  <c r="D81" i="2"/>
  <c r="F87" i="2"/>
  <c r="F84" i="2" s="1"/>
  <c r="I196" i="14" l="1"/>
  <c r="G224" i="1"/>
  <c r="G223" i="1" s="1"/>
  <c r="H224" i="1"/>
  <c r="H223" i="1" s="1"/>
  <c r="F224" i="1"/>
  <c r="F223" i="1" s="1"/>
  <c r="G318" i="1"/>
  <c r="H318" i="1"/>
  <c r="G319" i="1"/>
  <c r="H319" i="1"/>
  <c r="F319" i="1"/>
  <c r="F318" i="1"/>
  <c r="F233" i="1"/>
  <c r="G233" i="1"/>
  <c r="H233" i="1"/>
  <c r="I15" i="14" l="1"/>
  <c r="F222" i="1"/>
  <c r="G222" i="1"/>
  <c r="H222" i="1"/>
  <c r="H317" i="1"/>
  <c r="H316" i="1" s="1"/>
  <c r="E26" i="9" l="1"/>
  <c r="E24" i="9"/>
  <c r="E14" i="9" s="1"/>
  <c r="H176" i="1"/>
  <c r="H175" i="1" s="1"/>
  <c r="F155" i="1"/>
  <c r="G222" i="14" s="1"/>
  <c r="G151" i="1"/>
  <c r="H151" i="1"/>
  <c r="F151" i="1"/>
  <c r="G148" i="1"/>
  <c r="H148" i="1"/>
  <c r="F138" i="1"/>
  <c r="G138" i="1"/>
  <c r="H198" i="14" s="1"/>
  <c r="H197" i="14" s="1"/>
  <c r="H196" i="14" s="1"/>
  <c r="H15" i="14" l="1"/>
  <c r="G221" i="14"/>
  <c r="G220" i="14" s="1"/>
  <c r="G211" i="14" s="1"/>
  <c r="G210" i="14" s="1"/>
  <c r="G198" i="14"/>
  <c r="G197" i="14" s="1"/>
  <c r="F154" i="1"/>
  <c r="E95" i="2"/>
  <c r="D95" i="2"/>
  <c r="H154" i="1"/>
  <c r="H147" i="1" s="1"/>
  <c r="G154" i="1"/>
  <c r="D26" i="9" l="1"/>
  <c r="G196" i="14"/>
  <c r="D24" i="9"/>
  <c r="D14" i="9" s="1"/>
  <c r="G137" i="1"/>
  <c r="G136" i="1" s="1"/>
  <c r="H137" i="1"/>
  <c r="H136" i="1" s="1"/>
  <c r="G15" i="14" l="1"/>
  <c r="H135" i="1"/>
  <c r="E100" i="2"/>
  <c r="F100" i="2"/>
  <c r="G229" i="3"/>
  <c r="F229" i="3"/>
  <c r="F227" i="3"/>
  <c r="G221" i="3"/>
  <c r="G216" i="3" s="1"/>
  <c r="G215" i="3" s="1"/>
  <c r="G214" i="3" s="1"/>
  <c r="G213" i="3" s="1"/>
  <c r="F221" i="3"/>
  <c r="F217" i="3"/>
  <c r="H210" i="3"/>
  <c r="G210" i="3"/>
  <c r="F210" i="3"/>
  <c r="H208" i="3"/>
  <c r="G208" i="3"/>
  <c r="F208" i="3"/>
  <c r="H205" i="3"/>
  <c r="H204" i="3" s="1"/>
  <c r="G205" i="3"/>
  <c r="G204" i="3" s="1"/>
  <c r="F205" i="3"/>
  <c r="F204" i="3" s="1"/>
  <c r="H198" i="3"/>
  <c r="H197" i="3" s="1"/>
  <c r="H196" i="3" s="1"/>
  <c r="H195" i="3" s="1"/>
  <c r="G198" i="3"/>
  <c r="G197" i="3" s="1"/>
  <c r="G196" i="3" s="1"/>
  <c r="G195" i="3" s="1"/>
  <c r="F198" i="3"/>
  <c r="F197" i="3" s="1"/>
  <c r="F196" i="3" s="1"/>
  <c r="F195" i="3" s="1"/>
  <c r="G193" i="3"/>
  <c r="F193" i="3"/>
  <c r="H191" i="3"/>
  <c r="H190" i="3" s="1"/>
  <c r="H189" i="3" s="1"/>
  <c r="H188" i="3" s="1"/>
  <c r="G191" i="3"/>
  <c r="F191" i="3"/>
  <c r="H186" i="3"/>
  <c r="H185" i="3" s="1"/>
  <c r="H184" i="3" s="1"/>
  <c r="H183" i="3" s="1"/>
  <c r="G186" i="3"/>
  <c r="G185" i="3" s="1"/>
  <c r="G184" i="3" s="1"/>
  <c r="G183" i="3" s="1"/>
  <c r="F186" i="3"/>
  <c r="F185" i="3" s="1"/>
  <c r="F184" i="3" s="1"/>
  <c r="F183" i="3" s="1"/>
  <c r="G180" i="3"/>
  <c r="G179" i="3" s="1"/>
  <c r="F180" i="3"/>
  <c r="F179" i="3" s="1"/>
  <c r="F178" i="3" s="1"/>
  <c r="F177" i="3" s="1"/>
  <c r="F176" i="3" s="1"/>
  <c r="G178" i="3"/>
  <c r="G177" i="3" s="1"/>
  <c r="G176" i="3" s="1"/>
  <c r="G174" i="3"/>
  <c r="G173" i="3" s="1"/>
  <c r="G172" i="3" s="1"/>
  <c r="G171" i="3" s="1"/>
  <c r="F174" i="3"/>
  <c r="F173" i="3" s="1"/>
  <c r="F172" i="3"/>
  <c r="F171" i="3" s="1"/>
  <c r="G156" i="3"/>
  <c r="F156" i="3"/>
  <c r="H150" i="3"/>
  <c r="H149" i="3" s="1"/>
  <c r="H148" i="3" s="1"/>
  <c r="H147" i="3" s="1"/>
  <c r="H146" i="3" s="1"/>
  <c r="G150" i="3"/>
  <c r="G149" i="3" s="1"/>
  <c r="G148" i="3" s="1"/>
  <c r="G147" i="3" s="1"/>
  <c r="F150" i="3"/>
  <c r="F149" i="3" s="1"/>
  <c r="F148" i="3" s="1"/>
  <c r="F147" i="3" s="1"/>
  <c r="G144" i="3"/>
  <c r="G143" i="3" s="1"/>
  <c r="G142" i="3" s="1"/>
  <c r="G141" i="3" s="1"/>
  <c r="F144" i="3"/>
  <c r="F143" i="3" s="1"/>
  <c r="F142" i="3" s="1"/>
  <c r="F141" i="3" s="1"/>
  <c r="G138" i="3"/>
  <c r="G137" i="3" s="1"/>
  <c r="G136" i="3" s="1"/>
  <c r="G135" i="3" s="1"/>
  <c r="F138" i="3"/>
  <c r="F137" i="3" s="1"/>
  <c r="F136" i="3" s="1"/>
  <c r="F135" i="3" s="1"/>
  <c r="G132" i="3"/>
  <c r="G131" i="3" s="1"/>
  <c r="G130" i="3" s="1"/>
  <c r="G129" i="3" s="1"/>
  <c r="F132" i="3"/>
  <c r="F131" i="3" s="1"/>
  <c r="F130" i="3" s="1"/>
  <c r="F129" i="3" s="1"/>
  <c r="H127" i="3"/>
  <c r="H126" i="3" s="1"/>
  <c r="G127" i="3"/>
  <c r="G126" i="3" s="1"/>
  <c r="F127" i="3"/>
  <c r="F126" i="3" s="1"/>
  <c r="H124" i="3"/>
  <c r="H123" i="3" s="1"/>
  <c r="G124" i="3"/>
  <c r="G123" i="3" s="1"/>
  <c r="F124" i="3"/>
  <c r="F123" i="3" s="1"/>
  <c r="H119" i="3"/>
  <c r="H118" i="3" s="1"/>
  <c r="H117" i="3" s="1"/>
  <c r="H116" i="3" s="1"/>
  <c r="G119" i="3"/>
  <c r="G118" i="3" s="1"/>
  <c r="G117" i="3" s="1"/>
  <c r="G116" i="3" s="1"/>
  <c r="F119" i="3"/>
  <c r="F118" i="3" s="1"/>
  <c r="F117" i="3" s="1"/>
  <c r="F116" i="3" s="1"/>
  <c r="G113" i="3"/>
  <c r="F113" i="3"/>
  <c r="G111" i="3"/>
  <c r="F111" i="3"/>
  <c r="H106" i="3"/>
  <c r="H105" i="3" s="1"/>
  <c r="H104" i="3" s="1"/>
  <c r="H103" i="3" s="1"/>
  <c r="H102" i="3" s="1"/>
  <c r="G106" i="3"/>
  <c r="F106" i="3"/>
  <c r="F105" i="3" s="1"/>
  <c r="G105" i="3"/>
  <c r="G100" i="3"/>
  <c r="F100" i="3"/>
  <c r="G98" i="3"/>
  <c r="F98" i="3"/>
  <c r="G96" i="3"/>
  <c r="F96" i="3"/>
  <c r="G94" i="3"/>
  <c r="F94" i="3"/>
  <c r="H92" i="3"/>
  <c r="G92" i="3"/>
  <c r="F92" i="3"/>
  <c r="G90" i="3"/>
  <c r="F90" i="3"/>
  <c r="H84" i="3"/>
  <c r="G84" i="3"/>
  <c r="H79" i="3"/>
  <c r="G79" i="3"/>
  <c r="F79" i="3"/>
  <c r="H75" i="3"/>
  <c r="G75" i="3"/>
  <c r="F75" i="3"/>
  <c r="H71" i="3"/>
  <c r="G71" i="3"/>
  <c r="F71" i="3"/>
  <c r="H69" i="3"/>
  <c r="G69" i="3"/>
  <c r="F69" i="3"/>
  <c r="H66" i="3"/>
  <c r="G66" i="3"/>
  <c r="F66" i="3"/>
  <c r="H64" i="3"/>
  <c r="G64" i="3"/>
  <c r="F64" i="3"/>
  <c r="H62" i="3"/>
  <c r="G62" i="3"/>
  <c r="F62" i="3"/>
  <c r="H57" i="3"/>
  <c r="H56" i="3" s="1"/>
  <c r="H55" i="3" s="1"/>
  <c r="H54" i="3" s="1"/>
  <c r="G57" i="3"/>
  <c r="G56" i="3" s="1"/>
  <c r="G55" i="3" s="1"/>
  <c r="G54" i="3" s="1"/>
  <c r="F57" i="3"/>
  <c r="F56" i="3" s="1"/>
  <c r="F55" i="3" s="1"/>
  <c r="F54" i="3" s="1"/>
  <c r="G52" i="3"/>
  <c r="G51" i="3" s="1"/>
  <c r="G50" i="3" s="1"/>
  <c r="G49" i="3" s="1"/>
  <c r="F52" i="3"/>
  <c r="F51" i="3" s="1"/>
  <c r="F50" i="3" s="1"/>
  <c r="F49" i="3" s="1"/>
  <c r="H46" i="3"/>
  <c r="G46" i="3"/>
  <c r="F46" i="3"/>
  <c r="H42" i="3"/>
  <c r="G42" i="3"/>
  <c r="F42" i="3"/>
  <c r="H40" i="3"/>
  <c r="G40" i="3"/>
  <c r="F40" i="3"/>
  <c r="H32" i="3"/>
  <c r="H31" i="3" s="1"/>
  <c r="H30" i="3" s="1"/>
  <c r="H29" i="3" s="1"/>
  <c r="G32" i="3"/>
  <c r="G31" i="3" s="1"/>
  <c r="G30" i="3" s="1"/>
  <c r="G29" i="3" s="1"/>
  <c r="F32" i="3"/>
  <c r="F31" i="3" s="1"/>
  <c r="F30" i="3" s="1"/>
  <c r="F29" i="3" s="1"/>
  <c r="H25" i="3"/>
  <c r="H21" i="3" s="1"/>
  <c r="H20" i="3" s="1"/>
  <c r="G25" i="3"/>
  <c r="G21" i="3" s="1"/>
  <c r="G20" i="3" s="1"/>
  <c r="F25" i="3"/>
  <c r="F21" i="3" s="1"/>
  <c r="F20" i="3" s="1"/>
  <c r="H18" i="3"/>
  <c r="H17" i="3" s="1"/>
  <c r="H16" i="3" s="1"/>
  <c r="H15" i="3" s="1"/>
  <c r="G18" i="3"/>
  <c r="G17" i="3" s="1"/>
  <c r="G16" i="3" s="1"/>
  <c r="G15" i="3" s="1"/>
  <c r="F18" i="3"/>
  <c r="F17" i="3" s="1"/>
  <c r="F16" i="3" s="1"/>
  <c r="F15" i="3" s="1"/>
  <c r="C26" i="9" l="1"/>
  <c r="C24" i="9" s="1"/>
  <c r="C14" i="9" s="1"/>
  <c r="H83" i="3"/>
  <c r="F155" i="3"/>
  <c r="F154" i="3" s="1"/>
  <c r="F153" i="3" s="1"/>
  <c r="F146" i="3" s="1"/>
  <c r="G155" i="3"/>
  <c r="G154" i="3" s="1"/>
  <c r="G153" i="3" s="1"/>
  <c r="G146" i="3" s="1"/>
  <c r="G61" i="3"/>
  <c r="H39" i="3"/>
  <c r="G122" i="3"/>
  <c r="G121" i="3" s="1"/>
  <c r="G115" i="3" s="1"/>
  <c r="H122" i="3"/>
  <c r="H121" i="3" s="1"/>
  <c r="F122" i="3"/>
  <c r="F121" i="3" s="1"/>
  <c r="H38" i="3"/>
  <c r="H37" i="3" s="1"/>
  <c r="F39" i="3"/>
  <c r="F38" i="3" s="1"/>
  <c r="F37" i="3" s="1"/>
  <c r="H115" i="3"/>
  <c r="G134" i="3"/>
  <c r="F110" i="3"/>
  <c r="G110" i="3"/>
  <c r="G190" i="3"/>
  <c r="G189" i="3" s="1"/>
  <c r="G188" i="3" s="1"/>
  <c r="G83" i="3"/>
  <c r="F83" i="3"/>
  <c r="G39" i="3"/>
  <c r="G38" i="3" s="1"/>
  <c r="G37" i="3" s="1"/>
  <c r="F104" i="3"/>
  <c r="F103" i="3" s="1"/>
  <c r="F102" i="3" s="1"/>
  <c r="F115" i="3"/>
  <c r="G207" i="3"/>
  <c r="G203" i="3" s="1"/>
  <c r="G202" i="3" s="1"/>
  <c r="F207" i="3"/>
  <c r="F203" i="3" s="1"/>
  <c r="F202" i="3" s="1"/>
  <c r="H207" i="3"/>
  <c r="H203" i="3" s="1"/>
  <c r="H202" i="3" s="1"/>
  <c r="H182" i="3" s="1"/>
  <c r="F226" i="3"/>
  <c r="F225" i="3" s="1"/>
  <c r="F224" i="3" s="1"/>
  <c r="F223" i="3" s="1"/>
  <c r="H61" i="3"/>
  <c r="H60" i="3" s="1"/>
  <c r="H59" i="3" s="1"/>
  <c r="H14" i="3" s="1"/>
  <c r="F61" i="3"/>
  <c r="G104" i="3"/>
  <c r="G103" i="3" s="1"/>
  <c r="G102" i="3" s="1"/>
  <c r="F190" i="3"/>
  <c r="F189" i="3" s="1"/>
  <c r="F188" i="3" s="1"/>
  <c r="F134" i="3"/>
  <c r="F216" i="3"/>
  <c r="F215" i="3" s="1"/>
  <c r="F214" i="3" s="1"/>
  <c r="F213" i="3" s="1"/>
  <c r="G60" i="3" l="1"/>
  <c r="G59" i="3" s="1"/>
  <c r="G182" i="3"/>
  <c r="F182" i="3"/>
  <c r="F60" i="3"/>
  <c r="F59" i="3" s="1"/>
  <c r="F14" i="3" s="1"/>
  <c r="H13" i="3"/>
  <c r="G14" i="3"/>
  <c r="G13" i="3" s="1"/>
  <c r="D144" i="2"/>
  <c r="E144" i="2"/>
  <c r="F144" i="2"/>
  <c r="F123" i="2"/>
  <c r="D123" i="2"/>
  <c r="E123" i="2"/>
  <c r="F118" i="2"/>
  <c r="D118" i="2"/>
  <c r="E118" i="2"/>
  <c r="F115" i="2"/>
  <c r="E115" i="2"/>
  <c r="D115" i="2"/>
  <c r="F63" i="2"/>
  <c r="E63" i="2"/>
  <c r="D63" i="2"/>
  <c r="F13" i="3" l="1"/>
  <c r="D78" i="2"/>
  <c r="F26" i="2"/>
  <c r="F16" i="2" s="1"/>
  <c r="D72" i="2"/>
  <c r="F72" i="2"/>
  <c r="D132" i="2"/>
  <c r="D131" i="2" s="1"/>
  <c r="F132" i="2"/>
  <c r="F131" i="2" s="1"/>
  <c r="D58" i="2"/>
  <c r="D57" i="2" s="1"/>
  <c r="E26" i="2"/>
  <c r="E16" i="2" s="1"/>
  <c r="D26" i="2"/>
  <c r="D16" i="2" s="1"/>
  <c r="E53" i="2"/>
  <c r="E52" i="2" s="1"/>
  <c r="D49" i="2"/>
  <c r="D31" i="2" s="1"/>
  <c r="F49" i="2"/>
  <c r="D108" i="2"/>
  <c r="F108" i="2"/>
  <c r="E49" i="2"/>
  <c r="E31" i="2" s="1"/>
  <c r="F58" i="2"/>
  <c r="F57" i="2" s="1"/>
  <c r="D69" i="2"/>
  <c r="F69" i="2"/>
  <c r="E69" i="2"/>
  <c r="F78" i="2"/>
  <c r="E94" i="2"/>
  <c r="D120" i="2"/>
  <c r="D117" i="2" s="1"/>
  <c r="F120" i="2"/>
  <c r="F117" i="2" s="1"/>
  <c r="E120" i="2"/>
  <c r="E117" i="2" s="1"/>
  <c r="F136" i="2"/>
  <c r="D136" i="2"/>
  <c r="D53" i="2"/>
  <c r="D52" i="2" s="1"/>
  <c r="F53" i="2"/>
  <c r="F52" i="2" s="1"/>
  <c r="E58" i="2"/>
  <c r="E57" i="2" s="1"/>
  <c r="E72" i="2"/>
  <c r="E78" i="2"/>
  <c r="D94" i="2"/>
  <c r="F94" i="2"/>
  <c r="E108" i="2"/>
  <c r="E132" i="2"/>
  <c r="E131" i="2" s="1"/>
  <c r="E136" i="2"/>
  <c r="H102" i="1"/>
  <c r="H101" i="1" s="1"/>
  <c r="H100" i="1" s="1"/>
  <c r="H106" i="1"/>
  <c r="F68" i="2" l="1"/>
  <c r="D68" i="2"/>
  <c r="H105" i="1"/>
  <c r="H104" i="1" s="1"/>
  <c r="F77" i="2"/>
  <c r="E68" i="2"/>
  <c r="E77" i="2"/>
  <c r="F31" i="2"/>
  <c r="H296" i="1"/>
  <c r="H293" i="1"/>
  <c r="H314" i="1"/>
  <c r="H313" i="1" s="1"/>
  <c r="H92" i="1"/>
  <c r="H292" i="1" l="1"/>
  <c r="F15" i="2"/>
  <c r="E15" i="2"/>
  <c r="H357" i="1"/>
  <c r="H356" i="1" s="1"/>
  <c r="H355" i="1" s="1"/>
  <c r="H346" i="1"/>
  <c r="H343" i="1"/>
  <c r="H342" i="1" l="1"/>
  <c r="H341" i="1" s="1"/>
  <c r="H340" i="1" s="1"/>
  <c r="H221" i="1"/>
  <c r="H111" i="1" l="1"/>
  <c r="H110" i="1" s="1"/>
  <c r="F304" i="1"/>
  <c r="F303" i="1" s="1"/>
  <c r="F302" i="1" s="1"/>
  <c r="G304" i="1"/>
  <c r="G303" i="1" s="1"/>
  <c r="G302" i="1" s="1"/>
  <c r="H304" i="1"/>
  <c r="H303" i="1" s="1"/>
  <c r="H302" i="1" s="1"/>
  <c r="H301" i="1" s="1"/>
  <c r="F288" i="1"/>
  <c r="F287" i="1" s="1"/>
  <c r="G288" i="1"/>
  <c r="G287" i="1" s="1"/>
  <c r="H288" i="1"/>
  <c r="F216" i="1"/>
  <c r="G216" i="1"/>
  <c r="H216" i="1"/>
  <c r="F213" i="1"/>
  <c r="G213" i="1"/>
  <c r="H213" i="1"/>
  <c r="F209" i="1"/>
  <c r="G209" i="1"/>
  <c r="H209" i="1"/>
  <c r="F208" i="1" l="1"/>
  <c r="H287" i="1"/>
  <c r="H286" i="1" s="1"/>
  <c r="G208" i="1"/>
  <c r="H208" i="1"/>
  <c r="H278" i="1" l="1"/>
  <c r="H218" i="1"/>
  <c r="H207" i="1" s="1"/>
  <c r="H206" i="1" s="1"/>
  <c r="H130" i="1"/>
  <c r="H129" i="1" s="1"/>
  <c r="H128" i="1" s="1"/>
  <c r="H127" i="1" s="1"/>
  <c r="H90" i="1" l="1"/>
  <c r="H89" i="1" s="1"/>
  <c r="H88" i="1" s="1"/>
  <c r="H83" i="1" s="1"/>
  <c r="H180" i="1"/>
  <c r="H179" i="1" s="1"/>
  <c r="H167" i="1" s="1"/>
  <c r="F160" i="1"/>
  <c r="F159" i="1" s="1"/>
  <c r="G160" i="1"/>
  <c r="G159" i="1" s="1"/>
  <c r="H160" i="1"/>
  <c r="H159" i="1" s="1"/>
  <c r="H146" i="1" s="1"/>
  <c r="F52" i="1"/>
  <c r="G52" i="1"/>
  <c r="H52" i="1"/>
  <c r="F56" i="1"/>
  <c r="G56" i="1"/>
  <c r="H56" i="1"/>
  <c r="H58" i="1"/>
  <c r="H134" i="1" l="1"/>
  <c r="H51" i="1"/>
  <c r="G51" i="1"/>
  <c r="F51" i="1"/>
  <c r="G362" i="1"/>
  <c r="G361" i="1" s="1"/>
  <c r="G360" i="1" s="1"/>
  <c r="G359" i="1" s="1"/>
  <c r="F362" i="1"/>
  <c r="F361" i="1" s="1"/>
  <c r="F360" i="1" s="1"/>
  <c r="F359" i="1" s="1"/>
  <c r="G357" i="1"/>
  <c r="G356" i="1" s="1"/>
  <c r="G355" i="1" s="1"/>
  <c r="F357" i="1"/>
  <c r="F356" i="1" s="1"/>
  <c r="F355" i="1" s="1"/>
  <c r="G346" i="1"/>
  <c r="F346" i="1"/>
  <c r="G343" i="1"/>
  <c r="F343" i="1"/>
  <c r="G338" i="1"/>
  <c r="F338" i="1"/>
  <c r="G336" i="1"/>
  <c r="F336" i="1"/>
  <c r="G333" i="1"/>
  <c r="G327" i="1" s="1"/>
  <c r="F333" i="1"/>
  <c r="F323" i="1"/>
  <c r="F322" i="1" s="1"/>
  <c r="G314" i="1"/>
  <c r="G313" i="1" s="1"/>
  <c r="F314" i="1"/>
  <c r="F313" i="1" s="1"/>
  <c r="G307" i="1"/>
  <c r="F311" i="1"/>
  <c r="F308" i="1"/>
  <c r="G296" i="1"/>
  <c r="F296" i="1"/>
  <c r="G293" i="1"/>
  <c r="G284" i="1"/>
  <c r="G283" i="1" s="1"/>
  <c r="F284" i="1"/>
  <c r="F283" i="1" s="1"/>
  <c r="G281" i="1"/>
  <c r="G280" i="1" s="1"/>
  <c r="F281" i="1"/>
  <c r="F280" i="1" s="1"/>
  <c r="G276" i="1"/>
  <c r="G275" i="1" s="1"/>
  <c r="G274" i="1" s="1"/>
  <c r="G273" i="1" s="1"/>
  <c r="F276" i="1"/>
  <c r="F275" i="1" s="1"/>
  <c r="F274" i="1" s="1"/>
  <c r="F273" i="1" s="1"/>
  <c r="G271" i="1"/>
  <c r="G270" i="1" s="1"/>
  <c r="G263" i="1" s="1"/>
  <c r="F271" i="1"/>
  <c r="F270" i="1" s="1"/>
  <c r="F264" i="1"/>
  <c r="G259" i="1"/>
  <c r="F260" i="1"/>
  <c r="F259" i="1" s="1"/>
  <c r="G255" i="1"/>
  <c r="F255" i="1"/>
  <c r="F253" i="1"/>
  <c r="F246" i="1"/>
  <c r="G241" i="1"/>
  <c r="G240" i="1" s="1"/>
  <c r="G221" i="1" s="1"/>
  <c r="F241" i="1"/>
  <c r="F240" i="1" s="1"/>
  <c r="F221" i="1" s="1"/>
  <c r="G218" i="1"/>
  <c r="F218" i="1"/>
  <c r="G180" i="1"/>
  <c r="G179" i="1" s="1"/>
  <c r="F180" i="1"/>
  <c r="F179" i="1" s="1"/>
  <c r="G176" i="1"/>
  <c r="G175" i="1" s="1"/>
  <c r="F176" i="1"/>
  <c r="F175" i="1" s="1"/>
  <c r="G171" i="1"/>
  <c r="G168" i="1" s="1"/>
  <c r="F171" i="1"/>
  <c r="F168" i="1" s="1"/>
  <c r="G147" i="1"/>
  <c r="F148" i="1"/>
  <c r="F137" i="1"/>
  <c r="F136" i="1" s="1"/>
  <c r="G130" i="1"/>
  <c r="G129" i="1" s="1"/>
  <c r="G128" i="1" s="1"/>
  <c r="G127" i="1" s="1"/>
  <c r="F130" i="1"/>
  <c r="F129" i="1" s="1"/>
  <c r="F128" i="1" s="1"/>
  <c r="F127" i="1" s="1"/>
  <c r="G126" i="1"/>
  <c r="G125" i="1" s="1"/>
  <c r="G124" i="1" s="1"/>
  <c r="G123" i="1" s="1"/>
  <c r="G122" i="1" s="1"/>
  <c r="F126" i="1"/>
  <c r="F125" i="1" s="1"/>
  <c r="F124" i="1" s="1"/>
  <c r="F123" i="1" s="1"/>
  <c r="F122" i="1" s="1"/>
  <c r="G121" i="1"/>
  <c r="G120" i="1" s="1"/>
  <c r="G119" i="1" s="1"/>
  <c r="F121" i="1"/>
  <c r="F120" i="1" s="1"/>
  <c r="F119" i="1" s="1"/>
  <c r="G111" i="1"/>
  <c r="F111" i="1"/>
  <c r="F106" i="1"/>
  <c r="G106" i="1"/>
  <c r="G102" i="1"/>
  <c r="G101" i="1" s="1"/>
  <c r="G100" i="1" s="1"/>
  <c r="F102" i="1"/>
  <c r="F101" i="1" s="1"/>
  <c r="F100" i="1" s="1"/>
  <c r="F98" i="1"/>
  <c r="F96" i="1"/>
  <c r="G92" i="1"/>
  <c r="F92" i="1"/>
  <c r="G90" i="1"/>
  <c r="F90" i="1"/>
  <c r="F86" i="1"/>
  <c r="F85" i="1" s="1"/>
  <c r="F84" i="1" s="1"/>
  <c r="F81" i="1"/>
  <c r="F78" i="1"/>
  <c r="G58" i="1"/>
  <c r="F58" i="1"/>
  <c r="F48" i="1"/>
  <c r="F47" i="1" s="1"/>
  <c r="F44" i="1"/>
  <c r="F43" i="1" s="1"/>
  <c r="F42" i="1" s="1"/>
  <c r="G40" i="1"/>
  <c r="G39" i="1" s="1"/>
  <c r="G38" i="1" s="1"/>
  <c r="F40" i="1"/>
  <c r="F39" i="1" s="1"/>
  <c r="F38" i="1" s="1"/>
  <c r="F35" i="1"/>
  <c r="F34" i="1" s="1"/>
  <c r="F33" i="1" s="1"/>
  <c r="F29" i="1"/>
  <c r="F28" i="1" s="1"/>
  <c r="F27" i="1" s="1"/>
  <c r="F23" i="1"/>
  <c r="F22" i="1" s="1"/>
  <c r="F21" i="1" s="1"/>
  <c r="F19" i="1"/>
  <c r="F18" i="1" s="1"/>
  <c r="F17" i="1" s="1"/>
  <c r="H50" i="1" l="1"/>
  <c r="H46" i="1" s="1"/>
  <c r="H16" i="1" s="1"/>
  <c r="H15" i="1" s="1"/>
  <c r="F245" i="1"/>
  <c r="F105" i="1"/>
  <c r="F104" i="1" s="1"/>
  <c r="G105" i="1"/>
  <c r="G104" i="1" s="1"/>
  <c r="F327" i="1"/>
  <c r="G89" i="1"/>
  <c r="G50" i="1"/>
  <c r="F147" i="1"/>
  <c r="F207" i="1"/>
  <c r="F206" i="1" s="1"/>
  <c r="F50" i="1"/>
  <c r="F110" i="1"/>
  <c r="F69" i="1"/>
  <c r="G292" i="1"/>
  <c r="G286" i="1" s="1"/>
  <c r="G167" i="1"/>
  <c r="F342" i="1"/>
  <c r="G207" i="1"/>
  <c r="G206" i="1" s="1"/>
  <c r="F292" i="1"/>
  <c r="F286" i="1" s="1"/>
  <c r="F89" i="1"/>
  <c r="F95" i="1"/>
  <c r="F143" i="1"/>
  <c r="F142" i="1" s="1"/>
  <c r="F135" i="1" s="1"/>
  <c r="F279" i="1"/>
  <c r="G342" i="1"/>
  <c r="F167" i="1"/>
  <c r="F317" i="1"/>
  <c r="F316" i="1" s="1"/>
  <c r="F307" i="1"/>
  <c r="G146" i="1"/>
  <c r="G335" i="1"/>
  <c r="G321" i="1" s="1"/>
  <c r="F77" i="1"/>
  <c r="F76" i="1" s="1"/>
  <c r="F75" i="1" s="1"/>
  <c r="F63" i="1"/>
  <c r="G62" i="1"/>
  <c r="G135" i="1"/>
  <c r="F263" i="1"/>
  <c r="G317" i="1"/>
  <c r="G316" i="1" s="1"/>
  <c r="F335" i="1"/>
  <c r="F352" i="1"/>
  <c r="F351" i="1" s="1"/>
  <c r="G110" i="1"/>
  <c r="G279" i="1"/>
  <c r="F244" i="1" l="1"/>
  <c r="G134" i="1"/>
  <c r="F146" i="1"/>
  <c r="F134" i="1" s="1"/>
  <c r="F301" i="1"/>
  <c r="G88" i="1"/>
  <c r="G83" i="1" s="1"/>
  <c r="F62" i="1"/>
  <c r="F46" i="1" s="1"/>
  <c r="F16" i="1" s="1"/>
  <c r="F321" i="1"/>
  <c r="G301" i="1"/>
  <c r="F88" i="1"/>
  <c r="F83" i="1" s="1"/>
  <c r="G341" i="1"/>
  <c r="G340" i="1" s="1"/>
  <c r="F341" i="1"/>
  <c r="F340" i="1" s="1"/>
  <c r="F243" i="1"/>
  <c r="G46" i="1" l="1"/>
  <c r="G16" i="1" s="1"/>
  <c r="G278" i="1"/>
  <c r="F278" i="1"/>
  <c r="F15" i="1" s="1"/>
  <c r="D84" i="2"/>
  <c r="G15" i="1" l="1"/>
  <c r="D77" i="2"/>
  <c r="D15" i="2" l="1"/>
</calcChain>
</file>

<file path=xl/sharedStrings.xml><?xml version="1.0" encoding="utf-8"?>
<sst xmlns="http://schemas.openxmlformats.org/spreadsheetml/2006/main" count="6434" uniqueCount="1039">
  <si>
    <t>Приложение № 4</t>
  </si>
  <si>
    <t>к проекту решения Районного</t>
  </si>
  <si>
    <t>Совета депутатов</t>
  </si>
  <si>
    <t>муниципального образования</t>
  </si>
  <si>
    <t>"Ленский район"</t>
  </si>
  <si>
    <t>(в руб.)</t>
  </si>
  <si>
    <t>Наименование</t>
  </si>
  <si>
    <t>Рз</t>
  </si>
  <si>
    <t>Пр</t>
  </si>
  <si>
    <t>ЦСР</t>
  </si>
  <si>
    <t>ВР</t>
  </si>
  <si>
    <t>Сумма на 2024 год</t>
  </si>
  <si>
    <t>Сумма на 2025 год</t>
  </si>
  <si>
    <t>ВСЕГО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</si>
  <si>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</si>
  <si>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</si>
  <si>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</si>
  <si>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</si>
  <si>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Непрограммные расходы</t>
  </si>
  <si>
    <t>9900000000</t>
  </si>
  <si>
    <t>Руководство и управление в сфере установленных функций органов местного самоуправления</t>
  </si>
  <si>
    <t>9910000000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</si>
  <si>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</si>
  <si>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</si>
  <si>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</si>
  <si>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</si>
  <si>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Закупка товаров, работ и услуг для обеспечения государственных (муниципальных) нужд</t>
  </si>
  <si>
    <t>200</t>
  </si>
  <si>
    <t>Иные бюджетные ассигнования</t>
  </si>
  <si>
    <t>800</t>
  </si>
  <si>
    <t>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</si>
  <si>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</si>
  <si>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</si>
  <si>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Обеспечение проведения выборов и референдумов</t>
  </si>
  <si>
    <t>07</t>
  </si>
  <si>
    <t>Проведение выборов и референдумов</t>
  </si>
  <si>
    <t>9930000000</t>
  </si>
  <si>
    <t>Резервные фонды</t>
  </si>
  <si>
    <t>11</t>
  </si>
  <si>
    <t>Резервные фонды местных администраций</t>
  </si>
  <si>
    <t>9950000000</t>
  </si>
  <si>
    <t>Другие общегосударственные вопросы</t>
  </si>
  <si>
    <t>13</t>
  </si>
  <si>
    <t>Обеспечение качественным жильем и повышение качества жилищно-коммунальных услуг в Ленском районе</t>
  </si>
  <si>
    <t>6100000000</t>
  </si>
  <si>
    <t>Ведомственные проекты</t>
  </si>
  <si>
    <t>6130000000</t>
  </si>
  <si>
    <t>Управление муниципальной собственностью МО "Ленский район" РС (Я)</t>
  </si>
  <si>
    <t>7300000000</t>
  </si>
  <si>
    <t>7330000000</t>
  </si>
  <si>
    <t>Капитальные вложения в объекты государственной (муниципальной) собственности</t>
  </si>
  <si>
    <t>400</t>
  </si>
  <si>
    <t>Комплексы процессных мероприятий</t>
  </si>
  <si>
    <t>7340000000</t>
  </si>
  <si>
    <t>Социальное обеспечение и иные выплаты населению</t>
  </si>
  <si>
    <t>300</t>
  </si>
  <si>
    <t>Предоставление субсидий бюджетным, автономным учреждениям и иным некоммерческим организациям</t>
  </si>
  <si>
    <t>600</t>
  </si>
  <si>
    <t>Прочие непрограммные расходы</t>
  </si>
  <si>
    <t>НАЦИОНАЛЬНАЯ БЕЗОПАСНОСТЬ И ПРАВООХРАНИТЕЛЬНАЯ ДЕЯТЕЛЬНОСТЬ</t>
  </si>
  <si>
    <t xml:space="preserve">Защита населения и территории от чрезвычайных ситуаций природного и техногенного характера, пожарная безопасность
</t>
  </si>
  <si>
    <t>10</t>
  </si>
  <si>
    <t>НАЦИОНАЛЬНАЯ ЭКОНОМИКА</t>
  </si>
  <si>
    <t>Общеэкономические вопросы</t>
  </si>
  <si>
    <t>Сельское хозяйство и рыболовство</t>
  </si>
  <si>
    <t>05</t>
  </si>
  <si>
    <t>Развитие сельского хозяйства и регулирование рынков сельскохозяйственной продукции, сырья и продовольствия Ленского района Республики Саха (Якутия)</t>
  </si>
  <si>
    <t>6700000000</t>
  </si>
  <si>
    <t>6730000000</t>
  </si>
  <si>
    <t>6740000000</t>
  </si>
  <si>
    <t>Транспорт</t>
  </si>
  <si>
    <t>08</t>
  </si>
  <si>
    <t>Развитие транспортного комплекса муниципального образования  «Ленский район»</t>
  </si>
  <si>
    <t>6000000000</t>
  </si>
  <si>
    <t>6030000000</t>
  </si>
  <si>
    <t>Дорожное хозяйство (дорожные фонды)</t>
  </si>
  <si>
    <t>09</t>
  </si>
  <si>
    <t>Другие вопросы в области национальной экономики</t>
  </si>
  <si>
    <t>12</t>
  </si>
  <si>
    <t>6800000000</t>
  </si>
  <si>
    <t>6830000000</t>
  </si>
  <si>
    <t>ЖИЛИЩНО-КОММУНАЛЬНОЕ ХОЗЯЙСТВО</t>
  </si>
  <si>
    <t>Благоустройство</t>
  </si>
  <si>
    <t>ОХРАНА ОКРУЖАЮЩЕЙ СРЕДЫ</t>
  </si>
  <si>
    <t>Охрана объектов растительного и животного мира и среды их обитания</t>
  </si>
  <si>
    <t>Охрана окружающей среды  и природных ресурсов в  Ленском  районе</t>
  </si>
  <si>
    <t>Межбюджетные трансферты</t>
  </si>
  <si>
    <t>ОБРАЗОВАНИЕ</t>
  </si>
  <si>
    <t>Дошкольное образование</t>
  </si>
  <si>
    <t xml:space="preserve">Развитие образования в Ленском районе </t>
  </si>
  <si>
    <t>5800000000</t>
  </si>
  <si>
    <t>5840000000</t>
  </si>
  <si>
    <t>Общее образование</t>
  </si>
  <si>
    <t>Региональные проекты, входящие в национальные проекты</t>
  </si>
  <si>
    <t>5810000000</t>
  </si>
  <si>
    <t>5820000000</t>
  </si>
  <si>
    <t>Дополнительное образование детей</t>
  </si>
  <si>
    <t xml:space="preserve">Развитие культуры Ленского района </t>
  </si>
  <si>
    <t>5000000000</t>
  </si>
  <si>
    <t>'Комплексы процессных мероприятий</t>
  </si>
  <si>
    <t>5040000000</t>
  </si>
  <si>
    <t xml:space="preserve">Молодежная политика </t>
  </si>
  <si>
    <t>Реализация молодежной политики, патриотического воспитания граждан и развитие гражданского общества  в Ленском районе</t>
  </si>
  <si>
    <t>5200000000</t>
  </si>
  <si>
    <t>5230000000</t>
  </si>
  <si>
    <t>5240000000</t>
  </si>
  <si>
    <t>Другие вопросы в области образования</t>
  </si>
  <si>
    <t>5830000000</t>
  </si>
  <si>
    <t>КУЛЬТУРА И КИНЕМАТОГРАФИЯ</t>
  </si>
  <si>
    <t>Культура</t>
  </si>
  <si>
    <t>5010000000</t>
  </si>
  <si>
    <t>5030000000</t>
  </si>
  <si>
    <t>Комплексное развитие сельских территорий</t>
  </si>
  <si>
    <t>6500000000</t>
  </si>
  <si>
    <t>6530000000</t>
  </si>
  <si>
    <t>Другие вопросы в области культуры, кинематографии</t>
  </si>
  <si>
    <t>Здравоохранение</t>
  </si>
  <si>
    <t>Другие вопросы в области здравоохранения</t>
  </si>
  <si>
    <t>5600000000</t>
  </si>
  <si>
    <t>5630000000</t>
  </si>
  <si>
    <t>СОЦИАЛЬНАЯ ПОЛИТИКА</t>
  </si>
  <si>
    <t>Пенсионное обеспечение</t>
  </si>
  <si>
    <t>Социальная поддержка граждан Ленского района</t>
  </si>
  <si>
    <t>5500000000</t>
  </si>
  <si>
    <t>5540000000</t>
  </si>
  <si>
    <t>Социальное обеспечение населения</t>
  </si>
  <si>
    <t>Капитальные вложения в объекты 
государственной (муниципальной) собственности</t>
  </si>
  <si>
    <t>6140000000</t>
  </si>
  <si>
    <t>Охрана семьи и детства</t>
  </si>
  <si>
    <t>5530000000</t>
  </si>
  <si>
    <t>Другие вопросы в области социальной политики</t>
  </si>
  <si>
    <t xml:space="preserve">Профилактика правонарушений в Ленском районе </t>
  </si>
  <si>
    <t>5400000000</t>
  </si>
  <si>
    <t>5430000000</t>
  </si>
  <si>
    <t>ФИЗИЧЕСКАЯ КУЛЬТУРА И СПОРТ</t>
  </si>
  <si>
    <t>Физическая культура</t>
  </si>
  <si>
    <t>Развитие физической культуры и спорта в Ленском районе</t>
  </si>
  <si>
    <t>5700000000</t>
  </si>
  <si>
    <t>5730000000</t>
  </si>
  <si>
    <t>5740000000</t>
  </si>
  <si>
    <t>МЕЖБЮДЖЕТНЫЕ ТРАНСФЕРТЫ ОБЩЕГО ХАРАКТЕРА БЮДЖЕТАМ СУБЪЕКТОВ РОССИЙСКОЙ ФЕДЕРАЦИИ И МУНИЦИПАЛЬНЫХ ОБРАЗОВАНИЙ</t>
  </si>
  <si>
    <t>14</t>
  </si>
  <si>
    <t>Прочие межбюджетные трансферты общего характера</t>
  </si>
  <si>
    <t>9960000000</t>
  </si>
  <si>
    <t>500</t>
  </si>
  <si>
    <t>Сумма на 2026 год</t>
  </si>
  <si>
    <t>Ведомственный проект "Управление недвижимостью"</t>
  </si>
  <si>
    <t>Ведомственный проект "Управление земельными ресурсами"</t>
  </si>
  <si>
    <t>Ведомственный проект  «Мотивирование населения на ведение трезвого здорового образа жизни»</t>
  </si>
  <si>
    <t>Ведомственный проект «Воспитание патриотизма у граждан – национальная идея государства»</t>
  </si>
  <si>
    <t>Ведомственный проект «Создание условий для развития потенциала подрастающего поколения, молодежи»</t>
  </si>
  <si>
    <t>Ведомственный проект «Содействие развитию гражданского общества»</t>
  </si>
  <si>
    <t>Ведомственный проект  «Семейная политика»</t>
  </si>
  <si>
    <t>Развитие  предпринимательства  Ленского района</t>
  </si>
  <si>
    <t>Спорт высших достижений</t>
  </si>
  <si>
    <t>к проекту решенияРайонного</t>
  </si>
  <si>
    <t>Профилактика правонарушений в Ленском районе</t>
  </si>
  <si>
    <t>Развитие  предпринимательства в Ленском районе</t>
  </si>
  <si>
    <t>Охрана окружающей среды и природных ресурсов в Ленском районе</t>
  </si>
  <si>
    <t>Всего</t>
  </si>
  <si>
    <t>Глава муниципального образования</t>
  </si>
  <si>
    <t>9910011600</t>
  </si>
  <si>
    <t>Депутаты представительного органа муниципального образования</t>
  </si>
  <si>
    <t>9910011720</t>
  </si>
  <si>
    <t>Расходы на содержание органов местного самоуправления</t>
  </si>
  <si>
    <t>9910011410</t>
  </si>
  <si>
    <t>Председатель контрольно-счетной палаты муниципального образования и его заместители</t>
  </si>
  <si>
    <t>9910011740</t>
  </si>
  <si>
    <t>Проведение выборов и референдумов депутатов</t>
  </si>
  <si>
    <t>9930010010</t>
  </si>
  <si>
    <t>Резервный фонд местной администрации</t>
  </si>
  <si>
    <t>9950071100</t>
  </si>
  <si>
    <t>Расходы на обеспечение деятельности (оказание услуг) муниципальных учреждений</t>
  </si>
  <si>
    <t>Выполнение других обязательств муниципальных образований</t>
  </si>
  <si>
    <t>9950091019</t>
  </si>
  <si>
    <t>Единовременная выплата к знаку отличия "За заслуги перед Ленским районом"</t>
  </si>
  <si>
    <t>99500Р1012</t>
  </si>
  <si>
    <t>Расходы по предупреждению и ликвидации последствий чрезвычайных ситуаций и стихийных бедствий природного и техногенного характера</t>
  </si>
  <si>
    <t>9950091003</t>
  </si>
  <si>
    <t>Расходы по обеспечению противопожарной и антитеррористической безопасности</t>
  </si>
  <si>
    <t>9950091004</t>
  </si>
  <si>
    <t>9910022001</t>
  </si>
  <si>
    <t>Жилищное хозяйство</t>
  </si>
  <si>
    <t>Расходы в области жилищно-коммунального хозяйства</t>
  </si>
  <si>
    <t>9950091009</t>
  </si>
  <si>
    <t>Расходы по благоустройству</t>
  </si>
  <si>
    <t>9950091011</t>
  </si>
  <si>
    <t>КУЛЬТУРА,  КИНЕМАТОГРАФИЯ</t>
  </si>
  <si>
    <t>Расходы в области культурно-досуговой деятельности</t>
  </si>
  <si>
    <t>9950091013</t>
  </si>
  <si>
    <t>Пенсии за выслугу лет лицам, замещавшим муниципальные должности и должности муниципальной службы муниципального образования «Ленский район»</t>
  </si>
  <si>
    <t>99500Р1010</t>
  </si>
  <si>
    <t>Расходы в области социального обеспечения населения</t>
  </si>
  <si>
    <t>9950091012</t>
  </si>
  <si>
    <t>Ежемесячное денежное вознаграждение Почетным гражданам Ленского района</t>
  </si>
  <si>
    <t>99500Р1011</t>
  </si>
  <si>
    <t>Расходы в области спорта и физической культуры</t>
  </si>
  <si>
    <t>9950091014</t>
  </si>
  <si>
    <t>Субсидии, передаваемые в государственный бюджет  (отрицательный трансферт)</t>
  </si>
  <si>
    <t>9960088300</t>
  </si>
  <si>
    <t>Иные  межбюджетные трансферты за счет местного бюджета</t>
  </si>
  <si>
    <r>
      <t xml:space="preserve">Распределение
бюджетных ассигнований по целевым статьям муниципальных программ и группам видов расходов бюджета муниципального образования "Ленский район" на 2024 год и плановый период  2025 и  2026 годов
</t>
    </r>
    <r>
      <rPr>
        <sz val="12"/>
        <rFont val="Arial"/>
        <family val="2"/>
        <charset val="204"/>
      </rPr>
      <t xml:space="preserve">(без федеральных и республиканских средств)
</t>
    </r>
  </si>
  <si>
    <t>Ведомственный проект «Спорт доступный каждому»</t>
  </si>
  <si>
    <t>Ведомственный проект «Реализация мер по социальной поддержке и по обеспечению безопасных условий труда»</t>
  </si>
  <si>
    <t xml:space="preserve">Ведомственный проект «Повышение эффективности работы в сфере профилактики правонарушений»
</t>
  </si>
  <si>
    <t>Ведомственный проект «Поощрение лучших педагогических работников»</t>
  </si>
  <si>
    <t>Ведомственный проект «Дорожное хозяйство</t>
  </si>
  <si>
    <t>Ведомственный проект «Развитие маршрутной сети и инфраструктуры пассажирского транспорта»</t>
  </si>
  <si>
    <t>6040000000</t>
  </si>
  <si>
    <t>Ведомственный проект «Обеспечение граждан доступным и комфортным жильем»</t>
  </si>
  <si>
    <t>Ведомственный проект «Градостроительная деятельность, развитие и освоение территорий Ленского района»</t>
  </si>
  <si>
    <t>Ведомственный проект «Развитие отраслей агропромышленного комплекса Ленского района»</t>
  </si>
  <si>
    <t>Ведомственный проект «Создание благоприятных условий для развития предпринимательства»</t>
  </si>
  <si>
    <t>Ведомственный проект "Сохранение качества окружающей среды и улучшение экологической ситуации в районе"</t>
  </si>
  <si>
    <t xml:space="preserve">Ведомственный проект «Управление недвижимостью»
</t>
  </si>
  <si>
    <t>Ведомственный проект «Управление земельными ресурсами»</t>
  </si>
  <si>
    <r>
      <t xml:space="preserve">Распределение бюджетных ассигнований по разделам, подразделам, целевым статьям, группам видов расходов классификации расходов бюджета муниципального образования "Ленский район" на 2024 год и плановый период 2025 и 2026 годов
</t>
    </r>
    <r>
      <rPr>
        <sz val="12"/>
        <rFont val="Arial"/>
        <family val="2"/>
        <charset val="204"/>
      </rPr>
      <t>(без федеральных и республиканских средств)</t>
    </r>
    <r>
      <rPr>
        <b/>
        <sz val="12"/>
        <rFont val="Arial"/>
        <family val="2"/>
        <charset val="204"/>
      </rPr>
      <t xml:space="preserve">
</t>
    </r>
  </si>
  <si>
    <t>Ведомственный проект «Развитие системы поддержки талантливых детей»</t>
  </si>
  <si>
    <t>Ведомственный проект «Организация и обеспечение отдыха и оздоровления детей»</t>
  </si>
  <si>
    <t>Ведомственный проект «Развитие педагогического потенциала»</t>
  </si>
  <si>
    <t xml:space="preserve">Ведомственный проект «Градостроительная деятельность, развитие и освоение территорий Ленского района» </t>
  </si>
  <si>
    <t xml:space="preserve">Ведомственные проекты
« Обеспечение граждан доступным и комфортным жильем» 
</t>
  </si>
  <si>
    <t>Ведомственный проект «Повышение эффективности работы в сфере профилактики правонарушений»</t>
  </si>
  <si>
    <t>Ведомственный проект "Воспитание и дополнительное образование"</t>
  </si>
  <si>
    <t>Ведомственные проекты "Сохранение культурного и исторического наследия, расширение доступа населения к культурным ценностям и информации"</t>
  </si>
  <si>
    <t>Ведомственный проект "Сохранение культурного и исторического наследия, расширение доступа населения к культурным ценностям и информации"</t>
  </si>
  <si>
    <t>Ведомственный проект «Обеспечение прав граждан на участие в культурной жизни»</t>
  </si>
  <si>
    <r>
      <t xml:space="preserve">Распределение
бюджетных ассигнований  по разделам, подразделам, целевым статьям  непрограммных направлений деятельности, группам видов расходов  классификации расходов бюджета муниципального образования "Ленский район" на 2024 год и плановый период 2025 и 2026 годов
</t>
    </r>
    <r>
      <rPr>
        <sz val="12"/>
        <rFont val="Arial"/>
        <family val="2"/>
        <charset val="204"/>
      </rPr>
      <t>(без федеральных и республиканских средств)</t>
    </r>
  </si>
  <si>
    <t>Приложение № 6</t>
  </si>
  <si>
    <t xml:space="preserve">Ведомственная структура расходов  бюджета муниципального образования "Ленский район" на 2024 год и плановый период на 2025 и 2026 годов 
(без федеральных и республиканских средств)
</t>
  </si>
  <si>
    <t>Приложение № 5</t>
  </si>
  <si>
    <t>Приложение № 3</t>
  </si>
  <si>
    <t>Администрация муниципального образования "Ленский район" Республики Саха (Якутия)</t>
  </si>
  <si>
    <t>701</t>
  </si>
  <si>
    <t>Приложение № 7</t>
  </si>
  <si>
    <t>(руб.)</t>
  </si>
  <si>
    <t>Вед</t>
  </si>
  <si>
    <t>ПР</t>
  </si>
  <si>
    <t>ЦС</t>
  </si>
  <si>
    <t>Источники финансирования (РБ, ПБ)*</t>
  </si>
  <si>
    <t>ВСЕГО РАСХОДОВ</t>
  </si>
  <si>
    <t xml:space="preserve">Руководство и управление в сфере установленных функций органов местного самоуправления </t>
  </si>
  <si>
    <t>ПБ</t>
  </si>
  <si>
    <t>Закупка товаров, работ и услуг для государственных (муниципальных) нужд</t>
  </si>
  <si>
    <t>Судебная система</t>
  </si>
  <si>
    <t>Осуществление полномочий по составлению (изменений) списков кандидатов в присяжные заседатели федеральных судов общей юрисдикции в Российской Федерации</t>
  </si>
  <si>
    <t>9950051200</t>
  </si>
  <si>
    <t>3100000000</t>
  </si>
  <si>
    <t>Обеспечивающая подпрограмма</t>
  </si>
  <si>
    <t>3110000000</t>
  </si>
  <si>
    <t>3110022001</t>
  </si>
  <si>
    <t>РБ</t>
  </si>
  <si>
    <t>Проведение Всероссийской переписи населения 2020 года</t>
  </si>
  <si>
    <t>9950054690</t>
  </si>
  <si>
    <t>Выполнение отдельных государственных полномочий по реализации Федеральных законов "О жилищных субсидиях гражданам, выезжающим из районов Крайнего Севера и приравненных к ним местностей" и "О жилищных субсидиях гражданам, выезжающим из закрывающихся населенных пунктов в районах Крайнего Севера и приравненных к ним местностей"</t>
  </si>
  <si>
    <t>9950063260</t>
  </si>
  <si>
    <t>Выполнение отдельных государственных полномочий по созданию административных комиссий</t>
  </si>
  <si>
    <t>9950063300</t>
  </si>
  <si>
    <t>Выполнение отдельных государственных полномочий по комплектованию, хранению, учету и использованию документов Архивного фонда РС (Я) и других архивных документов, относящихся к государственной собственности РС (Я)</t>
  </si>
  <si>
    <t>9950063330</t>
  </si>
  <si>
    <t>Органы юстиции</t>
  </si>
  <si>
    <t>Выполнение отдельных государственных полномочий по государственной регистрации актов гражданского состояния</t>
  </si>
  <si>
    <t>9960059300</t>
  </si>
  <si>
    <t>Выполнение отдельных государственных полномочий по государственному регулированию цен (тарифов)</t>
  </si>
  <si>
    <t>9950063320</t>
  </si>
  <si>
    <t>2500000000</t>
  </si>
  <si>
    <t xml:space="preserve">Обеспечивающая подпрограмма </t>
  </si>
  <si>
    <t>2510000000</t>
  </si>
  <si>
    <t>Расходы ОМСУ МР и ГО, связанные с обеспечением осуществления отдельных государственных полномочий по поддержке сельскохозяйственного производства</t>
  </si>
  <si>
    <t>2510063250</t>
  </si>
  <si>
    <t>Рост производства продукции отраслей агропромышленного комплекса</t>
  </si>
  <si>
    <t>25К0000000</t>
  </si>
  <si>
    <t>Софинансирование реализации мероприятий муниципальных программ (подпрограмм) развития кормопроизводства (за счет средств ГБ)</t>
  </si>
  <si>
    <t>25К0062690</t>
  </si>
  <si>
    <t>Выполнение ОМСУ МР и ГО отдельных государственных полномочий по поддержке скотоводства в личных подсобных хозяйствах граждан</t>
  </si>
  <si>
    <t>25К0063450</t>
  </si>
  <si>
    <t>Выполнение ОМСУ МР и ГО отдельных государственных полномочий по поддержке развития животноводства, табунного коневодства и растениеводства</t>
  </si>
  <si>
    <t>25К0063460</t>
  </si>
  <si>
    <t>Выполнение ОМСУ МР и ГО отдельных государственных полномочий по обеспечению производства и переработки продукции животноводства и развитию растениеводства</t>
  </si>
  <si>
    <t>25К0063470</t>
  </si>
  <si>
    <t>Выполнение отдельных государственных полномочий по организации мероприятий при осуществлении деятельности по обращению с животными без владельцев</t>
  </si>
  <si>
    <t>9960069360</t>
  </si>
  <si>
    <t>1200000000</t>
  </si>
  <si>
    <t>Общее образование: Образование, открытое в будущее</t>
  </si>
  <si>
    <t>1220000000</t>
  </si>
  <si>
    <t>1220122001</t>
  </si>
  <si>
    <t>Обеспечение государственных гарантий прав на получение общедоступного и бесплатного дошкольного образования в муниципальных дошкольных образовательных организациях.</t>
  </si>
  <si>
    <t>1220163350</t>
  </si>
  <si>
    <t>Педагог открытой школы</t>
  </si>
  <si>
    <t>1270000000</t>
  </si>
  <si>
    <t>Предоставление мер социальной поддержки педагогическим работникам муниципальных образовательных организаций, проживающим и работающим в сельских населенных пунктах, рабочих поселках (поселках городского типа)</t>
  </si>
  <si>
    <t>1270063380</t>
  </si>
  <si>
    <t>Обеспечение выплат ежемесячного денежного вознаграждения за классное руководство педагогическим работникам государственных образовательных организаций и муниципальных образовательных организаций, реализующих образовательные программы начального общего, основного общего и среднего общего образования, в том числе адаптированные основные общеобразовательные программы</t>
  </si>
  <si>
    <t>1220053030</t>
  </si>
  <si>
    <t>1220222001</t>
  </si>
  <si>
    <t>Обеспечение государственных гарантий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обеспечения дополнительного образования</t>
  </si>
  <si>
    <t>1220263020</t>
  </si>
  <si>
    <t>Обеспечение деятельности отдельных организаций, осуществляющих образовательную деятельность по адаптированным основным общеобразовательным программам для обучающихся, воспитанников с ограниченными возможностями здоровья, оздоровительных образовательных организаций санаторного типа для детей, нуждающихся в длительном лечении</t>
  </si>
  <si>
    <t>1220263030</t>
  </si>
  <si>
    <t>Субвенция на обеспечение выплат ежемесячного денежного вознаграждения за классное руководство педагогическим работникам государственных образовательных организаций и муниципальных образовательных организаций, реализующих образовательные программы начального общего, основного общего и среднегообщего образования, в том числе адаптированные основные общеобразовательные программы</t>
  </si>
  <si>
    <t>1220263480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</si>
  <si>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</si>
  <si>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12202L3040</t>
  </si>
  <si>
    <t>Дети арктики и севера</t>
  </si>
  <si>
    <t>1290000000</t>
  </si>
  <si>
    <t>Школа-сад на 50/15 мест с интернатом на 15 мест в с. Толон Ленского района (за счет средств ГБ)</t>
  </si>
  <si>
    <t>1290064214</t>
  </si>
  <si>
    <t>Воспитание и дополнительное образование</t>
  </si>
  <si>
    <t>1240000000</t>
  </si>
  <si>
    <t>1240022001</t>
  </si>
  <si>
    <t>Молодежная политика и оздоровление детей</t>
  </si>
  <si>
    <t xml:space="preserve">Развитие образования в Ленском районе  </t>
  </si>
  <si>
    <t>Отдых детей и их оздоровление</t>
  </si>
  <si>
    <t>1260000000</t>
  </si>
  <si>
    <t>Организация отдыха детей в каникулярное время (за счет средств ГБ)</t>
  </si>
  <si>
    <t>1260062010</t>
  </si>
  <si>
    <t>Восстановление и укрепление материально-технической базы для организаций отдыха и оздоровления детей (за счет средств ГБ)</t>
  </si>
  <si>
    <t>1260062370</t>
  </si>
  <si>
    <t>1210000000</t>
  </si>
  <si>
    <t>1210022001</t>
  </si>
  <si>
    <t>1000000000</t>
  </si>
  <si>
    <t>Сохранение культурного и исторического наследия, расширение доступа населения к культурным ценностям и информации</t>
  </si>
  <si>
    <t>1030000000</t>
  </si>
  <si>
    <t>Развитие библиотечного дела</t>
  </si>
  <si>
    <t>1030100000</t>
  </si>
  <si>
    <t>1030122001</t>
  </si>
  <si>
    <t>Развитие музейного дела</t>
  </si>
  <si>
    <t>1030222001</t>
  </si>
  <si>
    <t>Создание модельных муниципальных библиотек (за счет средств ГБ)</t>
  </si>
  <si>
    <t>1030162670</t>
  </si>
  <si>
    <t>1010000000</t>
  </si>
  <si>
    <t>Руководство и управление в сфере установленных функций</t>
  </si>
  <si>
    <t>1010011600</t>
  </si>
  <si>
    <t>Выплата компенсации в части родительской платы  за содержание ребенка в образовательных организациях, реализующих основную общеобразовательную программу дошкольного образования</t>
  </si>
  <si>
    <t>1220163050</t>
  </si>
  <si>
    <t>2000000000</t>
  </si>
  <si>
    <t>Обеспечение граждан доступным и комфортным жильем</t>
  </si>
  <si>
    <t>2030000000</t>
  </si>
  <si>
    <t>Реализация мероприятий по обеспечению жильем молодых семей</t>
  </si>
  <si>
    <t>20300L4970</t>
  </si>
  <si>
    <t>Выплата единовременного пособия при всех формах устройства детей, лишенных родительского попечения, в семью</t>
  </si>
  <si>
    <t>9950052600</t>
  </si>
  <si>
    <t>Выполнение отдельных государственных полномочий по предоставлению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</si>
  <si>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9950063370</t>
  </si>
  <si>
    <t>Выполнение отдельных государственных полномочий по выплате ежемесячной компенсационной выплаты на содержание одного ребенка в семье опекуна (попечителя), приемной семье</t>
  </si>
  <si>
    <t>9950063410</t>
  </si>
  <si>
    <t>Выполнение отдельных государственных полномочий по выплате ежемесячного денежного вознаграждения приемному родителю</t>
  </si>
  <si>
    <t>9950063420</t>
  </si>
  <si>
    <t>Выполнение отдельных государственных полномочий по выплате единовременной дополнительной выплаты на каждого ребенка, принятого в семью опекуна (попечителя), в приемную семью</t>
  </si>
  <si>
    <t>9950063440</t>
  </si>
  <si>
    <t>Выполнение отдельных государственных полномочий на бесплатный проезд детей-сирот и детей, оставшихся без попечения родителей, обучающихся в муниципальных образовательных учреждениях</t>
  </si>
  <si>
    <t>9950063450</t>
  </si>
  <si>
    <t>Выполнение отдельных государственных полномочий на санаторно-курортное лечение, летний труд и отдых детей-сирот и детей, оставшихся без попечения родителей</t>
  </si>
  <si>
    <t>9950063460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</si>
  <si>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</si>
  <si>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99500R0820</t>
  </si>
  <si>
    <t>Выполнение отдельных государственных полномочий по опеке и попечительству в отношении лиц, признанных судом недееспособным или ограниченно дееспособными</t>
  </si>
  <si>
    <t>9950063010</t>
  </si>
  <si>
    <t>Выполнение отдельных государственных полномочий по опеке и попечительству в отношении несовершеннолетних</t>
  </si>
  <si>
    <t>9950063110</t>
  </si>
  <si>
    <t>Выполнение  отдельных государственных полномочий в области охраны труда</t>
  </si>
  <si>
    <t>9950063290</t>
  </si>
  <si>
    <t>Выполнение отдельных государственных полномочий по исполнению функций комиссий по делам несовершеннолетних и защите их прав</t>
  </si>
  <si>
    <t>9950063310</t>
  </si>
  <si>
    <t>1400000000</t>
  </si>
  <si>
    <t>1410000000</t>
  </si>
  <si>
    <t>1410022001</t>
  </si>
  <si>
    <t>Дотация на выравнивание бюджетной обеспеченности субъектов Российской Федерации и муниципальных образований</t>
  </si>
  <si>
    <t>Предоставление дотации на выравнивание бюджетной обеспеченности муниципальных образований (за счет средств ГБ)</t>
  </si>
  <si>
    <t>9960061010</t>
  </si>
  <si>
    <t>* РБ - средства, поступившие из Государственного бюджета РС (Я) , ПБ- средства, поступившие из бюджетов поселений Ленского района</t>
  </si>
  <si>
    <t>Распределение бюджетных ассигнований за счет средств, получаемых из других бюджетов бюджетной системы Российской Федерации муниципальным образованием "Ленский район" на 2024 год и плановый период 2025 и 2026 годов</t>
  </si>
  <si>
    <t>Приложение № 8</t>
  </si>
  <si>
    <t>в рублях</t>
  </si>
  <si>
    <t>№</t>
  </si>
  <si>
    <t>Наименование, наименование поселения</t>
  </si>
  <si>
    <t>Дотация на выравнивание уровня бюджетной обеспеченности, в том числе:</t>
  </si>
  <si>
    <t>1.1.</t>
  </si>
  <si>
    <t>МО "Город Ленск"</t>
  </si>
  <si>
    <t>1.2.</t>
  </si>
  <si>
    <t>МО "Поселок Витим"</t>
  </si>
  <si>
    <t>1.3.</t>
  </si>
  <si>
    <t>МО "Поселок Пеледуй"</t>
  </si>
  <si>
    <t>1.4.</t>
  </si>
  <si>
    <t>МО "Беченчинский наслег"</t>
  </si>
  <si>
    <t>1.5.</t>
  </si>
  <si>
    <t>МО "Мурбайский наслег"</t>
  </si>
  <si>
    <t>1.6.</t>
  </si>
  <si>
    <t>МО "Наторинский наслег"</t>
  </si>
  <si>
    <t>1.7.</t>
  </si>
  <si>
    <t>МО "Нюйский наслег"</t>
  </si>
  <si>
    <t>1.8.</t>
  </si>
  <si>
    <t>МО "Орто-Нахаринский наслег"</t>
  </si>
  <si>
    <t>1.9.</t>
  </si>
  <si>
    <t>МО "Салдыкельский наслег"</t>
  </si>
  <si>
    <t>1.10.</t>
  </si>
  <si>
    <t>МО "Толонский наслег"</t>
  </si>
  <si>
    <t>1.11.</t>
  </si>
  <si>
    <t>МО "Ярославский наслег"</t>
  </si>
  <si>
    <t>2.</t>
  </si>
  <si>
    <t>Субвенция на выполнение отдельных государственных полномочий на организацию мероприятий по предупреждению и ликвидации болезней животных, их лечению, защите населения от болезней, общих для человека и животных</t>
  </si>
  <si>
    <t>2.1.</t>
  </si>
  <si>
    <t>3.</t>
  </si>
  <si>
    <t>Межбюджетные трансферты общего характера бюджетам субъектов Российской Федерации и муниципальным образованиям</t>
  </si>
  <si>
    <t>3.1.</t>
  </si>
  <si>
    <t>3.1.1.</t>
  </si>
  <si>
    <t>Государственный бюджет Республики Саха (Якутия)</t>
  </si>
  <si>
    <t>3.2.</t>
  </si>
  <si>
    <t>3.2.1.</t>
  </si>
  <si>
    <t>3.2.2.</t>
  </si>
  <si>
    <t>3.2.3.</t>
  </si>
  <si>
    <t>3.2.4.</t>
  </si>
  <si>
    <t>3.2.5.</t>
  </si>
  <si>
    <t>3.2.6.</t>
  </si>
  <si>
    <t>3.2.7.</t>
  </si>
  <si>
    <t>3.2.8.</t>
  </si>
  <si>
    <t>3.2.9.</t>
  </si>
  <si>
    <t>3.2.10.</t>
  </si>
  <si>
    <t>3.2.11.</t>
  </si>
  <si>
    <t xml:space="preserve">Объем межбюджетных трансфертов предоставляемых другим бюджетам бюджетной системы Российской Федерации из бюджета муниципального образования "Ленский район" на 2024 год и плановый период 2025 и 2026 годов </t>
  </si>
  <si>
    <t>Приложение № 9</t>
  </si>
  <si>
    <t>(в рублях)</t>
  </si>
  <si>
    <t>Виды муниципальных заимствований</t>
  </si>
  <si>
    <t>Сумма</t>
  </si>
  <si>
    <t>Муниципальные ценные бумаги</t>
  </si>
  <si>
    <t>Привлечение средств</t>
  </si>
  <si>
    <t>Погашение основной суммы долга</t>
  </si>
  <si>
    <t>Бюджетные кредиты от других бюджетов бюджетной системы Российской Федерации</t>
  </si>
  <si>
    <t>Кредиты кредитных организаций</t>
  </si>
  <si>
    <t>Прочие источники внутреннего финансирования дефицита</t>
  </si>
  <si>
    <t>погашение задолженности</t>
  </si>
  <si>
    <t>Обязательства</t>
  </si>
  <si>
    <t>Муниципальный внутренний долг, всего</t>
  </si>
  <si>
    <t>в том числе</t>
  </si>
  <si>
    <t>Бюджетные кредиты, полученные от других бюджетов бюджетной системы</t>
  </si>
  <si>
    <t>Муниципальные гарантии</t>
  </si>
  <si>
    <t>Иные долговые обязательства</t>
  </si>
  <si>
    <t>Программа муниципальных внутренних заимствований муниципального образования "Ленский район" на 2024 год</t>
  </si>
  <si>
    <t xml:space="preserve">Расчет верхнего предела муниципального внутреннего долга муниципального образования "Ленский район" на 01 января 2025 года
</t>
  </si>
  <si>
    <t>Оценка на 01.01.2024 г.</t>
  </si>
  <si>
    <t>На 01.01.2025 г.</t>
  </si>
  <si>
    <t>Приложение № 10</t>
  </si>
  <si>
    <t>к проекту  решения Районного</t>
  </si>
  <si>
    <t>Программа муниципальных внутренних заимствований муниципального образования "Ленский район" на плановый период 2024 и 2025 годов</t>
  </si>
  <si>
    <t xml:space="preserve">Расчет верхнего предела муниципального внутреннего долга муниципального образования "Ленский район"
</t>
  </si>
  <si>
    <t>На 01.01.2026 г.</t>
  </si>
  <si>
    <t>Оценка на 01.01.2025 г.</t>
  </si>
  <si>
    <t>На 01.01.2027 г.</t>
  </si>
  <si>
    <t>Приложение № 11</t>
  </si>
  <si>
    <t>Наименование показателя</t>
  </si>
  <si>
    <t>Источники финансирования дефицита бюджета, всего</t>
  </si>
  <si>
    <t> 1</t>
  </si>
  <si>
    <t xml:space="preserve"> </t>
  </si>
  <si>
    <t> 1.1</t>
  </si>
  <si>
    <t>привлечение основного долга</t>
  </si>
  <si>
    <t> 1.2</t>
  </si>
  <si>
    <t>погашение основного долга</t>
  </si>
  <si>
    <t> 2</t>
  </si>
  <si>
    <t>Бюджетные кредиты, полученные от других бюджетов</t>
  </si>
  <si>
    <t> 2.1</t>
  </si>
  <si>
    <t> 2.2</t>
  </si>
  <si>
    <t> 3.</t>
  </si>
  <si>
    <t>Кредиты, полученные от кредитных организаций</t>
  </si>
  <si>
    <t> 3.1</t>
  </si>
  <si>
    <t> 3.2</t>
  </si>
  <si>
    <t>4.</t>
  </si>
  <si>
    <t>Изменение остатков средств на счетах по учету средств бюджетов</t>
  </si>
  <si>
    <t>4.1</t>
  </si>
  <si>
    <t>увеличение остатков средств бюджета</t>
  </si>
  <si>
    <t>4.2</t>
  </si>
  <si>
    <t>уменьшение остатков средств бюджета</t>
  </si>
  <si>
    <t>5.</t>
  </si>
  <si>
    <t>Иные источники внутреннего финансирования дефицита, в том числе:</t>
  </si>
  <si>
    <t> 5.1</t>
  </si>
  <si>
    <t>Акции и иные формы участия в капитале в муниципальной собственности</t>
  </si>
  <si>
    <t> 5.1.1</t>
  </si>
  <si>
    <t>поступления от продажи акций</t>
  </si>
  <si>
    <t> 5.1.2</t>
  </si>
  <si>
    <t>приобретение акций</t>
  </si>
  <si>
    <t> 5.2</t>
  </si>
  <si>
    <t>Земельные участки, находящиеся в муниципальной собственности</t>
  </si>
  <si>
    <t> 5.2.1</t>
  </si>
  <si>
    <t>поступления от продажи земельных участков</t>
  </si>
  <si>
    <t> 5.2.2</t>
  </si>
  <si>
    <t> приобретение земельных участков</t>
  </si>
  <si>
    <t> 5.3</t>
  </si>
  <si>
    <t>Исполнение муниципальных гарантий</t>
  </si>
  <si>
    <t>5.4</t>
  </si>
  <si>
    <t>Бюджетные кредиты, предоставленные внутри страны в валюте Российской Федерации</t>
  </si>
  <si>
    <t> 5.4.1</t>
  </si>
  <si>
    <t>предоставление бюджетных кредитов</t>
  </si>
  <si>
    <t> 5.4.2</t>
  </si>
  <si>
    <t>погашение (возврат) бюджетных кредитов</t>
  </si>
  <si>
    <t> 5.5</t>
  </si>
  <si>
    <t> 5.5.1</t>
  </si>
  <si>
    <t xml:space="preserve">Источники финансирования дефицита бюджета муниципального образования "Ленский район" на 2024 год и плановый период 2025 и 2026 годов  </t>
  </si>
  <si>
    <t>Приложение № 12</t>
  </si>
  <si>
    <t>Капитальные вложения в объекты муниципальной собственности</t>
  </si>
  <si>
    <t>№ п/п</t>
  </si>
  <si>
    <t>Наименование объекта</t>
  </si>
  <si>
    <t>Итого</t>
  </si>
  <si>
    <t>ВСЕГО:</t>
  </si>
  <si>
    <t>Cофинансирование за счет местного бюджета строительство объекта: Школа  на  50  учащихся  в с. Натора Ленского района Республики Саха (Якутия)</t>
  </si>
  <si>
    <t>Софинансирование за счет местного бюджета строительство объекта:  Физкультурно-оздоровительный комплекс в городе Ленск</t>
  </si>
  <si>
    <t>Софинансирование за счет местного бюджета строительство объекта: Стройка: "Детская школа искусств г. Ленск" Республики Саха (Якутия)"</t>
  </si>
  <si>
    <t>Приобретение квартир для бюджетной сферы</t>
  </si>
  <si>
    <t>Предоставление квартир отдельным категориям граждан</t>
  </si>
  <si>
    <t>Разработка ПСД на строительство полигона ТКО в г. Ленске</t>
  </si>
  <si>
    <t>Строительство 37-ми квартирного жилого дома для работников бюджетной сферы</t>
  </si>
  <si>
    <t xml:space="preserve">                                                                                                                                                     Приложение № 1</t>
  </si>
  <si>
    <t xml:space="preserve">                                                                                                                                                     к проекту решения Районного</t>
  </si>
  <si>
    <t xml:space="preserve">                                                                                                                                                    Совета депутатов</t>
  </si>
  <si>
    <t xml:space="preserve">                                                                                                                                                    муниципального образования</t>
  </si>
  <si>
    <t xml:space="preserve">                                                                                                                                                    "Ленский район"</t>
  </si>
  <si>
    <t>Нормативы отчислений налоговых и неналоговых доходов в бюджет муниципального образования "Ленский район"                                                                                          на 2024 год и плановый период 2025 и 2026 годов.</t>
  </si>
  <si>
    <t>КБК</t>
  </si>
  <si>
    <t>Бюджет муниципального района</t>
  </si>
  <si>
    <t>Бюджет муниципальных поселений</t>
  </si>
  <si>
    <t xml:space="preserve">000 1 01 02000 01 0000 110
</t>
  </si>
  <si>
    <t xml:space="preserve">Налог на доходы физических лиц
</t>
  </si>
  <si>
    <t>000 1 01 02000 01 0000 110</t>
  </si>
  <si>
    <t>Налог на доходы физических лиц, взимаемый на территориях городских поселений</t>
  </si>
  <si>
    <t>Налог на доходы физических лиц, взимаемый на территории сельских поселений</t>
  </si>
  <si>
    <t>Налог на доходы физических лиц, взимаемый на межселенных территориях</t>
  </si>
  <si>
    <t>000 1 01 02040 01 0000 110</t>
  </si>
  <si>
    <t xml:space="preserve"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Федерации, взимаемый на территории муниципальных районов </t>
  </si>
  <si>
    <t>000 1 01 02080 01 0000 110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</si>
  <si>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компании), взимаемый на территориях городских поселений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</si>
  <si>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компании), взимаемый на территориях сельских поселений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</si>
  <si>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компании), взимаемый на межселенных территориях</t>
  </si>
  <si>
    <t>182 1 05 00000 00 0000 000</t>
  </si>
  <si>
    <t>Налоги на совокупный доход</t>
  </si>
  <si>
    <t xml:space="preserve">000 1 05 00000 00 0000 000
</t>
  </si>
  <si>
    <t xml:space="preserve">Налоги на совокупный доход
</t>
  </si>
  <si>
    <t>000 1 05 01011 01 0000 110</t>
  </si>
  <si>
    <t>Налог, взимаемый с налогоплательщиков, выбравших в качестве объекта налогообложения доходы</t>
  </si>
  <si>
    <t>000 1 05 01012 01 0000 110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</si>
  <si>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</si>
  <si>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</si>
  <si>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</si>
  <si>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000 1 05 01022 01 0000 110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</si>
  <si>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</si>
  <si>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000 1 05 03010 01 0000 110</t>
  </si>
  <si>
    <t>Единый сельскохозяйственный налог, взимаемый на территориях городских поселений</t>
  </si>
  <si>
    <t>Единый сельскохозяйственный налог, взимаемый на территориях сельских поселений</t>
  </si>
  <si>
    <t>Единый сельскохозяйственный налог, взимаемый на межселенных территориях</t>
  </si>
  <si>
    <t>000 1 05 03020 01 0000 110</t>
  </si>
  <si>
    <t>Единый сельскохозяйственный налог (за налоговые периоды, истекшие до 1 января 2011 года)</t>
  </si>
  <si>
    <t>000 1 05 04020 02 0000 110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</si>
  <si>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</si>
  <si>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000 1 06 00000 00 0000 000</t>
  </si>
  <si>
    <t>Налоги на имущество</t>
  </si>
  <si>
    <t>000 1 06 01030 05 0000 110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</si>
  <si>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</si>
  <si>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000 1 06 06033 05 0000 110</t>
  </si>
  <si>
    <t xml:space="preserve">Земельный налог, взимаемый по ставкам, установленным в соответствиис подпунктом 1 пункта 1 статьи 394 Налогового кодекса Российской Федерации и применяемым к объектам налогообложения, расположенным в границах межселенных территорий </t>
  </si>
  <si>
    <t>000 1 06 06043 05 0000 110</t>
  </si>
  <si>
    <t xml:space="preserve">Земельный налог , взимаемый по ставкам, установленным в соответствии сподпунктом 2 пункта 1 статьи 394 Налогового кодекса Российской Федерации и применяемым к объектам налогообложения, расположенным в границах межселенных территорий </t>
  </si>
  <si>
    <t>000 1 07 00000 00 0000 000</t>
  </si>
  <si>
    <t>Налоги, сборы и регулярные платежи за пользование природными ресурсами</t>
  </si>
  <si>
    <t>000 1 07 01020 01 0000 110</t>
  </si>
  <si>
    <t xml:space="preserve">Налог на добычу общераспространенных полезных ископаемых
</t>
  </si>
  <si>
    <t xml:space="preserve">000 1 08 00000 00 0000 000
</t>
  </si>
  <si>
    <t>Государственная пошлина</t>
  </si>
  <si>
    <t>000 1 08 03010 01 0000 110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</si>
  <si>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</si>
  <si>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000 1 08 07150 01 0000 110</t>
  </si>
  <si>
    <t xml:space="preserve">Государственная пошлина за выдачу разрешения на установку рекламной конструкции
</t>
  </si>
  <si>
    <t xml:space="preserve">000 1 11 00000 00 0000 000
</t>
  </si>
  <si>
    <t>Доходы от использования имущества, находящегося в государственной и муниципальной собственности</t>
  </si>
  <si>
    <t>000 1 11 01050 05 0000 120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</si>
  <si>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</si>
  <si>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000 1 11 03050 05 0000 120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</si>
  <si>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</si>
  <si>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000 1 11 05013 05 0000 120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</si>
  <si>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</si>
  <si>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000 1 11 05013 13 0000 120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</si>
  <si>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 расположены в границах городских поселений, а также средства от продажи права на заключение договоров аренды указанных земельных участков
</t>
  </si>
  <si>
    <t>000 1 11 05025 05 0000 120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</si>
  <si>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</si>
  <si>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</si>
  <si>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</si>
  <si>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000 1 11 05075 05 0000 120</t>
  </si>
  <si>
    <t>Доходы от сдачи в аренду имущества, составляющего  казну муниципальных районов (за исключением земельных участков)</t>
  </si>
  <si>
    <t>000 1 11 09045 05 0000 120</t>
  </si>
  <si>
    <t>Прочие поступления от использования имущества, находящегося в союбственности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</si>
  <si>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000 1 12 00000 00 0000 000</t>
  </si>
  <si>
    <t>Платежи при пользовании природными ресурсами</t>
  </si>
  <si>
    <t>000 1 12 01010 01 6000 120</t>
  </si>
  <si>
    <t>Плата за выбросы загрязняющих веществ в атмосферный воздух стационарными объектами</t>
  </si>
  <si>
    <t>000 1 12 01030 01 6000 120</t>
  </si>
  <si>
    <t>Плата за сбросы загрязняющих веществ в водные объекты</t>
  </si>
  <si>
    <t>000 1 12 01041 01 6000 120</t>
  </si>
  <si>
    <t>Плата за размещение отходов производства</t>
  </si>
  <si>
    <t>000 1 12 01042 01 6000 120</t>
  </si>
  <si>
    <t>Плата за размещение твердых коммунальных отходов</t>
  </si>
  <si>
    <t>000 1 12 01070 01 6000 120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</si>
  <si>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</si>
  <si>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000 1 13 00000 00 0000 000</t>
  </si>
  <si>
    <t>Доходы от оказания платных услуг и компенсации затрат государства</t>
  </si>
  <si>
    <t>000 1 13 01995 05 0000 130</t>
  </si>
  <si>
    <t>Прочие доходы от оказания платных услуг (работ) получателями средств  бюджетов муниципальных районов</t>
  </si>
  <si>
    <t>000 1 13 02065 05 0000 130</t>
  </si>
  <si>
    <t>Доходы, поступающие в порядке возмещения расходов, понесенных в связи с эксплуатацией имущества муниципальных районов</t>
  </si>
  <si>
    <t>000 1 13 02995 05 0000 130</t>
  </si>
  <si>
    <t>Прочие доходы от компенсации затрат бюджетов муниципальных районов</t>
  </si>
  <si>
    <t xml:space="preserve">000 1 14 00000 00 0000 000
</t>
  </si>
  <si>
    <t>Доходы от продажи материальных и нематериальных активов</t>
  </si>
  <si>
    <t>000 1 14 02052 05 0000 410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</si>
  <si>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</si>
  <si>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000 1 14 02053 05 0000 410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</si>
  <si>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</si>
  <si>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000 1 14 02052 05 0000 440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</si>
  <si>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</si>
  <si>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000 1 14 02053 05 0000 440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</si>
  <si>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</si>
  <si>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000 1 14 06013 05 0000 430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</si>
  <si>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</si>
  <si>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000 1 14 06013 13 0000 430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</si>
  <si>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</si>
  <si>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000 1 16 00000 00 0000 000
</t>
  </si>
  <si>
    <t>Штрафы, санкции, возмещение ущерба</t>
  </si>
  <si>
    <t>000 1 16 01054 01 0000 140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</si>
  <si>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выявленные должностными лицами органов муниципального контроля</t>
  </si>
  <si>
    <t>000 1 16 01194 01 0000 140</t>
  </si>
  <si>
    <t xml:space="preserve"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выявленные должностными лицами органов муниципального контроля
</t>
  </si>
  <si>
    <t>000 1 16 07010 05 0000 140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</si>
  <si>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</si>
  <si>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000 1 16 07090 05 0000 140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</si>
  <si>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</si>
  <si>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000 1 16 09040 05 0000 140</t>
  </si>
  <si>
    <t>Денежные средства, изымаемые в собственность муниципального района в соответствии с решениями судов (за исключением обвинительных приговоров судов)</t>
  </si>
  <si>
    <t>000 1 16 10031 05 0000 140</t>
  </si>
  <si>
    <t>Возмещение ущерба при возникновении страховых случаев, когда выгодоприобретателями выступают получатели средств бюджета муниципального района</t>
  </si>
  <si>
    <t>000 1 16 10032 05 0000 140</t>
  </si>
  <si>
    <t>Прочее возмещение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</si>
  <si>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000 1 16 10061 05 0000 140</t>
  </si>
  <si>
    <t>Платежи в целях возмещения убытков, причиненных уклонением от заключения с муниципальным органом муниципального района (муниципальным казенным учреждением) муниципального контракта, а также иные денежные средства, подлежащие зачислению в бюджет муниципального района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</t>
  </si>
  <si>
    <t>000 1 16 10081 05 0000 140</t>
  </si>
  <si>
    <t>Платежи в целях возмещения ущерба при расторжении муниципального контракта, заключенного с муниципальным органом муниципального района (муниципальным казенным учреждением), в связи с односторонним отказом исполнителя (подрядчика) от его исполнения (за исключением муниципального контракта, финансируемого за счет средств муниципального дорожного фонда)</t>
  </si>
  <si>
    <t>000 1 16 10082 05 0000 140</t>
  </si>
  <si>
    <t>Платежи в целях возмещения ущерба при расторжении муниципального контракта, финансируемого за счет средств муниципального дорожного фонда муниципального района, в связи с односторонним отказом исполнителя (подрядчика) от его исполнения</t>
  </si>
  <si>
    <t>000 1 16 10100 05 0000 140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</si>
  <si>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</si>
  <si>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 xml:space="preserve">000 1 16 10123 01 0051 140
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</si>
  <si>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
</t>
  </si>
  <si>
    <t>000 1 16 11050 01 0000 140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</si>
  <si>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</si>
  <si>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>000 1 16 01133 01 0000 140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</si>
  <si>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</si>
  <si>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000 1 16 01143 01 0000 140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</si>
  <si>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</si>
  <si>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000 1 17 01050 05 0000 180</t>
  </si>
  <si>
    <t>Невыясненные поступления, зачисляемые в бюджеты муниципальных районов</t>
  </si>
  <si>
    <t>000 1 17 05050 05 0000 180</t>
  </si>
  <si>
    <t>Прочие неналоговые доходы бюджетов муниципальных районов</t>
  </si>
  <si>
    <t>000 1 17 05050 05 0001 180</t>
  </si>
  <si>
    <t>Прочие неналоговые доходы бюджетов муниципальных районов (стоимость права за установку и эксплуатацию рекламной конструкции)</t>
  </si>
  <si>
    <t xml:space="preserve">000 1 18 01510 05 0000 150 </t>
  </si>
  <si>
    <t xml:space="preserve">Поступления в бюджеты муниципальных районов по решениям о взыскании средств из иных бюджетов бюджетной системы Российской Федерации
</t>
  </si>
  <si>
    <t>Приложение № 2</t>
  </si>
  <si>
    <t>Прогнозируемые доходы  бюджета муниципального образования "Ленский район" по группам, подгруппам, статьям, подстатьям и элементам видов доходов, группам и аналитическим группам подвидов доходов на 2024 год и на плановый период 2025 и 2026 годов</t>
  </si>
  <si>
    <t>182 1 01 02000 01 0000 110</t>
  </si>
  <si>
    <t>Налог на доходы физических лиц</t>
  </si>
  <si>
    <t>182 1 01 02010 01 0000 110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</si>
  <si>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
</t>
  </si>
  <si>
    <t>182 1 01 02020 01 0000 110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</si>
  <si>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</si>
  <si>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</si>
  <si>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</si>
  <si>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182 1 01 02040 01 0000 110</t>
  </si>
  <si>
    <t xml:space="preserve"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
</t>
  </si>
  <si>
    <t>182 1 01 02080 01 0000 110</t>
  </si>
  <si>
    <t xml:space="preserve"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
</t>
  </si>
  <si>
    <t>НАЛОГИ НА ТОВАРЫ (РАБОТЫ, УСЛУГИ), РЕАЛИЗУЕМЫЕ НА ТЕРРИТОРИИ РОССИЙСКОЙ ФЕДЕРАЦИИ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</si>
  <si>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</si>
  <si>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</si>
  <si>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</si>
  <si>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</si>
  <si>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НАЛОГИ НА СОВОКУПНЫЙ ДОХОД</t>
  </si>
  <si>
    <t>182 1 05 01000 00 0000 110</t>
  </si>
  <si>
    <t>Налог, взимаемый в связи с применением упрощенной системы налогообложения</t>
  </si>
  <si>
    <t>182 1 05 01011 01 0000 110</t>
  </si>
  <si>
    <t xml:space="preserve">Налог, взимаемый с налогоплательщиков, выбравших в качестве объекта налогообложения доходы
</t>
  </si>
  <si>
    <t>182 1 05 01021 01 0000 110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</si>
  <si>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
</t>
  </si>
  <si>
    <t>182 1 05 03010 01 0000 110</t>
  </si>
  <si>
    <t xml:space="preserve">Единый сельскохозяйственный налог
</t>
  </si>
  <si>
    <t xml:space="preserve">182 1 05 04020 02 0000 110
</t>
  </si>
  <si>
    <t xml:space="preserve">Налог, взимаемый в связи с применением патентной системы налогообложения, зачисляемый в бюджеты муниципальных районов 
</t>
  </si>
  <si>
    <t>182 1 06 00000 00 0000 000</t>
  </si>
  <si>
    <t>НАЛОГИ НА ИМУЩЕСТВО</t>
  </si>
  <si>
    <t>182 1 06 06033 05 0000 110</t>
  </si>
  <si>
    <t xml:space="preserve">Земельный налог с организаций, обладающих земельным участком, расположенным в границах межселенных территорий
</t>
  </si>
  <si>
    <t>182 1 06 06043 05 0000 110</t>
  </si>
  <si>
    <t xml:space="preserve">Земельный налог с физических лиц, обладающих земельным участком, расположенным в границах межселенных территорий
</t>
  </si>
  <si>
    <t>182 1 07 00000 00 0000 000</t>
  </si>
  <si>
    <t>НАЛОГИ, СБОРЫ И РЕГУЛЯРНЫЕ ПЛАТЕЖИ ЗА ПОЛЬЗОВАНИЕ ПРИРОДНЫМИ РЕСУРСАМИ</t>
  </si>
  <si>
    <t>182 1 07 01020 01 0000 110</t>
  </si>
  <si>
    <t>000 1 08 0000000 0000 000</t>
  </si>
  <si>
    <t>ГОСУДАРСТВЕННАЯ ПОШЛИНА</t>
  </si>
  <si>
    <t>182 1 08 03010 01 0000 110</t>
  </si>
  <si>
    <t xml:space="preserve">Государственная пошлина по делам, рассматриваемым в судах общей юрисдикции, мировыми судьями (за исключением Верховного Суда Российской Федерации)
</t>
  </si>
  <si>
    <t>701 1 08 07150 01 0000 110</t>
  </si>
  <si>
    <t xml:space="preserve">Государственная пошлина за выдачу разрешения на установку рекламной конструкции
</t>
  </si>
  <si>
    <t>000 1 11 0000000 0000 000</t>
  </si>
  <si>
    <t xml:space="preserve">ДОХОДЫ ОТ ИСПОЛЬЗОВАНИЯ ИМУЩЕСТВА, НАХОДЯЩЕГОСЯ В ГОСУДАРСТВЕННОЙ И МУНИЦИПАЛЬНОЙ СОБСТВЕННОСТИ
</t>
  </si>
  <si>
    <t>701 1 11 01050 05 0000 120</t>
  </si>
  <si>
    <t xml:space="preserve"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
</t>
  </si>
  <si>
    <t>000 1 11 05000 00 0000 120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</si>
  <si>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</si>
  <si>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>701 1 11 05013 05 0000 120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</si>
  <si>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
</t>
  </si>
  <si>
    <t>701 1 11 05025 05 0000 120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</si>
  <si>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
</t>
  </si>
  <si>
    <t>701 1 11 05035 05 0000 120</t>
  </si>
  <si>
    <t>701 1 11 05075 05 0000 120</t>
  </si>
  <si>
    <t xml:space="preserve">Доходы от сдачи в аренду имущества, составляющего казну муниципальных районов (за исключением земельных участков)
</t>
  </si>
  <si>
    <t>701 1 11 09045 05 0000 120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</si>
  <si>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</si>
  <si>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000 112 0000000 0000 000</t>
  </si>
  <si>
    <t>ПЛАТЕЖИ ПРИ ПОЛЬЗОВАНИИ ПРИРОДНЫМИ РЕСУРСАМИ</t>
  </si>
  <si>
    <t>048 1 12 01010 01 6000 120</t>
  </si>
  <si>
    <t xml:space="preserve">Плата за выбросы загрязняющих веществ в атмосферный воздух стационарными объектами 
</t>
  </si>
  <si>
    <t>048 1 12 01030 01 6000 120</t>
  </si>
  <si>
    <t xml:space="preserve">Плата за сбросы загрязняющих веществ в водные объекты
</t>
  </si>
  <si>
    <t>048 1 12 01041 01 6000 120</t>
  </si>
  <si>
    <t>048 1 12 01042 01 6000 120</t>
  </si>
  <si>
    <t>048 1 12 01070 01 6000 120</t>
  </si>
  <si>
    <t>000 113 00000 00 0000 000</t>
  </si>
  <si>
    <t>ПРОЧИЕ ДОХОДЫ ОТ ОКАЗАНИЯ ПЛАТНЫХ УСЛУГ (РАБОТ) ПОЛУЧАТЕЛЯМИ СРЕДСТВ БЮДЖЕТОВ МУНИЦИПАЛЬНЫХ РАЙОНОВ</t>
  </si>
  <si>
    <t>701 1 13 01000 00 0000 130</t>
  </si>
  <si>
    <t xml:space="preserve">Доходы от оказания платных услуг (работ)
</t>
  </si>
  <si>
    <t>701 1 13 01995 05 0014 130</t>
  </si>
  <si>
    <t>Прочие доходы от оказания платных услуг (работ) получателями средств бюджетов муниципальных районов (Структурное подразделение детский сад "Ёлочка" СОШ с.Толон)</t>
  </si>
  <si>
    <t>701 1 13 01995 05 0016 130</t>
  </si>
  <si>
    <t>Прочие доходы от оказания платных услуг (работ) получателями средств бюджетов муниципальных районов  (Дошкольная группа ООШ ООШ с.Дорожный)</t>
  </si>
  <si>
    <t>701 1 13 01995 05 0017 130</t>
  </si>
  <si>
    <t>Прочие доходы от оказания платных услуг (работ) получателями средств бюджетов муниципальных районов (МКДОУ "Золотой ключик")</t>
  </si>
  <si>
    <t>701 1 13 01995 05 0018 130</t>
  </si>
  <si>
    <t>Прочие доходы от оказания платных услуг (работ) получателями средств бюджетов муниципальных районов  (ДОБ "АЛМАЗ")</t>
  </si>
  <si>
    <t>701 1 13 01995 05 0021 130</t>
  </si>
  <si>
    <t>Прочие доходы от оказания платных услуг (работ) получателями средств бюджетов муниципальных районов  (Дошкольная группа МКОУ СОШ с.Турукта)</t>
  </si>
  <si>
    <t>701 1 13 01995 05 0022 130</t>
  </si>
  <si>
    <t>Прочие доходы от оказания платных услуг (работ) получателями средств бюджетов муниципальных районов  (ДС на базе филиала НШ с.Батамай МКОУ ООШ с.Мурья)</t>
  </si>
  <si>
    <t>701 1 13 01995 05 0034 130</t>
  </si>
  <si>
    <t>Прочие доходы от оказания платных услуг (работ) получателями средств бюджетов муниципальных районов( МКДОУ "Белочка")</t>
  </si>
  <si>
    <t>701 1 13 01995 05 0035 130</t>
  </si>
  <si>
    <t>Прочие доходы от оказания платных услуг (работ) получателями средств бюджетов муниципальных районов (Структурное подразделение "Детский сад "Туллукчаан" МКОУ СОШ с.Натора)</t>
  </si>
  <si>
    <t>701 1 13 01995 05 0036 130</t>
  </si>
  <si>
    <t>Прочие доходы от оказания платных услуг (работ) получателями средств бюджетов муниципальных районов  (структурное подразделение детский сад "Сардаана" МКОУ СОШ с.Чамча)</t>
  </si>
  <si>
    <t>701 1 13 01995 05 0037 130</t>
  </si>
  <si>
    <t>Прочие доходы от оказания платных услуг (работ) получателями средств бюджетов муниципальных районов (Структурное подразделение детский сад "Кэнчээри" МКОУ "Орто-Нахаринская СОШ")</t>
  </si>
  <si>
    <t>701 1 13 01995 05 0039 130</t>
  </si>
  <si>
    <t>Прочие доходы от оказания платных услуг (работ) получателями средств бюджетов муниципальных районов (МКО ДО «ДШИ г. Ленска»)</t>
  </si>
  <si>
    <t>701 1 13 01995 05 0040 130</t>
  </si>
  <si>
    <t>Прочие доходы от оказания платных услуг (работ) получателями средств бюджетов муниципальных районов ( МКДОУ "Звездочка")</t>
  </si>
  <si>
    <t>701 1 13 01995 05 0042 130</t>
  </si>
  <si>
    <t>Прочие доходы от оказания платных услуг (работ) получателями средств бюджетов муниципальных районов (МКДОУ ЦРР "Сказка")</t>
  </si>
  <si>
    <t>701 1 13 01995 05 0051 130</t>
  </si>
  <si>
    <t>Прочие доходы от оказания платных услуг (работ) получателями средств бюджетов муниципальных районов (МКДОУ "Искорка")</t>
  </si>
  <si>
    <t>701 1 13 01995 05 0012 130</t>
  </si>
  <si>
    <t>Прочие доходы от оказания платных услуг (работ) получателями средств бюджетов муниципальных районов (Структурное подразделение  детский сад МКДОУ "Сардаана" с.Беченча  СОШ Беченча)</t>
  </si>
  <si>
    <t>701 1 13 01995 05 0053 130</t>
  </si>
  <si>
    <t>Прочие доходы от оказания платных услуг (работ) получателями средств бюджетов муниципальных районов (МКДОУ детский сад "Теремок" г.Ленск "ЛР")</t>
  </si>
  <si>
    <t>701 1 13 01995 05 0055 130</t>
  </si>
  <si>
    <t>Прочие доходы от оказания платных услуг (работ) получателями средств бюджетов муниципальных районов ( МКДОУ детский сад "Чебурашка")</t>
  </si>
  <si>
    <t>701 1 13 01995 05 0056 130</t>
  </si>
  <si>
    <t>Прочие доходы от оказания платных услуг (работ) получателями средств бюджетов муниципальных районов (МКДОУ ЦРР-д/с "Колокольчик" п.Витим )</t>
  </si>
  <si>
    <t>701 1 13 01995 05 0057 130</t>
  </si>
  <si>
    <t>Прочие доходы от оказания платных услуг (работ) получателями средств бюджетов муниципальных районов (МКДОУ Детский сад "Светлячок" п.Пеледуй)</t>
  </si>
  <si>
    <t>701 1 13 01995 05 0058 130</t>
  </si>
  <si>
    <t>Прочие доходы от оказания платных услуг (работ) получателями средств бюджетов муниципальных районов СП "детский сад "Василёк" МКОУ  СОШ с.Нюя"</t>
  </si>
  <si>
    <t>701 1 13 01995 05 0059 130</t>
  </si>
  <si>
    <t>Прочие доходы от оказания платных услуг (работ) получателями средств бюджетов муниципальных районов (МКДОУ  Детский сад "Солнышко")</t>
  </si>
  <si>
    <t>701 1 13 01995 05 0060 130</t>
  </si>
  <si>
    <t>Прочие доходы от оказания платных услуг (работ) получателями средств бюджетов муниципальных районов (МКДОУ  "ЦРР-д/с "Сардаана")</t>
  </si>
  <si>
    <t>000 1 14 00000 00 0000 000</t>
  </si>
  <si>
    <t xml:space="preserve">ДОХОДЫ ОТ ПРОДАЖИ МАТЕРИАЛЬНЫХ И НЕМАТЕРИАЛЬНЫХ АКТИВОВ
</t>
  </si>
  <si>
    <t>701 1 14 02000 05 0000 410</t>
  </si>
  <si>
    <t xml:space="preserve"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</si>
  <si>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>701 114 02053 05 0000 410</t>
  </si>
  <si>
    <t xml:space="preserve"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
</t>
  </si>
  <si>
    <t>000 1 14 06000 05 0000 430</t>
  </si>
  <si>
    <t xml:space="preserve">Доходы от продажи земельных участков, находящихся в государственной и муниципальной собственности
</t>
  </si>
  <si>
    <t>701 1 14 06013 05 0000 430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</si>
  <si>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
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</si>
  <si>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городских поселений
</t>
  </si>
  <si>
    <t>701 1 14 06025 05 0000 430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</si>
  <si>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</si>
  <si>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000 1 16 00000 00 0000 000</t>
  </si>
  <si>
    <t>ШТРАФЫ, САНКЦИИ, ВОЗМЕЩЕНИЕ УЩЕРБА</t>
  </si>
  <si>
    <t>701 1 16 11064 01 0000 140</t>
  </si>
  <si>
    <t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</si>
  <si>
    <t>итого собственных доходов:</t>
  </si>
  <si>
    <t>701 2 00 00000 00 0000 000</t>
  </si>
  <si>
    <t>БЕЗВОЗМЕЗДНЫЕ ПОСТУПЛЕНИЯ</t>
  </si>
  <si>
    <t>701 2 02 00000 00 0000 000</t>
  </si>
  <si>
    <t>Безвозмездные поступления от других бюджетов бюджетной системы Российской Федерации</t>
  </si>
  <si>
    <t>701 2 02 15000 00 0000 150</t>
  </si>
  <si>
    <t>Дотации бюджетам субъектов Российской Федерации и муниципальных образований, в т.ч.</t>
  </si>
  <si>
    <t>701 2 02 15002 05 0000 150</t>
  </si>
  <si>
    <t>Дотации бюджетам муниципальных районов на поддержку мер по обеспечению сбалансированности бюджетов</t>
  </si>
  <si>
    <t>701 2 02 20000 00 0000 150</t>
  </si>
  <si>
    <t>Субсидии бюджетам бюджетной системы Российской Федерации (межбюджетные субсидии)</t>
  </si>
  <si>
    <t>701 2 02 25304 05 0000 150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</si>
  <si>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</si>
  <si>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701 2 02 25497 05 0000 150</t>
  </si>
  <si>
    <t xml:space="preserve">Субсидии бюджетам муниципальных районов на реализацию мероприятий по обеспечению жильем молодых семей
</t>
  </si>
  <si>
    <t>701 2 02 25590 05 0000 150</t>
  </si>
  <si>
    <t>Субсидия на техническое оснащение региональных и муниципальных музеев</t>
  </si>
  <si>
    <t>701 2 02 25750 05 0000 150</t>
  </si>
  <si>
    <t>Субсидии бюджетам муниципальных районов на реализацию мероприятий по модернизации школьных систем образования</t>
  </si>
  <si>
    <t>701 2 02 29999 05 6201 150</t>
  </si>
  <si>
    <t>Софинансирование расходных обязательств на организацию отдыха детей в каникулярное время (за счет средств МБ)</t>
  </si>
  <si>
    <t>701 2 02 29999 05 6212 150</t>
  </si>
  <si>
    <t>Софинансирование расходных обязательств местных бюджетов связанных с капитальным ремонтом автомобильных дорог общего пользования местного значения муниципальных дорог</t>
  </si>
  <si>
    <t>701 2 02 29999 05 6269 150</t>
  </si>
  <si>
    <t>Субсидия на софинансирование реализации мероприятий муниципальных программ
(подпрограмм) развития кормопроизводства</t>
  </si>
  <si>
    <t>701 2 02 30000 00 0000 150</t>
  </si>
  <si>
    <t>Субвенции бюджетам субъектов Российской Федерации и муниципальных образований, в т.ч.</t>
  </si>
  <si>
    <t>701 2 02 30024 05 6302 150</t>
  </si>
  <si>
    <t>Субвенция на обеспечение государственных гарантий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обеспечения дополнительного образования детей в муниципальных общеобразовательных организациях</t>
  </si>
  <si>
    <t>701 2 02 30024 05 6303 150</t>
  </si>
  <si>
    <t>Субвенция на обеспечение деятельности отдельных организаций, осуществляющих образовательную деятельность по адаптированным основным общеобразовательным программам, для обучающихся, воспитанников с ограниченными возможностями здоровья, оздоровительных образовательных организаций санаторного типа для детей, нуждающихся в длительном лечении</t>
  </si>
  <si>
    <t>701 2 02 30024 05 6325 150</t>
  </si>
  <si>
    <t>Субвенции бюджетам муниципальных районов на выполнение передаваемых полномочий субъектов Российской Федерации, связанные с обеспечением осуществления отдельных государственных полномочий по поддержке сельскохозяйственного производства</t>
  </si>
  <si>
    <t>701 2 02 30024 05 6327 150</t>
  </si>
  <si>
    <t xml:space="preserve"> Субвенции бюджетам муниципальных районов на выполнение передаваемых полномочий по выравниванию бюджетной обеспеченности поселений</t>
  </si>
  <si>
    <t>701 2 02 30024 05 6335 150</t>
  </si>
  <si>
    <t>Субвенция на обеспечение государственных гарантий прав на получение общедоступного и бесплатного дошкольного образования в муниципальных дошкольных образовательных организациях</t>
  </si>
  <si>
    <t>701 2 02 30024 05 6337 150</t>
  </si>
  <si>
    <t>701 2 02 30024 05 6345 150</t>
  </si>
  <si>
    <t>Субвенция на выполнение ОМСУ МР и ГО отдельных государственных полномочий по поддержке скотоводства в личных подсобных хозяйствах граждан</t>
  </si>
  <si>
    <t>701 2 02 30024 05 6346 150</t>
  </si>
  <si>
    <t>Субвенция на выполнение ОМСУ МР и ГО отдельных государственных полномочий по поддержке развития животноводства, табунного коневодства и растениеводства</t>
  </si>
  <si>
    <t>701 2 02 30024 05 6347 150</t>
  </si>
  <si>
    <t>Субвенция на выполнение ОМСУ МР и ГО отдельных государственных полномочий по обеспечению производства и переработки продукции животноводства и развитию растениеводства</t>
  </si>
  <si>
    <t>701 2 02 30024 05 6348 150</t>
  </si>
  <si>
    <t>Субвенция на обеспечение выплат ежемесячного денежного вознаграждения за классное руководство педагогическим работникам государственных образовательных организаций и муниципальных образовательных организаций, реализующих образовательные программы начального общего, основного общего и среднего общего образования, в том числе адаптированные основные образовательные программы</t>
  </si>
  <si>
    <t>701 2 02 30029 05 6305 150</t>
  </si>
  <si>
    <t>Субвенция на выплатау компенсации в части родительской платы за содержание ребенка в образовательных организациях, реализующих основную общеоборазовательную программу дошкольного образования</t>
  </si>
  <si>
    <t>701 2 02 35303 05 0000 150</t>
  </si>
  <si>
    <t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организаций, реализующих образовательные программы начального общего, основного общего и среднего общегообразования, в тос числе адаптивные основные общеобразовательные прораммы</t>
  </si>
  <si>
    <t>701 2 02 36900 05 6900 150</t>
  </si>
  <si>
    <t>Единая субвенция бюджетам муниципальных районов из бюджета субъекта Российской Федерации</t>
  </si>
  <si>
    <t>701 2 02 40000 00 0000 150</t>
  </si>
  <si>
    <t>Иные межбюджетные трансферты</t>
  </si>
  <si>
    <t>701 2 02 40014 05 0000 150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</si>
  <si>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</si>
  <si>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701 2 07 00000 00 0000 150</t>
  </si>
  <si>
    <t>Прочие безвозмездные поступления</t>
  </si>
  <si>
    <t>701 2 07 05030 05 0000 150</t>
  </si>
  <si>
    <t>Прочие безвозмездные поступления в бюджеты муниципальных районов</t>
  </si>
  <si>
    <t>701 2 18 05010 05 0000 150</t>
  </si>
  <si>
    <t xml:space="preserve">  Доходы бюджетов муниципальных районов от возврата бюджетными учреждениями остатков субсидий прошлых лет</t>
  </si>
  <si>
    <t>701 2 18 60010 05 0000 150</t>
  </si>
  <si>
    <t xml:space="preserve">  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</si>
  <si>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701 2 19 60010 05 0000 150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</si>
  <si>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</si>
  <si>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182 1 03 00000 00 0000 000</t>
  </si>
  <si>
    <t xml:space="preserve">182 1 03 02231 01 0000 110
</t>
  </si>
  <si>
    <t xml:space="preserve">182 1 03 02241 01 0000 110
</t>
  </si>
  <si>
    <t xml:space="preserve">182 1 03 02251 01 0000 110
</t>
  </si>
  <si>
    <t xml:space="preserve">182 1 03 02261 01 0000 110
</t>
  </si>
  <si>
    <t>Функционирование Правительства Российской Федерации, высших исполнительных органов субъектов Российской Федерации, местных администраций</t>
  </si>
  <si>
    <t>Профессиональная подготовка, переподготовка и повышение квалификации</t>
  </si>
  <si>
    <t>9950091023</t>
  </si>
  <si>
    <t>Расходы на капитальное строительство и на обеспечение капитального строительства объектов собственности муниципальных образований , не включенные в муниципальные программы</t>
  </si>
  <si>
    <t>Строительство спортивного зала при МКОУ «Основная образовательная школа с. Дорожный»</t>
  </si>
  <si>
    <t>Строительство объекта: Дом культуры в селе Беченча</t>
  </si>
  <si>
    <t xml:space="preserve"> Строительство объекта: Культурно-спортивный комплекс в селе Южная Нюя</t>
  </si>
  <si>
    <t>Региональные проекты, не входящие в национальные проекты</t>
  </si>
  <si>
    <t>Ведомственный проект "Создание условий для сохранения и укрепления здоровья человека "</t>
  </si>
  <si>
    <t>9950091026</t>
  </si>
  <si>
    <t>Резервирование средств на обеспечение отдельных мероприятий по решению вопросов местного значения</t>
  </si>
  <si>
    <t>6840000000</t>
  </si>
  <si>
    <t>9910011710</t>
  </si>
  <si>
    <t>Председатель представительного органа муниципального образования</t>
  </si>
  <si>
    <t>коды</t>
  </si>
  <si>
    <t>плановый период</t>
  </si>
  <si>
    <t>Лимит выделения бюджетных кредитов из  бюджета муниципального образования "Ленский район"</t>
  </si>
  <si>
    <t>в т.ч.:</t>
  </si>
  <si>
    <t>Предоставление бюджетных кредитов юридическим лицам из бюджета муниципального образования в валюте Российской Федерации на закупку и доставку топлива</t>
  </si>
  <si>
    <t>701 0106 050105 0000 540</t>
  </si>
  <si>
    <t>План возврата бюджетных кредитов</t>
  </si>
  <si>
    <t>701 0106 050105 0000 640</t>
  </si>
  <si>
    <t xml:space="preserve">Программа предоставления и плана возврата бюджетных кредитов на 2024 год и плановый период 2025 и 2026 годов </t>
  </si>
  <si>
    <t>Возврат бюджетных кредитов, предоставленных юридическим лицам из  бюджета муниципального образования "Ленский район" в валюте Российской Федерации</t>
  </si>
  <si>
    <t>Приложение № 13</t>
  </si>
  <si>
    <t>к  решению Районного</t>
  </si>
  <si>
    <t>701 1 11 03050 05 0000 120</t>
  </si>
  <si>
    <t>5630010020</t>
  </si>
  <si>
    <t>Создание условий для оказания медицинской помощи населению на территории муниципального образования</t>
  </si>
  <si>
    <t>7340022001</t>
  </si>
  <si>
    <t>5840022003</t>
  </si>
  <si>
    <t>Расходы на обеспечение деятельности (оказание услуг) муниципальных учреждений дополнительного образования</t>
  </si>
  <si>
    <t>6730010010</t>
  </si>
  <si>
    <t>Развитие растиеневодства</t>
  </si>
  <si>
    <t>Поддержка табунного коневодства</t>
  </si>
  <si>
    <t>Поддержка скотоводства</t>
  </si>
  <si>
    <t>Развитие скороспелых отраслей животноводства и пчеловодства</t>
  </si>
  <si>
    <t>67300S2690</t>
  </si>
  <si>
    <t>Софинансирование реализации мероприятий муниципальных программ (подпрограмм) развития кормопроизводства</t>
  </si>
  <si>
    <t>Организация пассажирских перевозок внутри муниципального образования водным транспортом</t>
  </si>
  <si>
    <t>6030010060</t>
  </si>
  <si>
    <t>Обеспечение транспортной доступности на социально значимых внутриулусных авиалиниях</t>
  </si>
  <si>
    <t>603001000С</t>
  </si>
  <si>
    <t>Софинансирование расходных обязательств местных бюджетов, связанных с капитальным ремонтом автомобильных дорог общего пользования местного значения муниципальных районов (за счет средств МБ)</t>
  </si>
  <si>
    <t xml:space="preserve">60400S2120 </t>
  </si>
  <si>
    <t>Содержание, текущий и капитальный ремонт автомобильных дорог общего пользования местного значения</t>
  </si>
  <si>
    <t xml:space="preserve">6030010030 </t>
  </si>
  <si>
    <t>6840022001</t>
  </si>
  <si>
    <t>Субсидии на оказание поддержки субъектов малого предпринимательства</t>
  </si>
  <si>
    <t>6830010001</t>
  </si>
  <si>
    <t>683001000Г</t>
  </si>
  <si>
    <t>Предоставление грантов начинающим субъектам малого предпринимательства</t>
  </si>
  <si>
    <t>Поддержка бизнес-инкубаторов</t>
  </si>
  <si>
    <t>6830010010</t>
  </si>
  <si>
    <t>6830010020</t>
  </si>
  <si>
    <t>6830010040</t>
  </si>
  <si>
    <t>Субсидирование части расходов субъектов малого и среднего предпринимательства, занятых производством местной продукции</t>
  </si>
  <si>
    <t>Мероприятия, направленные на развитие малого и среднего предпринимательства (конференции, семинары, круглые столы, совещания и др.)</t>
  </si>
  <si>
    <t>Организация мероприятий по охране окружающей среды</t>
  </si>
  <si>
    <t>Обеспечение функционирования особо охраняемых природных территорий в муниципальных образованиях</t>
  </si>
  <si>
    <t>Изготовление и выпуск рекламно-информационных материалов: буклеты, плакаты, баннеры</t>
  </si>
  <si>
    <t>Организация и проведение акций и конкурсов</t>
  </si>
  <si>
    <t>7330010021</t>
  </si>
  <si>
    <t>7330010022</t>
  </si>
  <si>
    <t>7330010024</t>
  </si>
  <si>
    <t>Оценка земельных участков</t>
  </si>
  <si>
    <t>Организация учета использования земель</t>
  </si>
  <si>
    <t>Проведение комплексных кадастровых работ на территориях населенных пунктов</t>
  </si>
  <si>
    <t>Формирование муниципальной собственности на объекты капитального строительства</t>
  </si>
  <si>
    <t xml:space="preserve">Учет и мониторинг муниципальной собственности </t>
  </si>
  <si>
    <t>Оценка имущества для принятия управленческих решений</t>
  </si>
  <si>
    <t>Страхование объектов муниципальной собственности</t>
  </si>
  <si>
    <t>7330010001</t>
  </si>
  <si>
    <t>7330010002</t>
  </si>
  <si>
    <t>7330010003</t>
  </si>
  <si>
    <t>7330010004</t>
  </si>
  <si>
    <t>7330010006</t>
  </si>
  <si>
    <t>Содержание муниципального жилищного фонда</t>
  </si>
  <si>
    <t>Содержание, текущий и капитальный ремонт нежилых помещений</t>
  </si>
  <si>
    <t>7330010007</t>
  </si>
  <si>
    <t>Модернизация муниципальных детских школ искусств по видам искусств</t>
  </si>
  <si>
    <t>Расходы на обеспечение деятельности (оказание услуг) муниципальных учреждений (образовательные учреждения в сфере культуры и искусства)</t>
  </si>
  <si>
    <t>5040022004</t>
  </si>
  <si>
    <t>Расходы на обеспечение деятельности (оказание услуг) муниципальных учреждений (библиотеки)</t>
  </si>
  <si>
    <t>Расходы на обеспечение деятельности (оказание услуг) муниципальных учреждений (музеи)</t>
  </si>
  <si>
    <t>5040022002</t>
  </si>
  <si>
    <t>5040022001</t>
  </si>
  <si>
    <t>Расходы на обеспечение деятельности (оказание услуг) муниципальных управлений культур</t>
  </si>
  <si>
    <t>5040022005</t>
  </si>
  <si>
    <t>Техническое оснащение муниципальных музее</t>
  </si>
  <si>
    <t>5030010060</t>
  </si>
  <si>
    <t>Культурно-массовые и информационно-просветительские мероприятия</t>
  </si>
  <si>
    <t>5030010000</t>
  </si>
  <si>
    <t>Развитие и гармонизация межнациональных и межконфессиональных отношений</t>
  </si>
  <si>
    <t>5030010090</t>
  </si>
  <si>
    <t>Ведомственный проект "Создание условий для сохранения и развития культуры в поселениях, посредством внедрения новых технологий и строительства современных зданий"</t>
  </si>
  <si>
    <t>Строительство объекта "Дом культуры в селе Беченча"</t>
  </si>
  <si>
    <t>50300П4012</t>
  </si>
  <si>
    <t>50300П4013</t>
  </si>
  <si>
    <t>Строительство объекта "Культурно-спортивный комплекс в селе Южная Нюя"</t>
  </si>
  <si>
    <t>Организация и проведение физкультурно-оздоровительных и спортивно-массовых мероприятий</t>
  </si>
  <si>
    <t>Подготовка и участие в республиканских, российских и международных соревнованиях</t>
  </si>
  <si>
    <t>Развитие адаптивной физической культуры спорта</t>
  </si>
  <si>
    <t>Формирование здорового образа жизни</t>
  </si>
  <si>
    <t>Мероприятия патриотической направленности</t>
  </si>
  <si>
    <t>5230010003</t>
  </si>
  <si>
    <t xml:space="preserve">Организация мероприятий в области молодежной политики </t>
  </si>
  <si>
    <t>Создание телевизионных и радиовещательных передач, рубрик в средствах массовой информации и печатной, кино- и видеопродукции по направлениям  молодежной политики</t>
  </si>
  <si>
    <t>Организация профориентационной работы среди молодежи и дальнейшее трудоустройство</t>
  </si>
  <si>
    <t>Поддержка проектов молодых талантов</t>
  </si>
  <si>
    <t>Реализации социально-психологических мероприятий по предупреждению асоциальных явлений в молодежной среде</t>
  </si>
  <si>
    <t xml:space="preserve">Организация мероприятий в области развития гражданского общества </t>
  </si>
  <si>
    <t>Субсидии из местного бюджета на поддержку социально ориентированным некоммерческим организациям</t>
  </si>
  <si>
    <t xml:space="preserve">Популяризация семейных ценностей и реализация мероприятий в области семейной и демографической политики по улучшению положения семей, детей и женщин, повышению ответственного родительства </t>
  </si>
  <si>
    <t>Расходы на обеспечение деятельности (оказание услуг) муниципальных дошкольных учреждений</t>
  </si>
  <si>
    <t xml:space="preserve">Региональный проект «Патриотическое воспитание граждан», входящий в национальный проект «Образование»
</t>
  </si>
  <si>
    <t>581ЕВ51790</t>
  </si>
  <si>
    <t>Обеспечение деятельности советников директора по воспитанию и взаимодействию с детскими общественными объединениями в образовательных организациях</t>
  </si>
  <si>
    <t>58201L7500</t>
  </si>
  <si>
    <t>Реализация мероприятий по модернизации школьных систем образования</t>
  </si>
  <si>
    <t>Расходы на обеспечение деятельности (оказание услуг) муниципальных общеобразовательных учреждений</t>
  </si>
  <si>
    <t>58403L3040</t>
  </si>
  <si>
    <t>Обеспечение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</si>
  <si>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Расходы на обеспечение деятельности (оказание услуг) муниципальных управлений образования</t>
  </si>
  <si>
    <t>58400S2010</t>
  </si>
  <si>
    <t>Поддержка на конкурсной основе территориальных общественных самоуправлений (за счет средств МБ)</t>
  </si>
  <si>
    <t>52300S5120</t>
  </si>
  <si>
    <t>6730010050</t>
  </si>
  <si>
    <t>Развитие системы поддержки талантливых детей</t>
  </si>
  <si>
    <t>5830010060</t>
  </si>
  <si>
    <t>Развитие педагогического потенциала</t>
  </si>
  <si>
    <t>5830010130</t>
  </si>
  <si>
    <t>Поощрение лучших педагогических работников</t>
  </si>
  <si>
    <t>5830010042</t>
  </si>
  <si>
    <t>Организация и обеспечение отдыха детей и их оздоровления - Детская оздоровительная база "Алмаз"</t>
  </si>
  <si>
    <t>Подготовка документов территориального планирования муниципальных образований</t>
  </si>
  <si>
    <t>Разработка проектов развития общественной инфраструктуры в целях развития и освоения территорий</t>
  </si>
  <si>
    <t>6130010011</t>
  </si>
  <si>
    <t>Обеспечение жильем работников муниципальной бюджетной сферы</t>
  </si>
  <si>
    <t>Приобретение квартир специализированного жилого фонда для отдельных категорий граждан</t>
  </si>
  <si>
    <t>6130010051</t>
  </si>
  <si>
    <t>Софинансирование подключения к газовым сетям низкого давления индивидуальных жилых домов работников муниципальной бюджетной сферы и иных бюджетных учреждений</t>
  </si>
  <si>
    <t>6140010030</t>
  </si>
  <si>
    <t>Предоставление социальных выплат работникам бюджетной сферы на повышение качества жилищно-бытовых услуг</t>
  </si>
  <si>
    <t>61300L4970</t>
  </si>
  <si>
    <t>Иные социальные выплаты отдельным категориям граждан по муниципальным правовым актам муниципальных образований</t>
  </si>
  <si>
    <t>Организация жизнеустройства детей сирот, детей, оставшихся без попечения родителей, недееспособных граждан</t>
  </si>
  <si>
    <t>Совершенствование системы управления охраной труда. Информационное обеспечение и пропаганда охраны труда. Создание мотивации к безопасному труду, формирование культуры охраны труда</t>
  </si>
  <si>
    <t>Организация и проведение профилактических мероприятий</t>
  </si>
  <si>
    <t>Информационное обеспечение профилактических мероприятий</t>
  </si>
  <si>
    <t>Организация профилактических мероприятий по пропаганде безопасности дорожного движения</t>
  </si>
  <si>
    <t>5840022000</t>
  </si>
  <si>
    <t xml:space="preserve">Создание условий для оказания медицинской помощи населению и охраны здоровья граждан Ленского района </t>
  </si>
  <si>
    <r>
      <t xml:space="preserve">№ </t>
    </r>
    <r>
      <rPr>
        <u/>
        <sz val="12"/>
        <rFont val="Times New Roman"/>
        <family val="1"/>
        <charset val="204"/>
      </rPr>
      <t xml:space="preserve">  2-4                                </t>
    </r>
  </si>
  <si>
    <r>
      <t xml:space="preserve">от 18 декабря </t>
    </r>
    <r>
      <rPr>
        <u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2023 г.</t>
    </r>
  </si>
  <si>
    <r>
      <t xml:space="preserve">№ </t>
    </r>
    <r>
      <rPr>
        <u/>
        <sz val="14"/>
        <color indexed="8"/>
        <rFont val="Times New Roman"/>
        <family val="1"/>
        <charset val="204"/>
      </rPr>
      <t xml:space="preserve">   2-4                               </t>
    </r>
  </si>
  <si>
    <r>
      <t xml:space="preserve">от 18 декабря </t>
    </r>
    <r>
      <rPr>
        <u/>
        <sz val="14"/>
        <color indexed="8"/>
        <rFont val="Times New Roman"/>
        <family val="1"/>
        <charset val="204"/>
      </rPr>
      <t xml:space="preserve">  </t>
    </r>
    <r>
      <rPr>
        <sz val="14"/>
        <color indexed="8"/>
        <rFont val="Times New Roman"/>
        <family val="1"/>
        <charset val="204"/>
      </rPr>
      <t>2023 г.</t>
    </r>
  </si>
  <si>
    <r>
      <t xml:space="preserve">№  </t>
    </r>
    <r>
      <rPr>
        <u/>
        <sz val="14"/>
        <color indexed="8"/>
        <rFont val="Times New Roman"/>
        <family val="1"/>
        <charset val="204"/>
      </rPr>
      <t xml:space="preserve"> 2-4                            </t>
    </r>
  </si>
  <si>
    <t>от 18 декабря 2023 г.</t>
  </si>
  <si>
    <r>
      <t>№ 2-4</t>
    </r>
    <r>
      <rPr>
        <u/>
        <sz val="14"/>
        <color indexed="8"/>
        <rFont val="Times New Roman"/>
        <family val="1"/>
        <charset val="204"/>
      </rPr>
      <t xml:space="preserve">                              </t>
    </r>
  </si>
  <si>
    <r>
      <t xml:space="preserve">от 18 декабря </t>
    </r>
    <r>
      <rPr>
        <u/>
        <sz val="14"/>
        <color indexed="8"/>
        <rFont val="Times New Roman"/>
        <family val="1"/>
        <charset val="204"/>
      </rPr>
      <t xml:space="preserve"> </t>
    </r>
    <r>
      <rPr>
        <sz val="14"/>
        <color indexed="8"/>
        <rFont val="Times New Roman"/>
        <family val="1"/>
        <charset val="204"/>
      </rPr>
      <t>2023 г.</t>
    </r>
  </si>
  <si>
    <t>№ 2-4</t>
  </si>
  <si>
    <t xml:space="preserve">  №   2-4                             </t>
  </si>
  <si>
    <t xml:space="preserve">   от 18 декабря 2023  г.</t>
  </si>
  <si>
    <r>
      <t xml:space="preserve">№ </t>
    </r>
    <r>
      <rPr>
        <u/>
        <sz val="12"/>
        <rFont val="Times New Roman"/>
        <family val="1"/>
        <charset val="204"/>
      </rPr>
      <t xml:space="preserve">  2-4                              </t>
    </r>
  </si>
  <si>
    <r>
      <t xml:space="preserve">от 18 декабря </t>
    </r>
    <r>
      <rPr>
        <u/>
        <sz val="12"/>
        <rFont val="Times New Roman"/>
        <family val="1"/>
        <charset val="204"/>
      </rPr>
      <t xml:space="preserve">  </t>
    </r>
    <r>
      <rPr>
        <sz val="12"/>
        <rFont val="Times New Roman"/>
        <family val="1"/>
        <charset val="204"/>
      </rPr>
      <t>2023 г.</t>
    </r>
  </si>
  <si>
    <t xml:space="preserve">  №    2-4                            </t>
  </si>
  <si>
    <t xml:space="preserve">   от 18 декабря   2023  г.</t>
  </si>
  <si>
    <r>
      <t xml:space="preserve">№ </t>
    </r>
    <r>
      <rPr>
        <u/>
        <sz val="12"/>
        <rFont val="Arial"/>
        <family val="2"/>
        <charset val="204"/>
      </rPr>
      <t xml:space="preserve"> 2-4                  </t>
    </r>
  </si>
  <si>
    <r>
      <t xml:space="preserve">  № </t>
    </r>
    <r>
      <rPr>
        <u/>
        <sz val="14"/>
        <rFont val="Times New Roman"/>
        <family val="1"/>
        <charset val="204"/>
      </rPr>
      <t xml:space="preserve"> 2-4                              </t>
    </r>
  </si>
  <si>
    <t xml:space="preserve"> № 2-4</t>
  </si>
  <si>
    <t xml:space="preserve"> от 18 декабря 2023 г.</t>
  </si>
  <si>
    <r>
      <t xml:space="preserve">                                                                                                                                                     № </t>
    </r>
    <r>
      <rPr>
        <u/>
        <sz val="12"/>
        <color indexed="8"/>
        <rFont val="Times New Roman"/>
        <family val="1"/>
        <charset val="204"/>
      </rPr>
      <t xml:space="preserve">   2-4                           </t>
    </r>
  </si>
  <si>
    <t xml:space="preserve">                                                                                                                                                    от 18 декабря  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</si>
</sst>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#,##0.00_ ;\-#,##0.00\ "/>
  </numFmts>
  <fonts count="61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sz val="1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1"/>
      <name val="Calibri"/>
      <family val="2"/>
      <charset val="204"/>
    </font>
    <font>
      <sz val="12"/>
      <name val="Arial Cyr"/>
      <charset val="204"/>
    </font>
    <font>
      <b/>
      <sz val="11"/>
      <name val="Calibri"/>
      <family val="2"/>
      <charset val="204"/>
      <scheme val="minor"/>
    </font>
    <font>
      <sz val="12"/>
      <color rgb="FFFF0000"/>
      <name val="Arial"/>
      <family val="2"/>
      <charset val="204"/>
    </font>
    <font>
      <i/>
      <sz val="11"/>
      <name val="Calibri"/>
      <family val="2"/>
      <charset val="204"/>
    </font>
    <font>
      <b/>
      <i/>
      <sz val="11"/>
      <name val="Calibri"/>
      <family val="2"/>
      <charset val="204"/>
    </font>
    <font>
      <b/>
      <sz val="10"/>
      <name val="Arial"/>
      <family val="2"/>
      <charset val="204"/>
    </font>
    <font>
      <sz val="10"/>
      <name val="Arial Cyr"/>
      <charset val="204"/>
    </font>
    <font>
      <sz val="10"/>
      <color rgb="FF000000"/>
      <name val="Arial Cyr"/>
      <family val="2"/>
    </font>
    <font>
      <b/>
      <i/>
      <sz val="10"/>
      <name val="Calibri"/>
      <family val="2"/>
      <charset val="204"/>
    </font>
    <font>
      <i/>
      <sz val="10"/>
      <name val="Calibri"/>
      <family val="2"/>
      <charset val="204"/>
    </font>
    <font>
      <i/>
      <sz val="12"/>
      <name val="Arial"/>
      <family val="2"/>
      <charset val="204"/>
    </font>
    <font>
      <i/>
      <sz val="11"/>
      <name val="Calibri"/>
      <family val="2"/>
      <charset val="204"/>
      <scheme val="minor"/>
    </font>
    <font>
      <b/>
      <sz val="12"/>
      <color rgb="FFFF000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u/>
      <sz val="14"/>
      <name val="Times New Roman"/>
      <family val="1"/>
      <charset val="204"/>
    </font>
    <font>
      <u/>
      <sz val="12"/>
      <name val="Arial"/>
      <family val="2"/>
      <charset val="204"/>
    </font>
    <font>
      <sz val="14"/>
      <name val="Arial"/>
      <family val="2"/>
      <charset val="204"/>
    </font>
    <font>
      <b/>
      <sz val="10"/>
      <color rgb="FF000000"/>
      <name val="Arial Cyr"/>
      <family val="2"/>
    </font>
    <font>
      <b/>
      <sz val="10"/>
      <name val="Arial Cyr"/>
      <family val="2"/>
    </font>
    <font>
      <b/>
      <sz val="11"/>
      <color theme="1"/>
      <name val="Calibri"/>
      <family val="2"/>
      <charset val="204"/>
      <scheme val="minor"/>
    </font>
    <font>
      <u/>
      <sz val="12"/>
      <name val="Times New Roman"/>
      <family val="1"/>
      <charset val="204"/>
    </font>
    <font>
      <sz val="11"/>
      <name val="Arial"/>
      <family val="2"/>
      <charset val="204"/>
    </font>
    <font>
      <b/>
      <sz val="12"/>
      <name val="Arial Cyr"/>
      <charset val="204"/>
    </font>
    <font>
      <b/>
      <sz val="11"/>
      <name val="Arial"/>
      <family val="2"/>
      <charset val="204"/>
    </font>
    <font>
      <sz val="12"/>
      <name val="Arial Cyr"/>
      <family val="2"/>
    </font>
    <font>
      <sz val="10"/>
      <color indexed="8"/>
      <name val="Arial"/>
      <family val="2"/>
      <charset val="204"/>
    </font>
    <font>
      <sz val="14"/>
      <color indexed="8"/>
      <name val="Times New Roman"/>
      <family val="1"/>
      <charset val="204"/>
    </font>
    <font>
      <b/>
      <sz val="12"/>
      <color indexed="8"/>
      <name val="Arial"/>
      <family val="2"/>
      <charset val="204"/>
    </font>
    <font>
      <sz val="12"/>
      <color indexed="8"/>
      <name val="Arial"/>
      <family val="2"/>
      <charset val="204"/>
    </font>
    <font>
      <sz val="12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u/>
      <sz val="14"/>
      <color indexed="8"/>
      <name val="Times New Roman"/>
      <family val="1"/>
      <charset val="204"/>
    </font>
    <font>
      <b/>
      <sz val="10"/>
      <color indexed="8"/>
      <name val="Arial"/>
      <family val="2"/>
      <charset val="204"/>
    </font>
    <font>
      <sz val="12"/>
      <color indexed="8"/>
      <name val="Times New Roman"/>
      <family val="1"/>
      <charset val="204"/>
    </font>
    <font>
      <u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0"/>
      <color rgb="FF000000"/>
      <name val="Arial Cyr"/>
    </font>
    <font>
      <sz val="12"/>
      <color rgb="FF000000"/>
      <name val="Arial"/>
      <family val="2"/>
      <charset val="204"/>
    </font>
    <font>
      <sz val="12"/>
      <color rgb="FF000000"/>
      <name val="Arial Cyr"/>
    </font>
    <font>
      <sz val="12"/>
      <color rgb="FF000000"/>
      <name val="Arial Cyr"/>
      <charset val="204"/>
    </font>
    <font>
      <b/>
      <sz val="11"/>
      <color indexed="8"/>
      <name val="Calibri"/>
      <family val="2"/>
      <charset val="204"/>
    </font>
    <font>
      <sz val="12"/>
      <color rgb="FF000000"/>
      <name val="Arial Cyr"/>
      <family val="2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9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CCFFFF"/>
      </patternFill>
    </fill>
    <fill>
      <patternFill patternType="solid">
        <fgColor indexed="6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6">
    <xf numFmtId="0" fontId="0" fillId="0" borderId="0"/>
    <xf numFmtId="0" fontId="16" fillId="0" borderId="0"/>
    <xf numFmtId="49" fontId="17" fillId="0" borderId="2">
      <alignment horizontal="center" vertical="top" shrinkToFit="1"/>
    </xf>
    <xf numFmtId="43" fontId="23" fillId="0" borderId="0" applyFont="0" applyFill="0" applyBorder="0" applyAlignment="0" applyProtection="0"/>
    <xf numFmtId="0" fontId="24" fillId="2" borderId="0" applyNumberFormat="0" applyBorder="0" applyAlignment="0" applyProtection="0"/>
    <xf numFmtId="49" fontId="29" fillId="0" borderId="2">
      <alignment horizontal="left" vertical="top" shrinkToFit="1"/>
    </xf>
    <xf numFmtId="0" fontId="17" fillId="0" borderId="2">
      <alignment horizontal="center" vertical="center" wrapText="1"/>
    </xf>
    <xf numFmtId="0" fontId="16" fillId="0" borderId="0"/>
    <xf numFmtId="0" fontId="16" fillId="0" borderId="0"/>
    <xf numFmtId="0" fontId="16" fillId="0" borderId="0"/>
    <xf numFmtId="4" fontId="17" fillId="0" borderId="2">
      <alignment horizontal="right" vertical="top" shrinkToFi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9" fontId="48" fillId="0" borderId="0" applyFont="0" applyFill="0" applyBorder="0" applyAlignment="0" applyProtection="0"/>
    <xf numFmtId="0" fontId="16" fillId="0" borderId="0"/>
    <xf numFmtId="4" fontId="29" fillId="5" borderId="2">
      <alignment horizontal="right" vertical="top" shrinkToFit="1"/>
    </xf>
    <xf numFmtId="1" fontId="52" fillId="0" borderId="2">
      <alignment horizontal="center" vertical="top" shrinkToFit="1"/>
    </xf>
    <xf numFmtId="0" fontId="17" fillId="0" borderId="2">
      <alignment horizontal="left" vertical="top" wrapText="1"/>
    </xf>
    <xf numFmtId="49" fontId="17" fillId="0" borderId="2">
      <alignment horizontal="center" vertical="top" shrinkToFit="1"/>
    </xf>
    <xf numFmtId="0" fontId="17" fillId="0" borderId="2">
      <alignment horizontal="left" vertical="top" wrapText="1"/>
    </xf>
    <xf numFmtId="0" fontId="1" fillId="6" borderId="0"/>
    <xf numFmtId="1" fontId="17" fillId="0" borderId="2">
      <alignment horizontal="center" vertical="top" shrinkToFit="1"/>
    </xf>
  </cellStyleXfs>
  <cellXfs count="530">
    <xf numFmtId="0" fontId="0" fillId="0" borderId="0" xfId="0"/>
    <xf numFmtId="0" fontId="1" fillId="0" borderId="0" xfId="0" applyFont="1" applyFill="1"/>
    <xf numFmtId="49" fontId="1" fillId="0" borderId="0" xfId="0" applyNumberFormat="1" applyFont="1" applyFill="1"/>
    <xf numFmtId="4" fontId="1" fillId="0" borderId="0" xfId="0" applyNumberFormat="1" applyFont="1" applyFill="1"/>
    <xf numFmtId="0" fontId="2" fillId="0" borderId="0" xfId="0" applyFont="1" applyFill="1"/>
    <xf numFmtId="0" fontId="3" fillId="0" borderId="0" xfId="0" applyFont="1" applyFill="1"/>
    <xf numFmtId="3" fontId="4" fillId="0" borderId="0" xfId="0" applyNumberFormat="1" applyFont="1" applyFill="1"/>
    <xf numFmtId="4" fontId="1" fillId="0" borderId="0" xfId="0" applyNumberFormat="1" applyFont="1" applyFill="1" applyAlignment="1">
      <alignment horizontal="right"/>
    </xf>
    <xf numFmtId="4" fontId="6" fillId="0" borderId="0" xfId="0" applyNumberFormat="1" applyFont="1" applyFill="1" applyAlignment="1"/>
    <xf numFmtId="0" fontId="6" fillId="0" borderId="1" xfId="0" applyFont="1" applyFill="1" applyBorder="1" applyAlignment="1">
      <alignment horizontal="center" vertical="top" wrapText="1"/>
    </xf>
    <xf numFmtId="49" fontId="6" fillId="0" borderId="1" xfId="0" applyNumberFormat="1" applyFont="1" applyFill="1" applyBorder="1" applyAlignment="1">
      <alignment horizontal="center" vertical="top" wrapText="1"/>
    </xf>
    <xf numFmtId="4" fontId="6" fillId="0" borderId="1" xfId="0" applyNumberFormat="1" applyFont="1" applyFill="1" applyBorder="1" applyAlignment="1">
      <alignment horizontal="center" vertical="top" wrapText="1"/>
    </xf>
    <xf numFmtId="0" fontId="7" fillId="0" borderId="0" xfId="0" applyFont="1" applyFill="1"/>
    <xf numFmtId="0" fontId="5" fillId="0" borderId="1" xfId="0" applyFont="1" applyFill="1" applyBorder="1" applyAlignment="1">
      <alignment vertical="top" wrapText="1" shrinkToFit="1"/>
    </xf>
    <xf numFmtId="49" fontId="5" fillId="0" borderId="1" xfId="0" applyNumberFormat="1" applyFont="1" applyFill="1" applyBorder="1" applyAlignment="1">
      <alignment vertical="top" wrapText="1"/>
    </xf>
    <xf numFmtId="0" fontId="5" fillId="0" borderId="1" xfId="0" applyFont="1" applyFill="1" applyBorder="1" applyAlignment="1">
      <alignment vertical="top" wrapText="1"/>
    </xf>
    <xf numFmtId="4" fontId="5" fillId="0" borderId="1" xfId="0" applyNumberFormat="1" applyFont="1" applyFill="1" applyBorder="1" applyAlignment="1">
      <alignment vertical="top" wrapText="1"/>
    </xf>
    <xf numFmtId="0" fontId="8" fillId="0" borderId="0" xfId="0" applyFont="1" applyFill="1"/>
    <xf numFmtId="49" fontId="5" fillId="0" borderId="1" xfId="0" applyNumberFormat="1" applyFont="1" applyFill="1" applyBorder="1" applyAlignment="1">
      <alignment wrapText="1" shrinkToFit="1"/>
    </xf>
    <xf numFmtId="49" fontId="5" fillId="0" borderId="1" xfId="0" applyNumberFormat="1" applyFont="1" applyFill="1" applyBorder="1" applyAlignment="1">
      <alignment horizontal="center"/>
    </xf>
    <xf numFmtId="4" fontId="5" fillId="0" borderId="1" xfId="0" applyNumberFormat="1" applyFont="1" applyFill="1" applyBorder="1" applyAlignment="1">
      <alignment horizontal="right"/>
    </xf>
    <xf numFmtId="0" fontId="9" fillId="0" borderId="0" xfId="0" applyFont="1" applyFill="1"/>
    <xf numFmtId="49" fontId="6" fillId="0" borderId="1" xfId="0" applyNumberFormat="1" applyFont="1" applyFill="1" applyBorder="1" applyAlignment="1">
      <alignment wrapText="1" shrinkToFit="1"/>
    </xf>
    <xf numFmtId="49" fontId="6" fillId="0" borderId="1" xfId="0" applyNumberFormat="1" applyFont="1" applyFill="1" applyBorder="1" applyAlignment="1">
      <alignment horizontal="center"/>
    </xf>
    <xf numFmtId="4" fontId="6" fillId="0" borderId="1" xfId="0" applyNumberFormat="1" applyFont="1" applyFill="1" applyBorder="1" applyAlignment="1">
      <alignment horizontal="right"/>
    </xf>
    <xf numFmtId="4" fontId="10" fillId="0" borderId="1" xfId="0" applyNumberFormat="1" applyFont="1" applyFill="1" applyBorder="1" applyAlignment="1">
      <alignment horizontal="right" shrinkToFit="1"/>
    </xf>
    <xf numFmtId="0" fontId="5" fillId="0" borderId="1" xfId="0" applyNumberFormat="1" applyFont="1" applyFill="1" applyBorder="1" applyAlignment="1">
      <alignment wrapText="1" shrinkToFit="1"/>
    </xf>
    <xf numFmtId="0" fontId="11" fillId="0" borderId="0" xfId="0" applyFont="1" applyFill="1"/>
    <xf numFmtId="4" fontId="6" fillId="0" borderId="1" xfId="0" applyNumberFormat="1" applyFont="1" applyFill="1" applyBorder="1"/>
    <xf numFmtId="0" fontId="13" fillId="0" borderId="0" xfId="0" applyFont="1" applyFill="1"/>
    <xf numFmtId="0" fontId="5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wrapText="1" shrinkToFit="1"/>
    </xf>
    <xf numFmtId="0" fontId="14" fillId="0" borderId="0" xfId="0" applyFont="1" applyFill="1"/>
    <xf numFmtId="0" fontId="5" fillId="0" borderId="1" xfId="0" applyFont="1" applyFill="1" applyBorder="1" applyAlignment="1">
      <alignment wrapText="1" shrinkToFit="1"/>
    </xf>
    <xf numFmtId="49" fontId="5" fillId="0" borderId="1" xfId="0" applyNumberFormat="1" applyFont="1" applyFill="1" applyBorder="1" applyAlignment="1">
      <alignment horizontal="center" wrapText="1"/>
    </xf>
    <xf numFmtId="49" fontId="6" fillId="0" borderId="1" xfId="0" applyNumberFormat="1" applyFont="1" applyFill="1" applyBorder="1" applyAlignment="1">
      <alignment horizontal="center" wrapText="1"/>
    </xf>
    <xf numFmtId="0" fontId="10" fillId="0" borderId="1" xfId="0" applyNumberFormat="1" applyFont="1" applyFill="1" applyBorder="1" applyAlignment="1">
      <alignment horizontal="left" vertical="top" wrapText="1" shrinkToFit="1"/>
    </xf>
    <xf numFmtId="0" fontId="15" fillId="0" borderId="0" xfId="0" applyFont="1" applyFill="1"/>
    <xf numFmtId="49" fontId="5" fillId="0" borderId="1" xfId="2" applyNumberFormat="1" applyFont="1" applyFill="1" applyBorder="1" applyAlignment="1" applyProtection="1">
      <alignment horizontal="center" shrinkToFit="1"/>
      <protection locked="0"/>
    </xf>
    <xf numFmtId="49" fontId="6" fillId="0" borderId="1" xfId="2" applyNumberFormat="1" applyFont="1" applyFill="1" applyBorder="1" applyAlignment="1" applyProtection="1">
      <alignment horizontal="center" shrinkToFit="1"/>
      <protection locked="0"/>
    </xf>
    <xf numFmtId="4" fontId="6" fillId="0" borderId="0" xfId="0" applyNumberFormat="1" applyFont="1" applyFill="1"/>
    <xf numFmtId="4" fontId="5" fillId="0" borderId="1" xfId="0" applyNumberFormat="1" applyFont="1" applyFill="1" applyBorder="1"/>
    <xf numFmtId="0" fontId="19" fillId="0" borderId="0" xfId="0" applyFont="1" applyFill="1" applyAlignment="1"/>
    <xf numFmtId="0" fontId="18" fillId="0" borderId="0" xfId="0" applyFont="1" applyFill="1"/>
    <xf numFmtId="0" fontId="19" fillId="0" borderId="0" xfId="0" applyFont="1" applyFill="1"/>
    <xf numFmtId="0" fontId="6" fillId="0" borderId="1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wrapText="1" shrinkToFit="1"/>
    </xf>
    <xf numFmtId="49" fontId="5" fillId="0" borderId="1" xfId="0" applyNumberFormat="1" applyFont="1" applyFill="1" applyBorder="1" applyAlignment="1">
      <alignment horizontal="center" vertical="top" shrinkToFit="1"/>
    </xf>
    <xf numFmtId="49" fontId="5" fillId="0" borderId="4" xfId="0" applyNumberFormat="1" applyFont="1" applyFill="1" applyBorder="1" applyAlignment="1">
      <alignment horizontal="center" vertical="top" shrinkToFit="1"/>
    </xf>
    <xf numFmtId="4" fontId="5" fillId="0" borderId="1" xfId="0" applyNumberFormat="1" applyFont="1" applyFill="1" applyBorder="1" applyAlignment="1" applyProtection="1">
      <alignment horizontal="right" vertical="top" shrinkToFit="1"/>
      <protection locked="0"/>
    </xf>
    <xf numFmtId="0" fontId="5" fillId="0" borderId="1" xfId="0" applyNumberFormat="1" applyFont="1" applyFill="1" applyBorder="1" applyAlignment="1">
      <alignment horizontal="left" vertical="top" wrapText="1" shrinkToFit="1"/>
    </xf>
    <xf numFmtId="49" fontId="6" fillId="0" borderId="1" xfId="0" applyNumberFormat="1" applyFont="1" applyFill="1" applyBorder="1" applyAlignment="1">
      <alignment horizontal="center" vertical="top" shrinkToFit="1"/>
    </xf>
    <xf numFmtId="49" fontId="6" fillId="0" borderId="4" xfId="0" applyNumberFormat="1" applyFont="1" applyFill="1" applyBorder="1" applyAlignment="1">
      <alignment horizontal="center" vertical="top" shrinkToFit="1"/>
    </xf>
    <xf numFmtId="4" fontId="6" fillId="0" borderId="1" xfId="0" applyNumberFormat="1" applyFont="1" applyFill="1" applyBorder="1" applyAlignment="1" applyProtection="1">
      <alignment horizontal="right" vertical="top" shrinkToFit="1"/>
      <protection locked="0"/>
    </xf>
    <xf numFmtId="4" fontId="7" fillId="0" borderId="0" xfId="0" applyNumberFormat="1" applyFont="1" applyFill="1"/>
    <xf numFmtId="0" fontId="21" fillId="0" borderId="0" xfId="0" applyFont="1" applyFill="1"/>
    <xf numFmtId="49" fontId="6" fillId="0" borderId="5" xfId="0" applyNumberFormat="1" applyFont="1" applyFill="1" applyBorder="1" applyAlignment="1">
      <alignment horizontal="center"/>
    </xf>
    <xf numFmtId="4" fontId="6" fillId="0" borderId="5" xfId="0" applyNumberFormat="1" applyFont="1" applyFill="1" applyBorder="1" applyAlignment="1">
      <alignment horizontal="right"/>
    </xf>
    <xf numFmtId="0" fontId="14" fillId="0" borderId="0" xfId="0" applyFont="1" applyFill="1" applyAlignment="1">
      <alignment wrapText="1"/>
    </xf>
    <xf numFmtId="0" fontId="5" fillId="0" borderId="6" xfId="0" applyFont="1" applyFill="1" applyBorder="1" applyAlignment="1">
      <alignment wrapText="1" shrinkToFit="1"/>
    </xf>
    <xf numFmtId="49" fontId="5" fillId="0" borderId="6" xfId="0" applyNumberFormat="1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 wrapText="1"/>
    </xf>
    <xf numFmtId="4" fontId="5" fillId="0" borderId="6" xfId="0" applyNumberFormat="1" applyFont="1" applyFill="1" applyBorder="1" applyAlignment="1">
      <alignment horizontal="right"/>
    </xf>
    <xf numFmtId="0" fontId="5" fillId="0" borderId="6" xfId="0" applyFont="1" applyFill="1" applyBorder="1" applyAlignment="1">
      <alignment horizontal="left" vertical="top" wrapText="1"/>
    </xf>
    <xf numFmtId="49" fontId="5" fillId="0" borderId="6" xfId="0" applyNumberFormat="1" applyFont="1" applyFill="1" applyBorder="1" applyAlignment="1">
      <alignment horizontal="center" vertical="top" shrinkToFit="1"/>
    </xf>
    <xf numFmtId="49" fontId="5" fillId="0" borderId="7" xfId="0" applyNumberFormat="1" applyFont="1" applyFill="1" applyBorder="1" applyAlignment="1">
      <alignment horizontal="center" vertical="top" shrinkToFit="1"/>
    </xf>
    <xf numFmtId="4" fontId="5" fillId="0" borderId="6" xfId="0" applyNumberFormat="1" applyFont="1" applyFill="1" applyBorder="1" applyAlignment="1" applyProtection="1">
      <alignment horizontal="right" vertical="top" shrinkToFit="1"/>
      <protection locked="0"/>
    </xf>
    <xf numFmtId="4" fontId="6" fillId="0" borderId="6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4" fontId="6" fillId="3" borderId="0" xfId="0" applyNumberFormat="1" applyFont="1" applyFill="1" applyAlignment="1">
      <alignment horizontal="right" vertical="center"/>
    </xf>
    <xf numFmtId="4" fontId="3" fillId="0" borderId="0" xfId="0" applyNumberFormat="1" applyFont="1" applyFill="1" applyAlignment="1">
      <alignment horizontal="right" vertical="center"/>
    </xf>
    <xf numFmtId="4" fontId="2" fillId="0" borderId="0" xfId="0" applyNumberFormat="1" applyFont="1" applyFill="1"/>
    <xf numFmtId="0" fontId="2" fillId="0" borderId="0" xfId="0" applyFont="1"/>
    <xf numFmtId="0" fontId="28" fillId="0" borderId="0" xfId="0" applyFont="1" applyFill="1"/>
    <xf numFmtId="4" fontId="1" fillId="0" borderId="0" xfId="0" applyNumberFormat="1" applyFont="1" applyFill="1" applyAlignment="1">
      <alignment horizontal="right" vertical="center"/>
    </xf>
    <xf numFmtId="4" fontId="6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4" fontId="11" fillId="0" borderId="0" xfId="0" applyNumberFormat="1" applyFont="1" applyFill="1"/>
    <xf numFmtId="0" fontId="11" fillId="0" borderId="0" xfId="0" applyFont="1"/>
    <xf numFmtId="0" fontId="5" fillId="4" borderId="1" xfId="0" applyFont="1" applyFill="1" applyBorder="1" applyAlignment="1">
      <alignment wrapText="1" shrinkToFit="1"/>
    </xf>
    <xf numFmtId="49" fontId="5" fillId="4" borderId="1" xfId="0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4" fontId="5" fillId="4" borderId="1" xfId="0" applyNumberFormat="1" applyFont="1" applyFill="1" applyBorder="1" applyAlignment="1">
      <alignment horizontal="right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right" vertical="center"/>
    </xf>
    <xf numFmtId="0" fontId="11" fillId="3" borderId="0" xfId="0" applyFont="1" applyFill="1"/>
    <xf numFmtId="0" fontId="2" fillId="3" borderId="0" xfId="0" applyFont="1" applyFill="1"/>
    <xf numFmtId="0" fontId="6" fillId="0" borderId="0" xfId="0" applyFont="1" applyFill="1" applyAlignment="1">
      <alignment wrapText="1"/>
    </xf>
    <xf numFmtId="0" fontId="6" fillId="0" borderId="0" xfId="0" applyFont="1" applyFill="1" applyAlignment="1">
      <alignment horizontal="center" vertical="center" wrapText="1"/>
    </xf>
    <xf numFmtId="4" fontId="2" fillId="0" borderId="0" xfId="0" applyNumberFormat="1" applyFont="1" applyFill="1" applyBorder="1" applyAlignment="1">
      <alignment wrapText="1"/>
    </xf>
    <xf numFmtId="4" fontId="2" fillId="0" borderId="0" xfId="0" applyNumberFormat="1" applyFont="1" applyFill="1" applyBorder="1"/>
    <xf numFmtId="0" fontId="6" fillId="0" borderId="0" xfId="0" applyFont="1" applyFill="1"/>
    <xf numFmtId="0" fontId="6" fillId="0" borderId="0" xfId="0" applyFont="1" applyFill="1" applyAlignment="1">
      <alignment horizontal="center"/>
    </xf>
    <xf numFmtId="4" fontId="6" fillId="0" borderId="0" xfId="0" applyNumberFormat="1" applyFont="1" applyFill="1" applyAlignment="1">
      <alignment horizontal="right"/>
    </xf>
    <xf numFmtId="0" fontId="6" fillId="0" borderId="1" xfId="0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left" vertical="top" wrapText="1" shrinkToFit="1"/>
    </xf>
    <xf numFmtId="4" fontId="5" fillId="0" borderId="1" xfId="0" applyNumberFormat="1" applyFont="1" applyFill="1" applyBorder="1" applyAlignment="1">
      <alignment horizontal="right" wrapText="1"/>
    </xf>
    <xf numFmtId="4" fontId="11" fillId="0" borderId="0" xfId="0" applyNumberFormat="1" applyFont="1" applyFill="1" applyBorder="1"/>
    <xf numFmtId="4" fontId="5" fillId="0" borderId="0" xfId="0" applyNumberFormat="1" applyFont="1" applyFill="1"/>
    <xf numFmtId="0" fontId="5" fillId="0" borderId="0" xfId="0" applyFont="1" applyFill="1"/>
    <xf numFmtId="0" fontId="2" fillId="0" borderId="0" xfId="0" applyFont="1" applyFill="1" applyBorder="1"/>
    <xf numFmtId="4" fontId="4" fillId="0" borderId="0" xfId="0" applyNumberFormat="1" applyFont="1" applyFill="1"/>
    <xf numFmtId="0" fontId="4" fillId="0" borderId="0" xfId="0" applyFont="1" applyFill="1" applyBorder="1"/>
    <xf numFmtId="0" fontId="4" fillId="0" borderId="0" xfId="0" applyFont="1" applyFill="1"/>
    <xf numFmtId="4" fontId="6" fillId="0" borderId="0" xfId="0" applyNumberFormat="1" applyFont="1" applyFill="1" applyBorder="1" applyAlignment="1">
      <alignment wrapText="1"/>
    </xf>
    <xf numFmtId="4" fontId="6" fillId="0" borderId="0" xfId="0" applyNumberFormat="1" applyFont="1" applyFill="1" applyBorder="1"/>
    <xf numFmtId="4" fontId="11" fillId="0" borderId="0" xfId="5" applyNumberFormat="1" applyFont="1" applyFill="1" applyBorder="1" applyAlignment="1" applyProtection="1">
      <alignment horizontal="right" shrinkToFit="1"/>
    </xf>
    <xf numFmtId="4" fontId="30" fillId="0" borderId="0" xfId="5" applyNumberFormat="1" applyFont="1" applyFill="1" applyBorder="1" applyAlignment="1" applyProtection="1">
      <alignment horizontal="right" shrinkToFit="1"/>
    </xf>
    <xf numFmtId="49" fontId="5" fillId="0" borderId="4" xfId="0" applyNumberFormat="1" applyFont="1" applyFill="1" applyBorder="1" applyAlignment="1">
      <alignment horizontal="center"/>
    </xf>
    <xf numFmtId="49" fontId="5" fillId="0" borderId="1" xfId="0" applyNumberFormat="1" applyFont="1" applyFill="1" applyBorder="1" applyAlignment="1">
      <alignment horizontal="center" shrinkToFit="1"/>
    </xf>
    <xf numFmtId="49" fontId="6" fillId="0" borderId="4" xfId="0" applyNumberFormat="1" applyFont="1" applyFill="1" applyBorder="1" applyAlignment="1">
      <alignment horizontal="center"/>
    </xf>
    <xf numFmtId="0" fontId="11" fillId="0" borderId="0" xfId="0" applyFont="1" applyFill="1" applyBorder="1"/>
    <xf numFmtId="4" fontId="18" fillId="0" borderId="0" xfId="0" applyNumberFormat="1" applyFont="1" applyFill="1" applyBorder="1"/>
    <xf numFmtId="4" fontId="14" fillId="0" borderId="0" xfId="0" applyNumberFormat="1" applyFont="1" applyFill="1" applyBorder="1"/>
    <xf numFmtId="4" fontId="19" fillId="0" borderId="0" xfId="0" applyNumberFormat="1" applyFont="1" applyFill="1" applyBorder="1"/>
    <xf numFmtId="4" fontId="18" fillId="0" borderId="0" xfId="0" applyNumberFormat="1" applyFont="1" applyFill="1" applyBorder="1" applyAlignment="1">
      <alignment wrapText="1" shrinkToFit="1"/>
    </xf>
    <xf numFmtId="4" fontId="19" fillId="0" borderId="0" xfId="0" applyNumberFormat="1" applyFont="1" applyFill="1" applyBorder="1" applyAlignment="1"/>
    <xf numFmtId="4" fontId="13" fillId="0" borderId="0" xfId="0" applyNumberFormat="1" applyFont="1" applyFill="1" applyBorder="1"/>
    <xf numFmtId="0" fontId="14" fillId="0" borderId="0" xfId="0" applyFont="1" applyFill="1" applyBorder="1"/>
    <xf numFmtId="4" fontId="8" fillId="0" borderId="0" xfId="0" applyNumberFormat="1" applyFont="1" applyFill="1"/>
    <xf numFmtId="0" fontId="5" fillId="0" borderId="1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4" fontId="2" fillId="0" borderId="0" xfId="0" applyNumberFormat="1" applyFont="1" applyFill="1" applyAlignment="1">
      <alignment vertical="center"/>
    </xf>
    <xf numFmtId="4" fontId="4" fillId="0" borderId="0" xfId="0" applyNumberFormat="1" applyFont="1" applyFill="1" applyAlignment="1">
      <alignment horizontal="left" vertical="center"/>
    </xf>
    <xf numFmtId="4" fontId="7" fillId="0" borderId="0" xfId="0" applyNumberFormat="1" applyFont="1" applyFill="1" applyAlignment="1">
      <alignment vertical="center"/>
    </xf>
    <xf numFmtId="0" fontId="6" fillId="0" borderId="4" xfId="0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horizontal="right" vertical="center" wrapText="1"/>
    </xf>
    <xf numFmtId="4" fontId="33" fillId="0" borderId="0" xfId="0" applyNumberFormat="1" applyFont="1" applyFill="1"/>
    <xf numFmtId="0" fontId="33" fillId="0" borderId="0" xfId="0" applyFont="1" applyFill="1"/>
    <xf numFmtId="49" fontId="5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4" fontId="6" fillId="0" borderId="0" xfId="0" applyNumberFormat="1" applyFont="1" applyFill="1" applyBorder="1" applyAlignment="1">
      <alignment horizontal="right" vertical="center" wrapText="1"/>
    </xf>
    <xf numFmtId="49" fontId="10" fillId="0" borderId="4" xfId="0" applyNumberFormat="1" applyFont="1" applyFill="1" applyBorder="1" applyAlignment="1">
      <alignment horizontal="center" vertical="center" shrinkToFit="1"/>
    </xf>
    <xf numFmtId="4" fontId="33" fillId="0" borderId="1" xfId="0" applyNumberFormat="1" applyFont="1" applyFill="1" applyBorder="1" applyAlignment="1">
      <alignment vertical="center"/>
    </xf>
    <xf numFmtId="4" fontId="33" fillId="0" borderId="0" xfId="0" applyNumberFormat="1" applyFont="1" applyFill="1" applyBorder="1" applyAlignment="1">
      <alignment vertical="center"/>
    </xf>
    <xf numFmtId="4" fontId="35" fillId="0" borderId="0" xfId="0" applyNumberFormat="1" applyFont="1" applyFill="1"/>
    <xf numFmtId="0" fontId="35" fillId="0" borderId="0" xfId="0" applyFont="1" applyFill="1"/>
    <xf numFmtId="4" fontId="34" fillId="0" borderId="0" xfId="0" applyNumberFormat="1" applyFont="1" applyFill="1" applyBorder="1" applyAlignment="1" applyProtection="1">
      <alignment horizontal="right" vertical="center" shrinkToFit="1"/>
      <protection locked="0"/>
    </xf>
    <xf numFmtId="4" fontId="10" fillId="0" borderId="1" xfId="0" applyNumberFormat="1" applyFont="1" applyFill="1" applyBorder="1" applyAlignment="1" applyProtection="1">
      <alignment horizontal="right" vertical="center" shrinkToFit="1"/>
      <protection locked="0"/>
    </xf>
    <xf numFmtId="4" fontId="10" fillId="0" borderId="0" xfId="0" applyNumberFormat="1" applyFont="1" applyFill="1" applyBorder="1" applyAlignment="1" applyProtection="1">
      <alignment horizontal="right" vertical="center" shrinkToFit="1"/>
      <protection locked="0"/>
    </xf>
    <xf numFmtId="4" fontId="36" fillId="0" borderId="0" xfId="10" applyNumberFormat="1" applyFont="1" applyFill="1" applyBorder="1" applyAlignment="1" applyProtection="1">
      <alignment horizontal="right" vertical="center" shrinkToFit="1"/>
      <protection locked="0"/>
    </xf>
    <xf numFmtId="4" fontId="6" fillId="0" borderId="0" xfId="0" applyNumberFormat="1" applyFont="1" applyFill="1" applyBorder="1" applyAlignment="1">
      <alignment vertical="center"/>
    </xf>
    <xf numFmtId="4" fontId="6" fillId="0" borderId="0" xfId="0" applyNumberFormat="1" applyFont="1" applyFill="1" applyBorder="1" applyAlignment="1" applyProtection="1">
      <alignment horizontal="right" vertical="center" shrinkToFit="1"/>
      <protection locked="0"/>
    </xf>
    <xf numFmtId="4" fontId="6" fillId="0" borderId="0" xfId="0" applyNumberFormat="1" applyFont="1" applyFill="1" applyBorder="1" applyAlignment="1">
      <alignment horizontal="right" vertical="center" shrinkToFit="1"/>
    </xf>
    <xf numFmtId="49" fontId="6" fillId="0" borderId="1" xfId="0" quotePrefix="1" applyNumberFormat="1" applyFont="1" applyFill="1" applyBorder="1" applyAlignment="1">
      <alignment wrapText="1" shrinkToFit="1"/>
    </xf>
    <xf numFmtId="4" fontId="10" fillId="0" borderId="0" xfId="0" applyNumberFormat="1" applyFont="1" applyFill="1" applyBorder="1" applyAlignment="1">
      <alignment horizontal="right" vertical="center" shrinkToFit="1"/>
    </xf>
    <xf numFmtId="4" fontId="34" fillId="0" borderId="0" xfId="0" applyNumberFormat="1" applyFont="1" applyFill="1" applyBorder="1" applyAlignment="1">
      <alignment horizontal="right" vertical="center" shrinkToFit="1"/>
    </xf>
    <xf numFmtId="4" fontId="33" fillId="0" borderId="0" xfId="0" applyNumberFormat="1" applyFont="1" applyFill="1" applyAlignment="1"/>
    <xf numFmtId="0" fontId="33" fillId="0" borderId="0" xfId="0" applyFont="1" applyFill="1" applyAlignment="1"/>
    <xf numFmtId="4" fontId="10" fillId="0" borderId="1" xfId="0" applyNumberFormat="1" applyFont="1" applyFill="1" applyBorder="1" applyAlignment="1" applyProtection="1">
      <alignment horizontal="right" vertical="top" shrinkToFit="1"/>
      <protection locked="0"/>
    </xf>
    <xf numFmtId="0" fontId="37" fillId="0" borderId="0" xfId="0" applyFont="1"/>
    <xf numFmtId="0" fontId="38" fillId="0" borderId="0" xfId="0" applyFont="1"/>
    <xf numFmtId="3" fontId="38" fillId="0" borderId="0" xfId="0" applyNumberFormat="1" applyFont="1"/>
    <xf numFmtId="3" fontId="0" fillId="0" borderId="0" xfId="0" applyNumberFormat="1"/>
    <xf numFmtId="4" fontId="0" fillId="0" borderId="0" xfId="0" applyNumberFormat="1"/>
    <xf numFmtId="3" fontId="37" fillId="0" borderId="0" xfId="0" applyNumberFormat="1" applyFont="1" applyAlignment="1">
      <alignment horizontal="right"/>
    </xf>
    <xf numFmtId="0" fontId="40" fillId="0" borderId="1" xfId="0" applyFont="1" applyBorder="1" applyAlignment="1">
      <alignment horizontal="center" vertical="top" wrapText="1"/>
    </xf>
    <xf numFmtId="3" fontId="40" fillId="0" borderId="1" xfId="0" applyNumberFormat="1" applyFont="1" applyBorder="1" applyAlignment="1">
      <alignment horizontal="center" vertical="top" wrapText="1"/>
    </xf>
    <xf numFmtId="49" fontId="39" fillId="0" borderId="1" xfId="0" applyNumberFormat="1" applyFont="1" applyBorder="1" applyAlignment="1">
      <alignment horizontal="center" vertical="center" wrapText="1"/>
    </xf>
    <xf numFmtId="0" fontId="39" fillId="0" borderId="1" xfId="0" applyFont="1" applyBorder="1" applyAlignment="1">
      <alignment wrapText="1"/>
    </xf>
    <xf numFmtId="4" fontId="10" fillId="0" borderId="1" xfId="0" applyNumberFormat="1" applyFont="1" applyFill="1" applyBorder="1" applyAlignment="1" applyProtection="1">
      <alignment horizontal="right" shrinkToFit="1"/>
      <protection locked="0"/>
    </xf>
    <xf numFmtId="49" fontId="40" fillId="0" borderId="1" xfId="0" applyNumberFormat="1" applyFont="1" applyBorder="1" applyAlignment="1">
      <alignment horizontal="center" wrapText="1"/>
    </xf>
    <xf numFmtId="0" fontId="40" fillId="0" borderId="1" xfId="0" applyFont="1" applyBorder="1" applyAlignment="1">
      <alignment wrapText="1"/>
    </xf>
    <xf numFmtId="4" fontId="40" fillId="0" borderId="1" xfId="0" applyNumberFormat="1" applyFont="1" applyBorder="1" applyAlignment="1">
      <alignment horizontal="right" wrapText="1"/>
    </xf>
    <xf numFmtId="4" fontId="41" fillId="0" borderId="1" xfId="0" applyNumberFormat="1" applyFont="1" applyBorder="1"/>
    <xf numFmtId="49" fontId="39" fillId="0" borderId="1" xfId="0" applyNumberFormat="1" applyFont="1" applyBorder="1" applyAlignment="1">
      <alignment horizontal="center" wrapText="1"/>
    </xf>
    <xf numFmtId="4" fontId="39" fillId="0" borderId="1" xfId="0" applyNumberFormat="1" applyFont="1" applyBorder="1" applyAlignment="1">
      <alignment horizontal="right" wrapText="1"/>
    </xf>
    <xf numFmtId="4" fontId="39" fillId="0" borderId="1" xfId="0" applyNumberFormat="1" applyFont="1" applyBorder="1" applyAlignment="1">
      <alignment horizontal="right" vertical="center" wrapText="1"/>
    </xf>
    <xf numFmtId="49" fontId="40" fillId="0" borderId="1" xfId="0" applyNumberFormat="1" applyFont="1" applyBorder="1" applyAlignment="1">
      <alignment horizontal="center" vertical="center" wrapText="1"/>
    </xf>
    <xf numFmtId="0" fontId="0" fillId="0" borderId="0" xfId="0" applyFont="1"/>
    <xf numFmtId="4" fontId="0" fillId="0" borderId="0" xfId="0" applyNumberFormat="1" applyFont="1"/>
    <xf numFmtId="0" fontId="40" fillId="0" borderId="4" xfId="0" applyFont="1" applyBorder="1" applyAlignment="1">
      <alignment wrapText="1"/>
    </xf>
    <xf numFmtId="0" fontId="40" fillId="0" borderId="0" xfId="0" applyFont="1"/>
    <xf numFmtId="0" fontId="39" fillId="0" borderId="1" xfId="0" applyFont="1" applyBorder="1"/>
    <xf numFmtId="4" fontId="42" fillId="0" borderId="1" xfId="0" applyNumberFormat="1" applyFont="1" applyBorder="1"/>
    <xf numFmtId="0" fontId="42" fillId="0" borderId="0" xfId="0" applyFont="1"/>
    <xf numFmtId="4" fontId="42" fillId="0" borderId="0" xfId="0" applyNumberFormat="1" applyFont="1"/>
    <xf numFmtId="3" fontId="41" fillId="0" borderId="0" xfId="0" applyNumberFormat="1" applyFont="1"/>
    <xf numFmtId="0" fontId="37" fillId="0" borderId="0" xfId="0" applyFont="1" applyAlignment="1">
      <alignment horizontal="right"/>
    </xf>
    <xf numFmtId="0" fontId="39" fillId="0" borderId="4" xfId="0" applyFont="1" applyBorder="1" applyAlignment="1">
      <alignment horizontal="center" vertical="top" wrapText="1"/>
    </xf>
    <xf numFmtId="0" fontId="39" fillId="0" borderId="1" xfId="0" applyFont="1" applyBorder="1" applyAlignment="1">
      <alignment horizontal="center" vertical="top" wrapText="1"/>
    </xf>
    <xf numFmtId="0" fontId="39" fillId="0" borderId="4" xfId="0" applyFont="1" applyBorder="1" applyAlignment="1">
      <alignment horizontal="left" vertical="top" wrapText="1"/>
    </xf>
    <xf numFmtId="4" fontId="39" fillId="0" borderId="1" xfId="0" applyNumberFormat="1" applyFont="1" applyBorder="1" applyAlignment="1">
      <alignment vertical="top" wrapText="1"/>
    </xf>
    <xf numFmtId="0" fontId="40" fillId="0" borderId="4" xfId="0" applyFont="1" applyBorder="1" applyAlignment="1">
      <alignment horizontal="left" vertical="top" wrapText="1"/>
    </xf>
    <xf numFmtId="4" fontId="40" fillId="0" borderId="1" xfId="0" applyNumberFormat="1" applyFont="1" applyBorder="1" applyAlignment="1">
      <alignment vertical="top" wrapText="1"/>
    </xf>
    <xf numFmtId="4" fontId="42" fillId="0" borderId="1" xfId="0" applyNumberFormat="1" applyFont="1" applyBorder="1" applyAlignment="1">
      <alignment vertical="top"/>
    </xf>
    <xf numFmtId="0" fontId="0" fillId="0" borderId="0" xfId="0" applyAlignment="1">
      <alignment horizontal="right"/>
    </xf>
    <xf numFmtId="0" fontId="40" fillId="0" borderId="1" xfId="0" applyFont="1" applyBorder="1"/>
    <xf numFmtId="0" fontId="41" fillId="0" borderId="1" xfId="0" applyFont="1" applyBorder="1" applyAlignment="1">
      <alignment horizontal="center" wrapText="1" shrinkToFit="1"/>
    </xf>
    <xf numFmtId="0" fontId="41" fillId="0" borderId="1" xfId="0" applyFont="1" applyBorder="1"/>
    <xf numFmtId="0" fontId="39" fillId="0" borderId="1" xfId="0" applyFont="1" applyBorder="1" applyAlignment="1">
      <alignment vertical="top" wrapText="1"/>
    </xf>
    <xf numFmtId="0" fontId="40" fillId="0" borderId="1" xfId="0" applyFont="1" applyBorder="1" applyAlignment="1">
      <alignment vertical="top" wrapText="1"/>
    </xf>
    <xf numFmtId="0" fontId="44" fillId="0" borderId="0" xfId="0" applyFont="1"/>
    <xf numFmtId="0" fontId="40" fillId="0" borderId="0" xfId="0" applyFont="1" applyAlignment="1">
      <alignment horizontal="left"/>
    </xf>
    <xf numFmtId="0" fontId="40" fillId="0" borderId="0" xfId="0" applyFont="1" applyAlignment="1">
      <alignment horizontal="right"/>
    </xf>
    <xf numFmtId="0" fontId="40" fillId="0" borderId="1" xfId="0" applyFont="1" applyBorder="1" applyAlignment="1">
      <alignment vertical="center"/>
    </xf>
    <xf numFmtId="0" fontId="40" fillId="0" borderId="1" xfId="0" applyFont="1" applyBorder="1" applyAlignment="1">
      <alignment horizontal="center" vertical="center"/>
    </xf>
    <xf numFmtId="3" fontId="41" fillId="0" borderId="1" xfId="0" applyNumberFormat="1" applyFont="1" applyBorder="1" applyAlignment="1">
      <alignment horizontal="center" vertical="center" wrapText="1" shrinkToFit="1"/>
    </xf>
    <xf numFmtId="0" fontId="39" fillId="0" borderId="1" xfId="0" applyFont="1" applyBorder="1" applyAlignment="1">
      <alignment horizontal="center"/>
    </xf>
    <xf numFmtId="49" fontId="39" fillId="0" borderId="1" xfId="0" applyNumberFormat="1" applyFont="1" applyBorder="1" applyAlignment="1">
      <alignment horizontal="center"/>
    </xf>
    <xf numFmtId="4" fontId="0" fillId="0" borderId="1" xfId="0" applyNumberFormat="1" applyBorder="1"/>
    <xf numFmtId="49" fontId="40" fillId="0" borderId="1" xfId="0" applyNumberFormat="1" applyFont="1" applyBorder="1" applyAlignment="1">
      <alignment horizontal="center"/>
    </xf>
    <xf numFmtId="4" fontId="44" fillId="0" borderId="1" xfId="0" applyNumberFormat="1" applyFont="1" applyBorder="1" applyAlignment="1">
      <alignment wrapText="1"/>
    </xf>
    <xf numFmtId="4" fontId="41" fillId="0" borderId="1" xfId="0" applyNumberFormat="1" applyFont="1" applyFill="1" applyBorder="1" applyAlignment="1">
      <alignment vertical="center" wrapText="1"/>
    </xf>
    <xf numFmtId="3" fontId="31" fillId="0" borderId="0" xfId="0" applyNumberFormat="1" applyFont="1"/>
    <xf numFmtId="0" fontId="6" fillId="0" borderId="0" xfId="0" applyFont="1"/>
    <xf numFmtId="0" fontId="7" fillId="0" borderId="0" xfId="0" applyFont="1"/>
    <xf numFmtId="3" fontId="4" fillId="0" borderId="0" xfId="0" applyNumberFormat="1" applyFont="1"/>
    <xf numFmtId="0" fontId="6" fillId="0" borderId="0" xfId="0" applyFont="1" applyAlignment="1">
      <alignment horizontal="right"/>
    </xf>
    <xf numFmtId="0" fontId="6" fillId="0" borderId="1" xfId="0" applyFont="1" applyFill="1" applyBorder="1"/>
    <xf numFmtId="0" fontId="6" fillId="0" borderId="1" xfId="0" applyFont="1" applyFill="1" applyBorder="1" applyAlignment="1">
      <alignment horizontal="center" vertical="center" wrapText="1" shrinkToFit="1"/>
    </xf>
    <xf numFmtId="0" fontId="6" fillId="0" borderId="1" xfId="0" applyFont="1" applyBorder="1" applyAlignment="1">
      <alignment horizontal="center" vertical="center" wrapText="1" shrinkToFit="1"/>
    </xf>
    <xf numFmtId="0" fontId="5" fillId="0" borderId="1" xfId="0" applyFont="1" applyFill="1" applyBorder="1"/>
    <xf numFmtId="0" fontId="5" fillId="0" borderId="1" xfId="0" applyFont="1" applyFill="1" applyBorder="1" applyAlignment="1">
      <alignment horizontal="left" vertical="center" wrapText="1" shrinkToFit="1"/>
    </xf>
    <xf numFmtId="4" fontId="5" fillId="0" borderId="1" xfId="0" applyNumberFormat="1" applyFont="1" applyFill="1" applyBorder="1" applyAlignment="1">
      <alignment vertical="center" wrapText="1" shrinkToFit="1"/>
    </xf>
    <xf numFmtId="0" fontId="8" fillId="0" borderId="0" xfId="0" applyFont="1"/>
    <xf numFmtId="0" fontId="6" fillId="0" borderId="1" xfId="0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wrapText="1"/>
    </xf>
    <xf numFmtId="4" fontId="6" fillId="0" borderId="1" xfId="0" applyNumberFormat="1" applyFont="1" applyFill="1" applyBorder="1" applyAlignment="1"/>
    <xf numFmtId="4" fontId="6" fillId="0" borderId="1" xfId="0" applyNumberFormat="1" applyFont="1" applyBorder="1" applyAlignment="1"/>
    <xf numFmtId="0" fontId="6" fillId="0" borderId="1" xfId="0" applyFont="1" applyFill="1" applyBorder="1" applyAlignment="1">
      <alignment wrapText="1"/>
    </xf>
    <xf numFmtId="0" fontId="6" fillId="0" borderId="1" xfId="0" applyFont="1" applyBorder="1" applyAlignment="1">
      <alignment wrapText="1"/>
    </xf>
    <xf numFmtId="4" fontId="6" fillId="0" borderId="1" xfId="0" applyNumberFormat="1" applyFont="1" applyBorder="1"/>
    <xf numFmtId="0" fontId="6" fillId="0" borderId="1" xfId="0" applyFont="1" applyBorder="1" applyAlignment="1">
      <alignment horizontal="center"/>
    </xf>
    <xf numFmtId="0" fontId="45" fillId="0" borderId="0" xfId="0" applyFont="1"/>
    <xf numFmtId="0" fontId="45" fillId="0" borderId="1" xfId="0" applyFont="1" applyBorder="1" applyAlignment="1">
      <alignment horizontal="center" vertical="top" wrapText="1"/>
    </xf>
    <xf numFmtId="0" fontId="41" fillId="0" borderId="1" xfId="0" applyFont="1" applyBorder="1" applyAlignment="1">
      <alignment horizontal="center" vertical="center" wrapText="1" shrinkToFit="1"/>
    </xf>
    <xf numFmtId="0" fontId="41" fillId="0" borderId="0" xfId="0" applyFont="1"/>
    <xf numFmtId="49" fontId="45" fillId="0" borderId="5" xfId="0" applyNumberFormat="1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left" vertical="top" wrapText="1"/>
    </xf>
    <xf numFmtId="0" fontId="45" fillId="0" borderId="1" xfId="0" applyFont="1" applyFill="1" applyBorder="1" applyAlignment="1">
      <alignment horizontal="center" vertical="top" wrapText="1"/>
    </xf>
    <xf numFmtId="0" fontId="47" fillId="0" borderId="1" xfId="0" applyFont="1" applyBorder="1" applyAlignment="1">
      <alignment horizontal="center" vertical="center" wrapText="1"/>
    </xf>
    <xf numFmtId="0" fontId="47" fillId="0" borderId="1" xfId="0" applyFont="1" applyBorder="1" applyAlignment="1">
      <alignment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1" fillId="0" borderId="1" xfId="0" applyFont="1" applyBorder="1" applyAlignment="1">
      <alignment horizontal="center" vertical="top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justify" vertical="top" wrapText="1"/>
    </xf>
    <xf numFmtId="0" fontId="4" fillId="0" borderId="1" xfId="0" applyFont="1" applyFill="1" applyBorder="1" applyAlignment="1">
      <alignment horizontal="center" vertical="center" wrapText="1"/>
    </xf>
    <xf numFmtId="0" fontId="12" fillId="3" borderId="0" xfId="0" applyFont="1" applyFill="1" applyAlignment="1">
      <alignment vertical="top"/>
    </xf>
    <xf numFmtId="0" fontId="0" fillId="3" borderId="0" xfId="0" applyFill="1"/>
    <xf numFmtId="0" fontId="4" fillId="0" borderId="6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justify" vertical="top" wrapText="1"/>
    </xf>
    <xf numFmtId="0" fontId="4" fillId="0" borderId="1" xfId="0" applyFont="1" applyFill="1" applyBorder="1" applyAlignment="1">
      <alignment horizontal="justify" vertical="top" wrapText="1"/>
    </xf>
    <xf numFmtId="0" fontId="4" fillId="0" borderId="1" xfId="0" applyFont="1" applyFill="1" applyBorder="1" applyAlignment="1">
      <alignment horizontal="center" vertical="center"/>
    </xf>
    <xf numFmtId="9" fontId="4" fillId="0" borderId="1" xfId="17" applyFont="1" applyFill="1" applyBorder="1" applyAlignment="1">
      <alignment horizontal="justify" vertical="top" wrapText="1"/>
    </xf>
    <xf numFmtId="0" fontId="4" fillId="0" borderId="1" xfId="0" applyFont="1" applyFill="1" applyBorder="1" applyAlignment="1">
      <alignment horizontal="justify" vertical="center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justify" wrapText="1"/>
    </xf>
    <xf numFmtId="0" fontId="47" fillId="0" borderId="8" xfId="0" applyFont="1" applyFill="1" applyBorder="1" applyAlignment="1">
      <alignment horizontal="center" vertical="center"/>
    </xf>
    <xf numFmtId="0" fontId="47" fillId="0" borderId="1" xfId="0" applyFont="1" applyFill="1" applyBorder="1" applyAlignment="1">
      <alignment vertical="top" wrapText="1"/>
    </xf>
    <xf numFmtId="0" fontId="4" fillId="0" borderId="1" xfId="18" applyFont="1" applyFill="1" applyBorder="1" applyAlignment="1">
      <alignment horizontal="justify" vertical="top" wrapText="1"/>
    </xf>
    <xf numFmtId="0" fontId="4" fillId="0" borderId="0" xfId="0" applyFont="1" applyFill="1" applyBorder="1" applyAlignment="1">
      <alignment horizontal="left" vertical="center" wrapText="1" shrinkToFit="1"/>
    </xf>
    <xf numFmtId="0" fontId="41" fillId="0" borderId="0" xfId="0" applyFont="1" applyBorder="1" applyAlignment="1">
      <alignment horizontal="center" vertical="top"/>
    </xf>
    <xf numFmtId="0" fontId="4" fillId="0" borderId="1" xfId="0" applyNumberFormat="1" applyFont="1" applyFill="1" applyBorder="1" applyAlignment="1">
      <alignment horizontal="justify" vertical="top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 shrinkToFit="1"/>
    </xf>
    <xf numFmtId="0" fontId="47" fillId="0" borderId="1" xfId="0" applyNumberFormat="1" applyFont="1" applyFill="1" applyBorder="1" applyAlignment="1">
      <alignment horizontal="justify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left" vertical="top" wrapText="1"/>
    </xf>
    <xf numFmtId="0" fontId="49" fillId="0" borderId="1" xfId="0" applyNumberFormat="1" applyFont="1" applyFill="1" applyBorder="1" applyAlignment="1">
      <alignment horizontal="center" vertical="center" wrapText="1"/>
    </xf>
    <xf numFmtId="0" fontId="49" fillId="0" borderId="1" xfId="0" applyNumberFormat="1" applyFont="1" applyFill="1" applyBorder="1" applyAlignment="1">
      <alignment horizontal="justify" vertical="center" wrapText="1"/>
    </xf>
    <xf numFmtId="0" fontId="4" fillId="0" borderId="1" xfId="0" applyNumberFormat="1" applyFont="1" applyFill="1" applyBorder="1" applyAlignment="1">
      <alignment horizontal="justify" vertical="top" wrapText="1" shrinkToFit="1"/>
    </xf>
    <xf numFmtId="0" fontId="37" fillId="0" borderId="0" xfId="0" applyFont="1" applyFill="1"/>
    <xf numFmtId="3" fontId="37" fillId="0" borderId="0" xfId="0" applyNumberFormat="1" applyFont="1" applyFill="1"/>
    <xf numFmtId="0" fontId="0" fillId="0" borderId="0" xfId="0" applyFill="1"/>
    <xf numFmtId="4" fontId="41" fillId="0" borderId="0" xfId="0" applyNumberFormat="1" applyFont="1" applyFill="1" applyAlignment="1">
      <alignment vertical="top"/>
    </xf>
    <xf numFmtId="4" fontId="0" fillId="0" borderId="0" xfId="0" applyNumberFormat="1" applyFill="1"/>
    <xf numFmtId="3" fontId="37" fillId="0" borderId="0" xfId="0" applyNumberFormat="1" applyFont="1" applyFill="1" applyAlignment="1">
      <alignment horizontal="right"/>
    </xf>
    <xf numFmtId="0" fontId="40" fillId="0" borderId="1" xfId="0" applyFont="1" applyFill="1" applyBorder="1" applyAlignment="1">
      <alignment horizontal="center" vertical="top" wrapText="1"/>
    </xf>
    <xf numFmtId="3" fontId="40" fillId="0" borderId="1" xfId="0" applyNumberFormat="1" applyFont="1" applyFill="1" applyBorder="1" applyAlignment="1">
      <alignment horizontal="center" vertical="top" wrapText="1"/>
    </xf>
    <xf numFmtId="0" fontId="50" fillId="0" borderId="0" xfId="0" applyFont="1" applyFill="1"/>
    <xf numFmtId="4" fontId="50" fillId="0" borderId="0" xfId="0" applyNumberFormat="1" applyFont="1" applyFill="1"/>
    <xf numFmtId="0" fontId="5" fillId="0" borderId="1" xfId="18" applyFont="1" applyFill="1" applyBorder="1" applyAlignment="1">
      <alignment horizontal="left" vertical="top" shrinkToFit="1"/>
    </xf>
    <xf numFmtId="0" fontId="5" fillId="0" borderId="1" xfId="18" applyFont="1" applyFill="1" applyBorder="1" applyAlignment="1">
      <alignment horizontal="left" vertical="top" wrapText="1"/>
    </xf>
    <xf numFmtId="4" fontId="5" fillId="0" borderId="1" xfId="18" applyNumberFormat="1" applyFont="1" applyFill="1" applyBorder="1" applyAlignment="1" applyProtection="1">
      <alignment horizontal="right" vertical="top" shrinkToFit="1"/>
      <protection locked="0"/>
    </xf>
    <xf numFmtId="0" fontId="6" fillId="0" borderId="1" xfId="18" applyFont="1" applyFill="1" applyBorder="1" applyAlignment="1">
      <alignment vertical="top" wrapText="1"/>
    </xf>
    <xf numFmtId="0" fontId="6" fillId="0" borderId="1" xfId="18" applyFont="1" applyFill="1" applyBorder="1" applyAlignment="1">
      <alignment horizontal="justify" vertical="top" wrapText="1"/>
    </xf>
    <xf numFmtId="4" fontId="4" fillId="0" borderId="1" xfId="18" applyNumberFormat="1" applyFont="1" applyFill="1" applyBorder="1" applyAlignment="1" applyProtection="1">
      <alignment horizontal="right" vertical="top" shrinkToFit="1"/>
      <protection locked="0"/>
    </xf>
    <xf numFmtId="4" fontId="12" fillId="0" borderId="0" xfId="0" applyNumberFormat="1" applyFont="1" applyFill="1" applyAlignment="1">
      <alignment vertical="top"/>
    </xf>
    <xf numFmtId="4" fontId="25" fillId="0" borderId="0" xfId="0" applyNumberFormat="1" applyFont="1" applyFill="1" applyAlignment="1">
      <alignment vertical="top"/>
    </xf>
    <xf numFmtId="0" fontId="6" fillId="0" borderId="1" xfId="18" applyFont="1" applyBorder="1" applyAlignment="1">
      <alignment vertical="top" wrapText="1"/>
    </xf>
    <xf numFmtId="0" fontId="6" fillId="0" borderId="1" xfId="18" applyFont="1" applyBorder="1" applyAlignment="1">
      <alignment horizontal="justify" vertical="top" wrapText="1"/>
    </xf>
    <xf numFmtId="0" fontId="5" fillId="0" borderId="1" xfId="18" applyFont="1" applyFill="1" applyBorder="1" applyAlignment="1">
      <alignment vertical="top" wrapText="1"/>
    </xf>
    <xf numFmtId="0" fontId="5" fillId="0" borderId="1" xfId="18" applyFont="1" applyFill="1" applyBorder="1" applyAlignment="1">
      <alignment horizontal="justify" vertical="top" wrapText="1"/>
    </xf>
    <xf numFmtId="0" fontId="31" fillId="0" borderId="0" xfId="0" applyFont="1" applyFill="1"/>
    <xf numFmtId="4" fontId="22" fillId="0" borderId="0" xfId="0" applyNumberFormat="1" applyFont="1" applyFill="1" applyAlignment="1">
      <alignment vertical="top"/>
    </xf>
    <xf numFmtId="4" fontId="51" fillId="0" borderId="0" xfId="0" applyNumberFormat="1" applyFont="1" applyFill="1"/>
    <xf numFmtId="4" fontId="31" fillId="0" borderId="0" xfId="0" applyNumberFormat="1" applyFont="1" applyFill="1"/>
    <xf numFmtId="49" fontId="6" fillId="0" borderId="1" xfId="18" applyNumberFormat="1" applyFont="1" applyFill="1" applyBorder="1" applyAlignment="1">
      <alignment vertical="top" wrapText="1"/>
    </xf>
    <xf numFmtId="4" fontId="10" fillId="0" borderId="2" xfId="19" applyFont="1" applyFill="1" applyProtection="1">
      <alignment horizontal="right" vertical="top" shrinkToFit="1"/>
    </xf>
    <xf numFmtId="4" fontId="10" fillId="0" borderId="0" xfId="19" applyFont="1" applyFill="1" applyBorder="1" applyProtection="1">
      <alignment horizontal="right" vertical="top" shrinkToFit="1"/>
    </xf>
    <xf numFmtId="0" fontId="0" fillId="0" borderId="0" xfId="0" applyFill="1" applyAlignment="1">
      <alignment vertical="center" wrapText="1"/>
    </xf>
    <xf numFmtId="0" fontId="6" fillId="0" borderId="1" xfId="18" applyFont="1" applyFill="1" applyBorder="1" applyAlignment="1">
      <alignment horizontal="left" vertical="top" shrinkToFit="1"/>
    </xf>
    <xf numFmtId="0" fontId="6" fillId="0" borderId="1" xfId="18" applyFont="1" applyFill="1" applyBorder="1" applyAlignment="1">
      <alignment horizontal="left" vertical="top" wrapText="1"/>
    </xf>
    <xf numFmtId="4" fontId="6" fillId="0" borderId="1" xfId="18" applyNumberFormat="1" applyFont="1" applyFill="1" applyBorder="1" applyAlignment="1" applyProtection="1">
      <alignment horizontal="right" vertical="top" shrinkToFit="1"/>
      <protection locked="0"/>
    </xf>
    <xf numFmtId="0" fontId="0" fillId="0" borderId="0" xfId="0" applyFont="1" applyFill="1"/>
    <xf numFmtId="4" fontId="0" fillId="0" borderId="0" xfId="0" applyNumberFormat="1" applyFont="1" applyFill="1"/>
    <xf numFmtId="4" fontId="4" fillId="0" borderId="1" xfId="18" applyNumberFormat="1" applyFont="1" applyFill="1" applyBorder="1" applyAlignment="1" applyProtection="1">
      <alignment vertical="top" shrinkToFit="1"/>
      <protection locked="0"/>
    </xf>
    <xf numFmtId="4" fontId="0" fillId="0" borderId="0" xfId="0" applyNumberFormat="1" applyFill="1" applyBorder="1"/>
    <xf numFmtId="0" fontId="0" fillId="0" borderId="0" xfId="0" applyFill="1" applyBorder="1"/>
    <xf numFmtId="0" fontId="6" fillId="0" borderId="5" xfId="18" applyFont="1" applyFill="1" applyBorder="1" applyAlignment="1">
      <alignment vertical="top" wrapText="1"/>
    </xf>
    <xf numFmtId="4" fontId="4" fillId="0" borderId="5" xfId="18" applyNumberFormat="1" applyFont="1" applyFill="1" applyBorder="1" applyAlignment="1" applyProtection="1">
      <alignment vertical="top" shrinkToFit="1"/>
      <protection locked="0"/>
    </xf>
    <xf numFmtId="3" fontId="0" fillId="0" borderId="0" xfId="0" applyNumberFormat="1" applyFill="1" applyBorder="1" applyAlignment="1">
      <alignment vertical="center"/>
    </xf>
    <xf numFmtId="4" fontId="10" fillId="0" borderId="0" xfId="19" applyFont="1" applyFill="1" applyBorder="1" applyAlignment="1" applyProtection="1">
      <alignment horizontal="right" vertical="center" shrinkToFit="1"/>
    </xf>
    <xf numFmtId="1" fontId="53" fillId="0" borderId="2" xfId="20" applyNumberFormat="1" applyFont="1" applyFill="1" applyProtection="1">
      <alignment horizontal="center" vertical="top" shrinkToFit="1"/>
    </xf>
    <xf numFmtId="4" fontId="0" fillId="0" borderId="0" xfId="0" applyNumberFormat="1" applyFill="1" applyAlignment="1">
      <alignment wrapText="1"/>
    </xf>
    <xf numFmtId="4" fontId="6" fillId="0" borderId="0" xfId="18" applyNumberFormat="1" applyFont="1" applyFill="1" applyBorder="1" applyAlignment="1" applyProtection="1">
      <alignment horizontal="right" vertical="top" shrinkToFit="1"/>
      <protection locked="0"/>
    </xf>
    <xf numFmtId="0" fontId="53" fillId="0" borderId="2" xfId="21" applyNumberFormat="1" applyFont="1" applyAlignment="1" applyProtection="1">
      <alignment vertical="top" wrapText="1"/>
    </xf>
    <xf numFmtId="49" fontId="6" fillId="0" borderId="1" xfId="0" applyNumberFormat="1" applyFont="1" applyFill="1" applyBorder="1" applyAlignment="1">
      <alignment horizontal="justify" vertical="center" wrapText="1"/>
    </xf>
    <xf numFmtId="0" fontId="10" fillId="0" borderId="1" xfId="0" applyNumberFormat="1" applyFont="1" applyFill="1" applyBorder="1" applyAlignment="1">
      <alignment horizontal="justify" vertical="center" wrapText="1"/>
    </xf>
    <xf numFmtId="49" fontId="53" fillId="0" borderId="2" xfId="22" applyFont="1" applyAlignment="1" applyProtection="1">
      <alignment horizontal="left" vertical="top" shrinkToFit="1"/>
    </xf>
    <xf numFmtId="0" fontId="53" fillId="0" borderId="2" xfId="23" applyNumberFormat="1" applyFont="1" applyAlignment="1" applyProtection="1">
      <alignment horizontal="left" vertical="top" wrapText="1"/>
    </xf>
    <xf numFmtId="1" fontId="54" fillId="0" borderId="2" xfId="20" applyNumberFormat="1" applyFont="1" applyAlignment="1" applyProtection="1">
      <alignment horizontal="left" vertical="top" shrinkToFit="1"/>
    </xf>
    <xf numFmtId="0" fontId="5" fillId="0" borderId="1" xfId="18" applyFont="1" applyFill="1" applyBorder="1" applyAlignment="1">
      <alignment horizontal="right" vertical="top" wrapText="1"/>
    </xf>
    <xf numFmtId="49" fontId="5" fillId="0" borderId="1" xfId="18" applyNumberFormat="1" applyFont="1" applyFill="1" applyBorder="1" applyAlignment="1">
      <alignment horizontal="left" vertical="top" shrinkToFit="1"/>
    </xf>
    <xf numFmtId="49" fontId="6" fillId="0" borderId="1" xfId="18" applyNumberFormat="1" applyFont="1" applyFill="1" applyBorder="1" applyAlignment="1">
      <alignment horizontal="left" vertical="top" shrinkToFit="1"/>
    </xf>
    <xf numFmtId="4" fontId="42" fillId="0" borderId="0" xfId="0" applyNumberFormat="1" applyFont="1" applyFill="1" applyAlignment="1">
      <alignment vertical="top"/>
    </xf>
    <xf numFmtId="0" fontId="6" fillId="0" borderId="1" xfId="0" applyNumberFormat="1" applyFont="1" applyFill="1" applyBorder="1" applyAlignment="1">
      <alignment horizontal="center" vertical="top" wrapText="1"/>
    </xf>
    <xf numFmtId="0" fontId="55" fillId="0" borderId="2" xfId="24" applyFont="1" applyFill="1" applyBorder="1" applyAlignment="1">
      <alignment horizontal="left" vertical="top" wrapText="1"/>
    </xf>
    <xf numFmtId="4" fontId="55" fillId="0" borderId="2" xfId="24" applyNumberFormat="1" applyFont="1" applyFill="1" applyBorder="1" applyAlignment="1">
      <alignment horizontal="right" vertical="top" shrinkToFit="1"/>
    </xf>
    <xf numFmtId="0" fontId="6" fillId="0" borderId="1" xfId="0" applyNumberFormat="1" applyFont="1" applyFill="1" applyBorder="1" applyAlignment="1">
      <alignment horizontal="justify" vertical="center" wrapText="1"/>
    </xf>
    <xf numFmtId="0" fontId="6" fillId="0" borderId="1" xfId="0" applyNumberFormat="1" applyFont="1" applyFill="1" applyBorder="1" applyAlignment="1">
      <alignment horizontal="justify" vertical="top" wrapText="1"/>
    </xf>
    <xf numFmtId="0" fontId="56" fillId="0" borderId="0" xfId="0" applyFont="1" applyFill="1"/>
    <xf numFmtId="0" fontId="56" fillId="0" borderId="0" xfId="0" applyFont="1" applyFill="1" applyBorder="1"/>
    <xf numFmtId="4" fontId="39" fillId="0" borderId="0" xfId="0" applyNumberFormat="1" applyFont="1" applyFill="1" applyAlignment="1">
      <alignment vertical="top"/>
    </xf>
    <xf numFmtId="4" fontId="56" fillId="0" borderId="0" xfId="0" applyNumberFormat="1" applyFont="1" applyFill="1"/>
    <xf numFmtId="0" fontId="10" fillId="0" borderId="1" xfId="0" applyFont="1" applyFill="1" applyBorder="1" applyAlignment="1">
      <alignment horizontal="left" vertical="top" wrapText="1"/>
    </xf>
    <xf numFmtId="4" fontId="41" fillId="0" borderId="1" xfId="0" applyNumberFormat="1" applyFont="1" applyFill="1" applyBorder="1" applyAlignment="1">
      <alignment vertical="top"/>
    </xf>
    <xf numFmtId="0" fontId="10" fillId="0" borderId="1" xfId="0" applyNumberFormat="1" applyFont="1" applyFill="1" applyBorder="1" applyAlignment="1">
      <alignment horizontal="left" vertical="top" wrapText="1"/>
    </xf>
    <xf numFmtId="4" fontId="10" fillId="0" borderId="2" xfId="24" applyNumberFormat="1" applyFont="1" applyFill="1" applyBorder="1" applyAlignment="1">
      <alignment horizontal="right" vertical="top" shrinkToFit="1"/>
    </xf>
    <xf numFmtId="4" fontId="53" fillId="0" borderId="2" xfId="24" applyNumberFormat="1" applyFont="1" applyFill="1" applyBorder="1" applyAlignment="1">
      <alignment horizontal="right" vertical="top" shrinkToFit="1"/>
    </xf>
    <xf numFmtId="1" fontId="54" fillId="0" borderId="2" xfId="20" applyNumberFormat="1" applyFont="1" applyProtection="1">
      <alignment horizontal="center" vertical="top" shrinkToFit="1"/>
    </xf>
    <xf numFmtId="0" fontId="57" fillId="0" borderId="2" xfId="21" applyNumberFormat="1" applyFont="1" applyProtection="1">
      <alignment horizontal="left" vertical="top" wrapText="1"/>
    </xf>
    <xf numFmtId="4" fontId="42" fillId="0" borderId="1" xfId="0" applyNumberFormat="1" applyFont="1" applyFill="1" applyBorder="1" applyAlignment="1">
      <alignment vertical="top"/>
    </xf>
    <xf numFmtId="0" fontId="39" fillId="0" borderId="1" xfId="0" applyFont="1" applyFill="1" applyBorder="1"/>
    <xf numFmtId="0" fontId="39" fillId="0" borderId="1" xfId="0" applyFont="1" applyFill="1" applyBorder="1" applyAlignment="1">
      <alignment horizontal="right"/>
    </xf>
    <xf numFmtId="4" fontId="39" fillId="0" borderId="1" xfId="0" applyNumberFormat="1" applyFont="1" applyFill="1" applyBorder="1"/>
    <xf numFmtId="4" fontId="37" fillId="0" borderId="0" xfId="0" applyNumberFormat="1" applyFont="1" applyFill="1"/>
    <xf numFmtId="0" fontId="44" fillId="0" borderId="0" xfId="0" applyFont="1" applyFill="1"/>
    <xf numFmtId="0" fontId="44" fillId="0" borderId="0" xfId="0" applyFont="1" applyFill="1" applyAlignment="1">
      <alignment horizontal="left"/>
    </xf>
    <xf numFmtId="4" fontId="44" fillId="0" borderId="0" xfId="0" applyNumberFormat="1" applyFont="1" applyFill="1" applyAlignment="1"/>
    <xf numFmtId="4" fontId="37" fillId="0" borderId="0" xfId="0" applyNumberFormat="1" applyFont="1" applyFill="1" applyAlignment="1"/>
    <xf numFmtId="4" fontId="6" fillId="0" borderId="1" xfId="0" applyNumberFormat="1" applyFont="1" applyFill="1" applyBorder="1" applyAlignment="1">
      <alignment horizontal="right" vertical="center"/>
    </xf>
    <xf numFmtId="4" fontId="6" fillId="3" borderId="1" xfId="0" applyNumberFormat="1" applyFont="1" applyFill="1" applyBorder="1" applyAlignment="1">
      <alignment horizontal="right" vertical="center"/>
    </xf>
    <xf numFmtId="4" fontId="5" fillId="3" borderId="1" xfId="0" applyNumberFormat="1" applyFont="1" applyFill="1" applyBorder="1" applyAlignment="1">
      <alignment horizontal="right" vertical="center"/>
    </xf>
    <xf numFmtId="49" fontId="20" fillId="0" borderId="1" xfId="0" applyNumberFormat="1" applyFont="1" applyFill="1" applyBorder="1" applyAlignment="1">
      <alignment horizontal="center"/>
    </xf>
    <xf numFmtId="49" fontId="6" fillId="4" borderId="1" xfId="0" applyNumberFormat="1" applyFont="1" applyFill="1" applyBorder="1" applyAlignment="1">
      <alignment horizontal="center" vertical="center"/>
    </xf>
    <xf numFmtId="0" fontId="5" fillId="0" borderId="1" xfId="4" applyFont="1" applyFill="1" applyBorder="1" applyAlignment="1">
      <alignment horizontal="left" vertical="center" wrapText="1" shrinkToFit="1"/>
    </xf>
    <xf numFmtId="0" fontId="6" fillId="0" borderId="1" xfId="0" applyFont="1" applyFill="1" applyBorder="1" applyAlignment="1">
      <alignment horizontal="center"/>
    </xf>
    <xf numFmtId="0" fontId="2" fillId="0" borderId="0" xfId="0" applyFont="1" applyFill="1" applyAlignment="1">
      <alignment wrapText="1"/>
    </xf>
    <xf numFmtId="0" fontId="19" fillId="0" borderId="0" xfId="0" applyFont="1" applyFill="1" applyAlignment="1">
      <alignment wrapText="1"/>
    </xf>
    <xf numFmtId="0" fontId="6" fillId="0" borderId="0" xfId="0" applyFont="1" applyFill="1" applyAlignment="1">
      <alignment horizontal="left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4" applyFont="1" applyFill="1" applyBorder="1" applyAlignment="1">
      <alignment horizontal="left" vertical="center" wrapText="1" shrinkToFit="1"/>
    </xf>
    <xf numFmtId="0" fontId="5" fillId="0" borderId="1" xfId="0" applyFont="1" applyFill="1" applyBorder="1" applyAlignment="1">
      <alignment horizontal="center"/>
    </xf>
    <xf numFmtId="49" fontId="6" fillId="0" borderId="1" xfId="1" quotePrefix="1" applyNumberFormat="1" applyFont="1" applyFill="1" applyBorder="1" applyAlignment="1">
      <alignment horizontal="left" vertical="center" wrapText="1" shrinkToFit="1"/>
    </xf>
    <xf numFmtId="49" fontId="6" fillId="0" borderId="3" xfId="0" applyNumberFormat="1" applyFont="1" applyFill="1" applyBorder="1" applyAlignment="1">
      <alignment horizontal="left" vertical="center" wrapText="1" shrinkToFit="1"/>
    </xf>
    <xf numFmtId="4" fontId="34" fillId="0" borderId="1" xfId="0" applyNumberFormat="1" applyFont="1" applyFill="1" applyBorder="1" applyAlignment="1">
      <alignment horizontal="right" shrinkToFit="1"/>
    </xf>
    <xf numFmtId="4" fontId="6" fillId="0" borderId="1" xfId="0" applyNumberFormat="1" applyFont="1" applyFill="1" applyBorder="1" applyAlignment="1">
      <alignment wrapText="1" shrinkToFit="1"/>
    </xf>
    <xf numFmtId="49" fontId="6" fillId="0" borderId="3" xfId="0" applyNumberFormat="1" applyFont="1" applyFill="1" applyBorder="1" applyAlignment="1">
      <alignment horizontal="left" vertical="center" wrapText="1"/>
    </xf>
    <xf numFmtId="49" fontId="6" fillId="0" borderId="4" xfId="0" applyNumberFormat="1" applyFont="1" applyFill="1" applyBorder="1" applyAlignment="1">
      <alignment horizontal="left" vertical="center" wrapText="1"/>
    </xf>
    <xf numFmtId="4" fontId="6" fillId="0" borderId="4" xfId="0" applyNumberFormat="1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vertical="top" wrapText="1"/>
    </xf>
    <xf numFmtId="0" fontId="7" fillId="0" borderId="0" xfId="0" applyFont="1" applyFill="1" applyBorder="1"/>
    <xf numFmtId="4" fontId="8" fillId="0" borderId="0" xfId="0" applyNumberFormat="1" applyFont="1" applyFill="1" applyBorder="1"/>
    <xf numFmtId="0" fontId="9" fillId="0" borderId="0" xfId="0" applyFont="1" applyFill="1" applyBorder="1"/>
    <xf numFmtId="0" fontId="21" fillId="0" borderId="0" xfId="0" applyFont="1" applyFill="1" applyBorder="1"/>
    <xf numFmtId="0" fontId="2" fillId="0" borderId="0" xfId="0" applyFont="1" applyFill="1" applyBorder="1" applyAlignment="1">
      <alignment wrapText="1"/>
    </xf>
    <xf numFmtId="0" fontId="13" fillId="0" borderId="0" xfId="0" applyFont="1" applyFill="1" applyBorder="1"/>
    <xf numFmtId="0" fontId="14" fillId="0" borderId="0" xfId="0" applyFont="1" applyFill="1" applyBorder="1" applyAlignment="1">
      <alignment wrapText="1"/>
    </xf>
    <xf numFmtId="0" fontId="15" fillId="0" borderId="0" xfId="0" applyFont="1" applyFill="1" applyBorder="1"/>
    <xf numFmtId="0" fontId="1" fillId="0" borderId="0" xfId="0" applyFont="1" applyFill="1" applyBorder="1"/>
    <xf numFmtId="0" fontId="19" fillId="0" borderId="0" xfId="0" applyFont="1" applyFill="1" applyBorder="1" applyAlignment="1"/>
    <xf numFmtId="0" fontId="19" fillId="0" borderId="0" xfId="0" applyFont="1" applyFill="1" applyBorder="1" applyAlignment="1">
      <alignment wrapText="1"/>
    </xf>
    <xf numFmtId="0" fontId="18" fillId="0" borderId="0" xfId="0" applyFont="1" applyFill="1" applyBorder="1"/>
    <xf numFmtId="0" fontId="19" fillId="0" borderId="0" xfId="0" applyFont="1" applyFill="1" applyBorder="1"/>
    <xf numFmtId="0" fontId="18" fillId="0" borderId="0" xfId="0" applyFont="1" applyFill="1" applyBorder="1" applyAlignment="1">
      <alignment wrapText="1" shrinkToFit="1"/>
    </xf>
    <xf numFmtId="4" fontId="14" fillId="0" borderId="0" xfId="0" applyNumberFormat="1" applyFont="1" applyFill="1"/>
    <xf numFmtId="4" fontId="13" fillId="0" borderId="0" xfId="0" applyNumberFormat="1" applyFont="1" applyFill="1"/>
    <xf numFmtId="2" fontId="6" fillId="0" borderId="1" xfId="0" applyNumberFormat="1" applyFont="1" applyBorder="1" applyAlignment="1">
      <alignment wrapText="1" shrinkToFit="1"/>
    </xf>
    <xf numFmtId="4" fontId="10" fillId="0" borderId="0" xfId="0" applyNumberFormat="1" applyFont="1" applyFill="1" applyBorder="1" applyAlignment="1" applyProtection="1">
      <alignment horizontal="right" vertical="top" shrinkToFit="1"/>
      <protection locked="0"/>
    </xf>
    <xf numFmtId="0" fontId="58" fillId="0" borderId="0" xfId="0" applyFont="1" applyFill="1"/>
    <xf numFmtId="3" fontId="38" fillId="0" borderId="0" xfId="0" applyNumberFormat="1" applyFont="1" applyFill="1"/>
    <xf numFmtId="0" fontId="47" fillId="0" borderId="0" xfId="0" applyFont="1" applyFill="1"/>
    <xf numFmtId="0" fontId="41" fillId="0" borderId="1" xfId="0" applyFont="1" applyFill="1" applyBorder="1" applyAlignment="1">
      <alignment horizontal="center" vertical="center" wrapText="1"/>
    </xf>
    <xf numFmtId="0" fontId="41" fillId="0" borderId="1" xfId="0" applyFont="1" applyFill="1" applyBorder="1" applyAlignment="1">
      <alignment vertical="center" wrapText="1"/>
    </xf>
    <xf numFmtId="4" fontId="41" fillId="0" borderId="1" xfId="0" applyNumberFormat="1" applyFont="1" applyFill="1" applyBorder="1" applyAlignment="1">
      <alignment horizontal="center" vertical="center" wrapText="1"/>
    </xf>
    <xf numFmtId="49" fontId="41" fillId="0" borderId="1" xfId="0" applyNumberFormat="1" applyFont="1" applyFill="1" applyBorder="1" applyAlignment="1">
      <alignment horizontal="center" vertical="center" wrapText="1"/>
    </xf>
    <xf numFmtId="4" fontId="15" fillId="0" borderId="0" xfId="0" applyNumberFormat="1" applyFont="1" applyFill="1"/>
    <xf numFmtId="0" fontId="6" fillId="0" borderId="0" xfId="0" applyFont="1" applyFill="1" applyBorder="1"/>
    <xf numFmtId="0" fontId="6" fillId="0" borderId="0" xfId="0" applyFont="1" applyFill="1" applyAlignment="1">
      <alignment horizontal="center" vertical="center"/>
    </xf>
    <xf numFmtId="4" fontId="19" fillId="0" borderId="0" xfId="0" applyNumberFormat="1" applyFont="1" applyFill="1"/>
    <xf numFmtId="0" fontId="6" fillId="0" borderId="1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 wrapText="1" shrinkToFit="1"/>
    </xf>
    <xf numFmtId="4" fontId="18" fillId="0" borderId="0" xfId="0" applyNumberFormat="1" applyFont="1" applyFill="1"/>
    <xf numFmtId="49" fontId="5" fillId="0" borderId="1" xfId="0" applyNumberFormat="1" applyFont="1" applyFill="1" applyBorder="1" applyAlignment="1">
      <alignment horizontal="left" vertical="center" wrapText="1" shrinkToFit="1"/>
    </xf>
    <xf numFmtId="4" fontId="34" fillId="4" borderId="1" xfId="0" applyNumberFormat="1" applyFont="1" applyFill="1" applyBorder="1" applyAlignment="1">
      <alignment horizontal="right" vertical="center" shrinkToFit="1"/>
    </xf>
    <xf numFmtId="0" fontId="20" fillId="0" borderId="1" xfId="0" applyFont="1" applyFill="1" applyBorder="1" applyAlignment="1">
      <alignment horizontal="center" wrapText="1"/>
    </xf>
    <xf numFmtId="49" fontId="20" fillId="0" borderId="1" xfId="0" applyNumberFormat="1" applyFont="1" applyFill="1" applyBorder="1" applyAlignment="1">
      <alignment horizontal="center" wrapText="1"/>
    </xf>
    <xf numFmtId="49" fontId="5" fillId="4" borderId="1" xfId="0" applyNumberFormat="1" applyFont="1" applyFill="1" applyBorder="1" applyAlignment="1">
      <alignment wrapText="1" shrinkToFit="1"/>
    </xf>
    <xf numFmtId="49" fontId="5" fillId="4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left" vertical="center" wrapText="1"/>
    </xf>
    <xf numFmtId="0" fontId="6" fillId="0" borderId="1" xfId="0" applyFont="1" applyBorder="1" applyAlignment="1">
      <alignment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" fontId="6" fillId="0" borderId="9" xfId="0" applyNumberFormat="1" applyFont="1" applyFill="1" applyBorder="1"/>
    <xf numFmtId="49" fontId="6" fillId="0" borderId="1" xfId="0" applyNumberFormat="1" applyFont="1" applyFill="1" applyBorder="1" applyAlignment="1">
      <alignment horizontal="left" wrapText="1" shrinkToFit="1"/>
    </xf>
    <xf numFmtId="43" fontId="6" fillId="0" borderId="1" xfId="3" applyFont="1" applyFill="1" applyBorder="1" applyAlignment="1" applyProtection="1">
      <alignment horizontal="right" vertical="center"/>
      <protection locked="0"/>
    </xf>
    <xf numFmtId="4" fontId="6" fillId="0" borderId="1" xfId="3" applyNumberFormat="1" applyFont="1" applyFill="1" applyBorder="1" applyAlignment="1" applyProtection="1">
      <alignment horizontal="right" vertical="center"/>
      <protection locked="0"/>
    </xf>
    <xf numFmtId="164" fontId="6" fillId="0" borderId="1" xfId="3" applyNumberFormat="1" applyFont="1" applyFill="1" applyBorder="1" applyAlignment="1" applyProtection="1">
      <alignment horizontal="right" vertical="center"/>
      <protection locked="0"/>
    </xf>
    <xf numFmtId="49" fontId="5" fillId="0" borderId="4" xfId="0" applyNumberFormat="1" applyFont="1" applyFill="1" applyBorder="1" applyAlignment="1">
      <alignment horizontal="center" shrinkToFit="1"/>
    </xf>
    <xf numFmtId="49" fontId="6" fillId="0" borderId="1" xfId="0" applyNumberFormat="1" applyFont="1" applyFill="1" applyBorder="1" applyAlignment="1">
      <alignment horizontal="center" shrinkToFit="1"/>
    </xf>
    <xf numFmtId="0" fontId="6" fillId="0" borderId="1" xfId="0" applyNumberFormat="1" applyFont="1" applyFill="1" applyBorder="1" applyAlignment="1">
      <alignment horizontal="left" vertical="top" wrapText="1" shrinkToFit="1"/>
    </xf>
    <xf numFmtId="0" fontId="6" fillId="0" borderId="0" xfId="0" applyFont="1" applyFill="1" applyAlignment="1">
      <alignment wrapText="1" shrinkToFit="1"/>
    </xf>
    <xf numFmtId="49" fontId="5" fillId="0" borderId="6" xfId="0" applyNumberFormat="1" applyFont="1" applyFill="1" applyBorder="1" applyAlignment="1">
      <alignment wrapText="1" shrinkToFit="1"/>
    </xf>
    <xf numFmtId="49" fontId="6" fillId="0" borderId="6" xfId="0" applyNumberFormat="1" applyFont="1" applyFill="1" applyBorder="1" applyAlignment="1">
      <alignment wrapText="1" shrinkToFit="1"/>
    </xf>
    <xf numFmtId="49" fontId="6" fillId="0" borderId="6" xfId="0" applyNumberFormat="1" applyFont="1" applyFill="1" applyBorder="1" applyAlignment="1">
      <alignment horizontal="center"/>
    </xf>
    <xf numFmtId="4" fontId="6" fillId="0" borderId="6" xfId="0" applyNumberFormat="1" applyFont="1" applyFill="1" applyBorder="1"/>
    <xf numFmtId="49" fontId="6" fillId="0" borderId="5" xfId="0" applyNumberFormat="1" applyFont="1" applyFill="1" applyBorder="1" applyAlignment="1">
      <alignment wrapText="1" shrinkToFit="1"/>
    </xf>
    <xf numFmtId="49" fontId="2" fillId="0" borderId="0" xfId="0" applyNumberFormat="1" applyFont="1" applyFill="1"/>
    <xf numFmtId="49" fontId="7" fillId="0" borderId="0" xfId="0" applyNumberFormat="1" applyFont="1" applyFill="1"/>
    <xf numFmtId="49" fontId="6" fillId="0" borderId="0" xfId="0" applyNumberFormat="1" applyFont="1" applyFill="1"/>
    <xf numFmtId="49" fontId="6" fillId="0" borderId="0" xfId="0" applyNumberFormat="1" applyFont="1" applyFill="1" applyBorder="1"/>
    <xf numFmtId="4" fontId="6" fillId="0" borderId="1" xfId="0" applyNumberFormat="1" applyFont="1" applyFill="1" applyBorder="1" applyAlignment="1">
      <alignment vertical="center" shrinkToFit="1"/>
    </xf>
    <xf numFmtId="4" fontId="60" fillId="0" borderId="0" xfId="0" applyNumberFormat="1" applyFont="1" applyFill="1" applyBorder="1" applyAlignment="1">
      <alignment vertical="center" shrinkToFit="1"/>
    </xf>
    <xf numFmtId="49" fontId="6" fillId="0" borderId="4" xfId="0" applyNumberFormat="1" applyFont="1" applyFill="1" applyBorder="1" applyAlignment="1">
      <alignment horizontal="left" vertical="center" wrapText="1" shrinkToFit="1"/>
    </xf>
    <xf numFmtId="0" fontId="5" fillId="0" borderId="4" xfId="0" applyFont="1" applyFill="1" applyBorder="1" applyAlignment="1">
      <alignment horizontal="center" vertical="center" wrapText="1"/>
    </xf>
    <xf numFmtId="49" fontId="34" fillId="0" borderId="1" xfId="7" applyNumberFormat="1" applyFont="1" applyFill="1" applyBorder="1" applyAlignment="1">
      <alignment vertical="top"/>
    </xf>
    <xf numFmtId="49" fontId="34" fillId="0" borderId="1" xfId="7" applyNumberFormat="1" applyFont="1" applyFill="1" applyBorder="1" applyAlignment="1">
      <alignment horizontal="center" vertical="center"/>
    </xf>
    <xf numFmtId="49" fontId="34" fillId="0" borderId="1" xfId="8" applyNumberFormat="1" applyFont="1" applyFill="1" applyBorder="1" applyAlignment="1">
      <alignment vertical="top" wrapText="1" shrinkToFit="1"/>
    </xf>
    <xf numFmtId="49" fontId="34" fillId="0" borderId="1" xfId="8" applyNumberFormat="1" applyFont="1" applyFill="1" applyBorder="1" applyAlignment="1">
      <alignment horizontal="center" vertical="center" wrapText="1" shrinkToFit="1"/>
    </xf>
    <xf numFmtId="49" fontId="5" fillId="0" borderId="4" xfId="0" applyNumberFormat="1" applyFont="1" applyFill="1" applyBorder="1" applyAlignment="1">
      <alignment vertical="center"/>
    </xf>
    <xf numFmtId="49" fontId="5" fillId="0" borderId="1" xfId="0" applyNumberFormat="1" applyFont="1" applyFill="1" applyBorder="1" applyAlignment="1">
      <alignment horizontal="center" vertical="center" wrapText="1" shrinkToFit="1"/>
    </xf>
    <xf numFmtId="49" fontId="6" fillId="0" borderId="1" xfId="0" applyNumberFormat="1" applyFont="1" applyFill="1" applyBorder="1" applyAlignment="1">
      <alignment horizontal="center" vertical="center" wrapText="1" shrinkToFit="1"/>
    </xf>
    <xf numFmtId="49" fontId="6" fillId="0" borderId="4" xfId="0" applyNumberFormat="1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right" vertical="center" wrapText="1"/>
    </xf>
    <xf numFmtId="49" fontId="5" fillId="0" borderId="4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vertical="top" wrapText="1" shrinkToFit="1"/>
    </xf>
    <xf numFmtId="49" fontId="34" fillId="0" borderId="1" xfId="9" applyNumberFormat="1" applyFont="1" applyFill="1" applyBorder="1" applyAlignment="1">
      <alignment vertical="top"/>
    </xf>
    <xf numFmtId="49" fontId="34" fillId="0" borderId="1" xfId="0" applyNumberFormat="1" applyFont="1" applyFill="1" applyBorder="1" applyAlignment="1">
      <alignment horizontal="center" vertical="center" shrinkToFit="1"/>
    </xf>
    <xf numFmtId="49" fontId="34" fillId="0" borderId="4" xfId="0" applyNumberFormat="1" applyFont="1" applyFill="1" applyBorder="1" applyAlignment="1">
      <alignment horizontal="center" vertical="center" shrinkToFit="1"/>
    </xf>
    <xf numFmtId="4" fontId="34" fillId="0" borderId="1" xfId="0" applyNumberFormat="1" applyFont="1" applyFill="1" applyBorder="1" applyAlignment="1" applyProtection="1">
      <alignment horizontal="right" vertical="center" shrinkToFit="1"/>
      <protection locked="0"/>
    </xf>
    <xf numFmtId="49" fontId="10" fillId="0" borderId="1" xfId="0" applyNumberFormat="1" applyFont="1" applyFill="1" applyBorder="1" applyAlignment="1">
      <alignment horizontal="center" vertical="center" shrinkToFit="1"/>
    </xf>
    <xf numFmtId="49" fontId="10" fillId="0" borderId="2" xfId="2" applyNumberFormat="1" applyFont="1" applyFill="1" applyAlignment="1" applyProtection="1">
      <alignment horizontal="center" vertical="center" shrinkToFit="1"/>
      <protection locked="0"/>
    </xf>
    <xf numFmtId="4" fontId="10" fillId="0" borderId="1" xfId="10" applyNumberFormat="1" applyFont="1" applyFill="1" applyBorder="1" applyAlignment="1" applyProtection="1">
      <alignment horizontal="right" vertical="center" shrinkToFit="1"/>
      <protection locked="0"/>
    </xf>
    <xf numFmtId="4" fontId="36" fillId="0" borderId="1" xfId="10" applyNumberFormat="1" applyFont="1" applyFill="1" applyBorder="1" applyAlignment="1" applyProtection="1">
      <alignment horizontal="right" vertical="center" shrinkToFit="1"/>
      <protection locked="0"/>
    </xf>
    <xf numFmtId="0" fontId="33" fillId="0" borderId="0" xfId="0" quotePrefix="1" applyFont="1" applyFill="1" applyAlignment="1">
      <alignment wrapText="1"/>
    </xf>
    <xf numFmtId="0" fontId="34" fillId="0" borderId="1" xfId="0" applyFont="1" applyFill="1" applyBorder="1" applyAlignment="1">
      <alignment horizontal="left" vertical="top" wrapText="1"/>
    </xf>
    <xf numFmtId="0" fontId="10" fillId="0" borderId="1" xfId="0" quotePrefix="1" applyFont="1" applyFill="1" applyBorder="1" applyAlignment="1">
      <alignment horizontal="left" vertical="top" wrapText="1"/>
    </xf>
    <xf numFmtId="49" fontId="10" fillId="0" borderId="10" xfId="0" applyNumberFormat="1" applyFont="1" applyFill="1" applyBorder="1" applyAlignment="1">
      <alignment horizontal="center" vertical="center" shrinkToFit="1"/>
    </xf>
    <xf numFmtId="49" fontId="10" fillId="0" borderId="11" xfId="0" applyNumberFormat="1" applyFont="1" applyFill="1" applyBorder="1" applyAlignment="1">
      <alignment horizontal="center" vertical="center" shrinkToFit="1"/>
    </xf>
    <xf numFmtId="49" fontId="10" fillId="0" borderId="12" xfId="0" applyNumberFormat="1" applyFont="1" applyFill="1" applyBorder="1" applyAlignment="1">
      <alignment horizontal="center" vertical="center" shrinkToFit="1"/>
    </xf>
    <xf numFmtId="4" fontId="6" fillId="0" borderId="1" xfId="0" applyNumberFormat="1" applyFont="1" applyFill="1" applyBorder="1" applyAlignment="1" applyProtection="1">
      <alignment horizontal="right" vertical="center" shrinkToFit="1"/>
      <protection locked="0"/>
    </xf>
    <xf numFmtId="4" fontId="6" fillId="0" borderId="1" xfId="0" applyNumberFormat="1" applyFont="1" applyFill="1" applyBorder="1" applyAlignment="1">
      <alignment vertical="center"/>
    </xf>
    <xf numFmtId="0" fontId="10" fillId="0" borderId="1" xfId="0" applyNumberFormat="1" applyFont="1" applyFill="1" applyBorder="1" applyAlignment="1">
      <alignment horizontal="left" wrapText="1" shrinkToFit="1"/>
    </xf>
    <xf numFmtId="4" fontId="6" fillId="0" borderId="1" xfId="0" applyNumberFormat="1" applyFont="1" applyFill="1" applyBorder="1" applyAlignment="1">
      <alignment horizontal="right" vertical="center" shrinkToFit="1"/>
    </xf>
    <xf numFmtId="0" fontId="34" fillId="0" borderId="1" xfId="0" applyNumberFormat="1" applyFont="1" applyFill="1" applyBorder="1" applyAlignment="1">
      <alignment horizontal="left" vertical="top" wrapText="1" shrinkToFit="1"/>
    </xf>
    <xf numFmtId="4" fontId="10" fillId="0" borderId="1" xfId="0" applyNumberFormat="1" applyFont="1" applyFill="1" applyBorder="1" applyAlignment="1">
      <alignment horizontal="right" vertical="center" shrinkToFit="1"/>
    </xf>
    <xf numFmtId="49" fontId="5" fillId="0" borderId="1" xfId="11" applyNumberFormat="1" applyFont="1" applyFill="1" applyBorder="1" applyAlignment="1">
      <alignment vertical="top"/>
    </xf>
    <xf numFmtId="49" fontId="5" fillId="0" borderId="5" xfId="11" applyNumberFormat="1" applyFont="1" applyFill="1" applyBorder="1" applyAlignment="1">
      <alignment vertical="top" wrapText="1" shrinkToFit="1"/>
    </xf>
    <xf numFmtId="49" fontId="5" fillId="0" borderId="5" xfId="0" applyNumberFormat="1" applyFont="1" applyFill="1" applyBorder="1" applyAlignment="1">
      <alignment horizontal="center" vertical="center" wrapText="1" shrinkToFit="1"/>
    </xf>
    <xf numFmtId="49" fontId="34" fillId="0" borderId="5" xfId="0" applyNumberFormat="1" applyFont="1" applyFill="1" applyBorder="1" applyAlignment="1">
      <alignment horizontal="center" vertical="center" shrinkToFit="1"/>
    </xf>
    <xf numFmtId="4" fontId="34" fillId="0" borderId="5" xfId="0" applyNumberFormat="1" applyFont="1" applyFill="1" applyBorder="1" applyAlignment="1" applyProtection="1">
      <alignment horizontal="right" vertical="center" shrinkToFit="1"/>
      <protection locked="0"/>
    </xf>
    <xf numFmtId="49" fontId="6" fillId="0" borderId="5" xfId="11" applyNumberFormat="1" applyFont="1" applyFill="1" applyBorder="1" applyAlignment="1">
      <alignment vertical="top" wrapText="1" shrinkToFit="1"/>
    </xf>
    <xf numFmtId="49" fontId="6" fillId="0" borderId="5" xfId="0" applyNumberFormat="1" applyFont="1" applyFill="1" applyBorder="1" applyAlignment="1">
      <alignment horizontal="center" vertical="center" wrapText="1" shrinkToFit="1"/>
    </xf>
    <xf numFmtId="49" fontId="10" fillId="0" borderId="5" xfId="0" applyNumberFormat="1" applyFont="1" applyFill="1" applyBorder="1" applyAlignment="1">
      <alignment horizontal="center" vertical="center" shrinkToFit="1"/>
    </xf>
    <xf numFmtId="4" fontId="10" fillId="0" borderId="5" xfId="0" applyNumberFormat="1" applyFont="1" applyFill="1" applyBorder="1" applyAlignment="1" applyProtection="1">
      <alignment horizontal="right" vertical="center" shrinkToFit="1"/>
      <protection locked="0"/>
    </xf>
    <xf numFmtId="49" fontId="6" fillId="0" borderId="1" xfId="11" applyNumberFormat="1" applyFont="1" applyFill="1" applyBorder="1" applyAlignment="1">
      <alignment vertical="top" wrapText="1" shrinkToFit="1"/>
    </xf>
    <xf numFmtId="49" fontId="5" fillId="0" borderId="1" xfId="11" applyNumberFormat="1" applyFont="1" applyFill="1" applyBorder="1" applyAlignment="1">
      <alignment vertical="top" wrapText="1" shrinkToFit="1"/>
    </xf>
    <xf numFmtId="4" fontId="34" fillId="0" borderId="1" xfId="0" applyNumberFormat="1" applyFont="1" applyFill="1" applyBorder="1" applyAlignment="1">
      <alignment horizontal="right" vertical="center" shrinkToFit="1"/>
    </xf>
    <xf numFmtId="49" fontId="34" fillId="0" borderId="1" xfId="12" applyNumberFormat="1" applyFont="1" applyFill="1" applyBorder="1" applyAlignment="1">
      <alignment vertical="top"/>
    </xf>
    <xf numFmtId="0" fontId="10" fillId="0" borderId="1" xfId="0" quotePrefix="1" applyNumberFormat="1" applyFont="1" applyFill="1" applyBorder="1" applyAlignment="1">
      <alignment horizontal="left" vertical="top" wrapText="1" shrinkToFit="1"/>
    </xf>
    <xf numFmtId="49" fontId="6" fillId="0" borderId="1" xfId="11" applyNumberFormat="1" applyFont="1" applyFill="1" applyBorder="1" applyAlignment="1">
      <alignment wrapText="1" shrinkToFit="1"/>
    </xf>
    <xf numFmtId="49" fontId="36" fillId="0" borderId="2" xfId="2" applyNumberFormat="1" applyFont="1" applyFill="1" applyAlignment="1" applyProtection="1">
      <alignment horizontal="center" vertical="center" shrinkToFit="1"/>
      <protection locked="0"/>
    </xf>
    <xf numFmtId="49" fontId="34" fillId="0" borderId="2" xfId="2" applyNumberFormat="1" applyFont="1" applyFill="1" applyAlignment="1" applyProtection="1">
      <alignment horizontal="center" vertical="center" shrinkToFit="1"/>
      <protection locked="0"/>
    </xf>
    <xf numFmtId="49" fontId="5" fillId="0" borderId="1" xfId="11" applyNumberFormat="1" applyFont="1" applyFill="1" applyBorder="1" applyAlignment="1">
      <alignment wrapText="1" shrinkToFit="1"/>
    </xf>
    <xf numFmtId="49" fontId="5" fillId="0" borderId="1" xfId="13" applyNumberFormat="1" applyFont="1" applyFill="1" applyBorder="1" applyAlignment="1">
      <alignment vertical="top"/>
    </xf>
    <xf numFmtId="49" fontId="34" fillId="0" borderId="1" xfId="14" applyNumberFormat="1" applyFont="1" applyFill="1" applyBorder="1" applyAlignment="1">
      <alignment vertical="top"/>
    </xf>
    <xf numFmtId="49" fontId="6" fillId="0" borderId="4" xfId="0" applyNumberFormat="1" applyFont="1" applyFill="1" applyBorder="1" applyAlignment="1">
      <alignment vertical="center"/>
    </xf>
    <xf numFmtId="49" fontId="34" fillId="0" borderId="1" xfId="15" applyNumberFormat="1" applyFont="1" applyFill="1" applyBorder="1" applyAlignment="1">
      <alignment vertical="top"/>
    </xf>
    <xf numFmtId="49" fontId="10" fillId="0" borderId="1" xfId="15" quotePrefix="1" applyNumberFormat="1" applyFont="1" applyFill="1" applyBorder="1" applyAlignment="1">
      <alignment vertical="top" wrapText="1"/>
    </xf>
    <xf numFmtId="49" fontId="34" fillId="0" borderId="1" xfId="16" applyNumberFormat="1" applyFont="1" applyFill="1" applyBorder="1" applyAlignment="1">
      <alignment vertical="top"/>
    </xf>
    <xf numFmtId="0" fontId="10" fillId="0" borderId="1" xfId="0" applyFont="1" applyFill="1" applyBorder="1" applyAlignment="1">
      <alignment wrapText="1"/>
    </xf>
    <xf numFmtId="49" fontId="36" fillId="0" borderId="1" xfId="2" applyNumberFormat="1" applyFont="1" applyFill="1" applyBorder="1" applyAlignment="1" applyProtection="1">
      <alignment horizontal="center" vertical="center" shrinkToFit="1"/>
      <protection locked="0"/>
    </xf>
    <xf numFmtId="49" fontId="5" fillId="0" borderId="1" xfId="0" applyNumberFormat="1" applyFont="1" applyFill="1" applyBorder="1" applyAlignment="1">
      <alignment horizontal="center" vertical="top" wrapText="1" shrinkToFit="1"/>
    </xf>
    <xf numFmtId="49" fontId="6" fillId="0" borderId="1" xfId="0" applyNumberFormat="1" applyFont="1" applyFill="1" applyBorder="1" applyAlignment="1">
      <alignment horizontal="center" vertical="top" wrapText="1" shrinkToFit="1"/>
    </xf>
    <xf numFmtId="0" fontId="6" fillId="0" borderId="1" xfId="0" quotePrefix="1" applyNumberFormat="1" applyFont="1" applyFill="1" applyBorder="1" applyAlignment="1">
      <alignment horizontal="left" vertical="top" wrapText="1" shrinkToFit="1"/>
    </xf>
    <xf numFmtId="4" fontId="10" fillId="0" borderId="4" xfId="0" applyNumberFormat="1" applyFont="1" applyFill="1" applyBorder="1" applyAlignment="1" applyProtection="1">
      <alignment horizontal="right" vertical="center" shrinkToFit="1"/>
      <protection locked="0"/>
    </xf>
    <xf numFmtId="0" fontId="1" fillId="0" borderId="0" xfId="0" applyFont="1" applyFill="1" applyAlignment="1">
      <alignment horizontal="center"/>
    </xf>
    <xf numFmtId="0" fontId="5" fillId="0" borderId="1" xfId="0" applyFont="1" applyFill="1" applyBorder="1" applyAlignment="1">
      <alignment horizontal="center" vertical="top" wrapText="1"/>
    </xf>
    <xf numFmtId="49" fontId="5" fillId="0" borderId="1" xfId="0" applyNumberFormat="1" applyFont="1" applyFill="1" applyBorder="1" applyAlignment="1">
      <alignment horizontal="center" wrapText="1" shrinkToFit="1"/>
    </xf>
    <xf numFmtId="49" fontId="6" fillId="0" borderId="1" xfId="0" applyNumberFormat="1" applyFont="1" applyFill="1" applyBorder="1" applyAlignment="1">
      <alignment horizontal="center" wrapText="1" shrinkToFit="1"/>
    </xf>
    <xf numFmtId="0" fontId="6" fillId="0" borderId="1" xfId="0" applyFont="1" applyFill="1" applyBorder="1" applyAlignment="1">
      <alignment horizontal="center" wrapText="1" shrinkToFit="1"/>
    </xf>
    <xf numFmtId="0" fontId="5" fillId="0" borderId="1" xfId="0" applyNumberFormat="1" applyFont="1" applyFill="1" applyBorder="1" applyAlignment="1">
      <alignment horizontal="center" wrapText="1" shrinkToFit="1"/>
    </xf>
    <xf numFmtId="0" fontId="5" fillId="0" borderId="1" xfId="0" applyFont="1" applyFill="1" applyBorder="1" applyAlignment="1">
      <alignment horizontal="center" wrapText="1" shrinkToFit="1"/>
    </xf>
    <xf numFmtId="0" fontId="6" fillId="0" borderId="1" xfId="4" applyFont="1" applyFill="1" applyBorder="1" applyAlignment="1">
      <alignment horizontal="center" vertical="center" wrapText="1" shrinkToFit="1"/>
    </xf>
    <xf numFmtId="0" fontId="10" fillId="0" borderId="1" xfId="0" applyNumberFormat="1" applyFont="1" applyFill="1" applyBorder="1" applyAlignment="1">
      <alignment horizontal="center" vertical="top" wrapText="1" shrinkToFit="1"/>
    </xf>
    <xf numFmtId="49" fontId="6" fillId="0" borderId="1" xfId="1" quotePrefix="1" applyNumberFormat="1" applyFont="1" applyFill="1" applyBorder="1" applyAlignment="1">
      <alignment horizontal="center" vertical="center" wrapText="1" shrinkToFit="1"/>
    </xf>
    <xf numFmtId="49" fontId="6" fillId="0" borderId="1" xfId="0" quotePrefix="1" applyNumberFormat="1" applyFont="1" applyFill="1" applyBorder="1" applyAlignment="1">
      <alignment horizontal="center" wrapText="1" shrinkToFit="1"/>
    </xf>
    <xf numFmtId="0" fontId="5" fillId="0" borderId="6" xfId="0" applyFont="1" applyFill="1" applyBorder="1" applyAlignment="1">
      <alignment horizontal="center" wrapText="1" shrinkToFit="1"/>
    </xf>
    <xf numFmtId="0" fontId="6" fillId="0" borderId="6" xfId="0" applyFont="1" applyFill="1" applyBorder="1" applyAlignment="1">
      <alignment horizontal="center" wrapText="1"/>
    </xf>
    <xf numFmtId="49" fontId="6" fillId="0" borderId="4" xfId="0" applyNumberFormat="1" applyFont="1" applyFill="1" applyBorder="1" applyAlignment="1">
      <alignment horizontal="center" vertical="center" wrapText="1" shrinkToFit="1"/>
    </xf>
    <xf numFmtId="49" fontId="6" fillId="0" borderId="4" xfId="0" applyNumberFormat="1" applyFont="1" applyFill="1" applyBorder="1" applyAlignment="1">
      <alignment horizontal="center" vertical="center" wrapText="1"/>
    </xf>
    <xf numFmtId="49" fontId="6" fillId="0" borderId="5" xfId="0" applyNumberFormat="1" applyFont="1" applyFill="1" applyBorder="1" applyAlignment="1">
      <alignment horizontal="center" wrapText="1" shrinkToFit="1"/>
    </xf>
    <xf numFmtId="49" fontId="5" fillId="0" borderId="9" xfId="0" applyNumberFormat="1" applyFont="1" applyFill="1" applyBorder="1" applyAlignment="1">
      <alignment horizontal="center" wrapText="1" shrinkToFit="1"/>
    </xf>
    <xf numFmtId="0" fontId="5" fillId="0" borderId="6" xfId="0" applyFont="1" applyFill="1" applyBorder="1" applyAlignment="1">
      <alignment horizontal="center" vertical="top" wrapText="1"/>
    </xf>
    <xf numFmtId="0" fontId="5" fillId="0" borderId="1" xfId="0" applyNumberFormat="1" applyFont="1" applyFill="1" applyBorder="1" applyAlignment="1">
      <alignment horizontal="center" vertical="top" wrapText="1" shrinkToFit="1"/>
    </xf>
    <xf numFmtId="0" fontId="45" fillId="0" borderId="0" xfId="0" applyFont="1" applyAlignment="1">
      <alignment horizontal="left" vertical="top"/>
    </xf>
    <xf numFmtId="0" fontId="39" fillId="0" borderId="0" xfId="0" applyFont="1" applyAlignment="1">
      <alignment horizontal="center" wrapText="1" shrinkToFit="1"/>
    </xf>
    <xf numFmtId="3" fontId="38" fillId="0" borderId="0" xfId="0" applyNumberFormat="1" applyFont="1" applyFill="1" applyAlignment="1">
      <alignment horizontal="left"/>
    </xf>
    <xf numFmtId="0" fontId="5" fillId="0" borderId="0" xfId="0" applyFont="1" applyFill="1" applyAlignment="1">
      <alignment horizontal="center" vertical="center" wrapText="1"/>
    </xf>
    <xf numFmtId="4" fontId="3" fillId="0" borderId="0" xfId="0" applyNumberFormat="1" applyFont="1" applyFill="1" applyAlignment="1">
      <alignment horizontal="left" vertical="center"/>
    </xf>
    <xf numFmtId="0" fontId="2" fillId="0" borderId="0" xfId="0" applyFont="1" applyAlignment="1">
      <alignment horizontal="left" vertical="center"/>
    </xf>
    <xf numFmtId="4" fontId="6" fillId="3" borderId="0" xfId="0" applyNumberFormat="1" applyFont="1" applyFill="1" applyAlignment="1">
      <alignment horizontal="left" vertical="center"/>
    </xf>
    <xf numFmtId="0" fontId="5" fillId="0" borderId="0" xfId="0" applyFont="1" applyFill="1" applyAlignment="1">
      <alignment horizontal="center" wrapText="1"/>
    </xf>
    <xf numFmtId="4" fontId="5" fillId="0" borderId="0" xfId="0" applyNumberFormat="1" applyFont="1" applyFill="1" applyAlignment="1">
      <alignment horizontal="center" wrapText="1"/>
    </xf>
    <xf numFmtId="0" fontId="5" fillId="0" borderId="0" xfId="0" applyFont="1" applyFill="1" applyAlignment="1">
      <alignment horizontal="center" vertical="top" wrapText="1"/>
    </xf>
    <xf numFmtId="0" fontId="5" fillId="0" borderId="0" xfId="0" applyFont="1" applyFill="1" applyAlignment="1">
      <alignment horizontal="center" wrapText="1" shrinkToFit="1"/>
    </xf>
    <xf numFmtId="0" fontId="59" fillId="0" borderId="0" xfId="0" applyFont="1" applyFill="1" applyAlignment="1">
      <alignment horizontal="center" vertical="center" wrapText="1"/>
    </xf>
    <xf numFmtId="0" fontId="41" fillId="0" borderId="1" xfId="0" applyFont="1" applyFill="1" applyBorder="1" applyAlignment="1">
      <alignment vertical="center" wrapText="1"/>
    </xf>
    <xf numFmtId="0" fontId="41" fillId="0" borderId="1" xfId="0" applyFont="1" applyFill="1" applyBorder="1" applyAlignment="1">
      <alignment horizontal="center" vertical="center" wrapText="1"/>
    </xf>
    <xf numFmtId="0" fontId="39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</cellXfs>
  <cellStyles count="26">
    <cellStyle name="xl22" xfId="6"/>
    <cellStyle name="xl23 2" xfId="20"/>
    <cellStyle name="xl29" xfId="22"/>
    <cellStyle name="xl34 2" xfId="2"/>
    <cellStyle name="xl35" xfId="25"/>
    <cellStyle name="xl35 2" xfId="10"/>
    <cellStyle name="xl36" xfId="5"/>
    <cellStyle name="xl39 3" xfId="23"/>
    <cellStyle name="xl44" xfId="21"/>
    <cellStyle name="xl45" xfId="19"/>
    <cellStyle name="Обычный" xfId="0" builtinId="0"/>
    <cellStyle name="Обычный 10" xfId="18"/>
    <cellStyle name="Обычный 172" xfId="12"/>
    <cellStyle name="Обычный 174" xfId="11"/>
    <cellStyle name="Обычный 181" xfId="9"/>
    <cellStyle name="Обычный 189" xfId="16"/>
    <cellStyle name="Обычный 194" xfId="13"/>
    <cellStyle name="Обычный 195" xfId="15"/>
    <cellStyle name="Обычный 196" xfId="7"/>
    <cellStyle name="Обычный 21" xfId="8"/>
    <cellStyle name="Обычный 29" xfId="14"/>
    <cellStyle name="Обычный 3" xfId="1"/>
    <cellStyle name="Обычный 90" xfId="24"/>
    <cellStyle name="Процентный 2" xfId="17"/>
    <cellStyle name="Финансовый" xfId="3" builtinId="3"/>
    <cellStyle name="Хороший" xfId="4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6;&#1077;&#1096;&#1077;&#1085;&#1080;&#1103;%20&#1073;&#1102;&#1076;&#1078;&#1077;&#1090;%202023-2025/1-&#1103;%20&#1089;&#1077;&#1089;&#1089;&#1080;&#1103;%20&#1072;&#1074;&#1075;&#1091;&#1089;&#1090;/&#1055;&#1088;&#1080;&#1083;&#1086;&#1078;&#1077;&#1085;&#1080;&#1103;%20&#1082;%20&#1074;&#1085;&#1077;&#1089;&#1077;&#1085;&#1080;&#1102;%20&#1080;&#1079;&#1084;&#1077;&#1085;&#1077;&#1085;&#1080;&#1081;%202023-2025%20&#1087;&#1086;%2026&#1080;&#1102;&#1083;&#1103;%20&#1087;&#1086;&#1089;&#1083;&#1077;%20&#1088;&#1077;&#1076;&#1072;&#1082;&#1094;&#1080;&#1086;&#1085;&#1085;&#1086;&#1081;%20&#1085;&#1072;%202%20&#1075;&#1086;&#1076;&#1072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5;&#1088;&#1080;&#1083;&#1086;&#1078;&#1077;&#1085;&#1080;&#1103;%20&#1082;%20&#1087;&#1088;&#1086;&#1077;&#1082;&#1090;&#1091;%20&#1073;&#1102;&#1076;&#1078;&#1077;&#1090;&#1072;%202023-2025%20&#1089;%20&#1087;&#1088;&#1086;&#1090;&#1086;&#1082;&#1086;&#1083;&#1086;&#1084;%20&#1055;&#1057;%20&#1087;&#1086;&#1089;&#1083;&#1077;%20&#1088;&#1077;&#1076;&#1072;&#1082;&#1094;&#1080;&#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_1"/>
      <sheetName val="Приложение 2"/>
      <sheetName val="Приложение 3"/>
      <sheetName val="Приложение 4"/>
      <sheetName val="Приложение 5"/>
      <sheetName val="Приложение 6"/>
      <sheetName val="Приложение 7"/>
      <sheetName val="Приложение 8"/>
      <sheetName val="Приложение 9"/>
    </sheetNames>
    <sheetDataSet>
      <sheetData sheetId="0"/>
      <sheetData sheetId="1">
        <row r="15">
          <cell r="D15">
            <v>2102959380.4100001</v>
          </cell>
        </row>
      </sheetData>
      <sheetData sheetId="2">
        <row r="13">
          <cell r="F13">
            <v>1426983766.74</v>
          </cell>
        </row>
        <row r="132">
          <cell r="G132">
            <v>0</v>
          </cell>
          <cell r="H132">
            <v>0</v>
          </cell>
        </row>
        <row r="144">
          <cell r="G144">
            <v>0</v>
          </cell>
          <cell r="H144">
            <v>0</v>
          </cell>
        </row>
      </sheetData>
      <sheetData sheetId="3">
        <row r="15">
          <cell r="F15">
            <v>3529943147.1500001</v>
          </cell>
        </row>
      </sheetData>
      <sheetData sheetId="4"/>
      <sheetData sheetId="5"/>
      <sheetData sheetId="6"/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_1 "/>
      <sheetName val="Приложение_2"/>
      <sheetName val="Приложение 3"/>
      <sheetName val="Приложение 4"/>
      <sheetName val="Приложение 5"/>
      <sheetName val="Приложение 6"/>
      <sheetName val="Приложение 7"/>
      <sheetName val="Приложение 8"/>
      <sheetName val="Приложение 9"/>
      <sheetName val="Приложение 10"/>
      <sheetName val="Приложение 11"/>
      <sheetName val="Приложение 12"/>
    </sheetNames>
    <sheetDataSet>
      <sheetData sheetId="0" refreshError="1"/>
      <sheetData sheetId="1">
        <row r="141">
          <cell r="C141">
            <v>2786608772.9499998</v>
          </cell>
        </row>
      </sheetData>
      <sheetData sheetId="2" refreshError="1"/>
      <sheetData sheetId="3">
        <row r="217">
          <cell r="G217">
            <v>0</v>
          </cell>
          <cell r="H217">
            <v>0</v>
          </cell>
        </row>
      </sheetData>
      <sheetData sheetId="4" refreshError="1"/>
      <sheetData sheetId="5">
        <row r="16">
          <cell r="G16">
            <v>3271218493.838119</v>
          </cell>
        </row>
      </sheetData>
      <sheetData sheetId="6">
        <row r="13">
          <cell r="H13">
            <v>308656576.75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89"/>
  <sheetViews>
    <sheetView tabSelected="1" zoomScaleNormal="100" workbookViewId="0">
      <selection activeCell="H15" sqref="H15"/>
    </sheetView>
  </sheetViews>
  <sheetFormatPr defaultRowHeight="15" x14ac:dyDescent="0.25"/>
  <cols>
    <col min="1" max="1" width="32.28515625" style="156" customWidth="1"/>
    <col min="2" max="2" width="92.28515625" style="156" customWidth="1"/>
    <col min="3" max="3" width="24.140625" style="156" customWidth="1"/>
    <col min="4" max="4" width="20.42578125" hidden="1" customWidth="1"/>
    <col min="5" max="5" width="0" hidden="1" customWidth="1"/>
  </cols>
  <sheetData>
    <row r="2" spans="1:4" x14ac:dyDescent="0.25">
      <c r="C2"/>
    </row>
    <row r="3" spans="1:4" x14ac:dyDescent="0.25">
      <c r="C3"/>
    </row>
    <row r="4" spans="1:4" ht="15.75" x14ac:dyDescent="0.25">
      <c r="B4" s="514" t="s">
        <v>509</v>
      </c>
      <c r="C4" s="514"/>
    </row>
    <row r="5" spans="1:4" ht="15.75" x14ac:dyDescent="0.25">
      <c r="B5" s="514" t="s">
        <v>510</v>
      </c>
      <c r="C5" s="514"/>
    </row>
    <row r="6" spans="1:4" ht="15.75" x14ac:dyDescent="0.25">
      <c r="B6" s="514" t="s">
        <v>511</v>
      </c>
      <c r="C6" s="514"/>
    </row>
    <row r="7" spans="1:4" ht="18" customHeight="1" x14ac:dyDescent="0.25">
      <c r="B7" s="514" t="s">
        <v>512</v>
      </c>
      <c r="C7" s="514"/>
    </row>
    <row r="8" spans="1:4" ht="18" customHeight="1" x14ac:dyDescent="0.25">
      <c r="B8" s="514" t="s">
        <v>513</v>
      </c>
      <c r="C8" s="514"/>
    </row>
    <row r="9" spans="1:4" ht="15.75" x14ac:dyDescent="0.25">
      <c r="B9" s="514" t="s">
        <v>1037</v>
      </c>
      <c r="C9" s="514"/>
    </row>
    <row r="10" spans="1:4" ht="15.75" x14ac:dyDescent="0.25">
      <c r="B10" s="514" t="s">
        <v>1038</v>
      </c>
      <c r="C10" s="514"/>
    </row>
    <row r="12" spans="1:4" ht="38.25" customHeight="1" x14ac:dyDescent="0.25">
      <c r="A12" s="515" t="s">
        <v>514</v>
      </c>
      <c r="B12" s="515"/>
      <c r="C12" s="515"/>
    </row>
    <row r="13" spans="1:4" ht="15.75" x14ac:dyDescent="0.25">
      <c r="A13" s="230"/>
      <c r="B13" s="230"/>
      <c r="C13" s="230"/>
    </row>
    <row r="14" spans="1:4" ht="15.75" x14ac:dyDescent="0.25">
      <c r="A14" s="230"/>
      <c r="B14" s="230"/>
      <c r="C14" s="230"/>
    </row>
    <row r="15" spans="1:4" s="233" customFormat="1" ht="47.25" x14ac:dyDescent="0.2">
      <c r="A15" s="231" t="s">
        <v>515</v>
      </c>
      <c r="B15" s="231" t="s">
        <v>6</v>
      </c>
      <c r="C15" s="231" t="s">
        <v>516</v>
      </c>
      <c r="D15" s="232" t="s">
        <v>517</v>
      </c>
    </row>
    <row r="16" spans="1:4" s="233" customFormat="1" ht="24.75" customHeight="1" x14ac:dyDescent="0.2">
      <c r="A16" s="234" t="s">
        <v>518</v>
      </c>
      <c r="B16" s="235" t="s">
        <v>519</v>
      </c>
      <c r="C16" s="236"/>
      <c r="D16" s="232"/>
    </row>
    <row r="17" spans="1:9" s="175" customFormat="1" ht="15.75" x14ac:dyDescent="0.25">
      <c r="A17" s="237" t="s">
        <v>520</v>
      </c>
      <c r="B17" s="238" t="s">
        <v>521</v>
      </c>
      <c r="C17" s="239">
        <v>25</v>
      </c>
      <c r="D17" s="240">
        <v>10</v>
      </c>
    </row>
    <row r="18" spans="1:9" s="175" customFormat="1" ht="15.75" x14ac:dyDescent="0.25">
      <c r="A18" s="237" t="s">
        <v>520</v>
      </c>
      <c r="B18" s="238" t="s">
        <v>522</v>
      </c>
      <c r="C18" s="239">
        <v>25</v>
      </c>
      <c r="D18" s="240"/>
    </row>
    <row r="19" spans="1:9" ht="15.75" x14ac:dyDescent="0.25">
      <c r="A19" s="237" t="s">
        <v>520</v>
      </c>
      <c r="B19" s="238" t="s">
        <v>523</v>
      </c>
      <c r="C19" s="239">
        <v>35</v>
      </c>
      <c r="D19" s="240"/>
    </row>
    <row r="20" spans="1:9" ht="78.75" x14ac:dyDescent="0.25">
      <c r="A20" s="241" t="s">
        <v>524</v>
      </c>
      <c r="B20" s="242" t="s">
        <v>525</v>
      </c>
      <c r="C20" s="243">
        <v>100</v>
      </c>
      <c r="D20" s="240"/>
      <c r="E20" s="244"/>
      <c r="F20" s="233"/>
      <c r="I20" s="245"/>
    </row>
    <row r="21" spans="1:9" ht="78.75" x14ac:dyDescent="0.25">
      <c r="A21" s="237" t="s">
        <v>526</v>
      </c>
      <c r="B21" s="238" t="s">
        <v>527</v>
      </c>
      <c r="C21" s="239">
        <v>25</v>
      </c>
      <c r="D21" s="240"/>
      <c r="E21" s="244"/>
      <c r="F21" s="233"/>
      <c r="I21" s="245"/>
    </row>
    <row r="22" spans="1:9" ht="78.75" x14ac:dyDescent="0.25">
      <c r="A22" s="237" t="s">
        <v>526</v>
      </c>
      <c r="B22" s="238" t="s">
        <v>528</v>
      </c>
      <c r="C22" s="239">
        <v>25</v>
      </c>
      <c r="D22" s="240"/>
      <c r="E22" s="244"/>
      <c r="F22" s="233"/>
      <c r="I22" s="245"/>
    </row>
    <row r="23" spans="1:9" ht="78.75" x14ac:dyDescent="0.25">
      <c r="A23" s="237" t="s">
        <v>526</v>
      </c>
      <c r="B23" s="238" t="s">
        <v>529</v>
      </c>
      <c r="C23" s="239">
        <v>25</v>
      </c>
      <c r="D23" s="240"/>
      <c r="E23" s="244"/>
      <c r="F23" s="233"/>
      <c r="I23" s="245"/>
    </row>
    <row r="24" spans="1:9" ht="15.75" x14ac:dyDescent="0.25">
      <c r="A24" s="246" t="s">
        <v>530</v>
      </c>
      <c r="B24" s="247" t="s">
        <v>531</v>
      </c>
      <c r="C24" s="243"/>
      <c r="D24" s="240"/>
    </row>
    <row r="25" spans="1:9" ht="31.5" x14ac:dyDescent="0.25">
      <c r="A25" s="243" t="s">
        <v>532</v>
      </c>
      <c r="B25" s="248" t="s">
        <v>533</v>
      </c>
      <c r="C25" s="243"/>
      <c r="D25" s="240"/>
    </row>
    <row r="26" spans="1:9" ht="31.5" x14ac:dyDescent="0.25">
      <c r="A26" s="249" t="s">
        <v>534</v>
      </c>
      <c r="B26" s="248" t="s">
        <v>535</v>
      </c>
      <c r="C26" s="243">
        <v>100</v>
      </c>
      <c r="D26" s="240"/>
    </row>
    <row r="27" spans="1:9" ht="31.5" x14ac:dyDescent="0.25">
      <c r="A27" s="243" t="s">
        <v>536</v>
      </c>
      <c r="B27" s="248" t="s">
        <v>537</v>
      </c>
      <c r="C27" s="243">
        <v>90</v>
      </c>
      <c r="D27" s="240"/>
    </row>
    <row r="28" spans="1:9" ht="47.25" x14ac:dyDescent="0.25">
      <c r="A28" s="243" t="s">
        <v>538</v>
      </c>
      <c r="B28" s="248" t="s">
        <v>539</v>
      </c>
      <c r="C28" s="243">
        <v>100</v>
      </c>
      <c r="D28" s="240"/>
    </row>
    <row r="29" spans="1:9" ht="47.25" x14ac:dyDescent="0.25">
      <c r="A29" s="243" t="s">
        <v>540</v>
      </c>
      <c r="B29" s="248" t="s">
        <v>541</v>
      </c>
      <c r="C29" s="243">
        <v>90</v>
      </c>
      <c r="D29" s="240"/>
    </row>
    <row r="30" spans="1:9" ht="15.75" x14ac:dyDescent="0.25">
      <c r="A30" s="243" t="s">
        <v>542</v>
      </c>
      <c r="B30" s="248" t="s">
        <v>543</v>
      </c>
      <c r="C30" s="243">
        <v>50</v>
      </c>
      <c r="D30" s="240"/>
    </row>
    <row r="31" spans="1:9" ht="15.75" x14ac:dyDescent="0.25">
      <c r="A31" s="243" t="s">
        <v>542</v>
      </c>
      <c r="B31" s="248" t="s">
        <v>544</v>
      </c>
      <c r="C31" s="243">
        <v>50</v>
      </c>
      <c r="D31" s="240"/>
    </row>
    <row r="32" spans="1:9" ht="15.75" x14ac:dyDescent="0.25">
      <c r="A32" s="243" t="s">
        <v>542</v>
      </c>
      <c r="B32" s="248" t="s">
        <v>545</v>
      </c>
      <c r="C32" s="243">
        <v>100</v>
      </c>
      <c r="D32" s="240"/>
    </row>
    <row r="33" spans="1:4" ht="31.5" x14ac:dyDescent="0.25">
      <c r="A33" s="243" t="s">
        <v>546</v>
      </c>
      <c r="B33" s="248" t="s">
        <v>547</v>
      </c>
      <c r="C33" s="243">
        <v>60</v>
      </c>
      <c r="D33" s="240"/>
    </row>
    <row r="34" spans="1:4" ht="31.5" x14ac:dyDescent="0.25">
      <c r="A34" s="243" t="s">
        <v>548</v>
      </c>
      <c r="B34" s="248" t="s">
        <v>549</v>
      </c>
      <c r="C34" s="243">
        <v>100</v>
      </c>
      <c r="D34" s="240"/>
    </row>
    <row r="35" spans="1:4" ht="15.75" customHeight="1" x14ac:dyDescent="0.25">
      <c r="A35" s="243" t="s">
        <v>550</v>
      </c>
      <c r="B35" s="248" t="s">
        <v>551</v>
      </c>
      <c r="C35" s="243"/>
      <c r="D35" s="240"/>
    </row>
    <row r="36" spans="1:4" ht="31.5" x14ac:dyDescent="0.25">
      <c r="A36" s="243" t="s">
        <v>552</v>
      </c>
      <c r="B36" s="250" t="s">
        <v>553</v>
      </c>
      <c r="C36" s="243">
        <v>100</v>
      </c>
      <c r="D36" s="240"/>
    </row>
    <row r="37" spans="1:4" ht="47.25" x14ac:dyDescent="0.25">
      <c r="A37" s="243" t="s">
        <v>554</v>
      </c>
      <c r="B37" s="248" t="s">
        <v>555</v>
      </c>
      <c r="C37" s="243">
        <v>100</v>
      </c>
      <c r="D37" s="240"/>
    </row>
    <row r="38" spans="1:4" ht="47.25" x14ac:dyDescent="0.25">
      <c r="A38" s="243" t="s">
        <v>556</v>
      </c>
      <c r="B38" s="248" t="s">
        <v>557</v>
      </c>
      <c r="C38" s="243">
        <v>100</v>
      </c>
      <c r="D38" s="240"/>
    </row>
    <row r="39" spans="1:4" ht="31.5" customHeight="1" x14ac:dyDescent="0.25">
      <c r="A39" s="243" t="s">
        <v>558</v>
      </c>
      <c r="B39" s="251" t="s">
        <v>559</v>
      </c>
      <c r="C39" s="243"/>
      <c r="D39" s="240"/>
    </row>
    <row r="40" spans="1:4" ht="31.5" x14ac:dyDescent="0.25">
      <c r="A40" s="243" t="s">
        <v>560</v>
      </c>
      <c r="B40" s="248" t="s">
        <v>561</v>
      </c>
      <c r="C40" s="243">
        <v>100</v>
      </c>
      <c r="D40" s="240"/>
    </row>
    <row r="41" spans="1:4" ht="25.5" customHeight="1" x14ac:dyDescent="0.25">
      <c r="A41" s="252" t="s">
        <v>562</v>
      </c>
      <c r="B41" s="248" t="s">
        <v>563</v>
      </c>
      <c r="C41" s="243"/>
      <c r="D41" s="240"/>
    </row>
    <row r="42" spans="1:4" ht="31.5" x14ac:dyDescent="0.25">
      <c r="A42" s="243" t="s">
        <v>564</v>
      </c>
      <c r="B42" s="253" t="s">
        <v>565</v>
      </c>
      <c r="C42" s="243">
        <v>100</v>
      </c>
      <c r="D42" s="240"/>
    </row>
    <row r="43" spans="1:4" ht="31.5" x14ac:dyDescent="0.25">
      <c r="A43" s="243" t="s">
        <v>566</v>
      </c>
      <c r="B43" s="248" t="s">
        <v>567</v>
      </c>
      <c r="C43" s="243">
        <v>100</v>
      </c>
      <c r="D43" s="240"/>
    </row>
    <row r="44" spans="1:4" ht="31.5" x14ac:dyDescent="0.25">
      <c r="A44" s="252" t="s">
        <v>568</v>
      </c>
      <c r="B44" s="248" t="s">
        <v>569</v>
      </c>
      <c r="C44" s="243"/>
      <c r="D44" s="240"/>
    </row>
    <row r="45" spans="1:4" ht="47.25" x14ac:dyDescent="0.25">
      <c r="A45" s="243" t="s">
        <v>570</v>
      </c>
      <c r="B45" s="248" t="s">
        <v>571</v>
      </c>
      <c r="C45" s="243">
        <v>100</v>
      </c>
      <c r="D45" s="240"/>
    </row>
    <row r="46" spans="1:4" ht="31.5" x14ac:dyDescent="0.25">
      <c r="A46" s="254" t="s">
        <v>572</v>
      </c>
      <c r="B46" s="255" t="s">
        <v>573</v>
      </c>
      <c r="C46" s="243">
        <v>100</v>
      </c>
      <c r="D46" s="240"/>
    </row>
    <row r="47" spans="1:4" ht="63" x14ac:dyDescent="0.25">
      <c r="A47" s="243" t="s">
        <v>574</v>
      </c>
      <c r="B47" s="256" t="s">
        <v>575</v>
      </c>
      <c r="C47" s="243">
        <v>100</v>
      </c>
      <c r="D47" s="240"/>
    </row>
    <row r="48" spans="1:4" ht="78" customHeight="1" x14ac:dyDescent="0.25">
      <c r="A48" s="243" t="s">
        <v>576</v>
      </c>
      <c r="B48" s="248" t="s">
        <v>577</v>
      </c>
      <c r="C48" s="243">
        <v>50</v>
      </c>
      <c r="D48" s="240"/>
    </row>
    <row r="49" spans="1:4" ht="59.45" customHeight="1" x14ac:dyDescent="0.25">
      <c r="A49" s="243" t="s">
        <v>578</v>
      </c>
      <c r="B49" s="248" t="s">
        <v>579</v>
      </c>
      <c r="C49" s="243">
        <v>100</v>
      </c>
      <c r="D49" s="240"/>
    </row>
    <row r="50" spans="1:4" ht="47.25" x14ac:dyDescent="0.25">
      <c r="A50" s="243" t="s">
        <v>580</v>
      </c>
      <c r="B50" s="248" t="s">
        <v>581</v>
      </c>
      <c r="C50" s="243">
        <v>100</v>
      </c>
      <c r="D50" s="240"/>
    </row>
    <row r="51" spans="1:4" ht="31.5" x14ac:dyDescent="0.25">
      <c r="A51" s="243" t="s">
        <v>582</v>
      </c>
      <c r="B51" s="248" t="s">
        <v>583</v>
      </c>
      <c r="C51" s="243">
        <v>100</v>
      </c>
      <c r="D51" s="240"/>
    </row>
    <row r="52" spans="1:4" ht="63" x14ac:dyDescent="0.25">
      <c r="A52" s="243" t="s">
        <v>584</v>
      </c>
      <c r="B52" s="248" t="s">
        <v>585</v>
      </c>
      <c r="C52" s="243">
        <v>100</v>
      </c>
      <c r="D52" s="240"/>
    </row>
    <row r="53" spans="1:4" ht="15.75" x14ac:dyDescent="0.25">
      <c r="A53" s="243" t="s">
        <v>586</v>
      </c>
      <c r="B53" s="248" t="s">
        <v>587</v>
      </c>
      <c r="C53" s="243"/>
      <c r="D53" s="240"/>
    </row>
    <row r="54" spans="1:4" ht="31.5" x14ac:dyDescent="0.25">
      <c r="A54" s="252" t="s">
        <v>588</v>
      </c>
      <c r="B54" s="248" t="s">
        <v>589</v>
      </c>
      <c r="C54" s="243">
        <v>60</v>
      </c>
      <c r="D54" s="240">
        <v>50</v>
      </c>
    </row>
    <row r="55" spans="1:4" ht="15.75" x14ac:dyDescent="0.25">
      <c r="A55" s="254" t="s">
        <v>590</v>
      </c>
      <c r="B55" s="255" t="s">
        <v>591</v>
      </c>
      <c r="C55" s="243">
        <v>60</v>
      </c>
      <c r="D55" s="240"/>
    </row>
    <row r="56" spans="1:4" ht="15.75" x14ac:dyDescent="0.25">
      <c r="A56" s="254" t="s">
        <v>592</v>
      </c>
      <c r="B56" s="255" t="s">
        <v>593</v>
      </c>
      <c r="C56" s="243">
        <v>60</v>
      </c>
      <c r="D56" s="240"/>
    </row>
    <row r="57" spans="1:4" ht="15.75" x14ac:dyDescent="0.25">
      <c r="A57" s="254" t="s">
        <v>594</v>
      </c>
      <c r="B57" s="257" t="s">
        <v>595</v>
      </c>
      <c r="C57" s="243">
        <v>60</v>
      </c>
      <c r="D57" s="240"/>
    </row>
    <row r="58" spans="1:4" ht="31.5" x14ac:dyDescent="0.25">
      <c r="A58" s="254" t="s">
        <v>596</v>
      </c>
      <c r="B58" s="255" t="s">
        <v>597</v>
      </c>
      <c r="C58" s="243">
        <v>60</v>
      </c>
      <c r="D58" s="240"/>
    </row>
    <row r="59" spans="1:4" ht="15.75" x14ac:dyDescent="0.25">
      <c r="A59" s="254" t="s">
        <v>598</v>
      </c>
      <c r="B59" s="255" t="s">
        <v>599</v>
      </c>
      <c r="C59" s="243"/>
      <c r="D59" s="240"/>
    </row>
    <row r="60" spans="1:4" ht="31.5" x14ac:dyDescent="0.25">
      <c r="A60" s="243" t="s">
        <v>600</v>
      </c>
      <c r="B60" s="248" t="s">
        <v>601</v>
      </c>
      <c r="C60" s="243">
        <v>100</v>
      </c>
      <c r="D60" s="240"/>
    </row>
    <row r="61" spans="1:4" ht="31.5" x14ac:dyDescent="0.25">
      <c r="A61" s="254" t="s">
        <v>602</v>
      </c>
      <c r="B61" s="255" t="s">
        <v>603</v>
      </c>
      <c r="C61" s="243">
        <v>100</v>
      </c>
      <c r="D61" s="240"/>
    </row>
    <row r="62" spans="1:4" ht="15.75" x14ac:dyDescent="0.25">
      <c r="A62" s="243" t="s">
        <v>604</v>
      </c>
      <c r="B62" s="248" t="s">
        <v>605</v>
      </c>
      <c r="C62" s="243">
        <v>100</v>
      </c>
      <c r="D62" s="240"/>
    </row>
    <row r="63" spans="1:4" ht="31.5" x14ac:dyDescent="0.25">
      <c r="A63" s="239" t="s">
        <v>606</v>
      </c>
      <c r="B63" s="248" t="s">
        <v>607</v>
      </c>
      <c r="C63" s="243"/>
      <c r="D63" s="258"/>
    </row>
    <row r="64" spans="1:4" ht="63" x14ac:dyDescent="0.25">
      <c r="A64" s="254" t="s">
        <v>608</v>
      </c>
      <c r="B64" s="255" t="s">
        <v>609</v>
      </c>
      <c r="C64" s="243">
        <v>100</v>
      </c>
      <c r="D64" s="258"/>
    </row>
    <row r="65" spans="1:4" ht="87.6" customHeight="1" x14ac:dyDescent="0.25">
      <c r="A65" s="249" t="s">
        <v>610</v>
      </c>
      <c r="B65" s="259" t="s">
        <v>611</v>
      </c>
      <c r="C65" s="243">
        <v>100</v>
      </c>
      <c r="D65" s="258"/>
    </row>
    <row r="66" spans="1:4" ht="87.6" customHeight="1" x14ac:dyDescent="0.25">
      <c r="A66" s="254" t="s">
        <v>612</v>
      </c>
      <c r="B66" s="255" t="s">
        <v>613</v>
      </c>
      <c r="C66" s="243">
        <v>100</v>
      </c>
      <c r="D66" s="258"/>
    </row>
    <row r="67" spans="1:4" ht="87.6" customHeight="1" x14ac:dyDescent="0.25">
      <c r="A67" s="254" t="s">
        <v>614</v>
      </c>
      <c r="B67" s="255" t="s">
        <v>615</v>
      </c>
      <c r="C67" s="243">
        <v>100</v>
      </c>
      <c r="D67" s="258"/>
    </row>
    <row r="68" spans="1:4" ht="47.25" x14ac:dyDescent="0.25">
      <c r="A68" s="243" t="s">
        <v>616</v>
      </c>
      <c r="B68" s="248" t="s">
        <v>617</v>
      </c>
      <c r="C68" s="243">
        <v>100</v>
      </c>
    </row>
    <row r="69" spans="1:4" ht="52.15" customHeight="1" x14ac:dyDescent="0.25">
      <c r="A69" s="243" t="s">
        <v>618</v>
      </c>
      <c r="B69" s="248" t="s">
        <v>619</v>
      </c>
      <c r="C69" s="243">
        <v>50</v>
      </c>
    </row>
    <row r="70" spans="1:4" ht="31.5" x14ac:dyDescent="0.25">
      <c r="A70" s="252" t="s">
        <v>620</v>
      </c>
      <c r="B70" s="248" t="s">
        <v>621</v>
      </c>
      <c r="C70" s="243"/>
    </row>
    <row r="71" spans="1:4" ht="78.75" x14ac:dyDescent="0.25">
      <c r="A71" s="243" t="s">
        <v>622</v>
      </c>
      <c r="B71" s="259" t="s">
        <v>623</v>
      </c>
      <c r="C71" s="243">
        <v>100</v>
      </c>
    </row>
    <row r="72" spans="1:4" ht="78.75" x14ac:dyDescent="0.25">
      <c r="A72" s="260" t="s">
        <v>624</v>
      </c>
      <c r="B72" s="259" t="s">
        <v>625</v>
      </c>
      <c r="C72" s="243">
        <v>100</v>
      </c>
    </row>
    <row r="73" spans="1:4" ht="63" x14ac:dyDescent="0.25">
      <c r="A73" s="243" t="s">
        <v>626</v>
      </c>
      <c r="B73" s="259" t="s">
        <v>627</v>
      </c>
      <c r="C73" s="243">
        <v>100</v>
      </c>
    </row>
    <row r="74" spans="1:4" ht="63" x14ac:dyDescent="0.25">
      <c r="A74" s="261" t="s">
        <v>628</v>
      </c>
      <c r="B74" s="262" t="s">
        <v>629</v>
      </c>
      <c r="C74" s="243">
        <v>100</v>
      </c>
    </row>
    <row r="75" spans="1:4" ht="52.15" customHeight="1" x14ac:dyDescent="0.25">
      <c r="A75" s="261" t="s">
        <v>630</v>
      </c>
      <c r="B75" s="262" t="s">
        <v>631</v>
      </c>
      <c r="C75" s="243">
        <v>100</v>
      </c>
    </row>
    <row r="76" spans="1:4" ht="52.15" customHeight="1" x14ac:dyDescent="0.25">
      <c r="A76" s="263" t="s">
        <v>632</v>
      </c>
      <c r="B76" s="264" t="s">
        <v>633</v>
      </c>
      <c r="C76" s="243">
        <v>100</v>
      </c>
    </row>
    <row r="77" spans="1:4" ht="47.25" x14ac:dyDescent="0.25">
      <c r="A77" s="263" t="s">
        <v>634</v>
      </c>
      <c r="B77" s="264" t="s">
        <v>635</v>
      </c>
      <c r="C77" s="243">
        <v>100</v>
      </c>
    </row>
    <row r="78" spans="1:4" ht="110.25" x14ac:dyDescent="0.25">
      <c r="A78" s="261" t="s">
        <v>636</v>
      </c>
      <c r="B78" s="262" t="s">
        <v>637</v>
      </c>
      <c r="C78" s="243">
        <v>100</v>
      </c>
    </row>
    <row r="79" spans="1:4" ht="78.75" x14ac:dyDescent="0.25">
      <c r="A79" s="261" t="s">
        <v>638</v>
      </c>
      <c r="B79" s="262" t="s">
        <v>639</v>
      </c>
      <c r="C79" s="243">
        <v>100</v>
      </c>
    </row>
    <row r="80" spans="1:4" ht="47.25" x14ac:dyDescent="0.25">
      <c r="A80" s="265" t="s">
        <v>640</v>
      </c>
      <c r="B80" s="266" t="s">
        <v>641</v>
      </c>
      <c r="C80" s="243">
        <v>100</v>
      </c>
    </row>
    <row r="81" spans="1:3" ht="60" customHeight="1" x14ac:dyDescent="0.25">
      <c r="A81" s="261" t="s">
        <v>642</v>
      </c>
      <c r="B81" s="262" t="s">
        <v>643</v>
      </c>
      <c r="C81" s="243">
        <v>100</v>
      </c>
    </row>
    <row r="82" spans="1:3" ht="65.45" customHeight="1" x14ac:dyDescent="0.25">
      <c r="A82" s="260" t="s">
        <v>644</v>
      </c>
      <c r="B82" s="259" t="s">
        <v>645</v>
      </c>
      <c r="C82" s="243">
        <v>100</v>
      </c>
    </row>
    <row r="83" spans="1:3" ht="78.75" x14ac:dyDescent="0.25">
      <c r="A83" s="265" t="s">
        <v>646</v>
      </c>
      <c r="B83" s="266" t="s">
        <v>647</v>
      </c>
      <c r="C83" s="243">
        <v>100</v>
      </c>
    </row>
    <row r="84" spans="1:3" ht="63" x14ac:dyDescent="0.25">
      <c r="A84" s="243" t="s">
        <v>648</v>
      </c>
      <c r="B84" s="248" t="s">
        <v>649</v>
      </c>
      <c r="C84" s="243">
        <v>100</v>
      </c>
    </row>
    <row r="85" spans="1:3" ht="78.75" x14ac:dyDescent="0.25">
      <c r="A85" s="243" t="s">
        <v>650</v>
      </c>
      <c r="B85" s="248" t="s">
        <v>651</v>
      </c>
      <c r="C85" s="243">
        <v>100</v>
      </c>
    </row>
    <row r="86" spans="1:3" ht="15.75" x14ac:dyDescent="0.25">
      <c r="A86" s="260" t="s">
        <v>652</v>
      </c>
      <c r="B86" s="267" t="s">
        <v>653</v>
      </c>
      <c r="C86" s="243">
        <v>100</v>
      </c>
    </row>
    <row r="87" spans="1:3" ht="15.75" x14ac:dyDescent="0.25">
      <c r="A87" s="260" t="s">
        <v>654</v>
      </c>
      <c r="B87" s="267" t="s">
        <v>655</v>
      </c>
      <c r="C87" s="243">
        <v>100</v>
      </c>
    </row>
    <row r="88" spans="1:3" ht="31.5" x14ac:dyDescent="0.25">
      <c r="A88" s="260" t="s">
        <v>656</v>
      </c>
      <c r="B88" s="267" t="s">
        <v>657</v>
      </c>
      <c r="C88" s="243">
        <v>100</v>
      </c>
    </row>
    <row r="89" spans="1:3" ht="47.25" x14ac:dyDescent="0.25">
      <c r="A89" s="265" t="s">
        <v>658</v>
      </c>
      <c r="B89" s="266" t="s">
        <v>659</v>
      </c>
      <c r="C89" s="243">
        <v>100</v>
      </c>
    </row>
  </sheetData>
  <mergeCells count="8">
    <mergeCell ref="B10:C10"/>
    <mergeCell ref="A12:C12"/>
    <mergeCell ref="B4:C4"/>
    <mergeCell ref="B5:C5"/>
    <mergeCell ref="B6:C6"/>
    <mergeCell ref="B7:C7"/>
    <mergeCell ref="B8:C8"/>
    <mergeCell ref="B9:C9"/>
  </mergeCells>
  <printOptions horizontalCentered="1"/>
  <pageMargins left="0.52" right="0.45" top="0.25" bottom="0.31" header="0.31496062992125984" footer="0.31496062992125984"/>
  <pageSetup paperSize="9" scale="62" fitToHeight="0" orientation="portrait" horizontalDpi="180" verticalDpi="18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40"/>
  <sheetViews>
    <sheetView workbookViewId="0">
      <selection activeCell="G19" sqref="G19"/>
    </sheetView>
  </sheetViews>
  <sheetFormatPr defaultRowHeight="15" x14ac:dyDescent="0.25"/>
  <cols>
    <col min="1" max="1" width="65.85546875" style="156" customWidth="1"/>
    <col min="2" max="2" width="18.28515625" customWidth="1"/>
    <col min="3" max="3" width="18.42578125" bestFit="1" customWidth="1"/>
  </cols>
  <sheetData>
    <row r="2" spans="1:2" ht="18.75" x14ac:dyDescent="0.3">
      <c r="A2" s="178"/>
      <c r="B2" s="157" t="s">
        <v>441</v>
      </c>
    </row>
    <row r="3" spans="1:2" ht="18.75" x14ac:dyDescent="0.3">
      <c r="A3" s="178"/>
      <c r="B3" s="157" t="s">
        <v>1</v>
      </c>
    </row>
    <row r="4" spans="1:2" ht="18.75" x14ac:dyDescent="0.3">
      <c r="A4" s="178"/>
      <c r="B4" s="157" t="s">
        <v>2</v>
      </c>
    </row>
    <row r="5" spans="1:2" ht="18.75" x14ac:dyDescent="0.3">
      <c r="A5" s="178"/>
      <c r="B5" s="157" t="s">
        <v>3</v>
      </c>
    </row>
    <row r="6" spans="1:2" ht="18.75" x14ac:dyDescent="0.3">
      <c r="A6" s="178"/>
      <c r="B6" s="157" t="s">
        <v>4</v>
      </c>
    </row>
    <row r="7" spans="1:2" ht="18.75" x14ac:dyDescent="0.3">
      <c r="A7" s="178"/>
      <c r="B7" s="157" t="s">
        <v>1024</v>
      </c>
    </row>
    <row r="8" spans="1:2" ht="18.75" x14ac:dyDescent="0.3">
      <c r="B8" s="157" t="s">
        <v>1025</v>
      </c>
    </row>
    <row r="10" spans="1:2" ht="45.75" customHeight="1" x14ac:dyDescent="0.25">
      <c r="A10" s="515" t="s">
        <v>437</v>
      </c>
      <c r="B10" s="515"/>
    </row>
    <row r="12" spans="1:2" x14ac:dyDescent="0.25">
      <c r="B12" s="184" t="s">
        <v>421</v>
      </c>
    </row>
    <row r="13" spans="1:2" ht="15.75" x14ac:dyDescent="0.25">
      <c r="A13" s="185" t="s">
        <v>422</v>
      </c>
      <c r="B13" s="186" t="s">
        <v>423</v>
      </c>
    </row>
    <row r="14" spans="1:2" ht="15.75" x14ac:dyDescent="0.25">
      <c r="A14" s="187" t="s">
        <v>424</v>
      </c>
      <c r="B14" s="188"/>
    </row>
    <row r="15" spans="1:2" x14ac:dyDescent="0.25">
      <c r="A15" s="189" t="s">
        <v>425</v>
      </c>
      <c r="B15" s="190"/>
    </row>
    <row r="16" spans="1:2" x14ac:dyDescent="0.25">
      <c r="A16" s="189" t="s">
        <v>426</v>
      </c>
      <c r="B16" s="190"/>
    </row>
    <row r="17" spans="1:3" ht="31.5" x14ac:dyDescent="0.25">
      <c r="A17" s="187" t="s">
        <v>427</v>
      </c>
      <c r="B17" s="188">
        <f>B18+B19</f>
        <v>0</v>
      </c>
    </row>
    <row r="18" spans="1:3" ht="15.75" x14ac:dyDescent="0.25">
      <c r="A18" s="189" t="s">
        <v>425</v>
      </c>
      <c r="B18" s="169">
        <v>0</v>
      </c>
      <c r="C18" s="160"/>
    </row>
    <row r="19" spans="1:3" ht="15.75" x14ac:dyDescent="0.25">
      <c r="A19" s="189" t="s">
        <v>426</v>
      </c>
      <c r="B19" s="169"/>
    </row>
    <row r="20" spans="1:3" ht="15.75" x14ac:dyDescent="0.25">
      <c r="A20" s="187" t="s">
        <v>428</v>
      </c>
      <c r="B20" s="188">
        <f>B21+B22</f>
        <v>0</v>
      </c>
    </row>
    <row r="21" spans="1:3" ht="15.75" x14ac:dyDescent="0.25">
      <c r="A21" s="189" t="s">
        <v>425</v>
      </c>
      <c r="B21" s="170"/>
    </row>
    <row r="22" spans="1:3" x14ac:dyDescent="0.25">
      <c r="A22" s="189" t="s">
        <v>426</v>
      </c>
      <c r="B22" s="190"/>
    </row>
    <row r="23" spans="1:3" ht="31.5" x14ac:dyDescent="0.25">
      <c r="A23" s="165" t="s">
        <v>429</v>
      </c>
      <c r="B23" s="191">
        <f>B24</f>
        <v>0</v>
      </c>
    </row>
    <row r="24" spans="1:3" ht="15.75" x14ac:dyDescent="0.25">
      <c r="A24" s="168" t="s">
        <v>430</v>
      </c>
      <c r="B24" s="169"/>
    </row>
    <row r="26" spans="1:3" ht="49.5" customHeight="1" x14ac:dyDescent="0.25">
      <c r="A26" s="528" t="s">
        <v>438</v>
      </c>
      <c r="B26" s="528"/>
      <c r="C26" s="528"/>
    </row>
    <row r="27" spans="1:3" x14ac:dyDescent="0.25">
      <c r="B27" s="192"/>
      <c r="C27" s="184" t="s">
        <v>421</v>
      </c>
    </row>
    <row r="28" spans="1:3" ht="30.75" x14ac:dyDescent="0.25">
      <c r="A28" s="193" t="s">
        <v>431</v>
      </c>
      <c r="B28" s="194" t="s">
        <v>439</v>
      </c>
      <c r="C28" s="195" t="s">
        <v>440</v>
      </c>
    </row>
    <row r="29" spans="1:3" ht="15.75" x14ac:dyDescent="0.25">
      <c r="A29" s="196" t="s">
        <v>432</v>
      </c>
      <c r="B29" s="180">
        <f>SUM(B31:B35)</f>
        <v>0</v>
      </c>
      <c r="C29" s="180">
        <f>SUM(C31:C35)</f>
        <v>0</v>
      </c>
    </row>
    <row r="30" spans="1:3" ht="15.75" x14ac:dyDescent="0.25">
      <c r="A30" s="197" t="s">
        <v>433</v>
      </c>
      <c r="B30" s="170"/>
      <c r="C30" s="170"/>
    </row>
    <row r="31" spans="1:3" ht="15.75" x14ac:dyDescent="0.25">
      <c r="A31" s="197" t="s">
        <v>424</v>
      </c>
      <c r="B31" s="170"/>
      <c r="C31" s="170"/>
    </row>
    <row r="32" spans="1:3" ht="15.75" x14ac:dyDescent="0.25">
      <c r="A32" s="197" t="s">
        <v>428</v>
      </c>
      <c r="B32" s="170"/>
      <c r="C32" s="170"/>
    </row>
    <row r="33" spans="1:3" ht="30" x14ac:dyDescent="0.25">
      <c r="A33" s="197" t="s">
        <v>434</v>
      </c>
      <c r="B33" s="170"/>
      <c r="C33" s="170"/>
    </row>
    <row r="34" spans="1:3" ht="15.75" x14ac:dyDescent="0.25">
      <c r="A34" s="197" t="s">
        <v>435</v>
      </c>
      <c r="B34" s="170"/>
      <c r="C34" s="170"/>
    </row>
    <row r="35" spans="1:3" ht="15.75" x14ac:dyDescent="0.25">
      <c r="A35" s="197" t="s">
        <v>436</v>
      </c>
      <c r="B35" s="169"/>
      <c r="C35" s="170"/>
    </row>
    <row r="40" spans="1:3" x14ac:dyDescent="0.25">
      <c r="A40" s="198"/>
    </row>
  </sheetData>
  <mergeCells count="2">
    <mergeCell ref="A10:B10"/>
    <mergeCell ref="A26:C26"/>
  </mergeCells>
  <pageMargins left="0.70866141732283472" right="0.70866141732283472" top="0.74803149606299213" bottom="0.74803149606299213" header="0.31496062992125984" footer="0.31496062992125984"/>
  <pageSetup paperSize="9" scale="85" fitToHeight="4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40"/>
  <sheetViews>
    <sheetView workbookViewId="0">
      <selection activeCell="D10" sqref="D10"/>
    </sheetView>
  </sheetViews>
  <sheetFormatPr defaultRowHeight="15" x14ac:dyDescent="0.25"/>
  <cols>
    <col min="1" max="1" width="65.85546875" style="156" customWidth="1"/>
    <col min="2" max="2" width="18.28515625" customWidth="1"/>
    <col min="3" max="4" width="18.42578125" bestFit="1" customWidth="1"/>
  </cols>
  <sheetData>
    <row r="2" spans="1:3" ht="18.75" x14ac:dyDescent="0.3">
      <c r="A2" s="178"/>
      <c r="B2" s="157" t="s">
        <v>448</v>
      </c>
    </row>
    <row r="3" spans="1:3" ht="18.75" x14ac:dyDescent="0.3">
      <c r="A3" s="178"/>
      <c r="B3" s="157" t="s">
        <v>442</v>
      </c>
    </row>
    <row r="4" spans="1:3" ht="18.75" x14ac:dyDescent="0.3">
      <c r="A4" s="178"/>
      <c r="B4" s="157" t="s">
        <v>2</v>
      </c>
    </row>
    <row r="5" spans="1:3" ht="18.75" x14ac:dyDescent="0.3">
      <c r="A5" s="178"/>
      <c r="B5" s="157" t="s">
        <v>3</v>
      </c>
    </row>
    <row r="6" spans="1:3" ht="18.75" x14ac:dyDescent="0.3">
      <c r="A6" s="178"/>
      <c r="B6" s="157" t="s">
        <v>4</v>
      </c>
    </row>
    <row r="7" spans="1:3" ht="18.75" x14ac:dyDescent="0.3">
      <c r="A7" s="178"/>
      <c r="B7" s="157" t="s">
        <v>1022</v>
      </c>
    </row>
    <row r="8" spans="1:3" ht="18.75" x14ac:dyDescent="0.3">
      <c r="B8" s="157" t="s">
        <v>1023</v>
      </c>
    </row>
    <row r="10" spans="1:3" ht="59.25" customHeight="1" x14ac:dyDescent="0.25">
      <c r="A10" s="515" t="s">
        <v>443</v>
      </c>
      <c r="B10" s="515"/>
      <c r="C10" s="515"/>
    </row>
    <row r="12" spans="1:3" x14ac:dyDescent="0.25">
      <c r="C12" s="184" t="s">
        <v>421</v>
      </c>
    </row>
    <row r="13" spans="1:3" ht="31.5" x14ac:dyDescent="0.25">
      <c r="A13" s="185" t="s">
        <v>422</v>
      </c>
      <c r="B13" s="186" t="s">
        <v>12</v>
      </c>
      <c r="C13" s="186" t="s">
        <v>145</v>
      </c>
    </row>
    <row r="14" spans="1:3" ht="15.75" x14ac:dyDescent="0.25">
      <c r="A14" s="187" t="s">
        <v>424</v>
      </c>
      <c r="B14" s="188"/>
      <c r="C14" s="188"/>
    </row>
    <row r="15" spans="1:3" x14ac:dyDescent="0.25">
      <c r="A15" s="189" t="s">
        <v>425</v>
      </c>
      <c r="B15" s="190"/>
      <c r="C15" s="190"/>
    </row>
    <row r="16" spans="1:3" x14ac:dyDescent="0.25">
      <c r="A16" s="189" t="s">
        <v>426</v>
      </c>
      <c r="B16" s="190"/>
      <c r="C16" s="190"/>
    </row>
    <row r="17" spans="1:4" ht="31.5" x14ac:dyDescent="0.25">
      <c r="A17" s="187" t="s">
        <v>427</v>
      </c>
      <c r="B17" s="188">
        <f>B18+B19</f>
        <v>0</v>
      </c>
      <c r="C17" s="188">
        <f>C18+C19</f>
        <v>0</v>
      </c>
    </row>
    <row r="18" spans="1:4" ht="15.75" x14ac:dyDescent="0.25">
      <c r="A18" s="189" t="s">
        <v>425</v>
      </c>
      <c r="B18" s="169"/>
      <c r="C18" s="170"/>
    </row>
    <row r="19" spans="1:4" ht="15.75" x14ac:dyDescent="0.25">
      <c r="A19" s="189" t="s">
        <v>426</v>
      </c>
      <c r="B19" s="169"/>
      <c r="C19" s="170"/>
    </row>
    <row r="20" spans="1:4" ht="15.75" x14ac:dyDescent="0.25">
      <c r="A20" s="187" t="s">
        <v>428</v>
      </c>
      <c r="B20" s="188">
        <f>B21+B22</f>
        <v>0</v>
      </c>
      <c r="C20" s="188">
        <f>C21+C22</f>
        <v>0</v>
      </c>
    </row>
    <row r="21" spans="1:4" ht="15.75" x14ac:dyDescent="0.25">
      <c r="A21" s="189" t="s">
        <v>425</v>
      </c>
      <c r="B21" s="170"/>
      <c r="C21" s="170"/>
    </row>
    <row r="22" spans="1:4" ht="15.75" x14ac:dyDescent="0.25">
      <c r="A22" s="189" t="s">
        <v>426</v>
      </c>
      <c r="B22" s="190"/>
      <c r="C22" s="170"/>
    </row>
    <row r="23" spans="1:4" ht="31.5" x14ac:dyDescent="0.25">
      <c r="A23" s="165" t="s">
        <v>429</v>
      </c>
      <c r="B23" s="191">
        <f>B24</f>
        <v>0</v>
      </c>
      <c r="C23" s="191">
        <f>C24</f>
        <v>0</v>
      </c>
    </row>
    <row r="24" spans="1:4" ht="15.75" x14ac:dyDescent="0.25">
      <c r="A24" s="168" t="s">
        <v>430</v>
      </c>
      <c r="B24" s="169"/>
      <c r="C24" s="169"/>
    </row>
    <row r="26" spans="1:4" ht="69" customHeight="1" x14ac:dyDescent="0.25">
      <c r="A26" s="528" t="s">
        <v>444</v>
      </c>
      <c r="B26" s="528"/>
      <c r="C26" s="528"/>
      <c r="D26" s="528"/>
    </row>
    <row r="27" spans="1:4" x14ac:dyDescent="0.25">
      <c r="D27" s="184" t="s">
        <v>421</v>
      </c>
    </row>
    <row r="28" spans="1:4" ht="30.75" x14ac:dyDescent="0.25">
      <c r="A28" s="193" t="s">
        <v>431</v>
      </c>
      <c r="B28" s="194" t="s">
        <v>446</v>
      </c>
      <c r="C28" s="195" t="s">
        <v>445</v>
      </c>
      <c r="D28" s="195" t="s">
        <v>447</v>
      </c>
    </row>
    <row r="29" spans="1:4" ht="15.75" x14ac:dyDescent="0.25">
      <c r="A29" s="196" t="s">
        <v>432</v>
      </c>
      <c r="B29" s="180">
        <f>SUM(B31:B35)</f>
        <v>0</v>
      </c>
      <c r="C29" s="180">
        <f>SUM(C31:C35)</f>
        <v>0</v>
      </c>
      <c r="D29" s="180">
        <f>SUM(D31:D35)</f>
        <v>0</v>
      </c>
    </row>
    <row r="30" spans="1:4" ht="15.75" x14ac:dyDescent="0.25">
      <c r="A30" s="197" t="s">
        <v>433</v>
      </c>
      <c r="B30" s="170"/>
      <c r="C30" s="170"/>
      <c r="D30" s="170"/>
    </row>
    <row r="31" spans="1:4" ht="15.75" x14ac:dyDescent="0.25">
      <c r="A31" s="197" t="s">
        <v>424</v>
      </c>
      <c r="B31" s="170"/>
      <c r="C31" s="170"/>
      <c r="D31" s="170"/>
    </row>
    <row r="32" spans="1:4" ht="15.75" x14ac:dyDescent="0.25">
      <c r="A32" s="197" t="s">
        <v>428</v>
      </c>
      <c r="B32" s="170"/>
      <c r="C32" s="170"/>
      <c r="D32" s="170"/>
    </row>
    <row r="33" spans="1:4" ht="30" x14ac:dyDescent="0.25">
      <c r="A33" s="197" t="s">
        <v>434</v>
      </c>
      <c r="B33" s="170"/>
      <c r="C33" s="170"/>
      <c r="D33" s="170"/>
    </row>
    <row r="34" spans="1:4" ht="15.75" x14ac:dyDescent="0.25">
      <c r="A34" s="197" t="s">
        <v>435</v>
      </c>
      <c r="B34" s="170"/>
      <c r="C34" s="170"/>
      <c r="D34" s="170"/>
    </row>
    <row r="35" spans="1:4" ht="15.75" x14ac:dyDescent="0.25">
      <c r="A35" s="197" t="s">
        <v>436</v>
      </c>
      <c r="B35" s="170"/>
      <c r="C35" s="170"/>
      <c r="D35" s="170"/>
    </row>
    <row r="40" spans="1:4" x14ac:dyDescent="0.25">
      <c r="A40" s="198"/>
    </row>
  </sheetData>
  <mergeCells count="2">
    <mergeCell ref="A10:C10"/>
    <mergeCell ref="A26:D26"/>
  </mergeCells>
  <pageMargins left="0.70866141732283472" right="0.70866141732283472" top="0.74803149606299213" bottom="0.74803149606299213" header="0.31496062992125984" footer="0.31496062992125984"/>
  <pageSetup paperSize="9" scale="72" fitToHeight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44"/>
  <sheetViews>
    <sheetView workbookViewId="0">
      <selection activeCell="D8" sqref="D8:D10"/>
    </sheetView>
  </sheetViews>
  <sheetFormatPr defaultRowHeight="15" x14ac:dyDescent="0.25"/>
  <cols>
    <col min="1" max="1" width="7.5703125" style="156" customWidth="1"/>
    <col min="2" max="2" width="79.5703125" style="156" customWidth="1"/>
    <col min="3" max="3" width="21.7109375" style="159" customWidth="1"/>
    <col min="4" max="4" width="23.7109375" style="159" customWidth="1"/>
    <col min="5" max="5" width="21.7109375" style="159" customWidth="1"/>
  </cols>
  <sheetData>
    <row r="2" spans="1:5" ht="18.75" x14ac:dyDescent="0.3">
      <c r="B2" s="199"/>
      <c r="C2" s="158" t="s">
        <v>496</v>
      </c>
    </row>
    <row r="3" spans="1:5" ht="18.75" x14ac:dyDescent="0.3">
      <c r="B3" s="200"/>
      <c r="C3" s="158" t="s">
        <v>1</v>
      </c>
    </row>
    <row r="4" spans="1:5" ht="18.75" x14ac:dyDescent="0.3">
      <c r="B4" s="200"/>
      <c r="C4" s="158" t="s">
        <v>2</v>
      </c>
    </row>
    <row r="5" spans="1:5" ht="18.75" x14ac:dyDescent="0.3">
      <c r="B5" s="199"/>
      <c r="C5" s="158" t="s">
        <v>3</v>
      </c>
    </row>
    <row r="6" spans="1:5" ht="18.75" x14ac:dyDescent="0.3">
      <c r="B6" s="200"/>
      <c r="C6" s="158" t="s">
        <v>4</v>
      </c>
    </row>
    <row r="7" spans="1:5" ht="18.75" x14ac:dyDescent="0.3">
      <c r="B7" s="200"/>
      <c r="C7" s="158" t="s">
        <v>1020</v>
      </c>
    </row>
    <row r="8" spans="1:5" ht="18.75" x14ac:dyDescent="0.3">
      <c r="C8" s="158" t="s">
        <v>1021</v>
      </c>
    </row>
    <row r="11" spans="1:5" ht="41.25" customHeight="1" x14ac:dyDescent="0.25">
      <c r="A11" s="528" t="s">
        <v>495</v>
      </c>
      <c r="B11" s="528"/>
      <c r="C11" s="528"/>
      <c r="D11" s="528"/>
      <c r="E11" s="528"/>
    </row>
    <row r="12" spans="1:5" x14ac:dyDescent="0.25">
      <c r="E12" s="161" t="s">
        <v>5</v>
      </c>
    </row>
    <row r="13" spans="1:5" x14ac:dyDescent="0.25">
      <c r="A13" s="201"/>
      <c r="B13" s="202" t="s">
        <v>449</v>
      </c>
      <c r="C13" s="203" t="s">
        <v>11</v>
      </c>
      <c r="D13" s="203" t="s">
        <v>12</v>
      </c>
      <c r="E13" s="203" t="s">
        <v>145</v>
      </c>
    </row>
    <row r="14" spans="1:5" ht="15.75" x14ac:dyDescent="0.25">
      <c r="A14" s="204"/>
      <c r="B14" s="165" t="s">
        <v>450</v>
      </c>
      <c r="C14" s="172">
        <f>C18+C21+C27+C24</f>
        <v>1110336122.1533332</v>
      </c>
      <c r="D14" s="172">
        <f>D18+D21+D27+D24</f>
        <v>40260736.714399815</v>
      </c>
      <c r="E14" s="172">
        <f>E18+E21+E27+E24</f>
        <v>-417147133.93411732</v>
      </c>
    </row>
    <row r="15" spans="1:5" ht="15.75" x14ac:dyDescent="0.25">
      <c r="A15" s="205" t="s">
        <v>451</v>
      </c>
      <c r="B15" s="165" t="s">
        <v>424</v>
      </c>
      <c r="C15" s="172"/>
      <c r="D15" s="206" t="s">
        <v>452</v>
      </c>
      <c r="E15" s="206"/>
    </row>
    <row r="16" spans="1:5" ht="15.75" hidden="1" x14ac:dyDescent="0.25">
      <c r="A16" s="207" t="s">
        <v>453</v>
      </c>
      <c r="B16" s="168" t="s">
        <v>454</v>
      </c>
      <c r="C16" s="169"/>
      <c r="D16" s="206"/>
      <c r="E16" s="206"/>
    </row>
    <row r="17" spans="1:5" ht="15.75" hidden="1" x14ac:dyDescent="0.25">
      <c r="A17" s="207" t="s">
        <v>455</v>
      </c>
      <c r="B17" s="168" t="s">
        <v>456</v>
      </c>
      <c r="C17" s="169"/>
      <c r="D17" s="206"/>
      <c r="E17" s="206"/>
    </row>
    <row r="18" spans="1:5" ht="15.75" x14ac:dyDescent="0.25">
      <c r="A18" s="205" t="s">
        <v>457</v>
      </c>
      <c r="B18" s="165" t="s">
        <v>458</v>
      </c>
      <c r="C18" s="172">
        <f>C19+C20</f>
        <v>0</v>
      </c>
      <c r="D18" s="172">
        <f>D19+D20</f>
        <v>0</v>
      </c>
      <c r="E18" s="172">
        <f>E19+E20</f>
        <v>0</v>
      </c>
    </row>
    <row r="19" spans="1:5" ht="15.75" hidden="1" x14ac:dyDescent="0.25">
      <c r="A19" s="207" t="s">
        <v>459</v>
      </c>
      <c r="B19" s="168" t="s">
        <v>454</v>
      </c>
      <c r="C19" s="169">
        <v>0</v>
      </c>
      <c r="D19" s="206"/>
      <c r="E19" s="206"/>
    </row>
    <row r="20" spans="1:5" ht="15.75" hidden="1" x14ac:dyDescent="0.25">
      <c r="A20" s="207" t="s">
        <v>460</v>
      </c>
      <c r="B20" s="168" t="s">
        <v>456</v>
      </c>
      <c r="C20" s="169"/>
      <c r="D20" s="206"/>
      <c r="E20" s="206"/>
    </row>
    <row r="21" spans="1:5" ht="15.75" x14ac:dyDescent="0.25">
      <c r="A21" s="205" t="s">
        <v>461</v>
      </c>
      <c r="B21" s="165" t="s">
        <v>462</v>
      </c>
      <c r="C21" s="172">
        <f>C22+C23</f>
        <v>0</v>
      </c>
      <c r="D21" s="172">
        <f>D22+D23</f>
        <v>0</v>
      </c>
      <c r="E21" s="172">
        <f>E22+E23</f>
        <v>0</v>
      </c>
    </row>
    <row r="22" spans="1:5" ht="15.75" hidden="1" x14ac:dyDescent="0.25">
      <c r="A22" s="207" t="s">
        <v>463</v>
      </c>
      <c r="B22" s="168" t="s">
        <v>454</v>
      </c>
      <c r="C22" s="170"/>
      <c r="D22" s="206"/>
      <c r="E22" s="208"/>
    </row>
    <row r="23" spans="1:5" ht="15.75" hidden="1" x14ac:dyDescent="0.25">
      <c r="A23" s="207" t="s">
        <v>464</v>
      </c>
      <c r="B23" s="168" t="s">
        <v>456</v>
      </c>
      <c r="C23" s="190"/>
      <c r="D23" s="206"/>
      <c r="E23" s="206"/>
    </row>
    <row r="24" spans="1:5" ht="31.5" x14ac:dyDescent="0.25">
      <c r="A24" s="205" t="s">
        <v>465</v>
      </c>
      <c r="B24" s="165" t="s">
        <v>466</v>
      </c>
      <c r="C24" s="172">
        <f>C25+C26</f>
        <v>1087836122.1533332</v>
      </c>
      <c r="D24" s="172">
        <f>D25+D26</f>
        <v>40260736.714399815</v>
      </c>
      <c r="E24" s="172">
        <f>E25+E26</f>
        <v>-417147133.93411732</v>
      </c>
    </row>
    <row r="25" spans="1:5" ht="15.75" x14ac:dyDescent="0.25">
      <c r="A25" s="207" t="s">
        <v>467</v>
      </c>
      <c r="B25" s="168" t="s">
        <v>468</v>
      </c>
      <c r="C25" s="169">
        <f>-Приложение_2!C123</f>
        <v>-3494392606.23</v>
      </c>
      <c r="D25" s="169">
        <f>-Приложение_2!D123</f>
        <v>-3487842855.2800002</v>
      </c>
      <c r="E25" s="169">
        <f>-Приложение_2!E123</f>
        <v>-3698677234.9299998</v>
      </c>
    </row>
    <row r="26" spans="1:5" ht="15.75" x14ac:dyDescent="0.25">
      <c r="A26" s="207" t="s">
        <v>469</v>
      </c>
      <c r="B26" s="168" t="s">
        <v>470</v>
      </c>
      <c r="C26" s="169">
        <f>'Приложение 6'!G15+'Приложение 7'!H13</f>
        <v>4582228728.3833332</v>
      </c>
      <c r="D26" s="169">
        <f>'Приложение 6'!H15+'Приложение 7'!I13</f>
        <v>3528103591.9944</v>
      </c>
      <c r="E26" s="169">
        <f>'Приложение 6'!I15+'Приложение 7'!J13</f>
        <v>3281530100.9958825</v>
      </c>
    </row>
    <row r="27" spans="1:5" ht="31.5" x14ac:dyDescent="0.25">
      <c r="A27" s="205" t="s">
        <v>471</v>
      </c>
      <c r="B27" s="165" t="s">
        <v>472</v>
      </c>
      <c r="C27" s="172">
        <f>C35</f>
        <v>22500000</v>
      </c>
      <c r="D27" s="172">
        <f>D35</f>
        <v>0</v>
      </c>
      <c r="E27" s="172">
        <f>E35</f>
        <v>0</v>
      </c>
    </row>
    <row r="28" spans="1:5" ht="31.5" hidden="1" x14ac:dyDescent="0.25">
      <c r="A28" s="205" t="s">
        <v>473</v>
      </c>
      <c r="B28" s="165" t="s">
        <v>474</v>
      </c>
      <c r="C28" s="172">
        <v>0</v>
      </c>
      <c r="D28" s="172">
        <v>0</v>
      </c>
      <c r="E28" s="172">
        <v>0</v>
      </c>
    </row>
    <row r="29" spans="1:5" ht="15.75" hidden="1" x14ac:dyDescent="0.25">
      <c r="A29" s="207" t="s">
        <v>475</v>
      </c>
      <c r="B29" s="168" t="s">
        <v>476</v>
      </c>
      <c r="C29" s="169"/>
      <c r="D29" s="206"/>
      <c r="E29" s="206"/>
    </row>
    <row r="30" spans="1:5" ht="15.75" hidden="1" x14ac:dyDescent="0.25">
      <c r="A30" s="207" t="s">
        <v>477</v>
      </c>
      <c r="B30" s="168" t="s">
        <v>478</v>
      </c>
      <c r="C30" s="169"/>
      <c r="D30" s="206"/>
      <c r="E30" s="206"/>
    </row>
    <row r="31" spans="1:5" ht="31.5" hidden="1" x14ac:dyDescent="0.25">
      <c r="A31" s="205" t="s">
        <v>479</v>
      </c>
      <c r="B31" s="165" t="s">
        <v>480</v>
      </c>
      <c r="C31" s="172">
        <v>0</v>
      </c>
      <c r="D31" s="172">
        <v>0</v>
      </c>
      <c r="E31" s="172">
        <v>0</v>
      </c>
    </row>
    <row r="32" spans="1:5" ht="15.75" hidden="1" x14ac:dyDescent="0.25">
      <c r="A32" s="207" t="s">
        <v>481</v>
      </c>
      <c r="B32" s="168" t="s">
        <v>482</v>
      </c>
      <c r="C32" s="169"/>
      <c r="D32" s="206"/>
      <c r="E32" s="206"/>
    </row>
    <row r="33" spans="1:5" ht="15.75" hidden="1" x14ac:dyDescent="0.25">
      <c r="A33" s="207" t="s">
        <v>483</v>
      </c>
      <c r="B33" s="168" t="s">
        <v>484</v>
      </c>
      <c r="C33" s="169"/>
      <c r="D33" s="206"/>
      <c r="E33" s="206"/>
    </row>
    <row r="34" spans="1:5" ht="15.75" hidden="1" x14ac:dyDescent="0.25">
      <c r="A34" s="205" t="s">
        <v>485</v>
      </c>
      <c r="B34" s="165" t="s">
        <v>486</v>
      </c>
      <c r="C34" s="172">
        <v>0</v>
      </c>
      <c r="D34" s="172">
        <v>0</v>
      </c>
      <c r="E34" s="172">
        <v>0</v>
      </c>
    </row>
    <row r="35" spans="1:5" ht="31.5" x14ac:dyDescent="0.25">
      <c r="A35" s="205" t="s">
        <v>487</v>
      </c>
      <c r="B35" s="165" t="s">
        <v>488</v>
      </c>
      <c r="C35" s="172">
        <f>SUM(C37:C37)</f>
        <v>22500000</v>
      </c>
      <c r="D35" s="172">
        <f>SUM(D37:D37)</f>
        <v>0</v>
      </c>
      <c r="E35" s="172">
        <f>SUM(E37:E37)</f>
        <v>0</v>
      </c>
    </row>
    <row r="36" spans="1:5" ht="15.75" x14ac:dyDescent="0.25">
      <c r="A36" s="207" t="s">
        <v>489</v>
      </c>
      <c r="B36" s="168" t="s">
        <v>490</v>
      </c>
      <c r="C36" s="172"/>
      <c r="D36" s="172"/>
      <c r="E36" s="172"/>
    </row>
    <row r="37" spans="1:5" ht="15.75" x14ac:dyDescent="0.25">
      <c r="A37" s="207" t="s">
        <v>491</v>
      </c>
      <c r="B37" s="168" t="s">
        <v>492</v>
      </c>
      <c r="C37" s="209">
        <v>22500000</v>
      </c>
      <c r="D37" s="209"/>
      <c r="E37" s="170">
        <v>0</v>
      </c>
    </row>
    <row r="38" spans="1:5" ht="15.75" hidden="1" x14ac:dyDescent="0.25">
      <c r="A38" s="205" t="s">
        <v>493</v>
      </c>
      <c r="B38" s="165" t="s">
        <v>429</v>
      </c>
      <c r="C38" s="172">
        <f>C39</f>
        <v>0</v>
      </c>
      <c r="D38" s="172">
        <f>D39</f>
        <v>0</v>
      </c>
      <c r="E38" s="172">
        <f>E39</f>
        <v>0</v>
      </c>
    </row>
    <row r="39" spans="1:5" ht="15.75" hidden="1" x14ac:dyDescent="0.25">
      <c r="A39" s="207" t="s">
        <v>494</v>
      </c>
      <c r="B39" s="168" t="s">
        <v>430</v>
      </c>
      <c r="C39" s="169"/>
      <c r="D39" s="206"/>
      <c r="E39" s="206"/>
    </row>
    <row r="41" spans="1:5" x14ac:dyDescent="0.25">
      <c r="C41" s="210"/>
      <c r="D41" s="210"/>
      <c r="E41" s="210"/>
    </row>
    <row r="44" spans="1:5" x14ac:dyDescent="0.25">
      <c r="B44" s="198"/>
    </row>
  </sheetData>
  <mergeCells count="1">
    <mergeCell ref="A11:E11"/>
  </mergeCells>
  <pageMargins left="0.70866141732283472" right="0.70866141732283472" top="0.74803149606299213" bottom="0.74803149606299213" header="0.31496062992125984" footer="0.31496062992125984"/>
  <pageSetup paperSize="9" scale="56" fitToHeight="5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9"/>
  <sheetViews>
    <sheetView workbookViewId="0">
      <selection activeCell="I23" sqref="I23"/>
    </sheetView>
  </sheetViews>
  <sheetFormatPr defaultColWidth="9.140625" defaultRowHeight="15.75" x14ac:dyDescent="0.25"/>
  <cols>
    <col min="1" max="1" width="9.140625" style="211"/>
    <col min="2" max="2" width="57.7109375" style="212" customWidth="1"/>
    <col min="3" max="3" width="20" style="212" customWidth="1"/>
    <col min="4" max="4" width="17.28515625" style="212" customWidth="1"/>
    <col min="5" max="6" width="17.140625" style="212" customWidth="1"/>
    <col min="7" max="7" width="9.140625" style="212"/>
    <col min="8" max="8" width="13" style="212" customWidth="1"/>
    <col min="9" max="16384" width="9.140625" style="212"/>
  </cols>
  <sheetData>
    <row r="2" spans="1:6" x14ac:dyDescent="0.25">
      <c r="E2" s="213" t="s">
        <v>889</v>
      </c>
    </row>
    <row r="3" spans="1:6" x14ac:dyDescent="0.25">
      <c r="E3" s="213" t="s">
        <v>1</v>
      </c>
    </row>
    <row r="4" spans="1:6" x14ac:dyDescent="0.25">
      <c r="E4" s="213" t="s">
        <v>2</v>
      </c>
    </row>
    <row r="5" spans="1:6" x14ac:dyDescent="0.25">
      <c r="E5" s="213" t="s">
        <v>3</v>
      </c>
    </row>
    <row r="6" spans="1:6" x14ac:dyDescent="0.25">
      <c r="E6" s="213" t="s">
        <v>4</v>
      </c>
    </row>
    <row r="7" spans="1:6" x14ac:dyDescent="0.25">
      <c r="E7" s="213" t="s">
        <v>1018</v>
      </c>
    </row>
    <row r="8" spans="1:6" x14ac:dyDescent="0.25">
      <c r="E8" s="213" t="s">
        <v>1019</v>
      </c>
    </row>
    <row r="11" spans="1:6" x14ac:dyDescent="0.25">
      <c r="A11" s="529" t="s">
        <v>497</v>
      </c>
      <c r="B11" s="529"/>
      <c r="C11" s="529"/>
      <c r="D11" s="529"/>
      <c r="E11" s="529"/>
      <c r="F11" s="529"/>
    </row>
    <row r="12" spans="1:6" x14ac:dyDescent="0.25">
      <c r="F12" s="214" t="s">
        <v>5</v>
      </c>
    </row>
    <row r="13" spans="1:6" ht="30" x14ac:dyDescent="0.25">
      <c r="A13" s="215" t="s">
        <v>498</v>
      </c>
      <c r="B13" s="216" t="s">
        <v>499</v>
      </c>
      <c r="C13" s="216" t="s">
        <v>500</v>
      </c>
      <c r="D13" s="216" t="s">
        <v>11</v>
      </c>
      <c r="E13" s="216" t="s">
        <v>12</v>
      </c>
      <c r="F13" s="217" t="s">
        <v>145</v>
      </c>
    </row>
    <row r="14" spans="1:6" s="221" customFormat="1" x14ac:dyDescent="0.25">
      <c r="A14" s="218"/>
      <c r="B14" s="219" t="s">
        <v>501</v>
      </c>
      <c r="C14" s="220">
        <f>SUM(D14:F14)</f>
        <v>1086946337.5799999</v>
      </c>
      <c r="D14" s="220">
        <f>SUM(D15:D24)</f>
        <v>342054284.60000002</v>
      </c>
      <c r="E14" s="220">
        <f>SUM(E15:E24)</f>
        <v>507078555.12</v>
      </c>
      <c r="F14" s="220">
        <f>SUM(F15:F24)</f>
        <v>237813497.86000001</v>
      </c>
    </row>
    <row r="15" spans="1:6" ht="45.75" x14ac:dyDescent="0.25">
      <c r="A15" s="222">
        <v>1</v>
      </c>
      <c r="B15" s="223" t="s">
        <v>502</v>
      </c>
      <c r="C15" s="224">
        <f>D15+E15+F15</f>
        <v>50000000</v>
      </c>
      <c r="D15" s="224">
        <f>'Приложение 5'!F161</f>
        <v>50000000</v>
      </c>
      <c r="E15" s="224">
        <v>0</v>
      </c>
      <c r="F15" s="225">
        <v>0</v>
      </c>
    </row>
    <row r="16" spans="1:6" ht="45.75" hidden="1" x14ac:dyDescent="0.25">
      <c r="A16" s="222">
        <v>3</v>
      </c>
      <c r="B16" s="226" t="s">
        <v>503</v>
      </c>
      <c r="C16" s="224">
        <f>D16+E16+F16</f>
        <v>0</v>
      </c>
      <c r="D16" s="224"/>
      <c r="E16" s="224"/>
      <c r="F16" s="225"/>
    </row>
    <row r="17" spans="1:6" ht="45.75" hidden="1" x14ac:dyDescent="0.25">
      <c r="A17" s="222">
        <v>2</v>
      </c>
      <c r="B17" s="226" t="s">
        <v>504</v>
      </c>
      <c r="C17" s="224">
        <f>D17+E17+F17</f>
        <v>0</v>
      </c>
      <c r="D17" s="224"/>
      <c r="E17" s="224"/>
      <c r="F17" s="225"/>
    </row>
    <row r="18" spans="1:6" x14ac:dyDescent="0.25">
      <c r="A18" s="222">
        <v>2</v>
      </c>
      <c r="B18" s="226" t="s">
        <v>505</v>
      </c>
      <c r="C18" s="224">
        <f>D18+E18+F18</f>
        <v>123672744</v>
      </c>
      <c r="D18" s="28">
        <v>41224248</v>
      </c>
      <c r="E18" s="28">
        <v>41224248</v>
      </c>
      <c r="F18" s="28">
        <v>41224248</v>
      </c>
    </row>
    <row r="19" spans="1:6" ht="30.75" x14ac:dyDescent="0.25">
      <c r="A19" s="222">
        <v>3</v>
      </c>
      <c r="B19" s="226" t="s">
        <v>506</v>
      </c>
      <c r="C19" s="224">
        <f>D19+E19+F19</f>
        <v>23746614.240000002</v>
      </c>
      <c r="D19" s="224">
        <f>'Приложение 5'!F295</f>
        <v>7973307.1200000001</v>
      </c>
      <c r="E19" s="224">
        <v>6773307.1200000001</v>
      </c>
      <c r="F19" s="224">
        <v>9000000</v>
      </c>
    </row>
    <row r="20" spans="1:6" s="211" customFormat="1" ht="30" x14ac:dyDescent="0.2">
      <c r="A20" s="222">
        <v>4</v>
      </c>
      <c r="B20" s="227" t="s">
        <v>507</v>
      </c>
      <c r="C20" s="225">
        <f>SUM(D20:F20)</f>
        <v>0</v>
      </c>
      <c r="D20" s="225">
        <f>'Приложение 5'!F132</f>
        <v>0</v>
      </c>
      <c r="E20" s="224">
        <v>0</v>
      </c>
      <c r="F20" s="225">
        <v>0</v>
      </c>
    </row>
    <row r="21" spans="1:6" ht="30.75" x14ac:dyDescent="0.25">
      <c r="A21" s="229">
        <v>5</v>
      </c>
      <c r="B21" s="227" t="s">
        <v>508</v>
      </c>
      <c r="C21" s="225">
        <f>SUM(D21:F21)</f>
        <v>291018729.34000003</v>
      </c>
      <c r="D21" s="228">
        <f>'Приложение 5'!F54-D18</f>
        <v>92856729.480000004</v>
      </c>
      <c r="E21" s="228">
        <f>'Приложение 5'!G54-E18</f>
        <v>99081000</v>
      </c>
      <c r="F21" s="228">
        <f>'Приложение 5'!H54-F18</f>
        <v>99080999.860000014</v>
      </c>
    </row>
    <row r="22" spans="1:6" ht="30.75" x14ac:dyDescent="0.25">
      <c r="A22" s="229">
        <v>6</v>
      </c>
      <c r="B22" s="227" t="s">
        <v>869</v>
      </c>
      <c r="C22" s="225">
        <f>SUM(D22:F22)</f>
        <v>50000000</v>
      </c>
      <c r="D22" s="228">
        <f>'Приложение 5'!F165</f>
        <v>50000000</v>
      </c>
      <c r="E22" s="228">
        <v>0</v>
      </c>
      <c r="F22" s="228">
        <v>0</v>
      </c>
    </row>
    <row r="23" spans="1:6" ht="30.75" x14ac:dyDescent="0.25">
      <c r="A23" s="229">
        <v>7</v>
      </c>
      <c r="B23" s="385" t="s">
        <v>870</v>
      </c>
      <c r="C23" s="225">
        <f>SUM(D23:F23)</f>
        <v>251741300</v>
      </c>
      <c r="D23" s="228">
        <v>50000000</v>
      </c>
      <c r="E23" s="228">
        <v>160000000</v>
      </c>
      <c r="F23" s="228">
        <v>41741300</v>
      </c>
    </row>
    <row r="24" spans="1:6" ht="30.75" x14ac:dyDescent="0.25">
      <c r="A24" s="229">
        <v>8</v>
      </c>
      <c r="B24" s="385" t="s">
        <v>871</v>
      </c>
      <c r="C24" s="225">
        <f>SUM(D24:F24)</f>
        <v>296766950</v>
      </c>
      <c r="D24" s="228">
        <v>50000000</v>
      </c>
      <c r="E24" s="228">
        <v>200000000</v>
      </c>
      <c r="F24" s="228">
        <v>46766950</v>
      </c>
    </row>
    <row r="25" spans="1:6" x14ac:dyDescent="0.25">
      <c r="B25" s="211"/>
    </row>
    <row r="29" spans="1:6" ht="14.45" customHeight="1" x14ac:dyDescent="0.25"/>
  </sheetData>
  <mergeCells count="1">
    <mergeCell ref="A11:F11"/>
  </mergeCells>
  <pageMargins left="0.70866141732283472" right="0.70866141732283472" top="0.74803149606299213" bottom="0.74803149606299213" header="0.31496062992125984" footer="0.31496062992125984"/>
  <pageSetup paperSize="9" scale="63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B131"/>
  <sheetViews>
    <sheetView zoomScale="90" zoomScaleNormal="90" workbookViewId="0">
      <selection activeCell="H13" sqref="H13"/>
    </sheetView>
  </sheetViews>
  <sheetFormatPr defaultColWidth="9.140625" defaultRowHeight="15" x14ac:dyDescent="0.25"/>
  <cols>
    <col min="1" max="1" width="31.140625" style="268" bestFit="1" customWidth="1"/>
    <col min="2" max="2" width="60" style="268" customWidth="1"/>
    <col min="3" max="4" width="21.7109375" style="269" customWidth="1"/>
    <col min="5" max="5" width="22.42578125" style="269" customWidth="1"/>
    <col min="6" max="6" width="9.140625" style="270" customWidth="1"/>
    <col min="7" max="7" width="16.42578125" style="270" customWidth="1"/>
    <col min="8" max="9" width="19.28515625" style="270" customWidth="1"/>
    <col min="10" max="10" width="25.85546875" style="270" customWidth="1"/>
    <col min="11" max="17" width="9.140625" style="270" customWidth="1"/>
    <col min="18" max="18" width="16" style="271" customWidth="1"/>
    <col min="19" max="19" width="11.42578125" style="270" customWidth="1"/>
    <col min="20" max="20" width="19" style="272" customWidth="1"/>
    <col min="21" max="27" width="9.140625" style="270" customWidth="1"/>
    <col min="28" max="28" width="14.85546875" style="270" customWidth="1"/>
    <col min="29" max="16384" width="9.140625" style="270"/>
  </cols>
  <sheetData>
    <row r="2" spans="1:20" ht="18.75" x14ac:dyDescent="0.3">
      <c r="D2" s="516" t="s">
        <v>660</v>
      </c>
      <c r="E2" s="516"/>
    </row>
    <row r="3" spans="1:20" ht="18.75" x14ac:dyDescent="0.3">
      <c r="D3" s="516" t="s">
        <v>155</v>
      </c>
      <c r="E3" s="516"/>
    </row>
    <row r="4" spans="1:20" ht="18.75" x14ac:dyDescent="0.3">
      <c r="D4" s="516" t="s">
        <v>2</v>
      </c>
      <c r="E4" s="516"/>
    </row>
    <row r="5" spans="1:20" ht="18.75" x14ac:dyDescent="0.3">
      <c r="D5" s="516" t="s">
        <v>3</v>
      </c>
      <c r="E5" s="516"/>
    </row>
    <row r="6" spans="1:20" ht="18.75" x14ac:dyDescent="0.3">
      <c r="D6" s="516" t="s">
        <v>4</v>
      </c>
      <c r="E6" s="516"/>
    </row>
    <row r="7" spans="1:20" ht="18.75" x14ac:dyDescent="0.3">
      <c r="D7" s="516" t="s">
        <v>1035</v>
      </c>
      <c r="E7" s="516"/>
    </row>
    <row r="8" spans="1:20" ht="18.75" x14ac:dyDescent="0.3">
      <c r="D8" s="516" t="s">
        <v>1036</v>
      </c>
      <c r="E8" s="516"/>
    </row>
    <row r="11" spans="1:20" ht="36" customHeight="1" x14ac:dyDescent="0.25">
      <c r="A11" s="517" t="s">
        <v>661</v>
      </c>
      <c r="B11" s="517"/>
      <c r="C11" s="517"/>
      <c r="D11" s="517"/>
      <c r="E11" s="517"/>
    </row>
    <row r="13" spans="1:20" x14ac:dyDescent="0.25">
      <c r="E13" s="273"/>
    </row>
    <row r="14" spans="1:20" s="276" customFormat="1" ht="27" customHeight="1" x14ac:dyDescent="0.25">
      <c r="A14" s="274" t="s">
        <v>515</v>
      </c>
      <c r="B14" s="274" t="s">
        <v>6</v>
      </c>
      <c r="C14" s="275" t="s">
        <v>11</v>
      </c>
      <c r="D14" s="275" t="s">
        <v>12</v>
      </c>
      <c r="E14" s="275" t="s">
        <v>145</v>
      </c>
      <c r="R14" s="271"/>
      <c r="T14" s="277"/>
    </row>
    <row r="15" spans="1:20" ht="15.75" x14ac:dyDescent="0.25">
      <c r="A15" s="278" t="s">
        <v>662</v>
      </c>
      <c r="B15" s="279" t="s">
        <v>663</v>
      </c>
      <c r="C15" s="280">
        <f>SUM(C16:C20)</f>
        <v>2509900000</v>
      </c>
      <c r="D15" s="280">
        <f>SUM(D16:D20)</f>
        <v>2676900000</v>
      </c>
      <c r="E15" s="280">
        <f>SUM(E16:E20)</f>
        <v>2853400000</v>
      </c>
    </row>
    <row r="16" spans="1:20" ht="112.5" customHeight="1" x14ac:dyDescent="0.25">
      <c r="A16" s="281" t="s">
        <v>664</v>
      </c>
      <c r="B16" s="282" t="s">
        <v>665</v>
      </c>
      <c r="C16" s="283">
        <v>2469800000</v>
      </c>
      <c r="D16" s="283">
        <v>2636800000</v>
      </c>
      <c r="E16" s="283">
        <v>2813300000</v>
      </c>
    </row>
    <row r="17" spans="1:28" ht="135" x14ac:dyDescent="0.25">
      <c r="A17" s="281" t="s">
        <v>666</v>
      </c>
      <c r="B17" s="282" t="s">
        <v>667</v>
      </c>
      <c r="C17" s="283">
        <v>2000000</v>
      </c>
      <c r="D17" s="283">
        <v>2000000</v>
      </c>
      <c r="E17" s="283">
        <v>2000000</v>
      </c>
    </row>
    <row r="18" spans="1:28" ht="60" x14ac:dyDescent="0.25">
      <c r="A18" s="281" t="s">
        <v>668</v>
      </c>
      <c r="B18" s="282" t="s">
        <v>669</v>
      </c>
      <c r="C18" s="283">
        <v>2200000</v>
      </c>
      <c r="D18" s="283">
        <v>2200000</v>
      </c>
      <c r="E18" s="283">
        <v>2200000</v>
      </c>
    </row>
    <row r="19" spans="1:28" ht="135" x14ac:dyDescent="0.25">
      <c r="A19" s="281" t="s">
        <v>670</v>
      </c>
      <c r="B19" s="282" t="s">
        <v>671</v>
      </c>
      <c r="C19" s="283">
        <v>27000000</v>
      </c>
      <c r="D19" s="283">
        <v>27000000</v>
      </c>
      <c r="E19" s="283">
        <v>27000000</v>
      </c>
      <c r="R19" s="284"/>
      <c r="S19" s="285"/>
    </row>
    <row r="20" spans="1:28" ht="165" x14ac:dyDescent="0.25">
      <c r="A20" s="286" t="s">
        <v>672</v>
      </c>
      <c r="B20" s="287" t="s">
        <v>673</v>
      </c>
      <c r="C20" s="283">
        <v>8900000</v>
      </c>
      <c r="D20" s="283">
        <v>8900000</v>
      </c>
      <c r="E20" s="283">
        <v>8900000</v>
      </c>
      <c r="R20" s="284"/>
      <c r="S20" s="285"/>
    </row>
    <row r="21" spans="1:28" s="290" customFormat="1" ht="47.25" x14ac:dyDescent="0.25">
      <c r="A21" s="288" t="s">
        <v>860</v>
      </c>
      <c r="B21" s="289" t="s">
        <v>674</v>
      </c>
      <c r="C21" s="280">
        <f>SUM(C22:C25)</f>
        <v>14710417.09</v>
      </c>
      <c r="D21" s="280">
        <f>SUM(D22:D25)</f>
        <v>18228014.07</v>
      </c>
      <c r="E21" s="280">
        <f>SUM(E22:E25)</f>
        <v>19025082.149999999</v>
      </c>
      <c r="R21" s="291"/>
      <c r="S21" s="292"/>
      <c r="T21" s="293"/>
    </row>
    <row r="22" spans="1:28" ht="150" x14ac:dyDescent="0.25">
      <c r="A22" s="294" t="s">
        <v>861</v>
      </c>
      <c r="B22" s="282" t="s">
        <v>675</v>
      </c>
      <c r="C22" s="295">
        <v>7672093.9400000004</v>
      </c>
      <c r="D22" s="295">
        <v>9483258.3900000006</v>
      </c>
      <c r="E22" s="295">
        <v>9910127.1899999995</v>
      </c>
      <c r="G22" s="296"/>
      <c r="H22" s="296"/>
      <c r="I22" s="296"/>
      <c r="R22" s="284"/>
      <c r="S22" s="285"/>
      <c r="AB22" s="297"/>
    </row>
    <row r="23" spans="1:28" ht="165" x14ac:dyDescent="0.25">
      <c r="A23" s="294" t="s">
        <v>862</v>
      </c>
      <c r="B23" s="282" t="s">
        <v>676</v>
      </c>
      <c r="C23" s="295">
        <v>36555.129999999997</v>
      </c>
      <c r="D23" s="295">
        <v>49826.26</v>
      </c>
      <c r="E23" s="295">
        <v>52640.04</v>
      </c>
      <c r="G23" s="296"/>
      <c r="H23" s="296"/>
      <c r="I23" s="296"/>
      <c r="R23" s="284"/>
      <c r="S23" s="285"/>
      <c r="AB23" s="297"/>
    </row>
    <row r="24" spans="1:28" ht="165" x14ac:dyDescent="0.25">
      <c r="A24" s="294" t="s">
        <v>863</v>
      </c>
      <c r="B24" s="282" t="s">
        <v>677</v>
      </c>
      <c r="C24" s="295">
        <v>7955100.0599999996</v>
      </c>
      <c r="D24" s="295">
        <v>9873764.7799999993</v>
      </c>
      <c r="E24" s="295">
        <v>10321427.140000001</v>
      </c>
      <c r="G24" s="296"/>
      <c r="H24" s="296"/>
      <c r="I24" s="296"/>
      <c r="R24" s="284"/>
      <c r="S24" s="285"/>
      <c r="AB24" s="297"/>
    </row>
    <row r="25" spans="1:28" ht="150" x14ac:dyDescent="0.25">
      <c r="A25" s="294" t="s">
        <v>864</v>
      </c>
      <c r="B25" s="282" t="s">
        <v>678</v>
      </c>
      <c r="C25" s="295">
        <v>-953332.04</v>
      </c>
      <c r="D25" s="295">
        <v>-1178835.3600000001</v>
      </c>
      <c r="E25" s="295">
        <v>-1259112.22</v>
      </c>
      <c r="G25" s="296"/>
      <c r="H25" s="296"/>
      <c r="I25" s="296"/>
      <c r="R25" s="284"/>
      <c r="S25" s="285"/>
      <c r="AB25" s="297"/>
    </row>
    <row r="26" spans="1:28" ht="15.75" x14ac:dyDescent="0.25">
      <c r="A26" s="278" t="s">
        <v>530</v>
      </c>
      <c r="B26" s="279" t="s">
        <v>679</v>
      </c>
      <c r="C26" s="280">
        <f>C27+C30+C31</f>
        <v>206124100</v>
      </c>
      <c r="D26" s="280">
        <f>D27+D30+D31</f>
        <v>214385100</v>
      </c>
      <c r="E26" s="280">
        <f>E27+E30+E31</f>
        <v>222919100</v>
      </c>
    </row>
    <row r="27" spans="1:28" s="301" customFormat="1" ht="30" x14ac:dyDescent="0.25">
      <c r="A27" s="298" t="s">
        <v>680</v>
      </c>
      <c r="B27" s="299" t="s">
        <v>681</v>
      </c>
      <c r="C27" s="300">
        <f>SUM(C28:C29)</f>
        <v>195771000</v>
      </c>
      <c r="D27" s="300">
        <f>SUM(D28:D29)</f>
        <v>203600000</v>
      </c>
      <c r="E27" s="300">
        <f>SUM(E28:E29)</f>
        <v>211730000</v>
      </c>
      <c r="R27" s="271"/>
      <c r="T27" s="302"/>
    </row>
    <row r="28" spans="1:28" ht="45" x14ac:dyDescent="0.25">
      <c r="A28" s="281" t="s">
        <v>682</v>
      </c>
      <c r="B28" s="282" t="s">
        <v>683</v>
      </c>
      <c r="C28" s="303">
        <v>117731000</v>
      </c>
      <c r="D28" s="303">
        <v>122440000</v>
      </c>
      <c r="E28" s="303">
        <v>127330000</v>
      </c>
      <c r="G28" s="304"/>
      <c r="H28" s="296"/>
      <c r="I28" s="296"/>
      <c r="J28" s="305"/>
    </row>
    <row r="29" spans="1:28" ht="88.5" customHeight="1" x14ac:dyDescent="0.25">
      <c r="A29" s="306" t="s">
        <v>684</v>
      </c>
      <c r="B29" s="306" t="s">
        <v>685</v>
      </c>
      <c r="C29" s="307">
        <v>78040000</v>
      </c>
      <c r="D29" s="307">
        <v>81160000</v>
      </c>
      <c r="E29" s="307">
        <v>84400000</v>
      </c>
      <c r="G29" s="308"/>
      <c r="H29" s="309"/>
      <c r="I29" s="309"/>
      <c r="J29" s="305"/>
    </row>
    <row r="30" spans="1:28" ht="30" x14ac:dyDescent="0.25">
      <c r="A30" s="281" t="s">
        <v>686</v>
      </c>
      <c r="B30" s="282" t="s">
        <v>687</v>
      </c>
      <c r="C30" s="300">
        <v>1156100</v>
      </c>
      <c r="D30" s="300">
        <v>1156100</v>
      </c>
      <c r="E30" s="300">
        <v>1156100</v>
      </c>
      <c r="G30" s="305"/>
      <c r="H30" s="305"/>
      <c r="I30" s="305"/>
      <c r="J30" s="305"/>
    </row>
    <row r="31" spans="1:28" ht="75" x14ac:dyDescent="0.25">
      <c r="A31" s="281" t="s">
        <v>688</v>
      </c>
      <c r="B31" s="282" t="s">
        <v>689</v>
      </c>
      <c r="C31" s="300">
        <v>9197000</v>
      </c>
      <c r="D31" s="300">
        <v>9629000</v>
      </c>
      <c r="E31" s="300">
        <v>10033000</v>
      </c>
    </row>
    <row r="32" spans="1:28" ht="15.75" x14ac:dyDescent="0.25">
      <c r="A32" s="288" t="s">
        <v>690</v>
      </c>
      <c r="B32" s="289" t="s">
        <v>691</v>
      </c>
      <c r="C32" s="280">
        <f>C33+C34</f>
        <v>205000</v>
      </c>
      <c r="D32" s="280">
        <f>D33+D34</f>
        <v>205000</v>
      </c>
      <c r="E32" s="280">
        <f>E33+E34</f>
        <v>205000</v>
      </c>
    </row>
    <row r="33" spans="1:6" ht="60" x14ac:dyDescent="0.25">
      <c r="A33" s="310" t="s">
        <v>692</v>
      </c>
      <c r="B33" s="282" t="s">
        <v>693</v>
      </c>
      <c r="C33" s="300">
        <v>143000</v>
      </c>
      <c r="D33" s="300">
        <v>143000</v>
      </c>
      <c r="E33" s="300">
        <v>143000</v>
      </c>
    </row>
    <row r="34" spans="1:6" ht="60" x14ac:dyDescent="0.25">
      <c r="A34" s="310" t="s">
        <v>694</v>
      </c>
      <c r="B34" s="282" t="s">
        <v>695</v>
      </c>
      <c r="C34" s="300">
        <v>62000</v>
      </c>
      <c r="D34" s="300">
        <v>62000</v>
      </c>
      <c r="E34" s="300">
        <v>62000</v>
      </c>
    </row>
    <row r="35" spans="1:6" ht="31.5" x14ac:dyDescent="0.25">
      <c r="A35" s="278" t="s">
        <v>696</v>
      </c>
      <c r="B35" s="279" t="s">
        <v>697</v>
      </c>
      <c r="C35" s="280">
        <f>C36</f>
        <v>71030000</v>
      </c>
      <c r="D35" s="280">
        <f>D36</f>
        <v>69189000</v>
      </c>
      <c r="E35" s="280">
        <f>E36</f>
        <v>77269000</v>
      </c>
    </row>
    <row r="36" spans="1:6" ht="45" x14ac:dyDescent="0.25">
      <c r="A36" s="281" t="s">
        <v>698</v>
      </c>
      <c r="B36" s="282" t="s">
        <v>561</v>
      </c>
      <c r="C36" s="300">
        <v>71030000</v>
      </c>
      <c r="D36" s="300">
        <v>69189000</v>
      </c>
      <c r="E36" s="300">
        <v>77269000</v>
      </c>
    </row>
    <row r="37" spans="1:6" ht="15.75" x14ac:dyDescent="0.25">
      <c r="A37" s="278" t="s">
        <v>699</v>
      </c>
      <c r="B37" s="279" t="s">
        <v>700</v>
      </c>
      <c r="C37" s="280">
        <f>C38+C39</f>
        <v>8415000</v>
      </c>
      <c r="D37" s="280">
        <f>D38+D39</f>
        <v>8615000</v>
      </c>
      <c r="E37" s="280">
        <f>E38+E39</f>
        <v>8815000</v>
      </c>
    </row>
    <row r="38" spans="1:6" ht="90" x14ac:dyDescent="0.25">
      <c r="A38" s="281" t="s">
        <v>701</v>
      </c>
      <c r="B38" s="282" t="s">
        <v>702</v>
      </c>
      <c r="C38" s="300">
        <v>8400000</v>
      </c>
      <c r="D38" s="300">
        <v>8600000</v>
      </c>
      <c r="E38" s="300">
        <v>8800000</v>
      </c>
    </row>
    <row r="39" spans="1:6" ht="60" x14ac:dyDescent="0.25">
      <c r="A39" s="281" t="s">
        <v>703</v>
      </c>
      <c r="B39" s="282" t="s">
        <v>704</v>
      </c>
      <c r="C39" s="300">
        <v>15000</v>
      </c>
      <c r="D39" s="300">
        <v>15000</v>
      </c>
      <c r="E39" s="300">
        <v>15000</v>
      </c>
    </row>
    <row r="40" spans="1:6" ht="63" x14ac:dyDescent="0.25">
      <c r="A40" s="278" t="s">
        <v>705</v>
      </c>
      <c r="B40" s="279" t="s">
        <v>706</v>
      </c>
      <c r="C40" s="280">
        <f>C41+C43+C49+C42</f>
        <v>222733927.63</v>
      </c>
      <c r="D40" s="280">
        <f>D41+D43+D49+D42</f>
        <v>220892700</v>
      </c>
      <c r="E40" s="280">
        <f>E41+E43+E49+E42</f>
        <v>220892700</v>
      </c>
      <c r="F40" s="272"/>
    </row>
    <row r="41" spans="1:6" ht="75" x14ac:dyDescent="0.25">
      <c r="A41" s="281" t="s">
        <v>707</v>
      </c>
      <c r="B41" s="282" t="s">
        <v>708</v>
      </c>
      <c r="C41" s="300">
        <v>185600000</v>
      </c>
      <c r="D41" s="300">
        <v>185600000</v>
      </c>
      <c r="E41" s="300">
        <v>185600000</v>
      </c>
    </row>
    <row r="42" spans="1:6" ht="45" x14ac:dyDescent="0.25">
      <c r="A42" s="281" t="s">
        <v>891</v>
      </c>
      <c r="B42" s="282" t="s">
        <v>573</v>
      </c>
      <c r="C42" s="300">
        <f>1753125.23+88102.4</f>
        <v>1841227.63</v>
      </c>
      <c r="D42" s="300">
        <v>0</v>
      </c>
      <c r="E42" s="300">
        <v>0</v>
      </c>
    </row>
    <row r="43" spans="1:6" ht="126" x14ac:dyDescent="0.25">
      <c r="A43" s="278" t="s">
        <v>709</v>
      </c>
      <c r="B43" s="279" t="s">
        <v>710</v>
      </c>
      <c r="C43" s="280">
        <f>C44+C45+C46+C48+C47</f>
        <v>35267700</v>
      </c>
      <c r="D43" s="280">
        <f>D44+D45+D46+D48+D47</f>
        <v>35267700</v>
      </c>
      <c r="E43" s="280">
        <f>E44+E45+E46+E48+E47</f>
        <v>35267700</v>
      </c>
    </row>
    <row r="44" spans="1:6" ht="116.25" customHeight="1" x14ac:dyDescent="0.25">
      <c r="A44" s="281" t="s">
        <v>711</v>
      </c>
      <c r="B44" s="282" t="s">
        <v>575</v>
      </c>
      <c r="C44" s="300">
        <v>8869300</v>
      </c>
      <c r="D44" s="300">
        <v>8869300</v>
      </c>
      <c r="E44" s="300">
        <v>8869300</v>
      </c>
    </row>
    <row r="45" spans="1:6" ht="105" x14ac:dyDescent="0.25">
      <c r="A45" s="281" t="s">
        <v>576</v>
      </c>
      <c r="B45" s="282" t="s">
        <v>712</v>
      </c>
      <c r="C45" s="300">
        <v>21708400</v>
      </c>
      <c r="D45" s="300">
        <v>21708400</v>
      </c>
      <c r="E45" s="300">
        <v>21708400</v>
      </c>
    </row>
    <row r="46" spans="1:6" ht="92.25" customHeight="1" x14ac:dyDescent="0.25">
      <c r="A46" s="281" t="s">
        <v>713</v>
      </c>
      <c r="B46" s="282" t="s">
        <v>714</v>
      </c>
      <c r="C46" s="300">
        <v>1100000</v>
      </c>
      <c r="D46" s="300">
        <v>1100000</v>
      </c>
      <c r="E46" s="300">
        <v>1100000</v>
      </c>
    </row>
    <row r="47" spans="1:6" ht="75" x14ac:dyDescent="0.25">
      <c r="A47" s="281" t="s">
        <v>715</v>
      </c>
      <c r="B47" s="282" t="s">
        <v>581</v>
      </c>
      <c r="C47" s="300">
        <v>190000</v>
      </c>
      <c r="D47" s="300">
        <v>190000</v>
      </c>
      <c r="E47" s="300">
        <v>190000</v>
      </c>
    </row>
    <row r="48" spans="1:6" ht="60" x14ac:dyDescent="0.25">
      <c r="A48" s="281" t="s">
        <v>716</v>
      </c>
      <c r="B48" s="282" t="s">
        <v>717</v>
      </c>
      <c r="C48" s="300">
        <v>3400000</v>
      </c>
      <c r="D48" s="300">
        <v>3400000</v>
      </c>
      <c r="E48" s="300">
        <v>3400000</v>
      </c>
    </row>
    <row r="49" spans="1:20" ht="90" x14ac:dyDescent="0.25">
      <c r="A49" s="286" t="s">
        <v>718</v>
      </c>
      <c r="B49" s="282" t="s">
        <v>719</v>
      </c>
      <c r="C49" s="300">
        <v>25000</v>
      </c>
      <c r="D49" s="300">
        <v>25000</v>
      </c>
      <c r="E49" s="300">
        <v>25000</v>
      </c>
    </row>
    <row r="50" spans="1:20" ht="31.5" x14ac:dyDescent="0.25">
      <c r="A50" s="278" t="s">
        <v>720</v>
      </c>
      <c r="B50" s="279" t="s">
        <v>721</v>
      </c>
      <c r="C50" s="280">
        <f>SUM(C51:C55)</f>
        <v>30654124.240000002</v>
      </c>
      <c r="D50" s="280">
        <f>SUM(D51:D55)</f>
        <v>31880289.210000001</v>
      </c>
      <c r="E50" s="280">
        <f>SUM(E51:E55)</f>
        <v>33155500.780000001</v>
      </c>
      <c r="G50" s="305"/>
      <c r="H50" s="305"/>
      <c r="I50" s="305"/>
      <c r="J50" s="305"/>
      <c r="T50" s="311"/>
    </row>
    <row r="51" spans="1:20" ht="45" x14ac:dyDescent="0.25">
      <c r="A51" s="281" t="s">
        <v>722</v>
      </c>
      <c r="B51" s="282" t="s">
        <v>723</v>
      </c>
      <c r="C51" s="283">
        <v>2038408.41</v>
      </c>
      <c r="D51" s="283">
        <v>2119944.7400000002</v>
      </c>
      <c r="E51" s="283">
        <v>2204742.5299999998</v>
      </c>
      <c r="G51" s="312"/>
      <c r="H51" s="312"/>
      <c r="I51" s="312"/>
      <c r="J51" s="305"/>
      <c r="T51" s="311"/>
    </row>
    <row r="52" spans="1:20" ht="45" x14ac:dyDescent="0.25">
      <c r="A52" s="281" t="s">
        <v>724</v>
      </c>
      <c r="B52" s="282" t="s">
        <v>725</v>
      </c>
      <c r="C52" s="283">
        <v>26942.28</v>
      </c>
      <c r="D52" s="283">
        <v>28019.97</v>
      </c>
      <c r="E52" s="283">
        <v>29140.77</v>
      </c>
      <c r="G52" s="312"/>
      <c r="H52" s="312"/>
      <c r="I52" s="312"/>
      <c r="J52" s="305"/>
      <c r="T52" s="311"/>
    </row>
    <row r="53" spans="1:20" ht="37.5" customHeight="1" x14ac:dyDescent="0.25">
      <c r="A53" s="281" t="s">
        <v>726</v>
      </c>
      <c r="B53" s="282" t="s">
        <v>593</v>
      </c>
      <c r="C53" s="283">
        <v>19306954.25</v>
      </c>
      <c r="D53" s="283">
        <v>20079232.420000002</v>
      </c>
      <c r="E53" s="283">
        <v>20882401.710000001</v>
      </c>
      <c r="G53" s="312"/>
      <c r="H53" s="312"/>
      <c r="I53" s="312"/>
      <c r="J53" s="305"/>
      <c r="T53" s="311"/>
    </row>
    <row r="54" spans="1:20" ht="24" customHeight="1" x14ac:dyDescent="0.25">
      <c r="A54" s="281" t="s">
        <v>727</v>
      </c>
      <c r="B54" s="282" t="s">
        <v>595</v>
      </c>
      <c r="C54" s="283">
        <v>160018.76</v>
      </c>
      <c r="D54" s="283">
        <v>166419.51999999999</v>
      </c>
      <c r="E54" s="283">
        <v>173076.3</v>
      </c>
      <c r="G54" s="305"/>
      <c r="H54" s="305"/>
      <c r="I54" s="305"/>
      <c r="J54" s="305"/>
      <c r="T54" s="311"/>
    </row>
    <row r="55" spans="1:20" ht="45" x14ac:dyDescent="0.25">
      <c r="A55" s="281" t="s">
        <v>728</v>
      </c>
      <c r="B55" s="313" t="s">
        <v>597</v>
      </c>
      <c r="C55" s="283">
        <v>9121800.5399999991</v>
      </c>
      <c r="D55" s="283">
        <v>9486672.5600000005</v>
      </c>
      <c r="E55" s="283">
        <v>9866139.4700000007</v>
      </c>
      <c r="G55" s="312"/>
      <c r="H55" s="312"/>
      <c r="I55" s="312"/>
      <c r="J55" s="305"/>
      <c r="T55" s="311"/>
    </row>
    <row r="56" spans="1:20" ht="47.25" x14ac:dyDescent="0.25">
      <c r="A56" s="278" t="s">
        <v>729</v>
      </c>
      <c r="B56" s="279" t="s">
        <v>730</v>
      </c>
      <c r="C56" s="280">
        <f>C57</f>
        <v>57481452</v>
      </c>
      <c r="D56" s="280">
        <f>D57</f>
        <v>57481452</v>
      </c>
      <c r="E56" s="280">
        <f>E57</f>
        <v>57481452</v>
      </c>
      <c r="G56" s="305"/>
      <c r="H56" s="305"/>
      <c r="I56" s="305"/>
      <c r="J56" s="305"/>
      <c r="T56" s="311"/>
    </row>
    <row r="57" spans="1:20" ht="31.5" x14ac:dyDescent="0.25">
      <c r="A57" s="278" t="s">
        <v>731</v>
      </c>
      <c r="B57" s="279" t="s">
        <v>732</v>
      </c>
      <c r="C57" s="280">
        <f>SUM(C58:C79)</f>
        <v>57481452</v>
      </c>
      <c r="D57" s="280">
        <f>SUM(D58:D79)</f>
        <v>57481452</v>
      </c>
      <c r="E57" s="280">
        <f>SUM(E58:E79)</f>
        <v>57481452</v>
      </c>
      <c r="T57" s="311"/>
    </row>
    <row r="58" spans="1:20" ht="60" x14ac:dyDescent="0.25">
      <c r="A58" s="281" t="s">
        <v>733</v>
      </c>
      <c r="B58" s="314" t="s">
        <v>734</v>
      </c>
      <c r="C58" s="300">
        <v>122400</v>
      </c>
      <c r="D58" s="300">
        <v>122400</v>
      </c>
      <c r="E58" s="300">
        <v>122400</v>
      </c>
      <c r="T58" s="311"/>
    </row>
    <row r="59" spans="1:20" ht="45" x14ac:dyDescent="0.25">
      <c r="A59" s="281" t="s">
        <v>735</v>
      </c>
      <c r="B59" s="314" t="s">
        <v>736</v>
      </c>
      <c r="C59" s="300">
        <v>79200</v>
      </c>
      <c r="D59" s="300">
        <v>79200</v>
      </c>
      <c r="E59" s="300">
        <v>79200</v>
      </c>
      <c r="T59" s="311"/>
    </row>
    <row r="60" spans="1:20" ht="45" x14ac:dyDescent="0.25">
      <c r="A60" s="281" t="s">
        <v>737</v>
      </c>
      <c r="B60" s="282" t="s">
        <v>738</v>
      </c>
      <c r="C60" s="300">
        <v>3855360</v>
      </c>
      <c r="D60" s="300">
        <v>3855360</v>
      </c>
      <c r="E60" s="300">
        <v>3855360</v>
      </c>
      <c r="T60" s="311"/>
    </row>
    <row r="61" spans="1:20" ht="45" x14ac:dyDescent="0.25">
      <c r="A61" s="281" t="s">
        <v>739</v>
      </c>
      <c r="B61" s="315" t="s">
        <v>740</v>
      </c>
      <c r="C61" s="300">
        <v>16300000</v>
      </c>
      <c r="D61" s="300">
        <v>16300000</v>
      </c>
      <c r="E61" s="300">
        <v>16300000</v>
      </c>
      <c r="T61" s="311"/>
    </row>
    <row r="62" spans="1:20" ht="45" x14ac:dyDescent="0.25">
      <c r="A62" s="281" t="s">
        <v>741</v>
      </c>
      <c r="B62" s="314" t="s">
        <v>742</v>
      </c>
      <c r="C62" s="300">
        <v>43200</v>
      </c>
      <c r="D62" s="300">
        <v>43200</v>
      </c>
      <c r="E62" s="300">
        <v>43200</v>
      </c>
      <c r="T62" s="311"/>
    </row>
    <row r="63" spans="1:20" ht="60" x14ac:dyDescent="0.25">
      <c r="A63" s="281" t="s">
        <v>743</v>
      </c>
      <c r="B63" s="314" t="s">
        <v>744</v>
      </c>
      <c r="C63" s="300">
        <v>43200</v>
      </c>
      <c r="D63" s="300">
        <v>43200</v>
      </c>
      <c r="E63" s="300">
        <v>43200</v>
      </c>
      <c r="T63" s="311"/>
    </row>
    <row r="64" spans="1:20" ht="45" x14ac:dyDescent="0.25">
      <c r="A64" s="281" t="s">
        <v>745</v>
      </c>
      <c r="B64" s="282" t="s">
        <v>746</v>
      </c>
      <c r="C64" s="300">
        <v>3630080</v>
      </c>
      <c r="D64" s="300">
        <v>3630080</v>
      </c>
      <c r="E64" s="300">
        <v>3630080</v>
      </c>
      <c r="T64" s="311"/>
    </row>
    <row r="65" spans="1:20" ht="60" x14ac:dyDescent="0.25">
      <c r="A65" s="281" t="s">
        <v>747</v>
      </c>
      <c r="B65" s="282" t="s">
        <v>748</v>
      </c>
      <c r="C65" s="300">
        <v>158400</v>
      </c>
      <c r="D65" s="300">
        <v>158400</v>
      </c>
      <c r="E65" s="300">
        <v>158400</v>
      </c>
      <c r="T65" s="311"/>
    </row>
    <row r="66" spans="1:20" ht="60" x14ac:dyDescent="0.25">
      <c r="A66" s="281" t="s">
        <v>749</v>
      </c>
      <c r="B66" s="282" t="s">
        <v>750</v>
      </c>
      <c r="C66" s="300">
        <v>129600</v>
      </c>
      <c r="D66" s="300">
        <v>129600</v>
      </c>
      <c r="E66" s="300">
        <v>129600</v>
      </c>
      <c r="T66" s="311"/>
    </row>
    <row r="67" spans="1:20" ht="60" x14ac:dyDescent="0.25">
      <c r="A67" s="281" t="s">
        <v>751</v>
      </c>
      <c r="B67" s="282" t="s">
        <v>752</v>
      </c>
      <c r="C67" s="300">
        <v>115200</v>
      </c>
      <c r="D67" s="300">
        <v>115200</v>
      </c>
      <c r="E67" s="300">
        <v>115200</v>
      </c>
      <c r="T67" s="311"/>
    </row>
    <row r="68" spans="1:20" ht="45" x14ac:dyDescent="0.25">
      <c r="A68" s="281" t="s">
        <v>753</v>
      </c>
      <c r="B68" s="282" t="s">
        <v>754</v>
      </c>
      <c r="C68" s="300">
        <v>416332</v>
      </c>
      <c r="D68" s="300">
        <v>416332</v>
      </c>
      <c r="E68" s="300">
        <v>416332</v>
      </c>
      <c r="T68" s="311"/>
    </row>
    <row r="69" spans="1:20" ht="45" x14ac:dyDescent="0.25">
      <c r="A69" s="281" t="s">
        <v>755</v>
      </c>
      <c r="B69" s="282" t="s">
        <v>756</v>
      </c>
      <c r="C69" s="300">
        <v>4108800</v>
      </c>
      <c r="D69" s="300">
        <v>4108800</v>
      </c>
      <c r="E69" s="300">
        <v>4108800</v>
      </c>
      <c r="T69" s="311"/>
    </row>
    <row r="70" spans="1:20" ht="45" x14ac:dyDescent="0.25">
      <c r="A70" s="281" t="s">
        <v>757</v>
      </c>
      <c r="B70" s="282" t="s">
        <v>758</v>
      </c>
      <c r="C70" s="300">
        <v>3366400</v>
      </c>
      <c r="D70" s="300">
        <v>3366400</v>
      </c>
      <c r="E70" s="300">
        <v>3366400</v>
      </c>
      <c r="T70" s="311"/>
    </row>
    <row r="71" spans="1:20" ht="45" x14ac:dyDescent="0.25">
      <c r="A71" s="281" t="s">
        <v>759</v>
      </c>
      <c r="B71" s="282" t="s">
        <v>760</v>
      </c>
      <c r="C71" s="300">
        <v>977920</v>
      </c>
      <c r="D71" s="300">
        <v>977920</v>
      </c>
      <c r="E71" s="300">
        <v>977920</v>
      </c>
      <c r="T71" s="311"/>
    </row>
    <row r="72" spans="1:20" ht="60" x14ac:dyDescent="0.25">
      <c r="A72" s="281" t="s">
        <v>761</v>
      </c>
      <c r="B72" s="282" t="s">
        <v>762</v>
      </c>
      <c r="C72" s="300">
        <v>349440</v>
      </c>
      <c r="D72" s="300">
        <v>349440</v>
      </c>
      <c r="E72" s="300">
        <v>349440</v>
      </c>
      <c r="T72" s="311"/>
    </row>
    <row r="73" spans="1:20" ht="45" x14ac:dyDescent="0.25">
      <c r="A73" s="281" t="s">
        <v>763</v>
      </c>
      <c r="B73" s="282" t="s">
        <v>764</v>
      </c>
      <c r="C73" s="300">
        <v>5384960</v>
      </c>
      <c r="D73" s="300">
        <v>5384960</v>
      </c>
      <c r="E73" s="300">
        <v>5384960</v>
      </c>
      <c r="T73" s="311"/>
    </row>
    <row r="74" spans="1:20" ht="45" x14ac:dyDescent="0.25">
      <c r="A74" s="281" t="s">
        <v>765</v>
      </c>
      <c r="B74" s="282" t="s">
        <v>766</v>
      </c>
      <c r="C74" s="300">
        <v>1401600</v>
      </c>
      <c r="D74" s="300">
        <v>1401600</v>
      </c>
      <c r="E74" s="300">
        <v>1401600</v>
      </c>
      <c r="T74" s="311"/>
    </row>
    <row r="75" spans="1:20" ht="45" x14ac:dyDescent="0.25">
      <c r="A75" s="281" t="s">
        <v>767</v>
      </c>
      <c r="B75" s="282" t="s">
        <v>768</v>
      </c>
      <c r="C75" s="300">
        <v>4102400</v>
      </c>
      <c r="D75" s="300">
        <v>4102400</v>
      </c>
      <c r="E75" s="300">
        <v>4102400</v>
      </c>
      <c r="T75" s="311"/>
    </row>
    <row r="76" spans="1:20" ht="45" x14ac:dyDescent="0.25">
      <c r="A76" s="281" t="s">
        <v>769</v>
      </c>
      <c r="B76" s="282" t="s">
        <v>770</v>
      </c>
      <c r="C76" s="300">
        <v>4944640</v>
      </c>
      <c r="D76" s="300">
        <v>4944640</v>
      </c>
      <c r="E76" s="300">
        <v>4944640</v>
      </c>
      <c r="T76" s="311"/>
    </row>
    <row r="77" spans="1:20" ht="60" x14ac:dyDescent="0.25">
      <c r="A77" s="281" t="s">
        <v>771</v>
      </c>
      <c r="B77" s="282" t="s">
        <v>772</v>
      </c>
      <c r="C77" s="300">
        <v>431040</v>
      </c>
      <c r="D77" s="300">
        <v>431040</v>
      </c>
      <c r="E77" s="300">
        <v>431040</v>
      </c>
      <c r="T77" s="311"/>
    </row>
    <row r="78" spans="1:20" ht="45" x14ac:dyDescent="0.25">
      <c r="A78" s="281" t="s">
        <v>773</v>
      </c>
      <c r="B78" s="282" t="s">
        <v>774</v>
      </c>
      <c r="C78" s="300">
        <v>3333120</v>
      </c>
      <c r="D78" s="300">
        <v>3333120</v>
      </c>
      <c r="E78" s="300">
        <v>3333120</v>
      </c>
      <c r="T78" s="311"/>
    </row>
    <row r="79" spans="1:20" ht="45" x14ac:dyDescent="0.25">
      <c r="A79" s="281" t="s">
        <v>775</v>
      </c>
      <c r="B79" s="282" t="s">
        <v>776</v>
      </c>
      <c r="C79" s="300">
        <v>4188160</v>
      </c>
      <c r="D79" s="300">
        <v>4188160</v>
      </c>
      <c r="E79" s="300">
        <v>4188160</v>
      </c>
      <c r="G79" s="272"/>
      <c r="T79" s="311"/>
    </row>
    <row r="80" spans="1:20" ht="47.25" x14ac:dyDescent="0.25">
      <c r="A80" s="278" t="s">
        <v>777</v>
      </c>
      <c r="B80" s="279" t="s">
        <v>778</v>
      </c>
      <c r="C80" s="280">
        <f>C81+C83</f>
        <v>4315000</v>
      </c>
      <c r="D80" s="280">
        <f>D81+D83</f>
        <v>4315000</v>
      </c>
      <c r="E80" s="280">
        <f>E81+E83</f>
        <v>4315000</v>
      </c>
    </row>
    <row r="81" spans="1:20" ht="126" x14ac:dyDescent="0.25">
      <c r="A81" s="278" t="s">
        <v>779</v>
      </c>
      <c r="B81" s="279" t="s">
        <v>780</v>
      </c>
      <c r="C81" s="280">
        <f>C82</f>
        <v>1655000</v>
      </c>
      <c r="D81" s="280">
        <f>D82</f>
        <v>1655000</v>
      </c>
      <c r="E81" s="280">
        <f>E82</f>
        <v>1655000</v>
      </c>
    </row>
    <row r="82" spans="1:20" ht="120.75" customHeight="1" x14ac:dyDescent="0.25">
      <c r="A82" s="316" t="s">
        <v>781</v>
      </c>
      <c r="B82" s="317" t="s">
        <v>782</v>
      </c>
      <c r="C82" s="300">
        <v>1655000</v>
      </c>
      <c r="D82" s="300">
        <v>1655000</v>
      </c>
      <c r="E82" s="300">
        <v>1655000</v>
      </c>
    </row>
    <row r="83" spans="1:20" ht="63" x14ac:dyDescent="0.25">
      <c r="A83" s="288" t="s">
        <v>783</v>
      </c>
      <c r="B83" s="279" t="s">
        <v>784</v>
      </c>
      <c r="C83" s="280">
        <f>C84+C85+C86</f>
        <v>2660000</v>
      </c>
      <c r="D83" s="280">
        <f>D84+D85+D86</f>
        <v>2660000</v>
      </c>
      <c r="E83" s="280">
        <f>E84+E85+E86</f>
        <v>2660000</v>
      </c>
    </row>
    <row r="84" spans="1:20" ht="80.25" customHeight="1" x14ac:dyDescent="0.25">
      <c r="A84" s="281" t="s">
        <v>785</v>
      </c>
      <c r="B84" s="282" t="s">
        <v>786</v>
      </c>
      <c r="C84" s="300">
        <v>150000</v>
      </c>
      <c r="D84" s="300">
        <v>150000</v>
      </c>
      <c r="E84" s="300">
        <v>150000</v>
      </c>
    </row>
    <row r="85" spans="1:20" ht="75" x14ac:dyDescent="0.25">
      <c r="A85" s="281" t="s">
        <v>618</v>
      </c>
      <c r="B85" s="282" t="s">
        <v>787</v>
      </c>
      <c r="C85" s="300">
        <v>2410000</v>
      </c>
      <c r="D85" s="300">
        <v>2410000</v>
      </c>
      <c r="E85" s="300">
        <v>2410000</v>
      </c>
    </row>
    <row r="86" spans="1:20" ht="60" x14ac:dyDescent="0.25">
      <c r="A86" s="281" t="s">
        <v>788</v>
      </c>
      <c r="B86" s="282" t="s">
        <v>789</v>
      </c>
      <c r="C86" s="300">
        <v>100000</v>
      </c>
      <c r="D86" s="300">
        <v>100000</v>
      </c>
      <c r="E86" s="300">
        <v>100000</v>
      </c>
    </row>
    <row r="87" spans="1:20" ht="15.75" x14ac:dyDescent="0.25">
      <c r="A87" s="288" t="s">
        <v>790</v>
      </c>
      <c r="B87" s="289" t="s">
        <v>791</v>
      </c>
      <c r="C87" s="300">
        <f>C88</f>
        <v>50000000</v>
      </c>
      <c r="D87" s="300">
        <f>D88</f>
        <v>0</v>
      </c>
      <c r="E87" s="300">
        <f>E88</f>
        <v>0</v>
      </c>
    </row>
    <row r="88" spans="1:20" ht="75" x14ac:dyDescent="0.25">
      <c r="A88" s="318" t="s">
        <v>792</v>
      </c>
      <c r="B88" s="282" t="s">
        <v>793</v>
      </c>
      <c r="C88" s="300">
        <v>50000000</v>
      </c>
      <c r="D88" s="300">
        <v>0</v>
      </c>
      <c r="E88" s="300">
        <v>0</v>
      </c>
    </row>
    <row r="89" spans="1:20" ht="15.75" x14ac:dyDescent="0.25">
      <c r="A89" s="281"/>
      <c r="B89" s="319" t="s">
        <v>794</v>
      </c>
      <c r="C89" s="280">
        <f>C80+C56+C50+C32+C40+C37+C35+C26+C15+C21+C87</f>
        <v>3175569020.96</v>
      </c>
      <c r="D89" s="280">
        <f>D80+D56+D50+D32+D40+D37+D35+D26+D15+D21+D87</f>
        <v>3302091555.2800002</v>
      </c>
      <c r="E89" s="280">
        <f>E80+E56+E50+E32+E40+E37+E35+E26+E15+E21+E87</f>
        <v>3497477834.9299998</v>
      </c>
      <c r="H89" s="272"/>
      <c r="I89" s="272"/>
      <c r="J89" s="272"/>
    </row>
    <row r="90" spans="1:20" ht="15.75" customHeight="1" x14ac:dyDescent="0.25">
      <c r="A90" s="320" t="s">
        <v>795</v>
      </c>
      <c r="B90" s="279" t="s">
        <v>796</v>
      </c>
      <c r="C90" s="280">
        <f>C91+C118+C120+C121+C122</f>
        <v>318823585.26999998</v>
      </c>
      <c r="D90" s="280">
        <f>D91+D118+D121+D122</f>
        <v>185751300</v>
      </c>
      <c r="E90" s="280">
        <f>E91+E118+E121+E122</f>
        <v>201199400</v>
      </c>
    </row>
    <row r="91" spans="1:20" ht="47.25" customHeight="1" x14ac:dyDescent="0.25">
      <c r="A91" s="320" t="s">
        <v>797</v>
      </c>
      <c r="B91" s="279" t="s">
        <v>798</v>
      </c>
      <c r="C91" s="280">
        <f>C92+C94+C102+C116</f>
        <v>318823585.26999998</v>
      </c>
      <c r="D91" s="280">
        <f>D92+D94+D102+D116</f>
        <v>185751300</v>
      </c>
      <c r="E91" s="280">
        <f>E92+E94+E102+E116</f>
        <v>201199400</v>
      </c>
      <c r="H91" s="272"/>
    </row>
    <row r="92" spans="1:20" ht="31.5" hidden="1" customHeight="1" x14ac:dyDescent="0.25">
      <c r="A92" s="320" t="s">
        <v>799</v>
      </c>
      <c r="B92" s="279" t="s">
        <v>800</v>
      </c>
      <c r="C92" s="280">
        <f>C93</f>
        <v>0</v>
      </c>
      <c r="D92" s="280">
        <f>D93</f>
        <v>0</v>
      </c>
      <c r="E92" s="280">
        <f>E93</f>
        <v>0</v>
      </c>
    </row>
    <row r="93" spans="1:20" s="301" customFormat="1" ht="30" hidden="1" customHeight="1" x14ac:dyDescent="0.25">
      <c r="A93" s="321" t="s">
        <v>801</v>
      </c>
      <c r="B93" s="299" t="s">
        <v>802</v>
      </c>
      <c r="C93" s="144"/>
      <c r="D93" s="144"/>
      <c r="E93" s="139"/>
      <c r="R93" s="271"/>
      <c r="T93" s="302"/>
    </row>
    <row r="94" spans="1:20" s="290" customFormat="1" ht="31.5" hidden="1" customHeight="1" x14ac:dyDescent="0.25">
      <c r="A94" s="320" t="s">
        <v>803</v>
      </c>
      <c r="B94" s="279" t="s">
        <v>804</v>
      </c>
      <c r="C94" s="280">
        <f>SUM(C95:C101)</f>
        <v>0</v>
      </c>
      <c r="D94" s="280">
        <f>SUM(D95:D101)</f>
        <v>0</v>
      </c>
      <c r="E94" s="280">
        <f>SUM(E95:E101)</f>
        <v>0</v>
      </c>
      <c r="R94" s="322"/>
      <c r="T94" s="293"/>
    </row>
    <row r="95" spans="1:20" s="301" customFormat="1" ht="75" hidden="1" x14ac:dyDescent="0.25">
      <c r="A95" s="323" t="s">
        <v>805</v>
      </c>
      <c r="B95" s="299" t="s">
        <v>806</v>
      </c>
      <c r="C95" s="300"/>
      <c r="D95" s="300"/>
      <c r="E95" s="300"/>
      <c r="R95" s="271"/>
      <c r="T95" s="302"/>
    </row>
    <row r="96" spans="1:20" s="301" customFormat="1" ht="60" hidden="1" x14ac:dyDescent="0.25">
      <c r="A96" s="323" t="s">
        <v>807</v>
      </c>
      <c r="B96" s="299" t="s">
        <v>808</v>
      </c>
      <c r="C96" s="300"/>
      <c r="D96" s="300"/>
      <c r="E96" s="300"/>
      <c r="R96" s="271"/>
      <c r="T96" s="302"/>
    </row>
    <row r="97" spans="1:20" s="301" customFormat="1" ht="30" hidden="1" x14ac:dyDescent="0.25">
      <c r="A97" s="323" t="s">
        <v>809</v>
      </c>
      <c r="B97" s="299" t="s">
        <v>810</v>
      </c>
      <c r="C97" s="300"/>
      <c r="D97" s="300"/>
      <c r="E97" s="300"/>
      <c r="R97" s="271"/>
      <c r="T97" s="302"/>
    </row>
    <row r="98" spans="1:20" s="301" customFormat="1" ht="45" hidden="1" x14ac:dyDescent="0.25">
      <c r="A98" s="323" t="s">
        <v>811</v>
      </c>
      <c r="B98" s="324" t="s">
        <v>812</v>
      </c>
      <c r="C98" s="325"/>
      <c r="D98" s="300"/>
      <c r="E98" s="300"/>
      <c r="R98" s="271"/>
      <c r="T98" s="302"/>
    </row>
    <row r="99" spans="1:20" s="301" customFormat="1" ht="45" hidden="1" customHeight="1" x14ac:dyDescent="0.25">
      <c r="A99" s="323" t="s">
        <v>813</v>
      </c>
      <c r="B99" s="326" t="s">
        <v>814</v>
      </c>
      <c r="C99" s="325"/>
      <c r="D99" s="300"/>
      <c r="E99" s="300"/>
      <c r="R99" s="271"/>
      <c r="T99" s="302"/>
    </row>
    <row r="100" spans="1:20" s="301" customFormat="1" ht="30" hidden="1" customHeight="1" x14ac:dyDescent="0.25">
      <c r="A100" s="323" t="s">
        <v>815</v>
      </c>
      <c r="B100" s="327" t="s">
        <v>816</v>
      </c>
      <c r="C100" s="325"/>
      <c r="D100" s="300"/>
      <c r="E100" s="300"/>
      <c r="R100" s="271"/>
      <c r="T100" s="302"/>
    </row>
    <row r="101" spans="1:20" s="301" customFormat="1" ht="45" hidden="1" customHeight="1" x14ac:dyDescent="0.25">
      <c r="A101" s="323" t="s">
        <v>817</v>
      </c>
      <c r="B101" s="326" t="s">
        <v>818</v>
      </c>
      <c r="C101" s="325"/>
      <c r="D101" s="300"/>
      <c r="E101" s="300"/>
      <c r="R101" s="271"/>
      <c r="T101" s="302"/>
    </row>
    <row r="102" spans="1:20" s="328" customFormat="1" ht="31.5" x14ac:dyDescent="0.25">
      <c r="A102" s="320" t="s">
        <v>819</v>
      </c>
      <c r="B102" s="279" t="s">
        <v>820</v>
      </c>
      <c r="C102" s="280">
        <f>SUM(C103:C115)</f>
        <v>312250870</v>
      </c>
      <c r="D102" s="280">
        <f>SUM(D103:D115)</f>
        <v>185751300</v>
      </c>
      <c r="E102" s="280">
        <f>SUM(E103:E115)</f>
        <v>201199400</v>
      </c>
      <c r="G102" s="329"/>
      <c r="H102" s="329"/>
      <c r="I102" s="329"/>
      <c r="J102" s="329"/>
      <c r="K102" s="329"/>
      <c r="R102" s="330"/>
      <c r="T102" s="331"/>
    </row>
    <row r="103" spans="1:20" ht="105" hidden="1" x14ac:dyDescent="0.25">
      <c r="A103" s="323" t="s">
        <v>821</v>
      </c>
      <c r="B103" s="332" t="s">
        <v>822</v>
      </c>
      <c r="C103" s="155"/>
      <c r="D103" s="54"/>
      <c r="E103" s="333"/>
      <c r="G103" s="305"/>
      <c r="H103" s="305"/>
      <c r="I103" s="305"/>
      <c r="J103" s="305"/>
      <c r="K103" s="305"/>
    </row>
    <row r="104" spans="1:20" ht="120" hidden="1" x14ac:dyDescent="0.25">
      <c r="A104" s="323" t="s">
        <v>823</v>
      </c>
      <c r="B104" s="326" t="s">
        <v>824</v>
      </c>
      <c r="C104" s="155"/>
      <c r="D104" s="54"/>
      <c r="E104" s="333"/>
      <c r="G104" s="305"/>
      <c r="H104" s="305"/>
      <c r="I104" s="305"/>
      <c r="J104" s="305"/>
      <c r="K104" s="305"/>
    </row>
    <row r="105" spans="1:20" ht="90" hidden="1" x14ac:dyDescent="0.25">
      <c r="A105" s="323" t="s">
        <v>825</v>
      </c>
      <c r="B105" s="326" t="s">
        <v>826</v>
      </c>
      <c r="C105" s="155"/>
      <c r="D105" s="155"/>
      <c r="E105" s="155"/>
      <c r="G105" s="305"/>
      <c r="H105" s="305"/>
      <c r="I105" s="305"/>
      <c r="J105" s="305"/>
      <c r="K105" s="305"/>
    </row>
    <row r="106" spans="1:20" ht="45" x14ac:dyDescent="0.25">
      <c r="A106" s="323" t="s">
        <v>827</v>
      </c>
      <c r="B106" s="326" t="s">
        <v>828</v>
      </c>
      <c r="C106" s="155">
        <v>312250870</v>
      </c>
      <c r="D106" s="155">
        <v>185751300</v>
      </c>
      <c r="E106" s="155">
        <v>201199400</v>
      </c>
      <c r="G106" s="305"/>
      <c r="H106" s="305"/>
      <c r="I106" s="305"/>
      <c r="J106" s="305"/>
      <c r="K106" s="305"/>
    </row>
    <row r="107" spans="1:20" ht="75" hidden="1" x14ac:dyDescent="0.25">
      <c r="A107" s="323" t="s">
        <v>829</v>
      </c>
      <c r="B107" s="326" t="s">
        <v>830</v>
      </c>
      <c r="C107" s="155"/>
      <c r="D107" s="54"/>
      <c r="E107" s="54"/>
      <c r="G107" s="305"/>
      <c r="H107" s="305"/>
      <c r="I107" s="305"/>
      <c r="J107" s="305"/>
      <c r="K107" s="305"/>
    </row>
    <row r="108" spans="1:20" ht="75" hidden="1" x14ac:dyDescent="0.25">
      <c r="A108" s="323" t="s">
        <v>831</v>
      </c>
      <c r="B108" s="326" t="s">
        <v>342</v>
      </c>
      <c r="C108" s="155"/>
      <c r="D108" s="155"/>
      <c r="E108" s="155"/>
      <c r="G108" s="305"/>
      <c r="H108" s="305"/>
      <c r="I108" s="305"/>
      <c r="J108" s="305"/>
      <c r="K108" s="305"/>
    </row>
    <row r="109" spans="1:20" ht="60" hidden="1" x14ac:dyDescent="0.25">
      <c r="A109" s="323" t="s">
        <v>832</v>
      </c>
      <c r="B109" s="334" t="s">
        <v>833</v>
      </c>
      <c r="C109" s="155"/>
      <c r="D109" s="155"/>
      <c r="E109" s="155"/>
      <c r="G109" s="305"/>
      <c r="H109" s="305"/>
      <c r="I109" s="305"/>
      <c r="J109" s="305"/>
      <c r="K109" s="305"/>
    </row>
    <row r="110" spans="1:20" ht="60" hidden="1" x14ac:dyDescent="0.25">
      <c r="A110" s="323" t="s">
        <v>834</v>
      </c>
      <c r="B110" s="334" t="s">
        <v>835</v>
      </c>
      <c r="C110" s="335"/>
      <c r="D110" s="336"/>
      <c r="E110" s="333"/>
      <c r="G110" s="305"/>
      <c r="H110" s="305"/>
      <c r="I110" s="305"/>
      <c r="J110" s="305"/>
      <c r="K110" s="305"/>
    </row>
    <row r="111" spans="1:20" ht="60" hidden="1" x14ac:dyDescent="0.25">
      <c r="A111" s="323" t="s">
        <v>836</v>
      </c>
      <c r="B111" s="334" t="s">
        <v>837</v>
      </c>
      <c r="C111" s="335"/>
      <c r="D111" s="54"/>
      <c r="E111" s="333"/>
      <c r="G111" s="305"/>
      <c r="H111" s="305"/>
      <c r="I111" s="305"/>
      <c r="J111" s="305"/>
      <c r="K111" s="305"/>
    </row>
    <row r="112" spans="1:20" ht="135" hidden="1" x14ac:dyDescent="0.25">
      <c r="A112" s="323" t="s">
        <v>838</v>
      </c>
      <c r="B112" s="334" t="s">
        <v>839</v>
      </c>
      <c r="C112" s="155"/>
      <c r="D112" s="54"/>
      <c r="E112" s="333"/>
      <c r="G112" s="305"/>
      <c r="H112" s="305"/>
      <c r="I112" s="305"/>
      <c r="J112" s="305"/>
      <c r="K112" s="305"/>
    </row>
    <row r="113" spans="1:28" s="272" customFormat="1" ht="75" hidden="1" x14ac:dyDescent="0.25">
      <c r="A113" s="323" t="s">
        <v>840</v>
      </c>
      <c r="B113" s="327" t="s">
        <v>841</v>
      </c>
      <c r="C113" s="155"/>
      <c r="D113" s="155"/>
      <c r="E113" s="155"/>
      <c r="F113" s="270"/>
      <c r="G113" s="305"/>
      <c r="H113" s="305"/>
      <c r="I113" s="305"/>
      <c r="J113" s="305"/>
      <c r="K113" s="305"/>
      <c r="L113" s="270"/>
      <c r="M113" s="270"/>
      <c r="N113" s="270"/>
      <c r="O113" s="270"/>
      <c r="P113" s="270"/>
      <c r="Q113" s="270"/>
      <c r="R113" s="271"/>
      <c r="S113" s="270"/>
      <c r="U113" s="270"/>
      <c r="V113" s="270"/>
      <c r="W113" s="270"/>
      <c r="X113" s="270"/>
      <c r="Y113" s="270"/>
      <c r="Z113" s="270"/>
      <c r="AA113" s="270"/>
      <c r="AB113" s="270"/>
    </row>
    <row r="114" spans="1:28" s="272" customFormat="1" ht="135" hidden="1" x14ac:dyDescent="0.25">
      <c r="A114" s="323" t="s">
        <v>842</v>
      </c>
      <c r="B114" s="327" t="s">
        <v>843</v>
      </c>
      <c r="C114" s="335"/>
      <c r="D114" s="336"/>
      <c r="E114" s="336"/>
      <c r="F114" s="270"/>
      <c r="G114" s="305"/>
      <c r="H114" s="305"/>
      <c r="I114" s="305"/>
      <c r="J114" s="305"/>
      <c r="K114" s="305"/>
      <c r="L114" s="270"/>
      <c r="M114" s="270"/>
      <c r="N114" s="270"/>
      <c r="O114" s="270"/>
      <c r="P114" s="270"/>
      <c r="Q114" s="270"/>
      <c r="R114" s="271"/>
      <c r="S114" s="270"/>
      <c r="U114" s="270"/>
      <c r="V114" s="270"/>
      <c r="W114" s="270"/>
      <c r="X114" s="270"/>
      <c r="Y114" s="270"/>
      <c r="Z114" s="270"/>
      <c r="AA114" s="270"/>
      <c r="AB114" s="270"/>
    </row>
    <row r="115" spans="1:28" s="272" customFormat="1" ht="30" hidden="1" x14ac:dyDescent="0.25">
      <c r="A115" s="337" t="s">
        <v>844</v>
      </c>
      <c r="B115" s="338" t="s">
        <v>845</v>
      </c>
      <c r="C115" s="335"/>
      <c r="D115" s="54"/>
      <c r="E115" s="54"/>
      <c r="F115" s="270"/>
      <c r="G115" s="305"/>
      <c r="H115" s="305"/>
      <c r="I115" s="305"/>
      <c r="J115" s="305"/>
      <c r="K115" s="305"/>
      <c r="L115" s="270"/>
      <c r="M115" s="270"/>
      <c r="N115" s="270"/>
      <c r="O115" s="270"/>
      <c r="P115" s="270"/>
      <c r="Q115" s="270"/>
      <c r="R115" s="271"/>
      <c r="S115" s="270"/>
      <c r="U115" s="270"/>
      <c r="V115" s="270"/>
      <c r="W115" s="270"/>
      <c r="X115" s="270"/>
      <c r="Y115" s="270"/>
      <c r="Z115" s="270"/>
      <c r="AA115" s="270"/>
      <c r="AB115" s="270"/>
    </row>
    <row r="116" spans="1:28" s="328" customFormat="1" ht="15.75" customHeight="1" x14ac:dyDescent="0.25">
      <c r="A116" s="320" t="s">
        <v>846</v>
      </c>
      <c r="B116" s="279" t="s">
        <v>847</v>
      </c>
      <c r="C116" s="280">
        <f>SUM(C117:C117)</f>
        <v>6572715.2699999996</v>
      </c>
      <c r="D116" s="280">
        <f>SUM(D117:D117)</f>
        <v>0</v>
      </c>
      <c r="E116" s="280">
        <f>SUM(E117:E117)</f>
        <v>0</v>
      </c>
      <c r="G116" s="329"/>
      <c r="H116" s="329"/>
      <c r="I116" s="329"/>
      <c r="J116" s="329"/>
      <c r="K116" s="329"/>
      <c r="R116" s="330"/>
      <c r="T116" s="331"/>
    </row>
    <row r="117" spans="1:28" ht="75.75" customHeight="1" x14ac:dyDescent="0.25">
      <c r="A117" s="321" t="s">
        <v>848</v>
      </c>
      <c r="B117" s="299" t="s">
        <v>849</v>
      </c>
      <c r="C117" s="300">
        <v>6572715.2699999996</v>
      </c>
      <c r="D117" s="300">
        <v>0</v>
      </c>
      <c r="E117" s="333">
        <v>0</v>
      </c>
      <c r="G117" s="305"/>
      <c r="H117" s="305"/>
      <c r="I117" s="305"/>
      <c r="J117" s="305"/>
      <c r="K117" s="305"/>
    </row>
    <row r="118" spans="1:28" s="290" customFormat="1" ht="15.75" hidden="1" customHeight="1" x14ac:dyDescent="0.25">
      <c r="A118" s="320" t="s">
        <v>850</v>
      </c>
      <c r="B118" s="279" t="s">
        <v>851</v>
      </c>
      <c r="C118" s="280">
        <f>C119</f>
        <v>0</v>
      </c>
      <c r="D118" s="280">
        <f>D119</f>
        <v>0</v>
      </c>
      <c r="E118" s="280">
        <f>E119</f>
        <v>0</v>
      </c>
      <c r="R118" s="322"/>
      <c r="T118" s="293"/>
    </row>
    <row r="119" spans="1:28" ht="30" hidden="1" customHeight="1" x14ac:dyDescent="0.25">
      <c r="A119" s="321" t="s">
        <v>852</v>
      </c>
      <c r="B119" s="299" t="s">
        <v>853</v>
      </c>
      <c r="C119" s="300"/>
      <c r="D119" s="280"/>
      <c r="E119" s="339"/>
      <c r="S119" s="272"/>
    </row>
    <row r="120" spans="1:28" ht="30" hidden="1" customHeight="1" x14ac:dyDescent="0.25">
      <c r="A120" s="320" t="s">
        <v>854</v>
      </c>
      <c r="B120" s="279" t="s">
        <v>855</v>
      </c>
      <c r="C120" s="300"/>
      <c r="D120" s="280"/>
      <c r="E120" s="339"/>
      <c r="S120" s="272"/>
    </row>
    <row r="121" spans="1:28" s="290" customFormat="1" ht="78.75" hidden="1" x14ac:dyDescent="0.25">
      <c r="A121" s="320" t="s">
        <v>856</v>
      </c>
      <c r="B121" s="279" t="s">
        <v>857</v>
      </c>
      <c r="C121" s="280"/>
      <c r="D121" s="280"/>
      <c r="E121" s="339"/>
      <c r="R121" s="322"/>
      <c r="T121" s="293"/>
    </row>
    <row r="122" spans="1:28" s="290" customFormat="1" ht="63" hidden="1" customHeight="1" x14ac:dyDescent="0.25">
      <c r="A122" s="320" t="s">
        <v>858</v>
      </c>
      <c r="B122" s="279" t="s">
        <v>859</v>
      </c>
      <c r="C122" s="280"/>
      <c r="D122" s="280"/>
      <c r="E122" s="280"/>
      <c r="R122" s="322"/>
      <c r="T122" s="293"/>
    </row>
    <row r="123" spans="1:28" s="328" customFormat="1" ht="15.75" x14ac:dyDescent="0.25">
      <c r="A123" s="340"/>
      <c r="B123" s="341" t="s">
        <v>501</v>
      </c>
      <c r="C123" s="342">
        <f>C89+C90</f>
        <v>3494392606.23</v>
      </c>
      <c r="D123" s="342">
        <f>D89+D90</f>
        <v>3487842855.2800002</v>
      </c>
      <c r="E123" s="342">
        <f>E89+E90</f>
        <v>3698677234.9299998</v>
      </c>
      <c r="H123" s="331"/>
      <c r="I123" s="331"/>
      <c r="J123" s="331"/>
      <c r="R123" s="330"/>
      <c r="T123" s="331"/>
    </row>
    <row r="125" spans="1:28" x14ac:dyDescent="0.25">
      <c r="H125" s="272"/>
      <c r="I125" s="272"/>
      <c r="J125" s="272"/>
    </row>
    <row r="126" spans="1:28" x14ac:dyDescent="0.25">
      <c r="D126" s="343"/>
      <c r="E126" s="343"/>
    </row>
    <row r="127" spans="1:28" x14ac:dyDescent="0.25">
      <c r="A127" s="344"/>
      <c r="B127" s="345"/>
      <c r="C127" s="346"/>
      <c r="D127" s="346"/>
      <c r="E127" s="346"/>
    </row>
    <row r="128" spans="1:28" x14ac:dyDescent="0.25">
      <c r="C128" s="347"/>
      <c r="D128" s="347"/>
      <c r="E128" s="347"/>
    </row>
    <row r="129" spans="3:5" x14ac:dyDescent="0.25">
      <c r="C129" s="347"/>
      <c r="D129" s="347"/>
      <c r="E129" s="347"/>
    </row>
    <row r="130" spans="3:5" x14ac:dyDescent="0.25">
      <c r="C130" s="347"/>
      <c r="D130" s="347"/>
      <c r="E130" s="347"/>
    </row>
    <row r="131" spans="3:5" x14ac:dyDescent="0.25">
      <c r="C131" s="343"/>
      <c r="D131" s="343"/>
      <c r="E131" s="343"/>
    </row>
  </sheetData>
  <mergeCells count="8">
    <mergeCell ref="D8:E8"/>
    <mergeCell ref="A11:E11"/>
    <mergeCell ref="D2:E2"/>
    <mergeCell ref="D3:E3"/>
    <mergeCell ref="D4:E4"/>
    <mergeCell ref="D5:E5"/>
    <mergeCell ref="D6:E6"/>
    <mergeCell ref="D7:E7"/>
  </mergeCells>
  <pageMargins left="0.63" right="0.24" top="0.35433070866141736" bottom="0.35433070866141736" header="0.31496062992125984" footer="0.31496062992125984"/>
  <pageSetup paperSize="9" scale="60" fitToHeight="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DE153"/>
  <sheetViews>
    <sheetView zoomScaleNormal="100" workbookViewId="0">
      <selection activeCell="G11" sqref="G11"/>
    </sheetView>
  </sheetViews>
  <sheetFormatPr defaultRowHeight="15" x14ac:dyDescent="0.25"/>
  <cols>
    <col min="1" max="1" width="65.7109375" style="1" customWidth="1"/>
    <col min="2" max="2" width="19.42578125" style="70" customWidth="1"/>
    <col min="3" max="3" width="7.7109375" style="70" customWidth="1"/>
    <col min="4" max="4" width="22.5703125" style="71" customWidth="1"/>
    <col min="5" max="5" width="20.5703125" style="71" customWidth="1"/>
    <col min="6" max="6" width="22.7109375" style="71" customWidth="1"/>
    <col min="7" max="7" width="23.5703125" style="73" customWidth="1"/>
    <col min="8" max="8" width="19.85546875" style="93" customWidth="1"/>
    <col min="9" max="9" width="14.28515625" style="93" customWidth="1"/>
    <col min="10" max="10" width="14.85546875" style="93" customWidth="1"/>
    <col min="11" max="11" width="12.5703125" style="93" customWidth="1"/>
    <col min="12" max="12" width="13.85546875" style="103" bestFit="1" customWidth="1"/>
    <col min="13" max="13" width="13.7109375" style="103" customWidth="1"/>
    <col min="14" max="14" width="13.85546875" style="103" customWidth="1"/>
    <col min="15" max="15" width="12.28515625" style="103" customWidth="1"/>
    <col min="16" max="16" width="12.140625" style="103" bestFit="1" customWidth="1"/>
    <col min="17" max="17" width="12" style="103" customWidth="1"/>
    <col min="18" max="18" width="10.5703125" style="103" customWidth="1"/>
    <col min="19" max="19" width="12.5703125" style="103" customWidth="1"/>
    <col min="20" max="20" width="11" style="103" customWidth="1"/>
    <col min="21" max="21" width="11.85546875" style="103" customWidth="1"/>
    <col min="22" max="22" width="10.5703125" style="103" customWidth="1"/>
    <col min="23" max="23" width="11.7109375" style="103" customWidth="1"/>
    <col min="24" max="24" width="11.42578125" style="103" customWidth="1"/>
    <col min="25" max="25" width="10" style="103" bestFit="1" customWidth="1"/>
    <col min="26" max="39" width="8.85546875" style="103"/>
    <col min="40" max="206" width="8.85546875" style="4"/>
    <col min="207" max="207" width="65.7109375" style="4" customWidth="1"/>
    <col min="208" max="208" width="19.42578125" style="4" customWidth="1"/>
    <col min="209" max="209" width="7.7109375" style="4" customWidth="1"/>
    <col min="210" max="210" width="19.28515625" style="4" bestFit="1" customWidth="1"/>
    <col min="211" max="216" width="0" style="74" hidden="1" customWidth="1"/>
    <col min="217" max="218" width="13.5703125" style="4" bestFit="1" customWidth="1"/>
    <col min="219" max="219" width="12.42578125" style="4" bestFit="1" customWidth="1"/>
    <col min="220" max="220" width="10.7109375" style="4" bestFit="1" customWidth="1"/>
    <col min="221" max="221" width="12.42578125" style="4" bestFit="1" customWidth="1"/>
    <col min="222" max="462" width="8.85546875" style="4"/>
    <col min="463" max="463" width="65.7109375" style="4" customWidth="1"/>
    <col min="464" max="464" width="19.42578125" style="4" customWidth="1"/>
    <col min="465" max="465" width="7.7109375" style="4" customWidth="1"/>
    <col min="466" max="466" width="19.28515625" style="4" bestFit="1" customWidth="1"/>
    <col min="467" max="472" width="0" style="74" hidden="1" customWidth="1"/>
    <col min="473" max="474" width="13.5703125" style="4" bestFit="1" customWidth="1"/>
    <col min="475" max="475" width="12.42578125" style="4" bestFit="1" customWidth="1"/>
    <col min="476" max="476" width="10.7109375" style="4" bestFit="1" customWidth="1"/>
    <col min="477" max="477" width="12.42578125" style="4" bestFit="1" customWidth="1"/>
    <col min="478" max="718" width="8.85546875" style="4"/>
    <col min="719" max="719" width="65.7109375" style="4" customWidth="1"/>
    <col min="720" max="720" width="19.42578125" style="4" customWidth="1"/>
    <col min="721" max="721" width="7.7109375" style="4" customWidth="1"/>
    <col min="722" max="722" width="19.28515625" style="4" bestFit="1" customWidth="1"/>
    <col min="723" max="728" width="0" style="74" hidden="1" customWidth="1"/>
    <col min="729" max="730" width="13.5703125" style="4" bestFit="1" customWidth="1"/>
    <col min="731" max="731" width="12.42578125" style="4" bestFit="1" customWidth="1"/>
    <col min="732" max="732" width="10.7109375" style="4" bestFit="1" customWidth="1"/>
    <col min="733" max="733" width="12.42578125" style="4" bestFit="1" customWidth="1"/>
    <col min="734" max="974" width="8.85546875" style="4"/>
    <col min="975" max="975" width="65.7109375" style="4" customWidth="1"/>
    <col min="976" max="976" width="19.42578125" style="4" customWidth="1"/>
    <col min="977" max="977" width="7.7109375" style="4" customWidth="1"/>
    <col min="978" max="978" width="19.28515625" style="4" bestFit="1" customWidth="1"/>
    <col min="979" max="984" width="0" style="74" hidden="1" customWidth="1"/>
    <col min="985" max="986" width="13.5703125" style="4" bestFit="1" customWidth="1"/>
    <col min="987" max="987" width="12.42578125" style="4" bestFit="1" customWidth="1"/>
    <col min="988" max="988" width="10.7109375" style="4" bestFit="1" customWidth="1"/>
    <col min="989" max="989" width="12.42578125" style="4" bestFit="1" customWidth="1"/>
    <col min="990" max="1230" width="8.85546875" style="4"/>
    <col min="1231" max="1231" width="65.7109375" style="4" customWidth="1"/>
    <col min="1232" max="1232" width="19.42578125" style="4" customWidth="1"/>
    <col min="1233" max="1233" width="7.7109375" style="4" customWidth="1"/>
    <col min="1234" max="1234" width="19.28515625" style="4" bestFit="1" customWidth="1"/>
    <col min="1235" max="1240" width="0" style="74" hidden="1" customWidth="1"/>
    <col min="1241" max="1242" width="13.5703125" style="4" bestFit="1" customWidth="1"/>
    <col min="1243" max="1243" width="12.42578125" style="4" bestFit="1" customWidth="1"/>
    <col min="1244" max="1244" width="10.7109375" style="4" bestFit="1" customWidth="1"/>
    <col min="1245" max="1245" width="12.42578125" style="4" bestFit="1" customWidth="1"/>
    <col min="1246" max="1486" width="8.85546875" style="4"/>
    <col min="1487" max="1487" width="65.7109375" style="4" customWidth="1"/>
    <col min="1488" max="1488" width="19.42578125" style="4" customWidth="1"/>
    <col min="1489" max="1489" width="7.7109375" style="4" customWidth="1"/>
    <col min="1490" max="1490" width="19.28515625" style="4" bestFit="1" customWidth="1"/>
    <col min="1491" max="1496" width="0" style="74" hidden="1" customWidth="1"/>
    <col min="1497" max="1498" width="13.5703125" style="4" bestFit="1" customWidth="1"/>
    <col min="1499" max="1499" width="12.42578125" style="4" bestFit="1" customWidth="1"/>
    <col min="1500" max="1500" width="10.7109375" style="4" bestFit="1" customWidth="1"/>
    <col min="1501" max="1501" width="12.42578125" style="4" bestFit="1" customWidth="1"/>
    <col min="1502" max="1742" width="8.85546875" style="4"/>
    <col min="1743" max="1743" width="65.7109375" style="4" customWidth="1"/>
    <col min="1744" max="1744" width="19.42578125" style="4" customWidth="1"/>
    <col min="1745" max="1745" width="7.7109375" style="4" customWidth="1"/>
    <col min="1746" max="1746" width="19.28515625" style="4" bestFit="1" customWidth="1"/>
    <col min="1747" max="1752" width="0" style="74" hidden="1" customWidth="1"/>
    <col min="1753" max="1754" width="13.5703125" style="4" bestFit="1" customWidth="1"/>
    <col min="1755" max="1755" width="12.42578125" style="4" bestFit="1" customWidth="1"/>
    <col min="1756" max="1756" width="10.7109375" style="4" bestFit="1" customWidth="1"/>
    <col min="1757" max="1757" width="12.42578125" style="4" bestFit="1" customWidth="1"/>
    <col min="1758" max="1998" width="8.85546875" style="4"/>
    <col min="1999" max="1999" width="65.7109375" style="4" customWidth="1"/>
    <col min="2000" max="2000" width="19.42578125" style="4" customWidth="1"/>
    <col min="2001" max="2001" width="7.7109375" style="4" customWidth="1"/>
    <col min="2002" max="2002" width="19.28515625" style="4" bestFit="1" customWidth="1"/>
    <col min="2003" max="2008" width="0" style="74" hidden="1" customWidth="1"/>
    <col min="2009" max="2010" width="13.5703125" style="4" bestFit="1" customWidth="1"/>
    <col min="2011" max="2011" width="12.42578125" style="4" bestFit="1" customWidth="1"/>
    <col min="2012" max="2012" width="10.7109375" style="4" bestFit="1" customWidth="1"/>
    <col min="2013" max="2013" width="12.42578125" style="4" bestFit="1" customWidth="1"/>
    <col min="2014" max="2254" width="8.85546875" style="4"/>
    <col min="2255" max="2255" width="65.7109375" style="4" customWidth="1"/>
    <col min="2256" max="2256" width="19.42578125" style="4" customWidth="1"/>
    <col min="2257" max="2257" width="7.7109375" style="4" customWidth="1"/>
    <col min="2258" max="2258" width="19.28515625" style="4" bestFit="1" customWidth="1"/>
    <col min="2259" max="2264" width="0" style="74" hidden="1" customWidth="1"/>
    <col min="2265" max="2266" width="13.5703125" style="4" bestFit="1" customWidth="1"/>
    <col min="2267" max="2267" width="12.42578125" style="4" bestFit="1" customWidth="1"/>
    <col min="2268" max="2268" width="10.7109375" style="4" bestFit="1" customWidth="1"/>
    <col min="2269" max="2269" width="12.42578125" style="4" bestFit="1" customWidth="1"/>
    <col min="2270" max="2510" width="8.85546875" style="4"/>
    <col min="2511" max="2511" width="65.7109375" style="4" customWidth="1"/>
    <col min="2512" max="2512" width="19.42578125" style="4" customWidth="1"/>
    <col min="2513" max="2513" width="7.7109375" style="4" customWidth="1"/>
    <col min="2514" max="2514" width="19.28515625" style="4" bestFit="1" customWidth="1"/>
    <col min="2515" max="2520" width="0" style="74" hidden="1" customWidth="1"/>
    <col min="2521" max="2522" width="13.5703125" style="4" bestFit="1" customWidth="1"/>
    <col min="2523" max="2523" width="12.42578125" style="4" bestFit="1" customWidth="1"/>
    <col min="2524" max="2524" width="10.7109375" style="4" bestFit="1" customWidth="1"/>
    <col min="2525" max="2525" width="12.42578125" style="4" bestFit="1" customWidth="1"/>
    <col min="2526" max="2766" width="8.85546875" style="4"/>
    <col min="2767" max="2767" width="65.7109375" style="4" customWidth="1"/>
    <col min="2768" max="2768" width="19.42578125" style="4" customWidth="1"/>
    <col min="2769" max="2769" width="7.7109375" style="4" customWidth="1"/>
    <col min="2770" max="2770" width="19.28515625" style="4" bestFit="1" customWidth="1"/>
    <col min="2771" max="2776" width="0" style="74" hidden="1" customWidth="1"/>
    <col min="2777" max="2778" width="13.5703125" style="4" bestFit="1" customWidth="1"/>
    <col min="2779" max="2779" width="12.42578125" style="4" bestFit="1" customWidth="1"/>
    <col min="2780" max="2780" width="10.7109375" style="4" bestFit="1" customWidth="1"/>
    <col min="2781" max="2781" width="12.42578125" style="4" bestFit="1" customWidth="1"/>
    <col min="2782" max="3022" width="8.85546875" style="4"/>
    <col min="3023" max="3023" width="65.7109375" style="4" customWidth="1"/>
    <col min="3024" max="3024" width="19.42578125" style="4" customWidth="1"/>
    <col min="3025" max="3025" width="7.7109375" style="4" customWidth="1"/>
    <col min="3026" max="3026" width="19.28515625" style="4" bestFit="1" customWidth="1"/>
    <col min="3027" max="3032" width="0" style="74" hidden="1" customWidth="1"/>
    <col min="3033" max="3034" width="13.5703125" style="4" bestFit="1" customWidth="1"/>
    <col min="3035" max="3035" width="12.42578125" style="4" bestFit="1" customWidth="1"/>
    <col min="3036" max="3036" width="10.7109375" style="4" bestFit="1" customWidth="1"/>
    <col min="3037" max="3037" width="12.42578125" style="4" bestFit="1" customWidth="1"/>
    <col min="3038" max="3278" width="8.85546875" style="4"/>
    <col min="3279" max="3279" width="65.7109375" style="4" customWidth="1"/>
    <col min="3280" max="3280" width="19.42578125" style="4" customWidth="1"/>
    <col min="3281" max="3281" width="7.7109375" style="4" customWidth="1"/>
    <col min="3282" max="3282" width="19.28515625" style="4" bestFit="1" customWidth="1"/>
    <col min="3283" max="3288" width="0" style="74" hidden="1" customWidth="1"/>
    <col min="3289" max="3290" width="13.5703125" style="4" bestFit="1" customWidth="1"/>
    <col min="3291" max="3291" width="12.42578125" style="4" bestFit="1" customWidth="1"/>
    <col min="3292" max="3292" width="10.7109375" style="4" bestFit="1" customWidth="1"/>
    <col min="3293" max="3293" width="12.42578125" style="4" bestFit="1" customWidth="1"/>
    <col min="3294" max="3534" width="8.85546875" style="4"/>
    <col min="3535" max="3535" width="65.7109375" style="4" customWidth="1"/>
    <col min="3536" max="3536" width="19.42578125" style="4" customWidth="1"/>
    <col min="3537" max="3537" width="7.7109375" style="4" customWidth="1"/>
    <col min="3538" max="3538" width="19.28515625" style="4" bestFit="1" customWidth="1"/>
    <col min="3539" max="3544" width="0" style="74" hidden="1" customWidth="1"/>
    <col min="3545" max="3546" width="13.5703125" style="4" bestFit="1" customWidth="1"/>
    <col min="3547" max="3547" width="12.42578125" style="4" bestFit="1" customWidth="1"/>
    <col min="3548" max="3548" width="10.7109375" style="4" bestFit="1" customWidth="1"/>
    <col min="3549" max="3549" width="12.42578125" style="4" bestFit="1" customWidth="1"/>
    <col min="3550" max="3790" width="8.85546875" style="4"/>
    <col min="3791" max="3791" width="65.7109375" style="4" customWidth="1"/>
    <col min="3792" max="3792" width="19.42578125" style="4" customWidth="1"/>
    <col min="3793" max="3793" width="7.7109375" style="4" customWidth="1"/>
    <col min="3794" max="3794" width="19.28515625" style="4" bestFit="1" customWidth="1"/>
    <col min="3795" max="3800" width="0" style="74" hidden="1" customWidth="1"/>
    <col min="3801" max="3802" width="13.5703125" style="4" bestFit="1" customWidth="1"/>
    <col min="3803" max="3803" width="12.42578125" style="4" bestFit="1" customWidth="1"/>
    <col min="3804" max="3804" width="10.7109375" style="4" bestFit="1" customWidth="1"/>
    <col min="3805" max="3805" width="12.42578125" style="4" bestFit="1" customWidth="1"/>
    <col min="3806" max="4046" width="8.85546875" style="4"/>
    <col min="4047" max="4047" width="65.7109375" style="4" customWidth="1"/>
    <col min="4048" max="4048" width="19.42578125" style="4" customWidth="1"/>
    <col min="4049" max="4049" width="7.7109375" style="4" customWidth="1"/>
    <col min="4050" max="4050" width="19.28515625" style="4" bestFit="1" customWidth="1"/>
    <col min="4051" max="4056" width="0" style="74" hidden="1" customWidth="1"/>
    <col min="4057" max="4058" width="13.5703125" style="4" bestFit="1" customWidth="1"/>
    <col min="4059" max="4059" width="12.42578125" style="4" bestFit="1" customWidth="1"/>
    <col min="4060" max="4060" width="10.7109375" style="4" bestFit="1" customWidth="1"/>
    <col min="4061" max="4061" width="12.42578125" style="4" bestFit="1" customWidth="1"/>
    <col min="4062" max="4302" width="8.85546875" style="4"/>
    <col min="4303" max="4303" width="65.7109375" style="4" customWidth="1"/>
    <col min="4304" max="4304" width="19.42578125" style="4" customWidth="1"/>
    <col min="4305" max="4305" width="7.7109375" style="4" customWidth="1"/>
    <col min="4306" max="4306" width="19.28515625" style="4" bestFit="1" customWidth="1"/>
    <col min="4307" max="4312" width="0" style="74" hidden="1" customWidth="1"/>
    <col min="4313" max="4314" width="13.5703125" style="4" bestFit="1" customWidth="1"/>
    <col min="4315" max="4315" width="12.42578125" style="4" bestFit="1" customWidth="1"/>
    <col min="4316" max="4316" width="10.7109375" style="4" bestFit="1" customWidth="1"/>
    <col min="4317" max="4317" width="12.42578125" style="4" bestFit="1" customWidth="1"/>
    <col min="4318" max="4558" width="8.85546875" style="4"/>
    <col min="4559" max="4559" width="65.7109375" style="4" customWidth="1"/>
    <col min="4560" max="4560" width="19.42578125" style="4" customWidth="1"/>
    <col min="4561" max="4561" width="7.7109375" style="4" customWidth="1"/>
    <col min="4562" max="4562" width="19.28515625" style="4" bestFit="1" customWidth="1"/>
    <col min="4563" max="4568" width="0" style="74" hidden="1" customWidth="1"/>
    <col min="4569" max="4570" width="13.5703125" style="4" bestFit="1" customWidth="1"/>
    <col min="4571" max="4571" width="12.42578125" style="4" bestFit="1" customWidth="1"/>
    <col min="4572" max="4572" width="10.7109375" style="4" bestFit="1" customWidth="1"/>
    <col min="4573" max="4573" width="12.42578125" style="4" bestFit="1" customWidth="1"/>
    <col min="4574" max="4814" width="8.85546875" style="4"/>
    <col min="4815" max="4815" width="65.7109375" style="4" customWidth="1"/>
    <col min="4816" max="4816" width="19.42578125" style="4" customWidth="1"/>
    <col min="4817" max="4817" width="7.7109375" style="4" customWidth="1"/>
    <col min="4818" max="4818" width="19.28515625" style="4" bestFit="1" customWidth="1"/>
    <col min="4819" max="4824" width="0" style="74" hidden="1" customWidth="1"/>
    <col min="4825" max="4826" width="13.5703125" style="4" bestFit="1" customWidth="1"/>
    <col min="4827" max="4827" width="12.42578125" style="4" bestFit="1" customWidth="1"/>
    <col min="4828" max="4828" width="10.7109375" style="4" bestFit="1" customWidth="1"/>
    <col min="4829" max="4829" width="12.42578125" style="4" bestFit="1" customWidth="1"/>
    <col min="4830" max="5070" width="8.85546875" style="4"/>
    <col min="5071" max="5071" width="65.7109375" style="4" customWidth="1"/>
    <col min="5072" max="5072" width="19.42578125" style="4" customWidth="1"/>
    <col min="5073" max="5073" width="7.7109375" style="4" customWidth="1"/>
    <col min="5074" max="5074" width="19.28515625" style="4" bestFit="1" customWidth="1"/>
    <col min="5075" max="5080" width="0" style="74" hidden="1" customWidth="1"/>
    <col min="5081" max="5082" width="13.5703125" style="4" bestFit="1" customWidth="1"/>
    <col min="5083" max="5083" width="12.42578125" style="4" bestFit="1" customWidth="1"/>
    <col min="5084" max="5084" width="10.7109375" style="4" bestFit="1" customWidth="1"/>
    <col min="5085" max="5085" width="12.42578125" style="4" bestFit="1" customWidth="1"/>
    <col min="5086" max="5326" width="8.85546875" style="4"/>
    <col min="5327" max="5327" width="65.7109375" style="4" customWidth="1"/>
    <col min="5328" max="5328" width="19.42578125" style="4" customWidth="1"/>
    <col min="5329" max="5329" width="7.7109375" style="4" customWidth="1"/>
    <col min="5330" max="5330" width="19.28515625" style="4" bestFit="1" customWidth="1"/>
    <col min="5331" max="5336" width="0" style="74" hidden="1" customWidth="1"/>
    <col min="5337" max="5338" width="13.5703125" style="4" bestFit="1" customWidth="1"/>
    <col min="5339" max="5339" width="12.42578125" style="4" bestFit="1" customWidth="1"/>
    <col min="5340" max="5340" width="10.7109375" style="4" bestFit="1" customWidth="1"/>
    <col min="5341" max="5341" width="12.42578125" style="4" bestFit="1" customWidth="1"/>
    <col min="5342" max="5582" width="8.85546875" style="4"/>
    <col min="5583" max="5583" width="65.7109375" style="4" customWidth="1"/>
    <col min="5584" max="5584" width="19.42578125" style="4" customWidth="1"/>
    <col min="5585" max="5585" width="7.7109375" style="4" customWidth="1"/>
    <col min="5586" max="5586" width="19.28515625" style="4" bestFit="1" customWidth="1"/>
    <col min="5587" max="5592" width="0" style="74" hidden="1" customWidth="1"/>
    <col min="5593" max="5594" width="13.5703125" style="4" bestFit="1" customWidth="1"/>
    <col min="5595" max="5595" width="12.42578125" style="4" bestFit="1" customWidth="1"/>
    <col min="5596" max="5596" width="10.7109375" style="4" bestFit="1" customWidth="1"/>
    <col min="5597" max="5597" width="12.42578125" style="4" bestFit="1" customWidth="1"/>
    <col min="5598" max="5838" width="8.85546875" style="4"/>
    <col min="5839" max="5839" width="65.7109375" style="4" customWidth="1"/>
    <col min="5840" max="5840" width="19.42578125" style="4" customWidth="1"/>
    <col min="5841" max="5841" width="7.7109375" style="4" customWidth="1"/>
    <col min="5842" max="5842" width="19.28515625" style="4" bestFit="1" customWidth="1"/>
    <col min="5843" max="5848" width="0" style="74" hidden="1" customWidth="1"/>
    <col min="5849" max="5850" width="13.5703125" style="4" bestFit="1" customWidth="1"/>
    <col min="5851" max="5851" width="12.42578125" style="4" bestFit="1" customWidth="1"/>
    <col min="5852" max="5852" width="10.7109375" style="4" bestFit="1" customWidth="1"/>
    <col min="5853" max="5853" width="12.42578125" style="4" bestFit="1" customWidth="1"/>
    <col min="5854" max="6094" width="8.85546875" style="4"/>
    <col min="6095" max="6095" width="65.7109375" style="4" customWidth="1"/>
    <col min="6096" max="6096" width="19.42578125" style="4" customWidth="1"/>
    <col min="6097" max="6097" width="7.7109375" style="4" customWidth="1"/>
    <col min="6098" max="6098" width="19.28515625" style="4" bestFit="1" customWidth="1"/>
    <col min="6099" max="6104" width="0" style="74" hidden="1" customWidth="1"/>
    <col min="6105" max="6106" width="13.5703125" style="4" bestFit="1" customWidth="1"/>
    <col min="6107" max="6107" width="12.42578125" style="4" bestFit="1" customWidth="1"/>
    <col min="6108" max="6108" width="10.7109375" style="4" bestFit="1" customWidth="1"/>
    <col min="6109" max="6109" width="12.42578125" style="4" bestFit="1" customWidth="1"/>
    <col min="6110" max="6350" width="8.85546875" style="4"/>
    <col min="6351" max="6351" width="65.7109375" style="4" customWidth="1"/>
    <col min="6352" max="6352" width="19.42578125" style="4" customWidth="1"/>
    <col min="6353" max="6353" width="7.7109375" style="4" customWidth="1"/>
    <col min="6354" max="6354" width="19.28515625" style="4" bestFit="1" customWidth="1"/>
    <col min="6355" max="6360" width="0" style="74" hidden="1" customWidth="1"/>
    <col min="6361" max="6362" width="13.5703125" style="4" bestFit="1" customWidth="1"/>
    <col min="6363" max="6363" width="12.42578125" style="4" bestFit="1" customWidth="1"/>
    <col min="6364" max="6364" width="10.7109375" style="4" bestFit="1" customWidth="1"/>
    <col min="6365" max="6365" width="12.42578125" style="4" bestFit="1" customWidth="1"/>
    <col min="6366" max="6606" width="8.85546875" style="4"/>
    <col min="6607" max="6607" width="65.7109375" style="4" customWidth="1"/>
    <col min="6608" max="6608" width="19.42578125" style="4" customWidth="1"/>
    <col min="6609" max="6609" width="7.7109375" style="4" customWidth="1"/>
    <col min="6610" max="6610" width="19.28515625" style="4" bestFit="1" customWidth="1"/>
    <col min="6611" max="6616" width="0" style="74" hidden="1" customWidth="1"/>
    <col min="6617" max="6618" width="13.5703125" style="4" bestFit="1" customWidth="1"/>
    <col min="6619" max="6619" width="12.42578125" style="4" bestFit="1" customWidth="1"/>
    <col min="6620" max="6620" width="10.7109375" style="4" bestFit="1" customWidth="1"/>
    <col min="6621" max="6621" width="12.42578125" style="4" bestFit="1" customWidth="1"/>
    <col min="6622" max="6862" width="8.85546875" style="4"/>
    <col min="6863" max="6863" width="65.7109375" style="4" customWidth="1"/>
    <col min="6864" max="6864" width="19.42578125" style="4" customWidth="1"/>
    <col min="6865" max="6865" width="7.7109375" style="4" customWidth="1"/>
    <col min="6866" max="6866" width="19.28515625" style="4" bestFit="1" customWidth="1"/>
    <col min="6867" max="6872" width="0" style="74" hidden="1" customWidth="1"/>
    <col min="6873" max="6874" width="13.5703125" style="4" bestFit="1" customWidth="1"/>
    <col min="6875" max="6875" width="12.42578125" style="4" bestFit="1" customWidth="1"/>
    <col min="6876" max="6876" width="10.7109375" style="4" bestFit="1" customWidth="1"/>
    <col min="6877" max="6877" width="12.42578125" style="4" bestFit="1" customWidth="1"/>
    <col min="6878" max="7118" width="8.85546875" style="4"/>
    <col min="7119" max="7119" width="65.7109375" style="4" customWidth="1"/>
    <col min="7120" max="7120" width="19.42578125" style="4" customWidth="1"/>
    <col min="7121" max="7121" width="7.7109375" style="4" customWidth="1"/>
    <col min="7122" max="7122" width="19.28515625" style="4" bestFit="1" customWidth="1"/>
    <col min="7123" max="7128" width="0" style="74" hidden="1" customWidth="1"/>
    <col min="7129" max="7130" width="13.5703125" style="4" bestFit="1" customWidth="1"/>
    <col min="7131" max="7131" width="12.42578125" style="4" bestFit="1" customWidth="1"/>
    <col min="7132" max="7132" width="10.7109375" style="4" bestFit="1" customWidth="1"/>
    <col min="7133" max="7133" width="12.42578125" style="4" bestFit="1" customWidth="1"/>
    <col min="7134" max="7374" width="8.85546875" style="4"/>
    <col min="7375" max="7375" width="65.7109375" style="4" customWidth="1"/>
    <col min="7376" max="7376" width="19.42578125" style="4" customWidth="1"/>
    <col min="7377" max="7377" width="7.7109375" style="4" customWidth="1"/>
    <col min="7378" max="7378" width="19.28515625" style="4" bestFit="1" customWidth="1"/>
    <col min="7379" max="7384" width="0" style="74" hidden="1" customWidth="1"/>
    <col min="7385" max="7386" width="13.5703125" style="4" bestFit="1" customWidth="1"/>
    <col min="7387" max="7387" width="12.42578125" style="4" bestFit="1" customWidth="1"/>
    <col min="7388" max="7388" width="10.7109375" style="4" bestFit="1" customWidth="1"/>
    <col min="7389" max="7389" width="12.42578125" style="4" bestFit="1" customWidth="1"/>
    <col min="7390" max="7630" width="8.85546875" style="4"/>
    <col min="7631" max="7631" width="65.7109375" style="4" customWidth="1"/>
    <col min="7632" max="7632" width="19.42578125" style="4" customWidth="1"/>
    <col min="7633" max="7633" width="7.7109375" style="4" customWidth="1"/>
    <col min="7634" max="7634" width="19.28515625" style="4" bestFit="1" customWidth="1"/>
    <col min="7635" max="7640" width="0" style="74" hidden="1" customWidth="1"/>
    <col min="7641" max="7642" width="13.5703125" style="4" bestFit="1" customWidth="1"/>
    <col min="7643" max="7643" width="12.42578125" style="4" bestFit="1" customWidth="1"/>
    <col min="7644" max="7644" width="10.7109375" style="4" bestFit="1" customWidth="1"/>
    <col min="7645" max="7645" width="12.42578125" style="4" bestFit="1" customWidth="1"/>
    <col min="7646" max="7886" width="8.85546875" style="4"/>
    <col min="7887" max="7887" width="65.7109375" style="4" customWidth="1"/>
    <col min="7888" max="7888" width="19.42578125" style="4" customWidth="1"/>
    <col min="7889" max="7889" width="7.7109375" style="4" customWidth="1"/>
    <col min="7890" max="7890" width="19.28515625" style="4" bestFit="1" customWidth="1"/>
    <col min="7891" max="7896" width="0" style="74" hidden="1" customWidth="1"/>
    <col min="7897" max="7898" width="13.5703125" style="4" bestFit="1" customWidth="1"/>
    <col min="7899" max="7899" width="12.42578125" style="4" bestFit="1" customWidth="1"/>
    <col min="7900" max="7900" width="10.7109375" style="4" bestFit="1" customWidth="1"/>
    <col min="7901" max="7901" width="12.42578125" style="4" bestFit="1" customWidth="1"/>
    <col min="7902" max="8142" width="8.85546875" style="4"/>
    <col min="8143" max="8143" width="65.7109375" style="4" customWidth="1"/>
    <col min="8144" max="8144" width="19.42578125" style="4" customWidth="1"/>
    <col min="8145" max="8145" width="7.7109375" style="4" customWidth="1"/>
    <col min="8146" max="8146" width="19.28515625" style="4" bestFit="1" customWidth="1"/>
    <col min="8147" max="8152" width="0" style="74" hidden="1" customWidth="1"/>
    <col min="8153" max="8154" width="13.5703125" style="4" bestFit="1" customWidth="1"/>
    <col min="8155" max="8155" width="12.42578125" style="4" bestFit="1" customWidth="1"/>
    <col min="8156" max="8156" width="10.7109375" style="4" bestFit="1" customWidth="1"/>
    <col min="8157" max="8157" width="12.42578125" style="4" bestFit="1" customWidth="1"/>
    <col min="8158" max="8398" width="8.85546875" style="4"/>
    <col min="8399" max="8399" width="65.7109375" style="4" customWidth="1"/>
    <col min="8400" max="8400" width="19.42578125" style="4" customWidth="1"/>
    <col min="8401" max="8401" width="7.7109375" style="4" customWidth="1"/>
    <col min="8402" max="8402" width="19.28515625" style="4" bestFit="1" customWidth="1"/>
    <col min="8403" max="8408" width="0" style="74" hidden="1" customWidth="1"/>
    <col min="8409" max="8410" width="13.5703125" style="4" bestFit="1" customWidth="1"/>
    <col min="8411" max="8411" width="12.42578125" style="4" bestFit="1" customWidth="1"/>
    <col min="8412" max="8412" width="10.7109375" style="4" bestFit="1" customWidth="1"/>
    <col min="8413" max="8413" width="12.42578125" style="4" bestFit="1" customWidth="1"/>
    <col min="8414" max="8654" width="8.85546875" style="4"/>
    <col min="8655" max="8655" width="65.7109375" style="4" customWidth="1"/>
    <col min="8656" max="8656" width="19.42578125" style="4" customWidth="1"/>
    <col min="8657" max="8657" width="7.7109375" style="4" customWidth="1"/>
    <col min="8658" max="8658" width="19.28515625" style="4" bestFit="1" customWidth="1"/>
    <col min="8659" max="8664" width="0" style="74" hidden="1" customWidth="1"/>
    <col min="8665" max="8666" width="13.5703125" style="4" bestFit="1" customWidth="1"/>
    <col min="8667" max="8667" width="12.42578125" style="4" bestFit="1" customWidth="1"/>
    <col min="8668" max="8668" width="10.7109375" style="4" bestFit="1" customWidth="1"/>
    <col min="8669" max="8669" width="12.42578125" style="4" bestFit="1" customWidth="1"/>
    <col min="8670" max="8910" width="8.85546875" style="4"/>
    <col min="8911" max="8911" width="65.7109375" style="4" customWidth="1"/>
    <col min="8912" max="8912" width="19.42578125" style="4" customWidth="1"/>
    <col min="8913" max="8913" width="7.7109375" style="4" customWidth="1"/>
    <col min="8914" max="8914" width="19.28515625" style="4" bestFit="1" customWidth="1"/>
    <col min="8915" max="8920" width="0" style="74" hidden="1" customWidth="1"/>
    <col min="8921" max="8922" width="13.5703125" style="4" bestFit="1" customWidth="1"/>
    <col min="8923" max="8923" width="12.42578125" style="4" bestFit="1" customWidth="1"/>
    <col min="8924" max="8924" width="10.7109375" style="4" bestFit="1" customWidth="1"/>
    <col min="8925" max="8925" width="12.42578125" style="4" bestFit="1" customWidth="1"/>
    <col min="8926" max="9166" width="8.85546875" style="4"/>
    <col min="9167" max="9167" width="65.7109375" style="4" customWidth="1"/>
    <col min="9168" max="9168" width="19.42578125" style="4" customWidth="1"/>
    <col min="9169" max="9169" width="7.7109375" style="4" customWidth="1"/>
    <col min="9170" max="9170" width="19.28515625" style="4" bestFit="1" customWidth="1"/>
    <col min="9171" max="9176" width="0" style="74" hidden="1" customWidth="1"/>
    <col min="9177" max="9178" width="13.5703125" style="4" bestFit="1" customWidth="1"/>
    <col min="9179" max="9179" width="12.42578125" style="4" bestFit="1" customWidth="1"/>
    <col min="9180" max="9180" width="10.7109375" style="4" bestFit="1" customWidth="1"/>
    <col min="9181" max="9181" width="12.42578125" style="4" bestFit="1" customWidth="1"/>
    <col min="9182" max="9422" width="8.85546875" style="4"/>
    <col min="9423" max="9423" width="65.7109375" style="4" customWidth="1"/>
    <col min="9424" max="9424" width="19.42578125" style="4" customWidth="1"/>
    <col min="9425" max="9425" width="7.7109375" style="4" customWidth="1"/>
    <col min="9426" max="9426" width="19.28515625" style="4" bestFit="1" customWidth="1"/>
    <col min="9427" max="9432" width="0" style="74" hidden="1" customWidth="1"/>
    <col min="9433" max="9434" width="13.5703125" style="4" bestFit="1" customWidth="1"/>
    <col min="9435" max="9435" width="12.42578125" style="4" bestFit="1" customWidth="1"/>
    <col min="9436" max="9436" width="10.7109375" style="4" bestFit="1" customWidth="1"/>
    <col min="9437" max="9437" width="12.42578125" style="4" bestFit="1" customWidth="1"/>
    <col min="9438" max="9678" width="8.85546875" style="4"/>
    <col min="9679" max="9679" width="65.7109375" style="4" customWidth="1"/>
    <col min="9680" max="9680" width="19.42578125" style="4" customWidth="1"/>
    <col min="9681" max="9681" width="7.7109375" style="4" customWidth="1"/>
    <col min="9682" max="9682" width="19.28515625" style="4" bestFit="1" customWidth="1"/>
    <col min="9683" max="9688" width="0" style="74" hidden="1" customWidth="1"/>
    <col min="9689" max="9690" width="13.5703125" style="4" bestFit="1" customWidth="1"/>
    <col min="9691" max="9691" width="12.42578125" style="4" bestFit="1" customWidth="1"/>
    <col min="9692" max="9692" width="10.7109375" style="4" bestFit="1" customWidth="1"/>
    <col min="9693" max="9693" width="12.42578125" style="4" bestFit="1" customWidth="1"/>
    <col min="9694" max="9934" width="8.85546875" style="4"/>
    <col min="9935" max="9935" width="65.7109375" style="4" customWidth="1"/>
    <col min="9936" max="9936" width="19.42578125" style="4" customWidth="1"/>
    <col min="9937" max="9937" width="7.7109375" style="4" customWidth="1"/>
    <col min="9938" max="9938" width="19.28515625" style="4" bestFit="1" customWidth="1"/>
    <col min="9939" max="9944" width="0" style="74" hidden="1" customWidth="1"/>
    <col min="9945" max="9946" width="13.5703125" style="4" bestFit="1" customWidth="1"/>
    <col min="9947" max="9947" width="12.42578125" style="4" bestFit="1" customWidth="1"/>
    <col min="9948" max="9948" width="10.7109375" style="4" bestFit="1" customWidth="1"/>
    <col min="9949" max="9949" width="12.42578125" style="4" bestFit="1" customWidth="1"/>
    <col min="9950" max="10190" width="8.85546875" style="4"/>
    <col min="10191" max="10191" width="65.7109375" style="4" customWidth="1"/>
    <col min="10192" max="10192" width="19.42578125" style="4" customWidth="1"/>
    <col min="10193" max="10193" width="7.7109375" style="4" customWidth="1"/>
    <col min="10194" max="10194" width="19.28515625" style="4" bestFit="1" customWidth="1"/>
    <col min="10195" max="10200" width="0" style="74" hidden="1" customWidth="1"/>
    <col min="10201" max="10202" width="13.5703125" style="4" bestFit="1" customWidth="1"/>
    <col min="10203" max="10203" width="12.42578125" style="4" bestFit="1" customWidth="1"/>
    <col min="10204" max="10204" width="10.7109375" style="4" bestFit="1" customWidth="1"/>
    <col min="10205" max="10205" width="12.42578125" style="4" bestFit="1" customWidth="1"/>
    <col min="10206" max="10446" width="8.85546875" style="4"/>
    <col min="10447" max="10447" width="65.7109375" style="4" customWidth="1"/>
    <col min="10448" max="10448" width="19.42578125" style="4" customWidth="1"/>
    <col min="10449" max="10449" width="7.7109375" style="4" customWidth="1"/>
    <col min="10450" max="10450" width="19.28515625" style="4" bestFit="1" customWidth="1"/>
    <col min="10451" max="10456" width="0" style="74" hidden="1" customWidth="1"/>
    <col min="10457" max="10458" width="13.5703125" style="4" bestFit="1" customWidth="1"/>
    <col min="10459" max="10459" width="12.42578125" style="4" bestFit="1" customWidth="1"/>
    <col min="10460" max="10460" width="10.7109375" style="4" bestFit="1" customWidth="1"/>
    <col min="10461" max="10461" width="12.42578125" style="4" bestFit="1" customWidth="1"/>
    <col min="10462" max="10702" width="8.85546875" style="4"/>
    <col min="10703" max="10703" width="65.7109375" style="4" customWidth="1"/>
    <col min="10704" max="10704" width="19.42578125" style="4" customWidth="1"/>
    <col min="10705" max="10705" width="7.7109375" style="4" customWidth="1"/>
    <col min="10706" max="10706" width="19.28515625" style="4" bestFit="1" customWidth="1"/>
    <col min="10707" max="10712" width="0" style="74" hidden="1" customWidth="1"/>
    <col min="10713" max="10714" width="13.5703125" style="4" bestFit="1" customWidth="1"/>
    <col min="10715" max="10715" width="12.42578125" style="4" bestFit="1" customWidth="1"/>
    <col min="10716" max="10716" width="10.7109375" style="4" bestFit="1" customWidth="1"/>
    <col min="10717" max="10717" width="12.42578125" style="4" bestFit="1" customWidth="1"/>
    <col min="10718" max="10958" width="8.85546875" style="4"/>
    <col min="10959" max="10959" width="65.7109375" style="4" customWidth="1"/>
    <col min="10960" max="10960" width="19.42578125" style="4" customWidth="1"/>
    <col min="10961" max="10961" width="7.7109375" style="4" customWidth="1"/>
    <col min="10962" max="10962" width="19.28515625" style="4" bestFit="1" customWidth="1"/>
    <col min="10963" max="10968" width="0" style="74" hidden="1" customWidth="1"/>
    <col min="10969" max="10970" width="13.5703125" style="4" bestFit="1" customWidth="1"/>
    <col min="10971" max="10971" width="12.42578125" style="4" bestFit="1" customWidth="1"/>
    <col min="10972" max="10972" width="10.7109375" style="4" bestFit="1" customWidth="1"/>
    <col min="10973" max="10973" width="12.42578125" style="4" bestFit="1" customWidth="1"/>
    <col min="10974" max="11214" width="8.85546875" style="4"/>
    <col min="11215" max="11215" width="65.7109375" style="4" customWidth="1"/>
    <col min="11216" max="11216" width="19.42578125" style="4" customWidth="1"/>
    <col min="11217" max="11217" width="7.7109375" style="4" customWidth="1"/>
    <col min="11218" max="11218" width="19.28515625" style="4" bestFit="1" customWidth="1"/>
    <col min="11219" max="11224" width="0" style="74" hidden="1" customWidth="1"/>
    <col min="11225" max="11226" width="13.5703125" style="4" bestFit="1" customWidth="1"/>
    <col min="11227" max="11227" width="12.42578125" style="4" bestFit="1" customWidth="1"/>
    <col min="11228" max="11228" width="10.7109375" style="4" bestFit="1" customWidth="1"/>
    <col min="11229" max="11229" width="12.42578125" style="4" bestFit="1" customWidth="1"/>
    <col min="11230" max="11470" width="8.85546875" style="4"/>
    <col min="11471" max="11471" width="65.7109375" style="4" customWidth="1"/>
    <col min="11472" max="11472" width="19.42578125" style="4" customWidth="1"/>
    <col min="11473" max="11473" width="7.7109375" style="4" customWidth="1"/>
    <col min="11474" max="11474" width="19.28515625" style="4" bestFit="1" customWidth="1"/>
    <col min="11475" max="11480" width="0" style="74" hidden="1" customWidth="1"/>
    <col min="11481" max="11482" width="13.5703125" style="4" bestFit="1" customWidth="1"/>
    <col min="11483" max="11483" width="12.42578125" style="4" bestFit="1" customWidth="1"/>
    <col min="11484" max="11484" width="10.7109375" style="4" bestFit="1" customWidth="1"/>
    <col min="11485" max="11485" width="12.42578125" style="4" bestFit="1" customWidth="1"/>
    <col min="11486" max="11726" width="8.85546875" style="4"/>
    <col min="11727" max="11727" width="65.7109375" style="4" customWidth="1"/>
    <col min="11728" max="11728" width="19.42578125" style="4" customWidth="1"/>
    <col min="11729" max="11729" width="7.7109375" style="4" customWidth="1"/>
    <col min="11730" max="11730" width="19.28515625" style="4" bestFit="1" customWidth="1"/>
    <col min="11731" max="11736" width="0" style="74" hidden="1" customWidth="1"/>
    <col min="11737" max="11738" width="13.5703125" style="4" bestFit="1" customWidth="1"/>
    <col min="11739" max="11739" width="12.42578125" style="4" bestFit="1" customWidth="1"/>
    <col min="11740" max="11740" width="10.7109375" style="4" bestFit="1" customWidth="1"/>
    <col min="11741" max="11741" width="12.42578125" style="4" bestFit="1" customWidth="1"/>
    <col min="11742" max="11982" width="8.85546875" style="4"/>
    <col min="11983" max="11983" width="65.7109375" style="4" customWidth="1"/>
    <col min="11984" max="11984" width="19.42578125" style="4" customWidth="1"/>
    <col min="11985" max="11985" width="7.7109375" style="4" customWidth="1"/>
    <col min="11986" max="11986" width="19.28515625" style="4" bestFit="1" customWidth="1"/>
    <col min="11987" max="11992" width="0" style="74" hidden="1" customWidth="1"/>
    <col min="11993" max="11994" width="13.5703125" style="4" bestFit="1" customWidth="1"/>
    <col min="11995" max="11995" width="12.42578125" style="4" bestFit="1" customWidth="1"/>
    <col min="11996" max="11996" width="10.7109375" style="4" bestFit="1" customWidth="1"/>
    <col min="11997" max="11997" width="12.42578125" style="4" bestFit="1" customWidth="1"/>
    <col min="11998" max="12238" width="8.85546875" style="4"/>
    <col min="12239" max="12239" width="65.7109375" style="4" customWidth="1"/>
    <col min="12240" max="12240" width="19.42578125" style="4" customWidth="1"/>
    <col min="12241" max="12241" width="7.7109375" style="4" customWidth="1"/>
    <col min="12242" max="12242" width="19.28515625" style="4" bestFit="1" customWidth="1"/>
    <col min="12243" max="12248" width="0" style="74" hidden="1" customWidth="1"/>
    <col min="12249" max="12250" width="13.5703125" style="4" bestFit="1" customWidth="1"/>
    <col min="12251" max="12251" width="12.42578125" style="4" bestFit="1" customWidth="1"/>
    <col min="12252" max="12252" width="10.7109375" style="4" bestFit="1" customWidth="1"/>
    <col min="12253" max="12253" width="12.42578125" style="4" bestFit="1" customWidth="1"/>
    <col min="12254" max="12494" width="8.85546875" style="4"/>
    <col min="12495" max="12495" width="65.7109375" style="4" customWidth="1"/>
    <col min="12496" max="12496" width="19.42578125" style="4" customWidth="1"/>
    <col min="12497" max="12497" width="7.7109375" style="4" customWidth="1"/>
    <col min="12498" max="12498" width="19.28515625" style="4" bestFit="1" customWidth="1"/>
    <col min="12499" max="12504" width="0" style="74" hidden="1" customWidth="1"/>
    <col min="12505" max="12506" width="13.5703125" style="4" bestFit="1" customWidth="1"/>
    <col min="12507" max="12507" width="12.42578125" style="4" bestFit="1" customWidth="1"/>
    <col min="12508" max="12508" width="10.7109375" style="4" bestFit="1" customWidth="1"/>
    <col min="12509" max="12509" width="12.42578125" style="4" bestFit="1" customWidth="1"/>
    <col min="12510" max="12750" width="8.85546875" style="4"/>
    <col min="12751" max="12751" width="65.7109375" style="4" customWidth="1"/>
    <col min="12752" max="12752" width="19.42578125" style="4" customWidth="1"/>
    <col min="12753" max="12753" width="7.7109375" style="4" customWidth="1"/>
    <col min="12754" max="12754" width="19.28515625" style="4" bestFit="1" customWidth="1"/>
    <col min="12755" max="12760" width="0" style="74" hidden="1" customWidth="1"/>
    <col min="12761" max="12762" width="13.5703125" style="4" bestFit="1" customWidth="1"/>
    <col min="12763" max="12763" width="12.42578125" style="4" bestFit="1" customWidth="1"/>
    <col min="12764" max="12764" width="10.7109375" style="4" bestFit="1" customWidth="1"/>
    <col min="12765" max="12765" width="12.42578125" style="4" bestFit="1" customWidth="1"/>
    <col min="12766" max="13006" width="8.85546875" style="4"/>
    <col min="13007" max="13007" width="65.7109375" style="4" customWidth="1"/>
    <col min="13008" max="13008" width="19.42578125" style="4" customWidth="1"/>
    <col min="13009" max="13009" width="7.7109375" style="4" customWidth="1"/>
    <col min="13010" max="13010" width="19.28515625" style="4" bestFit="1" customWidth="1"/>
    <col min="13011" max="13016" width="0" style="74" hidden="1" customWidth="1"/>
    <col min="13017" max="13018" width="13.5703125" style="4" bestFit="1" customWidth="1"/>
    <col min="13019" max="13019" width="12.42578125" style="4" bestFit="1" customWidth="1"/>
    <col min="13020" max="13020" width="10.7109375" style="4" bestFit="1" customWidth="1"/>
    <col min="13021" max="13021" width="12.42578125" style="4" bestFit="1" customWidth="1"/>
    <col min="13022" max="13262" width="8.85546875" style="4"/>
    <col min="13263" max="13263" width="65.7109375" style="4" customWidth="1"/>
    <col min="13264" max="13264" width="19.42578125" style="4" customWidth="1"/>
    <col min="13265" max="13265" width="7.7109375" style="4" customWidth="1"/>
    <col min="13266" max="13266" width="19.28515625" style="4" bestFit="1" customWidth="1"/>
    <col min="13267" max="13272" width="0" style="74" hidden="1" customWidth="1"/>
    <col min="13273" max="13274" width="13.5703125" style="4" bestFit="1" customWidth="1"/>
    <col min="13275" max="13275" width="12.42578125" style="4" bestFit="1" customWidth="1"/>
    <col min="13276" max="13276" width="10.7109375" style="4" bestFit="1" customWidth="1"/>
    <col min="13277" max="13277" width="12.42578125" style="4" bestFit="1" customWidth="1"/>
    <col min="13278" max="13518" width="8.85546875" style="4"/>
    <col min="13519" max="13519" width="65.7109375" style="4" customWidth="1"/>
    <col min="13520" max="13520" width="19.42578125" style="4" customWidth="1"/>
    <col min="13521" max="13521" width="7.7109375" style="4" customWidth="1"/>
    <col min="13522" max="13522" width="19.28515625" style="4" bestFit="1" customWidth="1"/>
    <col min="13523" max="13528" width="0" style="74" hidden="1" customWidth="1"/>
    <col min="13529" max="13530" width="13.5703125" style="4" bestFit="1" customWidth="1"/>
    <col min="13531" max="13531" width="12.42578125" style="4" bestFit="1" customWidth="1"/>
    <col min="13532" max="13532" width="10.7109375" style="4" bestFit="1" customWidth="1"/>
    <col min="13533" max="13533" width="12.42578125" style="4" bestFit="1" customWidth="1"/>
    <col min="13534" max="13774" width="8.85546875" style="4"/>
    <col min="13775" max="13775" width="65.7109375" style="4" customWidth="1"/>
    <col min="13776" max="13776" width="19.42578125" style="4" customWidth="1"/>
    <col min="13777" max="13777" width="7.7109375" style="4" customWidth="1"/>
    <col min="13778" max="13778" width="19.28515625" style="4" bestFit="1" customWidth="1"/>
    <col min="13779" max="13784" width="0" style="74" hidden="1" customWidth="1"/>
    <col min="13785" max="13786" width="13.5703125" style="4" bestFit="1" customWidth="1"/>
    <col min="13787" max="13787" width="12.42578125" style="4" bestFit="1" customWidth="1"/>
    <col min="13788" max="13788" width="10.7109375" style="4" bestFit="1" customWidth="1"/>
    <col min="13789" max="13789" width="12.42578125" style="4" bestFit="1" customWidth="1"/>
    <col min="13790" max="14030" width="8.85546875" style="4"/>
    <col min="14031" max="14031" width="65.7109375" style="4" customWidth="1"/>
    <col min="14032" max="14032" width="19.42578125" style="4" customWidth="1"/>
    <col min="14033" max="14033" width="7.7109375" style="4" customWidth="1"/>
    <col min="14034" max="14034" width="19.28515625" style="4" bestFit="1" customWidth="1"/>
    <col min="14035" max="14040" width="0" style="74" hidden="1" customWidth="1"/>
    <col min="14041" max="14042" width="13.5703125" style="4" bestFit="1" customWidth="1"/>
    <col min="14043" max="14043" width="12.42578125" style="4" bestFit="1" customWidth="1"/>
    <col min="14044" max="14044" width="10.7109375" style="4" bestFit="1" customWidth="1"/>
    <col min="14045" max="14045" width="12.42578125" style="4" bestFit="1" customWidth="1"/>
    <col min="14046" max="14286" width="8.85546875" style="4"/>
    <col min="14287" max="14287" width="65.7109375" style="4" customWidth="1"/>
    <col min="14288" max="14288" width="19.42578125" style="4" customWidth="1"/>
    <col min="14289" max="14289" width="7.7109375" style="4" customWidth="1"/>
    <col min="14290" max="14290" width="19.28515625" style="4" bestFit="1" customWidth="1"/>
    <col min="14291" max="14296" width="0" style="74" hidden="1" customWidth="1"/>
    <col min="14297" max="14298" width="13.5703125" style="4" bestFit="1" customWidth="1"/>
    <col min="14299" max="14299" width="12.42578125" style="4" bestFit="1" customWidth="1"/>
    <col min="14300" max="14300" width="10.7109375" style="4" bestFit="1" customWidth="1"/>
    <col min="14301" max="14301" width="12.42578125" style="4" bestFit="1" customWidth="1"/>
    <col min="14302" max="14542" width="8.85546875" style="4"/>
    <col min="14543" max="14543" width="65.7109375" style="4" customWidth="1"/>
    <col min="14544" max="14544" width="19.42578125" style="4" customWidth="1"/>
    <col min="14545" max="14545" width="7.7109375" style="4" customWidth="1"/>
    <col min="14546" max="14546" width="19.28515625" style="4" bestFit="1" customWidth="1"/>
    <col min="14547" max="14552" width="0" style="74" hidden="1" customWidth="1"/>
    <col min="14553" max="14554" width="13.5703125" style="4" bestFit="1" customWidth="1"/>
    <col min="14555" max="14555" width="12.42578125" style="4" bestFit="1" customWidth="1"/>
    <col min="14556" max="14556" width="10.7109375" style="4" bestFit="1" customWidth="1"/>
    <col min="14557" max="14557" width="12.42578125" style="4" bestFit="1" customWidth="1"/>
    <col min="14558" max="14798" width="8.85546875" style="4"/>
    <col min="14799" max="14799" width="65.7109375" style="4" customWidth="1"/>
    <col min="14800" max="14800" width="19.42578125" style="4" customWidth="1"/>
    <col min="14801" max="14801" width="7.7109375" style="4" customWidth="1"/>
    <col min="14802" max="14802" width="19.28515625" style="4" bestFit="1" customWidth="1"/>
    <col min="14803" max="14808" width="0" style="74" hidden="1" customWidth="1"/>
    <col min="14809" max="14810" width="13.5703125" style="4" bestFit="1" customWidth="1"/>
    <col min="14811" max="14811" width="12.42578125" style="4" bestFit="1" customWidth="1"/>
    <col min="14812" max="14812" width="10.7109375" style="4" bestFit="1" customWidth="1"/>
    <col min="14813" max="14813" width="12.42578125" style="4" bestFit="1" customWidth="1"/>
    <col min="14814" max="15054" width="8.85546875" style="4"/>
    <col min="15055" max="15055" width="65.7109375" style="4" customWidth="1"/>
    <col min="15056" max="15056" width="19.42578125" style="4" customWidth="1"/>
    <col min="15057" max="15057" width="7.7109375" style="4" customWidth="1"/>
    <col min="15058" max="15058" width="19.28515625" style="4" bestFit="1" customWidth="1"/>
    <col min="15059" max="15064" width="0" style="74" hidden="1" customWidth="1"/>
    <col min="15065" max="15066" width="13.5703125" style="4" bestFit="1" customWidth="1"/>
    <col min="15067" max="15067" width="12.42578125" style="4" bestFit="1" customWidth="1"/>
    <col min="15068" max="15068" width="10.7109375" style="4" bestFit="1" customWidth="1"/>
    <col min="15069" max="15069" width="12.42578125" style="4" bestFit="1" customWidth="1"/>
    <col min="15070" max="15310" width="8.85546875" style="4"/>
    <col min="15311" max="15311" width="65.7109375" style="4" customWidth="1"/>
    <col min="15312" max="15312" width="19.42578125" style="4" customWidth="1"/>
    <col min="15313" max="15313" width="7.7109375" style="4" customWidth="1"/>
    <col min="15314" max="15314" width="19.28515625" style="4" bestFit="1" customWidth="1"/>
    <col min="15315" max="15320" width="0" style="74" hidden="1" customWidth="1"/>
    <col min="15321" max="15322" width="13.5703125" style="4" bestFit="1" customWidth="1"/>
    <col min="15323" max="15323" width="12.42578125" style="4" bestFit="1" customWidth="1"/>
    <col min="15324" max="15324" width="10.7109375" style="4" bestFit="1" customWidth="1"/>
    <col min="15325" max="15325" width="12.42578125" style="4" bestFit="1" customWidth="1"/>
    <col min="15326" max="15566" width="8.85546875" style="4"/>
    <col min="15567" max="15567" width="65.7109375" style="4" customWidth="1"/>
    <col min="15568" max="15568" width="19.42578125" style="4" customWidth="1"/>
    <col min="15569" max="15569" width="7.7109375" style="4" customWidth="1"/>
    <col min="15570" max="15570" width="19.28515625" style="4" bestFit="1" customWidth="1"/>
    <col min="15571" max="15576" width="0" style="74" hidden="1" customWidth="1"/>
    <col min="15577" max="15578" width="13.5703125" style="4" bestFit="1" customWidth="1"/>
    <col min="15579" max="15579" width="12.42578125" style="4" bestFit="1" customWidth="1"/>
    <col min="15580" max="15580" width="10.7109375" style="4" bestFit="1" customWidth="1"/>
    <col min="15581" max="15581" width="12.42578125" style="4" bestFit="1" customWidth="1"/>
    <col min="15582" max="15822" width="8.85546875" style="4"/>
    <col min="15823" max="15823" width="65.7109375" style="4" customWidth="1"/>
    <col min="15824" max="15824" width="19.42578125" style="4" customWidth="1"/>
    <col min="15825" max="15825" width="7.7109375" style="4" customWidth="1"/>
    <col min="15826" max="15826" width="19.28515625" style="4" bestFit="1" customWidth="1"/>
    <col min="15827" max="15832" width="0" style="74" hidden="1" customWidth="1"/>
    <col min="15833" max="15834" width="13.5703125" style="4" bestFit="1" customWidth="1"/>
    <col min="15835" max="15835" width="12.42578125" style="4" bestFit="1" customWidth="1"/>
    <col min="15836" max="15836" width="10.7109375" style="4" bestFit="1" customWidth="1"/>
    <col min="15837" max="15837" width="12.42578125" style="4" bestFit="1" customWidth="1"/>
    <col min="15838" max="16078" width="8.85546875" style="4"/>
    <col min="16079" max="16079" width="65.7109375" style="4" customWidth="1"/>
    <col min="16080" max="16080" width="19.42578125" style="4" customWidth="1"/>
    <col min="16081" max="16081" width="7.7109375" style="4" customWidth="1"/>
    <col min="16082" max="16082" width="19.28515625" style="4" bestFit="1" customWidth="1"/>
    <col min="16083" max="16088" width="0" style="74" hidden="1" customWidth="1"/>
    <col min="16089" max="16090" width="13.5703125" style="4" bestFit="1" customWidth="1"/>
    <col min="16091" max="16091" width="12.42578125" style="4" bestFit="1" customWidth="1"/>
    <col min="16092" max="16092" width="10.7109375" style="4" bestFit="1" customWidth="1"/>
    <col min="16093" max="16093" width="12.42578125" style="4" bestFit="1" customWidth="1"/>
    <col min="16094" max="16384" width="8.85546875" style="4"/>
  </cols>
  <sheetData>
    <row r="2" spans="1:16333" ht="18.75" x14ac:dyDescent="0.25">
      <c r="B2" s="69"/>
      <c r="E2" s="72" t="s">
        <v>231</v>
      </c>
      <c r="F2" s="72"/>
    </row>
    <row r="3" spans="1:16333" ht="18.75" x14ac:dyDescent="0.25">
      <c r="B3" s="69"/>
      <c r="E3" s="72" t="s">
        <v>155</v>
      </c>
      <c r="F3" s="72"/>
    </row>
    <row r="4" spans="1:16333" ht="18.75" x14ac:dyDescent="0.25">
      <c r="B4" s="69"/>
      <c r="E4" s="72" t="s">
        <v>2</v>
      </c>
      <c r="F4" s="72"/>
    </row>
    <row r="5" spans="1:16333" ht="18.75" x14ac:dyDescent="0.25">
      <c r="B5" s="69"/>
      <c r="E5" s="72" t="s">
        <v>3</v>
      </c>
      <c r="F5" s="72"/>
    </row>
    <row r="6" spans="1:16333" ht="18.75" x14ac:dyDescent="0.25">
      <c r="B6" s="69"/>
      <c r="E6" s="72" t="s">
        <v>4</v>
      </c>
      <c r="F6" s="72"/>
    </row>
    <row r="7" spans="1:16333" ht="18.75" x14ac:dyDescent="0.25">
      <c r="B7" s="69"/>
      <c r="D7" s="518" t="s">
        <v>1034</v>
      </c>
      <c r="E7" s="519"/>
      <c r="F7" s="72"/>
    </row>
    <row r="8" spans="1:16333" ht="18.75" x14ac:dyDescent="0.25">
      <c r="B8" s="69"/>
      <c r="D8" s="520" t="s">
        <v>1028</v>
      </c>
      <c r="E8" s="519"/>
      <c r="F8" s="72"/>
    </row>
    <row r="11" spans="1:16333" ht="103.5" customHeight="1" x14ac:dyDescent="0.25">
      <c r="A11" s="521" t="s">
        <v>201</v>
      </c>
      <c r="B11" s="521"/>
      <c r="C11" s="521"/>
      <c r="D11" s="522"/>
      <c r="E11" s="522"/>
      <c r="F11" s="522"/>
    </row>
    <row r="12" spans="1:16333" ht="18" x14ac:dyDescent="0.25">
      <c r="A12" s="75"/>
    </row>
    <row r="13" spans="1:16333" x14ac:dyDescent="0.25">
      <c r="F13" s="76" t="s">
        <v>5</v>
      </c>
    </row>
    <row r="14" spans="1:16333" ht="55.5" customHeight="1" x14ac:dyDescent="0.25">
      <c r="A14" s="9" t="s">
        <v>6</v>
      </c>
      <c r="B14" s="46" t="s">
        <v>9</v>
      </c>
      <c r="C14" s="46" t="s">
        <v>10</v>
      </c>
      <c r="D14" s="77" t="s">
        <v>11</v>
      </c>
      <c r="E14" s="77" t="s">
        <v>12</v>
      </c>
      <c r="F14" s="77" t="s">
        <v>145</v>
      </c>
    </row>
    <row r="15" spans="1:16333" s="81" customFormat="1" ht="15.75" x14ac:dyDescent="0.25">
      <c r="A15" s="15" t="s">
        <v>13</v>
      </c>
      <c r="B15" s="78"/>
      <c r="C15" s="78"/>
      <c r="D15" s="79">
        <f>D16+D31+D52+D57+D68+D77+D100+D108+D117+D123+D131+D136+D65</f>
        <v>2510626489.1099997</v>
      </c>
      <c r="E15" s="79">
        <f>E16+E31+E52+E57+E68+E77+E100+E108+E117+E123+E131+E136+E65</f>
        <v>2520674051.1399999</v>
      </c>
      <c r="F15" s="79">
        <f>F16+F31+F52+F57+F68+F77+F100+F108+F117+F123+F131+F136+F65</f>
        <v>2258113969.6679001</v>
      </c>
      <c r="G15" s="80"/>
      <c r="H15" s="100"/>
      <c r="I15" s="100"/>
      <c r="J15" s="100"/>
      <c r="K15" s="100"/>
      <c r="L15" s="114"/>
      <c r="M15" s="114"/>
      <c r="N15" s="114"/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4"/>
      <c r="Z15" s="114"/>
      <c r="AA15" s="114"/>
      <c r="AB15" s="114"/>
      <c r="AC15" s="114"/>
      <c r="AD15" s="114"/>
      <c r="AE15" s="114"/>
      <c r="AF15" s="114"/>
      <c r="AG15" s="114"/>
      <c r="AH15" s="114"/>
      <c r="AI15" s="114"/>
      <c r="AJ15" s="114"/>
      <c r="AK15" s="114"/>
      <c r="AL15" s="114"/>
      <c r="AM15" s="114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/>
      <c r="DA15" s="27"/>
      <c r="DB15" s="27"/>
      <c r="DC15" s="27"/>
      <c r="DD15" s="27"/>
      <c r="DE15" s="27"/>
      <c r="DF15" s="27"/>
      <c r="DG15" s="27"/>
      <c r="DH15" s="27"/>
      <c r="DI15" s="27"/>
      <c r="DJ15" s="27"/>
      <c r="DK15" s="27"/>
      <c r="DL15" s="27"/>
      <c r="DM15" s="27"/>
      <c r="DN15" s="27"/>
      <c r="DO15" s="27"/>
      <c r="DP15" s="27"/>
      <c r="DQ15" s="27"/>
      <c r="DR15" s="27"/>
      <c r="DS15" s="27"/>
      <c r="DT15" s="27"/>
      <c r="DU15" s="27"/>
      <c r="DV15" s="27"/>
      <c r="DW15" s="27"/>
      <c r="DX15" s="27"/>
      <c r="DY15" s="27"/>
      <c r="DZ15" s="27"/>
      <c r="EA15" s="27"/>
      <c r="EB15" s="27"/>
      <c r="EC15" s="27"/>
      <c r="ED15" s="27"/>
      <c r="EE15" s="27"/>
      <c r="EF15" s="27"/>
      <c r="EG15" s="27"/>
      <c r="EH15" s="27"/>
      <c r="EI15" s="27"/>
      <c r="EJ15" s="27"/>
      <c r="EK15" s="27"/>
      <c r="EL15" s="27"/>
      <c r="EM15" s="27"/>
      <c r="EN15" s="27"/>
      <c r="EO15" s="27"/>
      <c r="EP15" s="27"/>
      <c r="EQ15" s="27"/>
      <c r="ER15" s="27"/>
      <c r="ES15" s="27"/>
      <c r="ET15" s="27"/>
      <c r="EU15" s="27"/>
      <c r="EV15" s="27"/>
      <c r="EW15" s="27"/>
      <c r="EX15" s="27"/>
      <c r="EY15" s="27"/>
      <c r="EZ15" s="27"/>
      <c r="FA15" s="27"/>
      <c r="FB15" s="27"/>
      <c r="FC15" s="27"/>
      <c r="FD15" s="27"/>
      <c r="FE15" s="27"/>
      <c r="FF15" s="27"/>
      <c r="FG15" s="27"/>
      <c r="FH15" s="27"/>
      <c r="FI15" s="27"/>
      <c r="FJ15" s="27"/>
      <c r="FK15" s="27"/>
      <c r="FL15" s="27"/>
      <c r="FM15" s="27"/>
      <c r="FN15" s="27"/>
      <c r="FO15" s="27"/>
      <c r="FP15" s="27"/>
      <c r="FQ15" s="27"/>
      <c r="FR15" s="27"/>
      <c r="FS15" s="27"/>
      <c r="FT15" s="27"/>
      <c r="FU15" s="27"/>
      <c r="FV15" s="27"/>
      <c r="FW15" s="27"/>
      <c r="FX15" s="27"/>
      <c r="FY15" s="27"/>
      <c r="FZ15" s="27"/>
      <c r="GA15" s="27"/>
      <c r="GB15" s="27"/>
      <c r="GC15" s="27"/>
      <c r="GD15" s="27"/>
      <c r="GE15" s="27"/>
      <c r="GF15" s="27"/>
      <c r="GG15" s="27"/>
      <c r="GH15" s="27"/>
      <c r="GI15" s="27"/>
      <c r="GJ15" s="27"/>
      <c r="GK15" s="27"/>
      <c r="GL15" s="27"/>
      <c r="GM15" s="27"/>
      <c r="GN15" s="27"/>
      <c r="GO15" s="27"/>
      <c r="GP15" s="27"/>
      <c r="GQ15" s="27"/>
      <c r="GR15" s="27"/>
      <c r="GS15" s="27"/>
      <c r="GT15" s="27"/>
      <c r="GU15" s="27"/>
      <c r="GV15" s="27"/>
      <c r="GW15" s="27"/>
      <c r="GX15" s="27"/>
      <c r="GY15" s="27"/>
      <c r="GZ15" s="27"/>
      <c r="HA15" s="27"/>
      <c r="HB15" s="27"/>
      <c r="HI15" s="27"/>
      <c r="HJ15" s="27"/>
      <c r="HK15" s="27"/>
      <c r="HL15" s="27"/>
      <c r="HM15" s="27"/>
      <c r="HN15" s="27"/>
      <c r="HO15" s="27"/>
      <c r="HP15" s="27"/>
      <c r="HQ15" s="27"/>
      <c r="HR15" s="27"/>
      <c r="HS15" s="27"/>
      <c r="HT15" s="27"/>
      <c r="HU15" s="27"/>
      <c r="HV15" s="27"/>
      <c r="HW15" s="27"/>
      <c r="HX15" s="27"/>
      <c r="HY15" s="27"/>
      <c r="HZ15" s="27"/>
      <c r="IA15" s="27"/>
      <c r="IB15" s="27"/>
      <c r="IC15" s="27"/>
      <c r="ID15" s="27"/>
      <c r="IE15" s="27"/>
      <c r="IF15" s="27"/>
      <c r="IG15" s="27"/>
      <c r="IH15" s="27"/>
      <c r="II15" s="27"/>
      <c r="IJ15" s="27"/>
      <c r="IK15" s="27"/>
      <c r="IL15" s="27"/>
      <c r="IM15" s="27"/>
      <c r="IN15" s="27"/>
      <c r="IO15" s="27"/>
      <c r="IP15" s="27"/>
      <c r="IQ15" s="27"/>
      <c r="IR15" s="27"/>
      <c r="IS15" s="27"/>
      <c r="IT15" s="27"/>
      <c r="IU15" s="27"/>
      <c r="IV15" s="27"/>
      <c r="IW15" s="27"/>
      <c r="IX15" s="27"/>
      <c r="IY15" s="27"/>
      <c r="IZ15" s="27"/>
      <c r="JA15" s="27"/>
      <c r="JB15" s="27"/>
      <c r="JC15" s="27"/>
      <c r="JD15" s="27"/>
      <c r="JE15" s="27"/>
      <c r="JF15" s="27"/>
      <c r="JG15" s="27"/>
      <c r="JH15" s="27"/>
      <c r="JI15" s="27"/>
      <c r="JJ15" s="27"/>
      <c r="JK15" s="27"/>
      <c r="JL15" s="27"/>
      <c r="JM15" s="27"/>
      <c r="JN15" s="27"/>
      <c r="JO15" s="27"/>
      <c r="JP15" s="27"/>
      <c r="JQ15" s="27"/>
      <c r="JR15" s="27"/>
      <c r="JS15" s="27"/>
      <c r="JT15" s="27"/>
      <c r="JU15" s="27"/>
      <c r="JV15" s="27"/>
      <c r="JW15" s="27"/>
      <c r="JX15" s="27"/>
      <c r="JY15" s="27"/>
      <c r="JZ15" s="27"/>
      <c r="KA15" s="27"/>
      <c r="KB15" s="27"/>
      <c r="KC15" s="27"/>
      <c r="KD15" s="27"/>
      <c r="KE15" s="27"/>
      <c r="KF15" s="27"/>
      <c r="KG15" s="27"/>
      <c r="KH15" s="27"/>
      <c r="KI15" s="27"/>
      <c r="KJ15" s="27"/>
      <c r="KK15" s="27"/>
      <c r="KL15" s="27"/>
      <c r="KM15" s="27"/>
      <c r="KN15" s="27"/>
      <c r="KO15" s="27"/>
      <c r="KP15" s="27"/>
      <c r="KQ15" s="27"/>
      <c r="KR15" s="27"/>
      <c r="KS15" s="27"/>
      <c r="KT15" s="27"/>
      <c r="KU15" s="27"/>
      <c r="KV15" s="27"/>
      <c r="KW15" s="27"/>
      <c r="KX15" s="27"/>
      <c r="KY15" s="27"/>
      <c r="KZ15" s="27"/>
      <c r="LA15" s="27"/>
      <c r="LB15" s="27"/>
      <c r="LC15" s="27"/>
      <c r="LD15" s="27"/>
      <c r="LE15" s="27"/>
      <c r="LF15" s="27"/>
      <c r="LG15" s="27"/>
      <c r="LH15" s="27"/>
      <c r="LI15" s="27"/>
      <c r="LJ15" s="27"/>
      <c r="LK15" s="27"/>
      <c r="LL15" s="27"/>
      <c r="LM15" s="27"/>
      <c r="LN15" s="27"/>
      <c r="LO15" s="27"/>
      <c r="LP15" s="27"/>
      <c r="LQ15" s="27"/>
      <c r="LR15" s="27"/>
      <c r="LS15" s="27"/>
      <c r="LT15" s="27"/>
      <c r="LU15" s="27"/>
      <c r="LV15" s="27"/>
      <c r="LW15" s="27"/>
      <c r="LX15" s="27"/>
      <c r="LY15" s="27"/>
      <c r="LZ15" s="27"/>
      <c r="MA15" s="27"/>
      <c r="MB15" s="27"/>
      <c r="MC15" s="27"/>
      <c r="MD15" s="27"/>
      <c r="ME15" s="27"/>
      <c r="MF15" s="27"/>
      <c r="MG15" s="27"/>
      <c r="MH15" s="27"/>
      <c r="MI15" s="27"/>
      <c r="MJ15" s="27"/>
      <c r="MK15" s="27"/>
      <c r="ML15" s="27"/>
      <c r="MM15" s="27"/>
      <c r="MN15" s="27"/>
      <c r="MO15" s="27"/>
      <c r="MP15" s="27"/>
      <c r="MQ15" s="27"/>
      <c r="MR15" s="27"/>
      <c r="MS15" s="27"/>
      <c r="MT15" s="27"/>
      <c r="MU15" s="27"/>
      <c r="MV15" s="27"/>
      <c r="MW15" s="27"/>
      <c r="MX15" s="27"/>
      <c r="MY15" s="27"/>
      <c r="MZ15" s="27"/>
      <c r="NA15" s="27"/>
      <c r="NB15" s="27"/>
      <c r="NC15" s="27"/>
      <c r="ND15" s="27"/>
      <c r="NE15" s="27"/>
      <c r="NF15" s="27"/>
      <c r="NG15" s="27"/>
      <c r="NH15" s="27"/>
      <c r="NI15" s="27"/>
      <c r="NJ15" s="27"/>
      <c r="NK15" s="27"/>
      <c r="NL15" s="27"/>
      <c r="NM15" s="27"/>
      <c r="NN15" s="27"/>
      <c r="NO15" s="27"/>
      <c r="NP15" s="27"/>
      <c r="NQ15" s="27"/>
      <c r="NR15" s="27"/>
      <c r="NS15" s="27"/>
      <c r="NT15" s="27"/>
      <c r="NU15" s="27"/>
      <c r="NV15" s="27"/>
      <c r="NW15" s="27"/>
      <c r="NX15" s="27"/>
      <c r="NY15" s="27"/>
      <c r="NZ15" s="27"/>
      <c r="OA15" s="27"/>
      <c r="OB15" s="27"/>
      <c r="OC15" s="27"/>
      <c r="OD15" s="27"/>
      <c r="OE15" s="27"/>
      <c r="OF15" s="27"/>
      <c r="OG15" s="27"/>
      <c r="OH15" s="27"/>
      <c r="OI15" s="27"/>
      <c r="OJ15" s="27"/>
      <c r="OK15" s="27"/>
      <c r="OL15" s="27"/>
      <c r="OM15" s="27"/>
      <c r="ON15" s="27"/>
      <c r="OO15" s="27"/>
      <c r="OP15" s="27"/>
      <c r="OQ15" s="27"/>
      <c r="OR15" s="27"/>
      <c r="OS15" s="27"/>
      <c r="OT15" s="27"/>
      <c r="OU15" s="27"/>
      <c r="OV15" s="27"/>
      <c r="OW15" s="27"/>
      <c r="OX15" s="27"/>
      <c r="OY15" s="27"/>
      <c r="OZ15" s="27"/>
      <c r="PA15" s="27"/>
      <c r="PB15" s="27"/>
      <c r="PC15" s="27"/>
      <c r="PD15" s="27"/>
      <c r="PE15" s="27"/>
      <c r="PF15" s="27"/>
      <c r="PG15" s="27"/>
      <c r="PH15" s="27"/>
      <c r="PI15" s="27"/>
      <c r="PJ15" s="27"/>
      <c r="PK15" s="27"/>
      <c r="PL15" s="27"/>
      <c r="PM15" s="27"/>
      <c r="PN15" s="27"/>
      <c r="PO15" s="27"/>
      <c r="PP15" s="27"/>
      <c r="PQ15" s="27"/>
      <c r="PR15" s="27"/>
      <c r="PS15" s="27"/>
      <c r="PT15" s="27"/>
      <c r="PU15" s="27"/>
      <c r="PV15" s="27"/>
      <c r="PW15" s="27"/>
      <c r="PX15" s="27"/>
      <c r="PY15" s="27"/>
      <c r="PZ15" s="27"/>
      <c r="QA15" s="27"/>
      <c r="QB15" s="27"/>
      <c r="QC15" s="27"/>
      <c r="QD15" s="27"/>
      <c r="QE15" s="27"/>
      <c r="QF15" s="27"/>
      <c r="QG15" s="27"/>
      <c r="QH15" s="27"/>
      <c r="QI15" s="27"/>
      <c r="QJ15" s="27"/>
      <c r="QK15" s="27"/>
      <c r="QL15" s="27"/>
      <c r="QM15" s="27"/>
      <c r="QN15" s="27"/>
      <c r="QO15" s="27"/>
      <c r="QP15" s="27"/>
      <c r="QQ15" s="27"/>
      <c r="QR15" s="27"/>
      <c r="QS15" s="27"/>
      <c r="QT15" s="27"/>
      <c r="QU15" s="27"/>
      <c r="QV15" s="27"/>
      <c r="QW15" s="27"/>
      <c r="QX15" s="27"/>
      <c r="RE15" s="27"/>
      <c r="RF15" s="27"/>
      <c r="RG15" s="27"/>
      <c r="RH15" s="27"/>
      <c r="RI15" s="27"/>
      <c r="RJ15" s="27"/>
      <c r="RK15" s="27"/>
      <c r="RL15" s="27"/>
      <c r="RM15" s="27"/>
      <c r="RN15" s="27"/>
      <c r="RO15" s="27"/>
      <c r="RP15" s="27"/>
      <c r="RQ15" s="27"/>
      <c r="RR15" s="27"/>
      <c r="RS15" s="27"/>
      <c r="RT15" s="27"/>
      <c r="RU15" s="27"/>
      <c r="RV15" s="27"/>
      <c r="RW15" s="27"/>
      <c r="RX15" s="27"/>
      <c r="RY15" s="27"/>
      <c r="RZ15" s="27"/>
      <c r="SA15" s="27"/>
      <c r="SB15" s="27"/>
      <c r="SC15" s="27"/>
      <c r="SD15" s="27"/>
      <c r="SE15" s="27"/>
      <c r="SF15" s="27"/>
      <c r="SG15" s="27"/>
      <c r="SH15" s="27"/>
      <c r="SI15" s="27"/>
      <c r="SJ15" s="27"/>
      <c r="SK15" s="27"/>
      <c r="SL15" s="27"/>
      <c r="SM15" s="27"/>
      <c r="SN15" s="27"/>
      <c r="SO15" s="27"/>
      <c r="SP15" s="27"/>
      <c r="SQ15" s="27"/>
      <c r="SR15" s="27"/>
      <c r="SS15" s="27"/>
      <c r="ST15" s="27"/>
      <c r="SU15" s="27"/>
      <c r="SV15" s="27"/>
      <c r="SW15" s="27"/>
      <c r="SX15" s="27"/>
      <c r="SY15" s="27"/>
      <c r="SZ15" s="27"/>
      <c r="TA15" s="27"/>
      <c r="TB15" s="27"/>
      <c r="TC15" s="27"/>
      <c r="TD15" s="27"/>
      <c r="TE15" s="27"/>
      <c r="TF15" s="27"/>
      <c r="TG15" s="27"/>
      <c r="TH15" s="27"/>
      <c r="TI15" s="27"/>
      <c r="TJ15" s="27"/>
      <c r="TK15" s="27"/>
      <c r="TL15" s="27"/>
      <c r="TM15" s="27"/>
      <c r="TN15" s="27"/>
      <c r="TO15" s="27"/>
      <c r="TP15" s="27"/>
      <c r="TQ15" s="27"/>
      <c r="TR15" s="27"/>
      <c r="TS15" s="27"/>
      <c r="TT15" s="27"/>
      <c r="TU15" s="27"/>
      <c r="TV15" s="27"/>
      <c r="TW15" s="27"/>
      <c r="TX15" s="27"/>
      <c r="TY15" s="27"/>
      <c r="TZ15" s="27"/>
      <c r="UA15" s="27"/>
      <c r="UB15" s="27"/>
      <c r="UC15" s="27"/>
      <c r="UD15" s="27"/>
      <c r="UE15" s="27"/>
      <c r="UF15" s="27"/>
      <c r="UG15" s="27"/>
      <c r="UH15" s="27"/>
      <c r="UI15" s="27"/>
      <c r="UJ15" s="27"/>
      <c r="UK15" s="27"/>
      <c r="UL15" s="27"/>
      <c r="UM15" s="27"/>
      <c r="UN15" s="27"/>
      <c r="UO15" s="27"/>
      <c r="UP15" s="27"/>
      <c r="UQ15" s="27"/>
      <c r="UR15" s="27"/>
      <c r="US15" s="27"/>
      <c r="UT15" s="27"/>
      <c r="UU15" s="27"/>
      <c r="UV15" s="27"/>
      <c r="UW15" s="27"/>
      <c r="UX15" s="27"/>
      <c r="UY15" s="27"/>
      <c r="UZ15" s="27"/>
      <c r="VA15" s="27"/>
      <c r="VB15" s="27"/>
      <c r="VC15" s="27"/>
      <c r="VD15" s="27"/>
      <c r="VE15" s="27"/>
      <c r="VF15" s="27"/>
      <c r="VG15" s="27"/>
      <c r="VH15" s="27"/>
      <c r="VI15" s="27"/>
      <c r="VJ15" s="27"/>
      <c r="VK15" s="27"/>
      <c r="VL15" s="27"/>
      <c r="VM15" s="27"/>
      <c r="VN15" s="27"/>
      <c r="VO15" s="27"/>
      <c r="VP15" s="27"/>
      <c r="VQ15" s="27"/>
      <c r="VR15" s="27"/>
      <c r="VS15" s="27"/>
      <c r="VT15" s="27"/>
      <c r="VU15" s="27"/>
      <c r="VV15" s="27"/>
      <c r="VW15" s="27"/>
      <c r="VX15" s="27"/>
      <c r="VY15" s="27"/>
      <c r="VZ15" s="27"/>
      <c r="WA15" s="27"/>
      <c r="WB15" s="27"/>
      <c r="WC15" s="27"/>
      <c r="WD15" s="27"/>
      <c r="WE15" s="27"/>
      <c r="WF15" s="27"/>
      <c r="WG15" s="27"/>
      <c r="WH15" s="27"/>
      <c r="WI15" s="27"/>
      <c r="WJ15" s="27"/>
      <c r="WK15" s="27"/>
      <c r="WL15" s="27"/>
      <c r="WM15" s="27"/>
      <c r="WN15" s="27"/>
      <c r="WO15" s="27"/>
      <c r="WP15" s="27"/>
      <c r="WQ15" s="27"/>
      <c r="WR15" s="27"/>
      <c r="WS15" s="27"/>
      <c r="WT15" s="27"/>
      <c r="WU15" s="27"/>
      <c r="WV15" s="27"/>
      <c r="WW15" s="27"/>
      <c r="WX15" s="27"/>
      <c r="WY15" s="27"/>
      <c r="WZ15" s="27"/>
      <c r="XA15" s="27"/>
      <c r="XB15" s="27"/>
      <c r="XC15" s="27"/>
      <c r="XD15" s="27"/>
      <c r="XE15" s="27"/>
      <c r="XF15" s="27"/>
      <c r="XG15" s="27"/>
      <c r="XH15" s="27"/>
      <c r="XI15" s="27"/>
      <c r="XJ15" s="27"/>
      <c r="XK15" s="27"/>
      <c r="XL15" s="27"/>
      <c r="XM15" s="27"/>
      <c r="XN15" s="27"/>
      <c r="XO15" s="27"/>
      <c r="XP15" s="27"/>
      <c r="XQ15" s="27"/>
      <c r="XR15" s="27"/>
      <c r="XS15" s="27"/>
      <c r="XT15" s="27"/>
      <c r="XU15" s="27"/>
      <c r="XV15" s="27"/>
      <c r="XW15" s="27"/>
      <c r="XX15" s="27"/>
      <c r="XY15" s="27"/>
      <c r="XZ15" s="27"/>
      <c r="YA15" s="27"/>
      <c r="YB15" s="27"/>
      <c r="YC15" s="27"/>
      <c r="YD15" s="27"/>
      <c r="YE15" s="27"/>
      <c r="YF15" s="27"/>
      <c r="YG15" s="27"/>
      <c r="YH15" s="27"/>
      <c r="YI15" s="27"/>
      <c r="YJ15" s="27"/>
      <c r="YK15" s="27"/>
      <c r="YL15" s="27"/>
      <c r="YM15" s="27"/>
      <c r="YN15" s="27"/>
      <c r="YO15" s="27"/>
      <c r="YP15" s="27"/>
      <c r="YQ15" s="27"/>
      <c r="YR15" s="27"/>
      <c r="YS15" s="27"/>
      <c r="YT15" s="27"/>
      <c r="YU15" s="27"/>
      <c r="YV15" s="27"/>
      <c r="YW15" s="27"/>
      <c r="YX15" s="27"/>
      <c r="YY15" s="27"/>
      <c r="YZ15" s="27"/>
      <c r="ZA15" s="27"/>
      <c r="ZB15" s="27"/>
      <c r="ZC15" s="27"/>
      <c r="ZD15" s="27"/>
      <c r="ZE15" s="27"/>
      <c r="ZF15" s="27"/>
      <c r="ZG15" s="27"/>
      <c r="ZH15" s="27"/>
      <c r="ZI15" s="27"/>
      <c r="ZJ15" s="27"/>
      <c r="ZK15" s="27"/>
      <c r="ZL15" s="27"/>
      <c r="ZM15" s="27"/>
      <c r="ZN15" s="27"/>
      <c r="ZO15" s="27"/>
      <c r="ZP15" s="27"/>
      <c r="ZQ15" s="27"/>
      <c r="ZR15" s="27"/>
      <c r="ZS15" s="27"/>
      <c r="ZT15" s="27"/>
      <c r="ZU15" s="27"/>
      <c r="ZV15" s="27"/>
      <c r="ZW15" s="27"/>
      <c r="ZX15" s="27"/>
      <c r="ZY15" s="27"/>
      <c r="ZZ15" s="27"/>
      <c r="AAA15" s="27"/>
      <c r="AAB15" s="27"/>
      <c r="AAC15" s="27"/>
      <c r="AAD15" s="27"/>
      <c r="AAE15" s="27"/>
      <c r="AAF15" s="27"/>
      <c r="AAG15" s="27"/>
      <c r="AAH15" s="27"/>
      <c r="AAI15" s="27"/>
      <c r="AAJ15" s="27"/>
      <c r="AAK15" s="27"/>
      <c r="AAL15" s="27"/>
      <c r="AAM15" s="27"/>
      <c r="AAN15" s="27"/>
      <c r="AAO15" s="27"/>
      <c r="AAP15" s="27"/>
      <c r="AAQ15" s="27"/>
      <c r="AAR15" s="27"/>
      <c r="AAS15" s="27"/>
      <c r="AAT15" s="27"/>
      <c r="ABA15" s="27"/>
      <c r="ABB15" s="27"/>
      <c r="ABC15" s="27"/>
      <c r="ABD15" s="27"/>
      <c r="ABE15" s="27"/>
      <c r="ABF15" s="27"/>
      <c r="ABG15" s="27"/>
      <c r="ABH15" s="27"/>
      <c r="ABI15" s="27"/>
      <c r="ABJ15" s="27"/>
      <c r="ABK15" s="27"/>
      <c r="ABL15" s="27"/>
      <c r="ABM15" s="27"/>
      <c r="ABN15" s="27"/>
      <c r="ABO15" s="27"/>
      <c r="ABP15" s="27"/>
      <c r="ABQ15" s="27"/>
      <c r="ABR15" s="27"/>
      <c r="ABS15" s="27"/>
      <c r="ABT15" s="27"/>
      <c r="ABU15" s="27"/>
      <c r="ABV15" s="27"/>
      <c r="ABW15" s="27"/>
      <c r="ABX15" s="27"/>
      <c r="ABY15" s="27"/>
      <c r="ABZ15" s="27"/>
      <c r="ACA15" s="27"/>
      <c r="ACB15" s="27"/>
      <c r="ACC15" s="27"/>
      <c r="ACD15" s="27"/>
      <c r="ACE15" s="27"/>
      <c r="ACF15" s="27"/>
      <c r="ACG15" s="27"/>
      <c r="ACH15" s="27"/>
      <c r="ACI15" s="27"/>
      <c r="ACJ15" s="27"/>
      <c r="ACK15" s="27"/>
      <c r="ACL15" s="27"/>
      <c r="ACM15" s="27"/>
      <c r="ACN15" s="27"/>
      <c r="ACO15" s="27"/>
      <c r="ACP15" s="27"/>
      <c r="ACQ15" s="27"/>
      <c r="ACR15" s="27"/>
      <c r="ACS15" s="27"/>
      <c r="ACT15" s="27"/>
      <c r="ACU15" s="27"/>
      <c r="ACV15" s="27"/>
      <c r="ACW15" s="27"/>
      <c r="ACX15" s="27"/>
      <c r="ACY15" s="27"/>
      <c r="ACZ15" s="27"/>
      <c r="ADA15" s="27"/>
      <c r="ADB15" s="27"/>
      <c r="ADC15" s="27"/>
      <c r="ADD15" s="27"/>
      <c r="ADE15" s="27"/>
      <c r="ADF15" s="27"/>
      <c r="ADG15" s="27"/>
      <c r="ADH15" s="27"/>
      <c r="ADI15" s="27"/>
      <c r="ADJ15" s="27"/>
      <c r="ADK15" s="27"/>
      <c r="ADL15" s="27"/>
      <c r="ADM15" s="27"/>
      <c r="ADN15" s="27"/>
      <c r="ADO15" s="27"/>
      <c r="ADP15" s="27"/>
      <c r="ADQ15" s="27"/>
      <c r="ADR15" s="27"/>
      <c r="ADS15" s="27"/>
      <c r="ADT15" s="27"/>
      <c r="ADU15" s="27"/>
      <c r="ADV15" s="27"/>
      <c r="ADW15" s="27"/>
      <c r="ADX15" s="27"/>
      <c r="ADY15" s="27"/>
      <c r="ADZ15" s="27"/>
      <c r="AEA15" s="27"/>
      <c r="AEB15" s="27"/>
      <c r="AEC15" s="27"/>
      <c r="AED15" s="27"/>
      <c r="AEE15" s="27"/>
      <c r="AEF15" s="27"/>
      <c r="AEG15" s="27"/>
      <c r="AEH15" s="27"/>
      <c r="AEI15" s="27"/>
      <c r="AEJ15" s="27"/>
      <c r="AEK15" s="27"/>
      <c r="AEL15" s="27"/>
      <c r="AEM15" s="27"/>
      <c r="AEN15" s="27"/>
      <c r="AEO15" s="27"/>
      <c r="AEP15" s="27"/>
      <c r="AEQ15" s="27"/>
      <c r="AER15" s="27"/>
      <c r="AES15" s="27"/>
      <c r="AET15" s="27"/>
      <c r="AEU15" s="27"/>
      <c r="AEV15" s="27"/>
      <c r="AEW15" s="27"/>
      <c r="AEX15" s="27"/>
      <c r="AEY15" s="27"/>
      <c r="AEZ15" s="27"/>
      <c r="AFA15" s="27"/>
      <c r="AFB15" s="27"/>
      <c r="AFC15" s="27"/>
      <c r="AFD15" s="27"/>
      <c r="AFE15" s="27"/>
      <c r="AFF15" s="27"/>
      <c r="AFG15" s="27"/>
      <c r="AFH15" s="27"/>
      <c r="AFI15" s="27"/>
      <c r="AFJ15" s="27"/>
      <c r="AFK15" s="27"/>
      <c r="AFL15" s="27"/>
      <c r="AFM15" s="27"/>
      <c r="AFN15" s="27"/>
      <c r="AFO15" s="27"/>
      <c r="AFP15" s="27"/>
      <c r="AFQ15" s="27"/>
      <c r="AFR15" s="27"/>
      <c r="AFS15" s="27"/>
      <c r="AFT15" s="27"/>
      <c r="AFU15" s="27"/>
      <c r="AFV15" s="27"/>
      <c r="AFW15" s="27"/>
      <c r="AFX15" s="27"/>
      <c r="AFY15" s="27"/>
      <c r="AFZ15" s="27"/>
      <c r="AGA15" s="27"/>
      <c r="AGB15" s="27"/>
      <c r="AGC15" s="27"/>
      <c r="AGD15" s="27"/>
      <c r="AGE15" s="27"/>
      <c r="AGF15" s="27"/>
      <c r="AGG15" s="27"/>
      <c r="AGH15" s="27"/>
      <c r="AGI15" s="27"/>
      <c r="AGJ15" s="27"/>
      <c r="AGK15" s="27"/>
      <c r="AGL15" s="27"/>
      <c r="AGM15" s="27"/>
      <c r="AGN15" s="27"/>
      <c r="AGO15" s="27"/>
      <c r="AGP15" s="27"/>
      <c r="AGQ15" s="27"/>
      <c r="AGR15" s="27"/>
      <c r="AGS15" s="27"/>
      <c r="AGT15" s="27"/>
      <c r="AGU15" s="27"/>
      <c r="AGV15" s="27"/>
      <c r="AGW15" s="27"/>
      <c r="AGX15" s="27"/>
      <c r="AGY15" s="27"/>
      <c r="AGZ15" s="27"/>
      <c r="AHA15" s="27"/>
      <c r="AHB15" s="27"/>
      <c r="AHC15" s="27"/>
      <c r="AHD15" s="27"/>
      <c r="AHE15" s="27"/>
      <c r="AHF15" s="27"/>
      <c r="AHG15" s="27"/>
      <c r="AHH15" s="27"/>
      <c r="AHI15" s="27"/>
      <c r="AHJ15" s="27"/>
      <c r="AHK15" s="27"/>
      <c r="AHL15" s="27"/>
      <c r="AHM15" s="27"/>
      <c r="AHN15" s="27"/>
      <c r="AHO15" s="27"/>
      <c r="AHP15" s="27"/>
      <c r="AHQ15" s="27"/>
      <c r="AHR15" s="27"/>
      <c r="AHS15" s="27"/>
      <c r="AHT15" s="27"/>
      <c r="AHU15" s="27"/>
      <c r="AHV15" s="27"/>
      <c r="AHW15" s="27"/>
      <c r="AHX15" s="27"/>
      <c r="AHY15" s="27"/>
      <c r="AHZ15" s="27"/>
      <c r="AIA15" s="27"/>
      <c r="AIB15" s="27"/>
      <c r="AIC15" s="27"/>
      <c r="AID15" s="27"/>
      <c r="AIE15" s="27"/>
      <c r="AIF15" s="27"/>
      <c r="AIG15" s="27"/>
      <c r="AIH15" s="27"/>
      <c r="AII15" s="27"/>
      <c r="AIJ15" s="27"/>
      <c r="AIK15" s="27"/>
      <c r="AIL15" s="27"/>
      <c r="AIM15" s="27"/>
      <c r="AIN15" s="27"/>
      <c r="AIO15" s="27"/>
      <c r="AIP15" s="27"/>
      <c r="AIQ15" s="27"/>
      <c r="AIR15" s="27"/>
      <c r="AIS15" s="27"/>
      <c r="AIT15" s="27"/>
      <c r="AIU15" s="27"/>
      <c r="AIV15" s="27"/>
      <c r="AIW15" s="27"/>
      <c r="AIX15" s="27"/>
      <c r="AIY15" s="27"/>
      <c r="AIZ15" s="27"/>
      <c r="AJA15" s="27"/>
      <c r="AJB15" s="27"/>
      <c r="AJC15" s="27"/>
      <c r="AJD15" s="27"/>
      <c r="AJE15" s="27"/>
      <c r="AJF15" s="27"/>
      <c r="AJG15" s="27"/>
      <c r="AJH15" s="27"/>
      <c r="AJI15" s="27"/>
      <c r="AJJ15" s="27"/>
      <c r="AJK15" s="27"/>
      <c r="AJL15" s="27"/>
      <c r="AJM15" s="27"/>
      <c r="AJN15" s="27"/>
      <c r="AJO15" s="27"/>
      <c r="AJP15" s="27"/>
      <c r="AJQ15" s="27"/>
      <c r="AJR15" s="27"/>
      <c r="AJS15" s="27"/>
      <c r="AJT15" s="27"/>
      <c r="AJU15" s="27"/>
      <c r="AJV15" s="27"/>
      <c r="AJW15" s="27"/>
      <c r="AJX15" s="27"/>
      <c r="AJY15" s="27"/>
      <c r="AJZ15" s="27"/>
      <c r="AKA15" s="27"/>
      <c r="AKB15" s="27"/>
      <c r="AKC15" s="27"/>
      <c r="AKD15" s="27"/>
      <c r="AKE15" s="27"/>
      <c r="AKF15" s="27"/>
      <c r="AKG15" s="27"/>
      <c r="AKH15" s="27"/>
      <c r="AKI15" s="27"/>
      <c r="AKJ15" s="27"/>
      <c r="AKK15" s="27"/>
      <c r="AKL15" s="27"/>
      <c r="AKM15" s="27"/>
      <c r="AKN15" s="27"/>
      <c r="AKO15" s="27"/>
      <c r="AKP15" s="27"/>
      <c r="AKW15" s="27"/>
      <c r="AKX15" s="27"/>
      <c r="AKY15" s="27"/>
      <c r="AKZ15" s="27"/>
      <c r="ALA15" s="27"/>
      <c r="ALB15" s="27"/>
      <c r="ALC15" s="27"/>
      <c r="ALD15" s="27"/>
      <c r="ALE15" s="27"/>
      <c r="ALF15" s="27"/>
      <c r="ALG15" s="27"/>
      <c r="ALH15" s="27"/>
      <c r="ALI15" s="27"/>
      <c r="ALJ15" s="27"/>
      <c r="ALK15" s="27"/>
      <c r="ALL15" s="27"/>
      <c r="ALM15" s="27"/>
      <c r="ALN15" s="27"/>
      <c r="ALO15" s="27"/>
      <c r="ALP15" s="27"/>
      <c r="ALQ15" s="27"/>
      <c r="ALR15" s="27"/>
      <c r="ALS15" s="27"/>
      <c r="ALT15" s="27"/>
      <c r="ALU15" s="27"/>
      <c r="ALV15" s="27"/>
      <c r="ALW15" s="27"/>
      <c r="ALX15" s="27"/>
      <c r="ALY15" s="27"/>
      <c r="ALZ15" s="27"/>
      <c r="AMA15" s="27"/>
      <c r="AMB15" s="27"/>
      <c r="AMC15" s="27"/>
      <c r="AMD15" s="27"/>
      <c r="AME15" s="27"/>
      <c r="AMF15" s="27"/>
      <c r="AMG15" s="27"/>
      <c r="AMH15" s="27"/>
      <c r="AMI15" s="27"/>
      <c r="AMJ15" s="27"/>
      <c r="AMK15" s="27"/>
      <c r="AML15" s="27"/>
      <c r="AMM15" s="27"/>
      <c r="AMN15" s="27"/>
      <c r="AMO15" s="27"/>
      <c r="AMP15" s="27"/>
      <c r="AMQ15" s="27"/>
      <c r="AMR15" s="27"/>
      <c r="AMS15" s="27"/>
      <c r="AMT15" s="27"/>
      <c r="AMU15" s="27"/>
      <c r="AMV15" s="27"/>
      <c r="AMW15" s="27"/>
      <c r="AMX15" s="27"/>
      <c r="AMY15" s="27"/>
      <c r="AMZ15" s="27"/>
      <c r="ANA15" s="27"/>
      <c r="ANB15" s="27"/>
      <c r="ANC15" s="27"/>
      <c r="AND15" s="27"/>
      <c r="ANE15" s="27"/>
      <c r="ANF15" s="27"/>
      <c r="ANG15" s="27"/>
      <c r="ANH15" s="27"/>
      <c r="ANI15" s="27"/>
      <c r="ANJ15" s="27"/>
      <c r="ANK15" s="27"/>
      <c r="ANL15" s="27"/>
      <c r="ANM15" s="27"/>
      <c r="ANN15" s="27"/>
      <c r="ANO15" s="27"/>
      <c r="ANP15" s="27"/>
      <c r="ANQ15" s="27"/>
      <c r="ANR15" s="27"/>
      <c r="ANS15" s="27"/>
      <c r="ANT15" s="27"/>
      <c r="ANU15" s="27"/>
      <c r="ANV15" s="27"/>
      <c r="ANW15" s="27"/>
      <c r="ANX15" s="27"/>
      <c r="ANY15" s="27"/>
      <c r="ANZ15" s="27"/>
      <c r="AOA15" s="27"/>
      <c r="AOB15" s="27"/>
      <c r="AOC15" s="27"/>
      <c r="AOD15" s="27"/>
      <c r="AOE15" s="27"/>
      <c r="AOF15" s="27"/>
      <c r="AOG15" s="27"/>
      <c r="AOH15" s="27"/>
      <c r="AOI15" s="27"/>
      <c r="AOJ15" s="27"/>
      <c r="AOK15" s="27"/>
      <c r="AOL15" s="27"/>
      <c r="AOM15" s="27"/>
      <c r="AON15" s="27"/>
      <c r="AOO15" s="27"/>
      <c r="AOP15" s="27"/>
      <c r="AOQ15" s="27"/>
      <c r="AOR15" s="27"/>
      <c r="AOS15" s="27"/>
      <c r="AOT15" s="27"/>
      <c r="AOU15" s="27"/>
      <c r="AOV15" s="27"/>
      <c r="AOW15" s="27"/>
      <c r="AOX15" s="27"/>
      <c r="AOY15" s="27"/>
      <c r="AOZ15" s="27"/>
      <c r="APA15" s="27"/>
      <c r="APB15" s="27"/>
      <c r="APC15" s="27"/>
      <c r="APD15" s="27"/>
      <c r="APE15" s="27"/>
      <c r="APF15" s="27"/>
      <c r="APG15" s="27"/>
      <c r="APH15" s="27"/>
      <c r="API15" s="27"/>
      <c r="APJ15" s="27"/>
      <c r="APK15" s="27"/>
      <c r="APL15" s="27"/>
      <c r="APM15" s="27"/>
      <c r="APN15" s="27"/>
      <c r="APO15" s="27"/>
      <c r="APP15" s="27"/>
      <c r="APQ15" s="27"/>
      <c r="APR15" s="27"/>
      <c r="APS15" s="27"/>
      <c r="APT15" s="27"/>
      <c r="APU15" s="27"/>
      <c r="APV15" s="27"/>
      <c r="APW15" s="27"/>
      <c r="APX15" s="27"/>
      <c r="APY15" s="27"/>
      <c r="APZ15" s="27"/>
      <c r="AQA15" s="27"/>
      <c r="AQB15" s="27"/>
      <c r="AQC15" s="27"/>
      <c r="AQD15" s="27"/>
      <c r="AQE15" s="27"/>
      <c r="AQF15" s="27"/>
      <c r="AQG15" s="27"/>
      <c r="AQH15" s="27"/>
      <c r="AQI15" s="27"/>
      <c r="AQJ15" s="27"/>
      <c r="AQK15" s="27"/>
      <c r="AQL15" s="27"/>
      <c r="AQM15" s="27"/>
      <c r="AQN15" s="27"/>
      <c r="AQO15" s="27"/>
      <c r="AQP15" s="27"/>
      <c r="AQQ15" s="27"/>
      <c r="AQR15" s="27"/>
      <c r="AQS15" s="27"/>
      <c r="AQT15" s="27"/>
      <c r="AQU15" s="27"/>
      <c r="AQV15" s="27"/>
      <c r="AQW15" s="27"/>
      <c r="AQX15" s="27"/>
      <c r="AQY15" s="27"/>
      <c r="AQZ15" s="27"/>
      <c r="ARA15" s="27"/>
      <c r="ARB15" s="27"/>
      <c r="ARC15" s="27"/>
      <c r="ARD15" s="27"/>
      <c r="ARE15" s="27"/>
      <c r="ARF15" s="27"/>
      <c r="ARG15" s="27"/>
      <c r="ARH15" s="27"/>
      <c r="ARI15" s="27"/>
      <c r="ARJ15" s="27"/>
      <c r="ARK15" s="27"/>
      <c r="ARL15" s="27"/>
      <c r="ARM15" s="27"/>
      <c r="ARN15" s="27"/>
      <c r="ARO15" s="27"/>
      <c r="ARP15" s="27"/>
      <c r="ARQ15" s="27"/>
      <c r="ARR15" s="27"/>
      <c r="ARS15" s="27"/>
      <c r="ART15" s="27"/>
      <c r="ARU15" s="27"/>
      <c r="ARV15" s="27"/>
      <c r="ARW15" s="27"/>
      <c r="ARX15" s="27"/>
      <c r="ARY15" s="27"/>
      <c r="ARZ15" s="27"/>
      <c r="ASA15" s="27"/>
      <c r="ASB15" s="27"/>
      <c r="ASC15" s="27"/>
      <c r="ASD15" s="27"/>
      <c r="ASE15" s="27"/>
      <c r="ASF15" s="27"/>
      <c r="ASG15" s="27"/>
      <c r="ASH15" s="27"/>
      <c r="ASI15" s="27"/>
      <c r="ASJ15" s="27"/>
      <c r="ASK15" s="27"/>
      <c r="ASL15" s="27"/>
      <c r="ASM15" s="27"/>
      <c r="ASN15" s="27"/>
      <c r="ASO15" s="27"/>
      <c r="ASP15" s="27"/>
      <c r="ASQ15" s="27"/>
      <c r="ASR15" s="27"/>
      <c r="ASS15" s="27"/>
      <c r="AST15" s="27"/>
      <c r="ASU15" s="27"/>
      <c r="ASV15" s="27"/>
      <c r="ASW15" s="27"/>
      <c r="ASX15" s="27"/>
      <c r="ASY15" s="27"/>
      <c r="ASZ15" s="27"/>
      <c r="ATA15" s="27"/>
      <c r="ATB15" s="27"/>
      <c r="ATC15" s="27"/>
      <c r="ATD15" s="27"/>
      <c r="ATE15" s="27"/>
      <c r="ATF15" s="27"/>
      <c r="ATG15" s="27"/>
      <c r="ATH15" s="27"/>
      <c r="ATI15" s="27"/>
      <c r="ATJ15" s="27"/>
      <c r="ATK15" s="27"/>
      <c r="ATL15" s="27"/>
      <c r="ATM15" s="27"/>
      <c r="ATN15" s="27"/>
      <c r="ATO15" s="27"/>
      <c r="ATP15" s="27"/>
      <c r="ATQ15" s="27"/>
      <c r="ATR15" s="27"/>
      <c r="ATS15" s="27"/>
      <c r="ATT15" s="27"/>
      <c r="ATU15" s="27"/>
      <c r="ATV15" s="27"/>
      <c r="ATW15" s="27"/>
      <c r="ATX15" s="27"/>
      <c r="ATY15" s="27"/>
      <c r="ATZ15" s="27"/>
      <c r="AUA15" s="27"/>
      <c r="AUB15" s="27"/>
      <c r="AUC15" s="27"/>
      <c r="AUD15" s="27"/>
      <c r="AUE15" s="27"/>
      <c r="AUF15" s="27"/>
      <c r="AUG15" s="27"/>
      <c r="AUH15" s="27"/>
      <c r="AUI15" s="27"/>
      <c r="AUJ15" s="27"/>
      <c r="AUK15" s="27"/>
      <c r="AUL15" s="27"/>
      <c r="AUS15" s="27"/>
      <c r="AUT15" s="27"/>
      <c r="AUU15" s="27"/>
      <c r="AUV15" s="27"/>
      <c r="AUW15" s="27"/>
      <c r="AUX15" s="27"/>
      <c r="AUY15" s="27"/>
      <c r="AUZ15" s="27"/>
      <c r="AVA15" s="27"/>
      <c r="AVB15" s="27"/>
      <c r="AVC15" s="27"/>
      <c r="AVD15" s="27"/>
      <c r="AVE15" s="27"/>
      <c r="AVF15" s="27"/>
      <c r="AVG15" s="27"/>
      <c r="AVH15" s="27"/>
      <c r="AVI15" s="27"/>
      <c r="AVJ15" s="27"/>
      <c r="AVK15" s="27"/>
      <c r="AVL15" s="27"/>
      <c r="AVM15" s="27"/>
      <c r="AVN15" s="27"/>
      <c r="AVO15" s="27"/>
      <c r="AVP15" s="27"/>
      <c r="AVQ15" s="27"/>
      <c r="AVR15" s="27"/>
      <c r="AVS15" s="27"/>
      <c r="AVT15" s="27"/>
      <c r="AVU15" s="27"/>
      <c r="AVV15" s="27"/>
      <c r="AVW15" s="27"/>
      <c r="AVX15" s="27"/>
      <c r="AVY15" s="27"/>
      <c r="AVZ15" s="27"/>
      <c r="AWA15" s="27"/>
      <c r="AWB15" s="27"/>
      <c r="AWC15" s="27"/>
      <c r="AWD15" s="27"/>
      <c r="AWE15" s="27"/>
      <c r="AWF15" s="27"/>
      <c r="AWG15" s="27"/>
      <c r="AWH15" s="27"/>
      <c r="AWI15" s="27"/>
      <c r="AWJ15" s="27"/>
      <c r="AWK15" s="27"/>
      <c r="AWL15" s="27"/>
      <c r="AWM15" s="27"/>
      <c r="AWN15" s="27"/>
      <c r="AWO15" s="27"/>
      <c r="AWP15" s="27"/>
      <c r="AWQ15" s="27"/>
      <c r="AWR15" s="27"/>
      <c r="AWS15" s="27"/>
      <c r="AWT15" s="27"/>
      <c r="AWU15" s="27"/>
      <c r="AWV15" s="27"/>
      <c r="AWW15" s="27"/>
      <c r="AWX15" s="27"/>
      <c r="AWY15" s="27"/>
      <c r="AWZ15" s="27"/>
      <c r="AXA15" s="27"/>
      <c r="AXB15" s="27"/>
      <c r="AXC15" s="27"/>
      <c r="AXD15" s="27"/>
      <c r="AXE15" s="27"/>
      <c r="AXF15" s="27"/>
      <c r="AXG15" s="27"/>
      <c r="AXH15" s="27"/>
      <c r="AXI15" s="27"/>
      <c r="AXJ15" s="27"/>
      <c r="AXK15" s="27"/>
      <c r="AXL15" s="27"/>
      <c r="AXM15" s="27"/>
      <c r="AXN15" s="27"/>
      <c r="AXO15" s="27"/>
      <c r="AXP15" s="27"/>
      <c r="AXQ15" s="27"/>
      <c r="AXR15" s="27"/>
      <c r="AXS15" s="27"/>
      <c r="AXT15" s="27"/>
      <c r="AXU15" s="27"/>
      <c r="AXV15" s="27"/>
      <c r="AXW15" s="27"/>
      <c r="AXX15" s="27"/>
      <c r="AXY15" s="27"/>
      <c r="AXZ15" s="27"/>
      <c r="AYA15" s="27"/>
      <c r="AYB15" s="27"/>
      <c r="AYC15" s="27"/>
      <c r="AYD15" s="27"/>
      <c r="AYE15" s="27"/>
      <c r="AYF15" s="27"/>
      <c r="AYG15" s="27"/>
      <c r="AYH15" s="27"/>
      <c r="AYI15" s="27"/>
      <c r="AYJ15" s="27"/>
      <c r="AYK15" s="27"/>
      <c r="AYL15" s="27"/>
      <c r="AYM15" s="27"/>
      <c r="AYN15" s="27"/>
      <c r="AYO15" s="27"/>
      <c r="AYP15" s="27"/>
      <c r="AYQ15" s="27"/>
      <c r="AYR15" s="27"/>
      <c r="AYS15" s="27"/>
      <c r="AYT15" s="27"/>
      <c r="AYU15" s="27"/>
      <c r="AYV15" s="27"/>
      <c r="AYW15" s="27"/>
      <c r="AYX15" s="27"/>
      <c r="AYY15" s="27"/>
      <c r="AYZ15" s="27"/>
      <c r="AZA15" s="27"/>
      <c r="AZB15" s="27"/>
      <c r="AZC15" s="27"/>
      <c r="AZD15" s="27"/>
      <c r="AZE15" s="27"/>
      <c r="AZF15" s="27"/>
      <c r="AZG15" s="27"/>
      <c r="AZH15" s="27"/>
      <c r="AZI15" s="27"/>
      <c r="AZJ15" s="27"/>
      <c r="AZK15" s="27"/>
      <c r="AZL15" s="27"/>
      <c r="AZM15" s="27"/>
      <c r="AZN15" s="27"/>
      <c r="AZO15" s="27"/>
      <c r="AZP15" s="27"/>
      <c r="AZQ15" s="27"/>
      <c r="AZR15" s="27"/>
      <c r="AZS15" s="27"/>
      <c r="AZT15" s="27"/>
      <c r="AZU15" s="27"/>
      <c r="AZV15" s="27"/>
      <c r="AZW15" s="27"/>
      <c r="AZX15" s="27"/>
      <c r="AZY15" s="27"/>
      <c r="AZZ15" s="27"/>
      <c r="BAA15" s="27"/>
      <c r="BAB15" s="27"/>
      <c r="BAC15" s="27"/>
      <c r="BAD15" s="27"/>
      <c r="BAE15" s="27"/>
      <c r="BAF15" s="27"/>
      <c r="BAG15" s="27"/>
      <c r="BAH15" s="27"/>
      <c r="BAI15" s="27"/>
      <c r="BAJ15" s="27"/>
      <c r="BAK15" s="27"/>
      <c r="BAL15" s="27"/>
      <c r="BAM15" s="27"/>
      <c r="BAN15" s="27"/>
      <c r="BAO15" s="27"/>
      <c r="BAP15" s="27"/>
      <c r="BAQ15" s="27"/>
      <c r="BAR15" s="27"/>
      <c r="BAS15" s="27"/>
      <c r="BAT15" s="27"/>
      <c r="BAU15" s="27"/>
      <c r="BAV15" s="27"/>
      <c r="BAW15" s="27"/>
      <c r="BAX15" s="27"/>
      <c r="BAY15" s="27"/>
      <c r="BAZ15" s="27"/>
      <c r="BBA15" s="27"/>
      <c r="BBB15" s="27"/>
      <c r="BBC15" s="27"/>
      <c r="BBD15" s="27"/>
      <c r="BBE15" s="27"/>
      <c r="BBF15" s="27"/>
      <c r="BBG15" s="27"/>
      <c r="BBH15" s="27"/>
      <c r="BBI15" s="27"/>
      <c r="BBJ15" s="27"/>
      <c r="BBK15" s="27"/>
      <c r="BBL15" s="27"/>
      <c r="BBM15" s="27"/>
      <c r="BBN15" s="27"/>
      <c r="BBO15" s="27"/>
      <c r="BBP15" s="27"/>
      <c r="BBQ15" s="27"/>
      <c r="BBR15" s="27"/>
      <c r="BBS15" s="27"/>
      <c r="BBT15" s="27"/>
      <c r="BBU15" s="27"/>
      <c r="BBV15" s="27"/>
      <c r="BBW15" s="27"/>
      <c r="BBX15" s="27"/>
      <c r="BBY15" s="27"/>
      <c r="BBZ15" s="27"/>
      <c r="BCA15" s="27"/>
      <c r="BCB15" s="27"/>
      <c r="BCC15" s="27"/>
      <c r="BCD15" s="27"/>
      <c r="BCE15" s="27"/>
      <c r="BCF15" s="27"/>
      <c r="BCG15" s="27"/>
      <c r="BCH15" s="27"/>
      <c r="BCI15" s="27"/>
      <c r="BCJ15" s="27"/>
      <c r="BCK15" s="27"/>
      <c r="BCL15" s="27"/>
      <c r="BCM15" s="27"/>
      <c r="BCN15" s="27"/>
      <c r="BCO15" s="27"/>
      <c r="BCP15" s="27"/>
      <c r="BCQ15" s="27"/>
      <c r="BCR15" s="27"/>
      <c r="BCS15" s="27"/>
      <c r="BCT15" s="27"/>
      <c r="BCU15" s="27"/>
      <c r="BCV15" s="27"/>
      <c r="BCW15" s="27"/>
      <c r="BCX15" s="27"/>
      <c r="BCY15" s="27"/>
      <c r="BCZ15" s="27"/>
      <c r="BDA15" s="27"/>
      <c r="BDB15" s="27"/>
      <c r="BDC15" s="27"/>
      <c r="BDD15" s="27"/>
      <c r="BDE15" s="27"/>
      <c r="BDF15" s="27"/>
      <c r="BDG15" s="27"/>
      <c r="BDH15" s="27"/>
      <c r="BDI15" s="27"/>
      <c r="BDJ15" s="27"/>
      <c r="BDK15" s="27"/>
      <c r="BDL15" s="27"/>
      <c r="BDM15" s="27"/>
      <c r="BDN15" s="27"/>
      <c r="BDO15" s="27"/>
      <c r="BDP15" s="27"/>
      <c r="BDQ15" s="27"/>
      <c r="BDR15" s="27"/>
      <c r="BDS15" s="27"/>
      <c r="BDT15" s="27"/>
      <c r="BDU15" s="27"/>
      <c r="BDV15" s="27"/>
      <c r="BDW15" s="27"/>
      <c r="BDX15" s="27"/>
      <c r="BDY15" s="27"/>
      <c r="BDZ15" s="27"/>
      <c r="BEA15" s="27"/>
      <c r="BEB15" s="27"/>
      <c r="BEC15" s="27"/>
      <c r="BED15" s="27"/>
      <c r="BEE15" s="27"/>
      <c r="BEF15" s="27"/>
      <c r="BEG15" s="27"/>
      <c r="BEH15" s="27"/>
      <c r="BEO15" s="27"/>
      <c r="BEP15" s="27"/>
      <c r="BEQ15" s="27"/>
      <c r="BER15" s="27"/>
      <c r="BES15" s="27"/>
      <c r="BET15" s="27"/>
      <c r="BEU15" s="27"/>
      <c r="BEV15" s="27"/>
      <c r="BEW15" s="27"/>
      <c r="BEX15" s="27"/>
      <c r="BEY15" s="27"/>
      <c r="BEZ15" s="27"/>
      <c r="BFA15" s="27"/>
      <c r="BFB15" s="27"/>
      <c r="BFC15" s="27"/>
      <c r="BFD15" s="27"/>
      <c r="BFE15" s="27"/>
      <c r="BFF15" s="27"/>
      <c r="BFG15" s="27"/>
      <c r="BFH15" s="27"/>
      <c r="BFI15" s="27"/>
      <c r="BFJ15" s="27"/>
      <c r="BFK15" s="27"/>
      <c r="BFL15" s="27"/>
      <c r="BFM15" s="27"/>
      <c r="BFN15" s="27"/>
      <c r="BFO15" s="27"/>
      <c r="BFP15" s="27"/>
      <c r="BFQ15" s="27"/>
      <c r="BFR15" s="27"/>
      <c r="BFS15" s="27"/>
      <c r="BFT15" s="27"/>
      <c r="BFU15" s="27"/>
      <c r="BFV15" s="27"/>
      <c r="BFW15" s="27"/>
      <c r="BFX15" s="27"/>
      <c r="BFY15" s="27"/>
      <c r="BFZ15" s="27"/>
      <c r="BGA15" s="27"/>
      <c r="BGB15" s="27"/>
      <c r="BGC15" s="27"/>
      <c r="BGD15" s="27"/>
      <c r="BGE15" s="27"/>
      <c r="BGF15" s="27"/>
      <c r="BGG15" s="27"/>
      <c r="BGH15" s="27"/>
      <c r="BGI15" s="27"/>
      <c r="BGJ15" s="27"/>
      <c r="BGK15" s="27"/>
      <c r="BGL15" s="27"/>
      <c r="BGM15" s="27"/>
      <c r="BGN15" s="27"/>
      <c r="BGO15" s="27"/>
      <c r="BGP15" s="27"/>
      <c r="BGQ15" s="27"/>
      <c r="BGR15" s="27"/>
      <c r="BGS15" s="27"/>
      <c r="BGT15" s="27"/>
      <c r="BGU15" s="27"/>
      <c r="BGV15" s="27"/>
      <c r="BGW15" s="27"/>
      <c r="BGX15" s="27"/>
      <c r="BGY15" s="27"/>
      <c r="BGZ15" s="27"/>
      <c r="BHA15" s="27"/>
      <c r="BHB15" s="27"/>
      <c r="BHC15" s="27"/>
      <c r="BHD15" s="27"/>
      <c r="BHE15" s="27"/>
      <c r="BHF15" s="27"/>
      <c r="BHG15" s="27"/>
      <c r="BHH15" s="27"/>
      <c r="BHI15" s="27"/>
      <c r="BHJ15" s="27"/>
      <c r="BHK15" s="27"/>
      <c r="BHL15" s="27"/>
      <c r="BHM15" s="27"/>
      <c r="BHN15" s="27"/>
      <c r="BHO15" s="27"/>
      <c r="BHP15" s="27"/>
      <c r="BHQ15" s="27"/>
      <c r="BHR15" s="27"/>
      <c r="BHS15" s="27"/>
      <c r="BHT15" s="27"/>
      <c r="BHU15" s="27"/>
      <c r="BHV15" s="27"/>
      <c r="BHW15" s="27"/>
      <c r="BHX15" s="27"/>
      <c r="BHY15" s="27"/>
      <c r="BHZ15" s="27"/>
      <c r="BIA15" s="27"/>
      <c r="BIB15" s="27"/>
      <c r="BIC15" s="27"/>
      <c r="BID15" s="27"/>
      <c r="BIE15" s="27"/>
      <c r="BIF15" s="27"/>
      <c r="BIG15" s="27"/>
      <c r="BIH15" s="27"/>
      <c r="BII15" s="27"/>
      <c r="BIJ15" s="27"/>
      <c r="BIK15" s="27"/>
      <c r="BIL15" s="27"/>
      <c r="BIM15" s="27"/>
      <c r="BIN15" s="27"/>
      <c r="BIO15" s="27"/>
      <c r="BIP15" s="27"/>
      <c r="BIQ15" s="27"/>
      <c r="BIR15" s="27"/>
      <c r="BIS15" s="27"/>
      <c r="BIT15" s="27"/>
      <c r="BIU15" s="27"/>
      <c r="BIV15" s="27"/>
      <c r="BIW15" s="27"/>
      <c r="BIX15" s="27"/>
      <c r="BIY15" s="27"/>
      <c r="BIZ15" s="27"/>
      <c r="BJA15" s="27"/>
      <c r="BJB15" s="27"/>
      <c r="BJC15" s="27"/>
      <c r="BJD15" s="27"/>
      <c r="BJE15" s="27"/>
      <c r="BJF15" s="27"/>
      <c r="BJG15" s="27"/>
      <c r="BJH15" s="27"/>
      <c r="BJI15" s="27"/>
      <c r="BJJ15" s="27"/>
      <c r="BJK15" s="27"/>
      <c r="BJL15" s="27"/>
      <c r="BJM15" s="27"/>
      <c r="BJN15" s="27"/>
      <c r="BJO15" s="27"/>
      <c r="BJP15" s="27"/>
      <c r="BJQ15" s="27"/>
      <c r="BJR15" s="27"/>
      <c r="BJS15" s="27"/>
      <c r="BJT15" s="27"/>
      <c r="BJU15" s="27"/>
      <c r="BJV15" s="27"/>
      <c r="BJW15" s="27"/>
      <c r="BJX15" s="27"/>
      <c r="BJY15" s="27"/>
      <c r="BJZ15" s="27"/>
      <c r="BKA15" s="27"/>
      <c r="BKB15" s="27"/>
      <c r="BKC15" s="27"/>
      <c r="BKD15" s="27"/>
      <c r="BKE15" s="27"/>
      <c r="BKF15" s="27"/>
      <c r="BKG15" s="27"/>
      <c r="BKH15" s="27"/>
      <c r="BKI15" s="27"/>
      <c r="BKJ15" s="27"/>
      <c r="BKK15" s="27"/>
      <c r="BKL15" s="27"/>
      <c r="BKM15" s="27"/>
      <c r="BKN15" s="27"/>
      <c r="BKO15" s="27"/>
      <c r="BKP15" s="27"/>
      <c r="BKQ15" s="27"/>
      <c r="BKR15" s="27"/>
      <c r="BKS15" s="27"/>
      <c r="BKT15" s="27"/>
      <c r="BKU15" s="27"/>
      <c r="BKV15" s="27"/>
      <c r="BKW15" s="27"/>
      <c r="BKX15" s="27"/>
      <c r="BKY15" s="27"/>
      <c r="BKZ15" s="27"/>
      <c r="BLA15" s="27"/>
      <c r="BLB15" s="27"/>
      <c r="BLC15" s="27"/>
      <c r="BLD15" s="27"/>
      <c r="BLE15" s="27"/>
      <c r="BLF15" s="27"/>
      <c r="BLG15" s="27"/>
      <c r="BLH15" s="27"/>
      <c r="BLI15" s="27"/>
      <c r="BLJ15" s="27"/>
      <c r="BLK15" s="27"/>
      <c r="BLL15" s="27"/>
      <c r="BLM15" s="27"/>
      <c r="BLN15" s="27"/>
      <c r="BLO15" s="27"/>
      <c r="BLP15" s="27"/>
      <c r="BLQ15" s="27"/>
      <c r="BLR15" s="27"/>
      <c r="BLS15" s="27"/>
      <c r="BLT15" s="27"/>
      <c r="BLU15" s="27"/>
      <c r="BLV15" s="27"/>
      <c r="BLW15" s="27"/>
      <c r="BLX15" s="27"/>
      <c r="BLY15" s="27"/>
      <c r="BLZ15" s="27"/>
      <c r="BMA15" s="27"/>
      <c r="BMB15" s="27"/>
      <c r="BMC15" s="27"/>
      <c r="BMD15" s="27"/>
      <c r="BME15" s="27"/>
      <c r="BMF15" s="27"/>
      <c r="BMG15" s="27"/>
      <c r="BMH15" s="27"/>
      <c r="BMI15" s="27"/>
      <c r="BMJ15" s="27"/>
      <c r="BMK15" s="27"/>
      <c r="BML15" s="27"/>
      <c r="BMM15" s="27"/>
      <c r="BMN15" s="27"/>
      <c r="BMO15" s="27"/>
      <c r="BMP15" s="27"/>
      <c r="BMQ15" s="27"/>
      <c r="BMR15" s="27"/>
      <c r="BMS15" s="27"/>
      <c r="BMT15" s="27"/>
      <c r="BMU15" s="27"/>
      <c r="BMV15" s="27"/>
      <c r="BMW15" s="27"/>
      <c r="BMX15" s="27"/>
      <c r="BMY15" s="27"/>
      <c r="BMZ15" s="27"/>
      <c r="BNA15" s="27"/>
      <c r="BNB15" s="27"/>
      <c r="BNC15" s="27"/>
      <c r="BND15" s="27"/>
      <c r="BNE15" s="27"/>
      <c r="BNF15" s="27"/>
      <c r="BNG15" s="27"/>
      <c r="BNH15" s="27"/>
      <c r="BNI15" s="27"/>
      <c r="BNJ15" s="27"/>
      <c r="BNK15" s="27"/>
      <c r="BNL15" s="27"/>
      <c r="BNM15" s="27"/>
      <c r="BNN15" s="27"/>
      <c r="BNO15" s="27"/>
      <c r="BNP15" s="27"/>
      <c r="BNQ15" s="27"/>
      <c r="BNR15" s="27"/>
      <c r="BNS15" s="27"/>
      <c r="BNT15" s="27"/>
      <c r="BNU15" s="27"/>
      <c r="BNV15" s="27"/>
      <c r="BNW15" s="27"/>
      <c r="BNX15" s="27"/>
      <c r="BNY15" s="27"/>
      <c r="BNZ15" s="27"/>
      <c r="BOA15" s="27"/>
      <c r="BOB15" s="27"/>
      <c r="BOC15" s="27"/>
      <c r="BOD15" s="27"/>
      <c r="BOK15" s="27"/>
      <c r="BOL15" s="27"/>
      <c r="BOM15" s="27"/>
      <c r="BON15" s="27"/>
      <c r="BOO15" s="27"/>
      <c r="BOP15" s="27"/>
      <c r="BOQ15" s="27"/>
      <c r="BOR15" s="27"/>
      <c r="BOS15" s="27"/>
      <c r="BOT15" s="27"/>
      <c r="BOU15" s="27"/>
      <c r="BOV15" s="27"/>
      <c r="BOW15" s="27"/>
      <c r="BOX15" s="27"/>
      <c r="BOY15" s="27"/>
      <c r="BOZ15" s="27"/>
      <c r="BPA15" s="27"/>
      <c r="BPB15" s="27"/>
      <c r="BPC15" s="27"/>
      <c r="BPD15" s="27"/>
      <c r="BPE15" s="27"/>
      <c r="BPF15" s="27"/>
      <c r="BPG15" s="27"/>
      <c r="BPH15" s="27"/>
      <c r="BPI15" s="27"/>
      <c r="BPJ15" s="27"/>
      <c r="BPK15" s="27"/>
      <c r="BPL15" s="27"/>
      <c r="BPM15" s="27"/>
      <c r="BPN15" s="27"/>
      <c r="BPO15" s="27"/>
      <c r="BPP15" s="27"/>
      <c r="BPQ15" s="27"/>
      <c r="BPR15" s="27"/>
      <c r="BPS15" s="27"/>
      <c r="BPT15" s="27"/>
      <c r="BPU15" s="27"/>
      <c r="BPV15" s="27"/>
      <c r="BPW15" s="27"/>
      <c r="BPX15" s="27"/>
      <c r="BPY15" s="27"/>
      <c r="BPZ15" s="27"/>
      <c r="BQA15" s="27"/>
      <c r="BQB15" s="27"/>
      <c r="BQC15" s="27"/>
      <c r="BQD15" s="27"/>
      <c r="BQE15" s="27"/>
      <c r="BQF15" s="27"/>
      <c r="BQG15" s="27"/>
      <c r="BQH15" s="27"/>
      <c r="BQI15" s="27"/>
      <c r="BQJ15" s="27"/>
      <c r="BQK15" s="27"/>
      <c r="BQL15" s="27"/>
      <c r="BQM15" s="27"/>
      <c r="BQN15" s="27"/>
      <c r="BQO15" s="27"/>
      <c r="BQP15" s="27"/>
      <c r="BQQ15" s="27"/>
      <c r="BQR15" s="27"/>
      <c r="BQS15" s="27"/>
      <c r="BQT15" s="27"/>
      <c r="BQU15" s="27"/>
      <c r="BQV15" s="27"/>
      <c r="BQW15" s="27"/>
      <c r="BQX15" s="27"/>
      <c r="BQY15" s="27"/>
      <c r="BQZ15" s="27"/>
      <c r="BRA15" s="27"/>
      <c r="BRB15" s="27"/>
      <c r="BRC15" s="27"/>
      <c r="BRD15" s="27"/>
      <c r="BRE15" s="27"/>
      <c r="BRF15" s="27"/>
      <c r="BRG15" s="27"/>
      <c r="BRH15" s="27"/>
      <c r="BRI15" s="27"/>
      <c r="BRJ15" s="27"/>
      <c r="BRK15" s="27"/>
      <c r="BRL15" s="27"/>
      <c r="BRM15" s="27"/>
      <c r="BRN15" s="27"/>
      <c r="BRO15" s="27"/>
      <c r="BRP15" s="27"/>
      <c r="BRQ15" s="27"/>
      <c r="BRR15" s="27"/>
      <c r="BRS15" s="27"/>
      <c r="BRT15" s="27"/>
      <c r="BRU15" s="27"/>
      <c r="BRV15" s="27"/>
      <c r="BRW15" s="27"/>
      <c r="BRX15" s="27"/>
      <c r="BRY15" s="27"/>
      <c r="BRZ15" s="27"/>
      <c r="BSA15" s="27"/>
      <c r="BSB15" s="27"/>
      <c r="BSC15" s="27"/>
      <c r="BSD15" s="27"/>
      <c r="BSE15" s="27"/>
      <c r="BSF15" s="27"/>
      <c r="BSG15" s="27"/>
      <c r="BSH15" s="27"/>
      <c r="BSI15" s="27"/>
      <c r="BSJ15" s="27"/>
      <c r="BSK15" s="27"/>
      <c r="BSL15" s="27"/>
      <c r="BSM15" s="27"/>
      <c r="BSN15" s="27"/>
      <c r="BSO15" s="27"/>
      <c r="BSP15" s="27"/>
      <c r="BSQ15" s="27"/>
      <c r="BSR15" s="27"/>
      <c r="BSS15" s="27"/>
      <c r="BST15" s="27"/>
      <c r="BSU15" s="27"/>
      <c r="BSV15" s="27"/>
      <c r="BSW15" s="27"/>
      <c r="BSX15" s="27"/>
      <c r="BSY15" s="27"/>
      <c r="BSZ15" s="27"/>
      <c r="BTA15" s="27"/>
      <c r="BTB15" s="27"/>
      <c r="BTC15" s="27"/>
      <c r="BTD15" s="27"/>
      <c r="BTE15" s="27"/>
      <c r="BTF15" s="27"/>
      <c r="BTG15" s="27"/>
      <c r="BTH15" s="27"/>
      <c r="BTI15" s="27"/>
      <c r="BTJ15" s="27"/>
      <c r="BTK15" s="27"/>
      <c r="BTL15" s="27"/>
      <c r="BTM15" s="27"/>
      <c r="BTN15" s="27"/>
      <c r="BTO15" s="27"/>
      <c r="BTP15" s="27"/>
      <c r="BTQ15" s="27"/>
      <c r="BTR15" s="27"/>
      <c r="BTS15" s="27"/>
      <c r="BTT15" s="27"/>
      <c r="BTU15" s="27"/>
      <c r="BTV15" s="27"/>
      <c r="BTW15" s="27"/>
      <c r="BTX15" s="27"/>
      <c r="BTY15" s="27"/>
      <c r="BTZ15" s="27"/>
      <c r="BUA15" s="27"/>
      <c r="BUB15" s="27"/>
      <c r="BUC15" s="27"/>
      <c r="BUD15" s="27"/>
      <c r="BUE15" s="27"/>
      <c r="BUF15" s="27"/>
      <c r="BUG15" s="27"/>
      <c r="BUH15" s="27"/>
      <c r="BUI15" s="27"/>
      <c r="BUJ15" s="27"/>
      <c r="BUK15" s="27"/>
      <c r="BUL15" s="27"/>
      <c r="BUM15" s="27"/>
      <c r="BUN15" s="27"/>
      <c r="BUO15" s="27"/>
      <c r="BUP15" s="27"/>
      <c r="BUQ15" s="27"/>
      <c r="BUR15" s="27"/>
      <c r="BUS15" s="27"/>
      <c r="BUT15" s="27"/>
      <c r="BUU15" s="27"/>
      <c r="BUV15" s="27"/>
      <c r="BUW15" s="27"/>
      <c r="BUX15" s="27"/>
      <c r="BUY15" s="27"/>
      <c r="BUZ15" s="27"/>
      <c r="BVA15" s="27"/>
      <c r="BVB15" s="27"/>
      <c r="BVC15" s="27"/>
      <c r="BVD15" s="27"/>
      <c r="BVE15" s="27"/>
      <c r="BVF15" s="27"/>
      <c r="BVG15" s="27"/>
      <c r="BVH15" s="27"/>
      <c r="BVI15" s="27"/>
      <c r="BVJ15" s="27"/>
      <c r="BVK15" s="27"/>
      <c r="BVL15" s="27"/>
      <c r="BVM15" s="27"/>
      <c r="BVN15" s="27"/>
      <c r="BVO15" s="27"/>
      <c r="BVP15" s="27"/>
      <c r="BVQ15" s="27"/>
      <c r="BVR15" s="27"/>
      <c r="BVS15" s="27"/>
      <c r="BVT15" s="27"/>
      <c r="BVU15" s="27"/>
      <c r="BVV15" s="27"/>
      <c r="BVW15" s="27"/>
      <c r="BVX15" s="27"/>
      <c r="BVY15" s="27"/>
      <c r="BVZ15" s="27"/>
      <c r="BWA15" s="27"/>
      <c r="BWB15" s="27"/>
      <c r="BWC15" s="27"/>
      <c r="BWD15" s="27"/>
      <c r="BWE15" s="27"/>
      <c r="BWF15" s="27"/>
      <c r="BWG15" s="27"/>
      <c r="BWH15" s="27"/>
      <c r="BWI15" s="27"/>
      <c r="BWJ15" s="27"/>
      <c r="BWK15" s="27"/>
      <c r="BWL15" s="27"/>
      <c r="BWM15" s="27"/>
      <c r="BWN15" s="27"/>
      <c r="BWO15" s="27"/>
      <c r="BWP15" s="27"/>
      <c r="BWQ15" s="27"/>
      <c r="BWR15" s="27"/>
      <c r="BWS15" s="27"/>
      <c r="BWT15" s="27"/>
      <c r="BWU15" s="27"/>
      <c r="BWV15" s="27"/>
      <c r="BWW15" s="27"/>
      <c r="BWX15" s="27"/>
      <c r="BWY15" s="27"/>
      <c r="BWZ15" s="27"/>
      <c r="BXA15" s="27"/>
      <c r="BXB15" s="27"/>
      <c r="BXC15" s="27"/>
      <c r="BXD15" s="27"/>
      <c r="BXE15" s="27"/>
      <c r="BXF15" s="27"/>
      <c r="BXG15" s="27"/>
      <c r="BXH15" s="27"/>
      <c r="BXI15" s="27"/>
      <c r="BXJ15" s="27"/>
      <c r="BXK15" s="27"/>
      <c r="BXL15" s="27"/>
      <c r="BXM15" s="27"/>
      <c r="BXN15" s="27"/>
      <c r="BXO15" s="27"/>
      <c r="BXP15" s="27"/>
      <c r="BXQ15" s="27"/>
      <c r="BXR15" s="27"/>
      <c r="BXS15" s="27"/>
      <c r="BXT15" s="27"/>
      <c r="BXU15" s="27"/>
      <c r="BXV15" s="27"/>
      <c r="BXW15" s="27"/>
      <c r="BXX15" s="27"/>
      <c r="BXY15" s="27"/>
      <c r="BXZ15" s="27"/>
      <c r="BYG15" s="27"/>
      <c r="BYH15" s="27"/>
      <c r="BYI15" s="27"/>
      <c r="BYJ15" s="27"/>
      <c r="BYK15" s="27"/>
      <c r="BYL15" s="27"/>
      <c r="BYM15" s="27"/>
      <c r="BYN15" s="27"/>
      <c r="BYO15" s="27"/>
      <c r="BYP15" s="27"/>
      <c r="BYQ15" s="27"/>
      <c r="BYR15" s="27"/>
      <c r="BYS15" s="27"/>
      <c r="BYT15" s="27"/>
      <c r="BYU15" s="27"/>
      <c r="BYV15" s="27"/>
      <c r="BYW15" s="27"/>
      <c r="BYX15" s="27"/>
      <c r="BYY15" s="27"/>
      <c r="BYZ15" s="27"/>
      <c r="BZA15" s="27"/>
      <c r="BZB15" s="27"/>
      <c r="BZC15" s="27"/>
      <c r="BZD15" s="27"/>
      <c r="BZE15" s="27"/>
      <c r="BZF15" s="27"/>
      <c r="BZG15" s="27"/>
      <c r="BZH15" s="27"/>
      <c r="BZI15" s="27"/>
      <c r="BZJ15" s="27"/>
      <c r="BZK15" s="27"/>
      <c r="BZL15" s="27"/>
      <c r="BZM15" s="27"/>
      <c r="BZN15" s="27"/>
      <c r="BZO15" s="27"/>
      <c r="BZP15" s="27"/>
      <c r="BZQ15" s="27"/>
      <c r="BZR15" s="27"/>
      <c r="BZS15" s="27"/>
      <c r="BZT15" s="27"/>
      <c r="BZU15" s="27"/>
      <c r="BZV15" s="27"/>
      <c r="BZW15" s="27"/>
      <c r="BZX15" s="27"/>
      <c r="BZY15" s="27"/>
      <c r="BZZ15" s="27"/>
      <c r="CAA15" s="27"/>
      <c r="CAB15" s="27"/>
      <c r="CAC15" s="27"/>
      <c r="CAD15" s="27"/>
      <c r="CAE15" s="27"/>
      <c r="CAF15" s="27"/>
      <c r="CAG15" s="27"/>
      <c r="CAH15" s="27"/>
      <c r="CAI15" s="27"/>
      <c r="CAJ15" s="27"/>
      <c r="CAK15" s="27"/>
      <c r="CAL15" s="27"/>
      <c r="CAM15" s="27"/>
      <c r="CAN15" s="27"/>
      <c r="CAO15" s="27"/>
      <c r="CAP15" s="27"/>
      <c r="CAQ15" s="27"/>
      <c r="CAR15" s="27"/>
      <c r="CAS15" s="27"/>
      <c r="CAT15" s="27"/>
      <c r="CAU15" s="27"/>
      <c r="CAV15" s="27"/>
      <c r="CAW15" s="27"/>
      <c r="CAX15" s="27"/>
      <c r="CAY15" s="27"/>
      <c r="CAZ15" s="27"/>
      <c r="CBA15" s="27"/>
      <c r="CBB15" s="27"/>
      <c r="CBC15" s="27"/>
      <c r="CBD15" s="27"/>
      <c r="CBE15" s="27"/>
      <c r="CBF15" s="27"/>
      <c r="CBG15" s="27"/>
      <c r="CBH15" s="27"/>
      <c r="CBI15" s="27"/>
      <c r="CBJ15" s="27"/>
      <c r="CBK15" s="27"/>
      <c r="CBL15" s="27"/>
      <c r="CBM15" s="27"/>
      <c r="CBN15" s="27"/>
      <c r="CBO15" s="27"/>
      <c r="CBP15" s="27"/>
      <c r="CBQ15" s="27"/>
      <c r="CBR15" s="27"/>
      <c r="CBS15" s="27"/>
      <c r="CBT15" s="27"/>
      <c r="CBU15" s="27"/>
      <c r="CBV15" s="27"/>
      <c r="CBW15" s="27"/>
      <c r="CBX15" s="27"/>
      <c r="CBY15" s="27"/>
      <c r="CBZ15" s="27"/>
      <c r="CCA15" s="27"/>
      <c r="CCB15" s="27"/>
      <c r="CCC15" s="27"/>
      <c r="CCD15" s="27"/>
      <c r="CCE15" s="27"/>
      <c r="CCF15" s="27"/>
      <c r="CCG15" s="27"/>
      <c r="CCH15" s="27"/>
      <c r="CCI15" s="27"/>
      <c r="CCJ15" s="27"/>
      <c r="CCK15" s="27"/>
      <c r="CCL15" s="27"/>
      <c r="CCM15" s="27"/>
      <c r="CCN15" s="27"/>
      <c r="CCO15" s="27"/>
      <c r="CCP15" s="27"/>
      <c r="CCQ15" s="27"/>
      <c r="CCR15" s="27"/>
      <c r="CCS15" s="27"/>
      <c r="CCT15" s="27"/>
      <c r="CCU15" s="27"/>
      <c r="CCV15" s="27"/>
      <c r="CCW15" s="27"/>
      <c r="CCX15" s="27"/>
      <c r="CCY15" s="27"/>
      <c r="CCZ15" s="27"/>
      <c r="CDA15" s="27"/>
      <c r="CDB15" s="27"/>
      <c r="CDC15" s="27"/>
      <c r="CDD15" s="27"/>
      <c r="CDE15" s="27"/>
      <c r="CDF15" s="27"/>
      <c r="CDG15" s="27"/>
      <c r="CDH15" s="27"/>
      <c r="CDI15" s="27"/>
      <c r="CDJ15" s="27"/>
      <c r="CDK15" s="27"/>
      <c r="CDL15" s="27"/>
      <c r="CDM15" s="27"/>
      <c r="CDN15" s="27"/>
      <c r="CDO15" s="27"/>
      <c r="CDP15" s="27"/>
      <c r="CDQ15" s="27"/>
      <c r="CDR15" s="27"/>
      <c r="CDS15" s="27"/>
      <c r="CDT15" s="27"/>
      <c r="CDU15" s="27"/>
      <c r="CDV15" s="27"/>
      <c r="CDW15" s="27"/>
      <c r="CDX15" s="27"/>
      <c r="CDY15" s="27"/>
      <c r="CDZ15" s="27"/>
      <c r="CEA15" s="27"/>
      <c r="CEB15" s="27"/>
      <c r="CEC15" s="27"/>
      <c r="CED15" s="27"/>
      <c r="CEE15" s="27"/>
      <c r="CEF15" s="27"/>
      <c r="CEG15" s="27"/>
      <c r="CEH15" s="27"/>
      <c r="CEI15" s="27"/>
      <c r="CEJ15" s="27"/>
      <c r="CEK15" s="27"/>
      <c r="CEL15" s="27"/>
      <c r="CEM15" s="27"/>
      <c r="CEN15" s="27"/>
      <c r="CEO15" s="27"/>
      <c r="CEP15" s="27"/>
      <c r="CEQ15" s="27"/>
      <c r="CER15" s="27"/>
      <c r="CES15" s="27"/>
      <c r="CET15" s="27"/>
      <c r="CEU15" s="27"/>
      <c r="CEV15" s="27"/>
      <c r="CEW15" s="27"/>
      <c r="CEX15" s="27"/>
      <c r="CEY15" s="27"/>
      <c r="CEZ15" s="27"/>
      <c r="CFA15" s="27"/>
      <c r="CFB15" s="27"/>
      <c r="CFC15" s="27"/>
      <c r="CFD15" s="27"/>
      <c r="CFE15" s="27"/>
      <c r="CFF15" s="27"/>
      <c r="CFG15" s="27"/>
      <c r="CFH15" s="27"/>
      <c r="CFI15" s="27"/>
      <c r="CFJ15" s="27"/>
      <c r="CFK15" s="27"/>
      <c r="CFL15" s="27"/>
      <c r="CFM15" s="27"/>
      <c r="CFN15" s="27"/>
      <c r="CFO15" s="27"/>
      <c r="CFP15" s="27"/>
      <c r="CFQ15" s="27"/>
      <c r="CFR15" s="27"/>
      <c r="CFS15" s="27"/>
      <c r="CFT15" s="27"/>
      <c r="CFU15" s="27"/>
      <c r="CFV15" s="27"/>
      <c r="CFW15" s="27"/>
      <c r="CFX15" s="27"/>
      <c r="CFY15" s="27"/>
      <c r="CFZ15" s="27"/>
      <c r="CGA15" s="27"/>
      <c r="CGB15" s="27"/>
      <c r="CGC15" s="27"/>
      <c r="CGD15" s="27"/>
      <c r="CGE15" s="27"/>
      <c r="CGF15" s="27"/>
      <c r="CGG15" s="27"/>
      <c r="CGH15" s="27"/>
      <c r="CGI15" s="27"/>
      <c r="CGJ15" s="27"/>
      <c r="CGK15" s="27"/>
      <c r="CGL15" s="27"/>
      <c r="CGM15" s="27"/>
      <c r="CGN15" s="27"/>
      <c r="CGO15" s="27"/>
      <c r="CGP15" s="27"/>
      <c r="CGQ15" s="27"/>
      <c r="CGR15" s="27"/>
      <c r="CGS15" s="27"/>
      <c r="CGT15" s="27"/>
      <c r="CGU15" s="27"/>
      <c r="CGV15" s="27"/>
      <c r="CGW15" s="27"/>
      <c r="CGX15" s="27"/>
      <c r="CGY15" s="27"/>
      <c r="CGZ15" s="27"/>
      <c r="CHA15" s="27"/>
      <c r="CHB15" s="27"/>
      <c r="CHC15" s="27"/>
      <c r="CHD15" s="27"/>
      <c r="CHE15" s="27"/>
      <c r="CHF15" s="27"/>
      <c r="CHG15" s="27"/>
      <c r="CHH15" s="27"/>
      <c r="CHI15" s="27"/>
      <c r="CHJ15" s="27"/>
      <c r="CHK15" s="27"/>
      <c r="CHL15" s="27"/>
      <c r="CHM15" s="27"/>
      <c r="CHN15" s="27"/>
      <c r="CHO15" s="27"/>
      <c r="CHP15" s="27"/>
      <c r="CHQ15" s="27"/>
      <c r="CHR15" s="27"/>
      <c r="CHS15" s="27"/>
      <c r="CHT15" s="27"/>
      <c r="CHU15" s="27"/>
      <c r="CHV15" s="27"/>
      <c r="CIC15" s="27"/>
      <c r="CID15" s="27"/>
      <c r="CIE15" s="27"/>
      <c r="CIF15" s="27"/>
      <c r="CIG15" s="27"/>
      <c r="CIH15" s="27"/>
      <c r="CII15" s="27"/>
      <c r="CIJ15" s="27"/>
      <c r="CIK15" s="27"/>
      <c r="CIL15" s="27"/>
      <c r="CIM15" s="27"/>
      <c r="CIN15" s="27"/>
      <c r="CIO15" s="27"/>
      <c r="CIP15" s="27"/>
      <c r="CIQ15" s="27"/>
      <c r="CIR15" s="27"/>
      <c r="CIS15" s="27"/>
      <c r="CIT15" s="27"/>
      <c r="CIU15" s="27"/>
      <c r="CIV15" s="27"/>
      <c r="CIW15" s="27"/>
      <c r="CIX15" s="27"/>
      <c r="CIY15" s="27"/>
      <c r="CIZ15" s="27"/>
      <c r="CJA15" s="27"/>
      <c r="CJB15" s="27"/>
      <c r="CJC15" s="27"/>
      <c r="CJD15" s="27"/>
      <c r="CJE15" s="27"/>
      <c r="CJF15" s="27"/>
      <c r="CJG15" s="27"/>
      <c r="CJH15" s="27"/>
      <c r="CJI15" s="27"/>
      <c r="CJJ15" s="27"/>
      <c r="CJK15" s="27"/>
      <c r="CJL15" s="27"/>
      <c r="CJM15" s="27"/>
      <c r="CJN15" s="27"/>
      <c r="CJO15" s="27"/>
      <c r="CJP15" s="27"/>
      <c r="CJQ15" s="27"/>
      <c r="CJR15" s="27"/>
      <c r="CJS15" s="27"/>
      <c r="CJT15" s="27"/>
      <c r="CJU15" s="27"/>
      <c r="CJV15" s="27"/>
      <c r="CJW15" s="27"/>
      <c r="CJX15" s="27"/>
      <c r="CJY15" s="27"/>
      <c r="CJZ15" s="27"/>
      <c r="CKA15" s="27"/>
      <c r="CKB15" s="27"/>
      <c r="CKC15" s="27"/>
      <c r="CKD15" s="27"/>
      <c r="CKE15" s="27"/>
      <c r="CKF15" s="27"/>
      <c r="CKG15" s="27"/>
      <c r="CKH15" s="27"/>
      <c r="CKI15" s="27"/>
      <c r="CKJ15" s="27"/>
      <c r="CKK15" s="27"/>
      <c r="CKL15" s="27"/>
      <c r="CKM15" s="27"/>
      <c r="CKN15" s="27"/>
      <c r="CKO15" s="27"/>
      <c r="CKP15" s="27"/>
      <c r="CKQ15" s="27"/>
      <c r="CKR15" s="27"/>
      <c r="CKS15" s="27"/>
      <c r="CKT15" s="27"/>
      <c r="CKU15" s="27"/>
      <c r="CKV15" s="27"/>
      <c r="CKW15" s="27"/>
      <c r="CKX15" s="27"/>
      <c r="CKY15" s="27"/>
      <c r="CKZ15" s="27"/>
      <c r="CLA15" s="27"/>
      <c r="CLB15" s="27"/>
      <c r="CLC15" s="27"/>
      <c r="CLD15" s="27"/>
      <c r="CLE15" s="27"/>
      <c r="CLF15" s="27"/>
      <c r="CLG15" s="27"/>
      <c r="CLH15" s="27"/>
      <c r="CLI15" s="27"/>
      <c r="CLJ15" s="27"/>
      <c r="CLK15" s="27"/>
      <c r="CLL15" s="27"/>
      <c r="CLM15" s="27"/>
      <c r="CLN15" s="27"/>
      <c r="CLO15" s="27"/>
      <c r="CLP15" s="27"/>
      <c r="CLQ15" s="27"/>
      <c r="CLR15" s="27"/>
      <c r="CLS15" s="27"/>
      <c r="CLT15" s="27"/>
      <c r="CLU15" s="27"/>
      <c r="CLV15" s="27"/>
      <c r="CLW15" s="27"/>
      <c r="CLX15" s="27"/>
      <c r="CLY15" s="27"/>
      <c r="CLZ15" s="27"/>
      <c r="CMA15" s="27"/>
      <c r="CMB15" s="27"/>
      <c r="CMC15" s="27"/>
      <c r="CMD15" s="27"/>
      <c r="CME15" s="27"/>
      <c r="CMF15" s="27"/>
      <c r="CMG15" s="27"/>
      <c r="CMH15" s="27"/>
      <c r="CMI15" s="27"/>
      <c r="CMJ15" s="27"/>
      <c r="CMK15" s="27"/>
      <c r="CML15" s="27"/>
      <c r="CMM15" s="27"/>
      <c r="CMN15" s="27"/>
      <c r="CMO15" s="27"/>
      <c r="CMP15" s="27"/>
      <c r="CMQ15" s="27"/>
      <c r="CMR15" s="27"/>
      <c r="CMS15" s="27"/>
      <c r="CMT15" s="27"/>
      <c r="CMU15" s="27"/>
      <c r="CMV15" s="27"/>
      <c r="CMW15" s="27"/>
      <c r="CMX15" s="27"/>
      <c r="CMY15" s="27"/>
      <c r="CMZ15" s="27"/>
      <c r="CNA15" s="27"/>
      <c r="CNB15" s="27"/>
      <c r="CNC15" s="27"/>
      <c r="CND15" s="27"/>
      <c r="CNE15" s="27"/>
      <c r="CNF15" s="27"/>
      <c r="CNG15" s="27"/>
      <c r="CNH15" s="27"/>
      <c r="CNI15" s="27"/>
      <c r="CNJ15" s="27"/>
      <c r="CNK15" s="27"/>
      <c r="CNL15" s="27"/>
      <c r="CNM15" s="27"/>
      <c r="CNN15" s="27"/>
      <c r="CNO15" s="27"/>
      <c r="CNP15" s="27"/>
      <c r="CNQ15" s="27"/>
      <c r="CNR15" s="27"/>
      <c r="CNS15" s="27"/>
      <c r="CNT15" s="27"/>
      <c r="CNU15" s="27"/>
      <c r="CNV15" s="27"/>
      <c r="CNW15" s="27"/>
      <c r="CNX15" s="27"/>
      <c r="CNY15" s="27"/>
      <c r="CNZ15" s="27"/>
      <c r="COA15" s="27"/>
      <c r="COB15" s="27"/>
      <c r="COC15" s="27"/>
      <c r="COD15" s="27"/>
      <c r="COE15" s="27"/>
      <c r="COF15" s="27"/>
      <c r="COG15" s="27"/>
      <c r="COH15" s="27"/>
      <c r="COI15" s="27"/>
      <c r="COJ15" s="27"/>
      <c r="COK15" s="27"/>
      <c r="COL15" s="27"/>
      <c r="COM15" s="27"/>
      <c r="CON15" s="27"/>
      <c r="COO15" s="27"/>
      <c r="COP15" s="27"/>
      <c r="COQ15" s="27"/>
      <c r="COR15" s="27"/>
      <c r="COS15" s="27"/>
      <c r="COT15" s="27"/>
      <c r="COU15" s="27"/>
      <c r="COV15" s="27"/>
      <c r="COW15" s="27"/>
      <c r="COX15" s="27"/>
      <c r="COY15" s="27"/>
      <c r="COZ15" s="27"/>
      <c r="CPA15" s="27"/>
      <c r="CPB15" s="27"/>
      <c r="CPC15" s="27"/>
      <c r="CPD15" s="27"/>
      <c r="CPE15" s="27"/>
      <c r="CPF15" s="27"/>
      <c r="CPG15" s="27"/>
      <c r="CPH15" s="27"/>
      <c r="CPI15" s="27"/>
      <c r="CPJ15" s="27"/>
      <c r="CPK15" s="27"/>
      <c r="CPL15" s="27"/>
      <c r="CPM15" s="27"/>
      <c r="CPN15" s="27"/>
      <c r="CPO15" s="27"/>
      <c r="CPP15" s="27"/>
      <c r="CPQ15" s="27"/>
      <c r="CPR15" s="27"/>
      <c r="CPS15" s="27"/>
      <c r="CPT15" s="27"/>
      <c r="CPU15" s="27"/>
      <c r="CPV15" s="27"/>
      <c r="CPW15" s="27"/>
      <c r="CPX15" s="27"/>
      <c r="CPY15" s="27"/>
      <c r="CPZ15" s="27"/>
      <c r="CQA15" s="27"/>
      <c r="CQB15" s="27"/>
      <c r="CQC15" s="27"/>
      <c r="CQD15" s="27"/>
      <c r="CQE15" s="27"/>
      <c r="CQF15" s="27"/>
      <c r="CQG15" s="27"/>
      <c r="CQH15" s="27"/>
      <c r="CQI15" s="27"/>
      <c r="CQJ15" s="27"/>
      <c r="CQK15" s="27"/>
      <c r="CQL15" s="27"/>
      <c r="CQM15" s="27"/>
      <c r="CQN15" s="27"/>
      <c r="CQO15" s="27"/>
      <c r="CQP15" s="27"/>
      <c r="CQQ15" s="27"/>
      <c r="CQR15" s="27"/>
      <c r="CQS15" s="27"/>
      <c r="CQT15" s="27"/>
      <c r="CQU15" s="27"/>
      <c r="CQV15" s="27"/>
      <c r="CQW15" s="27"/>
      <c r="CQX15" s="27"/>
      <c r="CQY15" s="27"/>
      <c r="CQZ15" s="27"/>
      <c r="CRA15" s="27"/>
      <c r="CRB15" s="27"/>
      <c r="CRC15" s="27"/>
      <c r="CRD15" s="27"/>
      <c r="CRE15" s="27"/>
      <c r="CRF15" s="27"/>
      <c r="CRG15" s="27"/>
      <c r="CRH15" s="27"/>
      <c r="CRI15" s="27"/>
      <c r="CRJ15" s="27"/>
      <c r="CRK15" s="27"/>
      <c r="CRL15" s="27"/>
      <c r="CRM15" s="27"/>
      <c r="CRN15" s="27"/>
      <c r="CRO15" s="27"/>
      <c r="CRP15" s="27"/>
      <c r="CRQ15" s="27"/>
      <c r="CRR15" s="27"/>
      <c r="CRY15" s="27"/>
      <c r="CRZ15" s="27"/>
      <c r="CSA15" s="27"/>
      <c r="CSB15" s="27"/>
      <c r="CSC15" s="27"/>
      <c r="CSD15" s="27"/>
      <c r="CSE15" s="27"/>
      <c r="CSF15" s="27"/>
      <c r="CSG15" s="27"/>
      <c r="CSH15" s="27"/>
      <c r="CSI15" s="27"/>
      <c r="CSJ15" s="27"/>
      <c r="CSK15" s="27"/>
      <c r="CSL15" s="27"/>
      <c r="CSM15" s="27"/>
      <c r="CSN15" s="27"/>
      <c r="CSO15" s="27"/>
      <c r="CSP15" s="27"/>
      <c r="CSQ15" s="27"/>
      <c r="CSR15" s="27"/>
      <c r="CSS15" s="27"/>
      <c r="CST15" s="27"/>
      <c r="CSU15" s="27"/>
      <c r="CSV15" s="27"/>
      <c r="CSW15" s="27"/>
      <c r="CSX15" s="27"/>
      <c r="CSY15" s="27"/>
      <c r="CSZ15" s="27"/>
      <c r="CTA15" s="27"/>
      <c r="CTB15" s="27"/>
      <c r="CTC15" s="27"/>
      <c r="CTD15" s="27"/>
      <c r="CTE15" s="27"/>
      <c r="CTF15" s="27"/>
      <c r="CTG15" s="27"/>
      <c r="CTH15" s="27"/>
      <c r="CTI15" s="27"/>
      <c r="CTJ15" s="27"/>
      <c r="CTK15" s="27"/>
      <c r="CTL15" s="27"/>
      <c r="CTM15" s="27"/>
      <c r="CTN15" s="27"/>
      <c r="CTO15" s="27"/>
      <c r="CTP15" s="27"/>
      <c r="CTQ15" s="27"/>
      <c r="CTR15" s="27"/>
      <c r="CTS15" s="27"/>
      <c r="CTT15" s="27"/>
      <c r="CTU15" s="27"/>
      <c r="CTV15" s="27"/>
      <c r="CTW15" s="27"/>
      <c r="CTX15" s="27"/>
      <c r="CTY15" s="27"/>
      <c r="CTZ15" s="27"/>
      <c r="CUA15" s="27"/>
      <c r="CUB15" s="27"/>
      <c r="CUC15" s="27"/>
      <c r="CUD15" s="27"/>
      <c r="CUE15" s="27"/>
      <c r="CUF15" s="27"/>
      <c r="CUG15" s="27"/>
      <c r="CUH15" s="27"/>
      <c r="CUI15" s="27"/>
      <c r="CUJ15" s="27"/>
      <c r="CUK15" s="27"/>
      <c r="CUL15" s="27"/>
      <c r="CUM15" s="27"/>
      <c r="CUN15" s="27"/>
      <c r="CUO15" s="27"/>
      <c r="CUP15" s="27"/>
      <c r="CUQ15" s="27"/>
      <c r="CUR15" s="27"/>
      <c r="CUS15" s="27"/>
      <c r="CUT15" s="27"/>
      <c r="CUU15" s="27"/>
      <c r="CUV15" s="27"/>
      <c r="CUW15" s="27"/>
      <c r="CUX15" s="27"/>
      <c r="CUY15" s="27"/>
      <c r="CUZ15" s="27"/>
      <c r="CVA15" s="27"/>
      <c r="CVB15" s="27"/>
      <c r="CVC15" s="27"/>
      <c r="CVD15" s="27"/>
      <c r="CVE15" s="27"/>
      <c r="CVF15" s="27"/>
      <c r="CVG15" s="27"/>
      <c r="CVH15" s="27"/>
      <c r="CVI15" s="27"/>
      <c r="CVJ15" s="27"/>
      <c r="CVK15" s="27"/>
      <c r="CVL15" s="27"/>
      <c r="CVM15" s="27"/>
      <c r="CVN15" s="27"/>
      <c r="CVO15" s="27"/>
      <c r="CVP15" s="27"/>
      <c r="CVQ15" s="27"/>
      <c r="CVR15" s="27"/>
      <c r="CVS15" s="27"/>
      <c r="CVT15" s="27"/>
      <c r="CVU15" s="27"/>
      <c r="CVV15" s="27"/>
      <c r="CVW15" s="27"/>
      <c r="CVX15" s="27"/>
      <c r="CVY15" s="27"/>
      <c r="CVZ15" s="27"/>
      <c r="CWA15" s="27"/>
      <c r="CWB15" s="27"/>
      <c r="CWC15" s="27"/>
      <c r="CWD15" s="27"/>
      <c r="CWE15" s="27"/>
      <c r="CWF15" s="27"/>
      <c r="CWG15" s="27"/>
      <c r="CWH15" s="27"/>
      <c r="CWI15" s="27"/>
      <c r="CWJ15" s="27"/>
      <c r="CWK15" s="27"/>
      <c r="CWL15" s="27"/>
      <c r="CWM15" s="27"/>
      <c r="CWN15" s="27"/>
      <c r="CWO15" s="27"/>
      <c r="CWP15" s="27"/>
      <c r="CWQ15" s="27"/>
      <c r="CWR15" s="27"/>
      <c r="CWS15" s="27"/>
      <c r="CWT15" s="27"/>
      <c r="CWU15" s="27"/>
      <c r="CWV15" s="27"/>
      <c r="CWW15" s="27"/>
      <c r="CWX15" s="27"/>
      <c r="CWY15" s="27"/>
      <c r="CWZ15" s="27"/>
      <c r="CXA15" s="27"/>
      <c r="CXB15" s="27"/>
      <c r="CXC15" s="27"/>
      <c r="CXD15" s="27"/>
      <c r="CXE15" s="27"/>
      <c r="CXF15" s="27"/>
      <c r="CXG15" s="27"/>
      <c r="CXH15" s="27"/>
      <c r="CXI15" s="27"/>
      <c r="CXJ15" s="27"/>
      <c r="CXK15" s="27"/>
      <c r="CXL15" s="27"/>
      <c r="CXM15" s="27"/>
      <c r="CXN15" s="27"/>
      <c r="CXO15" s="27"/>
      <c r="CXP15" s="27"/>
      <c r="CXQ15" s="27"/>
      <c r="CXR15" s="27"/>
      <c r="CXS15" s="27"/>
      <c r="CXT15" s="27"/>
      <c r="CXU15" s="27"/>
      <c r="CXV15" s="27"/>
      <c r="CXW15" s="27"/>
      <c r="CXX15" s="27"/>
      <c r="CXY15" s="27"/>
      <c r="CXZ15" s="27"/>
      <c r="CYA15" s="27"/>
      <c r="CYB15" s="27"/>
      <c r="CYC15" s="27"/>
      <c r="CYD15" s="27"/>
      <c r="CYE15" s="27"/>
      <c r="CYF15" s="27"/>
      <c r="CYG15" s="27"/>
      <c r="CYH15" s="27"/>
      <c r="CYI15" s="27"/>
      <c r="CYJ15" s="27"/>
      <c r="CYK15" s="27"/>
      <c r="CYL15" s="27"/>
      <c r="CYM15" s="27"/>
      <c r="CYN15" s="27"/>
      <c r="CYO15" s="27"/>
      <c r="CYP15" s="27"/>
      <c r="CYQ15" s="27"/>
      <c r="CYR15" s="27"/>
      <c r="CYS15" s="27"/>
      <c r="CYT15" s="27"/>
      <c r="CYU15" s="27"/>
      <c r="CYV15" s="27"/>
      <c r="CYW15" s="27"/>
      <c r="CYX15" s="27"/>
      <c r="CYY15" s="27"/>
      <c r="CYZ15" s="27"/>
      <c r="CZA15" s="27"/>
      <c r="CZB15" s="27"/>
      <c r="CZC15" s="27"/>
      <c r="CZD15" s="27"/>
      <c r="CZE15" s="27"/>
      <c r="CZF15" s="27"/>
      <c r="CZG15" s="27"/>
      <c r="CZH15" s="27"/>
      <c r="CZI15" s="27"/>
      <c r="CZJ15" s="27"/>
      <c r="CZK15" s="27"/>
      <c r="CZL15" s="27"/>
      <c r="CZM15" s="27"/>
      <c r="CZN15" s="27"/>
      <c r="CZO15" s="27"/>
      <c r="CZP15" s="27"/>
      <c r="CZQ15" s="27"/>
      <c r="CZR15" s="27"/>
      <c r="CZS15" s="27"/>
      <c r="CZT15" s="27"/>
      <c r="CZU15" s="27"/>
      <c r="CZV15" s="27"/>
      <c r="CZW15" s="27"/>
      <c r="CZX15" s="27"/>
      <c r="CZY15" s="27"/>
      <c r="CZZ15" s="27"/>
      <c r="DAA15" s="27"/>
      <c r="DAB15" s="27"/>
      <c r="DAC15" s="27"/>
      <c r="DAD15" s="27"/>
      <c r="DAE15" s="27"/>
      <c r="DAF15" s="27"/>
      <c r="DAG15" s="27"/>
      <c r="DAH15" s="27"/>
      <c r="DAI15" s="27"/>
      <c r="DAJ15" s="27"/>
      <c r="DAK15" s="27"/>
      <c r="DAL15" s="27"/>
      <c r="DAM15" s="27"/>
      <c r="DAN15" s="27"/>
      <c r="DAO15" s="27"/>
      <c r="DAP15" s="27"/>
      <c r="DAQ15" s="27"/>
      <c r="DAR15" s="27"/>
      <c r="DAS15" s="27"/>
      <c r="DAT15" s="27"/>
      <c r="DAU15" s="27"/>
      <c r="DAV15" s="27"/>
      <c r="DAW15" s="27"/>
      <c r="DAX15" s="27"/>
      <c r="DAY15" s="27"/>
      <c r="DAZ15" s="27"/>
      <c r="DBA15" s="27"/>
      <c r="DBB15" s="27"/>
      <c r="DBC15" s="27"/>
      <c r="DBD15" s="27"/>
      <c r="DBE15" s="27"/>
      <c r="DBF15" s="27"/>
      <c r="DBG15" s="27"/>
      <c r="DBH15" s="27"/>
      <c r="DBI15" s="27"/>
      <c r="DBJ15" s="27"/>
      <c r="DBK15" s="27"/>
      <c r="DBL15" s="27"/>
      <c r="DBM15" s="27"/>
      <c r="DBN15" s="27"/>
      <c r="DBU15" s="27"/>
      <c r="DBV15" s="27"/>
      <c r="DBW15" s="27"/>
      <c r="DBX15" s="27"/>
      <c r="DBY15" s="27"/>
      <c r="DBZ15" s="27"/>
      <c r="DCA15" s="27"/>
      <c r="DCB15" s="27"/>
      <c r="DCC15" s="27"/>
      <c r="DCD15" s="27"/>
      <c r="DCE15" s="27"/>
      <c r="DCF15" s="27"/>
      <c r="DCG15" s="27"/>
      <c r="DCH15" s="27"/>
      <c r="DCI15" s="27"/>
      <c r="DCJ15" s="27"/>
      <c r="DCK15" s="27"/>
      <c r="DCL15" s="27"/>
      <c r="DCM15" s="27"/>
      <c r="DCN15" s="27"/>
      <c r="DCO15" s="27"/>
      <c r="DCP15" s="27"/>
      <c r="DCQ15" s="27"/>
      <c r="DCR15" s="27"/>
      <c r="DCS15" s="27"/>
      <c r="DCT15" s="27"/>
      <c r="DCU15" s="27"/>
      <c r="DCV15" s="27"/>
      <c r="DCW15" s="27"/>
      <c r="DCX15" s="27"/>
      <c r="DCY15" s="27"/>
      <c r="DCZ15" s="27"/>
      <c r="DDA15" s="27"/>
      <c r="DDB15" s="27"/>
      <c r="DDC15" s="27"/>
      <c r="DDD15" s="27"/>
      <c r="DDE15" s="27"/>
      <c r="DDF15" s="27"/>
      <c r="DDG15" s="27"/>
      <c r="DDH15" s="27"/>
      <c r="DDI15" s="27"/>
      <c r="DDJ15" s="27"/>
      <c r="DDK15" s="27"/>
      <c r="DDL15" s="27"/>
      <c r="DDM15" s="27"/>
      <c r="DDN15" s="27"/>
      <c r="DDO15" s="27"/>
      <c r="DDP15" s="27"/>
      <c r="DDQ15" s="27"/>
      <c r="DDR15" s="27"/>
      <c r="DDS15" s="27"/>
      <c r="DDT15" s="27"/>
      <c r="DDU15" s="27"/>
      <c r="DDV15" s="27"/>
      <c r="DDW15" s="27"/>
      <c r="DDX15" s="27"/>
      <c r="DDY15" s="27"/>
      <c r="DDZ15" s="27"/>
      <c r="DEA15" s="27"/>
      <c r="DEB15" s="27"/>
      <c r="DEC15" s="27"/>
      <c r="DED15" s="27"/>
      <c r="DEE15" s="27"/>
      <c r="DEF15" s="27"/>
      <c r="DEG15" s="27"/>
      <c r="DEH15" s="27"/>
      <c r="DEI15" s="27"/>
      <c r="DEJ15" s="27"/>
      <c r="DEK15" s="27"/>
      <c r="DEL15" s="27"/>
      <c r="DEM15" s="27"/>
      <c r="DEN15" s="27"/>
      <c r="DEO15" s="27"/>
      <c r="DEP15" s="27"/>
      <c r="DEQ15" s="27"/>
      <c r="DER15" s="27"/>
      <c r="DES15" s="27"/>
      <c r="DET15" s="27"/>
      <c r="DEU15" s="27"/>
      <c r="DEV15" s="27"/>
      <c r="DEW15" s="27"/>
      <c r="DEX15" s="27"/>
      <c r="DEY15" s="27"/>
      <c r="DEZ15" s="27"/>
      <c r="DFA15" s="27"/>
      <c r="DFB15" s="27"/>
      <c r="DFC15" s="27"/>
      <c r="DFD15" s="27"/>
      <c r="DFE15" s="27"/>
      <c r="DFF15" s="27"/>
      <c r="DFG15" s="27"/>
      <c r="DFH15" s="27"/>
      <c r="DFI15" s="27"/>
      <c r="DFJ15" s="27"/>
      <c r="DFK15" s="27"/>
      <c r="DFL15" s="27"/>
      <c r="DFM15" s="27"/>
      <c r="DFN15" s="27"/>
      <c r="DFO15" s="27"/>
      <c r="DFP15" s="27"/>
      <c r="DFQ15" s="27"/>
      <c r="DFR15" s="27"/>
      <c r="DFS15" s="27"/>
      <c r="DFT15" s="27"/>
      <c r="DFU15" s="27"/>
      <c r="DFV15" s="27"/>
      <c r="DFW15" s="27"/>
      <c r="DFX15" s="27"/>
      <c r="DFY15" s="27"/>
      <c r="DFZ15" s="27"/>
      <c r="DGA15" s="27"/>
      <c r="DGB15" s="27"/>
      <c r="DGC15" s="27"/>
      <c r="DGD15" s="27"/>
      <c r="DGE15" s="27"/>
      <c r="DGF15" s="27"/>
      <c r="DGG15" s="27"/>
      <c r="DGH15" s="27"/>
      <c r="DGI15" s="27"/>
      <c r="DGJ15" s="27"/>
      <c r="DGK15" s="27"/>
      <c r="DGL15" s="27"/>
      <c r="DGM15" s="27"/>
      <c r="DGN15" s="27"/>
      <c r="DGO15" s="27"/>
      <c r="DGP15" s="27"/>
      <c r="DGQ15" s="27"/>
      <c r="DGR15" s="27"/>
      <c r="DGS15" s="27"/>
      <c r="DGT15" s="27"/>
      <c r="DGU15" s="27"/>
      <c r="DGV15" s="27"/>
      <c r="DGW15" s="27"/>
      <c r="DGX15" s="27"/>
      <c r="DGY15" s="27"/>
      <c r="DGZ15" s="27"/>
      <c r="DHA15" s="27"/>
      <c r="DHB15" s="27"/>
      <c r="DHC15" s="27"/>
      <c r="DHD15" s="27"/>
      <c r="DHE15" s="27"/>
      <c r="DHF15" s="27"/>
      <c r="DHG15" s="27"/>
      <c r="DHH15" s="27"/>
      <c r="DHI15" s="27"/>
      <c r="DHJ15" s="27"/>
      <c r="DHK15" s="27"/>
      <c r="DHL15" s="27"/>
      <c r="DHM15" s="27"/>
      <c r="DHN15" s="27"/>
      <c r="DHO15" s="27"/>
      <c r="DHP15" s="27"/>
      <c r="DHQ15" s="27"/>
      <c r="DHR15" s="27"/>
      <c r="DHS15" s="27"/>
      <c r="DHT15" s="27"/>
      <c r="DHU15" s="27"/>
      <c r="DHV15" s="27"/>
      <c r="DHW15" s="27"/>
      <c r="DHX15" s="27"/>
      <c r="DHY15" s="27"/>
      <c r="DHZ15" s="27"/>
      <c r="DIA15" s="27"/>
      <c r="DIB15" s="27"/>
      <c r="DIC15" s="27"/>
      <c r="DID15" s="27"/>
      <c r="DIE15" s="27"/>
      <c r="DIF15" s="27"/>
      <c r="DIG15" s="27"/>
      <c r="DIH15" s="27"/>
      <c r="DII15" s="27"/>
      <c r="DIJ15" s="27"/>
      <c r="DIK15" s="27"/>
      <c r="DIL15" s="27"/>
      <c r="DIM15" s="27"/>
      <c r="DIN15" s="27"/>
      <c r="DIO15" s="27"/>
      <c r="DIP15" s="27"/>
      <c r="DIQ15" s="27"/>
      <c r="DIR15" s="27"/>
      <c r="DIS15" s="27"/>
      <c r="DIT15" s="27"/>
      <c r="DIU15" s="27"/>
      <c r="DIV15" s="27"/>
      <c r="DIW15" s="27"/>
      <c r="DIX15" s="27"/>
      <c r="DIY15" s="27"/>
      <c r="DIZ15" s="27"/>
      <c r="DJA15" s="27"/>
      <c r="DJB15" s="27"/>
      <c r="DJC15" s="27"/>
      <c r="DJD15" s="27"/>
      <c r="DJE15" s="27"/>
      <c r="DJF15" s="27"/>
      <c r="DJG15" s="27"/>
      <c r="DJH15" s="27"/>
      <c r="DJI15" s="27"/>
      <c r="DJJ15" s="27"/>
      <c r="DJK15" s="27"/>
      <c r="DJL15" s="27"/>
      <c r="DJM15" s="27"/>
      <c r="DJN15" s="27"/>
      <c r="DJO15" s="27"/>
      <c r="DJP15" s="27"/>
      <c r="DJQ15" s="27"/>
      <c r="DJR15" s="27"/>
      <c r="DJS15" s="27"/>
      <c r="DJT15" s="27"/>
      <c r="DJU15" s="27"/>
      <c r="DJV15" s="27"/>
      <c r="DJW15" s="27"/>
      <c r="DJX15" s="27"/>
      <c r="DJY15" s="27"/>
      <c r="DJZ15" s="27"/>
      <c r="DKA15" s="27"/>
      <c r="DKB15" s="27"/>
      <c r="DKC15" s="27"/>
      <c r="DKD15" s="27"/>
      <c r="DKE15" s="27"/>
      <c r="DKF15" s="27"/>
      <c r="DKG15" s="27"/>
      <c r="DKH15" s="27"/>
      <c r="DKI15" s="27"/>
      <c r="DKJ15" s="27"/>
      <c r="DKK15" s="27"/>
      <c r="DKL15" s="27"/>
      <c r="DKM15" s="27"/>
      <c r="DKN15" s="27"/>
      <c r="DKO15" s="27"/>
      <c r="DKP15" s="27"/>
      <c r="DKQ15" s="27"/>
      <c r="DKR15" s="27"/>
      <c r="DKS15" s="27"/>
      <c r="DKT15" s="27"/>
      <c r="DKU15" s="27"/>
      <c r="DKV15" s="27"/>
      <c r="DKW15" s="27"/>
      <c r="DKX15" s="27"/>
      <c r="DKY15" s="27"/>
      <c r="DKZ15" s="27"/>
      <c r="DLA15" s="27"/>
      <c r="DLB15" s="27"/>
      <c r="DLC15" s="27"/>
      <c r="DLD15" s="27"/>
      <c r="DLE15" s="27"/>
      <c r="DLF15" s="27"/>
      <c r="DLG15" s="27"/>
      <c r="DLH15" s="27"/>
      <c r="DLI15" s="27"/>
      <c r="DLJ15" s="27"/>
      <c r="DLQ15" s="27"/>
      <c r="DLR15" s="27"/>
      <c r="DLS15" s="27"/>
      <c r="DLT15" s="27"/>
      <c r="DLU15" s="27"/>
      <c r="DLV15" s="27"/>
      <c r="DLW15" s="27"/>
      <c r="DLX15" s="27"/>
      <c r="DLY15" s="27"/>
      <c r="DLZ15" s="27"/>
      <c r="DMA15" s="27"/>
      <c r="DMB15" s="27"/>
      <c r="DMC15" s="27"/>
      <c r="DMD15" s="27"/>
      <c r="DME15" s="27"/>
      <c r="DMF15" s="27"/>
      <c r="DMG15" s="27"/>
      <c r="DMH15" s="27"/>
      <c r="DMI15" s="27"/>
      <c r="DMJ15" s="27"/>
      <c r="DMK15" s="27"/>
      <c r="DML15" s="27"/>
      <c r="DMM15" s="27"/>
      <c r="DMN15" s="27"/>
      <c r="DMO15" s="27"/>
      <c r="DMP15" s="27"/>
      <c r="DMQ15" s="27"/>
      <c r="DMR15" s="27"/>
      <c r="DMS15" s="27"/>
      <c r="DMT15" s="27"/>
      <c r="DMU15" s="27"/>
      <c r="DMV15" s="27"/>
      <c r="DMW15" s="27"/>
      <c r="DMX15" s="27"/>
      <c r="DMY15" s="27"/>
      <c r="DMZ15" s="27"/>
      <c r="DNA15" s="27"/>
      <c r="DNB15" s="27"/>
      <c r="DNC15" s="27"/>
      <c r="DND15" s="27"/>
      <c r="DNE15" s="27"/>
      <c r="DNF15" s="27"/>
      <c r="DNG15" s="27"/>
      <c r="DNH15" s="27"/>
      <c r="DNI15" s="27"/>
      <c r="DNJ15" s="27"/>
      <c r="DNK15" s="27"/>
      <c r="DNL15" s="27"/>
      <c r="DNM15" s="27"/>
      <c r="DNN15" s="27"/>
      <c r="DNO15" s="27"/>
      <c r="DNP15" s="27"/>
      <c r="DNQ15" s="27"/>
      <c r="DNR15" s="27"/>
      <c r="DNS15" s="27"/>
      <c r="DNT15" s="27"/>
      <c r="DNU15" s="27"/>
      <c r="DNV15" s="27"/>
      <c r="DNW15" s="27"/>
      <c r="DNX15" s="27"/>
      <c r="DNY15" s="27"/>
      <c r="DNZ15" s="27"/>
      <c r="DOA15" s="27"/>
      <c r="DOB15" s="27"/>
      <c r="DOC15" s="27"/>
      <c r="DOD15" s="27"/>
      <c r="DOE15" s="27"/>
      <c r="DOF15" s="27"/>
      <c r="DOG15" s="27"/>
      <c r="DOH15" s="27"/>
      <c r="DOI15" s="27"/>
      <c r="DOJ15" s="27"/>
      <c r="DOK15" s="27"/>
      <c r="DOL15" s="27"/>
      <c r="DOM15" s="27"/>
      <c r="DON15" s="27"/>
      <c r="DOO15" s="27"/>
      <c r="DOP15" s="27"/>
      <c r="DOQ15" s="27"/>
      <c r="DOR15" s="27"/>
      <c r="DOS15" s="27"/>
      <c r="DOT15" s="27"/>
      <c r="DOU15" s="27"/>
      <c r="DOV15" s="27"/>
      <c r="DOW15" s="27"/>
      <c r="DOX15" s="27"/>
      <c r="DOY15" s="27"/>
      <c r="DOZ15" s="27"/>
      <c r="DPA15" s="27"/>
      <c r="DPB15" s="27"/>
      <c r="DPC15" s="27"/>
      <c r="DPD15" s="27"/>
      <c r="DPE15" s="27"/>
      <c r="DPF15" s="27"/>
      <c r="DPG15" s="27"/>
      <c r="DPH15" s="27"/>
      <c r="DPI15" s="27"/>
      <c r="DPJ15" s="27"/>
      <c r="DPK15" s="27"/>
      <c r="DPL15" s="27"/>
      <c r="DPM15" s="27"/>
      <c r="DPN15" s="27"/>
      <c r="DPO15" s="27"/>
      <c r="DPP15" s="27"/>
      <c r="DPQ15" s="27"/>
      <c r="DPR15" s="27"/>
      <c r="DPS15" s="27"/>
      <c r="DPT15" s="27"/>
      <c r="DPU15" s="27"/>
      <c r="DPV15" s="27"/>
      <c r="DPW15" s="27"/>
      <c r="DPX15" s="27"/>
      <c r="DPY15" s="27"/>
      <c r="DPZ15" s="27"/>
      <c r="DQA15" s="27"/>
      <c r="DQB15" s="27"/>
      <c r="DQC15" s="27"/>
      <c r="DQD15" s="27"/>
      <c r="DQE15" s="27"/>
      <c r="DQF15" s="27"/>
      <c r="DQG15" s="27"/>
      <c r="DQH15" s="27"/>
      <c r="DQI15" s="27"/>
      <c r="DQJ15" s="27"/>
      <c r="DQK15" s="27"/>
      <c r="DQL15" s="27"/>
      <c r="DQM15" s="27"/>
      <c r="DQN15" s="27"/>
      <c r="DQO15" s="27"/>
      <c r="DQP15" s="27"/>
      <c r="DQQ15" s="27"/>
      <c r="DQR15" s="27"/>
      <c r="DQS15" s="27"/>
      <c r="DQT15" s="27"/>
      <c r="DQU15" s="27"/>
      <c r="DQV15" s="27"/>
      <c r="DQW15" s="27"/>
      <c r="DQX15" s="27"/>
      <c r="DQY15" s="27"/>
      <c r="DQZ15" s="27"/>
      <c r="DRA15" s="27"/>
      <c r="DRB15" s="27"/>
      <c r="DRC15" s="27"/>
      <c r="DRD15" s="27"/>
      <c r="DRE15" s="27"/>
      <c r="DRF15" s="27"/>
      <c r="DRG15" s="27"/>
      <c r="DRH15" s="27"/>
      <c r="DRI15" s="27"/>
      <c r="DRJ15" s="27"/>
      <c r="DRK15" s="27"/>
      <c r="DRL15" s="27"/>
      <c r="DRM15" s="27"/>
      <c r="DRN15" s="27"/>
      <c r="DRO15" s="27"/>
      <c r="DRP15" s="27"/>
      <c r="DRQ15" s="27"/>
      <c r="DRR15" s="27"/>
      <c r="DRS15" s="27"/>
      <c r="DRT15" s="27"/>
      <c r="DRU15" s="27"/>
      <c r="DRV15" s="27"/>
      <c r="DRW15" s="27"/>
      <c r="DRX15" s="27"/>
      <c r="DRY15" s="27"/>
      <c r="DRZ15" s="27"/>
      <c r="DSA15" s="27"/>
      <c r="DSB15" s="27"/>
      <c r="DSC15" s="27"/>
      <c r="DSD15" s="27"/>
      <c r="DSE15" s="27"/>
      <c r="DSF15" s="27"/>
      <c r="DSG15" s="27"/>
      <c r="DSH15" s="27"/>
      <c r="DSI15" s="27"/>
      <c r="DSJ15" s="27"/>
      <c r="DSK15" s="27"/>
      <c r="DSL15" s="27"/>
      <c r="DSM15" s="27"/>
      <c r="DSN15" s="27"/>
      <c r="DSO15" s="27"/>
      <c r="DSP15" s="27"/>
      <c r="DSQ15" s="27"/>
      <c r="DSR15" s="27"/>
      <c r="DSS15" s="27"/>
      <c r="DST15" s="27"/>
      <c r="DSU15" s="27"/>
      <c r="DSV15" s="27"/>
      <c r="DSW15" s="27"/>
      <c r="DSX15" s="27"/>
      <c r="DSY15" s="27"/>
      <c r="DSZ15" s="27"/>
      <c r="DTA15" s="27"/>
      <c r="DTB15" s="27"/>
      <c r="DTC15" s="27"/>
      <c r="DTD15" s="27"/>
      <c r="DTE15" s="27"/>
      <c r="DTF15" s="27"/>
      <c r="DTG15" s="27"/>
      <c r="DTH15" s="27"/>
      <c r="DTI15" s="27"/>
      <c r="DTJ15" s="27"/>
      <c r="DTK15" s="27"/>
      <c r="DTL15" s="27"/>
      <c r="DTM15" s="27"/>
      <c r="DTN15" s="27"/>
      <c r="DTO15" s="27"/>
      <c r="DTP15" s="27"/>
      <c r="DTQ15" s="27"/>
      <c r="DTR15" s="27"/>
      <c r="DTS15" s="27"/>
      <c r="DTT15" s="27"/>
      <c r="DTU15" s="27"/>
      <c r="DTV15" s="27"/>
      <c r="DTW15" s="27"/>
      <c r="DTX15" s="27"/>
      <c r="DTY15" s="27"/>
      <c r="DTZ15" s="27"/>
      <c r="DUA15" s="27"/>
      <c r="DUB15" s="27"/>
      <c r="DUC15" s="27"/>
      <c r="DUD15" s="27"/>
      <c r="DUE15" s="27"/>
      <c r="DUF15" s="27"/>
      <c r="DUG15" s="27"/>
      <c r="DUH15" s="27"/>
      <c r="DUI15" s="27"/>
      <c r="DUJ15" s="27"/>
      <c r="DUK15" s="27"/>
      <c r="DUL15" s="27"/>
      <c r="DUM15" s="27"/>
      <c r="DUN15" s="27"/>
      <c r="DUO15" s="27"/>
      <c r="DUP15" s="27"/>
      <c r="DUQ15" s="27"/>
      <c r="DUR15" s="27"/>
      <c r="DUS15" s="27"/>
      <c r="DUT15" s="27"/>
      <c r="DUU15" s="27"/>
      <c r="DUV15" s="27"/>
      <c r="DUW15" s="27"/>
      <c r="DUX15" s="27"/>
      <c r="DUY15" s="27"/>
      <c r="DUZ15" s="27"/>
      <c r="DVA15" s="27"/>
      <c r="DVB15" s="27"/>
      <c r="DVC15" s="27"/>
      <c r="DVD15" s="27"/>
      <c r="DVE15" s="27"/>
      <c r="DVF15" s="27"/>
      <c r="DVM15" s="27"/>
      <c r="DVN15" s="27"/>
      <c r="DVO15" s="27"/>
      <c r="DVP15" s="27"/>
      <c r="DVQ15" s="27"/>
      <c r="DVR15" s="27"/>
      <c r="DVS15" s="27"/>
      <c r="DVT15" s="27"/>
      <c r="DVU15" s="27"/>
      <c r="DVV15" s="27"/>
      <c r="DVW15" s="27"/>
      <c r="DVX15" s="27"/>
      <c r="DVY15" s="27"/>
      <c r="DVZ15" s="27"/>
      <c r="DWA15" s="27"/>
      <c r="DWB15" s="27"/>
      <c r="DWC15" s="27"/>
      <c r="DWD15" s="27"/>
      <c r="DWE15" s="27"/>
      <c r="DWF15" s="27"/>
      <c r="DWG15" s="27"/>
      <c r="DWH15" s="27"/>
      <c r="DWI15" s="27"/>
      <c r="DWJ15" s="27"/>
      <c r="DWK15" s="27"/>
      <c r="DWL15" s="27"/>
      <c r="DWM15" s="27"/>
      <c r="DWN15" s="27"/>
      <c r="DWO15" s="27"/>
      <c r="DWP15" s="27"/>
      <c r="DWQ15" s="27"/>
      <c r="DWR15" s="27"/>
      <c r="DWS15" s="27"/>
      <c r="DWT15" s="27"/>
      <c r="DWU15" s="27"/>
      <c r="DWV15" s="27"/>
      <c r="DWW15" s="27"/>
      <c r="DWX15" s="27"/>
      <c r="DWY15" s="27"/>
      <c r="DWZ15" s="27"/>
      <c r="DXA15" s="27"/>
      <c r="DXB15" s="27"/>
      <c r="DXC15" s="27"/>
      <c r="DXD15" s="27"/>
      <c r="DXE15" s="27"/>
      <c r="DXF15" s="27"/>
      <c r="DXG15" s="27"/>
      <c r="DXH15" s="27"/>
      <c r="DXI15" s="27"/>
      <c r="DXJ15" s="27"/>
      <c r="DXK15" s="27"/>
      <c r="DXL15" s="27"/>
      <c r="DXM15" s="27"/>
      <c r="DXN15" s="27"/>
      <c r="DXO15" s="27"/>
      <c r="DXP15" s="27"/>
      <c r="DXQ15" s="27"/>
      <c r="DXR15" s="27"/>
      <c r="DXS15" s="27"/>
      <c r="DXT15" s="27"/>
      <c r="DXU15" s="27"/>
      <c r="DXV15" s="27"/>
      <c r="DXW15" s="27"/>
      <c r="DXX15" s="27"/>
      <c r="DXY15" s="27"/>
      <c r="DXZ15" s="27"/>
      <c r="DYA15" s="27"/>
      <c r="DYB15" s="27"/>
      <c r="DYC15" s="27"/>
      <c r="DYD15" s="27"/>
      <c r="DYE15" s="27"/>
      <c r="DYF15" s="27"/>
      <c r="DYG15" s="27"/>
      <c r="DYH15" s="27"/>
      <c r="DYI15" s="27"/>
      <c r="DYJ15" s="27"/>
      <c r="DYK15" s="27"/>
      <c r="DYL15" s="27"/>
      <c r="DYM15" s="27"/>
      <c r="DYN15" s="27"/>
      <c r="DYO15" s="27"/>
      <c r="DYP15" s="27"/>
      <c r="DYQ15" s="27"/>
      <c r="DYR15" s="27"/>
      <c r="DYS15" s="27"/>
      <c r="DYT15" s="27"/>
      <c r="DYU15" s="27"/>
      <c r="DYV15" s="27"/>
      <c r="DYW15" s="27"/>
      <c r="DYX15" s="27"/>
      <c r="DYY15" s="27"/>
      <c r="DYZ15" s="27"/>
      <c r="DZA15" s="27"/>
      <c r="DZB15" s="27"/>
      <c r="DZC15" s="27"/>
      <c r="DZD15" s="27"/>
      <c r="DZE15" s="27"/>
      <c r="DZF15" s="27"/>
      <c r="DZG15" s="27"/>
      <c r="DZH15" s="27"/>
      <c r="DZI15" s="27"/>
      <c r="DZJ15" s="27"/>
      <c r="DZK15" s="27"/>
      <c r="DZL15" s="27"/>
      <c r="DZM15" s="27"/>
      <c r="DZN15" s="27"/>
      <c r="DZO15" s="27"/>
      <c r="DZP15" s="27"/>
      <c r="DZQ15" s="27"/>
      <c r="DZR15" s="27"/>
      <c r="DZS15" s="27"/>
      <c r="DZT15" s="27"/>
      <c r="DZU15" s="27"/>
      <c r="DZV15" s="27"/>
      <c r="DZW15" s="27"/>
      <c r="DZX15" s="27"/>
      <c r="DZY15" s="27"/>
      <c r="DZZ15" s="27"/>
      <c r="EAA15" s="27"/>
      <c r="EAB15" s="27"/>
      <c r="EAC15" s="27"/>
      <c r="EAD15" s="27"/>
      <c r="EAE15" s="27"/>
      <c r="EAF15" s="27"/>
      <c r="EAG15" s="27"/>
      <c r="EAH15" s="27"/>
      <c r="EAI15" s="27"/>
      <c r="EAJ15" s="27"/>
      <c r="EAK15" s="27"/>
      <c r="EAL15" s="27"/>
      <c r="EAM15" s="27"/>
      <c r="EAN15" s="27"/>
      <c r="EAO15" s="27"/>
      <c r="EAP15" s="27"/>
      <c r="EAQ15" s="27"/>
      <c r="EAR15" s="27"/>
      <c r="EAS15" s="27"/>
      <c r="EAT15" s="27"/>
      <c r="EAU15" s="27"/>
      <c r="EAV15" s="27"/>
      <c r="EAW15" s="27"/>
      <c r="EAX15" s="27"/>
      <c r="EAY15" s="27"/>
      <c r="EAZ15" s="27"/>
      <c r="EBA15" s="27"/>
      <c r="EBB15" s="27"/>
      <c r="EBC15" s="27"/>
      <c r="EBD15" s="27"/>
      <c r="EBE15" s="27"/>
      <c r="EBF15" s="27"/>
      <c r="EBG15" s="27"/>
      <c r="EBH15" s="27"/>
      <c r="EBI15" s="27"/>
      <c r="EBJ15" s="27"/>
      <c r="EBK15" s="27"/>
      <c r="EBL15" s="27"/>
      <c r="EBM15" s="27"/>
      <c r="EBN15" s="27"/>
      <c r="EBO15" s="27"/>
      <c r="EBP15" s="27"/>
      <c r="EBQ15" s="27"/>
      <c r="EBR15" s="27"/>
      <c r="EBS15" s="27"/>
      <c r="EBT15" s="27"/>
      <c r="EBU15" s="27"/>
      <c r="EBV15" s="27"/>
      <c r="EBW15" s="27"/>
      <c r="EBX15" s="27"/>
      <c r="EBY15" s="27"/>
      <c r="EBZ15" s="27"/>
      <c r="ECA15" s="27"/>
      <c r="ECB15" s="27"/>
      <c r="ECC15" s="27"/>
      <c r="ECD15" s="27"/>
      <c r="ECE15" s="27"/>
      <c r="ECF15" s="27"/>
      <c r="ECG15" s="27"/>
      <c r="ECH15" s="27"/>
      <c r="ECI15" s="27"/>
      <c r="ECJ15" s="27"/>
      <c r="ECK15" s="27"/>
      <c r="ECL15" s="27"/>
      <c r="ECM15" s="27"/>
      <c r="ECN15" s="27"/>
      <c r="ECO15" s="27"/>
      <c r="ECP15" s="27"/>
      <c r="ECQ15" s="27"/>
      <c r="ECR15" s="27"/>
      <c r="ECS15" s="27"/>
      <c r="ECT15" s="27"/>
      <c r="ECU15" s="27"/>
      <c r="ECV15" s="27"/>
      <c r="ECW15" s="27"/>
      <c r="ECX15" s="27"/>
      <c r="ECY15" s="27"/>
      <c r="ECZ15" s="27"/>
      <c r="EDA15" s="27"/>
      <c r="EDB15" s="27"/>
      <c r="EDC15" s="27"/>
      <c r="EDD15" s="27"/>
      <c r="EDE15" s="27"/>
      <c r="EDF15" s="27"/>
      <c r="EDG15" s="27"/>
      <c r="EDH15" s="27"/>
      <c r="EDI15" s="27"/>
      <c r="EDJ15" s="27"/>
      <c r="EDK15" s="27"/>
      <c r="EDL15" s="27"/>
      <c r="EDM15" s="27"/>
      <c r="EDN15" s="27"/>
      <c r="EDO15" s="27"/>
      <c r="EDP15" s="27"/>
      <c r="EDQ15" s="27"/>
      <c r="EDR15" s="27"/>
      <c r="EDS15" s="27"/>
      <c r="EDT15" s="27"/>
      <c r="EDU15" s="27"/>
      <c r="EDV15" s="27"/>
      <c r="EDW15" s="27"/>
      <c r="EDX15" s="27"/>
      <c r="EDY15" s="27"/>
      <c r="EDZ15" s="27"/>
      <c r="EEA15" s="27"/>
      <c r="EEB15" s="27"/>
      <c r="EEC15" s="27"/>
      <c r="EED15" s="27"/>
      <c r="EEE15" s="27"/>
      <c r="EEF15" s="27"/>
      <c r="EEG15" s="27"/>
      <c r="EEH15" s="27"/>
      <c r="EEI15" s="27"/>
      <c r="EEJ15" s="27"/>
      <c r="EEK15" s="27"/>
      <c r="EEL15" s="27"/>
      <c r="EEM15" s="27"/>
      <c r="EEN15" s="27"/>
      <c r="EEO15" s="27"/>
      <c r="EEP15" s="27"/>
      <c r="EEQ15" s="27"/>
      <c r="EER15" s="27"/>
      <c r="EES15" s="27"/>
      <c r="EET15" s="27"/>
      <c r="EEU15" s="27"/>
      <c r="EEV15" s="27"/>
      <c r="EEW15" s="27"/>
      <c r="EEX15" s="27"/>
      <c r="EEY15" s="27"/>
      <c r="EEZ15" s="27"/>
      <c r="EFA15" s="27"/>
      <c r="EFB15" s="27"/>
      <c r="EFI15" s="27"/>
      <c r="EFJ15" s="27"/>
      <c r="EFK15" s="27"/>
      <c r="EFL15" s="27"/>
      <c r="EFM15" s="27"/>
      <c r="EFN15" s="27"/>
      <c r="EFO15" s="27"/>
      <c r="EFP15" s="27"/>
      <c r="EFQ15" s="27"/>
      <c r="EFR15" s="27"/>
      <c r="EFS15" s="27"/>
      <c r="EFT15" s="27"/>
      <c r="EFU15" s="27"/>
      <c r="EFV15" s="27"/>
      <c r="EFW15" s="27"/>
      <c r="EFX15" s="27"/>
      <c r="EFY15" s="27"/>
      <c r="EFZ15" s="27"/>
      <c r="EGA15" s="27"/>
      <c r="EGB15" s="27"/>
      <c r="EGC15" s="27"/>
      <c r="EGD15" s="27"/>
      <c r="EGE15" s="27"/>
      <c r="EGF15" s="27"/>
      <c r="EGG15" s="27"/>
      <c r="EGH15" s="27"/>
      <c r="EGI15" s="27"/>
      <c r="EGJ15" s="27"/>
      <c r="EGK15" s="27"/>
      <c r="EGL15" s="27"/>
      <c r="EGM15" s="27"/>
      <c r="EGN15" s="27"/>
      <c r="EGO15" s="27"/>
      <c r="EGP15" s="27"/>
      <c r="EGQ15" s="27"/>
      <c r="EGR15" s="27"/>
      <c r="EGS15" s="27"/>
      <c r="EGT15" s="27"/>
      <c r="EGU15" s="27"/>
      <c r="EGV15" s="27"/>
      <c r="EGW15" s="27"/>
      <c r="EGX15" s="27"/>
      <c r="EGY15" s="27"/>
      <c r="EGZ15" s="27"/>
      <c r="EHA15" s="27"/>
      <c r="EHB15" s="27"/>
      <c r="EHC15" s="27"/>
      <c r="EHD15" s="27"/>
      <c r="EHE15" s="27"/>
      <c r="EHF15" s="27"/>
      <c r="EHG15" s="27"/>
      <c r="EHH15" s="27"/>
      <c r="EHI15" s="27"/>
      <c r="EHJ15" s="27"/>
      <c r="EHK15" s="27"/>
      <c r="EHL15" s="27"/>
      <c r="EHM15" s="27"/>
      <c r="EHN15" s="27"/>
      <c r="EHO15" s="27"/>
      <c r="EHP15" s="27"/>
      <c r="EHQ15" s="27"/>
      <c r="EHR15" s="27"/>
      <c r="EHS15" s="27"/>
      <c r="EHT15" s="27"/>
      <c r="EHU15" s="27"/>
      <c r="EHV15" s="27"/>
      <c r="EHW15" s="27"/>
      <c r="EHX15" s="27"/>
      <c r="EHY15" s="27"/>
      <c r="EHZ15" s="27"/>
      <c r="EIA15" s="27"/>
      <c r="EIB15" s="27"/>
      <c r="EIC15" s="27"/>
      <c r="EID15" s="27"/>
      <c r="EIE15" s="27"/>
      <c r="EIF15" s="27"/>
      <c r="EIG15" s="27"/>
      <c r="EIH15" s="27"/>
      <c r="EII15" s="27"/>
      <c r="EIJ15" s="27"/>
      <c r="EIK15" s="27"/>
      <c r="EIL15" s="27"/>
      <c r="EIM15" s="27"/>
      <c r="EIN15" s="27"/>
      <c r="EIO15" s="27"/>
      <c r="EIP15" s="27"/>
      <c r="EIQ15" s="27"/>
      <c r="EIR15" s="27"/>
      <c r="EIS15" s="27"/>
      <c r="EIT15" s="27"/>
      <c r="EIU15" s="27"/>
      <c r="EIV15" s="27"/>
      <c r="EIW15" s="27"/>
      <c r="EIX15" s="27"/>
      <c r="EIY15" s="27"/>
      <c r="EIZ15" s="27"/>
      <c r="EJA15" s="27"/>
      <c r="EJB15" s="27"/>
      <c r="EJC15" s="27"/>
      <c r="EJD15" s="27"/>
      <c r="EJE15" s="27"/>
      <c r="EJF15" s="27"/>
      <c r="EJG15" s="27"/>
      <c r="EJH15" s="27"/>
      <c r="EJI15" s="27"/>
      <c r="EJJ15" s="27"/>
      <c r="EJK15" s="27"/>
      <c r="EJL15" s="27"/>
      <c r="EJM15" s="27"/>
      <c r="EJN15" s="27"/>
      <c r="EJO15" s="27"/>
      <c r="EJP15" s="27"/>
      <c r="EJQ15" s="27"/>
      <c r="EJR15" s="27"/>
      <c r="EJS15" s="27"/>
      <c r="EJT15" s="27"/>
      <c r="EJU15" s="27"/>
      <c r="EJV15" s="27"/>
      <c r="EJW15" s="27"/>
      <c r="EJX15" s="27"/>
      <c r="EJY15" s="27"/>
      <c r="EJZ15" s="27"/>
      <c r="EKA15" s="27"/>
      <c r="EKB15" s="27"/>
      <c r="EKC15" s="27"/>
      <c r="EKD15" s="27"/>
      <c r="EKE15" s="27"/>
      <c r="EKF15" s="27"/>
      <c r="EKG15" s="27"/>
      <c r="EKH15" s="27"/>
      <c r="EKI15" s="27"/>
      <c r="EKJ15" s="27"/>
      <c r="EKK15" s="27"/>
      <c r="EKL15" s="27"/>
      <c r="EKM15" s="27"/>
      <c r="EKN15" s="27"/>
      <c r="EKO15" s="27"/>
      <c r="EKP15" s="27"/>
      <c r="EKQ15" s="27"/>
      <c r="EKR15" s="27"/>
      <c r="EKS15" s="27"/>
      <c r="EKT15" s="27"/>
      <c r="EKU15" s="27"/>
      <c r="EKV15" s="27"/>
      <c r="EKW15" s="27"/>
      <c r="EKX15" s="27"/>
      <c r="EKY15" s="27"/>
      <c r="EKZ15" s="27"/>
      <c r="ELA15" s="27"/>
      <c r="ELB15" s="27"/>
      <c r="ELC15" s="27"/>
      <c r="ELD15" s="27"/>
      <c r="ELE15" s="27"/>
      <c r="ELF15" s="27"/>
      <c r="ELG15" s="27"/>
      <c r="ELH15" s="27"/>
      <c r="ELI15" s="27"/>
      <c r="ELJ15" s="27"/>
      <c r="ELK15" s="27"/>
      <c r="ELL15" s="27"/>
      <c r="ELM15" s="27"/>
      <c r="ELN15" s="27"/>
      <c r="ELO15" s="27"/>
      <c r="ELP15" s="27"/>
      <c r="ELQ15" s="27"/>
      <c r="ELR15" s="27"/>
      <c r="ELS15" s="27"/>
      <c r="ELT15" s="27"/>
      <c r="ELU15" s="27"/>
      <c r="ELV15" s="27"/>
      <c r="ELW15" s="27"/>
      <c r="ELX15" s="27"/>
      <c r="ELY15" s="27"/>
      <c r="ELZ15" s="27"/>
      <c r="EMA15" s="27"/>
      <c r="EMB15" s="27"/>
      <c r="EMC15" s="27"/>
      <c r="EMD15" s="27"/>
      <c r="EME15" s="27"/>
      <c r="EMF15" s="27"/>
      <c r="EMG15" s="27"/>
      <c r="EMH15" s="27"/>
      <c r="EMI15" s="27"/>
      <c r="EMJ15" s="27"/>
      <c r="EMK15" s="27"/>
      <c r="EML15" s="27"/>
      <c r="EMM15" s="27"/>
      <c r="EMN15" s="27"/>
      <c r="EMO15" s="27"/>
      <c r="EMP15" s="27"/>
      <c r="EMQ15" s="27"/>
      <c r="EMR15" s="27"/>
      <c r="EMS15" s="27"/>
      <c r="EMT15" s="27"/>
      <c r="EMU15" s="27"/>
      <c r="EMV15" s="27"/>
      <c r="EMW15" s="27"/>
      <c r="EMX15" s="27"/>
      <c r="EMY15" s="27"/>
      <c r="EMZ15" s="27"/>
      <c r="ENA15" s="27"/>
      <c r="ENB15" s="27"/>
      <c r="ENC15" s="27"/>
      <c r="END15" s="27"/>
      <c r="ENE15" s="27"/>
      <c r="ENF15" s="27"/>
      <c r="ENG15" s="27"/>
      <c r="ENH15" s="27"/>
      <c r="ENI15" s="27"/>
      <c r="ENJ15" s="27"/>
      <c r="ENK15" s="27"/>
      <c r="ENL15" s="27"/>
      <c r="ENM15" s="27"/>
      <c r="ENN15" s="27"/>
      <c r="ENO15" s="27"/>
      <c r="ENP15" s="27"/>
      <c r="ENQ15" s="27"/>
      <c r="ENR15" s="27"/>
      <c r="ENS15" s="27"/>
      <c r="ENT15" s="27"/>
      <c r="ENU15" s="27"/>
      <c r="ENV15" s="27"/>
      <c r="ENW15" s="27"/>
      <c r="ENX15" s="27"/>
      <c r="ENY15" s="27"/>
      <c r="ENZ15" s="27"/>
      <c r="EOA15" s="27"/>
      <c r="EOB15" s="27"/>
      <c r="EOC15" s="27"/>
      <c r="EOD15" s="27"/>
      <c r="EOE15" s="27"/>
      <c r="EOF15" s="27"/>
      <c r="EOG15" s="27"/>
      <c r="EOH15" s="27"/>
      <c r="EOI15" s="27"/>
      <c r="EOJ15" s="27"/>
      <c r="EOK15" s="27"/>
      <c r="EOL15" s="27"/>
      <c r="EOM15" s="27"/>
      <c r="EON15" s="27"/>
      <c r="EOO15" s="27"/>
      <c r="EOP15" s="27"/>
      <c r="EOQ15" s="27"/>
      <c r="EOR15" s="27"/>
      <c r="EOS15" s="27"/>
      <c r="EOT15" s="27"/>
      <c r="EOU15" s="27"/>
      <c r="EOV15" s="27"/>
      <c r="EOW15" s="27"/>
      <c r="EOX15" s="27"/>
      <c r="EPE15" s="27"/>
      <c r="EPF15" s="27"/>
      <c r="EPG15" s="27"/>
      <c r="EPH15" s="27"/>
      <c r="EPI15" s="27"/>
      <c r="EPJ15" s="27"/>
      <c r="EPK15" s="27"/>
      <c r="EPL15" s="27"/>
      <c r="EPM15" s="27"/>
      <c r="EPN15" s="27"/>
      <c r="EPO15" s="27"/>
      <c r="EPP15" s="27"/>
      <c r="EPQ15" s="27"/>
      <c r="EPR15" s="27"/>
      <c r="EPS15" s="27"/>
      <c r="EPT15" s="27"/>
      <c r="EPU15" s="27"/>
      <c r="EPV15" s="27"/>
      <c r="EPW15" s="27"/>
      <c r="EPX15" s="27"/>
      <c r="EPY15" s="27"/>
      <c r="EPZ15" s="27"/>
      <c r="EQA15" s="27"/>
      <c r="EQB15" s="27"/>
      <c r="EQC15" s="27"/>
      <c r="EQD15" s="27"/>
      <c r="EQE15" s="27"/>
      <c r="EQF15" s="27"/>
      <c r="EQG15" s="27"/>
      <c r="EQH15" s="27"/>
      <c r="EQI15" s="27"/>
      <c r="EQJ15" s="27"/>
      <c r="EQK15" s="27"/>
      <c r="EQL15" s="27"/>
      <c r="EQM15" s="27"/>
      <c r="EQN15" s="27"/>
      <c r="EQO15" s="27"/>
      <c r="EQP15" s="27"/>
      <c r="EQQ15" s="27"/>
      <c r="EQR15" s="27"/>
      <c r="EQS15" s="27"/>
      <c r="EQT15" s="27"/>
      <c r="EQU15" s="27"/>
      <c r="EQV15" s="27"/>
      <c r="EQW15" s="27"/>
      <c r="EQX15" s="27"/>
      <c r="EQY15" s="27"/>
      <c r="EQZ15" s="27"/>
      <c r="ERA15" s="27"/>
      <c r="ERB15" s="27"/>
      <c r="ERC15" s="27"/>
      <c r="ERD15" s="27"/>
      <c r="ERE15" s="27"/>
      <c r="ERF15" s="27"/>
      <c r="ERG15" s="27"/>
      <c r="ERH15" s="27"/>
      <c r="ERI15" s="27"/>
      <c r="ERJ15" s="27"/>
      <c r="ERK15" s="27"/>
      <c r="ERL15" s="27"/>
      <c r="ERM15" s="27"/>
      <c r="ERN15" s="27"/>
      <c r="ERO15" s="27"/>
      <c r="ERP15" s="27"/>
      <c r="ERQ15" s="27"/>
      <c r="ERR15" s="27"/>
      <c r="ERS15" s="27"/>
      <c r="ERT15" s="27"/>
      <c r="ERU15" s="27"/>
      <c r="ERV15" s="27"/>
      <c r="ERW15" s="27"/>
      <c r="ERX15" s="27"/>
      <c r="ERY15" s="27"/>
      <c r="ERZ15" s="27"/>
      <c r="ESA15" s="27"/>
      <c r="ESB15" s="27"/>
      <c r="ESC15" s="27"/>
      <c r="ESD15" s="27"/>
      <c r="ESE15" s="27"/>
      <c r="ESF15" s="27"/>
      <c r="ESG15" s="27"/>
      <c r="ESH15" s="27"/>
      <c r="ESI15" s="27"/>
      <c r="ESJ15" s="27"/>
      <c r="ESK15" s="27"/>
      <c r="ESL15" s="27"/>
      <c r="ESM15" s="27"/>
      <c r="ESN15" s="27"/>
      <c r="ESO15" s="27"/>
      <c r="ESP15" s="27"/>
      <c r="ESQ15" s="27"/>
      <c r="ESR15" s="27"/>
      <c r="ESS15" s="27"/>
      <c r="EST15" s="27"/>
      <c r="ESU15" s="27"/>
      <c r="ESV15" s="27"/>
      <c r="ESW15" s="27"/>
      <c r="ESX15" s="27"/>
      <c r="ESY15" s="27"/>
      <c r="ESZ15" s="27"/>
      <c r="ETA15" s="27"/>
      <c r="ETB15" s="27"/>
      <c r="ETC15" s="27"/>
      <c r="ETD15" s="27"/>
      <c r="ETE15" s="27"/>
      <c r="ETF15" s="27"/>
      <c r="ETG15" s="27"/>
      <c r="ETH15" s="27"/>
      <c r="ETI15" s="27"/>
      <c r="ETJ15" s="27"/>
      <c r="ETK15" s="27"/>
      <c r="ETL15" s="27"/>
      <c r="ETM15" s="27"/>
      <c r="ETN15" s="27"/>
      <c r="ETO15" s="27"/>
      <c r="ETP15" s="27"/>
      <c r="ETQ15" s="27"/>
      <c r="ETR15" s="27"/>
      <c r="ETS15" s="27"/>
      <c r="ETT15" s="27"/>
      <c r="ETU15" s="27"/>
      <c r="ETV15" s="27"/>
      <c r="ETW15" s="27"/>
      <c r="ETX15" s="27"/>
      <c r="ETY15" s="27"/>
      <c r="ETZ15" s="27"/>
      <c r="EUA15" s="27"/>
      <c r="EUB15" s="27"/>
      <c r="EUC15" s="27"/>
      <c r="EUD15" s="27"/>
      <c r="EUE15" s="27"/>
      <c r="EUF15" s="27"/>
      <c r="EUG15" s="27"/>
      <c r="EUH15" s="27"/>
      <c r="EUI15" s="27"/>
      <c r="EUJ15" s="27"/>
      <c r="EUK15" s="27"/>
      <c r="EUL15" s="27"/>
      <c r="EUM15" s="27"/>
      <c r="EUN15" s="27"/>
      <c r="EUO15" s="27"/>
      <c r="EUP15" s="27"/>
      <c r="EUQ15" s="27"/>
      <c r="EUR15" s="27"/>
      <c r="EUS15" s="27"/>
      <c r="EUT15" s="27"/>
      <c r="EUU15" s="27"/>
      <c r="EUV15" s="27"/>
      <c r="EUW15" s="27"/>
      <c r="EUX15" s="27"/>
      <c r="EUY15" s="27"/>
      <c r="EUZ15" s="27"/>
      <c r="EVA15" s="27"/>
      <c r="EVB15" s="27"/>
      <c r="EVC15" s="27"/>
      <c r="EVD15" s="27"/>
      <c r="EVE15" s="27"/>
      <c r="EVF15" s="27"/>
      <c r="EVG15" s="27"/>
      <c r="EVH15" s="27"/>
      <c r="EVI15" s="27"/>
      <c r="EVJ15" s="27"/>
      <c r="EVK15" s="27"/>
      <c r="EVL15" s="27"/>
      <c r="EVM15" s="27"/>
      <c r="EVN15" s="27"/>
      <c r="EVO15" s="27"/>
      <c r="EVP15" s="27"/>
      <c r="EVQ15" s="27"/>
      <c r="EVR15" s="27"/>
      <c r="EVS15" s="27"/>
      <c r="EVT15" s="27"/>
      <c r="EVU15" s="27"/>
      <c r="EVV15" s="27"/>
      <c r="EVW15" s="27"/>
      <c r="EVX15" s="27"/>
      <c r="EVY15" s="27"/>
      <c r="EVZ15" s="27"/>
      <c r="EWA15" s="27"/>
      <c r="EWB15" s="27"/>
      <c r="EWC15" s="27"/>
      <c r="EWD15" s="27"/>
      <c r="EWE15" s="27"/>
      <c r="EWF15" s="27"/>
      <c r="EWG15" s="27"/>
      <c r="EWH15" s="27"/>
      <c r="EWI15" s="27"/>
      <c r="EWJ15" s="27"/>
      <c r="EWK15" s="27"/>
      <c r="EWL15" s="27"/>
      <c r="EWM15" s="27"/>
      <c r="EWN15" s="27"/>
      <c r="EWO15" s="27"/>
      <c r="EWP15" s="27"/>
      <c r="EWQ15" s="27"/>
      <c r="EWR15" s="27"/>
      <c r="EWS15" s="27"/>
      <c r="EWT15" s="27"/>
      <c r="EWU15" s="27"/>
      <c r="EWV15" s="27"/>
      <c r="EWW15" s="27"/>
      <c r="EWX15" s="27"/>
      <c r="EWY15" s="27"/>
      <c r="EWZ15" s="27"/>
      <c r="EXA15" s="27"/>
      <c r="EXB15" s="27"/>
      <c r="EXC15" s="27"/>
      <c r="EXD15" s="27"/>
      <c r="EXE15" s="27"/>
      <c r="EXF15" s="27"/>
      <c r="EXG15" s="27"/>
      <c r="EXH15" s="27"/>
      <c r="EXI15" s="27"/>
      <c r="EXJ15" s="27"/>
      <c r="EXK15" s="27"/>
      <c r="EXL15" s="27"/>
      <c r="EXM15" s="27"/>
      <c r="EXN15" s="27"/>
      <c r="EXO15" s="27"/>
      <c r="EXP15" s="27"/>
      <c r="EXQ15" s="27"/>
      <c r="EXR15" s="27"/>
      <c r="EXS15" s="27"/>
      <c r="EXT15" s="27"/>
      <c r="EXU15" s="27"/>
      <c r="EXV15" s="27"/>
      <c r="EXW15" s="27"/>
      <c r="EXX15" s="27"/>
      <c r="EXY15" s="27"/>
      <c r="EXZ15" s="27"/>
      <c r="EYA15" s="27"/>
      <c r="EYB15" s="27"/>
      <c r="EYC15" s="27"/>
      <c r="EYD15" s="27"/>
      <c r="EYE15" s="27"/>
      <c r="EYF15" s="27"/>
      <c r="EYG15" s="27"/>
      <c r="EYH15" s="27"/>
      <c r="EYI15" s="27"/>
      <c r="EYJ15" s="27"/>
      <c r="EYK15" s="27"/>
      <c r="EYL15" s="27"/>
      <c r="EYM15" s="27"/>
      <c r="EYN15" s="27"/>
      <c r="EYO15" s="27"/>
      <c r="EYP15" s="27"/>
      <c r="EYQ15" s="27"/>
      <c r="EYR15" s="27"/>
      <c r="EYS15" s="27"/>
      <c r="EYT15" s="27"/>
      <c r="EZA15" s="27"/>
      <c r="EZB15" s="27"/>
      <c r="EZC15" s="27"/>
      <c r="EZD15" s="27"/>
      <c r="EZE15" s="27"/>
      <c r="EZF15" s="27"/>
      <c r="EZG15" s="27"/>
      <c r="EZH15" s="27"/>
      <c r="EZI15" s="27"/>
      <c r="EZJ15" s="27"/>
      <c r="EZK15" s="27"/>
      <c r="EZL15" s="27"/>
      <c r="EZM15" s="27"/>
      <c r="EZN15" s="27"/>
      <c r="EZO15" s="27"/>
      <c r="EZP15" s="27"/>
      <c r="EZQ15" s="27"/>
      <c r="EZR15" s="27"/>
      <c r="EZS15" s="27"/>
      <c r="EZT15" s="27"/>
      <c r="EZU15" s="27"/>
      <c r="EZV15" s="27"/>
      <c r="EZW15" s="27"/>
      <c r="EZX15" s="27"/>
      <c r="EZY15" s="27"/>
      <c r="EZZ15" s="27"/>
      <c r="FAA15" s="27"/>
      <c r="FAB15" s="27"/>
      <c r="FAC15" s="27"/>
      <c r="FAD15" s="27"/>
      <c r="FAE15" s="27"/>
      <c r="FAF15" s="27"/>
      <c r="FAG15" s="27"/>
      <c r="FAH15" s="27"/>
      <c r="FAI15" s="27"/>
      <c r="FAJ15" s="27"/>
      <c r="FAK15" s="27"/>
      <c r="FAL15" s="27"/>
      <c r="FAM15" s="27"/>
      <c r="FAN15" s="27"/>
      <c r="FAO15" s="27"/>
      <c r="FAP15" s="27"/>
      <c r="FAQ15" s="27"/>
      <c r="FAR15" s="27"/>
      <c r="FAS15" s="27"/>
      <c r="FAT15" s="27"/>
      <c r="FAU15" s="27"/>
      <c r="FAV15" s="27"/>
      <c r="FAW15" s="27"/>
      <c r="FAX15" s="27"/>
      <c r="FAY15" s="27"/>
      <c r="FAZ15" s="27"/>
      <c r="FBA15" s="27"/>
      <c r="FBB15" s="27"/>
      <c r="FBC15" s="27"/>
      <c r="FBD15" s="27"/>
      <c r="FBE15" s="27"/>
      <c r="FBF15" s="27"/>
      <c r="FBG15" s="27"/>
      <c r="FBH15" s="27"/>
      <c r="FBI15" s="27"/>
      <c r="FBJ15" s="27"/>
      <c r="FBK15" s="27"/>
      <c r="FBL15" s="27"/>
      <c r="FBM15" s="27"/>
      <c r="FBN15" s="27"/>
      <c r="FBO15" s="27"/>
      <c r="FBP15" s="27"/>
      <c r="FBQ15" s="27"/>
      <c r="FBR15" s="27"/>
      <c r="FBS15" s="27"/>
      <c r="FBT15" s="27"/>
      <c r="FBU15" s="27"/>
      <c r="FBV15" s="27"/>
      <c r="FBW15" s="27"/>
      <c r="FBX15" s="27"/>
      <c r="FBY15" s="27"/>
      <c r="FBZ15" s="27"/>
      <c r="FCA15" s="27"/>
      <c r="FCB15" s="27"/>
      <c r="FCC15" s="27"/>
      <c r="FCD15" s="27"/>
      <c r="FCE15" s="27"/>
      <c r="FCF15" s="27"/>
      <c r="FCG15" s="27"/>
      <c r="FCH15" s="27"/>
      <c r="FCI15" s="27"/>
      <c r="FCJ15" s="27"/>
      <c r="FCK15" s="27"/>
      <c r="FCL15" s="27"/>
      <c r="FCM15" s="27"/>
      <c r="FCN15" s="27"/>
      <c r="FCO15" s="27"/>
      <c r="FCP15" s="27"/>
      <c r="FCQ15" s="27"/>
      <c r="FCR15" s="27"/>
      <c r="FCS15" s="27"/>
      <c r="FCT15" s="27"/>
      <c r="FCU15" s="27"/>
      <c r="FCV15" s="27"/>
      <c r="FCW15" s="27"/>
      <c r="FCX15" s="27"/>
      <c r="FCY15" s="27"/>
      <c r="FCZ15" s="27"/>
      <c r="FDA15" s="27"/>
      <c r="FDB15" s="27"/>
      <c r="FDC15" s="27"/>
      <c r="FDD15" s="27"/>
      <c r="FDE15" s="27"/>
      <c r="FDF15" s="27"/>
      <c r="FDG15" s="27"/>
      <c r="FDH15" s="27"/>
      <c r="FDI15" s="27"/>
      <c r="FDJ15" s="27"/>
      <c r="FDK15" s="27"/>
      <c r="FDL15" s="27"/>
      <c r="FDM15" s="27"/>
      <c r="FDN15" s="27"/>
      <c r="FDO15" s="27"/>
      <c r="FDP15" s="27"/>
      <c r="FDQ15" s="27"/>
      <c r="FDR15" s="27"/>
      <c r="FDS15" s="27"/>
      <c r="FDT15" s="27"/>
      <c r="FDU15" s="27"/>
      <c r="FDV15" s="27"/>
      <c r="FDW15" s="27"/>
      <c r="FDX15" s="27"/>
      <c r="FDY15" s="27"/>
      <c r="FDZ15" s="27"/>
      <c r="FEA15" s="27"/>
      <c r="FEB15" s="27"/>
      <c r="FEC15" s="27"/>
      <c r="FED15" s="27"/>
      <c r="FEE15" s="27"/>
      <c r="FEF15" s="27"/>
      <c r="FEG15" s="27"/>
      <c r="FEH15" s="27"/>
      <c r="FEI15" s="27"/>
      <c r="FEJ15" s="27"/>
      <c r="FEK15" s="27"/>
      <c r="FEL15" s="27"/>
      <c r="FEM15" s="27"/>
      <c r="FEN15" s="27"/>
      <c r="FEO15" s="27"/>
      <c r="FEP15" s="27"/>
      <c r="FEQ15" s="27"/>
      <c r="FER15" s="27"/>
      <c r="FES15" s="27"/>
      <c r="FET15" s="27"/>
      <c r="FEU15" s="27"/>
      <c r="FEV15" s="27"/>
      <c r="FEW15" s="27"/>
      <c r="FEX15" s="27"/>
      <c r="FEY15" s="27"/>
      <c r="FEZ15" s="27"/>
      <c r="FFA15" s="27"/>
      <c r="FFB15" s="27"/>
      <c r="FFC15" s="27"/>
      <c r="FFD15" s="27"/>
      <c r="FFE15" s="27"/>
      <c r="FFF15" s="27"/>
      <c r="FFG15" s="27"/>
      <c r="FFH15" s="27"/>
      <c r="FFI15" s="27"/>
      <c r="FFJ15" s="27"/>
      <c r="FFK15" s="27"/>
      <c r="FFL15" s="27"/>
      <c r="FFM15" s="27"/>
      <c r="FFN15" s="27"/>
      <c r="FFO15" s="27"/>
      <c r="FFP15" s="27"/>
      <c r="FFQ15" s="27"/>
      <c r="FFR15" s="27"/>
      <c r="FFS15" s="27"/>
      <c r="FFT15" s="27"/>
      <c r="FFU15" s="27"/>
      <c r="FFV15" s="27"/>
      <c r="FFW15" s="27"/>
      <c r="FFX15" s="27"/>
      <c r="FFY15" s="27"/>
      <c r="FFZ15" s="27"/>
      <c r="FGA15" s="27"/>
      <c r="FGB15" s="27"/>
      <c r="FGC15" s="27"/>
      <c r="FGD15" s="27"/>
      <c r="FGE15" s="27"/>
      <c r="FGF15" s="27"/>
      <c r="FGG15" s="27"/>
      <c r="FGH15" s="27"/>
      <c r="FGI15" s="27"/>
      <c r="FGJ15" s="27"/>
      <c r="FGK15" s="27"/>
      <c r="FGL15" s="27"/>
      <c r="FGM15" s="27"/>
      <c r="FGN15" s="27"/>
      <c r="FGO15" s="27"/>
      <c r="FGP15" s="27"/>
      <c r="FGQ15" s="27"/>
      <c r="FGR15" s="27"/>
      <c r="FGS15" s="27"/>
      <c r="FGT15" s="27"/>
      <c r="FGU15" s="27"/>
      <c r="FGV15" s="27"/>
      <c r="FGW15" s="27"/>
      <c r="FGX15" s="27"/>
      <c r="FGY15" s="27"/>
      <c r="FGZ15" s="27"/>
      <c r="FHA15" s="27"/>
      <c r="FHB15" s="27"/>
      <c r="FHC15" s="27"/>
      <c r="FHD15" s="27"/>
      <c r="FHE15" s="27"/>
      <c r="FHF15" s="27"/>
      <c r="FHG15" s="27"/>
      <c r="FHH15" s="27"/>
      <c r="FHI15" s="27"/>
      <c r="FHJ15" s="27"/>
      <c r="FHK15" s="27"/>
      <c r="FHL15" s="27"/>
      <c r="FHM15" s="27"/>
      <c r="FHN15" s="27"/>
      <c r="FHO15" s="27"/>
      <c r="FHP15" s="27"/>
      <c r="FHQ15" s="27"/>
      <c r="FHR15" s="27"/>
      <c r="FHS15" s="27"/>
      <c r="FHT15" s="27"/>
      <c r="FHU15" s="27"/>
      <c r="FHV15" s="27"/>
      <c r="FHW15" s="27"/>
      <c r="FHX15" s="27"/>
      <c r="FHY15" s="27"/>
      <c r="FHZ15" s="27"/>
      <c r="FIA15" s="27"/>
      <c r="FIB15" s="27"/>
      <c r="FIC15" s="27"/>
      <c r="FID15" s="27"/>
      <c r="FIE15" s="27"/>
      <c r="FIF15" s="27"/>
      <c r="FIG15" s="27"/>
      <c r="FIH15" s="27"/>
      <c r="FII15" s="27"/>
      <c r="FIJ15" s="27"/>
      <c r="FIK15" s="27"/>
      <c r="FIL15" s="27"/>
      <c r="FIM15" s="27"/>
      <c r="FIN15" s="27"/>
      <c r="FIO15" s="27"/>
      <c r="FIP15" s="27"/>
      <c r="FIW15" s="27"/>
      <c r="FIX15" s="27"/>
      <c r="FIY15" s="27"/>
      <c r="FIZ15" s="27"/>
      <c r="FJA15" s="27"/>
      <c r="FJB15" s="27"/>
      <c r="FJC15" s="27"/>
      <c r="FJD15" s="27"/>
      <c r="FJE15" s="27"/>
      <c r="FJF15" s="27"/>
      <c r="FJG15" s="27"/>
      <c r="FJH15" s="27"/>
      <c r="FJI15" s="27"/>
      <c r="FJJ15" s="27"/>
      <c r="FJK15" s="27"/>
      <c r="FJL15" s="27"/>
      <c r="FJM15" s="27"/>
      <c r="FJN15" s="27"/>
      <c r="FJO15" s="27"/>
      <c r="FJP15" s="27"/>
      <c r="FJQ15" s="27"/>
      <c r="FJR15" s="27"/>
      <c r="FJS15" s="27"/>
      <c r="FJT15" s="27"/>
      <c r="FJU15" s="27"/>
      <c r="FJV15" s="27"/>
      <c r="FJW15" s="27"/>
      <c r="FJX15" s="27"/>
      <c r="FJY15" s="27"/>
      <c r="FJZ15" s="27"/>
      <c r="FKA15" s="27"/>
      <c r="FKB15" s="27"/>
      <c r="FKC15" s="27"/>
      <c r="FKD15" s="27"/>
      <c r="FKE15" s="27"/>
      <c r="FKF15" s="27"/>
      <c r="FKG15" s="27"/>
      <c r="FKH15" s="27"/>
      <c r="FKI15" s="27"/>
      <c r="FKJ15" s="27"/>
      <c r="FKK15" s="27"/>
      <c r="FKL15" s="27"/>
      <c r="FKM15" s="27"/>
      <c r="FKN15" s="27"/>
      <c r="FKO15" s="27"/>
      <c r="FKP15" s="27"/>
      <c r="FKQ15" s="27"/>
      <c r="FKR15" s="27"/>
      <c r="FKS15" s="27"/>
      <c r="FKT15" s="27"/>
      <c r="FKU15" s="27"/>
      <c r="FKV15" s="27"/>
      <c r="FKW15" s="27"/>
      <c r="FKX15" s="27"/>
      <c r="FKY15" s="27"/>
      <c r="FKZ15" s="27"/>
      <c r="FLA15" s="27"/>
      <c r="FLB15" s="27"/>
      <c r="FLC15" s="27"/>
      <c r="FLD15" s="27"/>
      <c r="FLE15" s="27"/>
      <c r="FLF15" s="27"/>
      <c r="FLG15" s="27"/>
      <c r="FLH15" s="27"/>
      <c r="FLI15" s="27"/>
      <c r="FLJ15" s="27"/>
      <c r="FLK15" s="27"/>
      <c r="FLL15" s="27"/>
      <c r="FLM15" s="27"/>
      <c r="FLN15" s="27"/>
      <c r="FLO15" s="27"/>
      <c r="FLP15" s="27"/>
      <c r="FLQ15" s="27"/>
      <c r="FLR15" s="27"/>
      <c r="FLS15" s="27"/>
      <c r="FLT15" s="27"/>
      <c r="FLU15" s="27"/>
      <c r="FLV15" s="27"/>
      <c r="FLW15" s="27"/>
      <c r="FLX15" s="27"/>
      <c r="FLY15" s="27"/>
      <c r="FLZ15" s="27"/>
      <c r="FMA15" s="27"/>
      <c r="FMB15" s="27"/>
      <c r="FMC15" s="27"/>
      <c r="FMD15" s="27"/>
      <c r="FME15" s="27"/>
      <c r="FMF15" s="27"/>
      <c r="FMG15" s="27"/>
      <c r="FMH15" s="27"/>
      <c r="FMI15" s="27"/>
      <c r="FMJ15" s="27"/>
      <c r="FMK15" s="27"/>
      <c r="FML15" s="27"/>
      <c r="FMM15" s="27"/>
      <c r="FMN15" s="27"/>
      <c r="FMO15" s="27"/>
      <c r="FMP15" s="27"/>
      <c r="FMQ15" s="27"/>
      <c r="FMR15" s="27"/>
      <c r="FMS15" s="27"/>
      <c r="FMT15" s="27"/>
      <c r="FMU15" s="27"/>
      <c r="FMV15" s="27"/>
      <c r="FMW15" s="27"/>
      <c r="FMX15" s="27"/>
      <c r="FMY15" s="27"/>
      <c r="FMZ15" s="27"/>
      <c r="FNA15" s="27"/>
      <c r="FNB15" s="27"/>
      <c r="FNC15" s="27"/>
      <c r="FND15" s="27"/>
      <c r="FNE15" s="27"/>
      <c r="FNF15" s="27"/>
      <c r="FNG15" s="27"/>
      <c r="FNH15" s="27"/>
      <c r="FNI15" s="27"/>
      <c r="FNJ15" s="27"/>
      <c r="FNK15" s="27"/>
      <c r="FNL15" s="27"/>
      <c r="FNM15" s="27"/>
      <c r="FNN15" s="27"/>
      <c r="FNO15" s="27"/>
      <c r="FNP15" s="27"/>
      <c r="FNQ15" s="27"/>
      <c r="FNR15" s="27"/>
      <c r="FNS15" s="27"/>
      <c r="FNT15" s="27"/>
      <c r="FNU15" s="27"/>
      <c r="FNV15" s="27"/>
      <c r="FNW15" s="27"/>
      <c r="FNX15" s="27"/>
      <c r="FNY15" s="27"/>
      <c r="FNZ15" s="27"/>
      <c r="FOA15" s="27"/>
      <c r="FOB15" s="27"/>
      <c r="FOC15" s="27"/>
      <c r="FOD15" s="27"/>
      <c r="FOE15" s="27"/>
      <c r="FOF15" s="27"/>
      <c r="FOG15" s="27"/>
      <c r="FOH15" s="27"/>
      <c r="FOI15" s="27"/>
      <c r="FOJ15" s="27"/>
      <c r="FOK15" s="27"/>
      <c r="FOL15" s="27"/>
      <c r="FOM15" s="27"/>
      <c r="FON15" s="27"/>
      <c r="FOO15" s="27"/>
      <c r="FOP15" s="27"/>
      <c r="FOQ15" s="27"/>
      <c r="FOR15" s="27"/>
      <c r="FOS15" s="27"/>
      <c r="FOT15" s="27"/>
      <c r="FOU15" s="27"/>
      <c r="FOV15" s="27"/>
      <c r="FOW15" s="27"/>
      <c r="FOX15" s="27"/>
      <c r="FOY15" s="27"/>
      <c r="FOZ15" s="27"/>
      <c r="FPA15" s="27"/>
      <c r="FPB15" s="27"/>
      <c r="FPC15" s="27"/>
      <c r="FPD15" s="27"/>
      <c r="FPE15" s="27"/>
      <c r="FPF15" s="27"/>
      <c r="FPG15" s="27"/>
      <c r="FPH15" s="27"/>
      <c r="FPI15" s="27"/>
      <c r="FPJ15" s="27"/>
      <c r="FPK15" s="27"/>
      <c r="FPL15" s="27"/>
      <c r="FPM15" s="27"/>
      <c r="FPN15" s="27"/>
      <c r="FPO15" s="27"/>
      <c r="FPP15" s="27"/>
      <c r="FPQ15" s="27"/>
      <c r="FPR15" s="27"/>
      <c r="FPS15" s="27"/>
      <c r="FPT15" s="27"/>
      <c r="FPU15" s="27"/>
      <c r="FPV15" s="27"/>
      <c r="FPW15" s="27"/>
      <c r="FPX15" s="27"/>
      <c r="FPY15" s="27"/>
      <c r="FPZ15" s="27"/>
      <c r="FQA15" s="27"/>
      <c r="FQB15" s="27"/>
      <c r="FQC15" s="27"/>
      <c r="FQD15" s="27"/>
      <c r="FQE15" s="27"/>
      <c r="FQF15" s="27"/>
      <c r="FQG15" s="27"/>
      <c r="FQH15" s="27"/>
      <c r="FQI15" s="27"/>
      <c r="FQJ15" s="27"/>
      <c r="FQK15" s="27"/>
      <c r="FQL15" s="27"/>
      <c r="FQM15" s="27"/>
      <c r="FQN15" s="27"/>
      <c r="FQO15" s="27"/>
      <c r="FQP15" s="27"/>
      <c r="FQQ15" s="27"/>
      <c r="FQR15" s="27"/>
      <c r="FQS15" s="27"/>
      <c r="FQT15" s="27"/>
      <c r="FQU15" s="27"/>
      <c r="FQV15" s="27"/>
      <c r="FQW15" s="27"/>
      <c r="FQX15" s="27"/>
      <c r="FQY15" s="27"/>
      <c r="FQZ15" s="27"/>
      <c r="FRA15" s="27"/>
      <c r="FRB15" s="27"/>
      <c r="FRC15" s="27"/>
      <c r="FRD15" s="27"/>
      <c r="FRE15" s="27"/>
      <c r="FRF15" s="27"/>
      <c r="FRG15" s="27"/>
      <c r="FRH15" s="27"/>
      <c r="FRI15" s="27"/>
      <c r="FRJ15" s="27"/>
      <c r="FRK15" s="27"/>
      <c r="FRL15" s="27"/>
      <c r="FRM15" s="27"/>
      <c r="FRN15" s="27"/>
      <c r="FRO15" s="27"/>
      <c r="FRP15" s="27"/>
      <c r="FRQ15" s="27"/>
      <c r="FRR15" s="27"/>
      <c r="FRS15" s="27"/>
      <c r="FRT15" s="27"/>
      <c r="FRU15" s="27"/>
      <c r="FRV15" s="27"/>
      <c r="FRW15" s="27"/>
      <c r="FRX15" s="27"/>
      <c r="FRY15" s="27"/>
      <c r="FRZ15" s="27"/>
      <c r="FSA15" s="27"/>
      <c r="FSB15" s="27"/>
      <c r="FSC15" s="27"/>
      <c r="FSD15" s="27"/>
      <c r="FSE15" s="27"/>
      <c r="FSF15" s="27"/>
      <c r="FSG15" s="27"/>
      <c r="FSH15" s="27"/>
      <c r="FSI15" s="27"/>
      <c r="FSJ15" s="27"/>
      <c r="FSK15" s="27"/>
      <c r="FSL15" s="27"/>
      <c r="FSS15" s="27"/>
      <c r="FST15" s="27"/>
      <c r="FSU15" s="27"/>
      <c r="FSV15" s="27"/>
      <c r="FSW15" s="27"/>
      <c r="FSX15" s="27"/>
      <c r="FSY15" s="27"/>
      <c r="FSZ15" s="27"/>
      <c r="FTA15" s="27"/>
      <c r="FTB15" s="27"/>
      <c r="FTC15" s="27"/>
      <c r="FTD15" s="27"/>
      <c r="FTE15" s="27"/>
      <c r="FTF15" s="27"/>
      <c r="FTG15" s="27"/>
      <c r="FTH15" s="27"/>
      <c r="FTI15" s="27"/>
      <c r="FTJ15" s="27"/>
      <c r="FTK15" s="27"/>
      <c r="FTL15" s="27"/>
      <c r="FTM15" s="27"/>
      <c r="FTN15" s="27"/>
      <c r="FTO15" s="27"/>
      <c r="FTP15" s="27"/>
      <c r="FTQ15" s="27"/>
      <c r="FTR15" s="27"/>
      <c r="FTS15" s="27"/>
      <c r="FTT15" s="27"/>
      <c r="FTU15" s="27"/>
      <c r="FTV15" s="27"/>
      <c r="FTW15" s="27"/>
      <c r="FTX15" s="27"/>
      <c r="FTY15" s="27"/>
      <c r="FTZ15" s="27"/>
      <c r="FUA15" s="27"/>
      <c r="FUB15" s="27"/>
      <c r="FUC15" s="27"/>
      <c r="FUD15" s="27"/>
      <c r="FUE15" s="27"/>
      <c r="FUF15" s="27"/>
      <c r="FUG15" s="27"/>
      <c r="FUH15" s="27"/>
      <c r="FUI15" s="27"/>
      <c r="FUJ15" s="27"/>
      <c r="FUK15" s="27"/>
      <c r="FUL15" s="27"/>
      <c r="FUM15" s="27"/>
      <c r="FUN15" s="27"/>
      <c r="FUO15" s="27"/>
      <c r="FUP15" s="27"/>
      <c r="FUQ15" s="27"/>
      <c r="FUR15" s="27"/>
      <c r="FUS15" s="27"/>
      <c r="FUT15" s="27"/>
      <c r="FUU15" s="27"/>
      <c r="FUV15" s="27"/>
      <c r="FUW15" s="27"/>
      <c r="FUX15" s="27"/>
      <c r="FUY15" s="27"/>
      <c r="FUZ15" s="27"/>
      <c r="FVA15" s="27"/>
      <c r="FVB15" s="27"/>
      <c r="FVC15" s="27"/>
      <c r="FVD15" s="27"/>
      <c r="FVE15" s="27"/>
      <c r="FVF15" s="27"/>
      <c r="FVG15" s="27"/>
      <c r="FVH15" s="27"/>
      <c r="FVI15" s="27"/>
      <c r="FVJ15" s="27"/>
      <c r="FVK15" s="27"/>
      <c r="FVL15" s="27"/>
      <c r="FVM15" s="27"/>
      <c r="FVN15" s="27"/>
      <c r="FVO15" s="27"/>
      <c r="FVP15" s="27"/>
      <c r="FVQ15" s="27"/>
      <c r="FVR15" s="27"/>
      <c r="FVS15" s="27"/>
      <c r="FVT15" s="27"/>
      <c r="FVU15" s="27"/>
      <c r="FVV15" s="27"/>
      <c r="FVW15" s="27"/>
      <c r="FVX15" s="27"/>
      <c r="FVY15" s="27"/>
      <c r="FVZ15" s="27"/>
      <c r="FWA15" s="27"/>
      <c r="FWB15" s="27"/>
      <c r="FWC15" s="27"/>
      <c r="FWD15" s="27"/>
      <c r="FWE15" s="27"/>
      <c r="FWF15" s="27"/>
      <c r="FWG15" s="27"/>
      <c r="FWH15" s="27"/>
      <c r="FWI15" s="27"/>
      <c r="FWJ15" s="27"/>
      <c r="FWK15" s="27"/>
      <c r="FWL15" s="27"/>
      <c r="FWM15" s="27"/>
      <c r="FWN15" s="27"/>
      <c r="FWO15" s="27"/>
      <c r="FWP15" s="27"/>
      <c r="FWQ15" s="27"/>
      <c r="FWR15" s="27"/>
      <c r="FWS15" s="27"/>
      <c r="FWT15" s="27"/>
      <c r="FWU15" s="27"/>
      <c r="FWV15" s="27"/>
      <c r="FWW15" s="27"/>
      <c r="FWX15" s="27"/>
      <c r="FWY15" s="27"/>
      <c r="FWZ15" s="27"/>
      <c r="FXA15" s="27"/>
      <c r="FXB15" s="27"/>
      <c r="FXC15" s="27"/>
      <c r="FXD15" s="27"/>
      <c r="FXE15" s="27"/>
      <c r="FXF15" s="27"/>
      <c r="FXG15" s="27"/>
      <c r="FXH15" s="27"/>
      <c r="FXI15" s="27"/>
      <c r="FXJ15" s="27"/>
      <c r="FXK15" s="27"/>
      <c r="FXL15" s="27"/>
      <c r="FXM15" s="27"/>
      <c r="FXN15" s="27"/>
      <c r="FXO15" s="27"/>
      <c r="FXP15" s="27"/>
      <c r="FXQ15" s="27"/>
      <c r="FXR15" s="27"/>
      <c r="FXS15" s="27"/>
      <c r="FXT15" s="27"/>
      <c r="FXU15" s="27"/>
      <c r="FXV15" s="27"/>
      <c r="FXW15" s="27"/>
      <c r="FXX15" s="27"/>
      <c r="FXY15" s="27"/>
      <c r="FXZ15" s="27"/>
      <c r="FYA15" s="27"/>
      <c r="FYB15" s="27"/>
      <c r="FYC15" s="27"/>
      <c r="FYD15" s="27"/>
      <c r="FYE15" s="27"/>
      <c r="FYF15" s="27"/>
      <c r="FYG15" s="27"/>
      <c r="FYH15" s="27"/>
      <c r="FYI15" s="27"/>
      <c r="FYJ15" s="27"/>
      <c r="FYK15" s="27"/>
      <c r="FYL15" s="27"/>
      <c r="FYM15" s="27"/>
      <c r="FYN15" s="27"/>
      <c r="FYO15" s="27"/>
      <c r="FYP15" s="27"/>
      <c r="FYQ15" s="27"/>
      <c r="FYR15" s="27"/>
      <c r="FYS15" s="27"/>
      <c r="FYT15" s="27"/>
      <c r="FYU15" s="27"/>
      <c r="FYV15" s="27"/>
      <c r="FYW15" s="27"/>
      <c r="FYX15" s="27"/>
      <c r="FYY15" s="27"/>
      <c r="FYZ15" s="27"/>
      <c r="FZA15" s="27"/>
      <c r="FZB15" s="27"/>
      <c r="FZC15" s="27"/>
      <c r="FZD15" s="27"/>
      <c r="FZE15" s="27"/>
      <c r="FZF15" s="27"/>
      <c r="FZG15" s="27"/>
      <c r="FZH15" s="27"/>
      <c r="FZI15" s="27"/>
      <c r="FZJ15" s="27"/>
      <c r="FZK15" s="27"/>
      <c r="FZL15" s="27"/>
      <c r="FZM15" s="27"/>
      <c r="FZN15" s="27"/>
      <c r="FZO15" s="27"/>
      <c r="FZP15" s="27"/>
      <c r="FZQ15" s="27"/>
      <c r="FZR15" s="27"/>
      <c r="FZS15" s="27"/>
      <c r="FZT15" s="27"/>
      <c r="FZU15" s="27"/>
      <c r="FZV15" s="27"/>
      <c r="FZW15" s="27"/>
      <c r="FZX15" s="27"/>
      <c r="FZY15" s="27"/>
      <c r="FZZ15" s="27"/>
      <c r="GAA15" s="27"/>
      <c r="GAB15" s="27"/>
      <c r="GAC15" s="27"/>
      <c r="GAD15" s="27"/>
      <c r="GAE15" s="27"/>
      <c r="GAF15" s="27"/>
      <c r="GAG15" s="27"/>
      <c r="GAH15" s="27"/>
      <c r="GAI15" s="27"/>
      <c r="GAJ15" s="27"/>
      <c r="GAK15" s="27"/>
      <c r="GAL15" s="27"/>
      <c r="GAM15" s="27"/>
      <c r="GAN15" s="27"/>
      <c r="GAO15" s="27"/>
      <c r="GAP15" s="27"/>
      <c r="GAQ15" s="27"/>
      <c r="GAR15" s="27"/>
      <c r="GAS15" s="27"/>
      <c r="GAT15" s="27"/>
      <c r="GAU15" s="27"/>
      <c r="GAV15" s="27"/>
      <c r="GAW15" s="27"/>
      <c r="GAX15" s="27"/>
      <c r="GAY15" s="27"/>
      <c r="GAZ15" s="27"/>
      <c r="GBA15" s="27"/>
      <c r="GBB15" s="27"/>
      <c r="GBC15" s="27"/>
      <c r="GBD15" s="27"/>
      <c r="GBE15" s="27"/>
      <c r="GBF15" s="27"/>
      <c r="GBG15" s="27"/>
      <c r="GBH15" s="27"/>
      <c r="GBI15" s="27"/>
      <c r="GBJ15" s="27"/>
      <c r="GBK15" s="27"/>
      <c r="GBL15" s="27"/>
      <c r="GBM15" s="27"/>
      <c r="GBN15" s="27"/>
      <c r="GBO15" s="27"/>
      <c r="GBP15" s="27"/>
      <c r="GBQ15" s="27"/>
      <c r="GBR15" s="27"/>
      <c r="GBS15" s="27"/>
      <c r="GBT15" s="27"/>
      <c r="GBU15" s="27"/>
      <c r="GBV15" s="27"/>
      <c r="GBW15" s="27"/>
      <c r="GBX15" s="27"/>
      <c r="GBY15" s="27"/>
      <c r="GBZ15" s="27"/>
      <c r="GCA15" s="27"/>
      <c r="GCB15" s="27"/>
      <c r="GCC15" s="27"/>
      <c r="GCD15" s="27"/>
      <c r="GCE15" s="27"/>
      <c r="GCF15" s="27"/>
      <c r="GCG15" s="27"/>
      <c r="GCH15" s="27"/>
      <c r="GCO15" s="27"/>
      <c r="GCP15" s="27"/>
      <c r="GCQ15" s="27"/>
      <c r="GCR15" s="27"/>
      <c r="GCS15" s="27"/>
      <c r="GCT15" s="27"/>
      <c r="GCU15" s="27"/>
      <c r="GCV15" s="27"/>
      <c r="GCW15" s="27"/>
      <c r="GCX15" s="27"/>
      <c r="GCY15" s="27"/>
      <c r="GCZ15" s="27"/>
      <c r="GDA15" s="27"/>
      <c r="GDB15" s="27"/>
      <c r="GDC15" s="27"/>
      <c r="GDD15" s="27"/>
      <c r="GDE15" s="27"/>
      <c r="GDF15" s="27"/>
      <c r="GDG15" s="27"/>
      <c r="GDH15" s="27"/>
      <c r="GDI15" s="27"/>
      <c r="GDJ15" s="27"/>
      <c r="GDK15" s="27"/>
      <c r="GDL15" s="27"/>
      <c r="GDM15" s="27"/>
      <c r="GDN15" s="27"/>
      <c r="GDO15" s="27"/>
      <c r="GDP15" s="27"/>
      <c r="GDQ15" s="27"/>
      <c r="GDR15" s="27"/>
      <c r="GDS15" s="27"/>
      <c r="GDT15" s="27"/>
      <c r="GDU15" s="27"/>
      <c r="GDV15" s="27"/>
      <c r="GDW15" s="27"/>
      <c r="GDX15" s="27"/>
      <c r="GDY15" s="27"/>
      <c r="GDZ15" s="27"/>
      <c r="GEA15" s="27"/>
      <c r="GEB15" s="27"/>
      <c r="GEC15" s="27"/>
      <c r="GED15" s="27"/>
      <c r="GEE15" s="27"/>
      <c r="GEF15" s="27"/>
      <c r="GEG15" s="27"/>
      <c r="GEH15" s="27"/>
      <c r="GEI15" s="27"/>
      <c r="GEJ15" s="27"/>
      <c r="GEK15" s="27"/>
      <c r="GEL15" s="27"/>
      <c r="GEM15" s="27"/>
      <c r="GEN15" s="27"/>
      <c r="GEO15" s="27"/>
      <c r="GEP15" s="27"/>
      <c r="GEQ15" s="27"/>
      <c r="GER15" s="27"/>
      <c r="GES15" s="27"/>
      <c r="GET15" s="27"/>
      <c r="GEU15" s="27"/>
      <c r="GEV15" s="27"/>
      <c r="GEW15" s="27"/>
      <c r="GEX15" s="27"/>
      <c r="GEY15" s="27"/>
      <c r="GEZ15" s="27"/>
      <c r="GFA15" s="27"/>
      <c r="GFB15" s="27"/>
      <c r="GFC15" s="27"/>
      <c r="GFD15" s="27"/>
      <c r="GFE15" s="27"/>
      <c r="GFF15" s="27"/>
      <c r="GFG15" s="27"/>
      <c r="GFH15" s="27"/>
      <c r="GFI15" s="27"/>
      <c r="GFJ15" s="27"/>
      <c r="GFK15" s="27"/>
      <c r="GFL15" s="27"/>
      <c r="GFM15" s="27"/>
      <c r="GFN15" s="27"/>
      <c r="GFO15" s="27"/>
      <c r="GFP15" s="27"/>
      <c r="GFQ15" s="27"/>
      <c r="GFR15" s="27"/>
      <c r="GFS15" s="27"/>
      <c r="GFT15" s="27"/>
      <c r="GFU15" s="27"/>
      <c r="GFV15" s="27"/>
      <c r="GFW15" s="27"/>
      <c r="GFX15" s="27"/>
      <c r="GFY15" s="27"/>
      <c r="GFZ15" s="27"/>
      <c r="GGA15" s="27"/>
      <c r="GGB15" s="27"/>
      <c r="GGC15" s="27"/>
      <c r="GGD15" s="27"/>
      <c r="GGE15" s="27"/>
      <c r="GGF15" s="27"/>
      <c r="GGG15" s="27"/>
      <c r="GGH15" s="27"/>
      <c r="GGI15" s="27"/>
      <c r="GGJ15" s="27"/>
      <c r="GGK15" s="27"/>
      <c r="GGL15" s="27"/>
      <c r="GGM15" s="27"/>
      <c r="GGN15" s="27"/>
      <c r="GGO15" s="27"/>
      <c r="GGP15" s="27"/>
      <c r="GGQ15" s="27"/>
      <c r="GGR15" s="27"/>
      <c r="GGS15" s="27"/>
      <c r="GGT15" s="27"/>
      <c r="GGU15" s="27"/>
      <c r="GGV15" s="27"/>
      <c r="GGW15" s="27"/>
      <c r="GGX15" s="27"/>
      <c r="GGY15" s="27"/>
      <c r="GGZ15" s="27"/>
      <c r="GHA15" s="27"/>
      <c r="GHB15" s="27"/>
      <c r="GHC15" s="27"/>
      <c r="GHD15" s="27"/>
      <c r="GHE15" s="27"/>
      <c r="GHF15" s="27"/>
      <c r="GHG15" s="27"/>
      <c r="GHH15" s="27"/>
      <c r="GHI15" s="27"/>
      <c r="GHJ15" s="27"/>
      <c r="GHK15" s="27"/>
      <c r="GHL15" s="27"/>
      <c r="GHM15" s="27"/>
      <c r="GHN15" s="27"/>
      <c r="GHO15" s="27"/>
      <c r="GHP15" s="27"/>
      <c r="GHQ15" s="27"/>
      <c r="GHR15" s="27"/>
      <c r="GHS15" s="27"/>
      <c r="GHT15" s="27"/>
      <c r="GHU15" s="27"/>
      <c r="GHV15" s="27"/>
      <c r="GHW15" s="27"/>
      <c r="GHX15" s="27"/>
      <c r="GHY15" s="27"/>
      <c r="GHZ15" s="27"/>
      <c r="GIA15" s="27"/>
      <c r="GIB15" s="27"/>
      <c r="GIC15" s="27"/>
      <c r="GID15" s="27"/>
      <c r="GIE15" s="27"/>
      <c r="GIF15" s="27"/>
      <c r="GIG15" s="27"/>
      <c r="GIH15" s="27"/>
      <c r="GII15" s="27"/>
      <c r="GIJ15" s="27"/>
      <c r="GIK15" s="27"/>
      <c r="GIL15" s="27"/>
      <c r="GIM15" s="27"/>
      <c r="GIN15" s="27"/>
      <c r="GIO15" s="27"/>
      <c r="GIP15" s="27"/>
      <c r="GIQ15" s="27"/>
      <c r="GIR15" s="27"/>
      <c r="GIS15" s="27"/>
      <c r="GIT15" s="27"/>
      <c r="GIU15" s="27"/>
      <c r="GIV15" s="27"/>
      <c r="GIW15" s="27"/>
      <c r="GIX15" s="27"/>
      <c r="GIY15" s="27"/>
      <c r="GIZ15" s="27"/>
      <c r="GJA15" s="27"/>
      <c r="GJB15" s="27"/>
      <c r="GJC15" s="27"/>
      <c r="GJD15" s="27"/>
      <c r="GJE15" s="27"/>
      <c r="GJF15" s="27"/>
      <c r="GJG15" s="27"/>
      <c r="GJH15" s="27"/>
      <c r="GJI15" s="27"/>
      <c r="GJJ15" s="27"/>
      <c r="GJK15" s="27"/>
      <c r="GJL15" s="27"/>
      <c r="GJM15" s="27"/>
      <c r="GJN15" s="27"/>
      <c r="GJO15" s="27"/>
      <c r="GJP15" s="27"/>
      <c r="GJQ15" s="27"/>
      <c r="GJR15" s="27"/>
      <c r="GJS15" s="27"/>
      <c r="GJT15" s="27"/>
      <c r="GJU15" s="27"/>
      <c r="GJV15" s="27"/>
      <c r="GJW15" s="27"/>
      <c r="GJX15" s="27"/>
      <c r="GJY15" s="27"/>
      <c r="GJZ15" s="27"/>
      <c r="GKA15" s="27"/>
      <c r="GKB15" s="27"/>
      <c r="GKC15" s="27"/>
      <c r="GKD15" s="27"/>
      <c r="GKE15" s="27"/>
      <c r="GKF15" s="27"/>
      <c r="GKG15" s="27"/>
      <c r="GKH15" s="27"/>
      <c r="GKI15" s="27"/>
      <c r="GKJ15" s="27"/>
      <c r="GKK15" s="27"/>
      <c r="GKL15" s="27"/>
      <c r="GKM15" s="27"/>
      <c r="GKN15" s="27"/>
      <c r="GKO15" s="27"/>
      <c r="GKP15" s="27"/>
      <c r="GKQ15" s="27"/>
      <c r="GKR15" s="27"/>
      <c r="GKS15" s="27"/>
      <c r="GKT15" s="27"/>
      <c r="GKU15" s="27"/>
      <c r="GKV15" s="27"/>
      <c r="GKW15" s="27"/>
      <c r="GKX15" s="27"/>
      <c r="GKY15" s="27"/>
      <c r="GKZ15" s="27"/>
      <c r="GLA15" s="27"/>
      <c r="GLB15" s="27"/>
      <c r="GLC15" s="27"/>
      <c r="GLD15" s="27"/>
      <c r="GLE15" s="27"/>
      <c r="GLF15" s="27"/>
      <c r="GLG15" s="27"/>
      <c r="GLH15" s="27"/>
      <c r="GLI15" s="27"/>
      <c r="GLJ15" s="27"/>
      <c r="GLK15" s="27"/>
      <c r="GLL15" s="27"/>
      <c r="GLM15" s="27"/>
      <c r="GLN15" s="27"/>
      <c r="GLO15" s="27"/>
      <c r="GLP15" s="27"/>
      <c r="GLQ15" s="27"/>
      <c r="GLR15" s="27"/>
      <c r="GLS15" s="27"/>
      <c r="GLT15" s="27"/>
      <c r="GLU15" s="27"/>
      <c r="GLV15" s="27"/>
      <c r="GLW15" s="27"/>
      <c r="GLX15" s="27"/>
      <c r="GLY15" s="27"/>
      <c r="GLZ15" s="27"/>
      <c r="GMA15" s="27"/>
      <c r="GMB15" s="27"/>
      <c r="GMC15" s="27"/>
      <c r="GMD15" s="27"/>
      <c r="GMK15" s="27"/>
      <c r="GML15" s="27"/>
      <c r="GMM15" s="27"/>
      <c r="GMN15" s="27"/>
      <c r="GMO15" s="27"/>
      <c r="GMP15" s="27"/>
      <c r="GMQ15" s="27"/>
      <c r="GMR15" s="27"/>
      <c r="GMS15" s="27"/>
      <c r="GMT15" s="27"/>
      <c r="GMU15" s="27"/>
      <c r="GMV15" s="27"/>
      <c r="GMW15" s="27"/>
      <c r="GMX15" s="27"/>
      <c r="GMY15" s="27"/>
      <c r="GMZ15" s="27"/>
      <c r="GNA15" s="27"/>
      <c r="GNB15" s="27"/>
      <c r="GNC15" s="27"/>
      <c r="GND15" s="27"/>
      <c r="GNE15" s="27"/>
      <c r="GNF15" s="27"/>
      <c r="GNG15" s="27"/>
      <c r="GNH15" s="27"/>
      <c r="GNI15" s="27"/>
      <c r="GNJ15" s="27"/>
      <c r="GNK15" s="27"/>
      <c r="GNL15" s="27"/>
      <c r="GNM15" s="27"/>
      <c r="GNN15" s="27"/>
      <c r="GNO15" s="27"/>
      <c r="GNP15" s="27"/>
      <c r="GNQ15" s="27"/>
      <c r="GNR15" s="27"/>
      <c r="GNS15" s="27"/>
      <c r="GNT15" s="27"/>
      <c r="GNU15" s="27"/>
      <c r="GNV15" s="27"/>
      <c r="GNW15" s="27"/>
      <c r="GNX15" s="27"/>
      <c r="GNY15" s="27"/>
      <c r="GNZ15" s="27"/>
      <c r="GOA15" s="27"/>
      <c r="GOB15" s="27"/>
      <c r="GOC15" s="27"/>
      <c r="GOD15" s="27"/>
      <c r="GOE15" s="27"/>
      <c r="GOF15" s="27"/>
      <c r="GOG15" s="27"/>
      <c r="GOH15" s="27"/>
      <c r="GOI15" s="27"/>
      <c r="GOJ15" s="27"/>
      <c r="GOK15" s="27"/>
      <c r="GOL15" s="27"/>
      <c r="GOM15" s="27"/>
      <c r="GON15" s="27"/>
      <c r="GOO15" s="27"/>
      <c r="GOP15" s="27"/>
      <c r="GOQ15" s="27"/>
      <c r="GOR15" s="27"/>
      <c r="GOS15" s="27"/>
      <c r="GOT15" s="27"/>
      <c r="GOU15" s="27"/>
      <c r="GOV15" s="27"/>
      <c r="GOW15" s="27"/>
      <c r="GOX15" s="27"/>
      <c r="GOY15" s="27"/>
      <c r="GOZ15" s="27"/>
      <c r="GPA15" s="27"/>
      <c r="GPB15" s="27"/>
      <c r="GPC15" s="27"/>
      <c r="GPD15" s="27"/>
      <c r="GPE15" s="27"/>
      <c r="GPF15" s="27"/>
      <c r="GPG15" s="27"/>
      <c r="GPH15" s="27"/>
      <c r="GPI15" s="27"/>
      <c r="GPJ15" s="27"/>
      <c r="GPK15" s="27"/>
      <c r="GPL15" s="27"/>
      <c r="GPM15" s="27"/>
      <c r="GPN15" s="27"/>
      <c r="GPO15" s="27"/>
      <c r="GPP15" s="27"/>
      <c r="GPQ15" s="27"/>
      <c r="GPR15" s="27"/>
      <c r="GPS15" s="27"/>
      <c r="GPT15" s="27"/>
      <c r="GPU15" s="27"/>
      <c r="GPV15" s="27"/>
      <c r="GPW15" s="27"/>
      <c r="GPX15" s="27"/>
      <c r="GPY15" s="27"/>
      <c r="GPZ15" s="27"/>
      <c r="GQA15" s="27"/>
      <c r="GQB15" s="27"/>
      <c r="GQC15" s="27"/>
      <c r="GQD15" s="27"/>
      <c r="GQE15" s="27"/>
      <c r="GQF15" s="27"/>
      <c r="GQG15" s="27"/>
      <c r="GQH15" s="27"/>
      <c r="GQI15" s="27"/>
      <c r="GQJ15" s="27"/>
      <c r="GQK15" s="27"/>
      <c r="GQL15" s="27"/>
      <c r="GQM15" s="27"/>
      <c r="GQN15" s="27"/>
      <c r="GQO15" s="27"/>
      <c r="GQP15" s="27"/>
      <c r="GQQ15" s="27"/>
      <c r="GQR15" s="27"/>
      <c r="GQS15" s="27"/>
      <c r="GQT15" s="27"/>
      <c r="GQU15" s="27"/>
      <c r="GQV15" s="27"/>
      <c r="GQW15" s="27"/>
      <c r="GQX15" s="27"/>
      <c r="GQY15" s="27"/>
      <c r="GQZ15" s="27"/>
      <c r="GRA15" s="27"/>
      <c r="GRB15" s="27"/>
      <c r="GRC15" s="27"/>
      <c r="GRD15" s="27"/>
      <c r="GRE15" s="27"/>
      <c r="GRF15" s="27"/>
      <c r="GRG15" s="27"/>
      <c r="GRH15" s="27"/>
      <c r="GRI15" s="27"/>
      <c r="GRJ15" s="27"/>
      <c r="GRK15" s="27"/>
      <c r="GRL15" s="27"/>
      <c r="GRM15" s="27"/>
      <c r="GRN15" s="27"/>
      <c r="GRO15" s="27"/>
      <c r="GRP15" s="27"/>
      <c r="GRQ15" s="27"/>
      <c r="GRR15" s="27"/>
      <c r="GRS15" s="27"/>
      <c r="GRT15" s="27"/>
      <c r="GRU15" s="27"/>
      <c r="GRV15" s="27"/>
      <c r="GRW15" s="27"/>
      <c r="GRX15" s="27"/>
      <c r="GRY15" s="27"/>
      <c r="GRZ15" s="27"/>
      <c r="GSA15" s="27"/>
      <c r="GSB15" s="27"/>
      <c r="GSC15" s="27"/>
      <c r="GSD15" s="27"/>
      <c r="GSE15" s="27"/>
      <c r="GSF15" s="27"/>
      <c r="GSG15" s="27"/>
      <c r="GSH15" s="27"/>
      <c r="GSI15" s="27"/>
      <c r="GSJ15" s="27"/>
      <c r="GSK15" s="27"/>
      <c r="GSL15" s="27"/>
      <c r="GSM15" s="27"/>
      <c r="GSN15" s="27"/>
      <c r="GSO15" s="27"/>
      <c r="GSP15" s="27"/>
      <c r="GSQ15" s="27"/>
      <c r="GSR15" s="27"/>
      <c r="GSS15" s="27"/>
      <c r="GST15" s="27"/>
      <c r="GSU15" s="27"/>
      <c r="GSV15" s="27"/>
      <c r="GSW15" s="27"/>
      <c r="GSX15" s="27"/>
      <c r="GSY15" s="27"/>
      <c r="GSZ15" s="27"/>
      <c r="GTA15" s="27"/>
      <c r="GTB15" s="27"/>
      <c r="GTC15" s="27"/>
      <c r="GTD15" s="27"/>
      <c r="GTE15" s="27"/>
      <c r="GTF15" s="27"/>
      <c r="GTG15" s="27"/>
      <c r="GTH15" s="27"/>
      <c r="GTI15" s="27"/>
      <c r="GTJ15" s="27"/>
      <c r="GTK15" s="27"/>
      <c r="GTL15" s="27"/>
      <c r="GTM15" s="27"/>
      <c r="GTN15" s="27"/>
      <c r="GTO15" s="27"/>
      <c r="GTP15" s="27"/>
      <c r="GTQ15" s="27"/>
      <c r="GTR15" s="27"/>
      <c r="GTS15" s="27"/>
      <c r="GTT15" s="27"/>
      <c r="GTU15" s="27"/>
      <c r="GTV15" s="27"/>
      <c r="GTW15" s="27"/>
      <c r="GTX15" s="27"/>
      <c r="GTY15" s="27"/>
      <c r="GTZ15" s="27"/>
      <c r="GUA15" s="27"/>
      <c r="GUB15" s="27"/>
      <c r="GUC15" s="27"/>
      <c r="GUD15" s="27"/>
      <c r="GUE15" s="27"/>
      <c r="GUF15" s="27"/>
      <c r="GUG15" s="27"/>
      <c r="GUH15" s="27"/>
      <c r="GUI15" s="27"/>
      <c r="GUJ15" s="27"/>
      <c r="GUK15" s="27"/>
      <c r="GUL15" s="27"/>
      <c r="GUM15" s="27"/>
      <c r="GUN15" s="27"/>
      <c r="GUO15" s="27"/>
      <c r="GUP15" s="27"/>
      <c r="GUQ15" s="27"/>
      <c r="GUR15" s="27"/>
      <c r="GUS15" s="27"/>
      <c r="GUT15" s="27"/>
      <c r="GUU15" s="27"/>
      <c r="GUV15" s="27"/>
      <c r="GUW15" s="27"/>
      <c r="GUX15" s="27"/>
      <c r="GUY15" s="27"/>
      <c r="GUZ15" s="27"/>
      <c r="GVA15" s="27"/>
      <c r="GVB15" s="27"/>
      <c r="GVC15" s="27"/>
      <c r="GVD15" s="27"/>
      <c r="GVE15" s="27"/>
      <c r="GVF15" s="27"/>
      <c r="GVG15" s="27"/>
      <c r="GVH15" s="27"/>
      <c r="GVI15" s="27"/>
      <c r="GVJ15" s="27"/>
      <c r="GVK15" s="27"/>
      <c r="GVL15" s="27"/>
      <c r="GVM15" s="27"/>
      <c r="GVN15" s="27"/>
      <c r="GVO15" s="27"/>
      <c r="GVP15" s="27"/>
      <c r="GVQ15" s="27"/>
      <c r="GVR15" s="27"/>
      <c r="GVS15" s="27"/>
      <c r="GVT15" s="27"/>
      <c r="GVU15" s="27"/>
      <c r="GVV15" s="27"/>
      <c r="GVW15" s="27"/>
      <c r="GVX15" s="27"/>
      <c r="GVY15" s="27"/>
      <c r="GVZ15" s="27"/>
      <c r="GWG15" s="27"/>
      <c r="GWH15" s="27"/>
      <c r="GWI15" s="27"/>
      <c r="GWJ15" s="27"/>
      <c r="GWK15" s="27"/>
      <c r="GWL15" s="27"/>
      <c r="GWM15" s="27"/>
      <c r="GWN15" s="27"/>
      <c r="GWO15" s="27"/>
      <c r="GWP15" s="27"/>
      <c r="GWQ15" s="27"/>
      <c r="GWR15" s="27"/>
      <c r="GWS15" s="27"/>
      <c r="GWT15" s="27"/>
      <c r="GWU15" s="27"/>
      <c r="GWV15" s="27"/>
      <c r="GWW15" s="27"/>
      <c r="GWX15" s="27"/>
      <c r="GWY15" s="27"/>
      <c r="GWZ15" s="27"/>
      <c r="GXA15" s="27"/>
      <c r="GXB15" s="27"/>
      <c r="GXC15" s="27"/>
      <c r="GXD15" s="27"/>
      <c r="GXE15" s="27"/>
      <c r="GXF15" s="27"/>
      <c r="GXG15" s="27"/>
      <c r="GXH15" s="27"/>
      <c r="GXI15" s="27"/>
      <c r="GXJ15" s="27"/>
      <c r="GXK15" s="27"/>
      <c r="GXL15" s="27"/>
      <c r="GXM15" s="27"/>
      <c r="GXN15" s="27"/>
      <c r="GXO15" s="27"/>
      <c r="GXP15" s="27"/>
      <c r="GXQ15" s="27"/>
      <c r="GXR15" s="27"/>
      <c r="GXS15" s="27"/>
      <c r="GXT15" s="27"/>
      <c r="GXU15" s="27"/>
      <c r="GXV15" s="27"/>
      <c r="GXW15" s="27"/>
      <c r="GXX15" s="27"/>
      <c r="GXY15" s="27"/>
      <c r="GXZ15" s="27"/>
      <c r="GYA15" s="27"/>
      <c r="GYB15" s="27"/>
      <c r="GYC15" s="27"/>
      <c r="GYD15" s="27"/>
      <c r="GYE15" s="27"/>
      <c r="GYF15" s="27"/>
      <c r="GYG15" s="27"/>
      <c r="GYH15" s="27"/>
      <c r="GYI15" s="27"/>
      <c r="GYJ15" s="27"/>
      <c r="GYK15" s="27"/>
      <c r="GYL15" s="27"/>
      <c r="GYM15" s="27"/>
      <c r="GYN15" s="27"/>
      <c r="GYO15" s="27"/>
      <c r="GYP15" s="27"/>
      <c r="GYQ15" s="27"/>
      <c r="GYR15" s="27"/>
      <c r="GYS15" s="27"/>
      <c r="GYT15" s="27"/>
      <c r="GYU15" s="27"/>
      <c r="GYV15" s="27"/>
      <c r="GYW15" s="27"/>
      <c r="GYX15" s="27"/>
      <c r="GYY15" s="27"/>
      <c r="GYZ15" s="27"/>
      <c r="GZA15" s="27"/>
      <c r="GZB15" s="27"/>
      <c r="GZC15" s="27"/>
      <c r="GZD15" s="27"/>
      <c r="GZE15" s="27"/>
      <c r="GZF15" s="27"/>
      <c r="GZG15" s="27"/>
      <c r="GZH15" s="27"/>
      <c r="GZI15" s="27"/>
      <c r="GZJ15" s="27"/>
      <c r="GZK15" s="27"/>
      <c r="GZL15" s="27"/>
      <c r="GZM15" s="27"/>
      <c r="GZN15" s="27"/>
      <c r="GZO15" s="27"/>
      <c r="GZP15" s="27"/>
      <c r="GZQ15" s="27"/>
      <c r="GZR15" s="27"/>
      <c r="GZS15" s="27"/>
      <c r="GZT15" s="27"/>
      <c r="GZU15" s="27"/>
      <c r="GZV15" s="27"/>
      <c r="GZW15" s="27"/>
      <c r="GZX15" s="27"/>
      <c r="GZY15" s="27"/>
      <c r="GZZ15" s="27"/>
      <c r="HAA15" s="27"/>
      <c r="HAB15" s="27"/>
      <c r="HAC15" s="27"/>
      <c r="HAD15" s="27"/>
      <c r="HAE15" s="27"/>
      <c r="HAF15" s="27"/>
      <c r="HAG15" s="27"/>
      <c r="HAH15" s="27"/>
      <c r="HAI15" s="27"/>
      <c r="HAJ15" s="27"/>
      <c r="HAK15" s="27"/>
      <c r="HAL15" s="27"/>
      <c r="HAM15" s="27"/>
      <c r="HAN15" s="27"/>
      <c r="HAO15" s="27"/>
      <c r="HAP15" s="27"/>
      <c r="HAQ15" s="27"/>
      <c r="HAR15" s="27"/>
      <c r="HAS15" s="27"/>
      <c r="HAT15" s="27"/>
      <c r="HAU15" s="27"/>
      <c r="HAV15" s="27"/>
      <c r="HAW15" s="27"/>
      <c r="HAX15" s="27"/>
      <c r="HAY15" s="27"/>
      <c r="HAZ15" s="27"/>
      <c r="HBA15" s="27"/>
      <c r="HBB15" s="27"/>
      <c r="HBC15" s="27"/>
      <c r="HBD15" s="27"/>
      <c r="HBE15" s="27"/>
      <c r="HBF15" s="27"/>
      <c r="HBG15" s="27"/>
      <c r="HBH15" s="27"/>
      <c r="HBI15" s="27"/>
      <c r="HBJ15" s="27"/>
      <c r="HBK15" s="27"/>
      <c r="HBL15" s="27"/>
      <c r="HBM15" s="27"/>
      <c r="HBN15" s="27"/>
      <c r="HBO15" s="27"/>
      <c r="HBP15" s="27"/>
      <c r="HBQ15" s="27"/>
      <c r="HBR15" s="27"/>
      <c r="HBS15" s="27"/>
      <c r="HBT15" s="27"/>
      <c r="HBU15" s="27"/>
      <c r="HBV15" s="27"/>
      <c r="HBW15" s="27"/>
      <c r="HBX15" s="27"/>
      <c r="HBY15" s="27"/>
      <c r="HBZ15" s="27"/>
      <c r="HCA15" s="27"/>
      <c r="HCB15" s="27"/>
      <c r="HCC15" s="27"/>
      <c r="HCD15" s="27"/>
      <c r="HCE15" s="27"/>
      <c r="HCF15" s="27"/>
      <c r="HCG15" s="27"/>
      <c r="HCH15" s="27"/>
      <c r="HCI15" s="27"/>
      <c r="HCJ15" s="27"/>
      <c r="HCK15" s="27"/>
      <c r="HCL15" s="27"/>
      <c r="HCM15" s="27"/>
      <c r="HCN15" s="27"/>
      <c r="HCO15" s="27"/>
      <c r="HCP15" s="27"/>
      <c r="HCQ15" s="27"/>
      <c r="HCR15" s="27"/>
      <c r="HCS15" s="27"/>
      <c r="HCT15" s="27"/>
      <c r="HCU15" s="27"/>
      <c r="HCV15" s="27"/>
      <c r="HCW15" s="27"/>
      <c r="HCX15" s="27"/>
      <c r="HCY15" s="27"/>
      <c r="HCZ15" s="27"/>
      <c r="HDA15" s="27"/>
      <c r="HDB15" s="27"/>
      <c r="HDC15" s="27"/>
      <c r="HDD15" s="27"/>
      <c r="HDE15" s="27"/>
      <c r="HDF15" s="27"/>
      <c r="HDG15" s="27"/>
      <c r="HDH15" s="27"/>
      <c r="HDI15" s="27"/>
      <c r="HDJ15" s="27"/>
      <c r="HDK15" s="27"/>
      <c r="HDL15" s="27"/>
      <c r="HDM15" s="27"/>
      <c r="HDN15" s="27"/>
      <c r="HDO15" s="27"/>
      <c r="HDP15" s="27"/>
      <c r="HDQ15" s="27"/>
      <c r="HDR15" s="27"/>
      <c r="HDS15" s="27"/>
      <c r="HDT15" s="27"/>
      <c r="HDU15" s="27"/>
      <c r="HDV15" s="27"/>
      <c r="HDW15" s="27"/>
      <c r="HDX15" s="27"/>
      <c r="HDY15" s="27"/>
      <c r="HDZ15" s="27"/>
      <c r="HEA15" s="27"/>
      <c r="HEB15" s="27"/>
      <c r="HEC15" s="27"/>
      <c r="HED15" s="27"/>
      <c r="HEE15" s="27"/>
      <c r="HEF15" s="27"/>
      <c r="HEG15" s="27"/>
      <c r="HEH15" s="27"/>
      <c r="HEI15" s="27"/>
      <c r="HEJ15" s="27"/>
      <c r="HEK15" s="27"/>
      <c r="HEL15" s="27"/>
      <c r="HEM15" s="27"/>
      <c r="HEN15" s="27"/>
      <c r="HEO15" s="27"/>
      <c r="HEP15" s="27"/>
      <c r="HEQ15" s="27"/>
      <c r="HER15" s="27"/>
      <c r="HES15" s="27"/>
      <c r="HET15" s="27"/>
      <c r="HEU15" s="27"/>
      <c r="HEV15" s="27"/>
      <c r="HEW15" s="27"/>
      <c r="HEX15" s="27"/>
      <c r="HEY15" s="27"/>
      <c r="HEZ15" s="27"/>
      <c r="HFA15" s="27"/>
      <c r="HFB15" s="27"/>
      <c r="HFC15" s="27"/>
      <c r="HFD15" s="27"/>
      <c r="HFE15" s="27"/>
      <c r="HFF15" s="27"/>
      <c r="HFG15" s="27"/>
      <c r="HFH15" s="27"/>
      <c r="HFI15" s="27"/>
      <c r="HFJ15" s="27"/>
      <c r="HFK15" s="27"/>
      <c r="HFL15" s="27"/>
      <c r="HFM15" s="27"/>
      <c r="HFN15" s="27"/>
      <c r="HFO15" s="27"/>
      <c r="HFP15" s="27"/>
      <c r="HFQ15" s="27"/>
      <c r="HFR15" s="27"/>
      <c r="HFS15" s="27"/>
      <c r="HFT15" s="27"/>
      <c r="HFU15" s="27"/>
      <c r="HFV15" s="27"/>
      <c r="HGC15" s="27"/>
      <c r="HGD15" s="27"/>
      <c r="HGE15" s="27"/>
      <c r="HGF15" s="27"/>
      <c r="HGG15" s="27"/>
      <c r="HGH15" s="27"/>
      <c r="HGI15" s="27"/>
      <c r="HGJ15" s="27"/>
      <c r="HGK15" s="27"/>
      <c r="HGL15" s="27"/>
      <c r="HGM15" s="27"/>
      <c r="HGN15" s="27"/>
      <c r="HGO15" s="27"/>
      <c r="HGP15" s="27"/>
      <c r="HGQ15" s="27"/>
      <c r="HGR15" s="27"/>
      <c r="HGS15" s="27"/>
      <c r="HGT15" s="27"/>
      <c r="HGU15" s="27"/>
      <c r="HGV15" s="27"/>
      <c r="HGW15" s="27"/>
      <c r="HGX15" s="27"/>
      <c r="HGY15" s="27"/>
      <c r="HGZ15" s="27"/>
      <c r="HHA15" s="27"/>
      <c r="HHB15" s="27"/>
      <c r="HHC15" s="27"/>
      <c r="HHD15" s="27"/>
      <c r="HHE15" s="27"/>
      <c r="HHF15" s="27"/>
      <c r="HHG15" s="27"/>
      <c r="HHH15" s="27"/>
      <c r="HHI15" s="27"/>
      <c r="HHJ15" s="27"/>
      <c r="HHK15" s="27"/>
      <c r="HHL15" s="27"/>
      <c r="HHM15" s="27"/>
      <c r="HHN15" s="27"/>
      <c r="HHO15" s="27"/>
      <c r="HHP15" s="27"/>
      <c r="HHQ15" s="27"/>
      <c r="HHR15" s="27"/>
      <c r="HHS15" s="27"/>
      <c r="HHT15" s="27"/>
      <c r="HHU15" s="27"/>
      <c r="HHV15" s="27"/>
      <c r="HHW15" s="27"/>
      <c r="HHX15" s="27"/>
      <c r="HHY15" s="27"/>
      <c r="HHZ15" s="27"/>
      <c r="HIA15" s="27"/>
      <c r="HIB15" s="27"/>
      <c r="HIC15" s="27"/>
      <c r="HID15" s="27"/>
      <c r="HIE15" s="27"/>
      <c r="HIF15" s="27"/>
      <c r="HIG15" s="27"/>
      <c r="HIH15" s="27"/>
      <c r="HII15" s="27"/>
      <c r="HIJ15" s="27"/>
      <c r="HIK15" s="27"/>
      <c r="HIL15" s="27"/>
      <c r="HIM15" s="27"/>
      <c r="HIN15" s="27"/>
      <c r="HIO15" s="27"/>
      <c r="HIP15" s="27"/>
      <c r="HIQ15" s="27"/>
      <c r="HIR15" s="27"/>
      <c r="HIS15" s="27"/>
      <c r="HIT15" s="27"/>
      <c r="HIU15" s="27"/>
      <c r="HIV15" s="27"/>
      <c r="HIW15" s="27"/>
      <c r="HIX15" s="27"/>
      <c r="HIY15" s="27"/>
      <c r="HIZ15" s="27"/>
      <c r="HJA15" s="27"/>
      <c r="HJB15" s="27"/>
      <c r="HJC15" s="27"/>
      <c r="HJD15" s="27"/>
      <c r="HJE15" s="27"/>
      <c r="HJF15" s="27"/>
      <c r="HJG15" s="27"/>
      <c r="HJH15" s="27"/>
      <c r="HJI15" s="27"/>
      <c r="HJJ15" s="27"/>
      <c r="HJK15" s="27"/>
      <c r="HJL15" s="27"/>
      <c r="HJM15" s="27"/>
      <c r="HJN15" s="27"/>
      <c r="HJO15" s="27"/>
      <c r="HJP15" s="27"/>
      <c r="HJQ15" s="27"/>
      <c r="HJR15" s="27"/>
      <c r="HJS15" s="27"/>
      <c r="HJT15" s="27"/>
      <c r="HJU15" s="27"/>
      <c r="HJV15" s="27"/>
      <c r="HJW15" s="27"/>
      <c r="HJX15" s="27"/>
      <c r="HJY15" s="27"/>
      <c r="HJZ15" s="27"/>
      <c r="HKA15" s="27"/>
      <c r="HKB15" s="27"/>
      <c r="HKC15" s="27"/>
      <c r="HKD15" s="27"/>
      <c r="HKE15" s="27"/>
      <c r="HKF15" s="27"/>
      <c r="HKG15" s="27"/>
      <c r="HKH15" s="27"/>
      <c r="HKI15" s="27"/>
      <c r="HKJ15" s="27"/>
      <c r="HKK15" s="27"/>
      <c r="HKL15" s="27"/>
      <c r="HKM15" s="27"/>
      <c r="HKN15" s="27"/>
      <c r="HKO15" s="27"/>
      <c r="HKP15" s="27"/>
      <c r="HKQ15" s="27"/>
      <c r="HKR15" s="27"/>
      <c r="HKS15" s="27"/>
      <c r="HKT15" s="27"/>
      <c r="HKU15" s="27"/>
      <c r="HKV15" s="27"/>
      <c r="HKW15" s="27"/>
      <c r="HKX15" s="27"/>
      <c r="HKY15" s="27"/>
      <c r="HKZ15" s="27"/>
      <c r="HLA15" s="27"/>
      <c r="HLB15" s="27"/>
      <c r="HLC15" s="27"/>
      <c r="HLD15" s="27"/>
      <c r="HLE15" s="27"/>
      <c r="HLF15" s="27"/>
      <c r="HLG15" s="27"/>
      <c r="HLH15" s="27"/>
      <c r="HLI15" s="27"/>
      <c r="HLJ15" s="27"/>
      <c r="HLK15" s="27"/>
      <c r="HLL15" s="27"/>
      <c r="HLM15" s="27"/>
      <c r="HLN15" s="27"/>
      <c r="HLO15" s="27"/>
      <c r="HLP15" s="27"/>
      <c r="HLQ15" s="27"/>
      <c r="HLR15" s="27"/>
      <c r="HLS15" s="27"/>
      <c r="HLT15" s="27"/>
      <c r="HLU15" s="27"/>
      <c r="HLV15" s="27"/>
      <c r="HLW15" s="27"/>
      <c r="HLX15" s="27"/>
      <c r="HLY15" s="27"/>
      <c r="HLZ15" s="27"/>
      <c r="HMA15" s="27"/>
      <c r="HMB15" s="27"/>
      <c r="HMC15" s="27"/>
      <c r="HMD15" s="27"/>
      <c r="HME15" s="27"/>
      <c r="HMF15" s="27"/>
      <c r="HMG15" s="27"/>
      <c r="HMH15" s="27"/>
      <c r="HMI15" s="27"/>
      <c r="HMJ15" s="27"/>
      <c r="HMK15" s="27"/>
      <c r="HML15" s="27"/>
      <c r="HMM15" s="27"/>
      <c r="HMN15" s="27"/>
      <c r="HMO15" s="27"/>
      <c r="HMP15" s="27"/>
      <c r="HMQ15" s="27"/>
      <c r="HMR15" s="27"/>
      <c r="HMS15" s="27"/>
      <c r="HMT15" s="27"/>
      <c r="HMU15" s="27"/>
      <c r="HMV15" s="27"/>
      <c r="HMW15" s="27"/>
      <c r="HMX15" s="27"/>
      <c r="HMY15" s="27"/>
      <c r="HMZ15" s="27"/>
      <c r="HNA15" s="27"/>
      <c r="HNB15" s="27"/>
      <c r="HNC15" s="27"/>
      <c r="HND15" s="27"/>
      <c r="HNE15" s="27"/>
      <c r="HNF15" s="27"/>
      <c r="HNG15" s="27"/>
      <c r="HNH15" s="27"/>
      <c r="HNI15" s="27"/>
      <c r="HNJ15" s="27"/>
      <c r="HNK15" s="27"/>
      <c r="HNL15" s="27"/>
      <c r="HNM15" s="27"/>
      <c r="HNN15" s="27"/>
      <c r="HNO15" s="27"/>
      <c r="HNP15" s="27"/>
      <c r="HNQ15" s="27"/>
      <c r="HNR15" s="27"/>
      <c r="HNS15" s="27"/>
      <c r="HNT15" s="27"/>
      <c r="HNU15" s="27"/>
      <c r="HNV15" s="27"/>
      <c r="HNW15" s="27"/>
      <c r="HNX15" s="27"/>
      <c r="HNY15" s="27"/>
      <c r="HNZ15" s="27"/>
      <c r="HOA15" s="27"/>
      <c r="HOB15" s="27"/>
      <c r="HOC15" s="27"/>
      <c r="HOD15" s="27"/>
      <c r="HOE15" s="27"/>
      <c r="HOF15" s="27"/>
      <c r="HOG15" s="27"/>
      <c r="HOH15" s="27"/>
      <c r="HOI15" s="27"/>
      <c r="HOJ15" s="27"/>
      <c r="HOK15" s="27"/>
      <c r="HOL15" s="27"/>
      <c r="HOM15" s="27"/>
      <c r="HON15" s="27"/>
      <c r="HOO15" s="27"/>
      <c r="HOP15" s="27"/>
      <c r="HOQ15" s="27"/>
      <c r="HOR15" s="27"/>
      <c r="HOS15" s="27"/>
      <c r="HOT15" s="27"/>
      <c r="HOU15" s="27"/>
      <c r="HOV15" s="27"/>
      <c r="HOW15" s="27"/>
      <c r="HOX15" s="27"/>
      <c r="HOY15" s="27"/>
      <c r="HOZ15" s="27"/>
      <c r="HPA15" s="27"/>
      <c r="HPB15" s="27"/>
      <c r="HPC15" s="27"/>
      <c r="HPD15" s="27"/>
      <c r="HPE15" s="27"/>
      <c r="HPF15" s="27"/>
      <c r="HPG15" s="27"/>
      <c r="HPH15" s="27"/>
      <c r="HPI15" s="27"/>
      <c r="HPJ15" s="27"/>
      <c r="HPK15" s="27"/>
      <c r="HPL15" s="27"/>
      <c r="HPM15" s="27"/>
      <c r="HPN15" s="27"/>
      <c r="HPO15" s="27"/>
      <c r="HPP15" s="27"/>
      <c r="HPQ15" s="27"/>
      <c r="HPR15" s="27"/>
      <c r="HPY15" s="27"/>
      <c r="HPZ15" s="27"/>
      <c r="HQA15" s="27"/>
      <c r="HQB15" s="27"/>
      <c r="HQC15" s="27"/>
      <c r="HQD15" s="27"/>
      <c r="HQE15" s="27"/>
      <c r="HQF15" s="27"/>
      <c r="HQG15" s="27"/>
      <c r="HQH15" s="27"/>
      <c r="HQI15" s="27"/>
      <c r="HQJ15" s="27"/>
      <c r="HQK15" s="27"/>
      <c r="HQL15" s="27"/>
      <c r="HQM15" s="27"/>
      <c r="HQN15" s="27"/>
      <c r="HQO15" s="27"/>
      <c r="HQP15" s="27"/>
      <c r="HQQ15" s="27"/>
      <c r="HQR15" s="27"/>
      <c r="HQS15" s="27"/>
      <c r="HQT15" s="27"/>
      <c r="HQU15" s="27"/>
      <c r="HQV15" s="27"/>
      <c r="HQW15" s="27"/>
      <c r="HQX15" s="27"/>
      <c r="HQY15" s="27"/>
      <c r="HQZ15" s="27"/>
      <c r="HRA15" s="27"/>
      <c r="HRB15" s="27"/>
      <c r="HRC15" s="27"/>
      <c r="HRD15" s="27"/>
      <c r="HRE15" s="27"/>
      <c r="HRF15" s="27"/>
      <c r="HRG15" s="27"/>
      <c r="HRH15" s="27"/>
      <c r="HRI15" s="27"/>
      <c r="HRJ15" s="27"/>
      <c r="HRK15" s="27"/>
      <c r="HRL15" s="27"/>
      <c r="HRM15" s="27"/>
      <c r="HRN15" s="27"/>
      <c r="HRO15" s="27"/>
      <c r="HRP15" s="27"/>
      <c r="HRQ15" s="27"/>
      <c r="HRR15" s="27"/>
      <c r="HRS15" s="27"/>
      <c r="HRT15" s="27"/>
      <c r="HRU15" s="27"/>
      <c r="HRV15" s="27"/>
      <c r="HRW15" s="27"/>
      <c r="HRX15" s="27"/>
      <c r="HRY15" s="27"/>
      <c r="HRZ15" s="27"/>
      <c r="HSA15" s="27"/>
      <c r="HSB15" s="27"/>
      <c r="HSC15" s="27"/>
      <c r="HSD15" s="27"/>
      <c r="HSE15" s="27"/>
      <c r="HSF15" s="27"/>
      <c r="HSG15" s="27"/>
      <c r="HSH15" s="27"/>
      <c r="HSI15" s="27"/>
      <c r="HSJ15" s="27"/>
      <c r="HSK15" s="27"/>
      <c r="HSL15" s="27"/>
      <c r="HSM15" s="27"/>
      <c r="HSN15" s="27"/>
      <c r="HSO15" s="27"/>
      <c r="HSP15" s="27"/>
      <c r="HSQ15" s="27"/>
      <c r="HSR15" s="27"/>
      <c r="HSS15" s="27"/>
      <c r="HST15" s="27"/>
      <c r="HSU15" s="27"/>
      <c r="HSV15" s="27"/>
      <c r="HSW15" s="27"/>
      <c r="HSX15" s="27"/>
      <c r="HSY15" s="27"/>
      <c r="HSZ15" s="27"/>
      <c r="HTA15" s="27"/>
      <c r="HTB15" s="27"/>
      <c r="HTC15" s="27"/>
      <c r="HTD15" s="27"/>
      <c r="HTE15" s="27"/>
      <c r="HTF15" s="27"/>
      <c r="HTG15" s="27"/>
      <c r="HTH15" s="27"/>
      <c r="HTI15" s="27"/>
      <c r="HTJ15" s="27"/>
      <c r="HTK15" s="27"/>
      <c r="HTL15" s="27"/>
      <c r="HTM15" s="27"/>
      <c r="HTN15" s="27"/>
      <c r="HTO15" s="27"/>
      <c r="HTP15" s="27"/>
      <c r="HTQ15" s="27"/>
      <c r="HTR15" s="27"/>
      <c r="HTS15" s="27"/>
      <c r="HTT15" s="27"/>
      <c r="HTU15" s="27"/>
      <c r="HTV15" s="27"/>
      <c r="HTW15" s="27"/>
      <c r="HTX15" s="27"/>
      <c r="HTY15" s="27"/>
      <c r="HTZ15" s="27"/>
      <c r="HUA15" s="27"/>
      <c r="HUB15" s="27"/>
      <c r="HUC15" s="27"/>
      <c r="HUD15" s="27"/>
      <c r="HUE15" s="27"/>
      <c r="HUF15" s="27"/>
      <c r="HUG15" s="27"/>
      <c r="HUH15" s="27"/>
      <c r="HUI15" s="27"/>
      <c r="HUJ15" s="27"/>
      <c r="HUK15" s="27"/>
      <c r="HUL15" s="27"/>
      <c r="HUM15" s="27"/>
      <c r="HUN15" s="27"/>
      <c r="HUO15" s="27"/>
      <c r="HUP15" s="27"/>
      <c r="HUQ15" s="27"/>
      <c r="HUR15" s="27"/>
      <c r="HUS15" s="27"/>
      <c r="HUT15" s="27"/>
      <c r="HUU15" s="27"/>
      <c r="HUV15" s="27"/>
      <c r="HUW15" s="27"/>
      <c r="HUX15" s="27"/>
      <c r="HUY15" s="27"/>
      <c r="HUZ15" s="27"/>
      <c r="HVA15" s="27"/>
      <c r="HVB15" s="27"/>
      <c r="HVC15" s="27"/>
      <c r="HVD15" s="27"/>
      <c r="HVE15" s="27"/>
      <c r="HVF15" s="27"/>
      <c r="HVG15" s="27"/>
      <c r="HVH15" s="27"/>
      <c r="HVI15" s="27"/>
      <c r="HVJ15" s="27"/>
      <c r="HVK15" s="27"/>
      <c r="HVL15" s="27"/>
      <c r="HVM15" s="27"/>
      <c r="HVN15" s="27"/>
      <c r="HVO15" s="27"/>
      <c r="HVP15" s="27"/>
      <c r="HVQ15" s="27"/>
      <c r="HVR15" s="27"/>
      <c r="HVS15" s="27"/>
      <c r="HVT15" s="27"/>
      <c r="HVU15" s="27"/>
      <c r="HVV15" s="27"/>
      <c r="HVW15" s="27"/>
      <c r="HVX15" s="27"/>
      <c r="HVY15" s="27"/>
      <c r="HVZ15" s="27"/>
      <c r="HWA15" s="27"/>
      <c r="HWB15" s="27"/>
      <c r="HWC15" s="27"/>
      <c r="HWD15" s="27"/>
      <c r="HWE15" s="27"/>
      <c r="HWF15" s="27"/>
      <c r="HWG15" s="27"/>
      <c r="HWH15" s="27"/>
      <c r="HWI15" s="27"/>
      <c r="HWJ15" s="27"/>
      <c r="HWK15" s="27"/>
      <c r="HWL15" s="27"/>
      <c r="HWM15" s="27"/>
      <c r="HWN15" s="27"/>
      <c r="HWO15" s="27"/>
      <c r="HWP15" s="27"/>
      <c r="HWQ15" s="27"/>
      <c r="HWR15" s="27"/>
      <c r="HWS15" s="27"/>
      <c r="HWT15" s="27"/>
      <c r="HWU15" s="27"/>
      <c r="HWV15" s="27"/>
      <c r="HWW15" s="27"/>
      <c r="HWX15" s="27"/>
      <c r="HWY15" s="27"/>
      <c r="HWZ15" s="27"/>
      <c r="HXA15" s="27"/>
      <c r="HXB15" s="27"/>
      <c r="HXC15" s="27"/>
      <c r="HXD15" s="27"/>
      <c r="HXE15" s="27"/>
      <c r="HXF15" s="27"/>
      <c r="HXG15" s="27"/>
      <c r="HXH15" s="27"/>
      <c r="HXI15" s="27"/>
      <c r="HXJ15" s="27"/>
      <c r="HXK15" s="27"/>
      <c r="HXL15" s="27"/>
      <c r="HXM15" s="27"/>
      <c r="HXN15" s="27"/>
      <c r="HXO15" s="27"/>
      <c r="HXP15" s="27"/>
      <c r="HXQ15" s="27"/>
      <c r="HXR15" s="27"/>
      <c r="HXS15" s="27"/>
      <c r="HXT15" s="27"/>
      <c r="HXU15" s="27"/>
      <c r="HXV15" s="27"/>
      <c r="HXW15" s="27"/>
      <c r="HXX15" s="27"/>
      <c r="HXY15" s="27"/>
      <c r="HXZ15" s="27"/>
      <c r="HYA15" s="27"/>
      <c r="HYB15" s="27"/>
      <c r="HYC15" s="27"/>
      <c r="HYD15" s="27"/>
      <c r="HYE15" s="27"/>
      <c r="HYF15" s="27"/>
      <c r="HYG15" s="27"/>
      <c r="HYH15" s="27"/>
      <c r="HYI15" s="27"/>
      <c r="HYJ15" s="27"/>
      <c r="HYK15" s="27"/>
      <c r="HYL15" s="27"/>
      <c r="HYM15" s="27"/>
      <c r="HYN15" s="27"/>
      <c r="HYO15" s="27"/>
      <c r="HYP15" s="27"/>
      <c r="HYQ15" s="27"/>
      <c r="HYR15" s="27"/>
      <c r="HYS15" s="27"/>
      <c r="HYT15" s="27"/>
      <c r="HYU15" s="27"/>
      <c r="HYV15" s="27"/>
      <c r="HYW15" s="27"/>
      <c r="HYX15" s="27"/>
      <c r="HYY15" s="27"/>
      <c r="HYZ15" s="27"/>
      <c r="HZA15" s="27"/>
      <c r="HZB15" s="27"/>
      <c r="HZC15" s="27"/>
      <c r="HZD15" s="27"/>
      <c r="HZE15" s="27"/>
      <c r="HZF15" s="27"/>
      <c r="HZG15" s="27"/>
      <c r="HZH15" s="27"/>
      <c r="HZI15" s="27"/>
      <c r="HZJ15" s="27"/>
      <c r="HZK15" s="27"/>
      <c r="HZL15" s="27"/>
      <c r="HZM15" s="27"/>
      <c r="HZN15" s="27"/>
      <c r="HZU15" s="27"/>
      <c r="HZV15" s="27"/>
      <c r="HZW15" s="27"/>
      <c r="HZX15" s="27"/>
      <c r="HZY15" s="27"/>
      <c r="HZZ15" s="27"/>
      <c r="IAA15" s="27"/>
      <c r="IAB15" s="27"/>
      <c r="IAC15" s="27"/>
      <c r="IAD15" s="27"/>
      <c r="IAE15" s="27"/>
      <c r="IAF15" s="27"/>
      <c r="IAG15" s="27"/>
      <c r="IAH15" s="27"/>
      <c r="IAI15" s="27"/>
      <c r="IAJ15" s="27"/>
      <c r="IAK15" s="27"/>
      <c r="IAL15" s="27"/>
      <c r="IAM15" s="27"/>
      <c r="IAN15" s="27"/>
      <c r="IAO15" s="27"/>
      <c r="IAP15" s="27"/>
      <c r="IAQ15" s="27"/>
      <c r="IAR15" s="27"/>
      <c r="IAS15" s="27"/>
      <c r="IAT15" s="27"/>
      <c r="IAU15" s="27"/>
      <c r="IAV15" s="27"/>
      <c r="IAW15" s="27"/>
      <c r="IAX15" s="27"/>
      <c r="IAY15" s="27"/>
      <c r="IAZ15" s="27"/>
      <c r="IBA15" s="27"/>
      <c r="IBB15" s="27"/>
      <c r="IBC15" s="27"/>
      <c r="IBD15" s="27"/>
      <c r="IBE15" s="27"/>
      <c r="IBF15" s="27"/>
      <c r="IBG15" s="27"/>
      <c r="IBH15" s="27"/>
      <c r="IBI15" s="27"/>
      <c r="IBJ15" s="27"/>
      <c r="IBK15" s="27"/>
      <c r="IBL15" s="27"/>
      <c r="IBM15" s="27"/>
      <c r="IBN15" s="27"/>
      <c r="IBO15" s="27"/>
      <c r="IBP15" s="27"/>
      <c r="IBQ15" s="27"/>
      <c r="IBR15" s="27"/>
      <c r="IBS15" s="27"/>
      <c r="IBT15" s="27"/>
      <c r="IBU15" s="27"/>
      <c r="IBV15" s="27"/>
      <c r="IBW15" s="27"/>
      <c r="IBX15" s="27"/>
      <c r="IBY15" s="27"/>
      <c r="IBZ15" s="27"/>
      <c r="ICA15" s="27"/>
      <c r="ICB15" s="27"/>
      <c r="ICC15" s="27"/>
      <c r="ICD15" s="27"/>
      <c r="ICE15" s="27"/>
      <c r="ICF15" s="27"/>
      <c r="ICG15" s="27"/>
      <c r="ICH15" s="27"/>
      <c r="ICI15" s="27"/>
      <c r="ICJ15" s="27"/>
      <c r="ICK15" s="27"/>
      <c r="ICL15" s="27"/>
      <c r="ICM15" s="27"/>
      <c r="ICN15" s="27"/>
      <c r="ICO15" s="27"/>
      <c r="ICP15" s="27"/>
      <c r="ICQ15" s="27"/>
      <c r="ICR15" s="27"/>
      <c r="ICS15" s="27"/>
      <c r="ICT15" s="27"/>
      <c r="ICU15" s="27"/>
      <c r="ICV15" s="27"/>
      <c r="ICW15" s="27"/>
      <c r="ICX15" s="27"/>
      <c r="ICY15" s="27"/>
      <c r="ICZ15" s="27"/>
      <c r="IDA15" s="27"/>
      <c r="IDB15" s="27"/>
      <c r="IDC15" s="27"/>
      <c r="IDD15" s="27"/>
      <c r="IDE15" s="27"/>
      <c r="IDF15" s="27"/>
      <c r="IDG15" s="27"/>
      <c r="IDH15" s="27"/>
      <c r="IDI15" s="27"/>
      <c r="IDJ15" s="27"/>
      <c r="IDK15" s="27"/>
      <c r="IDL15" s="27"/>
      <c r="IDM15" s="27"/>
      <c r="IDN15" s="27"/>
      <c r="IDO15" s="27"/>
      <c r="IDP15" s="27"/>
      <c r="IDQ15" s="27"/>
      <c r="IDR15" s="27"/>
      <c r="IDS15" s="27"/>
      <c r="IDT15" s="27"/>
      <c r="IDU15" s="27"/>
      <c r="IDV15" s="27"/>
      <c r="IDW15" s="27"/>
      <c r="IDX15" s="27"/>
      <c r="IDY15" s="27"/>
      <c r="IDZ15" s="27"/>
      <c r="IEA15" s="27"/>
      <c r="IEB15" s="27"/>
      <c r="IEC15" s="27"/>
      <c r="IED15" s="27"/>
      <c r="IEE15" s="27"/>
      <c r="IEF15" s="27"/>
      <c r="IEG15" s="27"/>
      <c r="IEH15" s="27"/>
      <c r="IEI15" s="27"/>
      <c r="IEJ15" s="27"/>
      <c r="IEK15" s="27"/>
      <c r="IEL15" s="27"/>
      <c r="IEM15" s="27"/>
      <c r="IEN15" s="27"/>
      <c r="IEO15" s="27"/>
      <c r="IEP15" s="27"/>
      <c r="IEQ15" s="27"/>
      <c r="IER15" s="27"/>
      <c r="IES15" s="27"/>
      <c r="IET15" s="27"/>
      <c r="IEU15" s="27"/>
      <c r="IEV15" s="27"/>
      <c r="IEW15" s="27"/>
      <c r="IEX15" s="27"/>
      <c r="IEY15" s="27"/>
      <c r="IEZ15" s="27"/>
      <c r="IFA15" s="27"/>
      <c r="IFB15" s="27"/>
      <c r="IFC15" s="27"/>
      <c r="IFD15" s="27"/>
      <c r="IFE15" s="27"/>
      <c r="IFF15" s="27"/>
      <c r="IFG15" s="27"/>
      <c r="IFH15" s="27"/>
      <c r="IFI15" s="27"/>
      <c r="IFJ15" s="27"/>
      <c r="IFK15" s="27"/>
      <c r="IFL15" s="27"/>
      <c r="IFM15" s="27"/>
      <c r="IFN15" s="27"/>
      <c r="IFO15" s="27"/>
      <c r="IFP15" s="27"/>
      <c r="IFQ15" s="27"/>
      <c r="IFR15" s="27"/>
      <c r="IFS15" s="27"/>
      <c r="IFT15" s="27"/>
      <c r="IFU15" s="27"/>
      <c r="IFV15" s="27"/>
      <c r="IFW15" s="27"/>
      <c r="IFX15" s="27"/>
      <c r="IFY15" s="27"/>
      <c r="IFZ15" s="27"/>
      <c r="IGA15" s="27"/>
      <c r="IGB15" s="27"/>
      <c r="IGC15" s="27"/>
      <c r="IGD15" s="27"/>
      <c r="IGE15" s="27"/>
      <c r="IGF15" s="27"/>
      <c r="IGG15" s="27"/>
      <c r="IGH15" s="27"/>
      <c r="IGI15" s="27"/>
      <c r="IGJ15" s="27"/>
      <c r="IGK15" s="27"/>
      <c r="IGL15" s="27"/>
      <c r="IGM15" s="27"/>
      <c r="IGN15" s="27"/>
      <c r="IGO15" s="27"/>
      <c r="IGP15" s="27"/>
      <c r="IGQ15" s="27"/>
      <c r="IGR15" s="27"/>
      <c r="IGS15" s="27"/>
      <c r="IGT15" s="27"/>
      <c r="IGU15" s="27"/>
      <c r="IGV15" s="27"/>
      <c r="IGW15" s="27"/>
      <c r="IGX15" s="27"/>
      <c r="IGY15" s="27"/>
      <c r="IGZ15" s="27"/>
      <c r="IHA15" s="27"/>
      <c r="IHB15" s="27"/>
      <c r="IHC15" s="27"/>
      <c r="IHD15" s="27"/>
      <c r="IHE15" s="27"/>
      <c r="IHF15" s="27"/>
      <c r="IHG15" s="27"/>
      <c r="IHH15" s="27"/>
      <c r="IHI15" s="27"/>
      <c r="IHJ15" s="27"/>
      <c r="IHK15" s="27"/>
      <c r="IHL15" s="27"/>
      <c r="IHM15" s="27"/>
      <c r="IHN15" s="27"/>
      <c r="IHO15" s="27"/>
      <c r="IHP15" s="27"/>
      <c r="IHQ15" s="27"/>
      <c r="IHR15" s="27"/>
      <c r="IHS15" s="27"/>
      <c r="IHT15" s="27"/>
      <c r="IHU15" s="27"/>
      <c r="IHV15" s="27"/>
      <c r="IHW15" s="27"/>
      <c r="IHX15" s="27"/>
      <c r="IHY15" s="27"/>
      <c r="IHZ15" s="27"/>
      <c r="IIA15" s="27"/>
      <c r="IIB15" s="27"/>
      <c r="IIC15" s="27"/>
      <c r="IID15" s="27"/>
      <c r="IIE15" s="27"/>
      <c r="IIF15" s="27"/>
      <c r="IIG15" s="27"/>
      <c r="IIH15" s="27"/>
      <c r="III15" s="27"/>
      <c r="IIJ15" s="27"/>
      <c r="IIK15" s="27"/>
      <c r="IIL15" s="27"/>
      <c r="IIM15" s="27"/>
      <c r="IIN15" s="27"/>
      <c r="IIO15" s="27"/>
      <c r="IIP15" s="27"/>
      <c r="IIQ15" s="27"/>
      <c r="IIR15" s="27"/>
      <c r="IIS15" s="27"/>
      <c r="IIT15" s="27"/>
      <c r="IIU15" s="27"/>
      <c r="IIV15" s="27"/>
      <c r="IIW15" s="27"/>
      <c r="IIX15" s="27"/>
      <c r="IIY15" s="27"/>
      <c r="IIZ15" s="27"/>
      <c r="IJA15" s="27"/>
      <c r="IJB15" s="27"/>
      <c r="IJC15" s="27"/>
      <c r="IJD15" s="27"/>
      <c r="IJE15" s="27"/>
      <c r="IJF15" s="27"/>
      <c r="IJG15" s="27"/>
      <c r="IJH15" s="27"/>
      <c r="IJI15" s="27"/>
      <c r="IJJ15" s="27"/>
      <c r="IJQ15" s="27"/>
      <c r="IJR15" s="27"/>
      <c r="IJS15" s="27"/>
      <c r="IJT15" s="27"/>
      <c r="IJU15" s="27"/>
      <c r="IJV15" s="27"/>
      <c r="IJW15" s="27"/>
      <c r="IJX15" s="27"/>
      <c r="IJY15" s="27"/>
      <c r="IJZ15" s="27"/>
      <c r="IKA15" s="27"/>
      <c r="IKB15" s="27"/>
      <c r="IKC15" s="27"/>
      <c r="IKD15" s="27"/>
      <c r="IKE15" s="27"/>
      <c r="IKF15" s="27"/>
      <c r="IKG15" s="27"/>
      <c r="IKH15" s="27"/>
      <c r="IKI15" s="27"/>
      <c r="IKJ15" s="27"/>
      <c r="IKK15" s="27"/>
      <c r="IKL15" s="27"/>
      <c r="IKM15" s="27"/>
      <c r="IKN15" s="27"/>
      <c r="IKO15" s="27"/>
      <c r="IKP15" s="27"/>
      <c r="IKQ15" s="27"/>
      <c r="IKR15" s="27"/>
      <c r="IKS15" s="27"/>
      <c r="IKT15" s="27"/>
      <c r="IKU15" s="27"/>
      <c r="IKV15" s="27"/>
      <c r="IKW15" s="27"/>
      <c r="IKX15" s="27"/>
      <c r="IKY15" s="27"/>
      <c r="IKZ15" s="27"/>
      <c r="ILA15" s="27"/>
      <c r="ILB15" s="27"/>
      <c r="ILC15" s="27"/>
      <c r="ILD15" s="27"/>
      <c r="ILE15" s="27"/>
      <c r="ILF15" s="27"/>
      <c r="ILG15" s="27"/>
      <c r="ILH15" s="27"/>
      <c r="ILI15" s="27"/>
      <c r="ILJ15" s="27"/>
      <c r="ILK15" s="27"/>
      <c r="ILL15" s="27"/>
      <c r="ILM15" s="27"/>
      <c r="ILN15" s="27"/>
      <c r="ILO15" s="27"/>
      <c r="ILP15" s="27"/>
      <c r="ILQ15" s="27"/>
      <c r="ILR15" s="27"/>
      <c r="ILS15" s="27"/>
      <c r="ILT15" s="27"/>
      <c r="ILU15" s="27"/>
      <c r="ILV15" s="27"/>
      <c r="ILW15" s="27"/>
      <c r="ILX15" s="27"/>
      <c r="ILY15" s="27"/>
      <c r="ILZ15" s="27"/>
      <c r="IMA15" s="27"/>
      <c r="IMB15" s="27"/>
      <c r="IMC15" s="27"/>
      <c r="IMD15" s="27"/>
      <c r="IME15" s="27"/>
      <c r="IMF15" s="27"/>
      <c r="IMG15" s="27"/>
      <c r="IMH15" s="27"/>
      <c r="IMI15" s="27"/>
      <c r="IMJ15" s="27"/>
      <c r="IMK15" s="27"/>
      <c r="IML15" s="27"/>
      <c r="IMM15" s="27"/>
      <c r="IMN15" s="27"/>
      <c r="IMO15" s="27"/>
      <c r="IMP15" s="27"/>
      <c r="IMQ15" s="27"/>
      <c r="IMR15" s="27"/>
      <c r="IMS15" s="27"/>
      <c r="IMT15" s="27"/>
      <c r="IMU15" s="27"/>
      <c r="IMV15" s="27"/>
      <c r="IMW15" s="27"/>
      <c r="IMX15" s="27"/>
      <c r="IMY15" s="27"/>
      <c r="IMZ15" s="27"/>
      <c r="INA15" s="27"/>
      <c r="INB15" s="27"/>
      <c r="INC15" s="27"/>
      <c r="IND15" s="27"/>
      <c r="INE15" s="27"/>
      <c r="INF15" s="27"/>
      <c r="ING15" s="27"/>
      <c r="INH15" s="27"/>
      <c r="INI15" s="27"/>
      <c r="INJ15" s="27"/>
      <c r="INK15" s="27"/>
      <c r="INL15" s="27"/>
      <c r="INM15" s="27"/>
      <c r="INN15" s="27"/>
      <c r="INO15" s="27"/>
      <c r="INP15" s="27"/>
      <c r="INQ15" s="27"/>
      <c r="INR15" s="27"/>
      <c r="INS15" s="27"/>
      <c r="INT15" s="27"/>
      <c r="INU15" s="27"/>
      <c r="INV15" s="27"/>
      <c r="INW15" s="27"/>
      <c r="INX15" s="27"/>
      <c r="INY15" s="27"/>
      <c r="INZ15" s="27"/>
      <c r="IOA15" s="27"/>
      <c r="IOB15" s="27"/>
      <c r="IOC15" s="27"/>
      <c r="IOD15" s="27"/>
      <c r="IOE15" s="27"/>
      <c r="IOF15" s="27"/>
      <c r="IOG15" s="27"/>
      <c r="IOH15" s="27"/>
      <c r="IOI15" s="27"/>
      <c r="IOJ15" s="27"/>
      <c r="IOK15" s="27"/>
      <c r="IOL15" s="27"/>
      <c r="IOM15" s="27"/>
      <c r="ION15" s="27"/>
      <c r="IOO15" s="27"/>
      <c r="IOP15" s="27"/>
      <c r="IOQ15" s="27"/>
      <c r="IOR15" s="27"/>
      <c r="IOS15" s="27"/>
      <c r="IOT15" s="27"/>
      <c r="IOU15" s="27"/>
      <c r="IOV15" s="27"/>
      <c r="IOW15" s="27"/>
      <c r="IOX15" s="27"/>
      <c r="IOY15" s="27"/>
      <c r="IOZ15" s="27"/>
      <c r="IPA15" s="27"/>
      <c r="IPB15" s="27"/>
      <c r="IPC15" s="27"/>
      <c r="IPD15" s="27"/>
      <c r="IPE15" s="27"/>
      <c r="IPF15" s="27"/>
      <c r="IPG15" s="27"/>
      <c r="IPH15" s="27"/>
      <c r="IPI15" s="27"/>
      <c r="IPJ15" s="27"/>
      <c r="IPK15" s="27"/>
      <c r="IPL15" s="27"/>
      <c r="IPM15" s="27"/>
      <c r="IPN15" s="27"/>
      <c r="IPO15" s="27"/>
      <c r="IPP15" s="27"/>
      <c r="IPQ15" s="27"/>
      <c r="IPR15" s="27"/>
      <c r="IPS15" s="27"/>
      <c r="IPT15" s="27"/>
      <c r="IPU15" s="27"/>
      <c r="IPV15" s="27"/>
      <c r="IPW15" s="27"/>
      <c r="IPX15" s="27"/>
      <c r="IPY15" s="27"/>
      <c r="IPZ15" s="27"/>
      <c r="IQA15" s="27"/>
      <c r="IQB15" s="27"/>
      <c r="IQC15" s="27"/>
      <c r="IQD15" s="27"/>
      <c r="IQE15" s="27"/>
      <c r="IQF15" s="27"/>
      <c r="IQG15" s="27"/>
      <c r="IQH15" s="27"/>
      <c r="IQI15" s="27"/>
      <c r="IQJ15" s="27"/>
      <c r="IQK15" s="27"/>
      <c r="IQL15" s="27"/>
      <c r="IQM15" s="27"/>
      <c r="IQN15" s="27"/>
      <c r="IQO15" s="27"/>
      <c r="IQP15" s="27"/>
      <c r="IQQ15" s="27"/>
      <c r="IQR15" s="27"/>
      <c r="IQS15" s="27"/>
      <c r="IQT15" s="27"/>
      <c r="IQU15" s="27"/>
      <c r="IQV15" s="27"/>
      <c r="IQW15" s="27"/>
      <c r="IQX15" s="27"/>
      <c r="IQY15" s="27"/>
      <c r="IQZ15" s="27"/>
      <c r="IRA15" s="27"/>
      <c r="IRB15" s="27"/>
      <c r="IRC15" s="27"/>
      <c r="IRD15" s="27"/>
      <c r="IRE15" s="27"/>
      <c r="IRF15" s="27"/>
      <c r="IRG15" s="27"/>
      <c r="IRH15" s="27"/>
      <c r="IRI15" s="27"/>
      <c r="IRJ15" s="27"/>
      <c r="IRK15" s="27"/>
      <c r="IRL15" s="27"/>
      <c r="IRM15" s="27"/>
      <c r="IRN15" s="27"/>
      <c r="IRO15" s="27"/>
      <c r="IRP15" s="27"/>
      <c r="IRQ15" s="27"/>
      <c r="IRR15" s="27"/>
      <c r="IRS15" s="27"/>
      <c r="IRT15" s="27"/>
      <c r="IRU15" s="27"/>
      <c r="IRV15" s="27"/>
      <c r="IRW15" s="27"/>
      <c r="IRX15" s="27"/>
      <c r="IRY15" s="27"/>
      <c r="IRZ15" s="27"/>
      <c r="ISA15" s="27"/>
      <c r="ISB15" s="27"/>
      <c r="ISC15" s="27"/>
      <c r="ISD15" s="27"/>
      <c r="ISE15" s="27"/>
      <c r="ISF15" s="27"/>
      <c r="ISG15" s="27"/>
      <c r="ISH15" s="27"/>
      <c r="ISI15" s="27"/>
      <c r="ISJ15" s="27"/>
      <c r="ISK15" s="27"/>
      <c r="ISL15" s="27"/>
      <c r="ISM15" s="27"/>
      <c r="ISN15" s="27"/>
      <c r="ISO15" s="27"/>
      <c r="ISP15" s="27"/>
      <c r="ISQ15" s="27"/>
      <c r="ISR15" s="27"/>
      <c r="ISS15" s="27"/>
      <c r="IST15" s="27"/>
      <c r="ISU15" s="27"/>
      <c r="ISV15" s="27"/>
      <c r="ISW15" s="27"/>
      <c r="ISX15" s="27"/>
      <c r="ISY15" s="27"/>
      <c r="ISZ15" s="27"/>
      <c r="ITA15" s="27"/>
      <c r="ITB15" s="27"/>
      <c r="ITC15" s="27"/>
      <c r="ITD15" s="27"/>
      <c r="ITE15" s="27"/>
      <c r="ITF15" s="27"/>
      <c r="ITM15" s="27"/>
      <c r="ITN15" s="27"/>
      <c r="ITO15" s="27"/>
      <c r="ITP15" s="27"/>
      <c r="ITQ15" s="27"/>
      <c r="ITR15" s="27"/>
      <c r="ITS15" s="27"/>
      <c r="ITT15" s="27"/>
      <c r="ITU15" s="27"/>
      <c r="ITV15" s="27"/>
      <c r="ITW15" s="27"/>
      <c r="ITX15" s="27"/>
      <c r="ITY15" s="27"/>
      <c r="ITZ15" s="27"/>
      <c r="IUA15" s="27"/>
      <c r="IUB15" s="27"/>
      <c r="IUC15" s="27"/>
      <c r="IUD15" s="27"/>
      <c r="IUE15" s="27"/>
      <c r="IUF15" s="27"/>
      <c r="IUG15" s="27"/>
      <c r="IUH15" s="27"/>
      <c r="IUI15" s="27"/>
      <c r="IUJ15" s="27"/>
      <c r="IUK15" s="27"/>
      <c r="IUL15" s="27"/>
      <c r="IUM15" s="27"/>
      <c r="IUN15" s="27"/>
      <c r="IUO15" s="27"/>
      <c r="IUP15" s="27"/>
      <c r="IUQ15" s="27"/>
      <c r="IUR15" s="27"/>
      <c r="IUS15" s="27"/>
      <c r="IUT15" s="27"/>
      <c r="IUU15" s="27"/>
      <c r="IUV15" s="27"/>
      <c r="IUW15" s="27"/>
      <c r="IUX15" s="27"/>
      <c r="IUY15" s="27"/>
      <c r="IUZ15" s="27"/>
      <c r="IVA15" s="27"/>
      <c r="IVB15" s="27"/>
      <c r="IVC15" s="27"/>
      <c r="IVD15" s="27"/>
      <c r="IVE15" s="27"/>
      <c r="IVF15" s="27"/>
      <c r="IVG15" s="27"/>
      <c r="IVH15" s="27"/>
      <c r="IVI15" s="27"/>
      <c r="IVJ15" s="27"/>
      <c r="IVK15" s="27"/>
      <c r="IVL15" s="27"/>
      <c r="IVM15" s="27"/>
      <c r="IVN15" s="27"/>
      <c r="IVO15" s="27"/>
      <c r="IVP15" s="27"/>
      <c r="IVQ15" s="27"/>
      <c r="IVR15" s="27"/>
      <c r="IVS15" s="27"/>
      <c r="IVT15" s="27"/>
      <c r="IVU15" s="27"/>
      <c r="IVV15" s="27"/>
      <c r="IVW15" s="27"/>
      <c r="IVX15" s="27"/>
      <c r="IVY15" s="27"/>
      <c r="IVZ15" s="27"/>
      <c r="IWA15" s="27"/>
      <c r="IWB15" s="27"/>
      <c r="IWC15" s="27"/>
      <c r="IWD15" s="27"/>
      <c r="IWE15" s="27"/>
      <c r="IWF15" s="27"/>
      <c r="IWG15" s="27"/>
      <c r="IWH15" s="27"/>
      <c r="IWI15" s="27"/>
      <c r="IWJ15" s="27"/>
      <c r="IWK15" s="27"/>
      <c r="IWL15" s="27"/>
      <c r="IWM15" s="27"/>
      <c r="IWN15" s="27"/>
      <c r="IWO15" s="27"/>
      <c r="IWP15" s="27"/>
      <c r="IWQ15" s="27"/>
      <c r="IWR15" s="27"/>
      <c r="IWS15" s="27"/>
      <c r="IWT15" s="27"/>
      <c r="IWU15" s="27"/>
      <c r="IWV15" s="27"/>
      <c r="IWW15" s="27"/>
      <c r="IWX15" s="27"/>
      <c r="IWY15" s="27"/>
      <c r="IWZ15" s="27"/>
      <c r="IXA15" s="27"/>
      <c r="IXB15" s="27"/>
      <c r="IXC15" s="27"/>
      <c r="IXD15" s="27"/>
      <c r="IXE15" s="27"/>
      <c r="IXF15" s="27"/>
      <c r="IXG15" s="27"/>
      <c r="IXH15" s="27"/>
      <c r="IXI15" s="27"/>
      <c r="IXJ15" s="27"/>
      <c r="IXK15" s="27"/>
      <c r="IXL15" s="27"/>
      <c r="IXM15" s="27"/>
      <c r="IXN15" s="27"/>
      <c r="IXO15" s="27"/>
      <c r="IXP15" s="27"/>
      <c r="IXQ15" s="27"/>
      <c r="IXR15" s="27"/>
      <c r="IXS15" s="27"/>
      <c r="IXT15" s="27"/>
      <c r="IXU15" s="27"/>
      <c r="IXV15" s="27"/>
      <c r="IXW15" s="27"/>
      <c r="IXX15" s="27"/>
      <c r="IXY15" s="27"/>
      <c r="IXZ15" s="27"/>
      <c r="IYA15" s="27"/>
      <c r="IYB15" s="27"/>
      <c r="IYC15" s="27"/>
      <c r="IYD15" s="27"/>
      <c r="IYE15" s="27"/>
      <c r="IYF15" s="27"/>
      <c r="IYG15" s="27"/>
      <c r="IYH15" s="27"/>
      <c r="IYI15" s="27"/>
      <c r="IYJ15" s="27"/>
      <c r="IYK15" s="27"/>
      <c r="IYL15" s="27"/>
      <c r="IYM15" s="27"/>
      <c r="IYN15" s="27"/>
      <c r="IYO15" s="27"/>
      <c r="IYP15" s="27"/>
      <c r="IYQ15" s="27"/>
      <c r="IYR15" s="27"/>
      <c r="IYS15" s="27"/>
      <c r="IYT15" s="27"/>
      <c r="IYU15" s="27"/>
      <c r="IYV15" s="27"/>
      <c r="IYW15" s="27"/>
      <c r="IYX15" s="27"/>
      <c r="IYY15" s="27"/>
      <c r="IYZ15" s="27"/>
      <c r="IZA15" s="27"/>
      <c r="IZB15" s="27"/>
      <c r="IZC15" s="27"/>
      <c r="IZD15" s="27"/>
      <c r="IZE15" s="27"/>
      <c r="IZF15" s="27"/>
      <c r="IZG15" s="27"/>
      <c r="IZH15" s="27"/>
      <c r="IZI15" s="27"/>
      <c r="IZJ15" s="27"/>
      <c r="IZK15" s="27"/>
      <c r="IZL15" s="27"/>
      <c r="IZM15" s="27"/>
      <c r="IZN15" s="27"/>
      <c r="IZO15" s="27"/>
      <c r="IZP15" s="27"/>
      <c r="IZQ15" s="27"/>
      <c r="IZR15" s="27"/>
      <c r="IZS15" s="27"/>
      <c r="IZT15" s="27"/>
      <c r="IZU15" s="27"/>
      <c r="IZV15" s="27"/>
      <c r="IZW15" s="27"/>
      <c r="IZX15" s="27"/>
      <c r="IZY15" s="27"/>
      <c r="IZZ15" s="27"/>
      <c r="JAA15" s="27"/>
      <c r="JAB15" s="27"/>
      <c r="JAC15" s="27"/>
      <c r="JAD15" s="27"/>
      <c r="JAE15" s="27"/>
      <c r="JAF15" s="27"/>
      <c r="JAG15" s="27"/>
      <c r="JAH15" s="27"/>
      <c r="JAI15" s="27"/>
      <c r="JAJ15" s="27"/>
      <c r="JAK15" s="27"/>
      <c r="JAL15" s="27"/>
      <c r="JAM15" s="27"/>
      <c r="JAN15" s="27"/>
      <c r="JAO15" s="27"/>
      <c r="JAP15" s="27"/>
      <c r="JAQ15" s="27"/>
      <c r="JAR15" s="27"/>
      <c r="JAS15" s="27"/>
      <c r="JAT15" s="27"/>
      <c r="JAU15" s="27"/>
      <c r="JAV15" s="27"/>
      <c r="JAW15" s="27"/>
      <c r="JAX15" s="27"/>
      <c r="JAY15" s="27"/>
      <c r="JAZ15" s="27"/>
      <c r="JBA15" s="27"/>
      <c r="JBB15" s="27"/>
      <c r="JBC15" s="27"/>
      <c r="JBD15" s="27"/>
      <c r="JBE15" s="27"/>
      <c r="JBF15" s="27"/>
      <c r="JBG15" s="27"/>
      <c r="JBH15" s="27"/>
      <c r="JBI15" s="27"/>
      <c r="JBJ15" s="27"/>
      <c r="JBK15" s="27"/>
      <c r="JBL15" s="27"/>
      <c r="JBM15" s="27"/>
      <c r="JBN15" s="27"/>
      <c r="JBO15" s="27"/>
      <c r="JBP15" s="27"/>
      <c r="JBQ15" s="27"/>
      <c r="JBR15" s="27"/>
      <c r="JBS15" s="27"/>
      <c r="JBT15" s="27"/>
      <c r="JBU15" s="27"/>
      <c r="JBV15" s="27"/>
      <c r="JBW15" s="27"/>
      <c r="JBX15" s="27"/>
      <c r="JBY15" s="27"/>
      <c r="JBZ15" s="27"/>
      <c r="JCA15" s="27"/>
      <c r="JCB15" s="27"/>
      <c r="JCC15" s="27"/>
      <c r="JCD15" s="27"/>
      <c r="JCE15" s="27"/>
      <c r="JCF15" s="27"/>
      <c r="JCG15" s="27"/>
      <c r="JCH15" s="27"/>
      <c r="JCI15" s="27"/>
      <c r="JCJ15" s="27"/>
      <c r="JCK15" s="27"/>
      <c r="JCL15" s="27"/>
      <c r="JCM15" s="27"/>
      <c r="JCN15" s="27"/>
      <c r="JCO15" s="27"/>
      <c r="JCP15" s="27"/>
      <c r="JCQ15" s="27"/>
      <c r="JCR15" s="27"/>
      <c r="JCS15" s="27"/>
      <c r="JCT15" s="27"/>
      <c r="JCU15" s="27"/>
      <c r="JCV15" s="27"/>
      <c r="JCW15" s="27"/>
      <c r="JCX15" s="27"/>
      <c r="JCY15" s="27"/>
      <c r="JCZ15" s="27"/>
      <c r="JDA15" s="27"/>
      <c r="JDB15" s="27"/>
      <c r="JDI15" s="27"/>
      <c r="JDJ15" s="27"/>
      <c r="JDK15" s="27"/>
      <c r="JDL15" s="27"/>
      <c r="JDM15" s="27"/>
      <c r="JDN15" s="27"/>
      <c r="JDO15" s="27"/>
      <c r="JDP15" s="27"/>
      <c r="JDQ15" s="27"/>
      <c r="JDR15" s="27"/>
      <c r="JDS15" s="27"/>
      <c r="JDT15" s="27"/>
      <c r="JDU15" s="27"/>
      <c r="JDV15" s="27"/>
      <c r="JDW15" s="27"/>
      <c r="JDX15" s="27"/>
      <c r="JDY15" s="27"/>
      <c r="JDZ15" s="27"/>
      <c r="JEA15" s="27"/>
      <c r="JEB15" s="27"/>
      <c r="JEC15" s="27"/>
      <c r="JED15" s="27"/>
      <c r="JEE15" s="27"/>
      <c r="JEF15" s="27"/>
      <c r="JEG15" s="27"/>
      <c r="JEH15" s="27"/>
      <c r="JEI15" s="27"/>
      <c r="JEJ15" s="27"/>
      <c r="JEK15" s="27"/>
      <c r="JEL15" s="27"/>
      <c r="JEM15" s="27"/>
      <c r="JEN15" s="27"/>
      <c r="JEO15" s="27"/>
      <c r="JEP15" s="27"/>
      <c r="JEQ15" s="27"/>
      <c r="JER15" s="27"/>
      <c r="JES15" s="27"/>
      <c r="JET15" s="27"/>
      <c r="JEU15" s="27"/>
      <c r="JEV15" s="27"/>
      <c r="JEW15" s="27"/>
      <c r="JEX15" s="27"/>
      <c r="JEY15" s="27"/>
      <c r="JEZ15" s="27"/>
      <c r="JFA15" s="27"/>
      <c r="JFB15" s="27"/>
      <c r="JFC15" s="27"/>
      <c r="JFD15" s="27"/>
      <c r="JFE15" s="27"/>
      <c r="JFF15" s="27"/>
      <c r="JFG15" s="27"/>
      <c r="JFH15" s="27"/>
      <c r="JFI15" s="27"/>
      <c r="JFJ15" s="27"/>
      <c r="JFK15" s="27"/>
      <c r="JFL15" s="27"/>
      <c r="JFM15" s="27"/>
      <c r="JFN15" s="27"/>
      <c r="JFO15" s="27"/>
      <c r="JFP15" s="27"/>
      <c r="JFQ15" s="27"/>
      <c r="JFR15" s="27"/>
      <c r="JFS15" s="27"/>
      <c r="JFT15" s="27"/>
      <c r="JFU15" s="27"/>
      <c r="JFV15" s="27"/>
      <c r="JFW15" s="27"/>
      <c r="JFX15" s="27"/>
      <c r="JFY15" s="27"/>
      <c r="JFZ15" s="27"/>
      <c r="JGA15" s="27"/>
      <c r="JGB15" s="27"/>
      <c r="JGC15" s="27"/>
      <c r="JGD15" s="27"/>
      <c r="JGE15" s="27"/>
      <c r="JGF15" s="27"/>
      <c r="JGG15" s="27"/>
      <c r="JGH15" s="27"/>
      <c r="JGI15" s="27"/>
      <c r="JGJ15" s="27"/>
      <c r="JGK15" s="27"/>
      <c r="JGL15" s="27"/>
      <c r="JGM15" s="27"/>
      <c r="JGN15" s="27"/>
      <c r="JGO15" s="27"/>
      <c r="JGP15" s="27"/>
      <c r="JGQ15" s="27"/>
      <c r="JGR15" s="27"/>
      <c r="JGS15" s="27"/>
      <c r="JGT15" s="27"/>
      <c r="JGU15" s="27"/>
      <c r="JGV15" s="27"/>
      <c r="JGW15" s="27"/>
      <c r="JGX15" s="27"/>
      <c r="JGY15" s="27"/>
      <c r="JGZ15" s="27"/>
      <c r="JHA15" s="27"/>
      <c r="JHB15" s="27"/>
      <c r="JHC15" s="27"/>
      <c r="JHD15" s="27"/>
      <c r="JHE15" s="27"/>
      <c r="JHF15" s="27"/>
      <c r="JHG15" s="27"/>
      <c r="JHH15" s="27"/>
      <c r="JHI15" s="27"/>
      <c r="JHJ15" s="27"/>
      <c r="JHK15" s="27"/>
      <c r="JHL15" s="27"/>
      <c r="JHM15" s="27"/>
      <c r="JHN15" s="27"/>
      <c r="JHO15" s="27"/>
      <c r="JHP15" s="27"/>
      <c r="JHQ15" s="27"/>
      <c r="JHR15" s="27"/>
      <c r="JHS15" s="27"/>
      <c r="JHT15" s="27"/>
      <c r="JHU15" s="27"/>
      <c r="JHV15" s="27"/>
      <c r="JHW15" s="27"/>
      <c r="JHX15" s="27"/>
      <c r="JHY15" s="27"/>
      <c r="JHZ15" s="27"/>
      <c r="JIA15" s="27"/>
      <c r="JIB15" s="27"/>
      <c r="JIC15" s="27"/>
      <c r="JID15" s="27"/>
      <c r="JIE15" s="27"/>
      <c r="JIF15" s="27"/>
      <c r="JIG15" s="27"/>
      <c r="JIH15" s="27"/>
      <c r="JII15" s="27"/>
      <c r="JIJ15" s="27"/>
      <c r="JIK15" s="27"/>
      <c r="JIL15" s="27"/>
      <c r="JIM15" s="27"/>
      <c r="JIN15" s="27"/>
      <c r="JIO15" s="27"/>
      <c r="JIP15" s="27"/>
      <c r="JIQ15" s="27"/>
      <c r="JIR15" s="27"/>
      <c r="JIS15" s="27"/>
      <c r="JIT15" s="27"/>
      <c r="JIU15" s="27"/>
      <c r="JIV15" s="27"/>
      <c r="JIW15" s="27"/>
      <c r="JIX15" s="27"/>
      <c r="JIY15" s="27"/>
      <c r="JIZ15" s="27"/>
      <c r="JJA15" s="27"/>
      <c r="JJB15" s="27"/>
      <c r="JJC15" s="27"/>
      <c r="JJD15" s="27"/>
      <c r="JJE15" s="27"/>
      <c r="JJF15" s="27"/>
      <c r="JJG15" s="27"/>
      <c r="JJH15" s="27"/>
      <c r="JJI15" s="27"/>
      <c r="JJJ15" s="27"/>
      <c r="JJK15" s="27"/>
      <c r="JJL15" s="27"/>
      <c r="JJM15" s="27"/>
      <c r="JJN15" s="27"/>
      <c r="JJO15" s="27"/>
      <c r="JJP15" s="27"/>
      <c r="JJQ15" s="27"/>
      <c r="JJR15" s="27"/>
      <c r="JJS15" s="27"/>
      <c r="JJT15" s="27"/>
      <c r="JJU15" s="27"/>
      <c r="JJV15" s="27"/>
      <c r="JJW15" s="27"/>
      <c r="JJX15" s="27"/>
      <c r="JJY15" s="27"/>
      <c r="JJZ15" s="27"/>
      <c r="JKA15" s="27"/>
      <c r="JKB15" s="27"/>
      <c r="JKC15" s="27"/>
      <c r="JKD15" s="27"/>
      <c r="JKE15" s="27"/>
      <c r="JKF15" s="27"/>
      <c r="JKG15" s="27"/>
      <c r="JKH15" s="27"/>
      <c r="JKI15" s="27"/>
      <c r="JKJ15" s="27"/>
      <c r="JKK15" s="27"/>
      <c r="JKL15" s="27"/>
      <c r="JKM15" s="27"/>
      <c r="JKN15" s="27"/>
      <c r="JKO15" s="27"/>
      <c r="JKP15" s="27"/>
      <c r="JKQ15" s="27"/>
      <c r="JKR15" s="27"/>
      <c r="JKS15" s="27"/>
      <c r="JKT15" s="27"/>
      <c r="JKU15" s="27"/>
      <c r="JKV15" s="27"/>
      <c r="JKW15" s="27"/>
      <c r="JKX15" s="27"/>
      <c r="JKY15" s="27"/>
      <c r="JKZ15" s="27"/>
      <c r="JLA15" s="27"/>
      <c r="JLB15" s="27"/>
      <c r="JLC15" s="27"/>
      <c r="JLD15" s="27"/>
      <c r="JLE15" s="27"/>
      <c r="JLF15" s="27"/>
      <c r="JLG15" s="27"/>
      <c r="JLH15" s="27"/>
      <c r="JLI15" s="27"/>
      <c r="JLJ15" s="27"/>
      <c r="JLK15" s="27"/>
      <c r="JLL15" s="27"/>
      <c r="JLM15" s="27"/>
      <c r="JLN15" s="27"/>
      <c r="JLO15" s="27"/>
      <c r="JLP15" s="27"/>
      <c r="JLQ15" s="27"/>
      <c r="JLR15" s="27"/>
      <c r="JLS15" s="27"/>
      <c r="JLT15" s="27"/>
      <c r="JLU15" s="27"/>
      <c r="JLV15" s="27"/>
      <c r="JLW15" s="27"/>
      <c r="JLX15" s="27"/>
      <c r="JLY15" s="27"/>
      <c r="JLZ15" s="27"/>
      <c r="JMA15" s="27"/>
      <c r="JMB15" s="27"/>
      <c r="JMC15" s="27"/>
      <c r="JMD15" s="27"/>
      <c r="JME15" s="27"/>
      <c r="JMF15" s="27"/>
      <c r="JMG15" s="27"/>
      <c r="JMH15" s="27"/>
      <c r="JMI15" s="27"/>
      <c r="JMJ15" s="27"/>
      <c r="JMK15" s="27"/>
      <c r="JML15" s="27"/>
      <c r="JMM15" s="27"/>
      <c r="JMN15" s="27"/>
      <c r="JMO15" s="27"/>
      <c r="JMP15" s="27"/>
      <c r="JMQ15" s="27"/>
      <c r="JMR15" s="27"/>
      <c r="JMS15" s="27"/>
      <c r="JMT15" s="27"/>
      <c r="JMU15" s="27"/>
      <c r="JMV15" s="27"/>
      <c r="JMW15" s="27"/>
      <c r="JMX15" s="27"/>
      <c r="JNE15" s="27"/>
      <c r="JNF15" s="27"/>
      <c r="JNG15" s="27"/>
      <c r="JNH15" s="27"/>
      <c r="JNI15" s="27"/>
      <c r="JNJ15" s="27"/>
      <c r="JNK15" s="27"/>
      <c r="JNL15" s="27"/>
      <c r="JNM15" s="27"/>
      <c r="JNN15" s="27"/>
      <c r="JNO15" s="27"/>
      <c r="JNP15" s="27"/>
      <c r="JNQ15" s="27"/>
      <c r="JNR15" s="27"/>
      <c r="JNS15" s="27"/>
      <c r="JNT15" s="27"/>
      <c r="JNU15" s="27"/>
      <c r="JNV15" s="27"/>
      <c r="JNW15" s="27"/>
      <c r="JNX15" s="27"/>
      <c r="JNY15" s="27"/>
      <c r="JNZ15" s="27"/>
      <c r="JOA15" s="27"/>
      <c r="JOB15" s="27"/>
      <c r="JOC15" s="27"/>
      <c r="JOD15" s="27"/>
      <c r="JOE15" s="27"/>
      <c r="JOF15" s="27"/>
      <c r="JOG15" s="27"/>
      <c r="JOH15" s="27"/>
      <c r="JOI15" s="27"/>
      <c r="JOJ15" s="27"/>
      <c r="JOK15" s="27"/>
      <c r="JOL15" s="27"/>
      <c r="JOM15" s="27"/>
      <c r="JON15" s="27"/>
      <c r="JOO15" s="27"/>
      <c r="JOP15" s="27"/>
      <c r="JOQ15" s="27"/>
      <c r="JOR15" s="27"/>
      <c r="JOS15" s="27"/>
      <c r="JOT15" s="27"/>
      <c r="JOU15" s="27"/>
      <c r="JOV15" s="27"/>
      <c r="JOW15" s="27"/>
      <c r="JOX15" s="27"/>
      <c r="JOY15" s="27"/>
      <c r="JOZ15" s="27"/>
      <c r="JPA15" s="27"/>
      <c r="JPB15" s="27"/>
      <c r="JPC15" s="27"/>
      <c r="JPD15" s="27"/>
      <c r="JPE15" s="27"/>
      <c r="JPF15" s="27"/>
      <c r="JPG15" s="27"/>
      <c r="JPH15" s="27"/>
      <c r="JPI15" s="27"/>
      <c r="JPJ15" s="27"/>
      <c r="JPK15" s="27"/>
      <c r="JPL15" s="27"/>
      <c r="JPM15" s="27"/>
      <c r="JPN15" s="27"/>
      <c r="JPO15" s="27"/>
      <c r="JPP15" s="27"/>
      <c r="JPQ15" s="27"/>
      <c r="JPR15" s="27"/>
      <c r="JPS15" s="27"/>
      <c r="JPT15" s="27"/>
      <c r="JPU15" s="27"/>
      <c r="JPV15" s="27"/>
      <c r="JPW15" s="27"/>
      <c r="JPX15" s="27"/>
      <c r="JPY15" s="27"/>
      <c r="JPZ15" s="27"/>
      <c r="JQA15" s="27"/>
      <c r="JQB15" s="27"/>
      <c r="JQC15" s="27"/>
      <c r="JQD15" s="27"/>
      <c r="JQE15" s="27"/>
      <c r="JQF15" s="27"/>
      <c r="JQG15" s="27"/>
      <c r="JQH15" s="27"/>
      <c r="JQI15" s="27"/>
      <c r="JQJ15" s="27"/>
      <c r="JQK15" s="27"/>
      <c r="JQL15" s="27"/>
      <c r="JQM15" s="27"/>
      <c r="JQN15" s="27"/>
      <c r="JQO15" s="27"/>
      <c r="JQP15" s="27"/>
      <c r="JQQ15" s="27"/>
      <c r="JQR15" s="27"/>
      <c r="JQS15" s="27"/>
      <c r="JQT15" s="27"/>
      <c r="JQU15" s="27"/>
      <c r="JQV15" s="27"/>
      <c r="JQW15" s="27"/>
      <c r="JQX15" s="27"/>
      <c r="JQY15" s="27"/>
      <c r="JQZ15" s="27"/>
      <c r="JRA15" s="27"/>
      <c r="JRB15" s="27"/>
      <c r="JRC15" s="27"/>
      <c r="JRD15" s="27"/>
      <c r="JRE15" s="27"/>
      <c r="JRF15" s="27"/>
      <c r="JRG15" s="27"/>
      <c r="JRH15" s="27"/>
      <c r="JRI15" s="27"/>
      <c r="JRJ15" s="27"/>
      <c r="JRK15" s="27"/>
      <c r="JRL15" s="27"/>
      <c r="JRM15" s="27"/>
      <c r="JRN15" s="27"/>
      <c r="JRO15" s="27"/>
      <c r="JRP15" s="27"/>
      <c r="JRQ15" s="27"/>
      <c r="JRR15" s="27"/>
      <c r="JRS15" s="27"/>
      <c r="JRT15" s="27"/>
      <c r="JRU15" s="27"/>
      <c r="JRV15" s="27"/>
      <c r="JRW15" s="27"/>
      <c r="JRX15" s="27"/>
      <c r="JRY15" s="27"/>
      <c r="JRZ15" s="27"/>
      <c r="JSA15" s="27"/>
      <c r="JSB15" s="27"/>
      <c r="JSC15" s="27"/>
      <c r="JSD15" s="27"/>
      <c r="JSE15" s="27"/>
      <c r="JSF15" s="27"/>
      <c r="JSG15" s="27"/>
      <c r="JSH15" s="27"/>
      <c r="JSI15" s="27"/>
      <c r="JSJ15" s="27"/>
      <c r="JSK15" s="27"/>
      <c r="JSL15" s="27"/>
      <c r="JSM15" s="27"/>
      <c r="JSN15" s="27"/>
      <c r="JSO15" s="27"/>
      <c r="JSP15" s="27"/>
      <c r="JSQ15" s="27"/>
      <c r="JSR15" s="27"/>
      <c r="JSS15" s="27"/>
      <c r="JST15" s="27"/>
      <c r="JSU15" s="27"/>
      <c r="JSV15" s="27"/>
      <c r="JSW15" s="27"/>
      <c r="JSX15" s="27"/>
      <c r="JSY15" s="27"/>
      <c r="JSZ15" s="27"/>
      <c r="JTA15" s="27"/>
      <c r="JTB15" s="27"/>
      <c r="JTC15" s="27"/>
      <c r="JTD15" s="27"/>
      <c r="JTE15" s="27"/>
      <c r="JTF15" s="27"/>
      <c r="JTG15" s="27"/>
      <c r="JTH15" s="27"/>
      <c r="JTI15" s="27"/>
      <c r="JTJ15" s="27"/>
      <c r="JTK15" s="27"/>
      <c r="JTL15" s="27"/>
      <c r="JTM15" s="27"/>
      <c r="JTN15" s="27"/>
      <c r="JTO15" s="27"/>
      <c r="JTP15" s="27"/>
      <c r="JTQ15" s="27"/>
      <c r="JTR15" s="27"/>
      <c r="JTS15" s="27"/>
      <c r="JTT15" s="27"/>
      <c r="JTU15" s="27"/>
      <c r="JTV15" s="27"/>
      <c r="JTW15" s="27"/>
      <c r="JTX15" s="27"/>
      <c r="JTY15" s="27"/>
      <c r="JTZ15" s="27"/>
      <c r="JUA15" s="27"/>
      <c r="JUB15" s="27"/>
      <c r="JUC15" s="27"/>
      <c r="JUD15" s="27"/>
      <c r="JUE15" s="27"/>
      <c r="JUF15" s="27"/>
      <c r="JUG15" s="27"/>
      <c r="JUH15" s="27"/>
      <c r="JUI15" s="27"/>
      <c r="JUJ15" s="27"/>
      <c r="JUK15" s="27"/>
      <c r="JUL15" s="27"/>
      <c r="JUM15" s="27"/>
      <c r="JUN15" s="27"/>
      <c r="JUO15" s="27"/>
      <c r="JUP15" s="27"/>
      <c r="JUQ15" s="27"/>
      <c r="JUR15" s="27"/>
      <c r="JUS15" s="27"/>
      <c r="JUT15" s="27"/>
      <c r="JUU15" s="27"/>
      <c r="JUV15" s="27"/>
      <c r="JUW15" s="27"/>
      <c r="JUX15" s="27"/>
      <c r="JUY15" s="27"/>
      <c r="JUZ15" s="27"/>
      <c r="JVA15" s="27"/>
      <c r="JVB15" s="27"/>
      <c r="JVC15" s="27"/>
      <c r="JVD15" s="27"/>
      <c r="JVE15" s="27"/>
      <c r="JVF15" s="27"/>
      <c r="JVG15" s="27"/>
      <c r="JVH15" s="27"/>
      <c r="JVI15" s="27"/>
      <c r="JVJ15" s="27"/>
      <c r="JVK15" s="27"/>
      <c r="JVL15" s="27"/>
      <c r="JVM15" s="27"/>
      <c r="JVN15" s="27"/>
      <c r="JVO15" s="27"/>
      <c r="JVP15" s="27"/>
      <c r="JVQ15" s="27"/>
      <c r="JVR15" s="27"/>
      <c r="JVS15" s="27"/>
      <c r="JVT15" s="27"/>
      <c r="JVU15" s="27"/>
      <c r="JVV15" s="27"/>
      <c r="JVW15" s="27"/>
      <c r="JVX15" s="27"/>
      <c r="JVY15" s="27"/>
      <c r="JVZ15" s="27"/>
      <c r="JWA15" s="27"/>
      <c r="JWB15" s="27"/>
      <c r="JWC15" s="27"/>
      <c r="JWD15" s="27"/>
      <c r="JWE15" s="27"/>
      <c r="JWF15" s="27"/>
      <c r="JWG15" s="27"/>
      <c r="JWH15" s="27"/>
      <c r="JWI15" s="27"/>
      <c r="JWJ15" s="27"/>
      <c r="JWK15" s="27"/>
      <c r="JWL15" s="27"/>
      <c r="JWM15" s="27"/>
      <c r="JWN15" s="27"/>
      <c r="JWO15" s="27"/>
      <c r="JWP15" s="27"/>
      <c r="JWQ15" s="27"/>
      <c r="JWR15" s="27"/>
      <c r="JWS15" s="27"/>
      <c r="JWT15" s="27"/>
      <c r="JXA15" s="27"/>
      <c r="JXB15" s="27"/>
      <c r="JXC15" s="27"/>
      <c r="JXD15" s="27"/>
      <c r="JXE15" s="27"/>
      <c r="JXF15" s="27"/>
      <c r="JXG15" s="27"/>
      <c r="JXH15" s="27"/>
      <c r="JXI15" s="27"/>
      <c r="JXJ15" s="27"/>
      <c r="JXK15" s="27"/>
      <c r="JXL15" s="27"/>
      <c r="JXM15" s="27"/>
      <c r="JXN15" s="27"/>
      <c r="JXO15" s="27"/>
      <c r="JXP15" s="27"/>
      <c r="JXQ15" s="27"/>
      <c r="JXR15" s="27"/>
      <c r="JXS15" s="27"/>
      <c r="JXT15" s="27"/>
      <c r="JXU15" s="27"/>
      <c r="JXV15" s="27"/>
      <c r="JXW15" s="27"/>
      <c r="JXX15" s="27"/>
      <c r="JXY15" s="27"/>
      <c r="JXZ15" s="27"/>
      <c r="JYA15" s="27"/>
      <c r="JYB15" s="27"/>
      <c r="JYC15" s="27"/>
      <c r="JYD15" s="27"/>
      <c r="JYE15" s="27"/>
      <c r="JYF15" s="27"/>
      <c r="JYG15" s="27"/>
      <c r="JYH15" s="27"/>
      <c r="JYI15" s="27"/>
      <c r="JYJ15" s="27"/>
      <c r="JYK15" s="27"/>
      <c r="JYL15" s="27"/>
      <c r="JYM15" s="27"/>
      <c r="JYN15" s="27"/>
      <c r="JYO15" s="27"/>
      <c r="JYP15" s="27"/>
      <c r="JYQ15" s="27"/>
      <c r="JYR15" s="27"/>
      <c r="JYS15" s="27"/>
      <c r="JYT15" s="27"/>
      <c r="JYU15" s="27"/>
      <c r="JYV15" s="27"/>
      <c r="JYW15" s="27"/>
      <c r="JYX15" s="27"/>
      <c r="JYY15" s="27"/>
      <c r="JYZ15" s="27"/>
      <c r="JZA15" s="27"/>
      <c r="JZB15" s="27"/>
      <c r="JZC15" s="27"/>
      <c r="JZD15" s="27"/>
      <c r="JZE15" s="27"/>
      <c r="JZF15" s="27"/>
      <c r="JZG15" s="27"/>
      <c r="JZH15" s="27"/>
      <c r="JZI15" s="27"/>
      <c r="JZJ15" s="27"/>
      <c r="JZK15" s="27"/>
      <c r="JZL15" s="27"/>
      <c r="JZM15" s="27"/>
      <c r="JZN15" s="27"/>
      <c r="JZO15" s="27"/>
      <c r="JZP15" s="27"/>
      <c r="JZQ15" s="27"/>
      <c r="JZR15" s="27"/>
      <c r="JZS15" s="27"/>
      <c r="JZT15" s="27"/>
      <c r="JZU15" s="27"/>
      <c r="JZV15" s="27"/>
      <c r="JZW15" s="27"/>
      <c r="JZX15" s="27"/>
      <c r="JZY15" s="27"/>
      <c r="JZZ15" s="27"/>
      <c r="KAA15" s="27"/>
      <c r="KAB15" s="27"/>
      <c r="KAC15" s="27"/>
      <c r="KAD15" s="27"/>
      <c r="KAE15" s="27"/>
      <c r="KAF15" s="27"/>
      <c r="KAG15" s="27"/>
      <c r="KAH15" s="27"/>
      <c r="KAI15" s="27"/>
      <c r="KAJ15" s="27"/>
      <c r="KAK15" s="27"/>
      <c r="KAL15" s="27"/>
      <c r="KAM15" s="27"/>
      <c r="KAN15" s="27"/>
      <c r="KAO15" s="27"/>
      <c r="KAP15" s="27"/>
      <c r="KAQ15" s="27"/>
      <c r="KAR15" s="27"/>
      <c r="KAS15" s="27"/>
      <c r="KAT15" s="27"/>
      <c r="KAU15" s="27"/>
      <c r="KAV15" s="27"/>
      <c r="KAW15" s="27"/>
      <c r="KAX15" s="27"/>
      <c r="KAY15" s="27"/>
      <c r="KAZ15" s="27"/>
      <c r="KBA15" s="27"/>
      <c r="KBB15" s="27"/>
      <c r="KBC15" s="27"/>
      <c r="KBD15" s="27"/>
      <c r="KBE15" s="27"/>
      <c r="KBF15" s="27"/>
      <c r="KBG15" s="27"/>
      <c r="KBH15" s="27"/>
      <c r="KBI15" s="27"/>
      <c r="KBJ15" s="27"/>
      <c r="KBK15" s="27"/>
      <c r="KBL15" s="27"/>
      <c r="KBM15" s="27"/>
      <c r="KBN15" s="27"/>
      <c r="KBO15" s="27"/>
      <c r="KBP15" s="27"/>
      <c r="KBQ15" s="27"/>
      <c r="KBR15" s="27"/>
      <c r="KBS15" s="27"/>
      <c r="KBT15" s="27"/>
      <c r="KBU15" s="27"/>
      <c r="KBV15" s="27"/>
      <c r="KBW15" s="27"/>
      <c r="KBX15" s="27"/>
      <c r="KBY15" s="27"/>
      <c r="KBZ15" s="27"/>
      <c r="KCA15" s="27"/>
      <c r="KCB15" s="27"/>
      <c r="KCC15" s="27"/>
      <c r="KCD15" s="27"/>
      <c r="KCE15" s="27"/>
      <c r="KCF15" s="27"/>
      <c r="KCG15" s="27"/>
      <c r="KCH15" s="27"/>
      <c r="KCI15" s="27"/>
      <c r="KCJ15" s="27"/>
      <c r="KCK15" s="27"/>
      <c r="KCL15" s="27"/>
      <c r="KCM15" s="27"/>
      <c r="KCN15" s="27"/>
      <c r="KCO15" s="27"/>
      <c r="KCP15" s="27"/>
      <c r="KCQ15" s="27"/>
      <c r="KCR15" s="27"/>
      <c r="KCS15" s="27"/>
      <c r="KCT15" s="27"/>
      <c r="KCU15" s="27"/>
      <c r="KCV15" s="27"/>
      <c r="KCW15" s="27"/>
      <c r="KCX15" s="27"/>
      <c r="KCY15" s="27"/>
      <c r="KCZ15" s="27"/>
      <c r="KDA15" s="27"/>
      <c r="KDB15" s="27"/>
      <c r="KDC15" s="27"/>
      <c r="KDD15" s="27"/>
      <c r="KDE15" s="27"/>
      <c r="KDF15" s="27"/>
      <c r="KDG15" s="27"/>
      <c r="KDH15" s="27"/>
      <c r="KDI15" s="27"/>
      <c r="KDJ15" s="27"/>
      <c r="KDK15" s="27"/>
      <c r="KDL15" s="27"/>
      <c r="KDM15" s="27"/>
      <c r="KDN15" s="27"/>
      <c r="KDO15" s="27"/>
      <c r="KDP15" s="27"/>
      <c r="KDQ15" s="27"/>
      <c r="KDR15" s="27"/>
      <c r="KDS15" s="27"/>
      <c r="KDT15" s="27"/>
      <c r="KDU15" s="27"/>
      <c r="KDV15" s="27"/>
      <c r="KDW15" s="27"/>
      <c r="KDX15" s="27"/>
      <c r="KDY15" s="27"/>
      <c r="KDZ15" s="27"/>
      <c r="KEA15" s="27"/>
      <c r="KEB15" s="27"/>
      <c r="KEC15" s="27"/>
      <c r="KED15" s="27"/>
      <c r="KEE15" s="27"/>
      <c r="KEF15" s="27"/>
      <c r="KEG15" s="27"/>
      <c r="KEH15" s="27"/>
      <c r="KEI15" s="27"/>
      <c r="KEJ15" s="27"/>
      <c r="KEK15" s="27"/>
      <c r="KEL15" s="27"/>
      <c r="KEM15" s="27"/>
      <c r="KEN15" s="27"/>
      <c r="KEO15" s="27"/>
      <c r="KEP15" s="27"/>
      <c r="KEQ15" s="27"/>
      <c r="KER15" s="27"/>
      <c r="KES15" s="27"/>
      <c r="KET15" s="27"/>
      <c r="KEU15" s="27"/>
      <c r="KEV15" s="27"/>
      <c r="KEW15" s="27"/>
      <c r="KEX15" s="27"/>
      <c r="KEY15" s="27"/>
      <c r="KEZ15" s="27"/>
      <c r="KFA15" s="27"/>
      <c r="KFB15" s="27"/>
      <c r="KFC15" s="27"/>
      <c r="KFD15" s="27"/>
      <c r="KFE15" s="27"/>
      <c r="KFF15" s="27"/>
      <c r="KFG15" s="27"/>
      <c r="KFH15" s="27"/>
      <c r="KFI15" s="27"/>
      <c r="KFJ15" s="27"/>
      <c r="KFK15" s="27"/>
      <c r="KFL15" s="27"/>
      <c r="KFM15" s="27"/>
      <c r="KFN15" s="27"/>
      <c r="KFO15" s="27"/>
      <c r="KFP15" s="27"/>
      <c r="KFQ15" s="27"/>
      <c r="KFR15" s="27"/>
      <c r="KFS15" s="27"/>
      <c r="KFT15" s="27"/>
      <c r="KFU15" s="27"/>
      <c r="KFV15" s="27"/>
      <c r="KFW15" s="27"/>
      <c r="KFX15" s="27"/>
      <c r="KFY15" s="27"/>
      <c r="KFZ15" s="27"/>
      <c r="KGA15" s="27"/>
      <c r="KGB15" s="27"/>
      <c r="KGC15" s="27"/>
      <c r="KGD15" s="27"/>
      <c r="KGE15" s="27"/>
      <c r="KGF15" s="27"/>
      <c r="KGG15" s="27"/>
      <c r="KGH15" s="27"/>
      <c r="KGI15" s="27"/>
      <c r="KGJ15" s="27"/>
      <c r="KGK15" s="27"/>
      <c r="KGL15" s="27"/>
      <c r="KGM15" s="27"/>
      <c r="KGN15" s="27"/>
      <c r="KGO15" s="27"/>
      <c r="KGP15" s="27"/>
      <c r="KGW15" s="27"/>
      <c r="KGX15" s="27"/>
      <c r="KGY15" s="27"/>
      <c r="KGZ15" s="27"/>
      <c r="KHA15" s="27"/>
      <c r="KHB15" s="27"/>
      <c r="KHC15" s="27"/>
      <c r="KHD15" s="27"/>
      <c r="KHE15" s="27"/>
      <c r="KHF15" s="27"/>
      <c r="KHG15" s="27"/>
      <c r="KHH15" s="27"/>
      <c r="KHI15" s="27"/>
      <c r="KHJ15" s="27"/>
      <c r="KHK15" s="27"/>
      <c r="KHL15" s="27"/>
      <c r="KHM15" s="27"/>
      <c r="KHN15" s="27"/>
      <c r="KHO15" s="27"/>
      <c r="KHP15" s="27"/>
      <c r="KHQ15" s="27"/>
      <c r="KHR15" s="27"/>
      <c r="KHS15" s="27"/>
      <c r="KHT15" s="27"/>
      <c r="KHU15" s="27"/>
      <c r="KHV15" s="27"/>
      <c r="KHW15" s="27"/>
      <c r="KHX15" s="27"/>
      <c r="KHY15" s="27"/>
      <c r="KHZ15" s="27"/>
      <c r="KIA15" s="27"/>
      <c r="KIB15" s="27"/>
      <c r="KIC15" s="27"/>
      <c r="KID15" s="27"/>
      <c r="KIE15" s="27"/>
      <c r="KIF15" s="27"/>
      <c r="KIG15" s="27"/>
      <c r="KIH15" s="27"/>
      <c r="KII15" s="27"/>
      <c r="KIJ15" s="27"/>
      <c r="KIK15" s="27"/>
      <c r="KIL15" s="27"/>
      <c r="KIM15" s="27"/>
      <c r="KIN15" s="27"/>
      <c r="KIO15" s="27"/>
      <c r="KIP15" s="27"/>
      <c r="KIQ15" s="27"/>
      <c r="KIR15" s="27"/>
      <c r="KIS15" s="27"/>
      <c r="KIT15" s="27"/>
      <c r="KIU15" s="27"/>
      <c r="KIV15" s="27"/>
      <c r="KIW15" s="27"/>
      <c r="KIX15" s="27"/>
      <c r="KIY15" s="27"/>
      <c r="KIZ15" s="27"/>
      <c r="KJA15" s="27"/>
      <c r="KJB15" s="27"/>
      <c r="KJC15" s="27"/>
      <c r="KJD15" s="27"/>
      <c r="KJE15" s="27"/>
      <c r="KJF15" s="27"/>
      <c r="KJG15" s="27"/>
      <c r="KJH15" s="27"/>
      <c r="KJI15" s="27"/>
      <c r="KJJ15" s="27"/>
      <c r="KJK15" s="27"/>
      <c r="KJL15" s="27"/>
      <c r="KJM15" s="27"/>
      <c r="KJN15" s="27"/>
      <c r="KJO15" s="27"/>
      <c r="KJP15" s="27"/>
      <c r="KJQ15" s="27"/>
      <c r="KJR15" s="27"/>
      <c r="KJS15" s="27"/>
      <c r="KJT15" s="27"/>
      <c r="KJU15" s="27"/>
      <c r="KJV15" s="27"/>
      <c r="KJW15" s="27"/>
      <c r="KJX15" s="27"/>
      <c r="KJY15" s="27"/>
      <c r="KJZ15" s="27"/>
      <c r="KKA15" s="27"/>
      <c r="KKB15" s="27"/>
      <c r="KKC15" s="27"/>
      <c r="KKD15" s="27"/>
      <c r="KKE15" s="27"/>
      <c r="KKF15" s="27"/>
      <c r="KKG15" s="27"/>
      <c r="KKH15" s="27"/>
      <c r="KKI15" s="27"/>
      <c r="KKJ15" s="27"/>
      <c r="KKK15" s="27"/>
      <c r="KKL15" s="27"/>
      <c r="KKM15" s="27"/>
      <c r="KKN15" s="27"/>
      <c r="KKO15" s="27"/>
      <c r="KKP15" s="27"/>
      <c r="KKQ15" s="27"/>
      <c r="KKR15" s="27"/>
      <c r="KKS15" s="27"/>
      <c r="KKT15" s="27"/>
      <c r="KKU15" s="27"/>
      <c r="KKV15" s="27"/>
      <c r="KKW15" s="27"/>
      <c r="KKX15" s="27"/>
      <c r="KKY15" s="27"/>
      <c r="KKZ15" s="27"/>
      <c r="KLA15" s="27"/>
      <c r="KLB15" s="27"/>
      <c r="KLC15" s="27"/>
      <c r="KLD15" s="27"/>
      <c r="KLE15" s="27"/>
      <c r="KLF15" s="27"/>
      <c r="KLG15" s="27"/>
      <c r="KLH15" s="27"/>
      <c r="KLI15" s="27"/>
      <c r="KLJ15" s="27"/>
      <c r="KLK15" s="27"/>
      <c r="KLL15" s="27"/>
      <c r="KLM15" s="27"/>
      <c r="KLN15" s="27"/>
      <c r="KLO15" s="27"/>
      <c r="KLP15" s="27"/>
      <c r="KLQ15" s="27"/>
      <c r="KLR15" s="27"/>
      <c r="KLS15" s="27"/>
      <c r="KLT15" s="27"/>
      <c r="KLU15" s="27"/>
      <c r="KLV15" s="27"/>
      <c r="KLW15" s="27"/>
      <c r="KLX15" s="27"/>
      <c r="KLY15" s="27"/>
      <c r="KLZ15" s="27"/>
      <c r="KMA15" s="27"/>
      <c r="KMB15" s="27"/>
      <c r="KMC15" s="27"/>
      <c r="KMD15" s="27"/>
      <c r="KME15" s="27"/>
      <c r="KMF15" s="27"/>
      <c r="KMG15" s="27"/>
      <c r="KMH15" s="27"/>
      <c r="KMI15" s="27"/>
      <c r="KMJ15" s="27"/>
      <c r="KMK15" s="27"/>
      <c r="KML15" s="27"/>
      <c r="KMM15" s="27"/>
      <c r="KMN15" s="27"/>
      <c r="KMO15" s="27"/>
      <c r="KMP15" s="27"/>
      <c r="KMQ15" s="27"/>
      <c r="KMR15" s="27"/>
      <c r="KMS15" s="27"/>
      <c r="KMT15" s="27"/>
      <c r="KMU15" s="27"/>
      <c r="KMV15" s="27"/>
      <c r="KMW15" s="27"/>
      <c r="KMX15" s="27"/>
      <c r="KMY15" s="27"/>
      <c r="KMZ15" s="27"/>
      <c r="KNA15" s="27"/>
      <c r="KNB15" s="27"/>
      <c r="KNC15" s="27"/>
      <c r="KND15" s="27"/>
      <c r="KNE15" s="27"/>
      <c r="KNF15" s="27"/>
      <c r="KNG15" s="27"/>
      <c r="KNH15" s="27"/>
      <c r="KNI15" s="27"/>
      <c r="KNJ15" s="27"/>
      <c r="KNK15" s="27"/>
      <c r="KNL15" s="27"/>
      <c r="KNM15" s="27"/>
      <c r="KNN15" s="27"/>
      <c r="KNO15" s="27"/>
      <c r="KNP15" s="27"/>
      <c r="KNQ15" s="27"/>
      <c r="KNR15" s="27"/>
      <c r="KNS15" s="27"/>
      <c r="KNT15" s="27"/>
      <c r="KNU15" s="27"/>
      <c r="KNV15" s="27"/>
      <c r="KNW15" s="27"/>
      <c r="KNX15" s="27"/>
      <c r="KNY15" s="27"/>
      <c r="KNZ15" s="27"/>
      <c r="KOA15" s="27"/>
      <c r="KOB15" s="27"/>
      <c r="KOC15" s="27"/>
      <c r="KOD15" s="27"/>
      <c r="KOE15" s="27"/>
      <c r="KOF15" s="27"/>
      <c r="KOG15" s="27"/>
      <c r="KOH15" s="27"/>
      <c r="KOI15" s="27"/>
      <c r="KOJ15" s="27"/>
      <c r="KOK15" s="27"/>
      <c r="KOL15" s="27"/>
      <c r="KOM15" s="27"/>
      <c r="KON15" s="27"/>
      <c r="KOO15" s="27"/>
      <c r="KOP15" s="27"/>
      <c r="KOQ15" s="27"/>
      <c r="KOR15" s="27"/>
      <c r="KOS15" s="27"/>
      <c r="KOT15" s="27"/>
      <c r="KOU15" s="27"/>
      <c r="KOV15" s="27"/>
      <c r="KOW15" s="27"/>
      <c r="KOX15" s="27"/>
      <c r="KOY15" s="27"/>
      <c r="KOZ15" s="27"/>
      <c r="KPA15" s="27"/>
      <c r="KPB15" s="27"/>
      <c r="KPC15" s="27"/>
      <c r="KPD15" s="27"/>
      <c r="KPE15" s="27"/>
      <c r="KPF15" s="27"/>
      <c r="KPG15" s="27"/>
      <c r="KPH15" s="27"/>
      <c r="KPI15" s="27"/>
      <c r="KPJ15" s="27"/>
      <c r="KPK15" s="27"/>
      <c r="KPL15" s="27"/>
      <c r="KPM15" s="27"/>
      <c r="KPN15" s="27"/>
      <c r="KPO15" s="27"/>
      <c r="KPP15" s="27"/>
      <c r="KPQ15" s="27"/>
      <c r="KPR15" s="27"/>
      <c r="KPS15" s="27"/>
      <c r="KPT15" s="27"/>
      <c r="KPU15" s="27"/>
      <c r="KPV15" s="27"/>
      <c r="KPW15" s="27"/>
      <c r="KPX15" s="27"/>
      <c r="KPY15" s="27"/>
      <c r="KPZ15" s="27"/>
      <c r="KQA15" s="27"/>
      <c r="KQB15" s="27"/>
      <c r="KQC15" s="27"/>
      <c r="KQD15" s="27"/>
      <c r="KQE15" s="27"/>
      <c r="KQF15" s="27"/>
      <c r="KQG15" s="27"/>
      <c r="KQH15" s="27"/>
      <c r="KQI15" s="27"/>
      <c r="KQJ15" s="27"/>
      <c r="KQK15" s="27"/>
      <c r="KQL15" s="27"/>
      <c r="KQS15" s="27"/>
      <c r="KQT15" s="27"/>
      <c r="KQU15" s="27"/>
      <c r="KQV15" s="27"/>
      <c r="KQW15" s="27"/>
      <c r="KQX15" s="27"/>
      <c r="KQY15" s="27"/>
      <c r="KQZ15" s="27"/>
      <c r="KRA15" s="27"/>
      <c r="KRB15" s="27"/>
      <c r="KRC15" s="27"/>
      <c r="KRD15" s="27"/>
      <c r="KRE15" s="27"/>
      <c r="KRF15" s="27"/>
      <c r="KRG15" s="27"/>
      <c r="KRH15" s="27"/>
      <c r="KRI15" s="27"/>
      <c r="KRJ15" s="27"/>
      <c r="KRK15" s="27"/>
      <c r="KRL15" s="27"/>
      <c r="KRM15" s="27"/>
      <c r="KRN15" s="27"/>
      <c r="KRO15" s="27"/>
      <c r="KRP15" s="27"/>
      <c r="KRQ15" s="27"/>
      <c r="KRR15" s="27"/>
      <c r="KRS15" s="27"/>
      <c r="KRT15" s="27"/>
      <c r="KRU15" s="27"/>
      <c r="KRV15" s="27"/>
      <c r="KRW15" s="27"/>
      <c r="KRX15" s="27"/>
      <c r="KRY15" s="27"/>
      <c r="KRZ15" s="27"/>
      <c r="KSA15" s="27"/>
      <c r="KSB15" s="27"/>
      <c r="KSC15" s="27"/>
      <c r="KSD15" s="27"/>
      <c r="KSE15" s="27"/>
      <c r="KSF15" s="27"/>
      <c r="KSG15" s="27"/>
      <c r="KSH15" s="27"/>
      <c r="KSI15" s="27"/>
      <c r="KSJ15" s="27"/>
      <c r="KSK15" s="27"/>
      <c r="KSL15" s="27"/>
      <c r="KSM15" s="27"/>
      <c r="KSN15" s="27"/>
      <c r="KSO15" s="27"/>
      <c r="KSP15" s="27"/>
      <c r="KSQ15" s="27"/>
      <c r="KSR15" s="27"/>
      <c r="KSS15" s="27"/>
      <c r="KST15" s="27"/>
      <c r="KSU15" s="27"/>
      <c r="KSV15" s="27"/>
      <c r="KSW15" s="27"/>
      <c r="KSX15" s="27"/>
      <c r="KSY15" s="27"/>
      <c r="KSZ15" s="27"/>
      <c r="KTA15" s="27"/>
      <c r="KTB15" s="27"/>
      <c r="KTC15" s="27"/>
      <c r="KTD15" s="27"/>
      <c r="KTE15" s="27"/>
      <c r="KTF15" s="27"/>
      <c r="KTG15" s="27"/>
      <c r="KTH15" s="27"/>
      <c r="KTI15" s="27"/>
      <c r="KTJ15" s="27"/>
      <c r="KTK15" s="27"/>
      <c r="KTL15" s="27"/>
      <c r="KTM15" s="27"/>
      <c r="KTN15" s="27"/>
      <c r="KTO15" s="27"/>
      <c r="KTP15" s="27"/>
      <c r="KTQ15" s="27"/>
      <c r="KTR15" s="27"/>
      <c r="KTS15" s="27"/>
      <c r="KTT15" s="27"/>
      <c r="KTU15" s="27"/>
      <c r="KTV15" s="27"/>
      <c r="KTW15" s="27"/>
      <c r="KTX15" s="27"/>
      <c r="KTY15" s="27"/>
      <c r="KTZ15" s="27"/>
      <c r="KUA15" s="27"/>
      <c r="KUB15" s="27"/>
      <c r="KUC15" s="27"/>
      <c r="KUD15" s="27"/>
      <c r="KUE15" s="27"/>
      <c r="KUF15" s="27"/>
      <c r="KUG15" s="27"/>
      <c r="KUH15" s="27"/>
      <c r="KUI15" s="27"/>
      <c r="KUJ15" s="27"/>
      <c r="KUK15" s="27"/>
      <c r="KUL15" s="27"/>
      <c r="KUM15" s="27"/>
      <c r="KUN15" s="27"/>
      <c r="KUO15" s="27"/>
      <c r="KUP15" s="27"/>
      <c r="KUQ15" s="27"/>
      <c r="KUR15" s="27"/>
      <c r="KUS15" s="27"/>
      <c r="KUT15" s="27"/>
      <c r="KUU15" s="27"/>
      <c r="KUV15" s="27"/>
      <c r="KUW15" s="27"/>
      <c r="KUX15" s="27"/>
      <c r="KUY15" s="27"/>
      <c r="KUZ15" s="27"/>
      <c r="KVA15" s="27"/>
      <c r="KVB15" s="27"/>
      <c r="KVC15" s="27"/>
      <c r="KVD15" s="27"/>
      <c r="KVE15" s="27"/>
      <c r="KVF15" s="27"/>
      <c r="KVG15" s="27"/>
      <c r="KVH15" s="27"/>
      <c r="KVI15" s="27"/>
      <c r="KVJ15" s="27"/>
      <c r="KVK15" s="27"/>
      <c r="KVL15" s="27"/>
      <c r="KVM15" s="27"/>
      <c r="KVN15" s="27"/>
      <c r="KVO15" s="27"/>
      <c r="KVP15" s="27"/>
      <c r="KVQ15" s="27"/>
      <c r="KVR15" s="27"/>
      <c r="KVS15" s="27"/>
      <c r="KVT15" s="27"/>
      <c r="KVU15" s="27"/>
      <c r="KVV15" s="27"/>
      <c r="KVW15" s="27"/>
      <c r="KVX15" s="27"/>
      <c r="KVY15" s="27"/>
      <c r="KVZ15" s="27"/>
      <c r="KWA15" s="27"/>
      <c r="KWB15" s="27"/>
      <c r="KWC15" s="27"/>
      <c r="KWD15" s="27"/>
      <c r="KWE15" s="27"/>
      <c r="KWF15" s="27"/>
      <c r="KWG15" s="27"/>
      <c r="KWH15" s="27"/>
      <c r="KWI15" s="27"/>
      <c r="KWJ15" s="27"/>
      <c r="KWK15" s="27"/>
      <c r="KWL15" s="27"/>
      <c r="KWM15" s="27"/>
      <c r="KWN15" s="27"/>
      <c r="KWO15" s="27"/>
      <c r="KWP15" s="27"/>
      <c r="KWQ15" s="27"/>
      <c r="KWR15" s="27"/>
      <c r="KWS15" s="27"/>
      <c r="KWT15" s="27"/>
      <c r="KWU15" s="27"/>
      <c r="KWV15" s="27"/>
      <c r="KWW15" s="27"/>
      <c r="KWX15" s="27"/>
      <c r="KWY15" s="27"/>
      <c r="KWZ15" s="27"/>
      <c r="KXA15" s="27"/>
      <c r="KXB15" s="27"/>
      <c r="KXC15" s="27"/>
      <c r="KXD15" s="27"/>
      <c r="KXE15" s="27"/>
      <c r="KXF15" s="27"/>
      <c r="KXG15" s="27"/>
      <c r="KXH15" s="27"/>
      <c r="KXI15" s="27"/>
      <c r="KXJ15" s="27"/>
      <c r="KXK15" s="27"/>
      <c r="KXL15" s="27"/>
      <c r="KXM15" s="27"/>
      <c r="KXN15" s="27"/>
      <c r="KXO15" s="27"/>
      <c r="KXP15" s="27"/>
      <c r="KXQ15" s="27"/>
      <c r="KXR15" s="27"/>
      <c r="KXS15" s="27"/>
      <c r="KXT15" s="27"/>
      <c r="KXU15" s="27"/>
      <c r="KXV15" s="27"/>
      <c r="KXW15" s="27"/>
      <c r="KXX15" s="27"/>
      <c r="KXY15" s="27"/>
      <c r="KXZ15" s="27"/>
      <c r="KYA15" s="27"/>
      <c r="KYB15" s="27"/>
      <c r="KYC15" s="27"/>
      <c r="KYD15" s="27"/>
      <c r="KYE15" s="27"/>
      <c r="KYF15" s="27"/>
      <c r="KYG15" s="27"/>
      <c r="KYH15" s="27"/>
      <c r="KYI15" s="27"/>
      <c r="KYJ15" s="27"/>
      <c r="KYK15" s="27"/>
      <c r="KYL15" s="27"/>
      <c r="KYM15" s="27"/>
      <c r="KYN15" s="27"/>
      <c r="KYO15" s="27"/>
      <c r="KYP15" s="27"/>
      <c r="KYQ15" s="27"/>
      <c r="KYR15" s="27"/>
      <c r="KYS15" s="27"/>
      <c r="KYT15" s="27"/>
      <c r="KYU15" s="27"/>
      <c r="KYV15" s="27"/>
      <c r="KYW15" s="27"/>
      <c r="KYX15" s="27"/>
      <c r="KYY15" s="27"/>
      <c r="KYZ15" s="27"/>
      <c r="KZA15" s="27"/>
      <c r="KZB15" s="27"/>
      <c r="KZC15" s="27"/>
      <c r="KZD15" s="27"/>
      <c r="KZE15" s="27"/>
      <c r="KZF15" s="27"/>
      <c r="KZG15" s="27"/>
      <c r="KZH15" s="27"/>
      <c r="KZI15" s="27"/>
      <c r="KZJ15" s="27"/>
      <c r="KZK15" s="27"/>
      <c r="KZL15" s="27"/>
      <c r="KZM15" s="27"/>
      <c r="KZN15" s="27"/>
      <c r="KZO15" s="27"/>
      <c r="KZP15" s="27"/>
      <c r="KZQ15" s="27"/>
      <c r="KZR15" s="27"/>
      <c r="KZS15" s="27"/>
      <c r="KZT15" s="27"/>
      <c r="KZU15" s="27"/>
      <c r="KZV15" s="27"/>
      <c r="KZW15" s="27"/>
      <c r="KZX15" s="27"/>
      <c r="KZY15" s="27"/>
      <c r="KZZ15" s="27"/>
      <c r="LAA15" s="27"/>
      <c r="LAB15" s="27"/>
      <c r="LAC15" s="27"/>
      <c r="LAD15" s="27"/>
      <c r="LAE15" s="27"/>
      <c r="LAF15" s="27"/>
      <c r="LAG15" s="27"/>
      <c r="LAH15" s="27"/>
      <c r="LAO15" s="27"/>
      <c r="LAP15" s="27"/>
      <c r="LAQ15" s="27"/>
      <c r="LAR15" s="27"/>
      <c r="LAS15" s="27"/>
      <c r="LAT15" s="27"/>
      <c r="LAU15" s="27"/>
      <c r="LAV15" s="27"/>
      <c r="LAW15" s="27"/>
      <c r="LAX15" s="27"/>
      <c r="LAY15" s="27"/>
      <c r="LAZ15" s="27"/>
      <c r="LBA15" s="27"/>
      <c r="LBB15" s="27"/>
      <c r="LBC15" s="27"/>
      <c r="LBD15" s="27"/>
      <c r="LBE15" s="27"/>
      <c r="LBF15" s="27"/>
      <c r="LBG15" s="27"/>
      <c r="LBH15" s="27"/>
      <c r="LBI15" s="27"/>
      <c r="LBJ15" s="27"/>
      <c r="LBK15" s="27"/>
      <c r="LBL15" s="27"/>
      <c r="LBM15" s="27"/>
      <c r="LBN15" s="27"/>
      <c r="LBO15" s="27"/>
      <c r="LBP15" s="27"/>
      <c r="LBQ15" s="27"/>
      <c r="LBR15" s="27"/>
      <c r="LBS15" s="27"/>
      <c r="LBT15" s="27"/>
      <c r="LBU15" s="27"/>
      <c r="LBV15" s="27"/>
      <c r="LBW15" s="27"/>
      <c r="LBX15" s="27"/>
      <c r="LBY15" s="27"/>
      <c r="LBZ15" s="27"/>
      <c r="LCA15" s="27"/>
      <c r="LCB15" s="27"/>
      <c r="LCC15" s="27"/>
      <c r="LCD15" s="27"/>
      <c r="LCE15" s="27"/>
      <c r="LCF15" s="27"/>
      <c r="LCG15" s="27"/>
      <c r="LCH15" s="27"/>
      <c r="LCI15" s="27"/>
      <c r="LCJ15" s="27"/>
      <c r="LCK15" s="27"/>
      <c r="LCL15" s="27"/>
      <c r="LCM15" s="27"/>
      <c r="LCN15" s="27"/>
      <c r="LCO15" s="27"/>
      <c r="LCP15" s="27"/>
      <c r="LCQ15" s="27"/>
      <c r="LCR15" s="27"/>
      <c r="LCS15" s="27"/>
      <c r="LCT15" s="27"/>
      <c r="LCU15" s="27"/>
      <c r="LCV15" s="27"/>
      <c r="LCW15" s="27"/>
      <c r="LCX15" s="27"/>
      <c r="LCY15" s="27"/>
      <c r="LCZ15" s="27"/>
      <c r="LDA15" s="27"/>
      <c r="LDB15" s="27"/>
      <c r="LDC15" s="27"/>
      <c r="LDD15" s="27"/>
      <c r="LDE15" s="27"/>
      <c r="LDF15" s="27"/>
      <c r="LDG15" s="27"/>
      <c r="LDH15" s="27"/>
      <c r="LDI15" s="27"/>
      <c r="LDJ15" s="27"/>
      <c r="LDK15" s="27"/>
      <c r="LDL15" s="27"/>
      <c r="LDM15" s="27"/>
      <c r="LDN15" s="27"/>
      <c r="LDO15" s="27"/>
      <c r="LDP15" s="27"/>
      <c r="LDQ15" s="27"/>
      <c r="LDR15" s="27"/>
      <c r="LDS15" s="27"/>
      <c r="LDT15" s="27"/>
      <c r="LDU15" s="27"/>
      <c r="LDV15" s="27"/>
      <c r="LDW15" s="27"/>
      <c r="LDX15" s="27"/>
      <c r="LDY15" s="27"/>
      <c r="LDZ15" s="27"/>
      <c r="LEA15" s="27"/>
      <c r="LEB15" s="27"/>
      <c r="LEC15" s="27"/>
      <c r="LED15" s="27"/>
      <c r="LEE15" s="27"/>
      <c r="LEF15" s="27"/>
      <c r="LEG15" s="27"/>
      <c r="LEH15" s="27"/>
      <c r="LEI15" s="27"/>
      <c r="LEJ15" s="27"/>
      <c r="LEK15" s="27"/>
      <c r="LEL15" s="27"/>
      <c r="LEM15" s="27"/>
      <c r="LEN15" s="27"/>
      <c r="LEO15" s="27"/>
      <c r="LEP15" s="27"/>
      <c r="LEQ15" s="27"/>
      <c r="LER15" s="27"/>
      <c r="LES15" s="27"/>
      <c r="LET15" s="27"/>
      <c r="LEU15" s="27"/>
      <c r="LEV15" s="27"/>
      <c r="LEW15" s="27"/>
      <c r="LEX15" s="27"/>
      <c r="LEY15" s="27"/>
      <c r="LEZ15" s="27"/>
      <c r="LFA15" s="27"/>
      <c r="LFB15" s="27"/>
      <c r="LFC15" s="27"/>
      <c r="LFD15" s="27"/>
      <c r="LFE15" s="27"/>
      <c r="LFF15" s="27"/>
      <c r="LFG15" s="27"/>
      <c r="LFH15" s="27"/>
      <c r="LFI15" s="27"/>
      <c r="LFJ15" s="27"/>
      <c r="LFK15" s="27"/>
      <c r="LFL15" s="27"/>
      <c r="LFM15" s="27"/>
      <c r="LFN15" s="27"/>
      <c r="LFO15" s="27"/>
      <c r="LFP15" s="27"/>
      <c r="LFQ15" s="27"/>
      <c r="LFR15" s="27"/>
      <c r="LFS15" s="27"/>
      <c r="LFT15" s="27"/>
      <c r="LFU15" s="27"/>
      <c r="LFV15" s="27"/>
      <c r="LFW15" s="27"/>
      <c r="LFX15" s="27"/>
      <c r="LFY15" s="27"/>
      <c r="LFZ15" s="27"/>
      <c r="LGA15" s="27"/>
      <c r="LGB15" s="27"/>
      <c r="LGC15" s="27"/>
      <c r="LGD15" s="27"/>
      <c r="LGE15" s="27"/>
      <c r="LGF15" s="27"/>
      <c r="LGG15" s="27"/>
      <c r="LGH15" s="27"/>
      <c r="LGI15" s="27"/>
      <c r="LGJ15" s="27"/>
      <c r="LGK15" s="27"/>
      <c r="LGL15" s="27"/>
      <c r="LGM15" s="27"/>
      <c r="LGN15" s="27"/>
      <c r="LGO15" s="27"/>
      <c r="LGP15" s="27"/>
      <c r="LGQ15" s="27"/>
      <c r="LGR15" s="27"/>
      <c r="LGS15" s="27"/>
      <c r="LGT15" s="27"/>
      <c r="LGU15" s="27"/>
      <c r="LGV15" s="27"/>
      <c r="LGW15" s="27"/>
      <c r="LGX15" s="27"/>
      <c r="LGY15" s="27"/>
      <c r="LGZ15" s="27"/>
      <c r="LHA15" s="27"/>
      <c r="LHB15" s="27"/>
      <c r="LHC15" s="27"/>
      <c r="LHD15" s="27"/>
      <c r="LHE15" s="27"/>
      <c r="LHF15" s="27"/>
      <c r="LHG15" s="27"/>
      <c r="LHH15" s="27"/>
      <c r="LHI15" s="27"/>
      <c r="LHJ15" s="27"/>
      <c r="LHK15" s="27"/>
      <c r="LHL15" s="27"/>
      <c r="LHM15" s="27"/>
      <c r="LHN15" s="27"/>
      <c r="LHO15" s="27"/>
      <c r="LHP15" s="27"/>
      <c r="LHQ15" s="27"/>
      <c r="LHR15" s="27"/>
      <c r="LHS15" s="27"/>
      <c r="LHT15" s="27"/>
      <c r="LHU15" s="27"/>
      <c r="LHV15" s="27"/>
      <c r="LHW15" s="27"/>
      <c r="LHX15" s="27"/>
      <c r="LHY15" s="27"/>
      <c r="LHZ15" s="27"/>
      <c r="LIA15" s="27"/>
      <c r="LIB15" s="27"/>
      <c r="LIC15" s="27"/>
      <c r="LID15" s="27"/>
      <c r="LIE15" s="27"/>
      <c r="LIF15" s="27"/>
      <c r="LIG15" s="27"/>
      <c r="LIH15" s="27"/>
      <c r="LII15" s="27"/>
      <c r="LIJ15" s="27"/>
      <c r="LIK15" s="27"/>
      <c r="LIL15" s="27"/>
      <c r="LIM15" s="27"/>
      <c r="LIN15" s="27"/>
      <c r="LIO15" s="27"/>
      <c r="LIP15" s="27"/>
      <c r="LIQ15" s="27"/>
      <c r="LIR15" s="27"/>
      <c r="LIS15" s="27"/>
      <c r="LIT15" s="27"/>
      <c r="LIU15" s="27"/>
      <c r="LIV15" s="27"/>
      <c r="LIW15" s="27"/>
      <c r="LIX15" s="27"/>
      <c r="LIY15" s="27"/>
      <c r="LIZ15" s="27"/>
      <c r="LJA15" s="27"/>
      <c r="LJB15" s="27"/>
      <c r="LJC15" s="27"/>
      <c r="LJD15" s="27"/>
      <c r="LJE15" s="27"/>
      <c r="LJF15" s="27"/>
      <c r="LJG15" s="27"/>
      <c r="LJH15" s="27"/>
      <c r="LJI15" s="27"/>
      <c r="LJJ15" s="27"/>
      <c r="LJK15" s="27"/>
      <c r="LJL15" s="27"/>
      <c r="LJM15" s="27"/>
      <c r="LJN15" s="27"/>
      <c r="LJO15" s="27"/>
      <c r="LJP15" s="27"/>
      <c r="LJQ15" s="27"/>
      <c r="LJR15" s="27"/>
      <c r="LJS15" s="27"/>
      <c r="LJT15" s="27"/>
      <c r="LJU15" s="27"/>
      <c r="LJV15" s="27"/>
      <c r="LJW15" s="27"/>
      <c r="LJX15" s="27"/>
      <c r="LJY15" s="27"/>
      <c r="LJZ15" s="27"/>
      <c r="LKA15" s="27"/>
      <c r="LKB15" s="27"/>
      <c r="LKC15" s="27"/>
      <c r="LKD15" s="27"/>
      <c r="LKK15" s="27"/>
      <c r="LKL15" s="27"/>
      <c r="LKM15" s="27"/>
      <c r="LKN15" s="27"/>
      <c r="LKO15" s="27"/>
      <c r="LKP15" s="27"/>
      <c r="LKQ15" s="27"/>
      <c r="LKR15" s="27"/>
      <c r="LKS15" s="27"/>
      <c r="LKT15" s="27"/>
      <c r="LKU15" s="27"/>
      <c r="LKV15" s="27"/>
      <c r="LKW15" s="27"/>
      <c r="LKX15" s="27"/>
      <c r="LKY15" s="27"/>
      <c r="LKZ15" s="27"/>
      <c r="LLA15" s="27"/>
      <c r="LLB15" s="27"/>
      <c r="LLC15" s="27"/>
      <c r="LLD15" s="27"/>
      <c r="LLE15" s="27"/>
      <c r="LLF15" s="27"/>
      <c r="LLG15" s="27"/>
      <c r="LLH15" s="27"/>
      <c r="LLI15" s="27"/>
      <c r="LLJ15" s="27"/>
      <c r="LLK15" s="27"/>
      <c r="LLL15" s="27"/>
      <c r="LLM15" s="27"/>
      <c r="LLN15" s="27"/>
      <c r="LLO15" s="27"/>
      <c r="LLP15" s="27"/>
      <c r="LLQ15" s="27"/>
      <c r="LLR15" s="27"/>
      <c r="LLS15" s="27"/>
      <c r="LLT15" s="27"/>
      <c r="LLU15" s="27"/>
      <c r="LLV15" s="27"/>
      <c r="LLW15" s="27"/>
      <c r="LLX15" s="27"/>
      <c r="LLY15" s="27"/>
      <c r="LLZ15" s="27"/>
      <c r="LMA15" s="27"/>
      <c r="LMB15" s="27"/>
      <c r="LMC15" s="27"/>
      <c r="LMD15" s="27"/>
      <c r="LME15" s="27"/>
      <c r="LMF15" s="27"/>
      <c r="LMG15" s="27"/>
      <c r="LMH15" s="27"/>
      <c r="LMI15" s="27"/>
      <c r="LMJ15" s="27"/>
      <c r="LMK15" s="27"/>
      <c r="LML15" s="27"/>
      <c r="LMM15" s="27"/>
      <c r="LMN15" s="27"/>
      <c r="LMO15" s="27"/>
      <c r="LMP15" s="27"/>
      <c r="LMQ15" s="27"/>
      <c r="LMR15" s="27"/>
      <c r="LMS15" s="27"/>
      <c r="LMT15" s="27"/>
      <c r="LMU15" s="27"/>
      <c r="LMV15" s="27"/>
      <c r="LMW15" s="27"/>
      <c r="LMX15" s="27"/>
      <c r="LMY15" s="27"/>
      <c r="LMZ15" s="27"/>
      <c r="LNA15" s="27"/>
      <c r="LNB15" s="27"/>
      <c r="LNC15" s="27"/>
      <c r="LND15" s="27"/>
      <c r="LNE15" s="27"/>
      <c r="LNF15" s="27"/>
      <c r="LNG15" s="27"/>
      <c r="LNH15" s="27"/>
      <c r="LNI15" s="27"/>
      <c r="LNJ15" s="27"/>
      <c r="LNK15" s="27"/>
      <c r="LNL15" s="27"/>
      <c r="LNM15" s="27"/>
      <c r="LNN15" s="27"/>
      <c r="LNO15" s="27"/>
      <c r="LNP15" s="27"/>
      <c r="LNQ15" s="27"/>
      <c r="LNR15" s="27"/>
      <c r="LNS15" s="27"/>
      <c r="LNT15" s="27"/>
      <c r="LNU15" s="27"/>
      <c r="LNV15" s="27"/>
      <c r="LNW15" s="27"/>
      <c r="LNX15" s="27"/>
      <c r="LNY15" s="27"/>
      <c r="LNZ15" s="27"/>
      <c r="LOA15" s="27"/>
      <c r="LOB15" s="27"/>
      <c r="LOC15" s="27"/>
      <c r="LOD15" s="27"/>
      <c r="LOE15" s="27"/>
      <c r="LOF15" s="27"/>
      <c r="LOG15" s="27"/>
      <c r="LOH15" s="27"/>
      <c r="LOI15" s="27"/>
      <c r="LOJ15" s="27"/>
      <c r="LOK15" s="27"/>
      <c r="LOL15" s="27"/>
      <c r="LOM15" s="27"/>
      <c r="LON15" s="27"/>
      <c r="LOO15" s="27"/>
      <c r="LOP15" s="27"/>
      <c r="LOQ15" s="27"/>
      <c r="LOR15" s="27"/>
      <c r="LOS15" s="27"/>
      <c r="LOT15" s="27"/>
      <c r="LOU15" s="27"/>
      <c r="LOV15" s="27"/>
      <c r="LOW15" s="27"/>
      <c r="LOX15" s="27"/>
      <c r="LOY15" s="27"/>
      <c r="LOZ15" s="27"/>
      <c r="LPA15" s="27"/>
      <c r="LPB15" s="27"/>
      <c r="LPC15" s="27"/>
      <c r="LPD15" s="27"/>
      <c r="LPE15" s="27"/>
      <c r="LPF15" s="27"/>
      <c r="LPG15" s="27"/>
      <c r="LPH15" s="27"/>
      <c r="LPI15" s="27"/>
      <c r="LPJ15" s="27"/>
      <c r="LPK15" s="27"/>
      <c r="LPL15" s="27"/>
      <c r="LPM15" s="27"/>
      <c r="LPN15" s="27"/>
      <c r="LPO15" s="27"/>
      <c r="LPP15" s="27"/>
      <c r="LPQ15" s="27"/>
      <c r="LPR15" s="27"/>
      <c r="LPS15" s="27"/>
      <c r="LPT15" s="27"/>
      <c r="LPU15" s="27"/>
      <c r="LPV15" s="27"/>
      <c r="LPW15" s="27"/>
      <c r="LPX15" s="27"/>
      <c r="LPY15" s="27"/>
      <c r="LPZ15" s="27"/>
      <c r="LQA15" s="27"/>
      <c r="LQB15" s="27"/>
      <c r="LQC15" s="27"/>
      <c r="LQD15" s="27"/>
      <c r="LQE15" s="27"/>
      <c r="LQF15" s="27"/>
      <c r="LQG15" s="27"/>
      <c r="LQH15" s="27"/>
      <c r="LQI15" s="27"/>
      <c r="LQJ15" s="27"/>
      <c r="LQK15" s="27"/>
      <c r="LQL15" s="27"/>
      <c r="LQM15" s="27"/>
      <c r="LQN15" s="27"/>
      <c r="LQO15" s="27"/>
      <c r="LQP15" s="27"/>
      <c r="LQQ15" s="27"/>
      <c r="LQR15" s="27"/>
      <c r="LQS15" s="27"/>
      <c r="LQT15" s="27"/>
      <c r="LQU15" s="27"/>
      <c r="LQV15" s="27"/>
      <c r="LQW15" s="27"/>
      <c r="LQX15" s="27"/>
      <c r="LQY15" s="27"/>
      <c r="LQZ15" s="27"/>
      <c r="LRA15" s="27"/>
      <c r="LRB15" s="27"/>
      <c r="LRC15" s="27"/>
      <c r="LRD15" s="27"/>
      <c r="LRE15" s="27"/>
      <c r="LRF15" s="27"/>
      <c r="LRG15" s="27"/>
      <c r="LRH15" s="27"/>
      <c r="LRI15" s="27"/>
      <c r="LRJ15" s="27"/>
      <c r="LRK15" s="27"/>
      <c r="LRL15" s="27"/>
      <c r="LRM15" s="27"/>
      <c r="LRN15" s="27"/>
      <c r="LRO15" s="27"/>
      <c r="LRP15" s="27"/>
      <c r="LRQ15" s="27"/>
      <c r="LRR15" s="27"/>
      <c r="LRS15" s="27"/>
      <c r="LRT15" s="27"/>
      <c r="LRU15" s="27"/>
      <c r="LRV15" s="27"/>
      <c r="LRW15" s="27"/>
      <c r="LRX15" s="27"/>
      <c r="LRY15" s="27"/>
      <c r="LRZ15" s="27"/>
      <c r="LSA15" s="27"/>
      <c r="LSB15" s="27"/>
      <c r="LSC15" s="27"/>
      <c r="LSD15" s="27"/>
      <c r="LSE15" s="27"/>
      <c r="LSF15" s="27"/>
      <c r="LSG15" s="27"/>
      <c r="LSH15" s="27"/>
      <c r="LSI15" s="27"/>
      <c r="LSJ15" s="27"/>
      <c r="LSK15" s="27"/>
      <c r="LSL15" s="27"/>
      <c r="LSM15" s="27"/>
      <c r="LSN15" s="27"/>
      <c r="LSO15" s="27"/>
      <c r="LSP15" s="27"/>
      <c r="LSQ15" s="27"/>
      <c r="LSR15" s="27"/>
      <c r="LSS15" s="27"/>
      <c r="LST15" s="27"/>
      <c r="LSU15" s="27"/>
      <c r="LSV15" s="27"/>
      <c r="LSW15" s="27"/>
      <c r="LSX15" s="27"/>
      <c r="LSY15" s="27"/>
      <c r="LSZ15" s="27"/>
      <c r="LTA15" s="27"/>
      <c r="LTB15" s="27"/>
      <c r="LTC15" s="27"/>
      <c r="LTD15" s="27"/>
      <c r="LTE15" s="27"/>
      <c r="LTF15" s="27"/>
      <c r="LTG15" s="27"/>
      <c r="LTH15" s="27"/>
      <c r="LTI15" s="27"/>
      <c r="LTJ15" s="27"/>
      <c r="LTK15" s="27"/>
      <c r="LTL15" s="27"/>
      <c r="LTM15" s="27"/>
      <c r="LTN15" s="27"/>
      <c r="LTO15" s="27"/>
      <c r="LTP15" s="27"/>
      <c r="LTQ15" s="27"/>
      <c r="LTR15" s="27"/>
      <c r="LTS15" s="27"/>
      <c r="LTT15" s="27"/>
      <c r="LTU15" s="27"/>
      <c r="LTV15" s="27"/>
      <c r="LTW15" s="27"/>
      <c r="LTX15" s="27"/>
      <c r="LTY15" s="27"/>
      <c r="LTZ15" s="27"/>
      <c r="LUG15" s="27"/>
      <c r="LUH15" s="27"/>
      <c r="LUI15" s="27"/>
      <c r="LUJ15" s="27"/>
      <c r="LUK15" s="27"/>
      <c r="LUL15" s="27"/>
      <c r="LUM15" s="27"/>
      <c r="LUN15" s="27"/>
      <c r="LUO15" s="27"/>
      <c r="LUP15" s="27"/>
      <c r="LUQ15" s="27"/>
      <c r="LUR15" s="27"/>
      <c r="LUS15" s="27"/>
      <c r="LUT15" s="27"/>
      <c r="LUU15" s="27"/>
      <c r="LUV15" s="27"/>
      <c r="LUW15" s="27"/>
      <c r="LUX15" s="27"/>
      <c r="LUY15" s="27"/>
      <c r="LUZ15" s="27"/>
      <c r="LVA15" s="27"/>
      <c r="LVB15" s="27"/>
      <c r="LVC15" s="27"/>
      <c r="LVD15" s="27"/>
      <c r="LVE15" s="27"/>
      <c r="LVF15" s="27"/>
      <c r="LVG15" s="27"/>
      <c r="LVH15" s="27"/>
      <c r="LVI15" s="27"/>
      <c r="LVJ15" s="27"/>
      <c r="LVK15" s="27"/>
      <c r="LVL15" s="27"/>
      <c r="LVM15" s="27"/>
      <c r="LVN15" s="27"/>
      <c r="LVO15" s="27"/>
      <c r="LVP15" s="27"/>
      <c r="LVQ15" s="27"/>
      <c r="LVR15" s="27"/>
      <c r="LVS15" s="27"/>
      <c r="LVT15" s="27"/>
      <c r="LVU15" s="27"/>
      <c r="LVV15" s="27"/>
      <c r="LVW15" s="27"/>
      <c r="LVX15" s="27"/>
      <c r="LVY15" s="27"/>
      <c r="LVZ15" s="27"/>
      <c r="LWA15" s="27"/>
      <c r="LWB15" s="27"/>
      <c r="LWC15" s="27"/>
      <c r="LWD15" s="27"/>
      <c r="LWE15" s="27"/>
      <c r="LWF15" s="27"/>
      <c r="LWG15" s="27"/>
      <c r="LWH15" s="27"/>
      <c r="LWI15" s="27"/>
      <c r="LWJ15" s="27"/>
      <c r="LWK15" s="27"/>
      <c r="LWL15" s="27"/>
      <c r="LWM15" s="27"/>
      <c r="LWN15" s="27"/>
      <c r="LWO15" s="27"/>
      <c r="LWP15" s="27"/>
      <c r="LWQ15" s="27"/>
      <c r="LWR15" s="27"/>
      <c r="LWS15" s="27"/>
      <c r="LWT15" s="27"/>
      <c r="LWU15" s="27"/>
      <c r="LWV15" s="27"/>
      <c r="LWW15" s="27"/>
      <c r="LWX15" s="27"/>
      <c r="LWY15" s="27"/>
      <c r="LWZ15" s="27"/>
      <c r="LXA15" s="27"/>
      <c r="LXB15" s="27"/>
      <c r="LXC15" s="27"/>
      <c r="LXD15" s="27"/>
      <c r="LXE15" s="27"/>
      <c r="LXF15" s="27"/>
      <c r="LXG15" s="27"/>
      <c r="LXH15" s="27"/>
      <c r="LXI15" s="27"/>
      <c r="LXJ15" s="27"/>
      <c r="LXK15" s="27"/>
      <c r="LXL15" s="27"/>
      <c r="LXM15" s="27"/>
      <c r="LXN15" s="27"/>
      <c r="LXO15" s="27"/>
      <c r="LXP15" s="27"/>
      <c r="LXQ15" s="27"/>
      <c r="LXR15" s="27"/>
      <c r="LXS15" s="27"/>
      <c r="LXT15" s="27"/>
      <c r="LXU15" s="27"/>
      <c r="LXV15" s="27"/>
      <c r="LXW15" s="27"/>
      <c r="LXX15" s="27"/>
      <c r="LXY15" s="27"/>
      <c r="LXZ15" s="27"/>
      <c r="LYA15" s="27"/>
      <c r="LYB15" s="27"/>
      <c r="LYC15" s="27"/>
      <c r="LYD15" s="27"/>
      <c r="LYE15" s="27"/>
      <c r="LYF15" s="27"/>
      <c r="LYG15" s="27"/>
      <c r="LYH15" s="27"/>
      <c r="LYI15" s="27"/>
      <c r="LYJ15" s="27"/>
      <c r="LYK15" s="27"/>
      <c r="LYL15" s="27"/>
      <c r="LYM15" s="27"/>
      <c r="LYN15" s="27"/>
      <c r="LYO15" s="27"/>
      <c r="LYP15" s="27"/>
      <c r="LYQ15" s="27"/>
      <c r="LYR15" s="27"/>
      <c r="LYS15" s="27"/>
      <c r="LYT15" s="27"/>
      <c r="LYU15" s="27"/>
      <c r="LYV15" s="27"/>
      <c r="LYW15" s="27"/>
      <c r="LYX15" s="27"/>
      <c r="LYY15" s="27"/>
      <c r="LYZ15" s="27"/>
      <c r="LZA15" s="27"/>
      <c r="LZB15" s="27"/>
      <c r="LZC15" s="27"/>
      <c r="LZD15" s="27"/>
      <c r="LZE15" s="27"/>
      <c r="LZF15" s="27"/>
      <c r="LZG15" s="27"/>
      <c r="LZH15" s="27"/>
      <c r="LZI15" s="27"/>
      <c r="LZJ15" s="27"/>
      <c r="LZK15" s="27"/>
      <c r="LZL15" s="27"/>
      <c r="LZM15" s="27"/>
      <c r="LZN15" s="27"/>
      <c r="LZO15" s="27"/>
      <c r="LZP15" s="27"/>
      <c r="LZQ15" s="27"/>
      <c r="LZR15" s="27"/>
      <c r="LZS15" s="27"/>
      <c r="LZT15" s="27"/>
      <c r="LZU15" s="27"/>
      <c r="LZV15" s="27"/>
      <c r="LZW15" s="27"/>
      <c r="LZX15" s="27"/>
      <c r="LZY15" s="27"/>
      <c r="LZZ15" s="27"/>
      <c r="MAA15" s="27"/>
      <c r="MAB15" s="27"/>
      <c r="MAC15" s="27"/>
      <c r="MAD15" s="27"/>
      <c r="MAE15" s="27"/>
      <c r="MAF15" s="27"/>
      <c r="MAG15" s="27"/>
      <c r="MAH15" s="27"/>
      <c r="MAI15" s="27"/>
      <c r="MAJ15" s="27"/>
      <c r="MAK15" s="27"/>
      <c r="MAL15" s="27"/>
      <c r="MAM15" s="27"/>
      <c r="MAN15" s="27"/>
      <c r="MAO15" s="27"/>
      <c r="MAP15" s="27"/>
      <c r="MAQ15" s="27"/>
      <c r="MAR15" s="27"/>
      <c r="MAS15" s="27"/>
      <c r="MAT15" s="27"/>
      <c r="MAU15" s="27"/>
      <c r="MAV15" s="27"/>
      <c r="MAW15" s="27"/>
      <c r="MAX15" s="27"/>
      <c r="MAY15" s="27"/>
      <c r="MAZ15" s="27"/>
      <c r="MBA15" s="27"/>
      <c r="MBB15" s="27"/>
      <c r="MBC15" s="27"/>
      <c r="MBD15" s="27"/>
      <c r="MBE15" s="27"/>
      <c r="MBF15" s="27"/>
      <c r="MBG15" s="27"/>
      <c r="MBH15" s="27"/>
      <c r="MBI15" s="27"/>
      <c r="MBJ15" s="27"/>
      <c r="MBK15" s="27"/>
      <c r="MBL15" s="27"/>
      <c r="MBM15" s="27"/>
      <c r="MBN15" s="27"/>
      <c r="MBO15" s="27"/>
      <c r="MBP15" s="27"/>
      <c r="MBQ15" s="27"/>
      <c r="MBR15" s="27"/>
      <c r="MBS15" s="27"/>
      <c r="MBT15" s="27"/>
      <c r="MBU15" s="27"/>
      <c r="MBV15" s="27"/>
      <c r="MBW15" s="27"/>
      <c r="MBX15" s="27"/>
      <c r="MBY15" s="27"/>
      <c r="MBZ15" s="27"/>
      <c r="MCA15" s="27"/>
      <c r="MCB15" s="27"/>
      <c r="MCC15" s="27"/>
      <c r="MCD15" s="27"/>
      <c r="MCE15" s="27"/>
      <c r="MCF15" s="27"/>
      <c r="MCG15" s="27"/>
      <c r="MCH15" s="27"/>
      <c r="MCI15" s="27"/>
      <c r="MCJ15" s="27"/>
      <c r="MCK15" s="27"/>
      <c r="MCL15" s="27"/>
      <c r="MCM15" s="27"/>
      <c r="MCN15" s="27"/>
      <c r="MCO15" s="27"/>
      <c r="MCP15" s="27"/>
      <c r="MCQ15" s="27"/>
      <c r="MCR15" s="27"/>
      <c r="MCS15" s="27"/>
      <c r="MCT15" s="27"/>
      <c r="MCU15" s="27"/>
      <c r="MCV15" s="27"/>
      <c r="MCW15" s="27"/>
      <c r="MCX15" s="27"/>
      <c r="MCY15" s="27"/>
      <c r="MCZ15" s="27"/>
      <c r="MDA15" s="27"/>
      <c r="MDB15" s="27"/>
      <c r="MDC15" s="27"/>
      <c r="MDD15" s="27"/>
      <c r="MDE15" s="27"/>
      <c r="MDF15" s="27"/>
      <c r="MDG15" s="27"/>
      <c r="MDH15" s="27"/>
      <c r="MDI15" s="27"/>
      <c r="MDJ15" s="27"/>
      <c r="MDK15" s="27"/>
      <c r="MDL15" s="27"/>
      <c r="MDM15" s="27"/>
      <c r="MDN15" s="27"/>
      <c r="MDO15" s="27"/>
      <c r="MDP15" s="27"/>
      <c r="MDQ15" s="27"/>
      <c r="MDR15" s="27"/>
      <c r="MDS15" s="27"/>
      <c r="MDT15" s="27"/>
      <c r="MDU15" s="27"/>
      <c r="MDV15" s="27"/>
      <c r="MEC15" s="27"/>
      <c r="MED15" s="27"/>
      <c r="MEE15" s="27"/>
      <c r="MEF15" s="27"/>
      <c r="MEG15" s="27"/>
      <c r="MEH15" s="27"/>
      <c r="MEI15" s="27"/>
      <c r="MEJ15" s="27"/>
      <c r="MEK15" s="27"/>
      <c r="MEL15" s="27"/>
      <c r="MEM15" s="27"/>
      <c r="MEN15" s="27"/>
      <c r="MEO15" s="27"/>
      <c r="MEP15" s="27"/>
      <c r="MEQ15" s="27"/>
      <c r="MER15" s="27"/>
      <c r="MES15" s="27"/>
      <c r="MET15" s="27"/>
      <c r="MEU15" s="27"/>
      <c r="MEV15" s="27"/>
      <c r="MEW15" s="27"/>
      <c r="MEX15" s="27"/>
      <c r="MEY15" s="27"/>
      <c r="MEZ15" s="27"/>
      <c r="MFA15" s="27"/>
      <c r="MFB15" s="27"/>
      <c r="MFC15" s="27"/>
      <c r="MFD15" s="27"/>
      <c r="MFE15" s="27"/>
      <c r="MFF15" s="27"/>
      <c r="MFG15" s="27"/>
      <c r="MFH15" s="27"/>
      <c r="MFI15" s="27"/>
      <c r="MFJ15" s="27"/>
      <c r="MFK15" s="27"/>
      <c r="MFL15" s="27"/>
      <c r="MFM15" s="27"/>
      <c r="MFN15" s="27"/>
      <c r="MFO15" s="27"/>
      <c r="MFP15" s="27"/>
      <c r="MFQ15" s="27"/>
      <c r="MFR15" s="27"/>
      <c r="MFS15" s="27"/>
      <c r="MFT15" s="27"/>
      <c r="MFU15" s="27"/>
      <c r="MFV15" s="27"/>
      <c r="MFW15" s="27"/>
      <c r="MFX15" s="27"/>
      <c r="MFY15" s="27"/>
      <c r="MFZ15" s="27"/>
      <c r="MGA15" s="27"/>
      <c r="MGB15" s="27"/>
      <c r="MGC15" s="27"/>
      <c r="MGD15" s="27"/>
      <c r="MGE15" s="27"/>
      <c r="MGF15" s="27"/>
      <c r="MGG15" s="27"/>
      <c r="MGH15" s="27"/>
      <c r="MGI15" s="27"/>
      <c r="MGJ15" s="27"/>
      <c r="MGK15" s="27"/>
      <c r="MGL15" s="27"/>
      <c r="MGM15" s="27"/>
      <c r="MGN15" s="27"/>
      <c r="MGO15" s="27"/>
      <c r="MGP15" s="27"/>
      <c r="MGQ15" s="27"/>
      <c r="MGR15" s="27"/>
      <c r="MGS15" s="27"/>
      <c r="MGT15" s="27"/>
      <c r="MGU15" s="27"/>
      <c r="MGV15" s="27"/>
      <c r="MGW15" s="27"/>
      <c r="MGX15" s="27"/>
      <c r="MGY15" s="27"/>
      <c r="MGZ15" s="27"/>
      <c r="MHA15" s="27"/>
      <c r="MHB15" s="27"/>
      <c r="MHC15" s="27"/>
      <c r="MHD15" s="27"/>
      <c r="MHE15" s="27"/>
      <c r="MHF15" s="27"/>
      <c r="MHG15" s="27"/>
      <c r="MHH15" s="27"/>
      <c r="MHI15" s="27"/>
      <c r="MHJ15" s="27"/>
      <c r="MHK15" s="27"/>
      <c r="MHL15" s="27"/>
      <c r="MHM15" s="27"/>
      <c r="MHN15" s="27"/>
      <c r="MHO15" s="27"/>
      <c r="MHP15" s="27"/>
      <c r="MHQ15" s="27"/>
      <c r="MHR15" s="27"/>
      <c r="MHS15" s="27"/>
      <c r="MHT15" s="27"/>
      <c r="MHU15" s="27"/>
      <c r="MHV15" s="27"/>
      <c r="MHW15" s="27"/>
      <c r="MHX15" s="27"/>
      <c r="MHY15" s="27"/>
      <c r="MHZ15" s="27"/>
      <c r="MIA15" s="27"/>
      <c r="MIB15" s="27"/>
      <c r="MIC15" s="27"/>
      <c r="MID15" s="27"/>
      <c r="MIE15" s="27"/>
      <c r="MIF15" s="27"/>
      <c r="MIG15" s="27"/>
      <c r="MIH15" s="27"/>
      <c r="MII15" s="27"/>
      <c r="MIJ15" s="27"/>
      <c r="MIK15" s="27"/>
      <c r="MIL15" s="27"/>
      <c r="MIM15" s="27"/>
      <c r="MIN15" s="27"/>
      <c r="MIO15" s="27"/>
      <c r="MIP15" s="27"/>
      <c r="MIQ15" s="27"/>
      <c r="MIR15" s="27"/>
      <c r="MIS15" s="27"/>
      <c r="MIT15" s="27"/>
      <c r="MIU15" s="27"/>
      <c r="MIV15" s="27"/>
      <c r="MIW15" s="27"/>
      <c r="MIX15" s="27"/>
      <c r="MIY15" s="27"/>
      <c r="MIZ15" s="27"/>
      <c r="MJA15" s="27"/>
      <c r="MJB15" s="27"/>
      <c r="MJC15" s="27"/>
      <c r="MJD15" s="27"/>
      <c r="MJE15" s="27"/>
      <c r="MJF15" s="27"/>
      <c r="MJG15" s="27"/>
      <c r="MJH15" s="27"/>
      <c r="MJI15" s="27"/>
      <c r="MJJ15" s="27"/>
      <c r="MJK15" s="27"/>
      <c r="MJL15" s="27"/>
      <c r="MJM15" s="27"/>
      <c r="MJN15" s="27"/>
      <c r="MJO15" s="27"/>
      <c r="MJP15" s="27"/>
      <c r="MJQ15" s="27"/>
      <c r="MJR15" s="27"/>
      <c r="MJS15" s="27"/>
      <c r="MJT15" s="27"/>
      <c r="MJU15" s="27"/>
      <c r="MJV15" s="27"/>
      <c r="MJW15" s="27"/>
      <c r="MJX15" s="27"/>
      <c r="MJY15" s="27"/>
      <c r="MJZ15" s="27"/>
      <c r="MKA15" s="27"/>
      <c r="MKB15" s="27"/>
      <c r="MKC15" s="27"/>
      <c r="MKD15" s="27"/>
      <c r="MKE15" s="27"/>
      <c r="MKF15" s="27"/>
      <c r="MKG15" s="27"/>
      <c r="MKH15" s="27"/>
      <c r="MKI15" s="27"/>
      <c r="MKJ15" s="27"/>
      <c r="MKK15" s="27"/>
      <c r="MKL15" s="27"/>
      <c r="MKM15" s="27"/>
      <c r="MKN15" s="27"/>
      <c r="MKO15" s="27"/>
      <c r="MKP15" s="27"/>
      <c r="MKQ15" s="27"/>
      <c r="MKR15" s="27"/>
      <c r="MKS15" s="27"/>
      <c r="MKT15" s="27"/>
      <c r="MKU15" s="27"/>
      <c r="MKV15" s="27"/>
      <c r="MKW15" s="27"/>
      <c r="MKX15" s="27"/>
      <c r="MKY15" s="27"/>
      <c r="MKZ15" s="27"/>
      <c r="MLA15" s="27"/>
      <c r="MLB15" s="27"/>
      <c r="MLC15" s="27"/>
      <c r="MLD15" s="27"/>
      <c r="MLE15" s="27"/>
      <c r="MLF15" s="27"/>
      <c r="MLG15" s="27"/>
      <c r="MLH15" s="27"/>
      <c r="MLI15" s="27"/>
      <c r="MLJ15" s="27"/>
      <c r="MLK15" s="27"/>
      <c r="MLL15" s="27"/>
      <c r="MLM15" s="27"/>
      <c r="MLN15" s="27"/>
      <c r="MLO15" s="27"/>
      <c r="MLP15" s="27"/>
      <c r="MLQ15" s="27"/>
      <c r="MLR15" s="27"/>
      <c r="MLS15" s="27"/>
      <c r="MLT15" s="27"/>
      <c r="MLU15" s="27"/>
      <c r="MLV15" s="27"/>
      <c r="MLW15" s="27"/>
      <c r="MLX15" s="27"/>
      <c r="MLY15" s="27"/>
      <c r="MLZ15" s="27"/>
      <c r="MMA15" s="27"/>
      <c r="MMB15" s="27"/>
      <c r="MMC15" s="27"/>
      <c r="MMD15" s="27"/>
      <c r="MME15" s="27"/>
      <c r="MMF15" s="27"/>
      <c r="MMG15" s="27"/>
      <c r="MMH15" s="27"/>
      <c r="MMI15" s="27"/>
      <c r="MMJ15" s="27"/>
      <c r="MMK15" s="27"/>
      <c r="MML15" s="27"/>
      <c r="MMM15" s="27"/>
      <c r="MMN15" s="27"/>
      <c r="MMO15" s="27"/>
      <c r="MMP15" s="27"/>
      <c r="MMQ15" s="27"/>
      <c r="MMR15" s="27"/>
      <c r="MMS15" s="27"/>
      <c r="MMT15" s="27"/>
      <c r="MMU15" s="27"/>
      <c r="MMV15" s="27"/>
      <c r="MMW15" s="27"/>
      <c r="MMX15" s="27"/>
      <c r="MMY15" s="27"/>
      <c r="MMZ15" s="27"/>
      <c r="MNA15" s="27"/>
      <c r="MNB15" s="27"/>
      <c r="MNC15" s="27"/>
      <c r="MND15" s="27"/>
      <c r="MNE15" s="27"/>
      <c r="MNF15" s="27"/>
      <c r="MNG15" s="27"/>
      <c r="MNH15" s="27"/>
      <c r="MNI15" s="27"/>
      <c r="MNJ15" s="27"/>
      <c r="MNK15" s="27"/>
      <c r="MNL15" s="27"/>
      <c r="MNM15" s="27"/>
      <c r="MNN15" s="27"/>
      <c r="MNO15" s="27"/>
      <c r="MNP15" s="27"/>
      <c r="MNQ15" s="27"/>
      <c r="MNR15" s="27"/>
      <c r="MNY15" s="27"/>
      <c r="MNZ15" s="27"/>
      <c r="MOA15" s="27"/>
      <c r="MOB15" s="27"/>
      <c r="MOC15" s="27"/>
      <c r="MOD15" s="27"/>
      <c r="MOE15" s="27"/>
      <c r="MOF15" s="27"/>
      <c r="MOG15" s="27"/>
      <c r="MOH15" s="27"/>
      <c r="MOI15" s="27"/>
      <c r="MOJ15" s="27"/>
      <c r="MOK15" s="27"/>
      <c r="MOL15" s="27"/>
      <c r="MOM15" s="27"/>
      <c r="MON15" s="27"/>
      <c r="MOO15" s="27"/>
      <c r="MOP15" s="27"/>
      <c r="MOQ15" s="27"/>
      <c r="MOR15" s="27"/>
      <c r="MOS15" s="27"/>
      <c r="MOT15" s="27"/>
      <c r="MOU15" s="27"/>
      <c r="MOV15" s="27"/>
      <c r="MOW15" s="27"/>
      <c r="MOX15" s="27"/>
      <c r="MOY15" s="27"/>
      <c r="MOZ15" s="27"/>
      <c r="MPA15" s="27"/>
      <c r="MPB15" s="27"/>
      <c r="MPC15" s="27"/>
      <c r="MPD15" s="27"/>
      <c r="MPE15" s="27"/>
      <c r="MPF15" s="27"/>
      <c r="MPG15" s="27"/>
      <c r="MPH15" s="27"/>
      <c r="MPI15" s="27"/>
      <c r="MPJ15" s="27"/>
      <c r="MPK15" s="27"/>
      <c r="MPL15" s="27"/>
      <c r="MPM15" s="27"/>
      <c r="MPN15" s="27"/>
      <c r="MPO15" s="27"/>
      <c r="MPP15" s="27"/>
      <c r="MPQ15" s="27"/>
      <c r="MPR15" s="27"/>
      <c r="MPS15" s="27"/>
      <c r="MPT15" s="27"/>
      <c r="MPU15" s="27"/>
      <c r="MPV15" s="27"/>
      <c r="MPW15" s="27"/>
      <c r="MPX15" s="27"/>
      <c r="MPY15" s="27"/>
      <c r="MPZ15" s="27"/>
      <c r="MQA15" s="27"/>
      <c r="MQB15" s="27"/>
      <c r="MQC15" s="27"/>
      <c r="MQD15" s="27"/>
      <c r="MQE15" s="27"/>
      <c r="MQF15" s="27"/>
      <c r="MQG15" s="27"/>
      <c r="MQH15" s="27"/>
      <c r="MQI15" s="27"/>
      <c r="MQJ15" s="27"/>
      <c r="MQK15" s="27"/>
      <c r="MQL15" s="27"/>
      <c r="MQM15" s="27"/>
      <c r="MQN15" s="27"/>
      <c r="MQO15" s="27"/>
      <c r="MQP15" s="27"/>
      <c r="MQQ15" s="27"/>
      <c r="MQR15" s="27"/>
      <c r="MQS15" s="27"/>
      <c r="MQT15" s="27"/>
      <c r="MQU15" s="27"/>
      <c r="MQV15" s="27"/>
      <c r="MQW15" s="27"/>
      <c r="MQX15" s="27"/>
      <c r="MQY15" s="27"/>
      <c r="MQZ15" s="27"/>
      <c r="MRA15" s="27"/>
      <c r="MRB15" s="27"/>
      <c r="MRC15" s="27"/>
      <c r="MRD15" s="27"/>
      <c r="MRE15" s="27"/>
      <c r="MRF15" s="27"/>
      <c r="MRG15" s="27"/>
      <c r="MRH15" s="27"/>
      <c r="MRI15" s="27"/>
      <c r="MRJ15" s="27"/>
      <c r="MRK15" s="27"/>
      <c r="MRL15" s="27"/>
      <c r="MRM15" s="27"/>
      <c r="MRN15" s="27"/>
      <c r="MRO15" s="27"/>
      <c r="MRP15" s="27"/>
      <c r="MRQ15" s="27"/>
      <c r="MRR15" s="27"/>
      <c r="MRS15" s="27"/>
      <c r="MRT15" s="27"/>
      <c r="MRU15" s="27"/>
      <c r="MRV15" s="27"/>
      <c r="MRW15" s="27"/>
      <c r="MRX15" s="27"/>
      <c r="MRY15" s="27"/>
      <c r="MRZ15" s="27"/>
      <c r="MSA15" s="27"/>
      <c r="MSB15" s="27"/>
      <c r="MSC15" s="27"/>
      <c r="MSD15" s="27"/>
      <c r="MSE15" s="27"/>
      <c r="MSF15" s="27"/>
      <c r="MSG15" s="27"/>
      <c r="MSH15" s="27"/>
      <c r="MSI15" s="27"/>
      <c r="MSJ15" s="27"/>
      <c r="MSK15" s="27"/>
      <c r="MSL15" s="27"/>
      <c r="MSM15" s="27"/>
      <c r="MSN15" s="27"/>
      <c r="MSO15" s="27"/>
      <c r="MSP15" s="27"/>
      <c r="MSQ15" s="27"/>
      <c r="MSR15" s="27"/>
      <c r="MSS15" s="27"/>
      <c r="MST15" s="27"/>
      <c r="MSU15" s="27"/>
      <c r="MSV15" s="27"/>
      <c r="MSW15" s="27"/>
      <c r="MSX15" s="27"/>
      <c r="MSY15" s="27"/>
      <c r="MSZ15" s="27"/>
      <c r="MTA15" s="27"/>
      <c r="MTB15" s="27"/>
      <c r="MTC15" s="27"/>
      <c r="MTD15" s="27"/>
      <c r="MTE15" s="27"/>
      <c r="MTF15" s="27"/>
      <c r="MTG15" s="27"/>
      <c r="MTH15" s="27"/>
      <c r="MTI15" s="27"/>
      <c r="MTJ15" s="27"/>
      <c r="MTK15" s="27"/>
      <c r="MTL15" s="27"/>
      <c r="MTM15" s="27"/>
      <c r="MTN15" s="27"/>
      <c r="MTO15" s="27"/>
      <c r="MTP15" s="27"/>
      <c r="MTQ15" s="27"/>
      <c r="MTR15" s="27"/>
      <c r="MTS15" s="27"/>
      <c r="MTT15" s="27"/>
      <c r="MTU15" s="27"/>
      <c r="MTV15" s="27"/>
      <c r="MTW15" s="27"/>
      <c r="MTX15" s="27"/>
      <c r="MTY15" s="27"/>
      <c r="MTZ15" s="27"/>
      <c r="MUA15" s="27"/>
      <c r="MUB15" s="27"/>
      <c r="MUC15" s="27"/>
      <c r="MUD15" s="27"/>
      <c r="MUE15" s="27"/>
      <c r="MUF15" s="27"/>
      <c r="MUG15" s="27"/>
      <c r="MUH15" s="27"/>
      <c r="MUI15" s="27"/>
      <c r="MUJ15" s="27"/>
      <c r="MUK15" s="27"/>
      <c r="MUL15" s="27"/>
      <c r="MUM15" s="27"/>
      <c r="MUN15" s="27"/>
      <c r="MUO15" s="27"/>
      <c r="MUP15" s="27"/>
      <c r="MUQ15" s="27"/>
      <c r="MUR15" s="27"/>
      <c r="MUS15" s="27"/>
      <c r="MUT15" s="27"/>
      <c r="MUU15" s="27"/>
      <c r="MUV15" s="27"/>
      <c r="MUW15" s="27"/>
      <c r="MUX15" s="27"/>
      <c r="MUY15" s="27"/>
      <c r="MUZ15" s="27"/>
      <c r="MVA15" s="27"/>
      <c r="MVB15" s="27"/>
      <c r="MVC15" s="27"/>
      <c r="MVD15" s="27"/>
      <c r="MVE15" s="27"/>
      <c r="MVF15" s="27"/>
      <c r="MVG15" s="27"/>
      <c r="MVH15" s="27"/>
      <c r="MVI15" s="27"/>
      <c r="MVJ15" s="27"/>
      <c r="MVK15" s="27"/>
      <c r="MVL15" s="27"/>
      <c r="MVM15" s="27"/>
      <c r="MVN15" s="27"/>
      <c r="MVO15" s="27"/>
      <c r="MVP15" s="27"/>
      <c r="MVQ15" s="27"/>
      <c r="MVR15" s="27"/>
      <c r="MVS15" s="27"/>
      <c r="MVT15" s="27"/>
      <c r="MVU15" s="27"/>
      <c r="MVV15" s="27"/>
      <c r="MVW15" s="27"/>
      <c r="MVX15" s="27"/>
      <c r="MVY15" s="27"/>
      <c r="MVZ15" s="27"/>
      <c r="MWA15" s="27"/>
      <c r="MWB15" s="27"/>
      <c r="MWC15" s="27"/>
      <c r="MWD15" s="27"/>
      <c r="MWE15" s="27"/>
      <c r="MWF15" s="27"/>
      <c r="MWG15" s="27"/>
      <c r="MWH15" s="27"/>
      <c r="MWI15" s="27"/>
      <c r="MWJ15" s="27"/>
      <c r="MWK15" s="27"/>
      <c r="MWL15" s="27"/>
      <c r="MWM15" s="27"/>
      <c r="MWN15" s="27"/>
      <c r="MWO15" s="27"/>
      <c r="MWP15" s="27"/>
      <c r="MWQ15" s="27"/>
      <c r="MWR15" s="27"/>
      <c r="MWS15" s="27"/>
      <c r="MWT15" s="27"/>
      <c r="MWU15" s="27"/>
      <c r="MWV15" s="27"/>
      <c r="MWW15" s="27"/>
      <c r="MWX15" s="27"/>
      <c r="MWY15" s="27"/>
      <c r="MWZ15" s="27"/>
      <c r="MXA15" s="27"/>
      <c r="MXB15" s="27"/>
      <c r="MXC15" s="27"/>
      <c r="MXD15" s="27"/>
      <c r="MXE15" s="27"/>
      <c r="MXF15" s="27"/>
      <c r="MXG15" s="27"/>
      <c r="MXH15" s="27"/>
      <c r="MXI15" s="27"/>
      <c r="MXJ15" s="27"/>
      <c r="MXK15" s="27"/>
      <c r="MXL15" s="27"/>
      <c r="MXM15" s="27"/>
      <c r="MXN15" s="27"/>
      <c r="MXU15" s="27"/>
      <c r="MXV15" s="27"/>
      <c r="MXW15" s="27"/>
      <c r="MXX15" s="27"/>
      <c r="MXY15" s="27"/>
      <c r="MXZ15" s="27"/>
      <c r="MYA15" s="27"/>
      <c r="MYB15" s="27"/>
      <c r="MYC15" s="27"/>
      <c r="MYD15" s="27"/>
      <c r="MYE15" s="27"/>
      <c r="MYF15" s="27"/>
      <c r="MYG15" s="27"/>
      <c r="MYH15" s="27"/>
      <c r="MYI15" s="27"/>
      <c r="MYJ15" s="27"/>
      <c r="MYK15" s="27"/>
      <c r="MYL15" s="27"/>
      <c r="MYM15" s="27"/>
      <c r="MYN15" s="27"/>
      <c r="MYO15" s="27"/>
      <c r="MYP15" s="27"/>
      <c r="MYQ15" s="27"/>
      <c r="MYR15" s="27"/>
      <c r="MYS15" s="27"/>
      <c r="MYT15" s="27"/>
      <c r="MYU15" s="27"/>
      <c r="MYV15" s="27"/>
      <c r="MYW15" s="27"/>
      <c r="MYX15" s="27"/>
      <c r="MYY15" s="27"/>
      <c r="MYZ15" s="27"/>
      <c r="MZA15" s="27"/>
      <c r="MZB15" s="27"/>
      <c r="MZC15" s="27"/>
      <c r="MZD15" s="27"/>
      <c r="MZE15" s="27"/>
      <c r="MZF15" s="27"/>
      <c r="MZG15" s="27"/>
      <c r="MZH15" s="27"/>
      <c r="MZI15" s="27"/>
      <c r="MZJ15" s="27"/>
      <c r="MZK15" s="27"/>
      <c r="MZL15" s="27"/>
      <c r="MZM15" s="27"/>
      <c r="MZN15" s="27"/>
      <c r="MZO15" s="27"/>
      <c r="MZP15" s="27"/>
      <c r="MZQ15" s="27"/>
      <c r="MZR15" s="27"/>
      <c r="MZS15" s="27"/>
      <c r="MZT15" s="27"/>
      <c r="MZU15" s="27"/>
      <c r="MZV15" s="27"/>
      <c r="MZW15" s="27"/>
      <c r="MZX15" s="27"/>
      <c r="MZY15" s="27"/>
      <c r="MZZ15" s="27"/>
      <c r="NAA15" s="27"/>
      <c r="NAB15" s="27"/>
      <c r="NAC15" s="27"/>
      <c r="NAD15" s="27"/>
      <c r="NAE15" s="27"/>
      <c r="NAF15" s="27"/>
      <c r="NAG15" s="27"/>
      <c r="NAH15" s="27"/>
      <c r="NAI15" s="27"/>
      <c r="NAJ15" s="27"/>
      <c r="NAK15" s="27"/>
      <c r="NAL15" s="27"/>
      <c r="NAM15" s="27"/>
      <c r="NAN15" s="27"/>
      <c r="NAO15" s="27"/>
      <c r="NAP15" s="27"/>
      <c r="NAQ15" s="27"/>
      <c r="NAR15" s="27"/>
      <c r="NAS15" s="27"/>
      <c r="NAT15" s="27"/>
      <c r="NAU15" s="27"/>
      <c r="NAV15" s="27"/>
      <c r="NAW15" s="27"/>
      <c r="NAX15" s="27"/>
      <c r="NAY15" s="27"/>
      <c r="NAZ15" s="27"/>
      <c r="NBA15" s="27"/>
      <c r="NBB15" s="27"/>
      <c r="NBC15" s="27"/>
      <c r="NBD15" s="27"/>
      <c r="NBE15" s="27"/>
      <c r="NBF15" s="27"/>
      <c r="NBG15" s="27"/>
      <c r="NBH15" s="27"/>
      <c r="NBI15" s="27"/>
      <c r="NBJ15" s="27"/>
      <c r="NBK15" s="27"/>
      <c r="NBL15" s="27"/>
      <c r="NBM15" s="27"/>
      <c r="NBN15" s="27"/>
      <c r="NBO15" s="27"/>
      <c r="NBP15" s="27"/>
      <c r="NBQ15" s="27"/>
      <c r="NBR15" s="27"/>
      <c r="NBS15" s="27"/>
      <c r="NBT15" s="27"/>
      <c r="NBU15" s="27"/>
      <c r="NBV15" s="27"/>
      <c r="NBW15" s="27"/>
      <c r="NBX15" s="27"/>
      <c r="NBY15" s="27"/>
      <c r="NBZ15" s="27"/>
      <c r="NCA15" s="27"/>
      <c r="NCB15" s="27"/>
      <c r="NCC15" s="27"/>
      <c r="NCD15" s="27"/>
      <c r="NCE15" s="27"/>
      <c r="NCF15" s="27"/>
      <c r="NCG15" s="27"/>
      <c r="NCH15" s="27"/>
      <c r="NCI15" s="27"/>
      <c r="NCJ15" s="27"/>
      <c r="NCK15" s="27"/>
      <c r="NCL15" s="27"/>
      <c r="NCM15" s="27"/>
      <c r="NCN15" s="27"/>
      <c r="NCO15" s="27"/>
      <c r="NCP15" s="27"/>
      <c r="NCQ15" s="27"/>
      <c r="NCR15" s="27"/>
      <c r="NCS15" s="27"/>
      <c r="NCT15" s="27"/>
      <c r="NCU15" s="27"/>
      <c r="NCV15" s="27"/>
      <c r="NCW15" s="27"/>
      <c r="NCX15" s="27"/>
      <c r="NCY15" s="27"/>
      <c r="NCZ15" s="27"/>
      <c r="NDA15" s="27"/>
      <c r="NDB15" s="27"/>
      <c r="NDC15" s="27"/>
      <c r="NDD15" s="27"/>
      <c r="NDE15" s="27"/>
      <c r="NDF15" s="27"/>
      <c r="NDG15" s="27"/>
      <c r="NDH15" s="27"/>
      <c r="NDI15" s="27"/>
      <c r="NDJ15" s="27"/>
      <c r="NDK15" s="27"/>
      <c r="NDL15" s="27"/>
      <c r="NDM15" s="27"/>
      <c r="NDN15" s="27"/>
      <c r="NDO15" s="27"/>
      <c r="NDP15" s="27"/>
      <c r="NDQ15" s="27"/>
      <c r="NDR15" s="27"/>
      <c r="NDS15" s="27"/>
      <c r="NDT15" s="27"/>
      <c r="NDU15" s="27"/>
      <c r="NDV15" s="27"/>
      <c r="NDW15" s="27"/>
      <c r="NDX15" s="27"/>
      <c r="NDY15" s="27"/>
      <c r="NDZ15" s="27"/>
      <c r="NEA15" s="27"/>
      <c r="NEB15" s="27"/>
      <c r="NEC15" s="27"/>
      <c r="NED15" s="27"/>
      <c r="NEE15" s="27"/>
      <c r="NEF15" s="27"/>
      <c r="NEG15" s="27"/>
      <c r="NEH15" s="27"/>
      <c r="NEI15" s="27"/>
      <c r="NEJ15" s="27"/>
      <c r="NEK15" s="27"/>
      <c r="NEL15" s="27"/>
      <c r="NEM15" s="27"/>
      <c r="NEN15" s="27"/>
      <c r="NEO15" s="27"/>
      <c r="NEP15" s="27"/>
      <c r="NEQ15" s="27"/>
      <c r="NER15" s="27"/>
      <c r="NES15" s="27"/>
      <c r="NET15" s="27"/>
      <c r="NEU15" s="27"/>
      <c r="NEV15" s="27"/>
      <c r="NEW15" s="27"/>
      <c r="NEX15" s="27"/>
      <c r="NEY15" s="27"/>
      <c r="NEZ15" s="27"/>
      <c r="NFA15" s="27"/>
      <c r="NFB15" s="27"/>
      <c r="NFC15" s="27"/>
      <c r="NFD15" s="27"/>
      <c r="NFE15" s="27"/>
      <c r="NFF15" s="27"/>
      <c r="NFG15" s="27"/>
      <c r="NFH15" s="27"/>
      <c r="NFI15" s="27"/>
      <c r="NFJ15" s="27"/>
      <c r="NFK15" s="27"/>
      <c r="NFL15" s="27"/>
      <c r="NFM15" s="27"/>
      <c r="NFN15" s="27"/>
      <c r="NFO15" s="27"/>
      <c r="NFP15" s="27"/>
      <c r="NFQ15" s="27"/>
      <c r="NFR15" s="27"/>
      <c r="NFS15" s="27"/>
      <c r="NFT15" s="27"/>
      <c r="NFU15" s="27"/>
      <c r="NFV15" s="27"/>
      <c r="NFW15" s="27"/>
      <c r="NFX15" s="27"/>
      <c r="NFY15" s="27"/>
      <c r="NFZ15" s="27"/>
      <c r="NGA15" s="27"/>
      <c r="NGB15" s="27"/>
      <c r="NGC15" s="27"/>
      <c r="NGD15" s="27"/>
      <c r="NGE15" s="27"/>
      <c r="NGF15" s="27"/>
      <c r="NGG15" s="27"/>
      <c r="NGH15" s="27"/>
      <c r="NGI15" s="27"/>
      <c r="NGJ15" s="27"/>
      <c r="NGK15" s="27"/>
      <c r="NGL15" s="27"/>
      <c r="NGM15" s="27"/>
      <c r="NGN15" s="27"/>
      <c r="NGO15" s="27"/>
      <c r="NGP15" s="27"/>
      <c r="NGQ15" s="27"/>
      <c r="NGR15" s="27"/>
      <c r="NGS15" s="27"/>
      <c r="NGT15" s="27"/>
      <c r="NGU15" s="27"/>
      <c r="NGV15" s="27"/>
      <c r="NGW15" s="27"/>
      <c r="NGX15" s="27"/>
      <c r="NGY15" s="27"/>
      <c r="NGZ15" s="27"/>
      <c r="NHA15" s="27"/>
      <c r="NHB15" s="27"/>
      <c r="NHC15" s="27"/>
      <c r="NHD15" s="27"/>
      <c r="NHE15" s="27"/>
      <c r="NHF15" s="27"/>
      <c r="NHG15" s="27"/>
      <c r="NHH15" s="27"/>
      <c r="NHI15" s="27"/>
      <c r="NHJ15" s="27"/>
      <c r="NHQ15" s="27"/>
      <c r="NHR15" s="27"/>
      <c r="NHS15" s="27"/>
      <c r="NHT15" s="27"/>
      <c r="NHU15" s="27"/>
      <c r="NHV15" s="27"/>
      <c r="NHW15" s="27"/>
      <c r="NHX15" s="27"/>
      <c r="NHY15" s="27"/>
      <c r="NHZ15" s="27"/>
      <c r="NIA15" s="27"/>
      <c r="NIB15" s="27"/>
      <c r="NIC15" s="27"/>
      <c r="NID15" s="27"/>
      <c r="NIE15" s="27"/>
      <c r="NIF15" s="27"/>
      <c r="NIG15" s="27"/>
      <c r="NIH15" s="27"/>
      <c r="NII15" s="27"/>
      <c r="NIJ15" s="27"/>
      <c r="NIK15" s="27"/>
      <c r="NIL15" s="27"/>
      <c r="NIM15" s="27"/>
      <c r="NIN15" s="27"/>
      <c r="NIO15" s="27"/>
      <c r="NIP15" s="27"/>
      <c r="NIQ15" s="27"/>
      <c r="NIR15" s="27"/>
      <c r="NIS15" s="27"/>
      <c r="NIT15" s="27"/>
      <c r="NIU15" s="27"/>
      <c r="NIV15" s="27"/>
      <c r="NIW15" s="27"/>
      <c r="NIX15" s="27"/>
      <c r="NIY15" s="27"/>
      <c r="NIZ15" s="27"/>
      <c r="NJA15" s="27"/>
      <c r="NJB15" s="27"/>
      <c r="NJC15" s="27"/>
      <c r="NJD15" s="27"/>
      <c r="NJE15" s="27"/>
      <c r="NJF15" s="27"/>
      <c r="NJG15" s="27"/>
      <c r="NJH15" s="27"/>
      <c r="NJI15" s="27"/>
      <c r="NJJ15" s="27"/>
      <c r="NJK15" s="27"/>
      <c r="NJL15" s="27"/>
      <c r="NJM15" s="27"/>
      <c r="NJN15" s="27"/>
      <c r="NJO15" s="27"/>
      <c r="NJP15" s="27"/>
      <c r="NJQ15" s="27"/>
      <c r="NJR15" s="27"/>
      <c r="NJS15" s="27"/>
      <c r="NJT15" s="27"/>
      <c r="NJU15" s="27"/>
      <c r="NJV15" s="27"/>
      <c r="NJW15" s="27"/>
      <c r="NJX15" s="27"/>
      <c r="NJY15" s="27"/>
      <c r="NJZ15" s="27"/>
      <c r="NKA15" s="27"/>
      <c r="NKB15" s="27"/>
      <c r="NKC15" s="27"/>
      <c r="NKD15" s="27"/>
      <c r="NKE15" s="27"/>
      <c r="NKF15" s="27"/>
      <c r="NKG15" s="27"/>
      <c r="NKH15" s="27"/>
      <c r="NKI15" s="27"/>
      <c r="NKJ15" s="27"/>
      <c r="NKK15" s="27"/>
      <c r="NKL15" s="27"/>
      <c r="NKM15" s="27"/>
      <c r="NKN15" s="27"/>
      <c r="NKO15" s="27"/>
      <c r="NKP15" s="27"/>
      <c r="NKQ15" s="27"/>
      <c r="NKR15" s="27"/>
      <c r="NKS15" s="27"/>
      <c r="NKT15" s="27"/>
      <c r="NKU15" s="27"/>
      <c r="NKV15" s="27"/>
      <c r="NKW15" s="27"/>
      <c r="NKX15" s="27"/>
      <c r="NKY15" s="27"/>
      <c r="NKZ15" s="27"/>
      <c r="NLA15" s="27"/>
      <c r="NLB15" s="27"/>
      <c r="NLC15" s="27"/>
      <c r="NLD15" s="27"/>
      <c r="NLE15" s="27"/>
      <c r="NLF15" s="27"/>
      <c r="NLG15" s="27"/>
      <c r="NLH15" s="27"/>
      <c r="NLI15" s="27"/>
      <c r="NLJ15" s="27"/>
      <c r="NLK15" s="27"/>
      <c r="NLL15" s="27"/>
      <c r="NLM15" s="27"/>
      <c r="NLN15" s="27"/>
      <c r="NLO15" s="27"/>
      <c r="NLP15" s="27"/>
      <c r="NLQ15" s="27"/>
      <c r="NLR15" s="27"/>
      <c r="NLS15" s="27"/>
      <c r="NLT15" s="27"/>
      <c r="NLU15" s="27"/>
      <c r="NLV15" s="27"/>
      <c r="NLW15" s="27"/>
      <c r="NLX15" s="27"/>
      <c r="NLY15" s="27"/>
      <c r="NLZ15" s="27"/>
      <c r="NMA15" s="27"/>
      <c r="NMB15" s="27"/>
      <c r="NMC15" s="27"/>
      <c r="NMD15" s="27"/>
      <c r="NME15" s="27"/>
      <c r="NMF15" s="27"/>
      <c r="NMG15" s="27"/>
      <c r="NMH15" s="27"/>
      <c r="NMI15" s="27"/>
      <c r="NMJ15" s="27"/>
      <c r="NMK15" s="27"/>
      <c r="NML15" s="27"/>
      <c r="NMM15" s="27"/>
      <c r="NMN15" s="27"/>
      <c r="NMO15" s="27"/>
      <c r="NMP15" s="27"/>
      <c r="NMQ15" s="27"/>
      <c r="NMR15" s="27"/>
      <c r="NMS15" s="27"/>
      <c r="NMT15" s="27"/>
      <c r="NMU15" s="27"/>
      <c r="NMV15" s="27"/>
      <c r="NMW15" s="27"/>
      <c r="NMX15" s="27"/>
      <c r="NMY15" s="27"/>
      <c r="NMZ15" s="27"/>
      <c r="NNA15" s="27"/>
      <c r="NNB15" s="27"/>
      <c r="NNC15" s="27"/>
      <c r="NND15" s="27"/>
      <c r="NNE15" s="27"/>
      <c r="NNF15" s="27"/>
      <c r="NNG15" s="27"/>
      <c r="NNH15" s="27"/>
      <c r="NNI15" s="27"/>
      <c r="NNJ15" s="27"/>
      <c r="NNK15" s="27"/>
      <c r="NNL15" s="27"/>
      <c r="NNM15" s="27"/>
      <c r="NNN15" s="27"/>
      <c r="NNO15" s="27"/>
      <c r="NNP15" s="27"/>
      <c r="NNQ15" s="27"/>
      <c r="NNR15" s="27"/>
      <c r="NNS15" s="27"/>
      <c r="NNT15" s="27"/>
      <c r="NNU15" s="27"/>
      <c r="NNV15" s="27"/>
      <c r="NNW15" s="27"/>
      <c r="NNX15" s="27"/>
      <c r="NNY15" s="27"/>
      <c r="NNZ15" s="27"/>
      <c r="NOA15" s="27"/>
      <c r="NOB15" s="27"/>
      <c r="NOC15" s="27"/>
      <c r="NOD15" s="27"/>
      <c r="NOE15" s="27"/>
      <c r="NOF15" s="27"/>
      <c r="NOG15" s="27"/>
      <c r="NOH15" s="27"/>
      <c r="NOI15" s="27"/>
      <c r="NOJ15" s="27"/>
      <c r="NOK15" s="27"/>
      <c r="NOL15" s="27"/>
      <c r="NOM15" s="27"/>
      <c r="NON15" s="27"/>
      <c r="NOO15" s="27"/>
      <c r="NOP15" s="27"/>
      <c r="NOQ15" s="27"/>
      <c r="NOR15" s="27"/>
      <c r="NOS15" s="27"/>
      <c r="NOT15" s="27"/>
      <c r="NOU15" s="27"/>
      <c r="NOV15" s="27"/>
      <c r="NOW15" s="27"/>
      <c r="NOX15" s="27"/>
      <c r="NOY15" s="27"/>
      <c r="NOZ15" s="27"/>
      <c r="NPA15" s="27"/>
      <c r="NPB15" s="27"/>
      <c r="NPC15" s="27"/>
      <c r="NPD15" s="27"/>
      <c r="NPE15" s="27"/>
      <c r="NPF15" s="27"/>
      <c r="NPG15" s="27"/>
      <c r="NPH15" s="27"/>
      <c r="NPI15" s="27"/>
      <c r="NPJ15" s="27"/>
      <c r="NPK15" s="27"/>
      <c r="NPL15" s="27"/>
      <c r="NPM15" s="27"/>
      <c r="NPN15" s="27"/>
      <c r="NPO15" s="27"/>
      <c r="NPP15" s="27"/>
      <c r="NPQ15" s="27"/>
      <c r="NPR15" s="27"/>
      <c r="NPS15" s="27"/>
      <c r="NPT15" s="27"/>
      <c r="NPU15" s="27"/>
      <c r="NPV15" s="27"/>
      <c r="NPW15" s="27"/>
      <c r="NPX15" s="27"/>
      <c r="NPY15" s="27"/>
      <c r="NPZ15" s="27"/>
      <c r="NQA15" s="27"/>
      <c r="NQB15" s="27"/>
      <c r="NQC15" s="27"/>
      <c r="NQD15" s="27"/>
      <c r="NQE15" s="27"/>
      <c r="NQF15" s="27"/>
      <c r="NQG15" s="27"/>
      <c r="NQH15" s="27"/>
      <c r="NQI15" s="27"/>
      <c r="NQJ15" s="27"/>
      <c r="NQK15" s="27"/>
      <c r="NQL15" s="27"/>
      <c r="NQM15" s="27"/>
      <c r="NQN15" s="27"/>
      <c r="NQO15" s="27"/>
      <c r="NQP15" s="27"/>
      <c r="NQQ15" s="27"/>
      <c r="NQR15" s="27"/>
      <c r="NQS15" s="27"/>
      <c r="NQT15" s="27"/>
      <c r="NQU15" s="27"/>
      <c r="NQV15" s="27"/>
      <c r="NQW15" s="27"/>
      <c r="NQX15" s="27"/>
      <c r="NQY15" s="27"/>
      <c r="NQZ15" s="27"/>
      <c r="NRA15" s="27"/>
      <c r="NRB15" s="27"/>
      <c r="NRC15" s="27"/>
      <c r="NRD15" s="27"/>
      <c r="NRE15" s="27"/>
      <c r="NRF15" s="27"/>
      <c r="NRM15" s="27"/>
      <c r="NRN15" s="27"/>
      <c r="NRO15" s="27"/>
      <c r="NRP15" s="27"/>
      <c r="NRQ15" s="27"/>
      <c r="NRR15" s="27"/>
      <c r="NRS15" s="27"/>
      <c r="NRT15" s="27"/>
      <c r="NRU15" s="27"/>
      <c r="NRV15" s="27"/>
      <c r="NRW15" s="27"/>
      <c r="NRX15" s="27"/>
      <c r="NRY15" s="27"/>
      <c r="NRZ15" s="27"/>
      <c r="NSA15" s="27"/>
      <c r="NSB15" s="27"/>
      <c r="NSC15" s="27"/>
      <c r="NSD15" s="27"/>
      <c r="NSE15" s="27"/>
      <c r="NSF15" s="27"/>
      <c r="NSG15" s="27"/>
      <c r="NSH15" s="27"/>
      <c r="NSI15" s="27"/>
      <c r="NSJ15" s="27"/>
      <c r="NSK15" s="27"/>
      <c r="NSL15" s="27"/>
      <c r="NSM15" s="27"/>
      <c r="NSN15" s="27"/>
      <c r="NSO15" s="27"/>
      <c r="NSP15" s="27"/>
      <c r="NSQ15" s="27"/>
      <c r="NSR15" s="27"/>
      <c r="NSS15" s="27"/>
      <c r="NST15" s="27"/>
      <c r="NSU15" s="27"/>
      <c r="NSV15" s="27"/>
      <c r="NSW15" s="27"/>
      <c r="NSX15" s="27"/>
      <c r="NSY15" s="27"/>
      <c r="NSZ15" s="27"/>
      <c r="NTA15" s="27"/>
      <c r="NTB15" s="27"/>
      <c r="NTC15" s="27"/>
      <c r="NTD15" s="27"/>
      <c r="NTE15" s="27"/>
      <c r="NTF15" s="27"/>
      <c r="NTG15" s="27"/>
      <c r="NTH15" s="27"/>
      <c r="NTI15" s="27"/>
      <c r="NTJ15" s="27"/>
      <c r="NTK15" s="27"/>
      <c r="NTL15" s="27"/>
      <c r="NTM15" s="27"/>
      <c r="NTN15" s="27"/>
      <c r="NTO15" s="27"/>
      <c r="NTP15" s="27"/>
      <c r="NTQ15" s="27"/>
      <c r="NTR15" s="27"/>
      <c r="NTS15" s="27"/>
      <c r="NTT15" s="27"/>
      <c r="NTU15" s="27"/>
      <c r="NTV15" s="27"/>
      <c r="NTW15" s="27"/>
      <c r="NTX15" s="27"/>
      <c r="NTY15" s="27"/>
      <c r="NTZ15" s="27"/>
      <c r="NUA15" s="27"/>
      <c r="NUB15" s="27"/>
      <c r="NUC15" s="27"/>
      <c r="NUD15" s="27"/>
      <c r="NUE15" s="27"/>
      <c r="NUF15" s="27"/>
      <c r="NUG15" s="27"/>
      <c r="NUH15" s="27"/>
      <c r="NUI15" s="27"/>
      <c r="NUJ15" s="27"/>
      <c r="NUK15" s="27"/>
      <c r="NUL15" s="27"/>
      <c r="NUM15" s="27"/>
      <c r="NUN15" s="27"/>
      <c r="NUO15" s="27"/>
      <c r="NUP15" s="27"/>
      <c r="NUQ15" s="27"/>
      <c r="NUR15" s="27"/>
      <c r="NUS15" s="27"/>
      <c r="NUT15" s="27"/>
      <c r="NUU15" s="27"/>
      <c r="NUV15" s="27"/>
      <c r="NUW15" s="27"/>
      <c r="NUX15" s="27"/>
      <c r="NUY15" s="27"/>
      <c r="NUZ15" s="27"/>
      <c r="NVA15" s="27"/>
      <c r="NVB15" s="27"/>
      <c r="NVC15" s="27"/>
      <c r="NVD15" s="27"/>
      <c r="NVE15" s="27"/>
      <c r="NVF15" s="27"/>
      <c r="NVG15" s="27"/>
      <c r="NVH15" s="27"/>
      <c r="NVI15" s="27"/>
      <c r="NVJ15" s="27"/>
      <c r="NVK15" s="27"/>
      <c r="NVL15" s="27"/>
      <c r="NVM15" s="27"/>
      <c r="NVN15" s="27"/>
      <c r="NVO15" s="27"/>
      <c r="NVP15" s="27"/>
      <c r="NVQ15" s="27"/>
      <c r="NVR15" s="27"/>
      <c r="NVS15" s="27"/>
      <c r="NVT15" s="27"/>
      <c r="NVU15" s="27"/>
      <c r="NVV15" s="27"/>
      <c r="NVW15" s="27"/>
      <c r="NVX15" s="27"/>
      <c r="NVY15" s="27"/>
      <c r="NVZ15" s="27"/>
      <c r="NWA15" s="27"/>
      <c r="NWB15" s="27"/>
      <c r="NWC15" s="27"/>
      <c r="NWD15" s="27"/>
      <c r="NWE15" s="27"/>
      <c r="NWF15" s="27"/>
      <c r="NWG15" s="27"/>
      <c r="NWH15" s="27"/>
      <c r="NWI15" s="27"/>
      <c r="NWJ15" s="27"/>
      <c r="NWK15" s="27"/>
      <c r="NWL15" s="27"/>
      <c r="NWM15" s="27"/>
      <c r="NWN15" s="27"/>
      <c r="NWO15" s="27"/>
      <c r="NWP15" s="27"/>
      <c r="NWQ15" s="27"/>
      <c r="NWR15" s="27"/>
      <c r="NWS15" s="27"/>
      <c r="NWT15" s="27"/>
      <c r="NWU15" s="27"/>
      <c r="NWV15" s="27"/>
      <c r="NWW15" s="27"/>
      <c r="NWX15" s="27"/>
      <c r="NWY15" s="27"/>
      <c r="NWZ15" s="27"/>
      <c r="NXA15" s="27"/>
      <c r="NXB15" s="27"/>
      <c r="NXC15" s="27"/>
      <c r="NXD15" s="27"/>
      <c r="NXE15" s="27"/>
      <c r="NXF15" s="27"/>
      <c r="NXG15" s="27"/>
      <c r="NXH15" s="27"/>
      <c r="NXI15" s="27"/>
      <c r="NXJ15" s="27"/>
      <c r="NXK15" s="27"/>
      <c r="NXL15" s="27"/>
      <c r="NXM15" s="27"/>
      <c r="NXN15" s="27"/>
      <c r="NXO15" s="27"/>
      <c r="NXP15" s="27"/>
      <c r="NXQ15" s="27"/>
      <c r="NXR15" s="27"/>
      <c r="NXS15" s="27"/>
      <c r="NXT15" s="27"/>
      <c r="NXU15" s="27"/>
      <c r="NXV15" s="27"/>
      <c r="NXW15" s="27"/>
      <c r="NXX15" s="27"/>
      <c r="NXY15" s="27"/>
      <c r="NXZ15" s="27"/>
      <c r="NYA15" s="27"/>
      <c r="NYB15" s="27"/>
      <c r="NYC15" s="27"/>
      <c r="NYD15" s="27"/>
      <c r="NYE15" s="27"/>
      <c r="NYF15" s="27"/>
      <c r="NYG15" s="27"/>
      <c r="NYH15" s="27"/>
      <c r="NYI15" s="27"/>
      <c r="NYJ15" s="27"/>
      <c r="NYK15" s="27"/>
      <c r="NYL15" s="27"/>
      <c r="NYM15" s="27"/>
      <c r="NYN15" s="27"/>
      <c r="NYO15" s="27"/>
      <c r="NYP15" s="27"/>
      <c r="NYQ15" s="27"/>
      <c r="NYR15" s="27"/>
      <c r="NYS15" s="27"/>
      <c r="NYT15" s="27"/>
      <c r="NYU15" s="27"/>
      <c r="NYV15" s="27"/>
      <c r="NYW15" s="27"/>
      <c r="NYX15" s="27"/>
      <c r="NYY15" s="27"/>
      <c r="NYZ15" s="27"/>
      <c r="NZA15" s="27"/>
      <c r="NZB15" s="27"/>
      <c r="NZC15" s="27"/>
      <c r="NZD15" s="27"/>
      <c r="NZE15" s="27"/>
      <c r="NZF15" s="27"/>
      <c r="NZG15" s="27"/>
      <c r="NZH15" s="27"/>
      <c r="NZI15" s="27"/>
      <c r="NZJ15" s="27"/>
      <c r="NZK15" s="27"/>
      <c r="NZL15" s="27"/>
      <c r="NZM15" s="27"/>
      <c r="NZN15" s="27"/>
      <c r="NZO15" s="27"/>
      <c r="NZP15" s="27"/>
      <c r="NZQ15" s="27"/>
      <c r="NZR15" s="27"/>
      <c r="NZS15" s="27"/>
      <c r="NZT15" s="27"/>
      <c r="NZU15" s="27"/>
      <c r="NZV15" s="27"/>
      <c r="NZW15" s="27"/>
      <c r="NZX15" s="27"/>
      <c r="NZY15" s="27"/>
      <c r="NZZ15" s="27"/>
      <c r="OAA15" s="27"/>
      <c r="OAB15" s="27"/>
      <c r="OAC15" s="27"/>
      <c r="OAD15" s="27"/>
      <c r="OAE15" s="27"/>
      <c r="OAF15" s="27"/>
      <c r="OAG15" s="27"/>
      <c r="OAH15" s="27"/>
      <c r="OAI15" s="27"/>
      <c r="OAJ15" s="27"/>
      <c r="OAK15" s="27"/>
      <c r="OAL15" s="27"/>
      <c r="OAM15" s="27"/>
      <c r="OAN15" s="27"/>
      <c r="OAO15" s="27"/>
      <c r="OAP15" s="27"/>
      <c r="OAQ15" s="27"/>
      <c r="OAR15" s="27"/>
      <c r="OAS15" s="27"/>
      <c r="OAT15" s="27"/>
      <c r="OAU15" s="27"/>
      <c r="OAV15" s="27"/>
      <c r="OAW15" s="27"/>
      <c r="OAX15" s="27"/>
      <c r="OAY15" s="27"/>
      <c r="OAZ15" s="27"/>
      <c r="OBA15" s="27"/>
      <c r="OBB15" s="27"/>
      <c r="OBI15" s="27"/>
      <c r="OBJ15" s="27"/>
      <c r="OBK15" s="27"/>
      <c r="OBL15" s="27"/>
      <c r="OBM15" s="27"/>
      <c r="OBN15" s="27"/>
      <c r="OBO15" s="27"/>
      <c r="OBP15" s="27"/>
      <c r="OBQ15" s="27"/>
      <c r="OBR15" s="27"/>
      <c r="OBS15" s="27"/>
      <c r="OBT15" s="27"/>
      <c r="OBU15" s="27"/>
      <c r="OBV15" s="27"/>
      <c r="OBW15" s="27"/>
      <c r="OBX15" s="27"/>
      <c r="OBY15" s="27"/>
      <c r="OBZ15" s="27"/>
      <c r="OCA15" s="27"/>
      <c r="OCB15" s="27"/>
      <c r="OCC15" s="27"/>
      <c r="OCD15" s="27"/>
      <c r="OCE15" s="27"/>
      <c r="OCF15" s="27"/>
      <c r="OCG15" s="27"/>
      <c r="OCH15" s="27"/>
      <c r="OCI15" s="27"/>
      <c r="OCJ15" s="27"/>
      <c r="OCK15" s="27"/>
      <c r="OCL15" s="27"/>
      <c r="OCM15" s="27"/>
      <c r="OCN15" s="27"/>
      <c r="OCO15" s="27"/>
      <c r="OCP15" s="27"/>
      <c r="OCQ15" s="27"/>
      <c r="OCR15" s="27"/>
      <c r="OCS15" s="27"/>
      <c r="OCT15" s="27"/>
      <c r="OCU15" s="27"/>
      <c r="OCV15" s="27"/>
      <c r="OCW15" s="27"/>
      <c r="OCX15" s="27"/>
      <c r="OCY15" s="27"/>
      <c r="OCZ15" s="27"/>
      <c r="ODA15" s="27"/>
      <c r="ODB15" s="27"/>
      <c r="ODC15" s="27"/>
      <c r="ODD15" s="27"/>
      <c r="ODE15" s="27"/>
      <c r="ODF15" s="27"/>
      <c r="ODG15" s="27"/>
      <c r="ODH15" s="27"/>
      <c r="ODI15" s="27"/>
      <c r="ODJ15" s="27"/>
      <c r="ODK15" s="27"/>
      <c r="ODL15" s="27"/>
      <c r="ODM15" s="27"/>
      <c r="ODN15" s="27"/>
      <c r="ODO15" s="27"/>
      <c r="ODP15" s="27"/>
      <c r="ODQ15" s="27"/>
      <c r="ODR15" s="27"/>
      <c r="ODS15" s="27"/>
      <c r="ODT15" s="27"/>
      <c r="ODU15" s="27"/>
      <c r="ODV15" s="27"/>
      <c r="ODW15" s="27"/>
      <c r="ODX15" s="27"/>
      <c r="ODY15" s="27"/>
      <c r="ODZ15" s="27"/>
      <c r="OEA15" s="27"/>
      <c r="OEB15" s="27"/>
      <c r="OEC15" s="27"/>
      <c r="OED15" s="27"/>
      <c r="OEE15" s="27"/>
      <c r="OEF15" s="27"/>
      <c r="OEG15" s="27"/>
      <c r="OEH15" s="27"/>
      <c r="OEI15" s="27"/>
      <c r="OEJ15" s="27"/>
      <c r="OEK15" s="27"/>
      <c r="OEL15" s="27"/>
      <c r="OEM15" s="27"/>
      <c r="OEN15" s="27"/>
      <c r="OEO15" s="27"/>
      <c r="OEP15" s="27"/>
      <c r="OEQ15" s="27"/>
      <c r="OER15" s="27"/>
      <c r="OES15" s="27"/>
      <c r="OET15" s="27"/>
      <c r="OEU15" s="27"/>
      <c r="OEV15" s="27"/>
      <c r="OEW15" s="27"/>
      <c r="OEX15" s="27"/>
      <c r="OEY15" s="27"/>
      <c r="OEZ15" s="27"/>
      <c r="OFA15" s="27"/>
      <c r="OFB15" s="27"/>
      <c r="OFC15" s="27"/>
      <c r="OFD15" s="27"/>
      <c r="OFE15" s="27"/>
      <c r="OFF15" s="27"/>
      <c r="OFG15" s="27"/>
      <c r="OFH15" s="27"/>
      <c r="OFI15" s="27"/>
      <c r="OFJ15" s="27"/>
      <c r="OFK15" s="27"/>
      <c r="OFL15" s="27"/>
      <c r="OFM15" s="27"/>
      <c r="OFN15" s="27"/>
      <c r="OFO15" s="27"/>
      <c r="OFP15" s="27"/>
      <c r="OFQ15" s="27"/>
      <c r="OFR15" s="27"/>
      <c r="OFS15" s="27"/>
      <c r="OFT15" s="27"/>
      <c r="OFU15" s="27"/>
      <c r="OFV15" s="27"/>
      <c r="OFW15" s="27"/>
      <c r="OFX15" s="27"/>
      <c r="OFY15" s="27"/>
      <c r="OFZ15" s="27"/>
      <c r="OGA15" s="27"/>
      <c r="OGB15" s="27"/>
      <c r="OGC15" s="27"/>
      <c r="OGD15" s="27"/>
      <c r="OGE15" s="27"/>
      <c r="OGF15" s="27"/>
      <c r="OGG15" s="27"/>
      <c r="OGH15" s="27"/>
      <c r="OGI15" s="27"/>
      <c r="OGJ15" s="27"/>
      <c r="OGK15" s="27"/>
      <c r="OGL15" s="27"/>
      <c r="OGM15" s="27"/>
      <c r="OGN15" s="27"/>
      <c r="OGO15" s="27"/>
      <c r="OGP15" s="27"/>
      <c r="OGQ15" s="27"/>
      <c r="OGR15" s="27"/>
      <c r="OGS15" s="27"/>
      <c r="OGT15" s="27"/>
      <c r="OGU15" s="27"/>
      <c r="OGV15" s="27"/>
      <c r="OGW15" s="27"/>
      <c r="OGX15" s="27"/>
      <c r="OGY15" s="27"/>
      <c r="OGZ15" s="27"/>
      <c r="OHA15" s="27"/>
      <c r="OHB15" s="27"/>
      <c r="OHC15" s="27"/>
      <c r="OHD15" s="27"/>
      <c r="OHE15" s="27"/>
      <c r="OHF15" s="27"/>
      <c r="OHG15" s="27"/>
      <c r="OHH15" s="27"/>
      <c r="OHI15" s="27"/>
      <c r="OHJ15" s="27"/>
      <c r="OHK15" s="27"/>
      <c r="OHL15" s="27"/>
      <c r="OHM15" s="27"/>
      <c r="OHN15" s="27"/>
      <c r="OHO15" s="27"/>
      <c r="OHP15" s="27"/>
      <c r="OHQ15" s="27"/>
      <c r="OHR15" s="27"/>
      <c r="OHS15" s="27"/>
      <c r="OHT15" s="27"/>
      <c r="OHU15" s="27"/>
      <c r="OHV15" s="27"/>
      <c r="OHW15" s="27"/>
      <c r="OHX15" s="27"/>
      <c r="OHY15" s="27"/>
      <c r="OHZ15" s="27"/>
      <c r="OIA15" s="27"/>
      <c r="OIB15" s="27"/>
      <c r="OIC15" s="27"/>
      <c r="OID15" s="27"/>
      <c r="OIE15" s="27"/>
      <c r="OIF15" s="27"/>
      <c r="OIG15" s="27"/>
      <c r="OIH15" s="27"/>
      <c r="OII15" s="27"/>
      <c r="OIJ15" s="27"/>
      <c r="OIK15" s="27"/>
      <c r="OIL15" s="27"/>
      <c r="OIM15" s="27"/>
      <c r="OIN15" s="27"/>
      <c r="OIO15" s="27"/>
      <c r="OIP15" s="27"/>
      <c r="OIQ15" s="27"/>
      <c r="OIR15" s="27"/>
      <c r="OIS15" s="27"/>
      <c r="OIT15" s="27"/>
      <c r="OIU15" s="27"/>
      <c r="OIV15" s="27"/>
      <c r="OIW15" s="27"/>
      <c r="OIX15" s="27"/>
      <c r="OIY15" s="27"/>
      <c r="OIZ15" s="27"/>
      <c r="OJA15" s="27"/>
      <c r="OJB15" s="27"/>
      <c r="OJC15" s="27"/>
      <c r="OJD15" s="27"/>
      <c r="OJE15" s="27"/>
      <c r="OJF15" s="27"/>
      <c r="OJG15" s="27"/>
      <c r="OJH15" s="27"/>
      <c r="OJI15" s="27"/>
      <c r="OJJ15" s="27"/>
      <c r="OJK15" s="27"/>
      <c r="OJL15" s="27"/>
      <c r="OJM15" s="27"/>
      <c r="OJN15" s="27"/>
      <c r="OJO15" s="27"/>
      <c r="OJP15" s="27"/>
      <c r="OJQ15" s="27"/>
      <c r="OJR15" s="27"/>
      <c r="OJS15" s="27"/>
      <c r="OJT15" s="27"/>
      <c r="OJU15" s="27"/>
      <c r="OJV15" s="27"/>
      <c r="OJW15" s="27"/>
      <c r="OJX15" s="27"/>
      <c r="OJY15" s="27"/>
      <c r="OJZ15" s="27"/>
      <c r="OKA15" s="27"/>
      <c r="OKB15" s="27"/>
      <c r="OKC15" s="27"/>
      <c r="OKD15" s="27"/>
      <c r="OKE15" s="27"/>
      <c r="OKF15" s="27"/>
      <c r="OKG15" s="27"/>
      <c r="OKH15" s="27"/>
      <c r="OKI15" s="27"/>
      <c r="OKJ15" s="27"/>
      <c r="OKK15" s="27"/>
      <c r="OKL15" s="27"/>
      <c r="OKM15" s="27"/>
      <c r="OKN15" s="27"/>
      <c r="OKO15" s="27"/>
      <c r="OKP15" s="27"/>
      <c r="OKQ15" s="27"/>
      <c r="OKR15" s="27"/>
      <c r="OKS15" s="27"/>
      <c r="OKT15" s="27"/>
      <c r="OKU15" s="27"/>
      <c r="OKV15" s="27"/>
      <c r="OKW15" s="27"/>
      <c r="OKX15" s="27"/>
      <c r="OLE15" s="27"/>
      <c r="OLF15" s="27"/>
      <c r="OLG15" s="27"/>
      <c r="OLH15" s="27"/>
      <c r="OLI15" s="27"/>
      <c r="OLJ15" s="27"/>
      <c r="OLK15" s="27"/>
      <c r="OLL15" s="27"/>
      <c r="OLM15" s="27"/>
      <c r="OLN15" s="27"/>
      <c r="OLO15" s="27"/>
      <c r="OLP15" s="27"/>
      <c r="OLQ15" s="27"/>
      <c r="OLR15" s="27"/>
      <c r="OLS15" s="27"/>
      <c r="OLT15" s="27"/>
      <c r="OLU15" s="27"/>
      <c r="OLV15" s="27"/>
      <c r="OLW15" s="27"/>
      <c r="OLX15" s="27"/>
      <c r="OLY15" s="27"/>
      <c r="OLZ15" s="27"/>
      <c r="OMA15" s="27"/>
      <c r="OMB15" s="27"/>
      <c r="OMC15" s="27"/>
      <c r="OMD15" s="27"/>
      <c r="OME15" s="27"/>
      <c r="OMF15" s="27"/>
      <c r="OMG15" s="27"/>
      <c r="OMH15" s="27"/>
      <c r="OMI15" s="27"/>
      <c r="OMJ15" s="27"/>
      <c r="OMK15" s="27"/>
      <c r="OML15" s="27"/>
      <c r="OMM15" s="27"/>
      <c r="OMN15" s="27"/>
      <c r="OMO15" s="27"/>
      <c r="OMP15" s="27"/>
      <c r="OMQ15" s="27"/>
      <c r="OMR15" s="27"/>
      <c r="OMS15" s="27"/>
      <c r="OMT15" s="27"/>
      <c r="OMU15" s="27"/>
      <c r="OMV15" s="27"/>
      <c r="OMW15" s="27"/>
      <c r="OMX15" s="27"/>
      <c r="OMY15" s="27"/>
      <c r="OMZ15" s="27"/>
      <c r="ONA15" s="27"/>
      <c r="ONB15" s="27"/>
      <c r="ONC15" s="27"/>
      <c r="OND15" s="27"/>
      <c r="ONE15" s="27"/>
      <c r="ONF15" s="27"/>
      <c r="ONG15" s="27"/>
      <c r="ONH15" s="27"/>
      <c r="ONI15" s="27"/>
      <c r="ONJ15" s="27"/>
      <c r="ONK15" s="27"/>
      <c r="ONL15" s="27"/>
      <c r="ONM15" s="27"/>
      <c r="ONN15" s="27"/>
      <c r="ONO15" s="27"/>
      <c r="ONP15" s="27"/>
      <c r="ONQ15" s="27"/>
      <c r="ONR15" s="27"/>
      <c r="ONS15" s="27"/>
      <c r="ONT15" s="27"/>
      <c r="ONU15" s="27"/>
      <c r="ONV15" s="27"/>
      <c r="ONW15" s="27"/>
      <c r="ONX15" s="27"/>
      <c r="ONY15" s="27"/>
      <c r="ONZ15" s="27"/>
      <c r="OOA15" s="27"/>
      <c r="OOB15" s="27"/>
      <c r="OOC15" s="27"/>
      <c r="OOD15" s="27"/>
      <c r="OOE15" s="27"/>
      <c r="OOF15" s="27"/>
      <c r="OOG15" s="27"/>
      <c r="OOH15" s="27"/>
      <c r="OOI15" s="27"/>
      <c r="OOJ15" s="27"/>
      <c r="OOK15" s="27"/>
      <c r="OOL15" s="27"/>
      <c r="OOM15" s="27"/>
      <c r="OON15" s="27"/>
      <c r="OOO15" s="27"/>
      <c r="OOP15" s="27"/>
      <c r="OOQ15" s="27"/>
      <c r="OOR15" s="27"/>
      <c r="OOS15" s="27"/>
      <c r="OOT15" s="27"/>
      <c r="OOU15" s="27"/>
      <c r="OOV15" s="27"/>
      <c r="OOW15" s="27"/>
      <c r="OOX15" s="27"/>
      <c r="OOY15" s="27"/>
      <c r="OOZ15" s="27"/>
      <c r="OPA15" s="27"/>
      <c r="OPB15" s="27"/>
      <c r="OPC15" s="27"/>
      <c r="OPD15" s="27"/>
      <c r="OPE15" s="27"/>
      <c r="OPF15" s="27"/>
      <c r="OPG15" s="27"/>
      <c r="OPH15" s="27"/>
      <c r="OPI15" s="27"/>
      <c r="OPJ15" s="27"/>
      <c r="OPK15" s="27"/>
      <c r="OPL15" s="27"/>
      <c r="OPM15" s="27"/>
      <c r="OPN15" s="27"/>
      <c r="OPO15" s="27"/>
      <c r="OPP15" s="27"/>
      <c r="OPQ15" s="27"/>
      <c r="OPR15" s="27"/>
      <c r="OPS15" s="27"/>
      <c r="OPT15" s="27"/>
      <c r="OPU15" s="27"/>
      <c r="OPV15" s="27"/>
      <c r="OPW15" s="27"/>
      <c r="OPX15" s="27"/>
      <c r="OPY15" s="27"/>
      <c r="OPZ15" s="27"/>
      <c r="OQA15" s="27"/>
      <c r="OQB15" s="27"/>
      <c r="OQC15" s="27"/>
      <c r="OQD15" s="27"/>
      <c r="OQE15" s="27"/>
      <c r="OQF15" s="27"/>
      <c r="OQG15" s="27"/>
      <c r="OQH15" s="27"/>
      <c r="OQI15" s="27"/>
      <c r="OQJ15" s="27"/>
      <c r="OQK15" s="27"/>
      <c r="OQL15" s="27"/>
      <c r="OQM15" s="27"/>
      <c r="OQN15" s="27"/>
      <c r="OQO15" s="27"/>
      <c r="OQP15" s="27"/>
      <c r="OQQ15" s="27"/>
      <c r="OQR15" s="27"/>
      <c r="OQS15" s="27"/>
      <c r="OQT15" s="27"/>
      <c r="OQU15" s="27"/>
      <c r="OQV15" s="27"/>
      <c r="OQW15" s="27"/>
      <c r="OQX15" s="27"/>
      <c r="OQY15" s="27"/>
      <c r="OQZ15" s="27"/>
      <c r="ORA15" s="27"/>
      <c r="ORB15" s="27"/>
      <c r="ORC15" s="27"/>
      <c r="ORD15" s="27"/>
      <c r="ORE15" s="27"/>
      <c r="ORF15" s="27"/>
      <c r="ORG15" s="27"/>
      <c r="ORH15" s="27"/>
      <c r="ORI15" s="27"/>
      <c r="ORJ15" s="27"/>
      <c r="ORK15" s="27"/>
      <c r="ORL15" s="27"/>
      <c r="ORM15" s="27"/>
      <c r="ORN15" s="27"/>
      <c r="ORO15" s="27"/>
      <c r="ORP15" s="27"/>
      <c r="ORQ15" s="27"/>
      <c r="ORR15" s="27"/>
      <c r="ORS15" s="27"/>
      <c r="ORT15" s="27"/>
      <c r="ORU15" s="27"/>
      <c r="ORV15" s="27"/>
      <c r="ORW15" s="27"/>
      <c r="ORX15" s="27"/>
      <c r="ORY15" s="27"/>
      <c r="ORZ15" s="27"/>
      <c r="OSA15" s="27"/>
      <c r="OSB15" s="27"/>
      <c r="OSC15" s="27"/>
      <c r="OSD15" s="27"/>
      <c r="OSE15" s="27"/>
      <c r="OSF15" s="27"/>
      <c r="OSG15" s="27"/>
      <c r="OSH15" s="27"/>
      <c r="OSI15" s="27"/>
      <c r="OSJ15" s="27"/>
      <c r="OSK15" s="27"/>
      <c r="OSL15" s="27"/>
      <c r="OSM15" s="27"/>
      <c r="OSN15" s="27"/>
      <c r="OSO15" s="27"/>
      <c r="OSP15" s="27"/>
      <c r="OSQ15" s="27"/>
      <c r="OSR15" s="27"/>
      <c r="OSS15" s="27"/>
      <c r="OST15" s="27"/>
      <c r="OSU15" s="27"/>
      <c r="OSV15" s="27"/>
      <c r="OSW15" s="27"/>
      <c r="OSX15" s="27"/>
      <c r="OSY15" s="27"/>
      <c r="OSZ15" s="27"/>
      <c r="OTA15" s="27"/>
      <c r="OTB15" s="27"/>
      <c r="OTC15" s="27"/>
      <c r="OTD15" s="27"/>
      <c r="OTE15" s="27"/>
      <c r="OTF15" s="27"/>
      <c r="OTG15" s="27"/>
      <c r="OTH15" s="27"/>
      <c r="OTI15" s="27"/>
      <c r="OTJ15" s="27"/>
      <c r="OTK15" s="27"/>
      <c r="OTL15" s="27"/>
      <c r="OTM15" s="27"/>
      <c r="OTN15" s="27"/>
      <c r="OTO15" s="27"/>
      <c r="OTP15" s="27"/>
      <c r="OTQ15" s="27"/>
      <c r="OTR15" s="27"/>
      <c r="OTS15" s="27"/>
      <c r="OTT15" s="27"/>
      <c r="OTU15" s="27"/>
      <c r="OTV15" s="27"/>
      <c r="OTW15" s="27"/>
      <c r="OTX15" s="27"/>
      <c r="OTY15" s="27"/>
      <c r="OTZ15" s="27"/>
      <c r="OUA15" s="27"/>
      <c r="OUB15" s="27"/>
      <c r="OUC15" s="27"/>
      <c r="OUD15" s="27"/>
      <c r="OUE15" s="27"/>
      <c r="OUF15" s="27"/>
      <c r="OUG15" s="27"/>
      <c r="OUH15" s="27"/>
      <c r="OUI15" s="27"/>
      <c r="OUJ15" s="27"/>
      <c r="OUK15" s="27"/>
      <c r="OUL15" s="27"/>
      <c r="OUM15" s="27"/>
      <c r="OUN15" s="27"/>
      <c r="OUO15" s="27"/>
      <c r="OUP15" s="27"/>
      <c r="OUQ15" s="27"/>
      <c r="OUR15" s="27"/>
      <c r="OUS15" s="27"/>
      <c r="OUT15" s="27"/>
      <c r="OVA15" s="27"/>
      <c r="OVB15" s="27"/>
      <c r="OVC15" s="27"/>
      <c r="OVD15" s="27"/>
      <c r="OVE15" s="27"/>
      <c r="OVF15" s="27"/>
      <c r="OVG15" s="27"/>
      <c r="OVH15" s="27"/>
      <c r="OVI15" s="27"/>
      <c r="OVJ15" s="27"/>
      <c r="OVK15" s="27"/>
      <c r="OVL15" s="27"/>
      <c r="OVM15" s="27"/>
      <c r="OVN15" s="27"/>
      <c r="OVO15" s="27"/>
      <c r="OVP15" s="27"/>
      <c r="OVQ15" s="27"/>
      <c r="OVR15" s="27"/>
      <c r="OVS15" s="27"/>
      <c r="OVT15" s="27"/>
      <c r="OVU15" s="27"/>
      <c r="OVV15" s="27"/>
      <c r="OVW15" s="27"/>
      <c r="OVX15" s="27"/>
      <c r="OVY15" s="27"/>
      <c r="OVZ15" s="27"/>
      <c r="OWA15" s="27"/>
      <c r="OWB15" s="27"/>
      <c r="OWC15" s="27"/>
      <c r="OWD15" s="27"/>
      <c r="OWE15" s="27"/>
      <c r="OWF15" s="27"/>
      <c r="OWG15" s="27"/>
      <c r="OWH15" s="27"/>
      <c r="OWI15" s="27"/>
      <c r="OWJ15" s="27"/>
      <c r="OWK15" s="27"/>
      <c r="OWL15" s="27"/>
      <c r="OWM15" s="27"/>
      <c r="OWN15" s="27"/>
      <c r="OWO15" s="27"/>
      <c r="OWP15" s="27"/>
      <c r="OWQ15" s="27"/>
      <c r="OWR15" s="27"/>
      <c r="OWS15" s="27"/>
      <c r="OWT15" s="27"/>
      <c r="OWU15" s="27"/>
      <c r="OWV15" s="27"/>
      <c r="OWW15" s="27"/>
      <c r="OWX15" s="27"/>
      <c r="OWY15" s="27"/>
      <c r="OWZ15" s="27"/>
      <c r="OXA15" s="27"/>
      <c r="OXB15" s="27"/>
      <c r="OXC15" s="27"/>
      <c r="OXD15" s="27"/>
      <c r="OXE15" s="27"/>
      <c r="OXF15" s="27"/>
      <c r="OXG15" s="27"/>
      <c r="OXH15" s="27"/>
      <c r="OXI15" s="27"/>
      <c r="OXJ15" s="27"/>
      <c r="OXK15" s="27"/>
      <c r="OXL15" s="27"/>
      <c r="OXM15" s="27"/>
      <c r="OXN15" s="27"/>
      <c r="OXO15" s="27"/>
      <c r="OXP15" s="27"/>
      <c r="OXQ15" s="27"/>
      <c r="OXR15" s="27"/>
      <c r="OXS15" s="27"/>
      <c r="OXT15" s="27"/>
      <c r="OXU15" s="27"/>
      <c r="OXV15" s="27"/>
      <c r="OXW15" s="27"/>
      <c r="OXX15" s="27"/>
      <c r="OXY15" s="27"/>
      <c r="OXZ15" s="27"/>
      <c r="OYA15" s="27"/>
      <c r="OYB15" s="27"/>
      <c r="OYC15" s="27"/>
      <c r="OYD15" s="27"/>
      <c r="OYE15" s="27"/>
      <c r="OYF15" s="27"/>
      <c r="OYG15" s="27"/>
      <c r="OYH15" s="27"/>
      <c r="OYI15" s="27"/>
      <c r="OYJ15" s="27"/>
      <c r="OYK15" s="27"/>
      <c r="OYL15" s="27"/>
      <c r="OYM15" s="27"/>
      <c r="OYN15" s="27"/>
      <c r="OYO15" s="27"/>
      <c r="OYP15" s="27"/>
      <c r="OYQ15" s="27"/>
      <c r="OYR15" s="27"/>
      <c r="OYS15" s="27"/>
      <c r="OYT15" s="27"/>
      <c r="OYU15" s="27"/>
      <c r="OYV15" s="27"/>
      <c r="OYW15" s="27"/>
      <c r="OYX15" s="27"/>
      <c r="OYY15" s="27"/>
      <c r="OYZ15" s="27"/>
      <c r="OZA15" s="27"/>
      <c r="OZB15" s="27"/>
      <c r="OZC15" s="27"/>
      <c r="OZD15" s="27"/>
      <c r="OZE15" s="27"/>
      <c r="OZF15" s="27"/>
      <c r="OZG15" s="27"/>
      <c r="OZH15" s="27"/>
      <c r="OZI15" s="27"/>
      <c r="OZJ15" s="27"/>
      <c r="OZK15" s="27"/>
      <c r="OZL15" s="27"/>
      <c r="OZM15" s="27"/>
      <c r="OZN15" s="27"/>
      <c r="OZO15" s="27"/>
      <c r="OZP15" s="27"/>
      <c r="OZQ15" s="27"/>
      <c r="OZR15" s="27"/>
      <c r="OZS15" s="27"/>
      <c r="OZT15" s="27"/>
      <c r="OZU15" s="27"/>
      <c r="OZV15" s="27"/>
      <c r="OZW15" s="27"/>
      <c r="OZX15" s="27"/>
      <c r="OZY15" s="27"/>
      <c r="OZZ15" s="27"/>
      <c r="PAA15" s="27"/>
      <c r="PAB15" s="27"/>
      <c r="PAC15" s="27"/>
      <c r="PAD15" s="27"/>
      <c r="PAE15" s="27"/>
      <c r="PAF15" s="27"/>
      <c r="PAG15" s="27"/>
      <c r="PAH15" s="27"/>
      <c r="PAI15" s="27"/>
      <c r="PAJ15" s="27"/>
      <c r="PAK15" s="27"/>
      <c r="PAL15" s="27"/>
      <c r="PAM15" s="27"/>
      <c r="PAN15" s="27"/>
      <c r="PAO15" s="27"/>
      <c r="PAP15" s="27"/>
      <c r="PAQ15" s="27"/>
      <c r="PAR15" s="27"/>
      <c r="PAS15" s="27"/>
      <c r="PAT15" s="27"/>
      <c r="PAU15" s="27"/>
      <c r="PAV15" s="27"/>
      <c r="PAW15" s="27"/>
      <c r="PAX15" s="27"/>
      <c r="PAY15" s="27"/>
      <c r="PAZ15" s="27"/>
      <c r="PBA15" s="27"/>
      <c r="PBB15" s="27"/>
      <c r="PBC15" s="27"/>
      <c r="PBD15" s="27"/>
      <c r="PBE15" s="27"/>
      <c r="PBF15" s="27"/>
      <c r="PBG15" s="27"/>
      <c r="PBH15" s="27"/>
      <c r="PBI15" s="27"/>
      <c r="PBJ15" s="27"/>
      <c r="PBK15" s="27"/>
      <c r="PBL15" s="27"/>
      <c r="PBM15" s="27"/>
      <c r="PBN15" s="27"/>
      <c r="PBO15" s="27"/>
      <c r="PBP15" s="27"/>
      <c r="PBQ15" s="27"/>
      <c r="PBR15" s="27"/>
      <c r="PBS15" s="27"/>
      <c r="PBT15" s="27"/>
      <c r="PBU15" s="27"/>
      <c r="PBV15" s="27"/>
      <c r="PBW15" s="27"/>
      <c r="PBX15" s="27"/>
      <c r="PBY15" s="27"/>
      <c r="PBZ15" s="27"/>
      <c r="PCA15" s="27"/>
      <c r="PCB15" s="27"/>
      <c r="PCC15" s="27"/>
      <c r="PCD15" s="27"/>
      <c r="PCE15" s="27"/>
      <c r="PCF15" s="27"/>
      <c r="PCG15" s="27"/>
      <c r="PCH15" s="27"/>
      <c r="PCI15" s="27"/>
      <c r="PCJ15" s="27"/>
      <c r="PCK15" s="27"/>
      <c r="PCL15" s="27"/>
      <c r="PCM15" s="27"/>
      <c r="PCN15" s="27"/>
      <c r="PCO15" s="27"/>
      <c r="PCP15" s="27"/>
      <c r="PCQ15" s="27"/>
      <c r="PCR15" s="27"/>
      <c r="PCS15" s="27"/>
      <c r="PCT15" s="27"/>
      <c r="PCU15" s="27"/>
      <c r="PCV15" s="27"/>
      <c r="PCW15" s="27"/>
      <c r="PCX15" s="27"/>
      <c r="PCY15" s="27"/>
      <c r="PCZ15" s="27"/>
      <c r="PDA15" s="27"/>
      <c r="PDB15" s="27"/>
      <c r="PDC15" s="27"/>
      <c r="PDD15" s="27"/>
      <c r="PDE15" s="27"/>
      <c r="PDF15" s="27"/>
      <c r="PDG15" s="27"/>
      <c r="PDH15" s="27"/>
      <c r="PDI15" s="27"/>
      <c r="PDJ15" s="27"/>
      <c r="PDK15" s="27"/>
      <c r="PDL15" s="27"/>
      <c r="PDM15" s="27"/>
      <c r="PDN15" s="27"/>
      <c r="PDO15" s="27"/>
      <c r="PDP15" s="27"/>
      <c r="PDQ15" s="27"/>
      <c r="PDR15" s="27"/>
      <c r="PDS15" s="27"/>
      <c r="PDT15" s="27"/>
      <c r="PDU15" s="27"/>
      <c r="PDV15" s="27"/>
      <c r="PDW15" s="27"/>
      <c r="PDX15" s="27"/>
      <c r="PDY15" s="27"/>
      <c r="PDZ15" s="27"/>
      <c r="PEA15" s="27"/>
      <c r="PEB15" s="27"/>
      <c r="PEC15" s="27"/>
      <c r="PED15" s="27"/>
      <c r="PEE15" s="27"/>
      <c r="PEF15" s="27"/>
      <c r="PEG15" s="27"/>
      <c r="PEH15" s="27"/>
      <c r="PEI15" s="27"/>
      <c r="PEJ15" s="27"/>
      <c r="PEK15" s="27"/>
      <c r="PEL15" s="27"/>
      <c r="PEM15" s="27"/>
      <c r="PEN15" s="27"/>
      <c r="PEO15" s="27"/>
      <c r="PEP15" s="27"/>
      <c r="PEW15" s="27"/>
      <c r="PEX15" s="27"/>
      <c r="PEY15" s="27"/>
      <c r="PEZ15" s="27"/>
      <c r="PFA15" s="27"/>
      <c r="PFB15" s="27"/>
      <c r="PFC15" s="27"/>
      <c r="PFD15" s="27"/>
      <c r="PFE15" s="27"/>
      <c r="PFF15" s="27"/>
      <c r="PFG15" s="27"/>
      <c r="PFH15" s="27"/>
      <c r="PFI15" s="27"/>
      <c r="PFJ15" s="27"/>
      <c r="PFK15" s="27"/>
      <c r="PFL15" s="27"/>
      <c r="PFM15" s="27"/>
      <c r="PFN15" s="27"/>
      <c r="PFO15" s="27"/>
      <c r="PFP15" s="27"/>
      <c r="PFQ15" s="27"/>
      <c r="PFR15" s="27"/>
      <c r="PFS15" s="27"/>
      <c r="PFT15" s="27"/>
      <c r="PFU15" s="27"/>
      <c r="PFV15" s="27"/>
      <c r="PFW15" s="27"/>
      <c r="PFX15" s="27"/>
      <c r="PFY15" s="27"/>
      <c r="PFZ15" s="27"/>
      <c r="PGA15" s="27"/>
      <c r="PGB15" s="27"/>
      <c r="PGC15" s="27"/>
      <c r="PGD15" s="27"/>
      <c r="PGE15" s="27"/>
      <c r="PGF15" s="27"/>
      <c r="PGG15" s="27"/>
      <c r="PGH15" s="27"/>
      <c r="PGI15" s="27"/>
      <c r="PGJ15" s="27"/>
      <c r="PGK15" s="27"/>
      <c r="PGL15" s="27"/>
      <c r="PGM15" s="27"/>
      <c r="PGN15" s="27"/>
      <c r="PGO15" s="27"/>
      <c r="PGP15" s="27"/>
      <c r="PGQ15" s="27"/>
      <c r="PGR15" s="27"/>
      <c r="PGS15" s="27"/>
      <c r="PGT15" s="27"/>
      <c r="PGU15" s="27"/>
      <c r="PGV15" s="27"/>
      <c r="PGW15" s="27"/>
      <c r="PGX15" s="27"/>
      <c r="PGY15" s="27"/>
      <c r="PGZ15" s="27"/>
      <c r="PHA15" s="27"/>
      <c r="PHB15" s="27"/>
      <c r="PHC15" s="27"/>
      <c r="PHD15" s="27"/>
      <c r="PHE15" s="27"/>
      <c r="PHF15" s="27"/>
      <c r="PHG15" s="27"/>
      <c r="PHH15" s="27"/>
      <c r="PHI15" s="27"/>
      <c r="PHJ15" s="27"/>
      <c r="PHK15" s="27"/>
      <c r="PHL15" s="27"/>
      <c r="PHM15" s="27"/>
      <c r="PHN15" s="27"/>
      <c r="PHO15" s="27"/>
      <c r="PHP15" s="27"/>
      <c r="PHQ15" s="27"/>
      <c r="PHR15" s="27"/>
      <c r="PHS15" s="27"/>
      <c r="PHT15" s="27"/>
      <c r="PHU15" s="27"/>
      <c r="PHV15" s="27"/>
      <c r="PHW15" s="27"/>
      <c r="PHX15" s="27"/>
      <c r="PHY15" s="27"/>
      <c r="PHZ15" s="27"/>
      <c r="PIA15" s="27"/>
      <c r="PIB15" s="27"/>
      <c r="PIC15" s="27"/>
      <c r="PID15" s="27"/>
      <c r="PIE15" s="27"/>
      <c r="PIF15" s="27"/>
      <c r="PIG15" s="27"/>
      <c r="PIH15" s="27"/>
      <c r="PII15" s="27"/>
      <c r="PIJ15" s="27"/>
      <c r="PIK15" s="27"/>
      <c r="PIL15" s="27"/>
      <c r="PIM15" s="27"/>
      <c r="PIN15" s="27"/>
      <c r="PIO15" s="27"/>
      <c r="PIP15" s="27"/>
      <c r="PIQ15" s="27"/>
      <c r="PIR15" s="27"/>
      <c r="PIS15" s="27"/>
      <c r="PIT15" s="27"/>
      <c r="PIU15" s="27"/>
      <c r="PIV15" s="27"/>
      <c r="PIW15" s="27"/>
      <c r="PIX15" s="27"/>
      <c r="PIY15" s="27"/>
      <c r="PIZ15" s="27"/>
      <c r="PJA15" s="27"/>
      <c r="PJB15" s="27"/>
      <c r="PJC15" s="27"/>
      <c r="PJD15" s="27"/>
      <c r="PJE15" s="27"/>
      <c r="PJF15" s="27"/>
      <c r="PJG15" s="27"/>
      <c r="PJH15" s="27"/>
      <c r="PJI15" s="27"/>
      <c r="PJJ15" s="27"/>
      <c r="PJK15" s="27"/>
      <c r="PJL15" s="27"/>
      <c r="PJM15" s="27"/>
      <c r="PJN15" s="27"/>
      <c r="PJO15" s="27"/>
      <c r="PJP15" s="27"/>
      <c r="PJQ15" s="27"/>
      <c r="PJR15" s="27"/>
      <c r="PJS15" s="27"/>
      <c r="PJT15" s="27"/>
      <c r="PJU15" s="27"/>
      <c r="PJV15" s="27"/>
      <c r="PJW15" s="27"/>
      <c r="PJX15" s="27"/>
      <c r="PJY15" s="27"/>
      <c r="PJZ15" s="27"/>
      <c r="PKA15" s="27"/>
      <c r="PKB15" s="27"/>
      <c r="PKC15" s="27"/>
      <c r="PKD15" s="27"/>
      <c r="PKE15" s="27"/>
      <c r="PKF15" s="27"/>
      <c r="PKG15" s="27"/>
      <c r="PKH15" s="27"/>
      <c r="PKI15" s="27"/>
      <c r="PKJ15" s="27"/>
      <c r="PKK15" s="27"/>
      <c r="PKL15" s="27"/>
      <c r="PKM15" s="27"/>
      <c r="PKN15" s="27"/>
      <c r="PKO15" s="27"/>
      <c r="PKP15" s="27"/>
      <c r="PKQ15" s="27"/>
      <c r="PKR15" s="27"/>
      <c r="PKS15" s="27"/>
      <c r="PKT15" s="27"/>
      <c r="PKU15" s="27"/>
      <c r="PKV15" s="27"/>
      <c r="PKW15" s="27"/>
      <c r="PKX15" s="27"/>
      <c r="PKY15" s="27"/>
      <c r="PKZ15" s="27"/>
      <c r="PLA15" s="27"/>
      <c r="PLB15" s="27"/>
      <c r="PLC15" s="27"/>
      <c r="PLD15" s="27"/>
      <c r="PLE15" s="27"/>
      <c r="PLF15" s="27"/>
      <c r="PLG15" s="27"/>
      <c r="PLH15" s="27"/>
      <c r="PLI15" s="27"/>
      <c r="PLJ15" s="27"/>
      <c r="PLK15" s="27"/>
      <c r="PLL15" s="27"/>
      <c r="PLM15" s="27"/>
      <c r="PLN15" s="27"/>
      <c r="PLO15" s="27"/>
      <c r="PLP15" s="27"/>
      <c r="PLQ15" s="27"/>
      <c r="PLR15" s="27"/>
      <c r="PLS15" s="27"/>
      <c r="PLT15" s="27"/>
      <c r="PLU15" s="27"/>
      <c r="PLV15" s="27"/>
      <c r="PLW15" s="27"/>
      <c r="PLX15" s="27"/>
      <c r="PLY15" s="27"/>
      <c r="PLZ15" s="27"/>
      <c r="PMA15" s="27"/>
      <c r="PMB15" s="27"/>
      <c r="PMC15" s="27"/>
      <c r="PMD15" s="27"/>
      <c r="PME15" s="27"/>
      <c r="PMF15" s="27"/>
      <c r="PMG15" s="27"/>
      <c r="PMH15" s="27"/>
      <c r="PMI15" s="27"/>
      <c r="PMJ15" s="27"/>
      <c r="PMK15" s="27"/>
      <c r="PML15" s="27"/>
      <c r="PMM15" s="27"/>
      <c r="PMN15" s="27"/>
      <c r="PMO15" s="27"/>
      <c r="PMP15" s="27"/>
      <c r="PMQ15" s="27"/>
      <c r="PMR15" s="27"/>
      <c r="PMS15" s="27"/>
      <c r="PMT15" s="27"/>
      <c r="PMU15" s="27"/>
      <c r="PMV15" s="27"/>
      <c r="PMW15" s="27"/>
      <c r="PMX15" s="27"/>
      <c r="PMY15" s="27"/>
      <c r="PMZ15" s="27"/>
      <c r="PNA15" s="27"/>
      <c r="PNB15" s="27"/>
      <c r="PNC15" s="27"/>
      <c r="PND15" s="27"/>
      <c r="PNE15" s="27"/>
      <c r="PNF15" s="27"/>
      <c r="PNG15" s="27"/>
      <c r="PNH15" s="27"/>
      <c r="PNI15" s="27"/>
      <c r="PNJ15" s="27"/>
      <c r="PNK15" s="27"/>
      <c r="PNL15" s="27"/>
      <c r="PNM15" s="27"/>
      <c r="PNN15" s="27"/>
      <c r="PNO15" s="27"/>
      <c r="PNP15" s="27"/>
      <c r="PNQ15" s="27"/>
      <c r="PNR15" s="27"/>
      <c r="PNS15" s="27"/>
      <c r="PNT15" s="27"/>
      <c r="PNU15" s="27"/>
      <c r="PNV15" s="27"/>
      <c r="PNW15" s="27"/>
      <c r="PNX15" s="27"/>
      <c r="PNY15" s="27"/>
      <c r="PNZ15" s="27"/>
      <c r="POA15" s="27"/>
      <c r="POB15" s="27"/>
      <c r="POC15" s="27"/>
      <c r="POD15" s="27"/>
      <c r="POE15" s="27"/>
      <c r="POF15" s="27"/>
      <c r="POG15" s="27"/>
      <c r="POH15" s="27"/>
      <c r="POI15" s="27"/>
      <c r="POJ15" s="27"/>
      <c r="POK15" s="27"/>
      <c r="POL15" s="27"/>
      <c r="POS15" s="27"/>
      <c r="POT15" s="27"/>
      <c r="POU15" s="27"/>
      <c r="POV15" s="27"/>
      <c r="POW15" s="27"/>
      <c r="POX15" s="27"/>
      <c r="POY15" s="27"/>
      <c r="POZ15" s="27"/>
      <c r="PPA15" s="27"/>
      <c r="PPB15" s="27"/>
      <c r="PPC15" s="27"/>
      <c r="PPD15" s="27"/>
      <c r="PPE15" s="27"/>
      <c r="PPF15" s="27"/>
      <c r="PPG15" s="27"/>
      <c r="PPH15" s="27"/>
      <c r="PPI15" s="27"/>
      <c r="PPJ15" s="27"/>
      <c r="PPK15" s="27"/>
      <c r="PPL15" s="27"/>
      <c r="PPM15" s="27"/>
      <c r="PPN15" s="27"/>
      <c r="PPO15" s="27"/>
      <c r="PPP15" s="27"/>
      <c r="PPQ15" s="27"/>
      <c r="PPR15" s="27"/>
      <c r="PPS15" s="27"/>
      <c r="PPT15" s="27"/>
      <c r="PPU15" s="27"/>
      <c r="PPV15" s="27"/>
      <c r="PPW15" s="27"/>
      <c r="PPX15" s="27"/>
      <c r="PPY15" s="27"/>
      <c r="PPZ15" s="27"/>
      <c r="PQA15" s="27"/>
      <c r="PQB15" s="27"/>
      <c r="PQC15" s="27"/>
      <c r="PQD15" s="27"/>
      <c r="PQE15" s="27"/>
      <c r="PQF15" s="27"/>
      <c r="PQG15" s="27"/>
      <c r="PQH15" s="27"/>
      <c r="PQI15" s="27"/>
      <c r="PQJ15" s="27"/>
      <c r="PQK15" s="27"/>
      <c r="PQL15" s="27"/>
      <c r="PQM15" s="27"/>
      <c r="PQN15" s="27"/>
      <c r="PQO15" s="27"/>
      <c r="PQP15" s="27"/>
      <c r="PQQ15" s="27"/>
      <c r="PQR15" s="27"/>
      <c r="PQS15" s="27"/>
      <c r="PQT15" s="27"/>
      <c r="PQU15" s="27"/>
      <c r="PQV15" s="27"/>
      <c r="PQW15" s="27"/>
      <c r="PQX15" s="27"/>
      <c r="PQY15" s="27"/>
      <c r="PQZ15" s="27"/>
      <c r="PRA15" s="27"/>
      <c r="PRB15" s="27"/>
      <c r="PRC15" s="27"/>
      <c r="PRD15" s="27"/>
      <c r="PRE15" s="27"/>
      <c r="PRF15" s="27"/>
      <c r="PRG15" s="27"/>
      <c r="PRH15" s="27"/>
      <c r="PRI15" s="27"/>
      <c r="PRJ15" s="27"/>
      <c r="PRK15" s="27"/>
      <c r="PRL15" s="27"/>
      <c r="PRM15" s="27"/>
      <c r="PRN15" s="27"/>
      <c r="PRO15" s="27"/>
      <c r="PRP15" s="27"/>
      <c r="PRQ15" s="27"/>
      <c r="PRR15" s="27"/>
      <c r="PRS15" s="27"/>
      <c r="PRT15" s="27"/>
      <c r="PRU15" s="27"/>
      <c r="PRV15" s="27"/>
      <c r="PRW15" s="27"/>
      <c r="PRX15" s="27"/>
      <c r="PRY15" s="27"/>
      <c r="PRZ15" s="27"/>
      <c r="PSA15" s="27"/>
      <c r="PSB15" s="27"/>
      <c r="PSC15" s="27"/>
      <c r="PSD15" s="27"/>
      <c r="PSE15" s="27"/>
      <c r="PSF15" s="27"/>
      <c r="PSG15" s="27"/>
      <c r="PSH15" s="27"/>
      <c r="PSI15" s="27"/>
      <c r="PSJ15" s="27"/>
      <c r="PSK15" s="27"/>
      <c r="PSL15" s="27"/>
      <c r="PSM15" s="27"/>
      <c r="PSN15" s="27"/>
      <c r="PSO15" s="27"/>
      <c r="PSP15" s="27"/>
      <c r="PSQ15" s="27"/>
      <c r="PSR15" s="27"/>
      <c r="PSS15" s="27"/>
      <c r="PST15" s="27"/>
      <c r="PSU15" s="27"/>
      <c r="PSV15" s="27"/>
      <c r="PSW15" s="27"/>
      <c r="PSX15" s="27"/>
      <c r="PSY15" s="27"/>
      <c r="PSZ15" s="27"/>
      <c r="PTA15" s="27"/>
      <c r="PTB15" s="27"/>
      <c r="PTC15" s="27"/>
      <c r="PTD15" s="27"/>
      <c r="PTE15" s="27"/>
      <c r="PTF15" s="27"/>
      <c r="PTG15" s="27"/>
      <c r="PTH15" s="27"/>
      <c r="PTI15" s="27"/>
      <c r="PTJ15" s="27"/>
      <c r="PTK15" s="27"/>
      <c r="PTL15" s="27"/>
      <c r="PTM15" s="27"/>
      <c r="PTN15" s="27"/>
      <c r="PTO15" s="27"/>
      <c r="PTP15" s="27"/>
      <c r="PTQ15" s="27"/>
      <c r="PTR15" s="27"/>
      <c r="PTS15" s="27"/>
      <c r="PTT15" s="27"/>
      <c r="PTU15" s="27"/>
      <c r="PTV15" s="27"/>
      <c r="PTW15" s="27"/>
      <c r="PTX15" s="27"/>
      <c r="PTY15" s="27"/>
      <c r="PTZ15" s="27"/>
      <c r="PUA15" s="27"/>
      <c r="PUB15" s="27"/>
      <c r="PUC15" s="27"/>
      <c r="PUD15" s="27"/>
      <c r="PUE15" s="27"/>
      <c r="PUF15" s="27"/>
      <c r="PUG15" s="27"/>
      <c r="PUH15" s="27"/>
      <c r="PUI15" s="27"/>
      <c r="PUJ15" s="27"/>
      <c r="PUK15" s="27"/>
      <c r="PUL15" s="27"/>
      <c r="PUM15" s="27"/>
      <c r="PUN15" s="27"/>
      <c r="PUO15" s="27"/>
      <c r="PUP15" s="27"/>
      <c r="PUQ15" s="27"/>
      <c r="PUR15" s="27"/>
      <c r="PUS15" s="27"/>
      <c r="PUT15" s="27"/>
      <c r="PUU15" s="27"/>
      <c r="PUV15" s="27"/>
      <c r="PUW15" s="27"/>
      <c r="PUX15" s="27"/>
      <c r="PUY15" s="27"/>
      <c r="PUZ15" s="27"/>
      <c r="PVA15" s="27"/>
      <c r="PVB15" s="27"/>
      <c r="PVC15" s="27"/>
      <c r="PVD15" s="27"/>
      <c r="PVE15" s="27"/>
      <c r="PVF15" s="27"/>
      <c r="PVG15" s="27"/>
      <c r="PVH15" s="27"/>
      <c r="PVI15" s="27"/>
      <c r="PVJ15" s="27"/>
      <c r="PVK15" s="27"/>
      <c r="PVL15" s="27"/>
      <c r="PVM15" s="27"/>
      <c r="PVN15" s="27"/>
      <c r="PVO15" s="27"/>
      <c r="PVP15" s="27"/>
      <c r="PVQ15" s="27"/>
      <c r="PVR15" s="27"/>
      <c r="PVS15" s="27"/>
      <c r="PVT15" s="27"/>
      <c r="PVU15" s="27"/>
      <c r="PVV15" s="27"/>
      <c r="PVW15" s="27"/>
      <c r="PVX15" s="27"/>
      <c r="PVY15" s="27"/>
      <c r="PVZ15" s="27"/>
      <c r="PWA15" s="27"/>
      <c r="PWB15" s="27"/>
      <c r="PWC15" s="27"/>
      <c r="PWD15" s="27"/>
      <c r="PWE15" s="27"/>
      <c r="PWF15" s="27"/>
      <c r="PWG15" s="27"/>
      <c r="PWH15" s="27"/>
      <c r="PWI15" s="27"/>
      <c r="PWJ15" s="27"/>
      <c r="PWK15" s="27"/>
      <c r="PWL15" s="27"/>
      <c r="PWM15" s="27"/>
      <c r="PWN15" s="27"/>
      <c r="PWO15" s="27"/>
      <c r="PWP15" s="27"/>
      <c r="PWQ15" s="27"/>
      <c r="PWR15" s="27"/>
      <c r="PWS15" s="27"/>
      <c r="PWT15" s="27"/>
      <c r="PWU15" s="27"/>
      <c r="PWV15" s="27"/>
      <c r="PWW15" s="27"/>
      <c r="PWX15" s="27"/>
      <c r="PWY15" s="27"/>
      <c r="PWZ15" s="27"/>
      <c r="PXA15" s="27"/>
      <c r="PXB15" s="27"/>
      <c r="PXC15" s="27"/>
      <c r="PXD15" s="27"/>
      <c r="PXE15" s="27"/>
      <c r="PXF15" s="27"/>
      <c r="PXG15" s="27"/>
      <c r="PXH15" s="27"/>
      <c r="PXI15" s="27"/>
      <c r="PXJ15" s="27"/>
      <c r="PXK15" s="27"/>
      <c r="PXL15" s="27"/>
      <c r="PXM15" s="27"/>
      <c r="PXN15" s="27"/>
      <c r="PXO15" s="27"/>
      <c r="PXP15" s="27"/>
      <c r="PXQ15" s="27"/>
      <c r="PXR15" s="27"/>
      <c r="PXS15" s="27"/>
      <c r="PXT15" s="27"/>
      <c r="PXU15" s="27"/>
      <c r="PXV15" s="27"/>
      <c r="PXW15" s="27"/>
      <c r="PXX15" s="27"/>
      <c r="PXY15" s="27"/>
      <c r="PXZ15" s="27"/>
      <c r="PYA15" s="27"/>
      <c r="PYB15" s="27"/>
      <c r="PYC15" s="27"/>
      <c r="PYD15" s="27"/>
      <c r="PYE15" s="27"/>
      <c r="PYF15" s="27"/>
      <c r="PYG15" s="27"/>
      <c r="PYH15" s="27"/>
      <c r="PYO15" s="27"/>
      <c r="PYP15" s="27"/>
      <c r="PYQ15" s="27"/>
      <c r="PYR15" s="27"/>
      <c r="PYS15" s="27"/>
      <c r="PYT15" s="27"/>
      <c r="PYU15" s="27"/>
      <c r="PYV15" s="27"/>
      <c r="PYW15" s="27"/>
      <c r="PYX15" s="27"/>
      <c r="PYY15" s="27"/>
      <c r="PYZ15" s="27"/>
      <c r="PZA15" s="27"/>
      <c r="PZB15" s="27"/>
      <c r="PZC15" s="27"/>
      <c r="PZD15" s="27"/>
      <c r="PZE15" s="27"/>
      <c r="PZF15" s="27"/>
      <c r="PZG15" s="27"/>
      <c r="PZH15" s="27"/>
      <c r="PZI15" s="27"/>
      <c r="PZJ15" s="27"/>
      <c r="PZK15" s="27"/>
      <c r="PZL15" s="27"/>
      <c r="PZM15" s="27"/>
      <c r="PZN15" s="27"/>
      <c r="PZO15" s="27"/>
      <c r="PZP15" s="27"/>
      <c r="PZQ15" s="27"/>
      <c r="PZR15" s="27"/>
      <c r="PZS15" s="27"/>
      <c r="PZT15" s="27"/>
      <c r="PZU15" s="27"/>
      <c r="PZV15" s="27"/>
      <c r="PZW15" s="27"/>
      <c r="PZX15" s="27"/>
      <c r="PZY15" s="27"/>
      <c r="PZZ15" s="27"/>
      <c r="QAA15" s="27"/>
      <c r="QAB15" s="27"/>
      <c r="QAC15" s="27"/>
      <c r="QAD15" s="27"/>
      <c r="QAE15" s="27"/>
      <c r="QAF15" s="27"/>
      <c r="QAG15" s="27"/>
      <c r="QAH15" s="27"/>
      <c r="QAI15" s="27"/>
      <c r="QAJ15" s="27"/>
      <c r="QAK15" s="27"/>
      <c r="QAL15" s="27"/>
      <c r="QAM15" s="27"/>
      <c r="QAN15" s="27"/>
      <c r="QAO15" s="27"/>
      <c r="QAP15" s="27"/>
      <c r="QAQ15" s="27"/>
      <c r="QAR15" s="27"/>
      <c r="QAS15" s="27"/>
      <c r="QAT15" s="27"/>
      <c r="QAU15" s="27"/>
      <c r="QAV15" s="27"/>
      <c r="QAW15" s="27"/>
      <c r="QAX15" s="27"/>
      <c r="QAY15" s="27"/>
      <c r="QAZ15" s="27"/>
      <c r="QBA15" s="27"/>
      <c r="QBB15" s="27"/>
      <c r="QBC15" s="27"/>
      <c r="QBD15" s="27"/>
      <c r="QBE15" s="27"/>
      <c r="QBF15" s="27"/>
      <c r="QBG15" s="27"/>
      <c r="QBH15" s="27"/>
      <c r="QBI15" s="27"/>
      <c r="QBJ15" s="27"/>
      <c r="QBK15" s="27"/>
      <c r="QBL15" s="27"/>
      <c r="QBM15" s="27"/>
      <c r="QBN15" s="27"/>
      <c r="QBO15" s="27"/>
      <c r="QBP15" s="27"/>
      <c r="QBQ15" s="27"/>
      <c r="QBR15" s="27"/>
      <c r="QBS15" s="27"/>
      <c r="QBT15" s="27"/>
      <c r="QBU15" s="27"/>
      <c r="QBV15" s="27"/>
      <c r="QBW15" s="27"/>
      <c r="QBX15" s="27"/>
      <c r="QBY15" s="27"/>
      <c r="QBZ15" s="27"/>
      <c r="QCA15" s="27"/>
      <c r="QCB15" s="27"/>
      <c r="QCC15" s="27"/>
      <c r="QCD15" s="27"/>
      <c r="QCE15" s="27"/>
      <c r="QCF15" s="27"/>
      <c r="QCG15" s="27"/>
      <c r="QCH15" s="27"/>
      <c r="QCI15" s="27"/>
      <c r="QCJ15" s="27"/>
      <c r="QCK15" s="27"/>
      <c r="QCL15" s="27"/>
      <c r="QCM15" s="27"/>
      <c r="QCN15" s="27"/>
      <c r="QCO15" s="27"/>
      <c r="QCP15" s="27"/>
      <c r="QCQ15" s="27"/>
      <c r="QCR15" s="27"/>
      <c r="QCS15" s="27"/>
      <c r="QCT15" s="27"/>
      <c r="QCU15" s="27"/>
      <c r="QCV15" s="27"/>
      <c r="QCW15" s="27"/>
      <c r="QCX15" s="27"/>
      <c r="QCY15" s="27"/>
      <c r="QCZ15" s="27"/>
      <c r="QDA15" s="27"/>
      <c r="QDB15" s="27"/>
      <c r="QDC15" s="27"/>
      <c r="QDD15" s="27"/>
      <c r="QDE15" s="27"/>
      <c r="QDF15" s="27"/>
      <c r="QDG15" s="27"/>
      <c r="QDH15" s="27"/>
      <c r="QDI15" s="27"/>
      <c r="QDJ15" s="27"/>
      <c r="QDK15" s="27"/>
      <c r="QDL15" s="27"/>
      <c r="QDM15" s="27"/>
      <c r="QDN15" s="27"/>
      <c r="QDO15" s="27"/>
      <c r="QDP15" s="27"/>
      <c r="QDQ15" s="27"/>
      <c r="QDR15" s="27"/>
      <c r="QDS15" s="27"/>
      <c r="QDT15" s="27"/>
      <c r="QDU15" s="27"/>
      <c r="QDV15" s="27"/>
      <c r="QDW15" s="27"/>
      <c r="QDX15" s="27"/>
      <c r="QDY15" s="27"/>
      <c r="QDZ15" s="27"/>
      <c r="QEA15" s="27"/>
      <c r="QEB15" s="27"/>
      <c r="QEC15" s="27"/>
      <c r="QED15" s="27"/>
      <c r="QEE15" s="27"/>
      <c r="QEF15" s="27"/>
      <c r="QEG15" s="27"/>
      <c r="QEH15" s="27"/>
      <c r="QEI15" s="27"/>
      <c r="QEJ15" s="27"/>
      <c r="QEK15" s="27"/>
      <c r="QEL15" s="27"/>
      <c r="QEM15" s="27"/>
      <c r="QEN15" s="27"/>
      <c r="QEO15" s="27"/>
      <c r="QEP15" s="27"/>
      <c r="QEQ15" s="27"/>
      <c r="QER15" s="27"/>
      <c r="QES15" s="27"/>
      <c r="QET15" s="27"/>
      <c r="QEU15" s="27"/>
      <c r="QEV15" s="27"/>
      <c r="QEW15" s="27"/>
      <c r="QEX15" s="27"/>
      <c r="QEY15" s="27"/>
      <c r="QEZ15" s="27"/>
      <c r="QFA15" s="27"/>
      <c r="QFB15" s="27"/>
      <c r="QFC15" s="27"/>
      <c r="QFD15" s="27"/>
      <c r="QFE15" s="27"/>
      <c r="QFF15" s="27"/>
      <c r="QFG15" s="27"/>
      <c r="QFH15" s="27"/>
      <c r="QFI15" s="27"/>
      <c r="QFJ15" s="27"/>
      <c r="QFK15" s="27"/>
      <c r="QFL15" s="27"/>
      <c r="QFM15" s="27"/>
      <c r="QFN15" s="27"/>
      <c r="QFO15" s="27"/>
      <c r="QFP15" s="27"/>
      <c r="QFQ15" s="27"/>
      <c r="QFR15" s="27"/>
      <c r="QFS15" s="27"/>
      <c r="QFT15" s="27"/>
      <c r="QFU15" s="27"/>
      <c r="QFV15" s="27"/>
      <c r="QFW15" s="27"/>
      <c r="QFX15" s="27"/>
      <c r="QFY15" s="27"/>
      <c r="QFZ15" s="27"/>
      <c r="QGA15" s="27"/>
      <c r="QGB15" s="27"/>
      <c r="QGC15" s="27"/>
      <c r="QGD15" s="27"/>
      <c r="QGE15" s="27"/>
      <c r="QGF15" s="27"/>
      <c r="QGG15" s="27"/>
      <c r="QGH15" s="27"/>
      <c r="QGI15" s="27"/>
      <c r="QGJ15" s="27"/>
      <c r="QGK15" s="27"/>
      <c r="QGL15" s="27"/>
      <c r="QGM15" s="27"/>
      <c r="QGN15" s="27"/>
      <c r="QGO15" s="27"/>
      <c r="QGP15" s="27"/>
      <c r="QGQ15" s="27"/>
      <c r="QGR15" s="27"/>
      <c r="QGS15" s="27"/>
      <c r="QGT15" s="27"/>
      <c r="QGU15" s="27"/>
      <c r="QGV15" s="27"/>
      <c r="QGW15" s="27"/>
      <c r="QGX15" s="27"/>
      <c r="QGY15" s="27"/>
      <c r="QGZ15" s="27"/>
      <c r="QHA15" s="27"/>
      <c r="QHB15" s="27"/>
      <c r="QHC15" s="27"/>
      <c r="QHD15" s="27"/>
      <c r="QHE15" s="27"/>
      <c r="QHF15" s="27"/>
      <c r="QHG15" s="27"/>
      <c r="QHH15" s="27"/>
      <c r="QHI15" s="27"/>
      <c r="QHJ15" s="27"/>
      <c r="QHK15" s="27"/>
      <c r="QHL15" s="27"/>
      <c r="QHM15" s="27"/>
      <c r="QHN15" s="27"/>
      <c r="QHO15" s="27"/>
      <c r="QHP15" s="27"/>
      <c r="QHQ15" s="27"/>
      <c r="QHR15" s="27"/>
      <c r="QHS15" s="27"/>
      <c r="QHT15" s="27"/>
      <c r="QHU15" s="27"/>
      <c r="QHV15" s="27"/>
      <c r="QHW15" s="27"/>
      <c r="QHX15" s="27"/>
      <c r="QHY15" s="27"/>
      <c r="QHZ15" s="27"/>
      <c r="QIA15" s="27"/>
      <c r="QIB15" s="27"/>
      <c r="QIC15" s="27"/>
      <c r="QID15" s="27"/>
      <c r="QIK15" s="27"/>
      <c r="QIL15" s="27"/>
      <c r="QIM15" s="27"/>
      <c r="QIN15" s="27"/>
      <c r="QIO15" s="27"/>
      <c r="QIP15" s="27"/>
      <c r="QIQ15" s="27"/>
      <c r="QIR15" s="27"/>
      <c r="QIS15" s="27"/>
      <c r="QIT15" s="27"/>
      <c r="QIU15" s="27"/>
      <c r="QIV15" s="27"/>
      <c r="QIW15" s="27"/>
      <c r="QIX15" s="27"/>
      <c r="QIY15" s="27"/>
      <c r="QIZ15" s="27"/>
      <c r="QJA15" s="27"/>
      <c r="QJB15" s="27"/>
      <c r="QJC15" s="27"/>
      <c r="QJD15" s="27"/>
      <c r="QJE15" s="27"/>
      <c r="QJF15" s="27"/>
      <c r="QJG15" s="27"/>
      <c r="QJH15" s="27"/>
      <c r="QJI15" s="27"/>
      <c r="QJJ15" s="27"/>
      <c r="QJK15" s="27"/>
      <c r="QJL15" s="27"/>
      <c r="QJM15" s="27"/>
      <c r="QJN15" s="27"/>
      <c r="QJO15" s="27"/>
      <c r="QJP15" s="27"/>
      <c r="QJQ15" s="27"/>
      <c r="QJR15" s="27"/>
      <c r="QJS15" s="27"/>
      <c r="QJT15" s="27"/>
      <c r="QJU15" s="27"/>
      <c r="QJV15" s="27"/>
      <c r="QJW15" s="27"/>
      <c r="QJX15" s="27"/>
      <c r="QJY15" s="27"/>
      <c r="QJZ15" s="27"/>
      <c r="QKA15" s="27"/>
      <c r="QKB15" s="27"/>
      <c r="QKC15" s="27"/>
      <c r="QKD15" s="27"/>
      <c r="QKE15" s="27"/>
      <c r="QKF15" s="27"/>
      <c r="QKG15" s="27"/>
      <c r="QKH15" s="27"/>
      <c r="QKI15" s="27"/>
      <c r="QKJ15" s="27"/>
      <c r="QKK15" s="27"/>
      <c r="QKL15" s="27"/>
      <c r="QKM15" s="27"/>
      <c r="QKN15" s="27"/>
      <c r="QKO15" s="27"/>
      <c r="QKP15" s="27"/>
      <c r="QKQ15" s="27"/>
      <c r="QKR15" s="27"/>
      <c r="QKS15" s="27"/>
      <c r="QKT15" s="27"/>
      <c r="QKU15" s="27"/>
      <c r="QKV15" s="27"/>
      <c r="QKW15" s="27"/>
      <c r="QKX15" s="27"/>
      <c r="QKY15" s="27"/>
      <c r="QKZ15" s="27"/>
      <c r="QLA15" s="27"/>
      <c r="QLB15" s="27"/>
      <c r="QLC15" s="27"/>
      <c r="QLD15" s="27"/>
      <c r="QLE15" s="27"/>
      <c r="QLF15" s="27"/>
      <c r="QLG15" s="27"/>
      <c r="QLH15" s="27"/>
      <c r="QLI15" s="27"/>
      <c r="QLJ15" s="27"/>
      <c r="QLK15" s="27"/>
      <c r="QLL15" s="27"/>
      <c r="QLM15" s="27"/>
      <c r="QLN15" s="27"/>
      <c r="QLO15" s="27"/>
      <c r="QLP15" s="27"/>
      <c r="QLQ15" s="27"/>
      <c r="QLR15" s="27"/>
      <c r="QLS15" s="27"/>
      <c r="QLT15" s="27"/>
      <c r="QLU15" s="27"/>
      <c r="QLV15" s="27"/>
      <c r="QLW15" s="27"/>
      <c r="QLX15" s="27"/>
      <c r="QLY15" s="27"/>
      <c r="QLZ15" s="27"/>
      <c r="QMA15" s="27"/>
      <c r="QMB15" s="27"/>
      <c r="QMC15" s="27"/>
      <c r="QMD15" s="27"/>
      <c r="QME15" s="27"/>
      <c r="QMF15" s="27"/>
      <c r="QMG15" s="27"/>
      <c r="QMH15" s="27"/>
      <c r="QMI15" s="27"/>
      <c r="QMJ15" s="27"/>
      <c r="QMK15" s="27"/>
      <c r="QML15" s="27"/>
      <c r="QMM15" s="27"/>
      <c r="QMN15" s="27"/>
      <c r="QMO15" s="27"/>
      <c r="QMP15" s="27"/>
      <c r="QMQ15" s="27"/>
      <c r="QMR15" s="27"/>
      <c r="QMS15" s="27"/>
      <c r="QMT15" s="27"/>
      <c r="QMU15" s="27"/>
      <c r="QMV15" s="27"/>
      <c r="QMW15" s="27"/>
      <c r="QMX15" s="27"/>
      <c r="QMY15" s="27"/>
      <c r="QMZ15" s="27"/>
      <c r="QNA15" s="27"/>
      <c r="QNB15" s="27"/>
      <c r="QNC15" s="27"/>
      <c r="QND15" s="27"/>
      <c r="QNE15" s="27"/>
      <c r="QNF15" s="27"/>
      <c r="QNG15" s="27"/>
      <c r="QNH15" s="27"/>
      <c r="QNI15" s="27"/>
      <c r="QNJ15" s="27"/>
      <c r="QNK15" s="27"/>
      <c r="QNL15" s="27"/>
      <c r="QNM15" s="27"/>
      <c r="QNN15" s="27"/>
      <c r="QNO15" s="27"/>
      <c r="QNP15" s="27"/>
      <c r="QNQ15" s="27"/>
      <c r="QNR15" s="27"/>
      <c r="QNS15" s="27"/>
      <c r="QNT15" s="27"/>
      <c r="QNU15" s="27"/>
      <c r="QNV15" s="27"/>
      <c r="QNW15" s="27"/>
      <c r="QNX15" s="27"/>
      <c r="QNY15" s="27"/>
      <c r="QNZ15" s="27"/>
      <c r="QOA15" s="27"/>
      <c r="QOB15" s="27"/>
      <c r="QOC15" s="27"/>
      <c r="QOD15" s="27"/>
      <c r="QOE15" s="27"/>
      <c r="QOF15" s="27"/>
      <c r="QOG15" s="27"/>
      <c r="QOH15" s="27"/>
      <c r="QOI15" s="27"/>
      <c r="QOJ15" s="27"/>
      <c r="QOK15" s="27"/>
      <c r="QOL15" s="27"/>
      <c r="QOM15" s="27"/>
      <c r="QON15" s="27"/>
      <c r="QOO15" s="27"/>
      <c r="QOP15" s="27"/>
      <c r="QOQ15" s="27"/>
      <c r="QOR15" s="27"/>
      <c r="QOS15" s="27"/>
      <c r="QOT15" s="27"/>
      <c r="QOU15" s="27"/>
      <c r="QOV15" s="27"/>
      <c r="QOW15" s="27"/>
      <c r="QOX15" s="27"/>
      <c r="QOY15" s="27"/>
      <c r="QOZ15" s="27"/>
      <c r="QPA15" s="27"/>
      <c r="QPB15" s="27"/>
      <c r="QPC15" s="27"/>
      <c r="QPD15" s="27"/>
      <c r="QPE15" s="27"/>
      <c r="QPF15" s="27"/>
      <c r="QPG15" s="27"/>
      <c r="QPH15" s="27"/>
      <c r="QPI15" s="27"/>
      <c r="QPJ15" s="27"/>
      <c r="QPK15" s="27"/>
      <c r="QPL15" s="27"/>
      <c r="QPM15" s="27"/>
      <c r="QPN15" s="27"/>
      <c r="QPO15" s="27"/>
      <c r="QPP15" s="27"/>
      <c r="QPQ15" s="27"/>
      <c r="QPR15" s="27"/>
      <c r="QPS15" s="27"/>
      <c r="QPT15" s="27"/>
      <c r="QPU15" s="27"/>
      <c r="QPV15" s="27"/>
      <c r="QPW15" s="27"/>
      <c r="QPX15" s="27"/>
      <c r="QPY15" s="27"/>
      <c r="QPZ15" s="27"/>
      <c r="QQA15" s="27"/>
      <c r="QQB15" s="27"/>
      <c r="QQC15" s="27"/>
      <c r="QQD15" s="27"/>
      <c r="QQE15" s="27"/>
      <c r="QQF15" s="27"/>
      <c r="QQG15" s="27"/>
      <c r="QQH15" s="27"/>
      <c r="QQI15" s="27"/>
      <c r="QQJ15" s="27"/>
      <c r="QQK15" s="27"/>
      <c r="QQL15" s="27"/>
      <c r="QQM15" s="27"/>
      <c r="QQN15" s="27"/>
      <c r="QQO15" s="27"/>
      <c r="QQP15" s="27"/>
      <c r="QQQ15" s="27"/>
      <c r="QQR15" s="27"/>
      <c r="QQS15" s="27"/>
      <c r="QQT15" s="27"/>
      <c r="QQU15" s="27"/>
      <c r="QQV15" s="27"/>
      <c r="QQW15" s="27"/>
      <c r="QQX15" s="27"/>
      <c r="QQY15" s="27"/>
      <c r="QQZ15" s="27"/>
      <c r="QRA15" s="27"/>
      <c r="QRB15" s="27"/>
      <c r="QRC15" s="27"/>
      <c r="QRD15" s="27"/>
      <c r="QRE15" s="27"/>
      <c r="QRF15" s="27"/>
      <c r="QRG15" s="27"/>
      <c r="QRH15" s="27"/>
      <c r="QRI15" s="27"/>
      <c r="QRJ15" s="27"/>
      <c r="QRK15" s="27"/>
      <c r="QRL15" s="27"/>
      <c r="QRM15" s="27"/>
      <c r="QRN15" s="27"/>
      <c r="QRO15" s="27"/>
      <c r="QRP15" s="27"/>
      <c r="QRQ15" s="27"/>
      <c r="QRR15" s="27"/>
      <c r="QRS15" s="27"/>
      <c r="QRT15" s="27"/>
      <c r="QRU15" s="27"/>
      <c r="QRV15" s="27"/>
      <c r="QRW15" s="27"/>
      <c r="QRX15" s="27"/>
      <c r="QRY15" s="27"/>
      <c r="QRZ15" s="27"/>
      <c r="QSG15" s="27"/>
      <c r="QSH15" s="27"/>
      <c r="QSI15" s="27"/>
      <c r="QSJ15" s="27"/>
      <c r="QSK15" s="27"/>
      <c r="QSL15" s="27"/>
      <c r="QSM15" s="27"/>
      <c r="QSN15" s="27"/>
      <c r="QSO15" s="27"/>
      <c r="QSP15" s="27"/>
      <c r="QSQ15" s="27"/>
      <c r="QSR15" s="27"/>
      <c r="QSS15" s="27"/>
      <c r="QST15" s="27"/>
      <c r="QSU15" s="27"/>
      <c r="QSV15" s="27"/>
      <c r="QSW15" s="27"/>
      <c r="QSX15" s="27"/>
      <c r="QSY15" s="27"/>
      <c r="QSZ15" s="27"/>
      <c r="QTA15" s="27"/>
      <c r="QTB15" s="27"/>
      <c r="QTC15" s="27"/>
      <c r="QTD15" s="27"/>
      <c r="QTE15" s="27"/>
      <c r="QTF15" s="27"/>
      <c r="QTG15" s="27"/>
      <c r="QTH15" s="27"/>
      <c r="QTI15" s="27"/>
      <c r="QTJ15" s="27"/>
      <c r="QTK15" s="27"/>
      <c r="QTL15" s="27"/>
      <c r="QTM15" s="27"/>
      <c r="QTN15" s="27"/>
      <c r="QTO15" s="27"/>
      <c r="QTP15" s="27"/>
      <c r="QTQ15" s="27"/>
      <c r="QTR15" s="27"/>
      <c r="QTS15" s="27"/>
      <c r="QTT15" s="27"/>
      <c r="QTU15" s="27"/>
      <c r="QTV15" s="27"/>
      <c r="QTW15" s="27"/>
      <c r="QTX15" s="27"/>
      <c r="QTY15" s="27"/>
      <c r="QTZ15" s="27"/>
      <c r="QUA15" s="27"/>
      <c r="QUB15" s="27"/>
      <c r="QUC15" s="27"/>
      <c r="QUD15" s="27"/>
      <c r="QUE15" s="27"/>
      <c r="QUF15" s="27"/>
      <c r="QUG15" s="27"/>
      <c r="QUH15" s="27"/>
      <c r="QUI15" s="27"/>
      <c r="QUJ15" s="27"/>
      <c r="QUK15" s="27"/>
      <c r="QUL15" s="27"/>
      <c r="QUM15" s="27"/>
      <c r="QUN15" s="27"/>
      <c r="QUO15" s="27"/>
      <c r="QUP15" s="27"/>
      <c r="QUQ15" s="27"/>
      <c r="QUR15" s="27"/>
      <c r="QUS15" s="27"/>
      <c r="QUT15" s="27"/>
      <c r="QUU15" s="27"/>
      <c r="QUV15" s="27"/>
      <c r="QUW15" s="27"/>
      <c r="QUX15" s="27"/>
      <c r="QUY15" s="27"/>
      <c r="QUZ15" s="27"/>
      <c r="QVA15" s="27"/>
      <c r="QVB15" s="27"/>
      <c r="QVC15" s="27"/>
      <c r="QVD15" s="27"/>
      <c r="QVE15" s="27"/>
      <c r="QVF15" s="27"/>
      <c r="QVG15" s="27"/>
      <c r="QVH15" s="27"/>
      <c r="QVI15" s="27"/>
      <c r="QVJ15" s="27"/>
      <c r="QVK15" s="27"/>
      <c r="QVL15" s="27"/>
      <c r="QVM15" s="27"/>
      <c r="QVN15" s="27"/>
      <c r="QVO15" s="27"/>
      <c r="QVP15" s="27"/>
      <c r="QVQ15" s="27"/>
      <c r="QVR15" s="27"/>
      <c r="QVS15" s="27"/>
      <c r="QVT15" s="27"/>
      <c r="QVU15" s="27"/>
      <c r="QVV15" s="27"/>
      <c r="QVW15" s="27"/>
      <c r="QVX15" s="27"/>
      <c r="QVY15" s="27"/>
      <c r="QVZ15" s="27"/>
      <c r="QWA15" s="27"/>
      <c r="QWB15" s="27"/>
      <c r="QWC15" s="27"/>
      <c r="QWD15" s="27"/>
      <c r="QWE15" s="27"/>
      <c r="QWF15" s="27"/>
      <c r="QWG15" s="27"/>
      <c r="QWH15" s="27"/>
      <c r="QWI15" s="27"/>
      <c r="QWJ15" s="27"/>
      <c r="QWK15" s="27"/>
      <c r="QWL15" s="27"/>
      <c r="QWM15" s="27"/>
      <c r="QWN15" s="27"/>
      <c r="QWO15" s="27"/>
      <c r="QWP15" s="27"/>
      <c r="QWQ15" s="27"/>
      <c r="QWR15" s="27"/>
      <c r="QWS15" s="27"/>
      <c r="QWT15" s="27"/>
      <c r="QWU15" s="27"/>
      <c r="QWV15" s="27"/>
      <c r="QWW15" s="27"/>
      <c r="QWX15" s="27"/>
      <c r="QWY15" s="27"/>
      <c r="QWZ15" s="27"/>
      <c r="QXA15" s="27"/>
      <c r="QXB15" s="27"/>
      <c r="QXC15" s="27"/>
      <c r="QXD15" s="27"/>
      <c r="QXE15" s="27"/>
      <c r="QXF15" s="27"/>
      <c r="QXG15" s="27"/>
      <c r="QXH15" s="27"/>
      <c r="QXI15" s="27"/>
      <c r="QXJ15" s="27"/>
      <c r="QXK15" s="27"/>
      <c r="QXL15" s="27"/>
      <c r="QXM15" s="27"/>
      <c r="QXN15" s="27"/>
      <c r="QXO15" s="27"/>
      <c r="QXP15" s="27"/>
      <c r="QXQ15" s="27"/>
      <c r="QXR15" s="27"/>
      <c r="QXS15" s="27"/>
      <c r="QXT15" s="27"/>
      <c r="QXU15" s="27"/>
      <c r="QXV15" s="27"/>
      <c r="QXW15" s="27"/>
      <c r="QXX15" s="27"/>
      <c r="QXY15" s="27"/>
      <c r="QXZ15" s="27"/>
      <c r="QYA15" s="27"/>
      <c r="QYB15" s="27"/>
      <c r="QYC15" s="27"/>
      <c r="QYD15" s="27"/>
      <c r="QYE15" s="27"/>
      <c r="QYF15" s="27"/>
      <c r="QYG15" s="27"/>
      <c r="QYH15" s="27"/>
      <c r="QYI15" s="27"/>
      <c r="QYJ15" s="27"/>
      <c r="QYK15" s="27"/>
      <c r="QYL15" s="27"/>
      <c r="QYM15" s="27"/>
      <c r="QYN15" s="27"/>
      <c r="QYO15" s="27"/>
      <c r="QYP15" s="27"/>
      <c r="QYQ15" s="27"/>
      <c r="QYR15" s="27"/>
      <c r="QYS15" s="27"/>
      <c r="QYT15" s="27"/>
      <c r="QYU15" s="27"/>
      <c r="QYV15" s="27"/>
      <c r="QYW15" s="27"/>
      <c r="QYX15" s="27"/>
      <c r="QYY15" s="27"/>
      <c r="QYZ15" s="27"/>
      <c r="QZA15" s="27"/>
      <c r="QZB15" s="27"/>
      <c r="QZC15" s="27"/>
      <c r="QZD15" s="27"/>
      <c r="QZE15" s="27"/>
      <c r="QZF15" s="27"/>
      <c r="QZG15" s="27"/>
      <c r="QZH15" s="27"/>
      <c r="QZI15" s="27"/>
      <c r="QZJ15" s="27"/>
      <c r="QZK15" s="27"/>
      <c r="QZL15" s="27"/>
      <c r="QZM15" s="27"/>
      <c r="QZN15" s="27"/>
      <c r="QZO15" s="27"/>
      <c r="QZP15" s="27"/>
      <c r="QZQ15" s="27"/>
      <c r="QZR15" s="27"/>
      <c r="QZS15" s="27"/>
      <c r="QZT15" s="27"/>
      <c r="QZU15" s="27"/>
      <c r="QZV15" s="27"/>
      <c r="QZW15" s="27"/>
      <c r="QZX15" s="27"/>
      <c r="QZY15" s="27"/>
      <c r="QZZ15" s="27"/>
      <c r="RAA15" s="27"/>
      <c r="RAB15" s="27"/>
      <c r="RAC15" s="27"/>
      <c r="RAD15" s="27"/>
      <c r="RAE15" s="27"/>
      <c r="RAF15" s="27"/>
      <c r="RAG15" s="27"/>
      <c r="RAH15" s="27"/>
      <c r="RAI15" s="27"/>
      <c r="RAJ15" s="27"/>
      <c r="RAK15" s="27"/>
      <c r="RAL15" s="27"/>
      <c r="RAM15" s="27"/>
      <c r="RAN15" s="27"/>
      <c r="RAO15" s="27"/>
      <c r="RAP15" s="27"/>
      <c r="RAQ15" s="27"/>
      <c r="RAR15" s="27"/>
      <c r="RAS15" s="27"/>
      <c r="RAT15" s="27"/>
      <c r="RAU15" s="27"/>
      <c r="RAV15" s="27"/>
      <c r="RAW15" s="27"/>
      <c r="RAX15" s="27"/>
      <c r="RAY15" s="27"/>
      <c r="RAZ15" s="27"/>
      <c r="RBA15" s="27"/>
      <c r="RBB15" s="27"/>
      <c r="RBC15" s="27"/>
      <c r="RBD15" s="27"/>
      <c r="RBE15" s="27"/>
      <c r="RBF15" s="27"/>
      <c r="RBG15" s="27"/>
      <c r="RBH15" s="27"/>
      <c r="RBI15" s="27"/>
      <c r="RBJ15" s="27"/>
      <c r="RBK15" s="27"/>
      <c r="RBL15" s="27"/>
      <c r="RBM15" s="27"/>
      <c r="RBN15" s="27"/>
      <c r="RBO15" s="27"/>
      <c r="RBP15" s="27"/>
      <c r="RBQ15" s="27"/>
      <c r="RBR15" s="27"/>
      <c r="RBS15" s="27"/>
      <c r="RBT15" s="27"/>
      <c r="RBU15" s="27"/>
      <c r="RBV15" s="27"/>
      <c r="RCC15" s="27"/>
      <c r="RCD15" s="27"/>
      <c r="RCE15" s="27"/>
      <c r="RCF15" s="27"/>
      <c r="RCG15" s="27"/>
      <c r="RCH15" s="27"/>
      <c r="RCI15" s="27"/>
      <c r="RCJ15" s="27"/>
      <c r="RCK15" s="27"/>
      <c r="RCL15" s="27"/>
      <c r="RCM15" s="27"/>
      <c r="RCN15" s="27"/>
      <c r="RCO15" s="27"/>
      <c r="RCP15" s="27"/>
      <c r="RCQ15" s="27"/>
      <c r="RCR15" s="27"/>
      <c r="RCS15" s="27"/>
      <c r="RCT15" s="27"/>
      <c r="RCU15" s="27"/>
      <c r="RCV15" s="27"/>
      <c r="RCW15" s="27"/>
      <c r="RCX15" s="27"/>
      <c r="RCY15" s="27"/>
      <c r="RCZ15" s="27"/>
      <c r="RDA15" s="27"/>
      <c r="RDB15" s="27"/>
      <c r="RDC15" s="27"/>
      <c r="RDD15" s="27"/>
      <c r="RDE15" s="27"/>
      <c r="RDF15" s="27"/>
      <c r="RDG15" s="27"/>
      <c r="RDH15" s="27"/>
      <c r="RDI15" s="27"/>
      <c r="RDJ15" s="27"/>
      <c r="RDK15" s="27"/>
      <c r="RDL15" s="27"/>
      <c r="RDM15" s="27"/>
      <c r="RDN15" s="27"/>
      <c r="RDO15" s="27"/>
      <c r="RDP15" s="27"/>
      <c r="RDQ15" s="27"/>
      <c r="RDR15" s="27"/>
      <c r="RDS15" s="27"/>
      <c r="RDT15" s="27"/>
      <c r="RDU15" s="27"/>
      <c r="RDV15" s="27"/>
      <c r="RDW15" s="27"/>
      <c r="RDX15" s="27"/>
      <c r="RDY15" s="27"/>
      <c r="RDZ15" s="27"/>
      <c r="REA15" s="27"/>
      <c r="REB15" s="27"/>
      <c r="REC15" s="27"/>
      <c r="RED15" s="27"/>
      <c r="REE15" s="27"/>
      <c r="REF15" s="27"/>
      <c r="REG15" s="27"/>
      <c r="REH15" s="27"/>
      <c r="REI15" s="27"/>
      <c r="REJ15" s="27"/>
      <c r="REK15" s="27"/>
      <c r="REL15" s="27"/>
      <c r="REM15" s="27"/>
      <c r="REN15" s="27"/>
      <c r="REO15" s="27"/>
      <c r="REP15" s="27"/>
      <c r="REQ15" s="27"/>
      <c r="RER15" s="27"/>
      <c r="RES15" s="27"/>
      <c r="RET15" s="27"/>
      <c r="REU15" s="27"/>
      <c r="REV15" s="27"/>
      <c r="REW15" s="27"/>
      <c r="REX15" s="27"/>
      <c r="REY15" s="27"/>
      <c r="REZ15" s="27"/>
      <c r="RFA15" s="27"/>
      <c r="RFB15" s="27"/>
      <c r="RFC15" s="27"/>
      <c r="RFD15" s="27"/>
      <c r="RFE15" s="27"/>
      <c r="RFF15" s="27"/>
      <c r="RFG15" s="27"/>
      <c r="RFH15" s="27"/>
      <c r="RFI15" s="27"/>
      <c r="RFJ15" s="27"/>
      <c r="RFK15" s="27"/>
      <c r="RFL15" s="27"/>
      <c r="RFM15" s="27"/>
      <c r="RFN15" s="27"/>
      <c r="RFO15" s="27"/>
      <c r="RFP15" s="27"/>
      <c r="RFQ15" s="27"/>
      <c r="RFR15" s="27"/>
      <c r="RFS15" s="27"/>
      <c r="RFT15" s="27"/>
      <c r="RFU15" s="27"/>
      <c r="RFV15" s="27"/>
      <c r="RFW15" s="27"/>
      <c r="RFX15" s="27"/>
      <c r="RFY15" s="27"/>
      <c r="RFZ15" s="27"/>
      <c r="RGA15" s="27"/>
      <c r="RGB15" s="27"/>
      <c r="RGC15" s="27"/>
      <c r="RGD15" s="27"/>
      <c r="RGE15" s="27"/>
      <c r="RGF15" s="27"/>
      <c r="RGG15" s="27"/>
      <c r="RGH15" s="27"/>
      <c r="RGI15" s="27"/>
      <c r="RGJ15" s="27"/>
      <c r="RGK15" s="27"/>
      <c r="RGL15" s="27"/>
      <c r="RGM15" s="27"/>
      <c r="RGN15" s="27"/>
      <c r="RGO15" s="27"/>
      <c r="RGP15" s="27"/>
      <c r="RGQ15" s="27"/>
      <c r="RGR15" s="27"/>
      <c r="RGS15" s="27"/>
      <c r="RGT15" s="27"/>
      <c r="RGU15" s="27"/>
      <c r="RGV15" s="27"/>
      <c r="RGW15" s="27"/>
      <c r="RGX15" s="27"/>
      <c r="RGY15" s="27"/>
      <c r="RGZ15" s="27"/>
      <c r="RHA15" s="27"/>
      <c r="RHB15" s="27"/>
      <c r="RHC15" s="27"/>
      <c r="RHD15" s="27"/>
      <c r="RHE15" s="27"/>
      <c r="RHF15" s="27"/>
      <c r="RHG15" s="27"/>
      <c r="RHH15" s="27"/>
      <c r="RHI15" s="27"/>
      <c r="RHJ15" s="27"/>
      <c r="RHK15" s="27"/>
      <c r="RHL15" s="27"/>
      <c r="RHM15" s="27"/>
      <c r="RHN15" s="27"/>
      <c r="RHO15" s="27"/>
      <c r="RHP15" s="27"/>
      <c r="RHQ15" s="27"/>
      <c r="RHR15" s="27"/>
      <c r="RHS15" s="27"/>
      <c r="RHT15" s="27"/>
      <c r="RHU15" s="27"/>
      <c r="RHV15" s="27"/>
      <c r="RHW15" s="27"/>
      <c r="RHX15" s="27"/>
      <c r="RHY15" s="27"/>
      <c r="RHZ15" s="27"/>
      <c r="RIA15" s="27"/>
      <c r="RIB15" s="27"/>
      <c r="RIC15" s="27"/>
      <c r="RID15" s="27"/>
      <c r="RIE15" s="27"/>
      <c r="RIF15" s="27"/>
      <c r="RIG15" s="27"/>
      <c r="RIH15" s="27"/>
      <c r="RII15" s="27"/>
      <c r="RIJ15" s="27"/>
      <c r="RIK15" s="27"/>
      <c r="RIL15" s="27"/>
      <c r="RIM15" s="27"/>
      <c r="RIN15" s="27"/>
      <c r="RIO15" s="27"/>
      <c r="RIP15" s="27"/>
      <c r="RIQ15" s="27"/>
      <c r="RIR15" s="27"/>
      <c r="RIS15" s="27"/>
      <c r="RIT15" s="27"/>
      <c r="RIU15" s="27"/>
      <c r="RIV15" s="27"/>
      <c r="RIW15" s="27"/>
      <c r="RIX15" s="27"/>
      <c r="RIY15" s="27"/>
      <c r="RIZ15" s="27"/>
      <c r="RJA15" s="27"/>
      <c r="RJB15" s="27"/>
      <c r="RJC15" s="27"/>
      <c r="RJD15" s="27"/>
      <c r="RJE15" s="27"/>
      <c r="RJF15" s="27"/>
      <c r="RJG15" s="27"/>
      <c r="RJH15" s="27"/>
      <c r="RJI15" s="27"/>
      <c r="RJJ15" s="27"/>
      <c r="RJK15" s="27"/>
      <c r="RJL15" s="27"/>
      <c r="RJM15" s="27"/>
      <c r="RJN15" s="27"/>
      <c r="RJO15" s="27"/>
      <c r="RJP15" s="27"/>
      <c r="RJQ15" s="27"/>
      <c r="RJR15" s="27"/>
      <c r="RJS15" s="27"/>
      <c r="RJT15" s="27"/>
      <c r="RJU15" s="27"/>
      <c r="RJV15" s="27"/>
      <c r="RJW15" s="27"/>
      <c r="RJX15" s="27"/>
      <c r="RJY15" s="27"/>
      <c r="RJZ15" s="27"/>
      <c r="RKA15" s="27"/>
      <c r="RKB15" s="27"/>
      <c r="RKC15" s="27"/>
      <c r="RKD15" s="27"/>
      <c r="RKE15" s="27"/>
      <c r="RKF15" s="27"/>
      <c r="RKG15" s="27"/>
      <c r="RKH15" s="27"/>
      <c r="RKI15" s="27"/>
      <c r="RKJ15" s="27"/>
      <c r="RKK15" s="27"/>
      <c r="RKL15" s="27"/>
      <c r="RKM15" s="27"/>
      <c r="RKN15" s="27"/>
      <c r="RKO15" s="27"/>
      <c r="RKP15" s="27"/>
      <c r="RKQ15" s="27"/>
      <c r="RKR15" s="27"/>
      <c r="RKS15" s="27"/>
      <c r="RKT15" s="27"/>
      <c r="RKU15" s="27"/>
      <c r="RKV15" s="27"/>
      <c r="RKW15" s="27"/>
      <c r="RKX15" s="27"/>
      <c r="RKY15" s="27"/>
      <c r="RKZ15" s="27"/>
      <c r="RLA15" s="27"/>
      <c r="RLB15" s="27"/>
      <c r="RLC15" s="27"/>
      <c r="RLD15" s="27"/>
      <c r="RLE15" s="27"/>
      <c r="RLF15" s="27"/>
      <c r="RLG15" s="27"/>
      <c r="RLH15" s="27"/>
      <c r="RLI15" s="27"/>
      <c r="RLJ15" s="27"/>
      <c r="RLK15" s="27"/>
      <c r="RLL15" s="27"/>
      <c r="RLM15" s="27"/>
      <c r="RLN15" s="27"/>
      <c r="RLO15" s="27"/>
      <c r="RLP15" s="27"/>
      <c r="RLQ15" s="27"/>
      <c r="RLR15" s="27"/>
      <c r="RLY15" s="27"/>
      <c r="RLZ15" s="27"/>
      <c r="RMA15" s="27"/>
      <c r="RMB15" s="27"/>
      <c r="RMC15" s="27"/>
      <c r="RMD15" s="27"/>
      <c r="RME15" s="27"/>
      <c r="RMF15" s="27"/>
      <c r="RMG15" s="27"/>
      <c r="RMH15" s="27"/>
      <c r="RMI15" s="27"/>
      <c r="RMJ15" s="27"/>
      <c r="RMK15" s="27"/>
      <c r="RML15" s="27"/>
      <c r="RMM15" s="27"/>
      <c r="RMN15" s="27"/>
      <c r="RMO15" s="27"/>
      <c r="RMP15" s="27"/>
      <c r="RMQ15" s="27"/>
      <c r="RMR15" s="27"/>
      <c r="RMS15" s="27"/>
      <c r="RMT15" s="27"/>
      <c r="RMU15" s="27"/>
      <c r="RMV15" s="27"/>
      <c r="RMW15" s="27"/>
      <c r="RMX15" s="27"/>
      <c r="RMY15" s="27"/>
      <c r="RMZ15" s="27"/>
      <c r="RNA15" s="27"/>
      <c r="RNB15" s="27"/>
      <c r="RNC15" s="27"/>
      <c r="RND15" s="27"/>
      <c r="RNE15" s="27"/>
      <c r="RNF15" s="27"/>
      <c r="RNG15" s="27"/>
      <c r="RNH15" s="27"/>
      <c r="RNI15" s="27"/>
      <c r="RNJ15" s="27"/>
      <c r="RNK15" s="27"/>
      <c r="RNL15" s="27"/>
      <c r="RNM15" s="27"/>
      <c r="RNN15" s="27"/>
      <c r="RNO15" s="27"/>
      <c r="RNP15" s="27"/>
      <c r="RNQ15" s="27"/>
      <c r="RNR15" s="27"/>
      <c r="RNS15" s="27"/>
      <c r="RNT15" s="27"/>
      <c r="RNU15" s="27"/>
      <c r="RNV15" s="27"/>
      <c r="RNW15" s="27"/>
      <c r="RNX15" s="27"/>
      <c r="RNY15" s="27"/>
      <c r="RNZ15" s="27"/>
      <c r="ROA15" s="27"/>
      <c r="ROB15" s="27"/>
      <c r="ROC15" s="27"/>
      <c r="ROD15" s="27"/>
      <c r="ROE15" s="27"/>
      <c r="ROF15" s="27"/>
      <c r="ROG15" s="27"/>
      <c r="ROH15" s="27"/>
      <c r="ROI15" s="27"/>
      <c r="ROJ15" s="27"/>
      <c r="ROK15" s="27"/>
      <c r="ROL15" s="27"/>
      <c r="ROM15" s="27"/>
      <c r="RON15" s="27"/>
      <c r="ROO15" s="27"/>
      <c r="ROP15" s="27"/>
      <c r="ROQ15" s="27"/>
      <c r="ROR15" s="27"/>
      <c r="ROS15" s="27"/>
      <c r="ROT15" s="27"/>
      <c r="ROU15" s="27"/>
      <c r="ROV15" s="27"/>
      <c r="ROW15" s="27"/>
      <c r="ROX15" s="27"/>
      <c r="ROY15" s="27"/>
      <c r="ROZ15" s="27"/>
      <c r="RPA15" s="27"/>
      <c r="RPB15" s="27"/>
      <c r="RPC15" s="27"/>
      <c r="RPD15" s="27"/>
      <c r="RPE15" s="27"/>
      <c r="RPF15" s="27"/>
      <c r="RPG15" s="27"/>
      <c r="RPH15" s="27"/>
      <c r="RPI15" s="27"/>
      <c r="RPJ15" s="27"/>
      <c r="RPK15" s="27"/>
      <c r="RPL15" s="27"/>
      <c r="RPM15" s="27"/>
      <c r="RPN15" s="27"/>
      <c r="RPO15" s="27"/>
      <c r="RPP15" s="27"/>
      <c r="RPQ15" s="27"/>
      <c r="RPR15" s="27"/>
      <c r="RPS15" s="27"/>
      <c r="RPT15" s="27"/>
      <c r="RPU15" s="27"/>
      <c r="RPV15" s="27"/>
      <c r="RPW15" s="27"/>
      <c r="RPX15" s="27"/>
      <c r="RPY15" s="27"/>
      <c r="RPZ15" s="27"/>
      <c r="RQA15" s="27"/>
      <c r="RQB15" s="27"/>
      <c r="RQC15" s="27"/>
      <c r="RQD15" s="27"/>
      <c r="RQE15" s="27"/>
      <c r="RQF15" s="27"/>
      <c r="RQG15" s="27"/>
      <c r="RQH15" s="27"/>
      <c r="RQI15" s="27"/>
      <c r="RQJ15" s="27"/>
      <c r="RQK15" s="27"/>
      <c r="RQL15" s="27"/>
      <c r="RQM15" s="27"/>
      <c r="RQN15" s="27"/>
      <c r="RQO15" s="27"/>
      <c r="RQP15" s="27"/>
      <c r="RQQ15" s="27"/>
      <c r="RQR15" s="27"/>
      <c r="RQS15" s="27"/>
      <c r="RQT15" s="27"/>
      <c r="RQU15" s="27"/>
      <c r="RQV15" s="27"/>
      <c r="RQW15" s="27"/>
      <c r="RQX15" s="27"/>
      <c r="RQY15" s="27"/>
      <c r="RQZ15" s="27"/>
      <c r="RRA15" s="27"/>
      <c r="RRB15" s="27"/>
      <c r="RRC15" s="27"/>
      <c r="RRD15" s="27"/>
      <c r="RRE15" s="27"/>
      <c r="RRF15" s="27"/>
      <c r="RRG15" s="27"/>
      <c r="RRH15" s="27"/>
      <c r="RRI15" s="27"/>
      <c r="RRJ15" s="27"/>
      <c r="RRK15" s="27"/>
      <c r="RRL15" s="27"/>
      <c r="RRM15" s="27"/>
      <c r="RRN15" s="27"/>
      <c r="RRO15" s="27"/>
      <c r="RRP15" s="27"/>
      <c r="RRQ15" s="27"/>
      <c r="RRR15" s="27"/>
      <c r="RRS15" s="27"/>
      <c r="RRT15" s="27"/>
      <c r="RRU15" s="27"/>
      <c r="RRV15" s="27"/>
      <c r="RRW15" s="27"/>
      <c r="RRX15" s="27"/>
      <c r="RRY15" s="27"/>
      <c r="RRZ15" s="27"/>
      <c r="RSA15" s="27"/>
      <c r="RSB15" s="27"/>
      <c r="RSC15" s="27"/>
      <c r="RSD15" s="27"/>
      <c r="RSE15" s="27"/>
      <c r="RSF15" s="27"/>
      <c r="RSG15" s="27"/>
      <c r="RSH15" s="27"/>
      <c r="RSI15" s="27"/>
      <c r="RSJ15" s="27"/>
      <c r="RSK15" s="27"/>
      <c r="RSL15" s="27"/>
      <c r="RSM15" s="27"/>
      <c r="RSN15" s="27"/>
      <c r="RSO15" s="27"/>
      <c r="RSP15" s="27"/>
      <c r="RSQ15" s="27"/>
      <c r="RSR15" s="27"/>
      <c r="RSS15" s="27"/>
      <c r="RST15" s="27"/>
      <c r="RSU15" s="27"/>
      <c r="RSV15" s="27"/>
      <c r="RSW15" s="27"/>
      <c r="RSX15" s="27"/>
      <c r="RSY15" s="27"/>
      <c r="RSZ15" s="27"/>
      <c r="RTA15" s="27"/>
      <c r="RTB15" s="27"/>
      <c r="RTC15" s="27"/>
      <c r="RTD15" s="27"/>
      <c r="RTE15" s="27"/>
      <c r="RTF15" s="27"/>
      <c r="RTG15" s="27"/>
      <c r="RTH15" s="27"/>
      <c r="RTI15" s="27"/>
      <c r="RTJ15" s="27"/>
      <c r="RTK15" s="27"/>
      <c r="RTL15" s="27"/>
      <c r="RTM15" s="27"/>
      <c r="RTN15" s="27"/>
      <c r="RTO15" s="27"/>
      <c r="RTP15" s="27"/>
      <c r="RTQ15" s="27"/>
      <c r="RTR15" s="27"/>
      <c r="RTS15" s="27"/>
      <c r="RTT15" s="27"/>
      <c r="RTU15" s="27"/>
      <c r="RTV15" s="27"/>
      <c r="RTW15" s="27"/>
      <c r="RTX15" s="27"/>
      <c r="RTY15" s="27"/>
      <c r="RTZ15" s="27"/>
      <c r="RUA15" s="27"/>
      <c r="RUB15" s="27"/>
      <c r="RUC15" s="27"/>
      <c r="RUD15" s="27"/>
      <c r="RUE15" s="27"/>
      <c r="RUF15" s="27"/>
      <c r="RUG15" s="27"/>
      <c r="RUH15" s="27"/>
      <c r="RUI15" s="27"/>
      <c r="RUJ15" s="27"/>
      <c r="RUK15" s="27"/>
      <c r="RUL15" s="27"/>
      <c r="RUM15" s="27"/>
      <c r="RUN15" s="27"/>
      <c r="RUO15" s="27"/>
      <c r="RUP15" s="27"/>
      <c r="RUQ15" s="27"/>
      <c r="RUR15" s="27"/>
      <c r="RUS15" s="27"/>
      <c r="RUT15" s="27"/>
      <c r="RUU15" s="27"/>
      <c r="RUV15" s="27"/>
      <c r="RUW15" s="27"/>
      <c r="RUX15" s="27"/>
      <c r="RUY15" s="27"/>
      <c r="RUZ15" s="27"/>
      <c r="RVA15" s="27"/>
      <c r="RVB15" s="27"/>
      <c r="RVC15" s="27"/>
      <c r="RVD15" s="27"/>
      <c r="RVE15" s="27"/>
      <c r="RVF15" s="27"/>
      <c r="RVG15" s="27"/>
      <c r="RVH15" s="27"/>
      <c r="RVI15" s="27"/>
      <c r="RVJ15" s="27"/>
      <c r="RVK15" s="27"/>
      <c r="RVL15" s="27"/>
      <c r="RVM15" s="27"/>
      <c r="RVN15" s="27"/>
      <c r="RVU15" s="27"/>
      <c r="RVV15" s="27"/>
      <c r="RVW15" s="27"/>
      <c r="RVX15" s="27"/>
      <c r="RVY15" s="27"/>
      <c r="RVZ15" s="27"/>
      <c r="RWA15" s="27"/>
      <c r="RWB15" s="27"/>
      <c r="RWC15" s="27"/>
      <c r="RWD15" s="27"/>
      <c r="RWE15" s="27"/>
      <c r="RWF15" s="27"/>
      <c r="RWG15" s="27"/>
      <c r="RWH15" s="27"/>
      <c r="RWI15" s="27"/>
      <c r="RWJ15" s="27"/>
      <c r="RWK15" s="27"/>
      <c r="RWL15" s="27"/>
      <c r="RWM15" s="27"/>
      <c r="RWN15" s="27"/>
      <c r="RWO15" s="27"/>
      <c r="RWP15" s="27"/>
      <c r="RWQ15" s="27"/>
      <c r="RWR15" s="27"/>
      <c r="RWS15" s="27"/>
      <c r="RWT15" s="27"/>
      <c r="RWU15" s="27"/>
      <c r="RWV15" s="27"/>
      <c r="RWW15" s="27"/>
      <c r="RWX15" s="27"/>
      <c r="RWY15" s="27"/>
      <c r="RWZ15" s="27"/>
      <c r="RXA15" s="27"/>
      <c r="RXB15" s="27"/>
      <c r="RXC15" s="27"/>
      <c r="RXD15" s="27"/>
      <c r="RXE15" s="27"/>
      <c r="RXF15" s="27"/>
      <c r="RXG15" s="27"/>
      <c r="RXH15" s="27"/>
      <c r="RXI15" s="27"/>
      <c r="RXJ15" s="27"/>
      <c r="RXK15" s="27"/>
      <c r="RXL15" s="27"/>
      <c r="RXM15" s="27"/>
      <c r="RXN15" s="27"/>
      <c r="RXO15" s="27"/>
      <c r="RXP15" s="27"/>
      <c r="RXQ15" s="27"/>
      <c r="RXR15" s="27"/>
      <c r="RXS15" s="27"/>
      <c r="RXT15" s="27"/>
      <c r="RXU15" s="27"/>
      <c r="RXV15" s="27"/>
      <c r="RXW15" s="27"/>
      <c r="RXX15" s="27"/>
      <c r="RXY15" s="27"/>
      <c r="RXZ15" s="27"/>
      <c r="RYA15" s="27"/>
      <c r="RYB15" s="27"/>
      <c r="RYC15" s="27"/>
      <c r="RYD15" s="27"/>
      <c r="RYE15" s="27"/>
      <c r="RYF15" s="27"/>
      <c r="RYG15" s="27"/>
      <c r="RYH15" s="27"/>
      <c r="RYI15" s="27"/>
      <c r="RYJ15" s="27"/>
      <c r="RYK15" s="27"/>
      <c r="RYL15" s="27"/>
      <c r="RYM15" s="27"/>
      <c r="RYN15" s="27"/>
      <c r="RYO15" s="27"/>
      <c r="RYP15" s="27"/>
      <c r="RYQ15" s="27"/>
      <c r="RYR15" s="27"/>
      <c r="RYS15" s="27"/>
      <c r="RYT15" s="27"/>
      <c r="RYU15" s="27"/>
      <c r="RYV15" s="27"/>
      <c r="RYW15" s="27"/>
      <c r="RYX15" s="27"/>
      <c r="RYY15" s="27"/>
      <c r="RYZ15" s="27"/>
      <c r="RZA15" s="27"/>
      <c r="RZB15" s="27"/>
      <c r="RZC15" s="27"/>
      <c r="RZD15" s="27"/>
      <c r="RZE15" s="27"/>
      <c r="RZF15" s="27"/>
      <c r="RZG15" s="27"/>
      <c r="RZH15" s="27"/>
      <c r="RZI15" s="27"/>
      <c r="RZJ15" s="27"/>
      <c r="RZK15" s="27"/>
      <c r="RZL15" s="27"/>
      <c r="RZM15" s="27"/>
      <c r="RZN15" s="27"/>
      <c r="RZO15" s="27"/>
      <c r="RZP15" s="27"/>
      <c r="RZQ15" s="27"/>
      <c r="RZR15" s="27"/>
      <c r="RZS15" s="27"/>
      <c r="RZT15" s="27"/>
      <c r="RZU15" s="27"/>
      <c r="RZV15" s="27"/>
      <c r="RZW15" s="27"/>
      <c r="RZX15" s="27"/>
      <c r="RZY15" s="27"/>
      <c r="RZZ15" s="27"/>
      <c r="SAA15" s="27"/>
      <c r="SAB15" s="27"/>
      <c r="SAC15" s="27"/>
      <c r="SAD15" s="27"/>
      <c r="SAE15" s="27"/>
      <c r="SAF15" s="27"/>
      <c r="SAG15" s="27"/>
      <c r="SAH15" s="27"/>
      <c r="SAI15" s="27"/>
      <c r="SAJ15" s="27"/>
      <c r="SAK15" s="27"/>
      <c r="SAL15" s="27"/>
      <c r="SAM15" s="27"/>
      <c r="SAN15" s="27"/>
      <c r="SAO15" s="27"/>
      <c r="SAP15" s="27"/>
      <c r="SAQ15" s="27"/>
      <c r="SAR15" s="27"/>
      <c r="SAS15" s="27"/>
      <c r="SAT15" s="27"/>
      <c r="SAU15" s="27"/>
      <c r="SAV15" s="27"/>
      <c r="SAW15" s="27"/>
      <c r="SAX15" s="27"/>
      <c r="SAY15" s="27"/>
      <c r="SAZ15" s="27"/>
      <c r="SBA15" s="27"/>
      <c r="SBB15" s="27"/>
      <c r="SBC15" s="27"/>
      <c r="SBD15" s="27"/>
      <c r="SBE15" s="27"/>
      <c r="SBF15" s="27"/>
      <c r="SBG15" s="27"/>
      <c r="SBH15" s="27"/>
      <c r="SBI15" s="27"/>
      <c r="SBJ15" s="27"/>
      <c r="SBK15" s="27"/>
      <c r="SBL15" s="27"/>
      <c r="SBM15" s="27"/>
      <c r="SBN15" s="27"/>
      <c r="SBO15" s="27"/>
      <c r="SBP15" s="27"/>
      <c r="SBQ15" s="27"/>
      <c r="SBR15" s="27"/>
      <c r="SBS15" s="27"/>
      <c r="SBT15" s="27"/>
      <c r="SBU15" s="27"/>
      <c r="SBV15" s="27"/>
      <c r="SBW15" s="27"/>
      <c r="SBX15" s="27"/>
      <c r="SBY15" s="27"/>
      <c r="SBZ15" s="27"/>
      <c r="SCA15" s="27"/>
      <c r="SCB15" s="27"/>
      <c r="SCC15" s="27"/>
      <c r="SCD15" s="27"/>
      <c r="SCE15" s="27"/>
      <c r="SCF15" s="27"/>
      <c r="SCG15" s="27"/>
      <c r="SCH15" s="27"/>
      <c r="SCI15" s="27"/>
      <c r="SCJ15" s="27"/>
      <c r="SCK15" s="27"/>
      <c r="SCL15" s="27"/>
      <c r="SCM15" s="27"/>
      <c r="SCN15" s="27"/>
      <c r="SCO15" s="27"/>
      <c r="SCP15" s="27"/>
      <c r="SCQ15" s="27"/>
      <c r="SCR15" s="27"/>
      <c r="SCS15" s="27"/>
      <c r="SCT15" s="27"/>
      <c r="SCU15" s="27"/>
      <c r="SCV15" s="27"/>
      <c r="SCW15" s="27"/>
      <c r="SCX15" s="27"/>
      <c r="SCY15" s="27"/>
      <c r="SCZ15" s="27"/>
      <c r="SDA15" s="27"/>
      <c r="SDB15" s="27"/>
      <c r="SDC15" s="27"/>
      <c r="SDD15" s="27"/>
      <c r="SDE15" s="27"/>
      <c r="SDF15" s="27"/>
      <c r="SDG15" s="27"/>
      <c r="SDH15" s="27"/>
      <c r="SDI15" s="27"/>
      <c r="SDJ15" s="27"/>
      <c r="SDK15" s="27"/>
      <c r="SDL15" s="27"/>
      <c r="SDM15" s="27"/>
      <c r="SDN15" s="27"/>
      <c r="SDO15" s="27"/>
      <c r="SDP15" s="27"/>
      <c r="SDQ15" s="27"/>
      <c r="SDR15" s="27"/>
      <c r="SDS15" s="27"/>
      <c r="SDT15" s="27"/>
      <c r="SDU15" s="27"/>
      <c r="SDV15" s="27"/>
      <c r="SDW15" s="27"/>
      <c r="SDX15" s="27"/>
      <c r="SDY15" s="27"/>
      <c r="SDZ15" s="27"/>
      <c r="SEA15" s="27"/>
      <c r="SEB15" s="27"/>
      <c r="SEC15" s="27"/>
      <c r="SED15" s="27"/>
      <c r="SEE15" s="27"/>
      <c r="SEF15" s="27"/>
      <c r="SEG15" s="27"/>
      <c r="SEH15" s="27"/>
      <c r="SEI15" s="27"/>
      <c r="SEJ15" s="27"/>
      <c r="SEK15" s="27"/>
      <c r="SEL15" s="27"/>
      <c r="SEM15" s="27"/>
      <c r="SEN15" s="27"/>
      <c r="SEO15" s="27"/>
      <c r="SEP15" s="27"/>
      <c r="SEQ15" s="27"/>
      <c r="SER15" s="27"/>
      <c r="SES15" s="27"/>
      <c r="SET15" s="27"/>
      <c r="SEU15" s="27"/>
      <c r="SEV15" s="27"/>
      <c r="SEW15" s="27"/>
      <c r="SEX15" s="27"/>
      <c r="SEY15" s="27"/>
      <c r="SEZ15" s="27"/>
      <c r="SFA15" s="27"/>
      <c r="SFB15" s="27"/>
      <c r="SFC15" s="27"/>
      <c r="SFD15" s="27"/>
      <c r="SFE15" s="27"/>
      <c r="SFF15" s="27"/>
      <c r="SFG15" s="27"/>
      <c r="SFH15" s="27"/>
      <c r="SFI15" s="27"/>
      <c r="SFJ15" s="27"/>
      <c r="SFQ15" s="27"/>
      <c r="SFR15" s="27"/>
      <c r="SFS15" s="27"/>
      <c r="SFT15" s="27"/>
      <c r="SFU15" s="27"/>
      <c r="SFV15" s="27"/>
      <c r="SFW15" s="27"/>
      <c r="SFX15" s="27"/>
      <c r="SFY15" s="27"/>
      <c r="SFZ15" s="27"/>
      <c r="SGA15" s="27"/>
      <c r="SGB15" s="27"/>
      <c r="SGC15" s="27"/>
      <c r="SGD15" s="27"/>
      <c r="SGE15" s="27"/>
      <c r="SGF15" s="27"/>
      <c r="SGG15" s="27"/>
      <c r="SGH15" s="27"/>
      <c r="SGI15" s="27"/>
      <c r="SGJ15" s="27"/>
      <c r="SGK15" s="27"/>
      <c r="SGL15" s="27"/>
      <c r="SGM15" s="27"/>
      <c r="SGN15" s="27"/>
      <c r="SGO15" s="27"/>
      <c r="SGP15" s="27"/>
      <c r="SGQ15" s="27"/>
      <c r="SGR15" s="27"/>
      <c r="SGS15" s="27"/>
      <c r="SGT15" s="27"/>
      <c r="SGU15" s="27"/>
      <c r="SGV15" s="27"/>
      <c r="SGW15" s="27"/>
      <c r="SGX15" s="27"/>
      <c r="SGY15" s="27"/>
      <c r="SGZ15" s="27"/>
      <c r="SHA15" s="27"/>
      <c r="SHB15" s="27"/>
      <c r="SHC15" s="27"/>
      <c r="SHD15" s="27"/>
      <c r="SHE15" s="27"/>
      <c r="SHF15" s="27"/>
      <c r="SHG15" s="27"/>
      <c r="SHH15" s="27"/>
      <c r="SHI15" s="27"/>
      <c r="SHJ15" s="27"/>
      <c r="SHK15" s="27"/>
      <c r="SHL15" s="27"/>
      <c r="SHM15" s="27"/>
      <c r="SHN15" s="27"/>
      <c r="SHO15" s="27"/>
      <c r="SHP15" s="27"/>
      <c r="SHQ15" s="27"/>
      <c r="SHR15" s="27"/>
      <c r="SHS15" s="27"/>
      <c r="SHT15" s="27"/>
      <c r="SHU15" s="27"/>
      <c r="SHV15" s="27"/>
      <c r="SHW15" s="27"/>
      <c r="SHX15" s="27"/>
      <c r="SHY15" s="27"/>
      <c r="SHZ15" s="27"/>
      <c r="SIA15" s="27"/>
      <c r="SIB15" s="27"/>
      <c r="SIC15" s="27"/>
      <c r="SID15" s="27"/>
      <c r="SIE15" s="27"/>
      <c r="SIF15" s="27"/>
      <c r="SIG15" s="27"/>
      <c r="SIH15" s="27"/>
      <c r="SII15" s="27"/>
      <c r="SIJ15" s="27"/>
      <c r="SIK15" s="27"/>
      <c r="SIL15" s="27"/>
      <c r="SIM15" s="27"/>
      <c r="SIN15" s="27"/>
      <c r="SIO15" s="27"/>
      <c r="SIP15" s="27"/>
      <c r="SIQ15" s="27"/>
      <c r="SIR15" s="27"/>
      <c r="SIS15" s="27"/>
      <c r="SIT15" s="27"/>
      <c r="SIU15" s="27"/>
      <c r="SIV15" s="27"/>
      <c r="SIW15" s="27"/>
      <c r="SIX15" s="27"/>
      <c r="SIY15" s="27"/>
      <c r="SIZ15" s="27"/>
      <c r="SJA15" s="27"/>
      <c r="SJB15" s="27"/>
      <c r="SJC15" s="27"/>
      <c r="SJD15" s="27"/>
      <c r="SJE15" s="27"/>
      <c r="SJF15" s="27"/>
      <c r="SJG15" s="27"/>
      <c r="SJH15" s="27"/>
      <c r="SJI15" s="27"/>
      <c r="SJJ15" s="27"/>
      <c r="SJK15" s="27"/>
      <c r="SJL15" s="27"/>
      <c r="SJM15" s="27"/>
      <c r="SJN15" s="27"/>
      <c r="SJO15" s="27"/>
      <c r="SJP15" s="27"/>
      <c r="SJQ15" s="27"/>
      <c r="SJR15" s="27"/>
      <c r="SJS15" s="27"/>
      <c r="SJT15" s="27"/>
      <c r="SJU15" s="27"/>
      <c r="SJV15" s="27"/>
      <c r="SJW15" s="27"/>
      <c r="SJX15" s="27"/>
      <c r="SJY15" s="27"/>
      <c r="SJZ15" s="27"/>
      <c r="SKA15" s="27"/>
      <c r="SKB15" s="27"/>
      <c r="SKC15" s="27"/>
      <c r="SKD15" s="27"/>
      <c r="SKE15" s="27"/>
      <c r="SKF15" s="27"/>
      <c r="SKG15" s="27"/>
      <c r="SKH15" s="27"/>
      <c r="SKI15" s="27"/>
      <c r="SKJ15" s="27"/>
      <c r="SKK15" s="27"/>
      <c r="SKL15" s="27"/>
      <c r="SKM15" s="27"/>
      <c r="SKN15" s="27"/>
      <c r="SKO15" s="27"/>
      <c r="SKP15" s="27"/>
      <c r="SKQ15" s="27"/>
      <c r="SKR15" s="27"/>
      <c r="SKS15" s="27"/>
      <c r="SKT15" s="27"/>
      <c r="SKU15" s="27"/>
      <c r="SKV15" s="27"/>
      <c r="SKW15" s="27"/>
      <c r="SKX15" s="27"/>
      <c r="SKY15" s="27"/>
      <c r="SKZ15" s="27"/>
      <c r="SLA15" s="27"/>
      <c r="SLB15" s="27"/>
      <c r="SLC15" s="27"/>
      <c r="SLD15" s="27"/>
      <c r="SLE15" s="27"/>
      <c r="SLF15" s="27"/>
      <c r="SLG15" s="27"/>
      <c r="SLH15" s="27"/>
      <c r="SLI15" s="27"/>
      <c r="SLJ15" s="27"/>
      <c r="SLK15" s="27"/>
      <c r="SLL15" s="27"/>
      <c r="SLM15" s="27"/>
      <c r="SLN15" s="27"/>
      <c r="SLO15" s="27"/>
      <c r="SLP15" s="27"/>
      <c r="SLQ15" s="27"/>
      <c r="SLR15" s="27"/>
      <c r="SLS15" s="27"/>
      <c r="SLT15" s="27"/>
      <c r="SLU15" s="27"/>
      <c r="SLV15" s="27"/>
      <c r="SLW15" s="27"/>
      <c r="SLX15" s="27"/>
      <c r="SLY15" s="27"/>
      <c r="SLZ15" s="27"/>
      <c r="SMA15" s="27"/>
      <c r="SMB15" s="27"/>
      <c r="SMC15" s="27"/>
      <c r="SMD15" s="27"/>
      <c r="SME15" s="27"/>
      <c r="SMF15" s="27"/>
      <c r="SMG15" s="27"/>
      <c r="SMH15" s="27"/>
      <c r="SMI15" s="27"/>
      <c r="SMJ15" s="27"/>
      <c r="SMK15" s="27"/>
      <c r="SML15" s="27"/>
      <c r="SMM15" s="27"/>
      <c r="SMN15" s="27"/>
      <c r="SMO15" s="27"/>
      <c r="SMP15" s="27"/>
      <c r="SMQ15" s="27"/>
      <c r="SMR15" s="27"/>
      <c r="SMS15" s="27"/>
      <c r="SMT15" s="27"/>
      <c r="SMU15" s="27"/>
      <c r="SMV15" s="27"/>
      <c r="SMW15" s="27"/>
      <c r="SMX15" s="27"/>
      <c r="SMY15" s="27"/>
      <c r="SMZ15" s="27"/>
      <c r="SNA15" s="27"/>
      <c r="SNB15" s="27"/>
      <c r="SNC15" s="27"/>
      <c r="SND15" s="27"/>
      <c r="SNE15" s="27"/>
      <c r="SNF15" s="27"/>
      <c r="SNG15" s="27"/>
      <c r="SNH15" s="27"/>
      <c r="SNI15" s="27"/>
      <c r="SNJ15" s="27"/>
      <c r="SNK15" s="27"/>
      <c r="SNL15" s="27"/>
      <c r="SNM15" s="27"/>
      <c r="SNN15" s="27"/>
      <c r="SNO15" s="27"/>
      <c r="SNP15" s="27"/>
      <c r="SNQ15" s="27"/>
      <c r="SNR15" s="27"/>
      <c r="SNS15" s="27"/>
      <c r="SNT15" s="27"/>
      <c r="SNU15" s="27"/>
      <c r="SNV15" s="27"/>
      <c r="SNW15" s="27"/>
      <c r="SNX15" s="27"/>
      <c r="SNY15" s="27"/>
      <c r="SNZ15" s="27"/>
      <c r="SOA15" s="27"/>
      <c r="SOB15" s="27"/>
      <c r="SOC15" s="27"/>
      <c r="SOD15" s="27"/>
      <c r="SOE15" s="27"/>
      <c r="SOF15" s="27"/>
      <c r="SOG15" s="27"/>
      <c r="SOH15" s="27"/>
      <c r="SOI15" s="27"/>
      <c r="SOJ15" s="27"/>
      <c r="SOK15" s="27"/>
      <c r="SOL15" s="27"/>
      <c r="SOM15" s="27"/>
      <c r="SON15" s="27"/>
      <c r="SOO15" s="27"/>
      <c r="SOP15" s="27"/>
      <c r="SOQ15" s="27"/>
      <c r="SOR15" s="27"/>
      <c r="SOS15" s="27"/>
      <c r="SOT15" s="27"/>
      <c r="SOU15" s="27"/>
      <c r="SOV15" s="27"/>
      <c r="SOW15" s="27"/>
      <c r="SOX15" s="27"/>
      <c r="SOY15" s="27"/>
      <c r="SOZ15" s="27"/>
      <c r="SPA15" s="27"/>
      <c r="SPB15" s="27"/>
      <c r="SPC15" s="27"/>
      <c r="SPD15" s="27"/>
      <c r="SPE15" s="27"/>
      <c r="SPF15" s="27"/>
      <c r="SPM15" s="27"/>
      <c r="SPN15" s="27"/>
      <c r="SPO15" s="27"/>
      <c r="SPP15" s="27"/>
      <c r="SPQ15" s="27"/>
      <c r="SPR15" s="27"/>
      <c r="SPS15" s="27"/>
      <c r="SPT15" s="27"/>
      <c r="SPU15" s="27"/>
      <c r="SPV15" s="27"/>
      <c r="SPW15" s="27"/>
      <c r="SPX15" s="27"/>
      <c r="SPY15" s="27"/>
      <c r="SPZ15" s="27"/>
      <c r="SQA15" s="27"/>
      <c r="SQB15" s="27"/>
      <c r="SQC15" s="27"/>
      <c r="SQD15" s="27"/>
      <c r="SQE15" s="27"/>
      <c r="SQF15" s="27"/>
      <c r="SQG15" s="27"/>
      <c r="SQH15" s="27"/>
      <c r="SQI15" s="27"/>
      <c r="SQJ15" s="27"/>
      <c r="SQK15" s="27"/>
      <c r="SQL15" s="27"/>
      <c r="SQM15" s="27"/>
      <c r="SQN15" s="27"/>
      <c r="SQO15" s="27"/>
      <c r="SQP15" s="27"/>
      <c r="SQQ15" s="27"/>
      <c r="SQR15" s="27"/>
      <c r="SQS15" s="27"/>
      <c r="SQT15" s="27"/>
      <c r="SQU15" s="27"/>
      <c r="SQV15" s="27"/>
      <c r="SQW15" s="27"/>
      <c r="SQX15" s="27"/>
      <c r="SQY15" s="27"/>
      <c r="SQZ15" s="27"/>
      <c r="SRA15" s="27"/>
      <c r="SRB15" s="27"/>
      <c r="SRC15" s="27"/>
      <c r="SRD15" s="27"/>
      <c r="SRE15" s="27"/>
      <c r="SRF15" s="27"/>
      <c r="SRG15" s="27"/>
      <c r="SRH15" s="27"/>
      <c r="SRI15" s="27"/>
      <c r="SRJ15" s="27"/>
      <c r="SRK15" s="27"/>
      <c r="SRL15" s="27"/>
      <c r="SRM15" s="27"/>
      <c r="SRN15" s="27"/>
      <c r="SRO15" s="27"/>
      <c r="SRP15" s="27"/>
      <c r="SRQ15" s="27"/>
      <c r="SRR15" s="27"/>
      <c r="SRS15" s="27"/>
      <c r="SRT15" s="27"/>
      <c r="SRU15" s="27"/>
      <c r="SRV15" s="27"/>
      <c r="SRW15" s="27"/>
      <c r="SRX15" s="27"/>
      <c r="SRY15" s="27"/>
      <c r="SRZ15" s="27"/>
      <c r="SSA15" s="27"/>
      <c r="SSB15" s="27"/>
      <c r="SSC15" s="27"/>
      <c r="SSD15" s="27"/>
      <c r="SSE15" s="27"/>
      <c r="SSF15" s="27"/>
      <c r="SSG15" s="27"/>
      <c r="SSH15" s="27"/>
      <c r="SSI15" s="27"/>
      <c r="SSJ15" s="27"/>
      <c r="SSK15" s="27"/>
      <c r="SSL15" s="27"/>
      <c r="SSM15" s="27"/>
      <c r="SSN15" s="27"/>
      <c r="SSO15" s="27"/>
      <c r="SSP15" s="27"/>
      <c r="SSQ15" s="27"/>
      <c r="SSR15" s="27"/>
      <c r="SSS15" s="27"/>
      <c r="SST15" s="27"/>
      <c r="SSU15" s="27"/>
      <c r="SSV15" s="27"/>
      <c r="SSW15" s="27"/>
      <c r="SSX15" s="27"/>
      <c r="SSY15" s="27"/>
      <c r="SSZ15" s="27"/>
      <c r="STA15" s="27"/>
      <c r="STB15" s="27"/>
      <c r="STC15" s="27"/>
      <c r="STD15" s="27"/>
      <c r="STE15" s="27"/>
      <c r="STF15" s="27"/>
      <c r="STG15" s="27"/>
      <c r="STH15" s="27"/>
      <c r="STI15" s="27"/>
      <c r="STJ15" s="27"/>
      <c r="STK15" s="27"/>
      <c r="STL15" s="27"/>
      <c r="STM15" s="27"/>
      <c r="STN15" s="27"/>
      <c r="STO15" s="27"/>
      <c r="STP15" s="27"/>
      <c r="STQ15" s="27"/>
      <c r="STR15" s="27"/>
      <c r="STS15" s="27"/>
      <c r="STT15" s="27"/>
      <c r="STU15" s="27"/>
      <c r="STV15" s="27"/>
      <c r="STW15" s="27"/>
      <c r="STX15" s="27"/>
      <c r="STY15" s="27"/>
      <c r="STZ15" s="27"/>
      <c r="SUA15" s="27"/>
      <c r="SUB15" s="27"/>
      <c r="SUC15" s="27"/>
      <c r="SUD15" s="27"/>
      <c r="SUE15" s="27"/>
      <c r="SUF15" s="27"/>
      <c r="SUG15" s="27"/>
      <c r="SUH15" s="27"/>
      <c r="SUI15" s="27"/>
      <c r="SUJ15" s="27"/>
      <c r="SUK15" s="27"/>
      <c r="SUL15" s="27"/>
      <c r="SUM15" s="27"/>
      <c r="SUN15" s="27"/>
      <c r="SUO15" s="27"/>
      <c r="SUP15" s="27"/>
      <c r="SUQ15" s="27"/>
      <c r="SUR15" s="27"/>
      <c r="SUS15" s="27"/>
      <c r="SUT15" s="27"/>
      <c r="SUU15" s="27"/>
      <c r="SUV15" s="27"/>
      <c r="SUW15" s="27"/>
      <c r="SUX15" s="27"/>
      <c r="SUY15" s="27"/>
      <c r="SUZ15" s="27"/>
      <c r="SVA15" s="27"/>
      <c r="SVB15" s="27"/>
      <c r="SVC15" s="27"/>
      <c r="SVD15" s="27"/>
      <c r="SVE15" s="27"/>
      <c r="SVF15" s="27"/>
      <c r="SVG15" s="27"/>
      <c r="SVH15" s="27"/>
      <c r="SVI15" s="27"/>
      <c r="SVJ15" s="27"/>
      <c r="SVK15" s="27"/>
      <c r="SVL15" s="27"/>
      <c r="SVM15" s="27"/>
      <c r="SVN15" s="27"/>
      <c r="SVO15" s="27"/>
      <c r="SVP15" s="27"/>
      <c r="SVQ15" s="27"/>
      <c r="SVR15" s="27"/>
      <c r="SVS15" s="27"/>
      <c r="SVT15" s="27"/>
      <c r="SVU15" s="27"/>
      <c r="SVV15" s="27"/>
      <c r="SVW15" s="27"/>
      <c r="SVX15" s="27"/>
      <c r="SVY15" s="27"/>
      <c r="SVZ15" s="27"/>
      <c r="SWA15" s="27"/>
      <c r="SWB15" s="27"/>
      <c r="SWC15" s="27"/>
      <c r="SWD15" s="27"/>
      <c r="SWE15" s="27"/>
      <c r="SWF15" s="27"/>
      <c r="SWG15" s="27"/>
      <c r="SWH15" s="27"/>
      <c r="SWI15" s="27"/>
      <c r="SWJ15" s="27"/>
      <c r="SWK15" s="27"/>
      <c r="SWL15" s="27"/>
      <c r="SWM15" s="27"/>
      <c r="SWN15" s="27"/>
      <c r="SWO15" s="27"/>
      <c r="SWP15" s="27"/>
      <c r="SWQ15" s="27"/>
      <c r="SWR15" s="27"/>
      <c r="SWS15" s="27"/>
      <c r="SWT15" s="27"/>
      <c r="SWU15" s="27"/>
      <c r="SWV15" s="27"/>
      <c r="SWW15" s="27"/>
      <c r="SWX15" s="27"/>
      <c r="SWY15" s="27"/>
      <c r="SWZ15" s="27"/>
      <c r="SXA15" s="27"/>
      <c r="SXB15" s="27"/>
      <c r="SXC15" s="27"/>
      <c r="SXD15" s="27"/>
      <c r="SXE15" s="27"/>
      <c r="SXF15" s="27"/>
      <c r="SXG15" s="27"/>
      <c r="SXH15" s="27"/>
      <c r="SXI15" s="27"/>
      <c r="SXJ15" s="27"/>
      <c r="SXK15" s="27"/>
      <c r="SXL15" s="27"/>
      <c r="SXM15" s="27"/>
      <c r="SXN15" s="27"/>
      <c r="SXO15" s="27"/>
      <c r="SXP15" s="27"/>
      <c r="SXQ15" s="27"/>
      <c r="SXR15" s="27"/>
      <c r="SXS15" s="27"/>
      <c r="SXT15" s="27"/>
      <c r="SXU15" s="27"/>
      <c r="SXV15" s="27"/>
      <c r="SXW15" s="27"/>
      <c r="SXX15" s="27"/>
      <c r="SXY15" s="27"/>
      <c r="SXZ15" s="27"/>
      <c r="SYA15" s="27"/>
      <c r="SYB15" s="27"/>
      <c r="SYC15" s="27"/>
      <c r="SYD15" s="27"/>
      <c r="SYE15" s="27"/>
      <c r="SYF15" s="27"/>
      <c r="SYG15" s="27"/>
      <c r="SYH15" s="27"/>
      <c r="SYI15" s="27"/>
      <c r="SYJ15" s="27"/>
      <c r="SYK15" s="27"/>
      <c r="SYL15" s="27"/>
      <c r="SYM15" s="27"/>
      <c r="SYN15" s="27"/>
      <c r="SYO15" s="27"/>
      <c r="SYP15" s="27"/>
      <c r="SYQ15" s="27"/>
      <c r="SYR15" s="27"/>
      <c r="SYS15" s="27"/>
      <c r="SYT15" s="27"/>
      <c r="SYU15" s="27"/>
      <c r="SYV15" s="27"/>
      <c r="SYW15" s="27"/>
      <c r="SYX15" s="27"/>
      <c r="SYY15" s="27"/>
      <c r="SYZ15" s="27"/>
      <c r="SZA15" s="27"/>
      <c r="SZB15" s="27"/>
      <c r="SZI15" s="27"/>
      <c r="SZJ15" s="27"/>
      <c r="SZK15" s="27"/>
      <c r="SZL15" s="27"/>
      <c r="SZM15" s="27"/>
      <c r="SZN15" s="27"/>
      <c r="SZO15" s="27"/>
      <c r="SZP15" s="27"/>
      <c r="SZQ15" s="27"/>
      <c r="SZR15" s="27"/>
      <c r="SZS15" s="27"/>
      <c r="SZT15" s="27"/>
      <c r="SZU15" s="27"/>
      <c r="SZV15" s="27"/>
      <c r="SZW15" s="27"/>
      <c r="SZX15" s="27"/>
      <c r="SZY15" s="27"/>
      <c r="SZZ15" s="27"/>
      <c r="TAA15" s="27"/>
      <c r="TAB15" s="27"/>
      <c r="TAC15" s="27"/>
      <c r="TAD15" s="27"/>
      <c r="TAE15" s="27"/>
      <c r="TAF15" s="27"/>
      <c r="TAG15" s="27"/>
      <c r="TAH15" s="27"/>
      <c r="TAI15" s="27"/>
      <c r="TAJ15" s="27"/>
      <c r="TAK15" s="27"/>
      <c r="TAL15" s="27"/>
      <c r="TAM15" s="27"/>
      <c r="TAN15" s="27"/>
      <c r="TAO15" s="27"/>
      <c r="TAP15" s="27"/>
      <c r="TAQ15" s="27"/>
      <c r="TAR15" s="27"/>
      <c r="TAS15" s="27"/>
      <c r="TAT15" s="27"/>
      <c r="TAU15" s="27"/>
      <c r="TAV15" s="27"/>
      <c r="TAW15" s="27"/>
      <c r="TAX15" s="27"/>
      <c r="TAY15" s="27"/>
      <c r="TAZ15" s="27"/>
      <c r="TBA15" s="27"/>
      <c r="TBB15" s="27"/>
      <c r="TBC15" s="27"/>
      <c r="TBD15" s="27"/>
      <c r="TBE15" s="27"/>
      <c r="TBF15" s="27"/>
      <c r="TBG15" s="27"/>
      <c r="TBH15" s="27"/>
      <c r="TBI15" s="27"/>
      <c r="TBJ15" s="27"/>
      <c r="TBK15" s="27"/>
      <c r="TBL15" s="27"/>
      <c r="TBM15" s="27"/>
      <c r="TBN15" s="27"/>
      <c r="TBO15" s="27"/>
      <c r="TBP15" s="27"/>
      <c r="TBQ15" s="27"/>
      <c r="TBR15" s="27"/>
      <c r="TBS15" s="27"/>
      <c r="TBT15" s="27"/>
      <c r="TBU15" s="27"/>
      <c r="TBV15" s="27"/>
      <c r="TBW15" s="27"/>
      <c r="TBX15" s="27"/>
      <c r="TBY15" s="27"/>
      <c r="TBZ15" s="27"/>
      <c r="TCA15" s="27"/>
      <c r="TCB15" s="27"/>
      <c r="TCC15" s="27"/>
      <c r="TCD15" s="27"/>
      <c r="TCE15" s="27"/>
      <c r="TCF15" s="27"/>
      <c r="TCG15" s="27"/>
      <c r="TCH15" s="27"/>
      <c r="TCI15" s="27"/>
      <c r="TCJ15" s="27"/>
      <c r="TCK15" s="27"/>
      <c r="TCL15" s="27"/>
      <c r="TCM15" s="27"/>
      <c r="TCN15" s="27"/>
      <c r="TCO15" s="27"/>
      <c r="TCP15" s="27"/>
      <c r="TCQ15" s="27"/>
      <c r="TCR15" s="27"/>
      <c r="TCS15" s="27"/>
      <c r="TCT15" s="27"/>
      <c r="TCU15" s="27"/>
      <c r="TCV15" s="27"/>
      <c r="TCW15" s="27"/>
      <c r="TCX15" s="27"/>
      <c r="TCY15" s="27"/>
      <c r="TCZ15" s="27"/>
      <c r="TDA15" s="27"/>
      <c r="TDB15" s="27"/>
      <c r="TDC15" s="27"/>
      <c r="TDD15" s="27"/>
      <c r="TDE15" s="27"/>
      <c r="TDF15" s="27"/>
      <c r="TDG15" s="27"/>
      <c r="TDH15" s="27"/>
      <c r="TDI15" s="27"/>
      <c r="TDJ15" s="27"/>
      <c r="TDK15" s="27"/>
      <c r="TDL15" s="27"/>
      <c r="TDM15" s="27"/>
      <c r="TDN15" s="27"/>
      <c r="TDO15" s="27"/>
      <c r="TDP15" s="27"/>
      <c r="TDQ15" s="27"/>
      <c r="TDR15" s="27"/>
      <c r="TDS15" s="27"/>
      <c r="TDT15" s="27"/>
      <c r="TDU15" s="27"/>
      <c r="TDV15" s="27"/>
      <c r="TDW15" s="27"/>
      <c r="TDX15" s="27"/>
      <c r="TDY15" s="27"/>
      <c r="TDZ15" s="27"/>
      <c r="TEA15" s="27"/>
      <c r="TEB15" s="27"/>
      <c r="TEC15" s="27"/>
      <c r="TED15" s="27"/>
      <c r="TEE15" s="27"/>
      <c r="TEF15" s="27"/>
      <c r="TEG15" s="27"/>
      <c r="TEH15" s="27"/>
      <c r="TEI15" s="27"/>
      <c r="TEJ15" s="27"/>
      <c r="TEK15" s="27"/>
      <c r="TEL15" s="27"/>
      <c r="TEM15" s="27"/>
      <c r="TEN15" s="27"/>
      <c r="TEO15" s="27"/>
      <c r="TEP15" s="27"/>
      <c r="TEQ15" s="27"/>
      <c r="TER15" s="27"/>
      <c r="TES15" s="27"/>
      <c r="TET15" s="27"/>
      <c r="TEU15" s="27"/>
      <c r="TEV15" s="27"/>
      <c r="TEW15" s="27"/>
      <c r="TEX15" s="27"/>
      <c r="TEY15" s="27"/>
      <c r="TEZ15" s="27"/>
      <c r="TFA15" s="27"/>
      <c r="TFB15" s="27"/>
      <c r="TFC15" s="27"/>
      <c r="TFD15" s="27"/>
      <c r="TFE15" s="27"/>
      <c r="TFF15" s="27"/>
      <c r="TFG15" s="27"/>
      <c r="TFH15" s="27"/>
      <c r="TFI15" s="27"/>
      <c r="TFJ15" s="27"/>
      <c r="TFK15" s="27"/>
      <c r="TFL15" s="27"/>
      <c r="TFM15" s="27"/>
      <c r="TFN15" s="27"/>
      <c r="TFO15" s="27"/>
      <c r="TFP15" s="27"/>
      <c r="TFQ15" s="27"/>
      <c r="TFR15" s="27"/>
      <c r="TFS15" s="27"/>
      <c r="TFT15" s="27"/>
      <c r="TFU15" s="27"/>
      <c r="TFV15" s="27"/>
      <c r="TFW15" s="27"/>
      <c r="TFX15" s="27"/>
      <c r="TFY15" s="27"/>
      <c r="TFZ15" s="27"/>
      <c r="TGA15" s="27"/>
      <c r="TGB15" s="27"/>
      <c r="TGC15" s="27"/>
      <c r="TGD15" s="27"/>
      <c r="TGE15" s="27"/>
      <c r="TGF15" s="27"/>
      <c r="TGG15" s="27"/>
      <c r="TGH15" s="27"/>
      <c r="TGI15" s="27"/>
      <c r="TGJ15" s="27"/>
      <c r="TGK15" s="27"/>
      <c r="TGL15" s="27"/>
      <c r="TGM15" s="27"/>
      <c r="TGN15" s="27"/>
      <c r="TGO15" s="27"/>
      <c r="TGP15" s="27"/>
      <c r="TGQ15" s="27"/>
      <c r="TGR15" s="27"/>
      <c r="TGS15" s="27"/>
      <c r="TGT15" s="27"/>
      <c r="TGU15" s="27"/>
      <c r="TGV15" s="27"/>
      <c r="TGW15" s="27"/>
      <c r="TGX15" s="27"/>
      <c r="TGY15" s="27"/>
      <c r="TGZ15" s="27"/>
      <c r="THA15" s="27"/>
      <c r="THB15" s="27"/>
      <c r="THC15" s="27"/>
      <c r="THD15" s="27"/>
      <c r="THE15" s="27"/>
      <c r="THF15" s="27"/>
      <c r="THG15" s="27"/>
      <c r="THH15" s="27"/>
      <c r="THI15" s="27"/>
      <c r="THJ15" s="27"/>
      <c r="THK15" s="27"/>
      <c r="THL15" s="27"/>
      <c r="THM15" s="27"/>
      <c r="THN15" s="27"/>
      <c r="THO15" s="27"/>
      <c r="THP15" s="27"/>
      <c r="THQ15" s="27"/>
      <c r="THR15" s="27"/>
      <c r="THS15" s="27"/>
      <c r="THT15" s="27"/>
      <c r="THU15" s="27"/>
      <c r="THV15" s="27"/>
      <c r="THW15" s="27"/>
      <c r="THX15" s="27"/>
      <c r="THY15" s="27"/>
      <c r="THZ15" s="27"/>
      <c r="TIA15" s="27"/>
      <c r="TIB15" s="27"/>
      <c r="TIC15" s="27"/>
      <c r="TID15" s="27"/>
      <c r="TIE15" s="27"/>
      <c r="TIF15" s="27"/>
      <c r="TIG15" s="27"/>
      <c r="TIH15" s="27"/>
      <c r="TII15" s="27"/>
      <c r="TIJ15" s="27"/>
      <c r="TIK15" s="27"/>
      <c r="TIL15" s="27"/>
      <c r="TIM15" s="27"/>
      <c r="TIN15" s="27"/>
      <c r="TIO15" s="27"/>
      <c r="TIP15" s="27"/>
      <c r="TIQ15" s="27"/>
      <c r="TIR15" s="27"/>
      <c r="TIS15" s="27"/>
      <c r="TIT15" s="27"/>
      <c r="TIU15" s="27"/>
      <c r="TIV15" s="27"/>
      <c r="TIW15" s="27"/>
      <c r="TIX15" s="27"/>
      <c r="TJE15" s="27"/>
      <c r="TJF15" s="27"/>
      <c r="TJG15" s="27"/>
      <c r="TJH15" s="27"/>
      <c r="TJI15" s="27"/>
      <c r="TJJ15" s="27"/>
      <c r="TJK15" s="27"/>
      <c r="TJL15" s="27"/>
      <c r="TJM15" s="27"/>
      <c r="TJN15" s="27"/>
      <c r="TJO15" s="27"/>
      <c r="TJP15" s="27"/>
      <c r="TJQ15" s="27"/>
      <c r="TJR15" s="27"/>
      <c r="TJS15" s="27"/>
      <c r="TJT15" s="27"/>
      <c r="TJU15" s="27"/>
      <c r="TJV15" s="27"/>
      <c r="TJW15" s="27"/>
      <c r="TJX15" s="27"/>
      <c r="TJY15" s="27"/>
      <c r="TJZ15" s="27"/>
      <c r="TKA15" s="27"/>
      <c r="TKB15" s="27"/>
      <c r="TKC15" s="27"/>
      <c r="TKD15" s="27"/>
      <c r="TKE15" s="27"/>
      <c r="TKF15" s="27"/>
      <c r="TKG15" s="27"/>
      <c r="TKH15" s="27"/>
      <c r="TKI15" s="27"/>
      <c r="TKJ15" s="27"/>
      <c r="TKK15" s="27"/>
      <c r="TKL15" s="27"/>
      <c r="TKM15" s="27"/>
      <c r="TKN15" s="27"/>
      <c r="TKO15" s="27"/>
      <c r="TKP15" s="27"/>
      <c r="TKQ15" s="27"/>
      <c r="TKR15" s="27"/>
      <c r="TKS15" s="27"/>
      <c r="TKT15" s="27"/>
      <c r="TKU15" s="27"/>
      <c r="TKV15" s="27"/>
      <c r="TKW15" s="27"/>
      <c r="TKX15" s="27"/>
      <c r="TKY15" s="27"/>
      <c r="TKZ15" s="27"/>
      <c r="TLA15" s="27"/>
      <c r="TLB15" s="27"/>
      <c r="TLC15" s="27"/>
      <c r="TLD15" s="27"/>
      <c r="TLE15" s="27"/>
      <c r="TLF15" s="27"/>
      <c r="TLG15" s="27"/>
      <c r="TLH15" s="27"/>
      <c r="TLI15" s="27"/>
      <c r="TLJ15" s="27"/>
      <c r="TLK15" s="27"/>
      <c r="TLL15" s="27"/>
      <c r="TLM15" s="27"/>
      <c r="TLN15" s="27"/>
      <c r="TLO15" s="27"/>
      <c r="TLP15" s="27"/>
      <c r="TLQ15" s="27"/>
      <c r="TLR15" s="27"/>
      <c r="TLS15" s="27"/>
      <c r="TLT15" s="27"/>
      <c r="TLU15" s="27"/>
      <c r="TLV15" s="27"/>
      <c r="TLW15" s="27"/>
      <c r="TLX15" s="27"/>
      <c r="TLY15" s="27"/>
      <c r="TLZ15" s="27"/>
      <c r="TMA15" s="27"/>
      <c r="TMB15" s="27"/>
      <c r="TMC15" s="27"/>
      <c r="TMD15" s="27"/>
      <c r="TME15" s="27"/>
      <c r="TMF15" s="27"/>
      <c r="TMG15" s="27"/>
      <c r="TMH15" s="27"/>
      <c r="TMI15" s="27"/>
      <c r="TMJ15" s="27"/>
      <c r="TMK15" s="27"/>
      <c r="TML15" s="27"/>
      <c r="TMM15" s="27"/>
      <c r="TMN15" s="27"/>
      <c r="TMO15" s="27"/>
      <c r="TMP15" s="27"/>
      <c r="TMQ15" s="27"/>
      <c r="TMR15" s="27"/>
      <c r="TMS15" s="27"/>
      <c r="TMT15" s="27"/>
      <c r="TMU15" s="27"/>
      <c r="TMV15" s="27"/>
      <c r="TMW15" s="27"/>
      <c r="TMX15" s="27"/>
      <c r="TMY15" s="27"/>
      <c r="TMZ15" s="27"/>
      <c r="TNA15" s="27"/>
      <c r="TNB15" s="27"/>
      <c r="TNC15" s="27"/>
      <c r="TND15" s="27"/>
      <c r="TNE15" s="27"/>
      <c r="TNF15" s="27"/>
      <c r="TNG15" s="27"/>
      <c r="TNH15" s="27"/>
      <c r="TNI15" s="27"/>
      <c r="TNJ15" s="27"/>
      <c r="TNK15" s="27"/>
      <c r="TNL15" s="27"/>
      <c r="TNM15" s="27"/>
      <c r="TNN15" s="27"/>
      <c r="TNO15" s="27"/>
      <c r="TNP15" s="27"/>
      <c r="TNQ15" s="27"/>
      <c r="TNR15" s="27"/>
      <c r="TNS15" s="27"/>
      <c r="TNT15" s="27"/>
      <c r="TNU15" s="27"/>
      <c r="TNV15" s="27"/>
      <c r="TNW15" s="27"/>
      <c r="TNX15" s="27"/>
      <c r="TNY15" s="27"/>
      <c r="TNZ15" s="27"/>
      <c r="TOA15" s="27"/>
      <c r="TOB15" s="27"/>
      <c r="TOC15" s="27"/>
      <c r="TOD15" s="27"/>
      <c r="TOE15" s="27"/>
      <c r="TOF15" s="27"/>
      <c r="TOG15" s="27"/>
      <c r="TOH15" s="27"/>
      <c r="TOI15" s="27"/>
      <c r="TOJ15" s="27"/>
      <c r="TOK15" s="27"/>
      <c r="TOL15" s="27"/>
      <c r="TOM15" s="27"/>
      <c r="TON15" s="27"/>
      <c r="TOO15" s="27"/>
      <c r="TOP15" s="27"/>
      <c r="TOQ15" s="27"/>
      <c r="TOR15" s="27"/>
      <c r="TOS15" s="27"/>
      <c r="TOT15" s="27"/>
      <c r="TOU15" s="27"/>
      <c r="TOV15" s="27"/>
      <c r="TOW15" s="27"/>
      <c r="TOX15" s="27"/>
      <c r="TOY15" s="27"/>
      <c r="TOZ15" s="27"/>
      <c r="TPA15" s="27"/>
      <c r="TPB15" s="27"/>
      <c r="TPC15" s="27"/>
      <c r="TPD15" s="27"/>
      <c r="TPE15" s="27"/>
      <c r="TPF15" s="27"/>
      <c r="TPG15" s="27"/>
      <c r="TPH15" s="27"/>
      <c r="TPI15" s="27"/>
      <c r="TPJ15" s="27"/>
      <c r="TPK15" s="27"/>
      <c r="TPL15" s="27"/>
      <c r="TPM15" s="27"/>
      <c r="TPN15" s="27"/>
      <c r="TPO15" s="27"/>
      <c r="TPP15" s="27"/>
      <c r="TPQ15" s="27"/>
      <c r="TPR15" s="27"/>
      <c r="TPS15" s="27"/>
      <c r="TPT15" s="27"/>
      <c r="TPU15" s="27"/>
      <c r="TPV15" s="27"/>
      <c r="TPW15" s="27"/>
      <c r="TPX15" s="27"/>
      <c r="TPY15" s="27"/>
      <c r="TPZ15" s="27"/>
      <c r="TQA15" s="27"/>
      <c r="TQB15" s="27"/>
      <c r="TQC15" s="27"/>
      <c r="TQD15" s="27"/>
      <c r="TQE15" s="27"/>
      <c r="TQF15" s="27"/>
      <c r="TQG15" s="27"/>
      <c r="TQH15" s="27"/>
      <c r="TQI15" s="27"/>
      <c r="TQJ15" s="27"/>
      <c r="TQK15" s="27"/>
      <c r="TQL15" s="27"/>
      <c r="TQM15" s="27"/>
      <c r="TQN15" s="27"/>
      <c r="TQO15" s="27"/>
      <c r="TQP15" s="27"/>
      <c r="TQQ15" s="27"/>
      <c r="TQR15" s="27"/>
      <c r="TQS15" s="27"/>
      <c r="TQT15" s="27"/>
      <c r="TQU15" s="27"/>
      <c r="TQV15" s="27"/>
      <c r="TQW15" s="27"/>
      <c r="TQX15" s="27"/>
      <c r="TQY15" s="27"/>
      <c r="TQZ15" s="27"/>
      <c r="TRA15" s="27"/>
      <c r="TRB15" s="27"/>
      <c r="TRC15" s="27"/>
      <c r="TRD15" s="27"/>
      <c r="TRE15" s="27"/>
      <c r="TRF15" s="27"/>
      <c r="TRG15" s="27"/>
      <c r="TRH15" s="27"/>
      <c r="TRI15" s="27"/>
      <c r="TRJ15" s="27"/>
      <c r="TRK15" s="27"/>
      <c r="TRL15" s="27"/>
      <c r="TRM15" s="27"/>
      <c r="TRN15" s="27"/>
      <c r="TRO15" s="27"/>
      <c r="TRP15" s="27"/>
      <c r="TRQ15" s="27"/>
      <c r="TRR15" s="27"/>
      <c r="TRS15" s="27"/>
      <c r="TRT15" s="27"/>
      <c r="TRU15" s="27"/>
      <c r="TRV15" s="27"/>
      <c r="TRW15" s="27"/>
      <c r="TRX15" s="27"/>
      <c r="TRY15" s="27"/>
      <c r="TRZ15" s="27"/>
      <c r="TSA15" s="27"/>
      <c r="TSB15" s="27"/>
      <c r="TSC15" s="27"/>
      <c r="TSD15" s="27"/>
      <c r="TSE15" s="27"/>
      <c r="TSF15" s="27"/>
      <c r="TSG15" s="27"/>
      <c r="TSH15" s="27"/>
      <c r="TSI15" s="27"/>
      <c r="TSJ15" s="27"/>
      <c r="TSK15" s="27"/>
      <c r="TSL15" s="27"/>
      <c r="TSM15" s="27"/>
      <c r="TSN15" s="27"/>
      <c r="TSO15" s="27"/>
      <c r="TSP15" s="27"/>
      <c r="TSQ15" s="27"/>
      <c r="TSR15" s="27"/>
      <c r="TSS15" s="27"/>
      <c r="TST15" s="27"/>
      <c r="TTA15" s="27"/>
      <c r="TTB15" s="27"/>
      <c r="TTC15" s="27"/>
      <c r="TTD15" s="27"/>
      <c r="TTE15" s="27"/>
      <c r="TTF15" s="27"/>
      <c r="TTG15" s="27"/>
      <c r="TTH15" s="27"/>
      <c r="TTI15" s="27"/>
      <c r="TTJ15" s="27"/>
      <c r="TTK15" s="27"/>
      <c r="TTL15" s="27"/>
      <c r="TTM15" s="27"/>
      <c r="TTN15" s="27"/>
      <c r="TTO15" s="27"/>
      <c r="TTP15" s="27"/>
      <c r="TTQ15" s="27"/>
      <c r="TTR15" s="27"/>
      <c r="TTS15" s="27"/>
      <c r="TTT15" s="27"/>
      <c r="TTU15" s="27"/>
      <c r="TTV15" s="27"/>
      <c r="TTW15" s="27"/>
      <c r="TTX15" s="27"/>
      <c r="TTY15" s="27"/>
      <c r="TTZ15" s="27"/>
      <c r="TUA15" s="27"/>
      <c r="TUB15" s="27"/>
      <c r="TUC15" s="27"/>
      <c r="TUD15" s="27"/>
      <c r="TUE15" s="27"/>
      <c r="TUF15" s="27"/>
      <c r="TUG15" s="27"/>
      <c r="TUH15" s="27"/>
      <c r="TUI15" s="27"/>
      <c r="TUJ15" s="27"/>
      <c r="TUK15" s="27"/>
      <c r="TUL15" s="27"/>
      <c r="TUM15" s="27"/>
      <c r="TUN15" s="27"/>
      <c r="TUO15" s="27"/>
      <c r="TUP15" s="27"/>
      <c r="TUQ15" s="27"/>
      <c r="TUR15" s="27"/>
      <c r="TUS15" s="27"/>
      <c r="TUT15" s="27"/>
      <c r="TUU15" s="27"/>
      <c r="TUV15" s="27"/>
      <c r="TUW15" s="27"/>
      <c r="TUX15" s="27"/>
      <c r="TUY15" s="27"/>
      <c r="TUZ15" s="27"/>
      <c r="TVA15" s="27"/>
      <c r="TVB15" s="27"/>
      <c r="TVC15" s="27"/>
      <c r="TVD15" s="27"/>
      <c r="TVE15" s="27"/>
      <c r="TVF15" s="27"/>
      <c r="TVG15" s="27"/>
      <c r="TVH15" s="27"/>
      <c r="TVI15" s="27"/>
      <c r="TVJ15" s="27"/>
      <c r="TVK15" s="27"/>
      <c r="TVL15" s="27"/>
      <c r="TVM15" s="27"/>
      <c r="TVN15" s="27"/>
      <c r="TVO15" s="27"/>
      <c r="TVP15" s="27"/>
      <c r="TVQ15" s="27"/>
      <c r="TVR15" s="27"/>
      <c r="TVS15" s="27"/>
      <c r="TVT15" s="27"/>
      <c r="TVU15" s="27"/>
      <c r="TVV15" s="27"/>
      <c r="TVW15" s="27"/>
      <c r="TVX15" s="27"/>
      <c r="TVY15" s="27"/>
      <c r="TVZ15" s="27"/>
      <c r="TWA15" s="27"/>
      <c r="TWB15" s="27"/>
      <c r="TWC15" s="27"/>
      <c r="TWD15" s="27"/>
      <c r="TWE15" s="27"/>
      <c r="TWF15" s="27"/>
      <c r="TWG15" s="27"/>
      <c r="TWH15" s="27"/>
      <c r="TWI15" s="27"/>
      <c r="TWJ15" s="27"/>
      <c r="TWK15" s="27"/>
      <c r="TWL15" s="27"/>
      <c r="TWM15" s="27"/>
      <c r="TWN15" s="27"/>
      <c r="TWO15" s="27"/>
      <c r="TWP15" s="27"/>
      <c r="TWQ15" s="27"/>
      <c r="TWR15" s="27"/>
      <c r="TWS15" s="27"/>
      <c r="TWT15" s="27"/>
      <c r="TWU15" s="27"/>
      <c r="TWV15" s="27"/>
      <c r="TWW15" s="27"/>
      <c r="TWX15" s="27"/>
      <c r="TWY15" s="27"/>
      <c r="TWZ15" s="27"/>
      <c r="TXA15" s="27"/>
      <c r="TXB15" s="27"/>
      <c r="TXC15" s="27"/>
      <c r="TXD15" s="27"/>
      <c r="TXE15" s="27"/>
      <c r="TXF15" s="27"/>
      <c r="TXG15" s="27"/>
      <c r="TXH15" s="27"/>
      <c r="TXI15" s="27"/>
      <c r="TXJ15" s="27"/>
      <c r="TXK15" s="27"/>
      <c r="TXL15" s="27"/>
      <c r="TXM15" s="27"/>
      <c r="TXN15" s="27"/>
      <c r="TXO15" s="27"/>
      <c r="TXP15" s="27"/>
      <c r="TXQ15" s="27"/>
      <c r="TXR15" s="27"/>
      <c r="TXS15" s="27"/>
      <c r="TXT15" s="27"/>
      <c r="TXU15" s="27"/>
      <c r="TXV15" s="27"/>
      <c r="TXW15" s="27"/>
      <c r="TXX15" s="27"/>
      <c r="TXY15" s="27"/>
      <c r="TXZ15" s="27"/>
      <c r="TYA15" s="27"/>
      <c r="TYB15" s="27"/>
      <c r="TYC15" s="27"/>
      <c r="TYD15" s="27"/>
      <c r="TYE15" s="27"/>
      <c r="TYF15" s="27"/>
      <c r="TYG15" s="27"/>
      <c r="TYH15" s="27"/>
      <c r="TYI15" s="27"/>
      <c r="TYJ15" s="27"/>
      <c r="TYK15" s="27"/>
      <c r="TYL15" s="27"/>
      <c r="TYM15" s="27"/>
      <c r="TYN15" s="27"/>
      <c r="TYO15" s="27"/>
      <c r="TYP15" s="27"/>
      <c r="TYQ15" s="27"/>
      <c r="TYR15" s="27"/>
      <c r="TYS15" s="27"/>
      <c r="TYT15" s="27"/>
      <c r="TYU15" s="27"/>
      <c r="TYV15" s="27"/>
      <c r="TYW15" s="27"/>
      <c r="TYX15" s="27"/>
      <c r="TYY15" s="27"/>
      <c r="TYZ15" s="27"/>
      <c r="TZA15" s="27"/>
      <c r="TZB15" s="27"/>
      <c r="TZC15" s="27"/>
      <c r="TZD15" s="27"/>
      <c r="TZE15" s="27"/>
      <c r="TZF15" s="27"/>
      <c r="TZG15" s="27"/>
      <c r="TZH15" s="27"/>
      <c r="TZI15" s="27"/>
      <c r="TZJ15" s="27"/>
      <c r="TZK15" s="27"/>
      <c r="TZL15" s="27"/>
      <c r="TZM15" s="27"/>
      <c r="TZN15" s="27"/>
      <c r="TZO15" s="27"/>
      <c r="TZP15" s="27"/>
      <c r="TZQ15" s="27"/>
      <c r="TZR15" s="27"/>
      <c r="TZS15" s="27"/>
      <c r="TZT15" s="27"/>
      <c r="TZU15" s="27"/>
      <c r="TZV15" s="27"/>
      <c r="TZW15" s="27"/>
      <c r="TZX15" s="27"/>
      <c r="TZY15" s="27"/>
      <c r="TZZ15" s="27"/>
      <c r="UAA15" s="27"/>
      <c r="UAB15" s="27"/>
      <c r="UAC15" s="27"/>
      <c r="UAD15" s="27"/>
      <c r="UAE15" s="27"/>
      <c r="UAF15" s="27"/>
      <c r="UAG15" s="27"/>
      <c r="UAH15" s="27"/>
      <c r="UAI15" s="27"/>
      <c r="UAJ15" s="27"/>
      <c r="UAK15" s="27"/>
      <c r="UAL15" s="27"/>
      <c r="UAM15" s="27"/>
      <c r="UAN15" s="27"/>
      <c r="UAO15" s="27"/>
      <c r="UAP15" s="27"/>
      <c r="UAQ15" s="27"/>
      <c r="UAR15" s="27"/>
      <c r="UAS15" s="27"/>
      <c r="UAT15" s="27"/>
      <c r="UAU15" s="27"/>
      <c r="UAV15" s="27"/>
      <c r="UAW15" s="27"/>
      <c r="UAX15" s="27"/>
      <c r="UAY15" s="27"/>
      <c r="UAZ15" s="27"/>
      <c r="UBA15" s="27"/>
      <c r="UBB15" s="27"/>
      <c r="UBC15" s="27"/>
      <c r="UBD15" s="27"/>
      <c r="UBE15" s="27"/>
      <c r="UBF15" s="27"/>
      <c r="UBG15" s="27"/>
      <c r="UBH15" s="27"/>
      <c r="UBI15" s="27"/>
      <c r="UBJ15" s="27"/>
      <c r="UBK15" s="27"/>
      <c r="UBL15" s="27"/>
      <c r="UBM15" s="27"/>
      <c r="UBN15" s="27"/>
      <c r="UBO15" s="27"/>
      <c r="UBP15" s="27"/>
      <c r="UBQ15" s="27"/>
      <c r="UBR15" s="27"/>
      <c r="UBS15" s="27"/>
      <c r="UBT15" s="27"/>
      <c r="UBU15" s="27"/>
      <c r="UBV15" s="27"/>
      <c r="UBW15" s="27"/>
      <c r="UBX15" s="27"/>
      <c r="UBY15" s="27"/>
      <c r="UBZ15" s="27"/>
      <c r="UCA15" s="27"/>
      <c r="UCB15" s="27"/>
      <c r="UCC15" s="27"/>
      <c r="UCD15" s="27"/>
      <c r="UCE15" s="27"/>
      <c r="UCF15" s="27"/>
      <c r="UCG15" s="27"/>
      <c r="UCH15" s="27"/>
      <c r="UCI15" s="27"/>
      <c r="UCJ15" s="27"/>
      <c r="UCK15" s="27"/>
      <c r="UCL15" s="27"/>
      <c r="UCM15" s="27"/>
      <c r="UCN15" s="27"/>
      <c r="UCO15" s="27"/>
      <c r="UCP15" s="27"/>
      <c r="UCW15" s="27"/>
      <c r="UCX15" s="27"/>
      <c r="UCY15" s="27"/>
      <c r="UCZ15" s="27"/>
      <c r="UDA15" s="27"/>
      <c r="UDB15" s="27"/>
      <c r="UDC15" s="27"/>
      <c r="UDD15" s="27"/>
      <c r="UDE15" s="27"/>
      <c r="UDF15" s="27"/>
      <c r="UDG15" s="27"/>
      <c r="UDH15" s="27"/>
      <c r="UDI15" s="27"/>
      <c r="UDJ15" s="27"/>
      <c r="UDK15" s="27"/>
      <c r="UDL15" s="27"/>
      <c r="UDM15" s="27"/>
      <c r="UDN15" s="27"/>
      <c r="UDO15" s="27"/>
      <c r="UDP15" s="27"/>
      <c r="UDQ15" s="27"/>
      <c r="UDR15" s="27"/>
      <c r="UDS15" s="27"/>
      <c r="UDT15" s="27"/>
      <c r="UDU15" s="27"/>
      <c r="UDV15" s="27"/>
      <c r="UDW15" s="27"/>
      <c r="UDX15" s="27"/>
      <c r="UDY15" s="27"/>
      <c r="UDZ15" s="27"/>
      <c r="UEA15" s="27"/>
      <c r="UEB15" s="27"/>
      <c r="UEC15" s="27"/>
      <c r="UED15" s="27"/>
      <c r="UEE15" s="27"/>
      <c r="UEF15" s="27"/>
      <c r="UEG15" s="27"/>
      <c r="UEH15" s="27"/>
      <c r="UEI15" s="27"/>
      <c r="UEJ15" s="27"/>
      <c r="UEK15" s="27"/>
      <c r="UEL15" s="27"/>
      <c r="UEM15" s="27"/>
      <c r="UEN15" s="27"/>
      <c r="UEO15" s="27"/>
      <c r="UEP15" s="27"/>
      <c r="UEQ15" s="27"/>
      <c r="UER15" s="27"/>
      <c r="UES15" s="27"/>
      <c r="UET15" s="27"/>
      <c r="UEU15" s="27"/>
      <c r="UEV15" s="27"/>
      <c r="UEW15" s="27"/>
      <c r="UEX15" s="27"/>
      <c r="UEY15" s="27"/>
      <c r="UEZ15" s="27"/>
      <c r="UFA15" s="27"/>
      <c r="UFB15" s="27"/>
      <c r="UFC15" s="27"/>
      <c r="UFD15" s="27"/>
      <c r="UFE15" s="27"/>
      <c r="UFF15" s="27"/>
      <c r="UFG15" s="27"/>
      <c r="UFH15" s="27"/>
      <c r="UFI15" s="27"/>
      <c r="UFJ15" s="27"/>
      <c r="UFK15" s="27"/>
      <c r="UFL15" s="27"/>
      <c r="UFM15" s="27"/>
      <c r="UFN15" s="27"/>
      <c r="UFO15" s="27"/>
      <c r="UFP15" s="27"/>
      <c r="UFQ15" s="27"/>
      <c r="UFR15" s="27"/>
      <c r="UFS15" s="27"/>
      <c r="UFT15" s="27"/>
      <c r="UFU15" s="27"/>
      <c r="UFV15" s="27"/>
      <c r="UFW15" s="27"/>
      <c r="UFX15" s="27"/>
      <c r="UFY15" s="27"/>
      <c r="UFZ15" s="27"/>
      <c r="UGA15" s="27"/>
      <c r="UGB15" s="27"/>
      <c r="UGC15" s="27"/>
      <c r="UGD15" s="27"/>
      <c r="UGE15" s="27"/>
      <c r="UGF15" s="27"/>
      <c r="UGG15" s="27"/>
      <c r="UGH15" s="27"/>
      <c r="UGI15" s="27"/>
      <c r="UGJ15" s="27"/>
      <c r="UGK15" s="27"/>
      <c r="UGL15" s="27"/>
      <c r="UGM15" s="27"/>
      <c r="UGN15" s="27"/>
      <c r="UGO15" s="27"/>
      <c r="UGP15" s="27"/>
      <c r="UGQ15" s="27"/>
      <c r="UGR15" s="27"/>
      <c r="UGS15" s="27"/>
      <c r="UGT15" s="27"/>
      <c r="UGU15" s="27"/>
      <c r="UGV15" s="27"/>
      <c r="UGW15" s="27"/>
      <c r="UGX15" s="27"/>
      <c r="UGY15" s="27"/>
      <c r="UGZ15" s="27"/>
      <c r="UHA15" s="27"/>
      <c r="UHB15" s="27"/>
      <c r="UHC15" s="27"/>
      <c r="UHD15" s="27"/>
      <c r="UHE15" s="27"/>
      <c r="UHF15" s="27"/>
      <c r="UHG15" s="27"/>
      <c r="UHH15" s="27"/>
      <c r="UHI15" s="27"/>
      <c r="UHJ15" s="27"/>
      <c r="UHK15" s="27"/>
      <c r="UHL15" s="27"/>
      <c r="UHM15" s="27"/>
      <c r="UHN15" s="27"/>
      <c r="UHO15" s="27"/>
      <c r="UHP15" s="27"/>
      <c r="UHQ15" s="27"/>
      <c r="UHR15" s="27"/>
      <c r="UHS15" s="27"/>
      <c r="UHT15" s="27"/>
      <c r="UHU15" s="27"/>
      <c r="UHV15" s="27"/>
      <c r="UHW15" s="27"/>
      <c r="UHX15" s="27"/>
      <c r="UHY15" s="27"/>
      <c r="UHZ15" s="27"/>
      <c r="UIA15" s="27"/>
      <c r="UIB15" s="27"/>
      <c r="UIC15" s="27"/>
      <c r="UID15" s="27"/>
      <c r="UIE15" s="27"/>
      <c r="UIF15" s="27"/>
      <c r="UIG15" s="27"/>
      <c r="UIH15" s="27"/>
      <c r="UII15" s="27"/>
      <c r="UIJ15" s="27"/>
      <c r="UIK15" s="27"/>
      <c r="UIL15" s="27"/>
      <c r="UIM15" s="27"/>
      <c r="UIN15" s="27"/>
      <c r="UIO15" s="27"/>
      <c r="UIP15" s="27"/>
      <c r="UIQ15" s="27"/>
      <c r="UIR15" s="27"/>
      <c r="UIS15" s="27"/>
      <c r="UIT15" s="27"/>
      <c r="UIU15" s="27"/>
      <c r="UIV15" s="27"/>
      <c r="UIW15" s="27"/>
      <c r="UIX15" s="27"/>
      <c r="UIY15" s="27"/>
      <c r="UIZ15" s="27"/>
      <c r="UJA15" s="27"/>
      <c r="UJB15" s="27"/>
      <c r="UJC15" s="27"/>
      <c r="UJD15" s="27"/>
      <c r="UJE15" s="27"/>
      <c r="UJF15" s="27"/>
      <c r="UJG15" s="27"/>
      <c r="UJH15" s="27"/>
      <c r="UJI15" s="27"/>
      <c r="UJJ15" s="27"/>
      <c r="UJK15" s="27"/>
      <c r="UJL15" s="27"/>
      <c r="UJM15" s="27"/>
      <c r="UJN15" s="27"/>
      <c r="UJO15" s="27"/>
      <c r="UJP15" s="27"/>
      <c r="UJQ15" s="27"/>
      <c r="UJR15" s="27"/>
      <c r="UJS15" s="27"/>
      <c r="UJT15" s="27"/>
      <c r="UJU15" s="27"/>
      <c r="UJV15" s="27"/>
      <c r="UJW15" s="27"/>
      <c r="UJX15" s="27"/>
      <c r="UJY15" s="27"/>
      <c r="UJZ15" s="27"/>
      <c r="UKA15" s="27"/>
      <c r="UKB15" s="27"/>
      <c r="UKC15" s="27"/>
      <c r="UKD15" s="27"/>
      <c r="UKE15" s="27"/>
      <c r="UKF15" s="27"/>
      <c r="UKG15" s="27"/>
      <c r="UKH15" s="27"/>
      <c r="UKI15" s="27"/>
      <c r="UKJ15" s="27"/>
      <c r="UKK15" s="27"/>
      <c r="UKL15" s="27"/>
      <c r="UKM15" s="27"/>
      <c r="UKN15" s="27"/>
      <c r="UKO15" s="27"/>
      <c r="UKP15" s="27"/>
      <c r="UKQ15" s="27"/>
      <c r="UKR15" s="27"/>
      <c r="UKS15" s="27"/>
      <c r="UKT15" s="27"/>
      <c r="UKU15" s="27"/>
      <c r="UKV15" s="27"/>
      <c r="UKW15" s="27"/>
      <c r="UKX15" s="27"/>
      <c r="UKY15" s="27"/>
      <c r="UKZ15" s="27"/>
      <c r="ULA15" s="27"/>
      <c r="ULB15" s="27"/>
      <c r="ULC15" s="27"/>
      <c r="ULD15" s="27"/>
      <c r="ULE15" s="27"/>
      <c r="ULF15" s="27"/>
      <c r="ULG15" s="27"/>
      <c r="ULH15" s="27"/>
      <c r="ULI15" s="27"/>
      <c r="ULJ15" s="27"/>
      <c r="ULK15" s="27"/>
      <c r="ULL15" s="27"/>
      <c r="ULM15" s="27"/>
      <c r="ULN15" s="27"/>
      <c r="ULO15" s="27"/>
      <c r="ULP15" s="27"/>
      <c r="ULQ15" s="27"/>
      <c r="ULR15" s="27"/>
      <c r="ULS15" s="27"/>
      <c r="ULT15" s="27"/>
      <c r="ULU15" s="27"/>
      <c r="ULV15" s="27"/>
      <c r="ULW15" s="27"/>
      <c r="ULX15" s="27"/>
      <c r="ULY15" s="27"/>
      <c r="ULZ15" s="27"/>
      <c r="UMA15" s="27"/>
      <c r="UMB15" s="27"/>
      <c r="UMC15" s="27"/>
      <c r="UMD15" s="27"/>
      <c r="UME15" s="27"/>
      <c r="UMF15" s="27"/>
      <c r="UMG15" s="27"/>
      <c r="UMH15" s="27"/>
      <c r="UMI15" s="27"/>
      <c r="UMJ15" s="27"/>
      <c r="UMK15" s="27"/>
      <c r="UML15" s="27"/>
      <c r="UMS15" s="27"/>
      <c r="UMT15" s="27"/>
      <c r="UMU15" s="27"/>
      <c r="UMV15" s="27"/>
      <c r="UMW15" s="27"/>
      <c r="UMX15" s="27"/>
      <c r="UMY15" s="27"/>
      <c r="UMZ15" s="27"/>
      <c r="UNA15" s="27"/>
      <c r="UNB15" s="27"/>
      <c r="UNC15" s="27"/>
      <c r="UND15" s="27"/>
      <c r="UNE15" s="27"/>
      <c r="UNF15" s="27"/>
      <c r="UNG15" s="27"/>
      <c r="UNH15" s="27"/>
      <c r="UNI15" s="27"/>
      <c r="UNJ15" s="27"/>
      <c r="UNK15" s="27"/>
      <c r="UNL15" s="27"/>
      <c r="UNM15" s="27"/>
      <c r="UNN15" s="27"/>
      <c r="UNO15" s="27"/>
      <c r="UNP15" s="27"/>
      <c r="UNQ15" s="27"/>
      <c r="UNR15" s="27"/>
      <c r="UNS15" s="27"/>
      <c r="UNT15" s="27"/>
      <c r="UNU15" s="27"/>
      <c r="UNV15" s="27"/>
      <c r="UNW15" s="27"/>
      <c r="UNX15" s="27"/>
      <c r="UNY15" s="27"/>
      <c r="UNZ15" s="27"/>
      <c r="UOA15" s="27"/>
      <c r="UOB15" s="27"/>
      <c r="UOC15" s="27"/>
      <c r="UOD15" s="27"/>
      <c r="UOE15" s="27"/>
      <c r="UOF15" s="27"/>
      <c r="UOG15" s="27"/>
      <c r="UOH15" s="27"/>
      <c r="UOI15" s="27"/>
      <c r="UOJ15" s="27"/>
      <c r="UOK15" s="27"/>
      <c r="UOL15" s="27"/>
      <c r="UOM15" s="27"/>
      <c r="UON15" s="27"/>
      <c r="UOO15" s="27"/>
      <c r="UOP15" s="27"/>
      <c r="UOQ15" s="27"/>
      <c r="UOR15" s="27"/>
      <c r="UOS15" s="27"/>
      <c r="UOT15" s="27"/>
      <c r="UOU15" s="27"/>
      <c r="UOV15" s="27"/>
      <c r="UOW15" s="27"/>
      <c r="UOX15" s="27"/>
      <c r="UOY15" s="27"/>
      <c r="UOZ15" s="27"/>
      <c r="UPA15" s="27"/>
      <c r="UPB15" s="27"/>
      <c r="UPC15" s="27"/>
      <c r="UPD15" s="27"/>
      <c r="UPE15" s="27"/>
      <c r="UPF15" s="27"/>
      <c r="UPG15" s="27"/>
      <c r="UPH15" s="27"/>
      <c r="UPI15" s="27"/>
      <c r="UPJ15" s="27"/>
      <c r="UPK15" s="27"/>
      <c r="UPL15" s="27"/>
      <c r="UPM15" s="27"/>
      <c r="UPN15" s="27"/>
      <c r="UPO15" s="27"/>
      <c r="UPP15" s="27"/>
      <c r="UPQ15" s="27"/>
      <c r="UPR15" s="27"/>
      <c r="UPS15" s="27"/>
      <c r="UPT15" s="27"/>
      <c r="UPU15" s="27"/>
      <c r="UPV15" s="27"/>
      <c r="UPW15" s="27"/>
      <c r="UPX15" s="27"/>
      <c r="UPY15" s="27"/>
      <c r="UPZ15" s="27"/>
      <c r="UQA15" s="27"/>
      <c r="UQB15" s="27"/>
      <c r="UQC15" s="27"/>
      <c r="UQD15" s="27"/>
      <c r="UQE15" s="27"/>
      <c r="UQF15" s="27"/>
      <c r="UQG15" s="27"/>
      <c r="UQH15" s="27"/>
      <c r="UQI15" s="27"/>
      <c r="UQJ15" s="27"/>
      <c r="UQK15" s="27"/>
      <c r="UQL15" s="27"/>
      <c r="UQM15" s="27"/>
      <c r="UQN15" s="27"/>
      <c r="UQO15" s="27"/>
      <c r="UQP15" s="27"/>
      <c r="UQQ15" s="27"/>
      <c r="UQR15" s="27"/>
      <c r="UQS15" s="27"/>
      <c r="UQT15" s="27"/>
      <c r="UQU15" s="27"/>
      <c r="UQV15" s="27"/>
      <c r="UQW15" s="27"/>
      <c r="UQX15" s="27"/>
      <c r="UQY15" s="27"/>
      <c r="UQZ15" s="27"/>
      <c r="URA15" s="27"/>
      <c r="URB15" s="27"/>
      <c r="URC15" s="27"/>
      <c r="URD15" s="27"/>
      <c r="URE15" s="27"/>
      <c r="URF15" s="27"/>
      <c r="URG15" s="27"/>
      <c r="URH15" s="27"/>
      <c r="URI15" s="27"/>
      <c r="URJ15" s="27"/>
      <c r="URK15" s="27"/>
      <c r="URL15" s="27"/>
      <c r="URM15" s="27"/>
      <c r="URN15" s="27"/>
      <c r="URO15" s="27"/>
      <c r="URP15" s="27"/>
      <c r="URQ15" s="27"/>
      <c r="URR15" s="27"/>
      <c r="URS15" s="27"/>
      <c r="URT15" s="27"/>
      <c r="URU15" s="27"/>
      <c r="URV15" s="27"/>
      <c r="URW15" s="27"/>
      <c r="URX15" s="27"/>
      <c r="URY15" s="27"/>
      <c r="URZ15" s="27"/>
      <c r="USA15" s="27"/>
      <c r="USB15" s="27"/>
      <c r="USC15" s="27"/>
      <c r="USD15" s="27"/>
      <c r="USE15" s="27"/>
      <c r="USF15" s="27"/>
      <c r="USG15" s="27"/>
      <c r="USH15" s="27"/>
      <c r="USI15" s="27"/>
      <c r="USJ15" s="27"/>
      <c r="USK15" s="27"/>
      <c r="USL15" s="27"/>
      <c r="USM15" s="27"/>
      <c r="USN15" s="27"/>
      <c r="USO15" s="27"/>
      <c r="USP15" s="27"/>
      <c r="USQ15" s="27"/>
      <c r="USR15" s="27"/>
      <c r="USS15" s="27"/>
      <c r="UST15" s="27"/>
      <c r="USU15" s="27"/>
      <c r="USV15" s="27"/>
      <c r="USW15" s="27"/>
      <c r="USX15" s="27"/>
      <c r="USY15" s="27"/>
      <c r="USZ15" s="27"/>
      <c r="UTA15" s="27"/>
      <c r="UTB15" s="27"/>
      <c r="UTC15" s="27"/>
      <c r="UTD15" s="27"/>
      <c r="UTE15" s="27"/>
      <c r="UTF15" s="27"/>
      <c r="UTG15" s="27"/>
      <c r="UTH15" s="27"/>
      <c r="UTI15" s="27"/>
      <c r="UTJ15" s="27"/>
      <c r="UTK15" s="27"/>
      <c r="UTL15" s="27"/>
      <c r="UTM15" s="27"/>
      <c r="UTN15" s="27"/>
      <c r="UTO15" s="27"/>
      <c r="UTP15" s="27"/>
      <c r="UTQ15" s="27"/>
      <c r="UTR15" s="27"/>
      <c r="UTS15" s="27"/>
      <c r="UTT15" s="27"/>
      <c r="UTU15" s="27"/>
      <c r="UTV15" s="27"/>
      <c r="UTW15" s="27"/>
      <c r="UTX15" s="27"/>
      <c r="UTY15" s="27"/>
      <c r="UTZ15" s="27"/>
      <c r="UUA15" s="27"/>
      <c r="UUB15" s="27"/>
      <c r="UUC15" s="27"/>
      <c r="UUD15" s="27"/>
      <c r="UUE15" s="27"/>
      <c r="UUF15" s="27"/>
      <c r="UUG15" s="27"/>
      <c r="UUH15" s="27"/>
      <c r="UUI15" s="27"/>
      <c r="UUJ15" s="27"/>
      <c r="UUK15" s="27"/>
      <c r="UUL15" s="27"/>
      <c r="UUM15" s="27"/>
      <c r="UUN15" s="27"/>
      <c r="UUO15" s="27"/>
      <c r="UUP15" s="27"/>
      <c r="UUQ15" s="27"/>
      <c r="UUR15" s="27"/>
      <c r="UUS15" s="27"/>
      <c r="UUT15" s="27"/>
      <c r="UUU15" s="27"/>
      <c r="UUV15" s="27"/>
      <c r="UUW15" s="27"/>
      <c r="UUX15" s="27"/>
      <c r="UUY15" s="27"/>
      <c r="UUZ15" s="27"/>
      <c r="UVA15" s="27"/>
      <c r="UVB15" s="27"/>
      <c r="UVC15" s="27"/>
      <c r="UVD15" s="27"/>
      <c r="UVE15" s="27"/>
      <c r="UVF15" s="27"/>
      <c r="UVG15" s="27"/>
      <c r="UVH15" s="27"/>
      <c r="UVI15" s="27"/>
      <c r="UVJ15" s="27"/>
      <c r="UVK15" s="27"/>
      <c r="UVL15" s="27"/>
      <c r="UVM15" s="27"/>
      <c r="UVN15" s="27"/>
      <c r="UVO15" s="27"/>
      <c r="UVP15" s="27"/>
      <c r="UVQ15" s="27"/>
      <c r="UVR15" s="27"/>
      <c r="UVS15" s="27"/>
      <c r="UVT15" s="27"/>
      <c r="UVU15" s="27"/>
      <c r="UVV15" s="27"/>
      <c r="UVW15" s="27"/>
      <c r="UVX15" s="27"/>
      <c r="UVY15" s="27"/>
      <c r="UVZ15" s="27"/>
      <c r="UWA15" s="27"/>
      <c r="UWB15" s="27"/>
      <c r="UWC15" s="27"/>
      <c r="UWD15" s="27"/>
      <c r="UWE15" s="27"/>
      <c r="UWF15" s="27"/>
      <c r="UWG15" s="27"/>
      <c r="UWH15" s="27"/>
      <c r="UWO15" s="27"/>
      <c r="UWP15" s="27"/>
      <c r="UWQ15" s="27"/>
      <c r="UWR15" s="27"/>
      <c r="UWS15" s="27"/>
      <c r="UWT15" s="27"/>
      <c r="UWU15" s="27"/>
      <c r="UWV15" s="27"/>
      <c r="UWW15" s="27"/>
      <c r="UWX15" s="27"/>
      <c r="UWY15" s="27"/>
      <c r="UWZ15" s="27"/>
      <c r="UXA15" s="27"/>
      <c r="UXB15" s="27"/>
      <c r="UXC15" s="27"/>
      <c r="UXD15" s="27"/>
      <c r="UXE15" s="27"/>
      <c r="UXF15" s="27"/>
      <c r="UXG15" s="27"/>
      <c r="UXH15" s="27"/>
      <c r="UXI15" s="27"/>
      <c r="UXJ15" s="27"/>
      <c r="UXK15" s="27"/>
      <c r="UXL15" s="27"/>
      <c r="UXM15" s="27"/>
      <c r="UXN15" s="27"/>
      <c r="UXO15" s="27"/>
      <c r="UXP15" s="27"/>
      <c r="UXQ15" s="27"/>
      <c r="UXR15" s="27"/>
      <c r="UXS15" s="27"/>
      <c r="UXT15" s="27"/>
      <c r="UXU15" s="27"/>
      <c r="UXV15" s="27"/>
      <c r="UXW15" s="27"/>
      <c r="UXX15" s="27"/>
      <c r="UXY15" s="27"/>
      <c r="UXZ15" s="27"/>
      <c r="UYA15" s="27"/>
      <c r="UYB15" s="27"/>
      <c r="UYC15" s="27"/>
      <c r="UYD15" s="27"/>
      <c r="UYE15" s="27"/>
      <c r="UYF15" s="27"/>
      <c r="UYG15" s="27"/>
      <c r="UYH15" s="27"/>
      <c r="UYI15" s="27"/>
      <c r="UYJ15" s="27"/>
      <c r="UYK15" s="27"/>
      <c r="UYL15" s="27"/>
      <c r="UYM15" s="27"/>
      <c r="UYN15" s="27"/>
      <c r="UYO15" s="27"/>
      <c r="UYP15" s="27"/>
      <c r="UYQ15" s="27"/>
      <c r="UYR15" s="27"/>
      <c r="UYS15" s="27"/>
      <c r="UYT15" s="27"/>
      <c r="UYU15" s="27"/>
      <c r="UYV15" s="27"/>
      <c r="UYW15" s="27"/>
      <c r="UYX15" s="27"/>
      <c r="UYY15" s="27"/>
      <c r="UYZ15" s="27"/>
      <c r="UZA15" s="27"/>
      <c r="UZB15" s="27"/>
      <c r="UZC15" s="27"/>
      <c r="UZD15" s="27"/>
      <c r="UZE15" s="27"/>
      <c r="UZF15" s="27"/>
      <c r="UZG15" s="27"/>
      <c r="UZH15" s="27"/>
      <c r="UZI15" s="27"/>
      <c r="UZJ15" s="27"/>
      <c r="UZK15" s="27"/>
      <c r="UZL15" s="27"/>
      <c r="UZM15" s="27"/>
      <c r="UZN15" s="27"/>
      <c r="UZO15" s="27"/>
      <c r="UZP15" s="27"/>
      <c r="UZQ15" s="27"/>
      <c r="UZR15" s="27"/>
      <c r="UZS15" s="27"/>
      <c r="UZT15" s="27"/>
      <c r="UZU15" s="27"/>
      <c r="UZV15" s="27"/>
      <c r="UZW15" s="27"/>
      <c r="UZX15" s="27"/>
      <c r="UZY15" s="27"/>
      <c r="UZZ15" s="27"/>
      <c r="VAA15" s="27"/>
      <c r="VAB15" s="27"/>
      <c r="VAC15" s="27"/>
      <c r="VAD15" s="27"/>
      <c r="VAE15" s="27"/>
      <c r="VAF15" s="27"/>
      <c r="VAG15" s="27"/>
      <c r="VAH15" s="27"/>
      <c r="VAI15" s="27"/>
      <c r="VAJ15" s="27"/>
      <c r="VAK15" s="27"/>
      <c r="VAL15" s="27"/>
      <c r="VAM15" s="27"/>
      <c r="VAN15" s="27"/>
      <c r="VAO15" s="27"/>
      <c r="VAP15" s="27"/>
      <c r="VAQ15" s="27"/>
      <c r="VAR15" s="27"/>
      <c r="VAS15" s="27"/>
      <c r="VAT15" s="27"/>
      <c r="VAU15" s="27"/>
      <c r="VAV15" s="27"/>
      <c r="VAW15" s="27"/>
      <c r="VAX15" s="27"/>
      <c r="VAY15" s="27"/>
      <c r="VAZ15" s="27"/>
      <c r="VBA15" s="27"/>
      <c r="VBB15" s="27"/>
      <c r="VBC15" s="27"/>
      <c r="VBD15" s="27"/>
      <c r="VBE15" s="27"/>
      <c r="VBF15" s="27"/>
      <c r="VBG15" s="27"/>
      <c r="VBH15" s="27"/>
      <c r="VBI15" s="27"/>
      <c r="VBJ15" s="27"/>
      <c r="VBK15" s="27"/>
      <c r="VBL15" s="27"/>
      <c r="VBM15" s="27"/>
      <c r="VBN15" s="27"/>
      <c r="VBO15" s="27"/>
      <c r="VBP15" s="27"/>
      <c r="VBQ15" s="27"/>
      <c r="VBR15" s="27"/>
      <c r="VBS15" s="27"/>
      <c r="VBT15" s="27"/>
      <c r="VBU15" s="27"/>
      <c r="VBV15" s="27"/>
      <c r="VBW15" s="27"/>
      <c r="VBX15" s="27"/>
      <c r="VBY15" s="27"/>
      <c r="VBZ15" s="27"/>
      <c r="VCA15" s="27"/>
      <c r="VCB15" s="27"/>
      <c r="VCC15" s="27"/>
      <c r="VCD15" s="27"/>
      <c r="VCE15" s="27"/>
      <c r="VCF15" s="27"/>
      <c r="VCG15" s="27"/>
      <c r="VCH15" s="27"/>
      <c r="VCI15" s="27"/>
      <c r="VCJ15" s="27"/>
      <c r="VCK15" s="27"/>
      <c r="VCL15" s="27"/>
      <c r="VCM15" s="27"/>
      <c r="VCN15" s="27"/>
      <c r="VCO15" s="27"/>
      <c r="VCP15" s="27"/>
      <c r="VCQ15" s="27"/>
      <c r="VCR15" s="27"/>
      <c r="VCS15" s="27"/>
      <c r="VCT15" s="27"/>
      <c r="VCU15" s="27"/>
      <c r="VCV15" s="27"/>
      <c r="VCW15" s="27"/>
      <c r="VCX15" s="27"/>
      <c r="VCY15" s="27"/>
      <c r="VCZ15" s="27"/>
      <c r="VDA15" s="27"/>
      <c r="VDB15" s="27"/>
      <c r="VDC15" s="27"/>
      <c r="VDD15" s="27"/>
      <c r="VDE15" s="27"/>
      <c r="VDF15" s="27"/>
      <c r="VDG15" s="27"/>
      <c r="VDH15" s="27"/>
      <c r="VDI15" s="27"/>
      <c r="VDJ15" s="27"/>
      <c r="VDK15" s="27"/>
      <c r="VDL15" s="27"/>
      <c r="VDM15" s="27"/>
      <c r="VDN15" s="27"/>
      <c r="VDO15" s="27"/>
      <c r="VDP15" s="27"/>
      <c r="VDQ15" s="27"/>
      <c r="VDR15" s="27"/>
      <c r="VDS15" s="27"/>
      <c r="VDT15" s="27"/>
      <c r="VDU15" s="27"/>
      <c r="VDV15" s="27"/>
      <c r="VDW15" s="27"/>
      <c r="VDX15" s="27"/>
      <c r="VDY15" s="27"/>
      <c r="VDZ15" s="27"/>
      <c r="VEA15" s="27"/>
      <c r="VEB15" s="27"/>
      <c r="VEC15" s="27"/>
      <c r="VED15" s="27"/>
      <c r="VEE15" s="27"/>
      <c r="VEF15" s="27"/>
      <c r="VEG15" s="27"/>
      <c r="VEH15" s="27"/>
      <c r="VEI15" s="27"/>
      <c r="VEJ15" s="27"/>
      <c r="VEK15" s="27"/>
      <c r="VEL15" s="27"/>
      <c r="VEM15" s="27"/>
      <c r="VEN15" s="27"/>
      <c r="VEO15" s="27"/>
      <c r="VEP15" s="27"/>
      <c r="VEQ15" s="27"/>
      <c r="VER15" s="27"/>
      <c r="VES15" s="27"/>
      <c r="VET15" s="27"/>
      <c r="VEU15" s="27"/>
      <c r="VEV15" s="27"/>
      <c r="VEW15" s="27"/>
      <c r="VEX15" s="27"/>
      <c r="VEY15" s="27"/>
      <c r="VEZ15" s="27"/>
      <c r="VFA15" s="27"/>
      <c r="VFB15" s="27"/>
      <c r="VFC15" s="27"/>
      <c r="VFD15" s="27"/>
      <c r="VFE15" s="27"/>
      <c r="VFF15" s="27"/>
      <c r="VFG15" s="27"/>
      <c r="VFH15" s="27"/>
      <c r="VFI15" s="27"/>
      <c r="VFJ15" s="27"/>
      <c r="VFK15" s="27"/>
      <c r="VFL15" s="27"/>
      <c r="VFM15" s="27"/>
      <c r="VFN15" s="27"/>
      <c r="VFO15" s="27"/>
      <c r="VFP15" s="27"/>
      <c r="VFQ15" s="27"/>
      <c r="VFR15" s="27"/>
      <c r="VFS15" s="27"/>
      <c r="VFT15" s="27"/>
      <c r="VFU15" s="27"/>
      <c r="VFV15" s="27"/>
      <c r="VFW15" s="27"/>
      <c r="VFX15" s="27"/>
      <c r="VFY15" s="27"/>
      <c r="VFZ15" s="27"/>
      <c r="VGA15" s="27"/>
      <c r="VGB15" s="27"/>
      <c r="VGC15" s="27"/>
      <c r="VGD15" s="27"/>
      <c r="VGK15" s="27"/>
      <c r="VGL15" s="27"/>
      <c r="VGM15" s="27"/>
      <c r="VGN15" s="27"/>
      <c r="VGO15" s="27"/>
      <c r="VGP15" s="27"/>
      <c r="VGQ15" s="27"/>
      <c r="VGR15" s="27"/>
      <c r="VGS15" s="27"/>
      <c r="VGT15" s="27"/>
      <c r="VGU15" s="27"/>
      <c r="VGV15" s="27"/>
      <c r="VGW15" s="27"/>
      <c r="VGX15" s="27"/>
      <c r="VGY15" s="27"/>
      <c r="VGZ15" s="27"/>
      <c r="VHA15" s="27"/>
      <c r="VHB15" s="27"/>
      <c r="VHC15" s="27"/>
      <c r="VHD15" s="27"/>
      <c r="VHE15" s="27"/>
      <c r="VHF15" s="27"/>
      <c r="VHG15" s="27"/>
      <c r="VHH15" s="27"/>
      <c r="VHI15" s="27"/>
      <c r="VHJ15" s="27"/>
      <c r="VHK15" s="27"/>
      <c r="VHL15" s="27"/>
      <c r="VHM15" s="27"/>
      <c r="VHN15" s="27"/>
      <c r="VHO15" s="27"/>
      <c r="VHP15" s="27"/>
      <c r="VHQ15" s="27"/>
      <c r="VHR15" s="27"/>
      <c r="VHS15" s="27"/>
      <c r="VHT15" s="27"/>
      <c r="VHU15" s="27"/>
      <c r="VHV15" s="27"/>
      <c r="VHW15" s="27"/>
      <c r="VHX15" s="27"/>
      <c r="VHY15" s="27"/>
      <c r="VHZ15" s="27"/>
      <c r="VIA15" s="27"/>
      <c r="VIB15" s="27"/>
      <c r="VIC15" s="27"/>
      <c r="VID15" s="27"/>
      <c r="VIE15" s="27"/>
      <c r="VIF15" s="27"/>
      <c r="VIG15" s="27"/>
      <c r="VIH15" s="27"/>
      <c r="VII15" s="27"/>
      <c r="VIJ15" s="27"/>
      <c r="VIK15" s="27"/>
      <c r="VIL15" s="27"/>
      <c r="VIM15" s="27"/>
      <c r="VIN15" s="27"/>
      <c r="VIO15" s="27"/>
      <c r="VIP15" s="27"/>
      <c r="VIQ15" s="27"/>
      <c r="VIR15" s="27"/>
      <c r="VIS15" s="27"/>
      <c r="VIT15" s="27"/>
      <c r="VIU15" s="27"/>
      <c r="VIV15" s="27"/>
      <c r="VIW15" s="27"/>
      <c r="VIX15" s="27"/>
      <c r="VIY15" s="27"/>
      <c r="VIZ15" s="27"/>
      <c r="VJA15" s="27"/>
      <c r="VJB15" s="27"/>
      <c r="VJC15" s="27"/>
      <c r="VJD15" s="27"/>
      <c r="VJE15" s="27"/>
      <c r="VJF15" s="27"/>
      <c r="VJG15" s="27"/>
      <c r="VJH15" s="27"/>
      <c r="VJI15" s="27"/>
      <c r="VJJ15" s="27"/>
      <c r="VJK15" s="27"/>
      <c r="VJL15" s="27"/>
      <c r="VJM15" s="27"/>
      <c r="VJN15" s="27"/>
      <c r="VJO15" s="27"/>
      <c r="VJP15" s="27"/>
      <c r="VJQ15" s="27"/>
      <c r="VJR15" s="27"/>
      <c r="VJS15" s="27"/>
      <c r="VJT15" s="27"/>
      <c r="VJU15" s="27"/>
      <c r="VJV15" s="27"/>
      <c r="VJW15" s="27"/>
      <c r="VJX15" s="27"/>
      <c r="VJY15" s="27"/>
      <c r="VJZ15" s="27"/>
      <c r="VKA15" s="27"/>
      <c r="VKB15" s="27"/>
      <c r="VKC15" s="27"/>
      <c r="VKD15" s="27"/>
      <c r="VKE15" s="27"/>
      <c r="VKF15" s="27"/>
      <c r="VKG15" s="27"/>
      <c r="VKH15" s="27"/>
      <c r="VKI15" s="27"/>
      <c r="VKJ15" s="27"/>
      <c r="VKK15" s="27"/>
      <c r="VKL15" s="27"/>
      <c r="VKM15" s="27"/>
      <c r="VKN15" s="27"/>
      <c r="VKO15" s="27"/>
      <c r="VKP15" s="27"/>
      <c r="VKQ15" s="27"/>
      <c r="VKR15" s="27"/>
      <c r="VKS15" s="27"/>
      <c r="VKT15" s="27"/>
      <c r="VKU15" s="27"/>
      <c r="VKV15" s="27"/>
      <c r="VKW15" s="27"/>
      <c r="VKX15" s="27"/>
      <c r="VKY15" s="27"/>
      <c r="VKZ15" s="27"/>
      <c r="VLA15" s="27"/>
      <c r="VLB15" s="27"/>
      <c r="VLC15" s="27"/>
      <c r="VLD15" s="27"/>
      <c r="VLE15" s="27"/>
      <c r="VLF15" s="27"/>
      <c r="VLG15" s="27"/>
      <c r="VLH15" s="27"/>
      <c r="VLI15" s="27"/>
      <c r="VLJ15" s="27"/>
      <c r="VLK15" s="27"/>
      <c r="VLL15" s="27"/>
      <c r="VLM15" s="27"/>
      <c r="VLN15" s="27"/>
      <c r="VLO15" s="27"/>
      <c r="VLP15" s="27"/>
      <c r="VLQ15" s="27"/>
      <c r="VLR15" s="27"/>
      <c r="VLS15" s="27"/>
      <c r="VLT15" s="27"/>
      <c r="VLU15" s="27"/>
      <c r="VLV15" s="27"/>
      <c r="VLW15" s="27"/>
      <c r="VLX15" s="27"/>
      <c r="VLY15" s="27"/>
      <c r="VLZ15" s="27"/>
      <c r="VMA15" s="27"/>
      <c r="VMB15" s="27"/>
      <c r="VMC15" s="27"/>
      <c r="VMD15" s="27"/>
      <c r="VME15" s="27"/>
      <c r="VMF15" s="27"/>
      <c r="VMG15" s="27"/>
      <c r="VMH15" s="27"/>
      <c r="VMI15" s="27"/>
      <c r="VMJ15" s="27"/>
      <c r="VMK15" s="27"/>
      <c r="VML15" s="27"/>
      <c r="VMM15" s="27"/>
      <c r="VMN15" s="27"/>
      <c r="VMO15" s="27"/>
      <c r="VMP15" s="27"/>
      <c r="VMQ15" s="27"/>
      <c r="VMR15" s="27"/>
      <c r="VMS15" s="27"/>
      <c r="VMT15" s="27"/>
      <c r="VMU15" s="27"/>
      <c r="VMV15" s="27"/>
      <c r="VMW15" s="27"/>
      <c r="VMX15" s="27"/>
      <c r="VMY15" s="27"/>
      <c r="VMZ15" s="27"/>
      <c r="VNA15" s="27"/>
      <c r="VNB15" s="27"/>
      <c r="VNC15" s="27"/>
      <c r="VND15" s="27"/>
      <c r="VNE15" s="27"/>
      <c r="VNF15" s="27"/>
      <c r="VNG15" s="27"/>
      <c r="VNH15" s="27"/>
      <c r="VNI15" s="27"/>
      <c r="VNJ15" s="27"/>
      <c r="VNK15" s="27"/>
      <c r="VNL15" s="27"/>
      <c r="VNM15" s="27"/>
      <c r="VNN15" s="27"/>
      <c r="VNO15" s="27"/>
      <c r="VNP15" s="27"/>
      <c r="VNQ15" s="27"/>
      <c r="VNR15" s="27"/>
      <c r="VNS15" s="27"/>
      <c r="VNT15" s="27"/>
      <c r="VNU15" s="27"/>
      <c r="VNV15" s="27"/>
      <c r="VNW15" s="27"/>
      <c r="VNX15" s="27"/>
      <c r="VNY15" s="27"/>
      <c r="VNZ15" s="27"/>
      <c r="VOA15" s="27"/>
      <c r="VOB15" s="27"/>
      <c r="VOC15" s="27"/>
      <c r="VOD15" s="27"/>
      <c r="VOE15" s="27"/>
      <c r="VOF15" s="27"/>
      <c r="VOG15" s="27"/>
      <c r="VOH15" s="27"/>
      <c r="VOI15" s="27"/>
      <c r="VOJ15" s="27"/>
      <c r="VOK15" s="27"/>
      <c r="VOL15" s="27"/>
      <c r="VOM15" s="27"/>
      <c r="VON15" s="27"/>
      <c r="VOO15" s="27"/>
      <c r="VOP15" s="27"/>
      <c r="VOQ15" s="27"/>
      <c r="VOR15" s="27"/>
      <c r="VOS15" s="27"/>
      <c r="VOT15" s="27"/>
      <c r="VOU15" s="27"/>
      <c r="VOV15" s="27"/>
      <c r="VOW15" s="27"/>
      <c r="VOX15" s="27"/>
      <c r="VOY15" s="27"/>
      <c r="VOZ15" s="27"/>
      <c r="VPA15" s="27"/>
      <c r="VPB15" s="27"/>
      <c r="VPC15" s="27"/>
      <c r="VPD15" s="27"/>
      <c r="VPE15" s="27"/>
      <c r="VPF15" s="27"/>
      <c r="VPG15" s="27"/>
      <c r="VPH15" s="27"/>
      <c r="VPI15" s="27"/>
      <c r="VPJ15" s="27"/>
      <c r="VPK15" s="27"/>
      <c r="VPL15" s="27"/>
      <c r="VPM15" s="27"/>
      <c r="VPN15" s="27"/>
      <c r="VPO15" s="27"/>
      <c r="VPP15" s="27"/>
      <c r="VPQ15" s="27"/>
      <c r="VPR15" s="27"/>
      <c r="VPS15" s="27"/>
      <c r="VPT15" s="27"/>
      <c r="VPU15" s="27"/>
      <c r="VPV15" s="27"/>
      <c r="VPW15" s="27"/>
      <c r="VPX15" s="27"/>
      <c r="VPY15" s="27"/>
      <c r="VPZ15" s="27"/>
      <c r="VQG15" s="27"/>
      <c r="VQH15" s="27"/>
      <c r="VQI15" s="27"/>
      <c r="VQJ15" s="27"/>
      <c r="VQK15" s="27"/>
      <c r="VQL15" s="27"/>
      <c r="VQM15" s="27"/>
      <c r="VQN15" s="27"/>
      <c r="VQO15" s="27"/>
      <c r="VQP15" s="27"/>
      <c r="VQQ15" s="27"/>
      <c r="VQR15" s="27"/>
      <c r="VQS15" s="27"/>
      <c r="VQT15" s="27"/>
      <c r="VQU15" s="27"/>
      <c r="VQV15" s="27"/>
      <c r="VQW15" s="27"/>
      <c r="VQX15" s="27"/>
      <c r="VQY15" s="27"/>
      <c r="VQZ15" s="27"/>
      <c r="VRA15" s="27"/>
      <c r="VRB15" s="27"/>
      <c r="VRC15" s="27"/>
      <c r="VRD15" s="27"/>
      <c r="VRE15" s="27"/>
      <c r="VRF15" s="27"/>
      <c r="VRG15" s="27"/>
      <c r="VRH15" s="27"/>
      <c r="VRI15" s="27"/>
      <c r="VRJ15" s="27"/>
      <c r="VRK15" s="27"/>
      <c r="VRL15" s="27"/>
      <c r="VRM15" s="27"/>
      <c r="VRN15" s="27"/>
      <c r="VRO15" s="27"/>
      <c r="VRP15" s="27"/>
      <c r="VRQ15" s="27"/>
      <c r="VRR15" s="27"/>
      <c r="VRS15" s="27"/>
      <c r="VRT15" s="27"/>
      <c r="VRU15" s="27"/>
      <c r="VRV15" s="27"/>
      <c r="VRW15" s="27"/>
      <c r="VRX15" s="27"/>
      <c r="VRY15" s="27"/>
      <c r="VRZ15" s="27"/>
      <c r="VSA15" s="27"/>
      <c r="VSB15" s="27"/>
      <c r="VSC15" s="27"/>
      <c r="VSD15" s="27"/>
      <c r="VSE15" s="27"/>
      <c r="VSF15" s="27"/>
      <c r="VSG15" s="27"/>
      <c r="VSH15" s="27"/>
      <c r="VSI15" s="27"/>
      <c r="VSJ15" s="27"/>
      <c r="VSK15" s="27"/>
      <c r="VSL15" s="27"/>
      <c r="VSM15" s="27"/>
      <c r="VSN15" s="27"/>
      <c r="VSO15" s="27"/>
      <c r="VSP15" s="27"/>
      <c r="VSQ15" s="27"/>
      <c r="VSR15" s="27"/>
      <c r="VSS15" s="27"/>
      <c r="VST15" s="27"/>
      <c r="VSU15" s="27"/>
      <c r="VSV15" s="27"/>
      <c r="VSW15" s="27"/>
      <c r="VSX15" s="27"/>
      <c r="VSY15" s="27"/>
      <c r="VSZ15" s="27"/>
      <c r="VTA15" s="27"/>
      <c r="VTB15" s="27"/>
      <c r="VTC15" s="27"/>
      <c r="VTD15" s="27"/>
      <c r="VTE15" s="27"/>
      <c r="VTF15" s="27"/>
      <c r="VTG15" s="27"/>
      <c r="VTH15" s="27"/>
      <c r="VTI15" s="27"/>
      <c r="VTJ15" s="27"/>
      <c r="VTK15" s="27"/>
      <c r="VTL15" s="27"/>
      <c r="VTM15" s="27"/>
      <c r="VTN15" s="27"/>
      <c r="VTO15" s="27"/>
      <c r="VTP15" s="27"/>
      <c r="VTQ15" s="27"/>
      <c r="VTR15" s="27"/>
      <c r="VTS15" s="27"/>
      <c r="VTT15" s="27"/>
      <c r="VTU15" s="27"/>
      <c r="VTV15" s="27"/>
      <c r="VTW15" s="27"/>
      <c r="VTX15" s="27"/>
      <c r="VTY15" s="27"/>
      <c r="VTZ15" s="27"/>
      <c r="VUA15" s="27"/>
      <c r="VUB15" s="27"/>
      <c r="VUC15" s="27"/>
      <c r="VUD15" s="27"/>
      <c r="VUE15" s="27"/>
      <c r="VUF15" s="27"/>
      <c r="VUG15" s="27"/>
      <c r="VUH15" s="27"/>
      <c r="VUI15" s="27"/>
      <c r="VUJ15" s="27"/>
      <c r="VUK15" s="27"/>
      <c r="VUL15" s="27"/>
      <c r="VUM15" s="27"/>
      <c r="VUN15" s="27"/>
      <c r="VUO15" s="27"/>
      <c r="VUP15" s="27"/>
      <c r="VUQ15" s="27"/>
      <c r="VUR15" s="27"/>
      <c r="VUS15" s="27"/>
      <c r="VUT15" s="27"/>
      <c r="VUU15" s="27"/>
      <c r="VUV15" s="27"/>
      <c r="VUW15" s="27"/>
      <c r="VUX15" s="27"/>
      <c r="VUY15" s="27"/>
      <c r="VUZ15" s="27"/>
      <c r="VVA15" s="27"/>
      <c r="VVB15" s="27"/>
      <c r="VVC15" s="27"/>
      <c r="VVD15" s="27"/>
      <c r="VVE15" s="27"/>
      <c r="VVF15" s="27"/>
      <c r="VVG15" s="27"/>
      <c r="VVH15" s="27"/>
      <c r="VVI15" s="27"/>
      <c r="VVJ15" s="27"/>
      <c r="VVK15" s="27"/>
      <c r="VVL15" s="27"/>
      <c r="VVM15" s="27"/>
      <c r="VVN15" s="27"/>
      <c r="VVO15" s="27"/>
      <c r="VVP15" s="27"/>
      <c r="VVQ15" s="27"/>
      <c r="VVR15" s="27"/>
      <c r="VVS15" s="27"/>
      <c r="VVT15" s="27"/>
      <c r="VVU15" s="27"/>
      <c r="VVV15" s="27"/>
      <c r="VVW15" s="27"/>
      <c r="VVX15" s="27"/>
      <c r="VVY15" s="27"/>
      <c r="VVZ15" s="27"/>
      <c r="VWA15" s="27"/>
      <c r="VWB15" s="27"/>
      <c r="VWC15" s="27"/>
      <c r="VWD15" s="27"/>
      <c r="VWE15" s="27"/>
      <c r="VWF15" s="27"/>
      <c r="VWG15" s="27"/>
      <c r="VWH15" s="27"/>
      <c r="VWI15" s="27"/>
      <c r="VWJ15" s="27"/>
      <c r="VWK15" s="27"/>
      <c r="VWL15" s="27"/>
      <c r="VWM15" s="27"/>
      <c r="VWN15" s="27"/>
      <c r="VWO15" s="27"/>
      <c r="VWP15" s="27"/>
      <c r="VWQ15" s="27"/>
      <c r="VWR15" s="27"/>
      <c r="VWS15" s="27"/>
      <c r="VWT15" s="27"/>
      <c r="VWU15" s="27"/>
      <c r="VWV15" s="27"/>
      <c r="VWW15" s="27"/>
      <c r="VWX15" s="27"/>
      <c r="VWY15" s="27"/>
      <c r="VWZ15" s="27"/>
      <c r="VXA15" s="27"/>
      <c r="VXB15" s="27"/>
      <c r="VXC15" s="27"/>
      <c r="VXD15" s="27"/>
      <c r="VXE15" s="27"/>
      <c r="VXF15" s="27"/>
      <c r="VXG15" s="27"/>
      <c r="VXH15" s="27"/>
      <c r="VXI15" s="27"/>
      <c r="VXJ15" s="27"/>
      <c r="VXK15" s="27"/>
      <c r="VXL15" s="27"/>
      <c r="VXM15" s="27"/>
      <c r="VXN15" s="27"/>
      <c r="VXO15" s="27"/>
      <c r="VXP15" s="27"/>
      <c r="VXQ15" s="27"/>
      <c r="VXR15" s="27"/>
      <c r="VXS15" s="27"/>
      <c r="VXT15" s="27"/>
      <c r="VXU15" s="27"/>
      <c r="VXV15" s="27"/>
      <c r="VXW15" s="27"/>
      <c r="VXX15" s="27"/>
      <c r="VXY15" s="27"/>
      <c r="VXZ15" s="27"/>
      <c r="VYA15" s="27"/>
      <c r="VYB15" s="27"/>
      <c r="VYC15" s="27"/>
      <c r="VYD15" s="27"/>
      <c r="VYE15" s="27"/>
      <c r="VYF15" s="27"/>
      <c r="VYG15" s="27"/>
      <c r="VYH15" s="27"/>
      <c r="VYI15" s="27"/>
      <c r="VYJ15" s="27"/>
      <c r="VYK15" s="27"/>
      <c r="VYL15" s="27"/>
      <c r="VYM15" s="27"/>
      <c r="VYN15" s="27"/>
      <c r="VYO15" s="27"/>
      <c r="VYP15" s="27"/>
      <c r="VYQ15" s="27"/>
      <c r="VYR15" s="27"/>
      <c r="VYS15" s="27"/>
      <c r="VYT15" s="27"/>
      <c r="VYU15" s="27"/>
      <c r="VYV15" s="27"/>
      <c r="VYW15" s="27"/>
      <c r="VYX15" s="27"/>
      <c r="VYY15" s="27"/>
      <c r="VYZ15" s="27"/>
      <c r="VZA15" s="27"/>
      <c r="VZB15" s="27"/>
      <c r="VZC15" s="27"/>
      <c r="VZD15" s="27"/>
      <c r="VZE15" s="27"/>
      <c r="VZF15" s="27"/>
      <c r="VZG15" s="27"/>
      <c r="VZH15" s="27"/>
      <c r="VZI15" s="27"/>
      <c r="VZJ15" s="27"/>
      <c r="VZK15" s="27"/>
      <c r="VZL15" s="27"/>
      <c r="VZM15" s="27"/>
      <c r="VZN15" s="27"/>
      <c r="VZO15" s="27"/>
      <c r="VZP15" s="27"/>
      <c r="VZQ15" s="27"/>
      <c r="VZR15" s="27"/>
      <c r="VZS15" s="27"/>
      <c r="VZT15" s="27"/>
      <c r="VZU15" s="27"/>
      <c r="VZV15" s="27"/>
      <c r="WAC15" s="27"/>
      <c r="WAD15" s="27"/>
      <c r="WAE15" s="27"/>
      <c r="WAF15" s="27"/>
      <c r="WAG15" s="27"/>
      <c r="WAH15" s="27"/>
      <c r="WAI15" s="27"/>
      <c r="WAJ15" s="27"/>
      <c r="WAK15" s="27"/>
      <c r="WAL15" s="27"/>
      <c r="WAM15" s="27"/>
      <c r="WAN15" s="27"/>
      <c r="WAO15" s="27"/>
      <c r="WAP15" s="27"/>
      <c r="WAQ15" s="27"/>
      <c r="WAR15" s="27"/>
      <c r="WAS15" s="27"/>
      <c r="WAT15" s="27"/>
      <c r="WAU15" s="27"/>
      <c r="WAV15" s="27"/>
      <c r="WAW15" s="27"/>
      <c r="WAX15" s="27"/>
      <c r="WAY15" s="27"/>
      <c r="WAZ15" s="27"/>
      <c r="WBA15" s="27"/>
      <c r="WBB15" s="27"/>
      <c r="WBC15" s="27"/>
      <c r="WBD15" s="27"/>
      <c r="WBE15" s="27"/>
      <c r="WBF15" s="27"/>
      <c r="WBG15" s="27"/>
      <c r="WBH15" s="27"/>
      <c r="WBI15" s="27"/>
      <c r="WBJ15" s="27"/>
      <c r="WBK15" s="27"/>
      <c r="WBL15" s="27"/>
      <c r="WBM15" s="27"/>
      <c r="WBN15" s="27"/>
      <c r="WBO15" s="27"/>
      <c r="WBP15" s="27"/>
      <c r="WBQ15" s="27"/>
      <c r="WBR15" s="27"/>
      <c r="WBS15" s="27"/>
      <c r="WBT15" s="27"/>
      <c r="WBU15" s="27"/>
      <c r="WBV15" s="27"/>
      <c r="WBW15" s="27"/>
      <c r="WBX15" s="27"/>
      <c r="WBY15" s="27"/>
      <c r="WBZ15" s="27"/>
      <c r="WCA15" s="27"/>
      <c r="WCB15" s="27"/>
      <c r="WCC15" s="27"/>
      <c r="WCD15" s="27"/>
      <c r="WCE15" s="27"/>
      <c r="WCF15" s="27"/>
      <c r="WCG15" s="27"/>
      <c r="WCH15" s="27"/>
      <c r="WCI15" s="27"/>
      <c r="WCJ15" s="27"/>
      <c r="WCK15" s="27"/>
      <c r="WCL15" s="27"/>
      <c r="WCM15" s="27"/>
      <c r="WCN15" s="27"/>
      <c r="WCO15" s="27"/>
      <c r="WCP15" s="27"/>
      <c r="WCQ15" s="27"/>
      <c r="WCR15" s="27"/>
      <c r="WCS15" s="27"/>
      <c r="WCT15" s="27"/>
      <c r="WCU15" s="27"/>
      <c r="WCV15" s="27"/>
      <c r="WCW15" s="27"/>
      <c r="WCX15" s="27"/>
      <c r="WCY15" s="27"/>
      <c r="WCZ15" s="27"/>
      <c r="WDA15" s="27"/>
      <c r="WDB15" s="27"/>
      <c r="WDC15" s="27"/>
      <c r="WDD15" s="27"/>
      <c r="WDE15" s="27"/>
      <c r="WDF15" s="27"/>
      <c r="WDG15" s="27"/>
      <c r="WDH15" s="27"/>
      <c r="WDI15" s="27"/>
      <c r="WDJ15" s="27"/>
      <c r="WDK15" s="27"/>
      <c r="WDL15" s="27"/>
      <c r="WDM15" s="27"/>
      <c r="WDN15" s="27"/>
      <c r="WDO15" s="27"/>
      <c r="WDP15" s="27"/>
      <c r="WDQ15" s="27"/>
      <c r="WDR15" s="27"/>
      <c r="WDS15" s="27"/>
      <c r="WDT15" s="27"/>
      <c r="WDU15" s="27"/>
      <c r="WDV15" s="27"/>
      <c r="WDW15" s="27"/>
      <c r="WDX15" s="27"/>
      <c r="WDY15" s="27"/>
      <c r="WDZ15" s="27"/>
      <c r="WEA15" s="27"/>
      <c r="WEB15" s="27"/>
      <c r="WEC15" s="27"/>
      <c r="WED15" s="27"/>
      <c r="WEE15" s="27"/>
      <c r="WEF15" s="27"/>
      <c r="WEG15" s="27"/>
      <c r="WEH15" s="27"/>
      <c r="WEI15" s="27"/>
      <c r="WEJ15" s="27"/>
      <c r="WEK15" s="27"/>
      <c r="WEL15" s="27"/>
      <c r="WEM15" s="27"/>
      <c r="WEN15" s="27"/>
      <c r="WEO15" s="27"/>
      <c r="WEP15" s="27"/>
      <c r="WEQ15" s="27"/>
      <c r="WER15" s="27"/>
      <c r="WES15" s="27"/>
      <c r="WET15" s="27"/>
      <c r="WEU15" s="27"/>
      <c r="WEV15" s="27"/>
      <c r="WEW15" s="27"/>
      <c r="WEX15" s="27"/>
      <c r="WEY15" s="27"/>
      <c r="WEZ15" s="27"/>
      <c r="WFA15" s="27"/>
      <c r="WFB15" s="27"/>
      <c r="WFC15" s="27"/>
      <c r="WFD15" s="27"/>
      <c r="WFE15" s="27"/>
      <c r="WFF15" s="27"/>
      <c r="WFG15" s="27"/>
      <c r="WFH15" s="27"/>
      <c r="WFI15" s="27"/>
      <c r="WFJ15" s="27"/>
      <c r="WFK15" s="27"/>
      <c r="WFL15" s="27"/>
      <c r="WFM15" s="27"/>
      <c r="WFN15" s="27"/>
      <c r="WFO15" s="27"/>
      <c r="WFP15" s="27"/>
      <c r="WFQ15" s="27"/>
      <c r="WFR15" s="27"/>
      <c r="WFS15" s="27"/>
      <c r="WFT15" s="27"/>
      <c r="WFU15" s="27"/>
      <c r="WFV15" s="27"/>
      <c r="WFW15" s="27"/>
      <c r="WFX15" s="27"/>
      <c r="WFY15" s="27"/>
      <c r="WFZ15" s="27"/>
      <c r="WGA15" s="27"/>
      <c r="WGB15" s="27"/>
      <c r="WGC15" s="27"/>
      <c r="WGD15" s="27"/>
      <c r="WGE15" s="27"/>
      <c r="WGF15" s="27"/>
      <c r="WGG15" s="27"/>
      <c r="WGH15" s="27"/>
      <c r="WGI15" s="27"/>
      <c r="WGJ15" s="27"/>
      <c r="WGK15" s="27"/>
      <c r="WGL15" s="27"/>
      <c r="WGM15" s="27"/>
      <c r="WGN15" s="27"/>
      <c r="WGO15" s="27"/>
      <c r="WGP15" s="27"/>
      <c r="WGQ15" s="27"/>
      <c r="WGR15" s="27"/>
      <c r="WGS15" s="27"/>
      <c r="WGT15" s="27"/>
      <c r="WGU15" s="27"/>
      <c r="WGV15" s="27"/>
      <c r="WGW15" s="27"/>
      <c r="WGX15" s="27"/>
      <c r="WGY15" s="27"/>
      <c r="WGZ15" s="27"/>
      <c r="WHA15" s="27"/>
      <c r="WHB15" s="27"/>
      <c r="WHC15" s="27"/>
      <c r="WHD15" s="27"/>
      <c r="WHE15" s="27"/>
      <c r="WHF15" s="27"/>
      <c r="WHG15" s="27"/>
      <c r="WHH15" s="27"/>
      <c r="WHI15" s="27"/>
      <c r="WHJ15" s="27"/>
      <c r="WHK15" s="27"/>
      <c r="WHL15" s="27"/>
      <c r="WHM15" s="27"/>
      <c r="WHN15" s="27"/>
      <c r="WHO15" s="27"/>
      <c r="WHP15" s="27"/>
      <c r="WHQ15" s="27"/>
      <c r="WHR15" s="27"/>
      <c r="WHS15" s="27"/>
      <c r="WHT15" s="27"/>
      <c r="WHU15" s="27"/>
      <c r="WHV15" s="27"/>
      <c r="WHW15" s="27"/>
      <c r="WHX15" s="27"/>
      <c r="WHY15" s="27"/>
      <c r="WHZ15" s="27"/>
      <c r="WIA15" s="27"/>
      <c r="WIB15" s="27"/>
      <c r="WIC15" s="27"/>
      <c r="WID15" s="27"/>
      <c r="WIE15" s="27"/>
      <c r="WIF15" s="27"/>
      <c r="WIG15" s="27"/>
      <c r="WIH15" s="27"/>
      <c r="WII15" s="27"/>
      <c r="WIJ15" s="27"/>
      <c r="WIK15" s="27"/>
      <c r="WIL15" s="27"/>
      <c r="WIM15" s="27"/>
      <c r="WIN15" s="27"/>
      <c r="WIO15" s="27"/>
      <c r="WIP15" s="27"/>
      <c r="WIQ15" s="27"/>
      <c r="WIR15" s="27"/>
      <c r="WIS15" s="27"/>
      <c r="WIT15" s="27"/>
      <c r="WIU15" s="27"/>
      <c r="WIV15" s="27"/>
      <c r="WIW15" s="27"/>
      <c r="WIX15" s="27"/>
      <c r="WIY15" s="27"/>
      <c r="WIZ15" s="27"/>
      <c r="WJA15" s="27"/>
      <c r="WJB15" s="27"/>
      <c r="WJC15" s="27"/>
      <c r="WJD15" s="27"/>
      <c r="WJE15" s="27"/>
      <c r="WJF15" s="27"/>
      <c r="WJG15" s="27"/>
      <c r="WJH15" s="27"/>
      <c r="WJI15" s="27"/>
      <c r="WJJ15" s="27"/>
      <c r="WJK15" s="27"/>
      <c r="WJL15" s="27"/>
      <c r="WJM15" s="27"/>
      <c r="WJN15" s="27"/>
      <c r="WJO15" s="27"/>
      <c r="WJP15" s="27"/>
      <c r="WJQ15" s="27"/>
      <c r="WJR15" s="27"/>
      <c r="WJY15" s="27"/>
      <c r="WJZ15" s="27"/>
      <c r="WKA15" s="27"/>
      <c r="WKB15" s="27"/>
      <c r="WKC15" s="27"/>
      <c r="WKD15" s="27"/>
      <c r="WKE15" s="27"/>
      <c r="WKF15" s="27"/>
      <c r="WKG15" s="27"/>
      <c r="WKH15" s="27"/>
      <c r="WKI15" s="27"/>
      <c r="WKJ15" s="27"/>
      <c r="WKK15" s="27"/>
      <c r="WKL15" s="27"/>
      <c r="WKM15" s="27"/>
      <c r="WKN15" s="27"/>
      <c r="WKO15" s="27"/>
      <c r="WKP15" s="27"/>
      <c r="WKQ15" s="27"/>
      <c r="WKR15" s="27"/>
      <c r="WKS15" s="27"/>
      <c r="WKT15" s="27"/>
      <c r="WKU15" s="27"/>
      <c r="WKV15" s="27"/>
      <c r="WKW15" s="27"/>
      <c r="WKX15" s="27"/>
      <c r="WKY15" s="27"/>
      <c r="WKZ15" s="27"/>
      <c r="WLA15" s="27"/>
      <c r="WLB15" s="27"/>
      <c r="WLC15" s="27"/>
      <c r="WLD15" s="27"/>
      <c r="WLE15" s="27"/>
      <c r="WLF15" s="27"/>
      <c r="WLG15" s="27"/>
      <c r="WLH15" s="27"/>
      <c r="WLI15" s="27"/>
      <c r="WLJ15" s="27"/>
      <c r="WLK15" s="27"/>
      <c r="WLL15" s="27"/>
      <c r="WLM15" s="27"/>
      <c r="WLN15" s="27"/>
      <c r="WLO15" s="27"/>
      <c r="WLP15" s="27"/>
      <c r="WLQ15" s="27"/>
      <c r="WLR15" s="27"/>
      <c r="WLS15" s="27"/>
      <c r="WLT15" s="27"/>
      <c r="WLU15" s="27"/>
      <c r="WLV15" s="27"/>
      <c r="WLW15" s="27"/>
      <c r="WLX15" s="27"/>
      <c r="WLY15" s="27"/>
      <c r="WLZ15" s="27"/>
      <c r="WMA15" s="27"/>
      <c r="WMB15" s="27"/>
      <c r="WMC15" s="27"/>
      <c r="WMD15" s="27"/>
      <c r="WME15" s="27"/>
      <c r="WMF15" s="27"/>
      <c r="WMG15" s="27"/>
      <c r="WMH15" s="27"/>
      <c r="WMI15" s="27"/>
      <c r="WMJ15" s="27"/>
      <c r="WMK15" s="27"/>
      <c r="WML15" s="27"/>
      <c r="WMM15" s="27"/>
      <c r="WMN15" s="27"/>
      <c r="WMO15" s="27"/>
      <c r="WMP15" s="27"/>
      <c r="WMQ15" s="27"/>
      <c r="WMR15" s="27"/>
      <c r="WMS15" s="27"/>
      <c r="WMT15" s="27"/>
      <c r="WMU15" s="27"/>
      <c r="WMV15" s="27"/>
      <c r="WMW15" s="27"/>
      <c r="WMX15" s="27"/>
      <c r="WMY15" s="27"/>
      <c r="WMZ15" s="27"/>
      <c r="WNA15" s="27"/>
      <c r="WNB15" s="27"/>
      <c r="WNC15" s="27"/>
      <c r="WND15" s="27"/>
      <c r="WNE15" s="27"/>
      <c r="WNF15" s="27"/>
      <c r="WNG15" s="27"/>
      <c r="WNH15" s="27"/>
      <c r="WNI15" s="27"/>
      <c r="WNJ15" s="27"/>
      <c r="WNK15" s="27"/>
      <c r="WNL15" s="27"/>
      <c r="WNM15" s="27"/>
      <c r="WNN15" s="27"/>
      <c r="WNO15" s="27"/>
      <c r="WNP15" s="27"/>
      <c r="WNQ15" s="27"/>
      <c r="WNR15" s="27"/>
      <c r="WNS15" s="27"/>
      <c r="WNT15" s="27"/>
      <c r="WNU15" s="27"/>
      <c r="WNV15" s="27"/>
      <c r="WNW15" s="27"/>
      <c r="WNX15" s="27"/>
      <c r="WNY15" s="27"/>
      <c r="WNZ15" s="27"/>
      <c r="WOA15" s="27"/>
      <c r="WOB15" s="27"/>
      <c r="WOC15" s="27"/>
      <c r="WOD15" s="27"/>
      <c r="WOE15" s="27"/>
      <c r="WOF15" s="27"/>
      <c r="WOG15" s="27"/>
      <c r="WOH15" s="27"/>
      <c r="WOI15" s="27"/>
      <c r="WOJ15" s="27"/>
      <c r="WOK15" s="27"/>
      <c r="WOL15" s="27"/>
      <c r="WOM15" s="27"/>
      <c r="WON15" s="27"/>
      <c r="WOO15" s="27"/>
      <c r="WOP15" s="27"/>
      <c r="WOQ15" s="27"/>
      <c r="WOR15" s="27"/>
      <c r="WOS15" s="27"/>
      <c r="WOT15" s="27"/>
      <c r="WOU15" s="27"/>
      <c r="WOV15" s="27"/>
      <c r="WOW15" s="27"/>
      <c r="WOX15" s="27"/>
      <c r="WOY15" s="27"/>
      <c r="WOZ15" s="27"/>
      <c r="WPA15" s="27"/>
      <c r="WPB15" s="27"/>
      <c r="WPC15" s="27"/>
      <c r="WPD15" s="27"/>
      <c r="WPE15" s="27"/>
      <c r="WPF15" s="27"/>
      <c r="WPG15" s="27"/>
      <c r="WPH15" s="27"/>
      <c r="WPI15" s="27"/>
      <c r="WPJ15" s="27"/>
      <c r="WPK15" s="27"/>
      <c r="WPL15" s="27"/>
      <c r="WPM15" s="27"/>
      <c r="WPN15" s="27"/>
      <c r="WPO15" s="27"/>
      <c r="WPP15" s="27"/>
      <c r="WPQ15" s="27"/>
      <c r="WPR15" s="27"/>
      <c r="WPS15" s="27"/>
      <c r="WPT15" s="27"/>
      <c r="WPU15" s="27"/>
      <c r="WPV15" s="27"/>
      <c r="WPW15" s="27"/>
      <c r="WPX15" s="27"/>
      <c r="WPY15" s="27"/>
      <c r="WPZ15" s="27"/>
      <c r="WQA15" s="27"/>
      <c r="WQB15" s="27"/>
      <c r="WQC15" s="27"/>
      <c r="WQD15" s="27"/>
      <c r="WQE15" s="27"/>
      <c r="WQF15" s="27"/>
      <c r="WQG15" s="27"/>
      <c r="WQH15" s="27"/>
      <c r="WQI15" s="27"/>
      <c r="WQJ15" s="27"/>
      <c r="WQK15" s="27"/>
      <c r="WQL15" s="27"/>
      <c r="WQM15" s="27"/>
      <c r="WQN15" s="27"/>
      <c r="WQO15" s="27"/>
      <c r="WQP15" s="27"/>
      <c r="WQQ15" s="27"/>
      <c r="WQR15" s="27"/>
      <c r="WQS15" s="27"/>
      <c r="WQT15" s="27"/>
      <c r="WQU15" s="27"/>
      <c r="WQV15" s="27"/>
      <c r="WQW15" s="27"/>
      <c r="WQX15" s="27"/>
      <c r="WQY15" s="27"/>
      <c r="WQZ15" s="27"/>
      <c r="WRA15" s="27"/>
      <c r="WRB15" s="27"/>
      <c r="WRC15" s="27"/>
      <c r="WRD15" s="27"/>
      <c r="WRE15" s="27"/>
      <c r="WRF15" s="27"/>
      <c r="WRG15" s="27"/>
      <c r="WRH15" s="27"/>
      <c r="WRI15" s="27"/>
      <c r="WRJ15" s="27"/>
      <c r="WRK15" s="27"/>
      <c r="WRL15" s="27"/>
      <c r="WRM15" s="27"/>
      <c r="WRN15" s="27"/>
      <c r="WRO15" s="27"/>
      <c r="WRP15" s="27"/>
      <c r="WRQ15" s="27"/>
      <c r="WRR15" s="27"/>
      <c r="WRS15" s="27"/>
      <c r="WRT15" s="27"/>
      <c r="WRU15" s="27"/>
      <c r="WRV15" s="27"/>
      <c r="WRW15" s="27"/>
      <c r="WRX15" s="27"/>
      <c r="WRY15" s="27"/>
      <c r="WRZ15" s="27"/>
      <c r="WSA15" s="27"/>
      <c r="WSB15" s="27"/>
      <c r="WSC15" s="27"/>
      <c r="WSD15" s="27"/>
      <c r="WSE15" s="27"/>
      <c r="WSF15" s="27"/>
      <c r="WSG15" s="27"/>
      <c r="WSH15" s="27"/>
      <c r="WSI15" s="27"/>
      <c r="WSJ15" s="27"/>
      <c r="WSK15" s="27"/>
      <c r="WSL15" s="27"/>
      <c r="WSM15" s="27"/>
      <c r="WSN15" s="27"/>
      <c r="WSO15" s="27"/>
      <c r="WSP15" s="27"/>
      <c r="WSQ15" s="27"/>
      <c r="WSR15" s="27"/>
      <c r="WSS15" s="27"/>
      <c r="WST15" s="27"/>
      <c r="WSU15" s="27"/>
      <c r="WSV15" s="27"/>
      <c r="WSW15" s="27"/>
      <c r="WSX15" s="27"/>
      <c r="WSY15" s="27"/>
      <c r="WSZ15" s="27"/>
      <c r="WTA15" s="27"/>
      <c r="WTB15" s="27"/>
      <c r="WTC15" s="27"/>
      <c r="WTD15" s="27"/>
      <c r="WTE15" s="27"/>
      <c r="WTF15" s="27"/>
      <c r="WTG15" s="27"/>
      <c r="WTH15" s="27"/>
      <c r="WTI15" s="27"/>
      <c r="WTJ15" s="27"/>
      <c r="WTK15" s="27"/>
      <c r="WTL15" s="27"/>
      <c r="WTM15" s="27"/>
      <c r="WTN15" s="27"/>
      <c r="WTU15" s="27"/>
      <c r="WTV15" s="27"/>
      <c r="WTW15" s="27"/>
      <c r="WTX15" s="27"/>
      <c r="WTY15" s="27"/>
      <c r="WTZ15" s="27"/>
      <c r="WUA15" s="27"/>
      <c r="WUB15" s="27"/>
      <c r="WUC15" s="27"/>
      <c r="WUD15" s="27"/>
      <c r="WUE15" s="27"/>
      <c r="WUF15" s="27"/>
      <c r="WUG15" s="27"/>
      <c r="WUH15" s="27"/>
      <c r="WUI15" s="27"/>
      <c r="WUJ15" s="27"/>
      <c r="WUK15" s="27"/>
      <c r="WUL15" s="27"/>
      <c r="WUM15" s="27"/>
      <c r="WUN15" s="27"/>
      <c r="WUO15" s="27"/>
      <c r="WUP15" s="27"/>
      <c r="WUQ15" s="27"/>
      <c r="WUR15" s="27"/>
      <c r="WUS15" s="27"/>
      <c r="WUT15" s="27"/>
      <c r="WUU15" s="27"/>
      <c r="WUV15" s="27"/>
      <c r="WUW15" s="27"/>
      <c r="WUX15" s="27"/>
      <c r="WUY15" s="27"/>
      <c r="WUZ15" s="27"/>
      <c r="WVA15" s="27"/>
      <c r="WVB15" s="27"/>
      <c r="WVC15" s="27"/>
      <c r="WVD15" s="27"/>
      <c r="WVE15" s="27"/>
      <c r="WVF15" s="27"/>
      <c r="WVG15" s="27"/>
      <c r="WVH15" s="27"/>
      <c r="WVI15" s="27"/>
      <c r="WVJ15" s="27"/>
      <c r="WVK15" s="27"/>
      <c r="WVL15" s="27"/>
      <c r="WVM15" s="27"/>
      <c r="WVN15" s="27"/>
      <c r="WVO15" s="27"/>
      <c r="WVP15" s="27"/>
      <c r="WVQ15" s="27"/>
      <c r="WVR15" s="27"/>
      <c r="WVS15" s="27"/>
      <c r="WVT15" s="27"/>
      <c r="WVU15" s="27"/>
      <c r="WVV15" s="27"/>
      <c r="WVW15" s="27"/>
      <c r="WVX15" s="27"/>
      <c r="WVY15" s="27"/>
      <c r="WVZ15" s="27"/>
      <c r="WWA15" s="27"/>
      <c r="WWB15" s="27"/>
      <c r="WWC15" s="27"/>
      <c r="WWD15" s="27"/>
      <c r="WWE15" s="27"/>
      <c r="WWF15" s="27"/>
      <c r="WWG15" s="27"/>
      <c r="WWH15" s="27"/>
      <c r="WWI15" s="27"/>
      <c r="WWJ15" s="27"/>
      <c r="WWK15" s="27"/>
      <c r="WWL15" s="27"/>
      <c r="WWM15" s="27"/>
      <c r="WWN15" s="27"/>
      <c r="WWO15" s="27"/>
      <c r="WWP15" s="27"/>
      <c r="WWQ15" s="27"/>
      <c r="WWR15" s="27"/>
      <c r="WWS15" s="27"/>
      <c r="WWT15" s="27"/>
      <c r="WWU15" s="27"/>
      <c r="WWV15" s="27"/>
      <c r="WWW15" s="27"/>
      <c r="WWX15" s="27"/>
      <c r="WWY15" s="27"/>
      <c r="WWZ15" s="27"/>
      <c r="WXA15" s="27"/>
      <c r="WXB15" s="27"/>
      <c r="WXC15" s="27"/>
      <c r="WXD15" s="27"/>
      <c r="WXE15" s="27"/>
      <c r="WXF15" s="27"/>
      <c r="WXG15" s="27"/>
      <c r="WXH15" s="27"/>
      <c r="WXI15" s="27"/>
      <c r="WXJ15" s="27"/>
      <c r="WXK15" s="27"/>
      <c r="WXL15" s="27"/>
      <c r="WXM15" s="27"/>
      <c r="WXN15" s="27"/>
      <c r="WXO15" s="27"/>
      <c r="WXP15" s="27"/>
      <c r="WXQ15" s="27"/>
      <c r="WXR15" s="27"/>
      <c r="WXS15" s="27"/>
      <c r="WXT15" s="27"/>
      <c r="WXU15" s="27"/>
      <c r="WXV15" s="27"/>
      <c r="WXW15" s="27"/>
      <c r="WXX15" s="27"/>
      <c r="WXY15" s="27"/>
      <c r="WXZ15" s="27"/>
      <c r="WYA15" s="27"/>
      <c r="WYB15" s="27"/>
      <c r="WYC15" s="27"/>
      <c r="WYD15" s="27"/>
      <c r="WYE15" s="27"/>
      <c r="WYF15" s="27"/>
      <c r="WYG15" s="27"/>
      <c r="WYH15" s="27"/>
      <c r="WYI15" s="27"/>
      <c r="WYJ15" s="27"/>
      <c r="WYK15" s="27"/>
      <c r="WYL15" s="27"/>
      <c r="WYM15" s="27"/>
      <c r="WYN15" s="27"/>
      <c r="WYO15" s="27"/>
      <c r="WYP15" s="27"/>
      <c r="WYQ15" s="27"/>
      <c r="WYR15" s="27"/>
      <c r="WYS15" s="27"/>
      <c r="WYT15" s="27"/>
      <c r="WYU15" s="27"/>
      <c r="WYV15" s="27"/>
      <c r="WYW15" s="27"/>
      <c r="WYX15" s="27"/>
      <c r="WYY15" s="27"/>
      <c r="WYZ15" s="27"/>
      <c r="WZA15" s="27"/>
      <c r="WZB15" s="27"/>
      <c r="WZC15" s="27"/>
      <c r="WZD15" s="27"/>
      <c r="WZE15" s="27"/>
      <c r="WZF15" s="27"/>
      <c r="WZG15" s="27"/>
      <c r="WZH15" s="27"/>
      <c r="WZI15" s="27"/>
      <c r="WZJ15" s="27"/>
      <c r="WZK15" s="27"/>
      <c r="WZL15" s="27"/>
      <c r="WZM15" s="27"/>
      <c r="WZN15" s="27"/>
      <c r="WZO15" s="27"/>
      <c r="WZP15" s="27"/>
      <c r="WZQ15" s="27"/>
      <c r="WZR15" s="27"/>
      <c r="WZS15" s="27"/>
      <c r="WZT15" s="27"/>
      <c r="WZU15" s="27"/>
      <c r="WZV15" s="27"/>
      <c r="WZW15" s="27"/>
      <c r="WZX15" s="27"/>
      <c r="WZY15" s="27"/>
      <c r="WZZ15" s="27"/>
      <c r="XAA15" s="27"/>
      <c r="XAB15" s="27"/>
      <c r="XAC15" s="27"/>
      <c r="XAD15" s="27"/>
      <c r="XAE15" s="27"/>
      <c r="XAF15" s="27"/>
      <c r="XAG15" s="27"/>
      <c r="XAH15" s="27"/>
      <c r="XAI15" s="27"/>
      <c r="XAJ15" s="27"/>
      <c r="XAK15" s="27"/>
      <c r="XAL15" s="27"/>
      <c r="XAM15" s="27"/>
      <c r="XAN15" s="27"/>
      <c r="XAO15" s="27"/>
      <c r="XAP15" s="27"/>
      <c r="XAQ15" s="27"/>
      <c r="XAR15" s="27"/>
      <c r="XAS15" s="27"/>
      <c r="XAT15" s="27"/>
      <c r="XAU15" s="27"/>
      <c r="XAV15" s="27"/>
      <c r="XAW15" s="27"/>
      <c r="XAX15" s="27"/>
      <c r="XAY15" s="27"/>
      <c r="XAZ15" s="27"/>
      <c r="XBA15" s="27"/>
      <c r="XBB15" s="27"/>
      <c r="XBC15" s="27"/>
      <c r="XBD15" s="27"/>
      <c r="XBE15" s="27"/>
      <c r="XBF15" s="27"/>
      <c r="XBG15" s="27"/>
      <c r="XBH15" s="27"/>
      <c r="XBI15" s="27"/>
      <c r="XBJ15" s="27"/>
      <c r="XBK15" s="27"/>
      <c r="XBL15" s="27"/>
      <c r="XBM15" s="27"/>
      <c r="XBN15" s="27"/>
      <c r="XBO15" s="27"/>
      <c r="XBP15" s="27"/>
      <c r="XBQ15" s="27"/>
      <c r="XBR15" s="27"/>
      <c r="XBS15" s="27"/>
      <c r="XBT15" s="27"/>
      <c r="XBU15" s="27"/>
      <c r="XBV15" s="27"/>
      <c r="XBW15" s="27"/>
      <c r="XBX15" s="27"/>
      <c r="XBY15" s="27"/>
      <c r="XBZ15" s="27"/>
      <c r="XCA15" s="27"/>
      <c r="XCB15" s="27"/>
      <c r="XCC15" s="27"/>
      <c r="XCD15" s="27"/>
      <c r="XCE15" s="27"/>
      <c r="XCF15" s="27"/>
      <c r="XCG15" s="27"/>
      <c r="XCH15" s="27"/>
      <c r="XCI15" s="27"/>
      <c r="XCJ15" s="27"/>
      <c r="XCK15" s="27"/>
      <c r="XCL15" s="27"/>
      <c r="XCM15" s="27"/>
      <c r="XCN15" s="27"/>
      <c r="XCO15" s="27"/>
      <c r="XCP15" s="27"/>
      <c r="XCQ15" s="27"/>
      <c r="XCR15" s="27"/>
      <c r="XCS15" s="27"/>
      <c r="XCT15" s="27"/>
      <c r="XCU15" s="27"/>
      <c r="XCV15" s="27"/>
      <c r="XCW15" s="27"/>
      <c r="XCX15" s="27"/>
      <c r="XCY15" s="27"/>
      <c r="XCZ15" s="27"/>
      <c r="XDA15" s="27"/>
      <c r="XDB15" s="27"/>
      <c r="XDC15" s="27"/>
      <c r="XDD15" s="27"/>
      <c r="XDE15" s="27"/>
    </row>
    <row r="16" spans="1:16333" ht="25.5" customHeight="1" x14ac:dyDescent="0.25">
      <c r="A16" s="82" t="s">
        <v>97</v>
      </c>
      <c r="B16" s="83" t="s">
        <v>98</v>
      </c>
      <c r="C16" s="84"/>
      <c r="D16" s="85">
        <f>D17+D26</f>
        <v>380672395.39999998</v>
      </c>
      <c r="E16" s="85">
        <f>E17+E26</f>
        <v>648529538.53999996</v>
      </c>
      <c r="F16" s="85">
        <f>F17+F26</f>
        <v>379730765.66950005</v>
      </c>
    </row>
    <row r="17" spans="1:984 1235:2008 2259:3032 3283:4056 4307:5080 5331:6104 6355:7128 7379:8152 8403:9176 9427:10200 10451:11224 11475:12248 12499:13272 13523:14296 14547:15320 15571:16088" s="27" customFormat="1" ht="15.75" x14ac:dyDescent="0.25">
      <c r="A17" s="34" t="s">
        <v>45</v>
      </c>
      <c r="B17" s="86" t="s">
        <v>111</v>
      </c>
      <c r="C17" s="78"/>
      <c r="D17" s="87">
        <f>D18+D20+D22+D24</f>
        <v>106957850</v>
      </c>
      <c r="E17" s="87">
        <f t="shared" ref="E17:F17" si="0">E18+E20+E22+E24</f>
        <v>369392214.5</v>
      </c>
      <c r="F17" s="87">
        <f t="shared" si="0"/>
        <v>98272972.029500008</v>
      </c>
      <c r="G17" s="80"/>
      <c r="H17" s="100"/>
      <c r="I17" s="100"/>
      <c r="J17" s="100"/>
      <c r="K17" s="100"/>
      <c r="L17" s="114"/>
      <c r="M17" s="114"/>
      <c r="N17" s="114"/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  <c r="AC17" s="114"/>
      <c r="AD17" s="114"/>
      <c r="AE17" s="114"/>
      <c r="AF17" s="114"/>
      <c r="AG17" s="114"/>
      <c r="AH17" s="114"/>
      <c r="AI17" s="114"/>
      <c r="AJ17" s="114"/>
      <c r="AK17" s="114"/>
      <c r="AL17" s="114"/>
      <c r="AM17" s="114"/>
      <c r="HC17" s="81"/>
      <c r="HD17" s="81"/>
      <c r="HE17" s="81"/>
      <c r="HF17" s="81"/>
      <c r="HG17" s="81"/>
      <c r="HH17" s="81"/>
      <c r="QY17" s="81"/>
      <c r="QZ17" s="81"/>
      <c r="RA17" s="81"/>
      <c r="RB17" s="81"/>
      <c r="RC17" s="81"/>
      <c r="RD17" s="81"/>
      <c r="AAU17" s="81"/>
      <c r="AAV17" s="81"/>
      <c r="AAW17" s="81"/>
      <c r="AAX17" s="81"/>
      <c r="AAY17" s="81"/>
      <c r="AAZ17" s="81"/>
      <c r="AKQ17" s="81"/>
      <c r="AKR17" s="81"/>
      <c r="AKS17" s="81"/>
      <c r="AKT17" s="81"/>
      <c r="AKU17" s="81"/>
      <c r="AKV17" s="81"/>
      <c r="AUM17" s="81"/>
      <c r="AUN17" s="81"/>
      <c r="AUO17" s="81"/>
      <c r="AUP17" s="81"/>
      <c r="AUQ17" s="81"/>
      <c r="AUR17" s="81"/>
      <c r="BEI17" s="81"/>
      <c r="BEJ17" s="81"/>
      <c r="BEK17" s="81"/>
      <c r="BEL17" s="81"/>
      <c r="BEM17" s="81"/>
      <c r="BEN17" s="81"/>
      <c r="BOE17" s="81"/>
      <c r="BOF17" s="81"/>
      <c r="BOG17" s="81"/>
      <c r="BOH17" s="81"/>
      <c r="BOI17" s="81"/>
      <c r="BOJ17" s="81"/>
      <c r="BYA17" s="81"/>
      <c r="BYB17" s="81"/>
      <c r="BYC17" s="81"/>
      <c r="BYD17" s="81"/>
      <c r="BYE17" s="81"/>
      <c r="BYF17" s="81"/>
      <c r="CHW17" s="81"/>
      <c r="CHX17" s="81"/>
      <c r="CHY17" s="81"/>
      <c r="CHZ17" s="81"/>
      <c r="CIA17" s="81"/>
      <c r="CIB17" s="81"/>
      <c r="CRS17" s="81"/>
      <c r="CRT17" s="81"/>
      <c r="CRU17" s="81"/>
      <c r="CRV17" s="81"/>
      <c r="CRW17" s="81"/>
      <c r="CRX17" s="81"/>
      <c r="DBO17" s="81"/>
      <c r="DBP17" s="81"/>
      <c r="DBQ17" s="81"/>
      <c r="DBR17" s="81"/>
      <c r="DBS17" s="81"/>
      <c r="DBT17" s="81"/>
      <c r="DLK17" s="81"/>
      <c r="DLL17" s="81"/>
      <c r="DLM17" s="81"/>
      <c r="DLN17" s="81"/>
      <c r="DLO17" s="81"/>
      <c r="DLP17" s="81"/>
      <c r="DVG17" s="81"/>
      <c r="DVH17" s="81"/>
      <c r="DVI17" s="81"/>
      <c r="DVJ17" s="81"/>
      <c r="DVK17" s="81"/>
      <c r="DVL17" s="81"/>
      <c r="EFC17" s="81"/>
      <c r="EFD17" s="81"/>
      <c r="EFE17" s="81"/>
      <c r="EFF17" s="81"/>
      <c r="EFG17" s="81"/>
      <c r="EFH17" s="81"/>
      <c r="EOY17" s="81"/>
      <c r="EOZ17" s="81"/>
      <c r="EPA17" s="81"/>
      <c r="EPB17" s="81"/>
      <c r="EPC17" s="81"/>
      <c r="EPD17" s="81"/>
      <c r="EYU17" s="81"/>
      <c r="EYV17" s="81"/>
      <c r="EYW17" s="81"/>
      <c r="EYX17" s="81"/>
      <c r="EYY17" s="81"/>
      <c r="EYZ17" s="81"/>
      <c r="FIQ17" s="81"/>
      <c r="FIR17" s="81"/>
      <c r="FIS17" s="81"/>
      <c r="FIT17" s="81"/>
      <c r="FIU17" s="81"/>
      <c r="FIV17" s="81"/>
      <c r="FSM17" s="81"/>
      <c r="FSN17" s="81"/>
      <c r="FSO17" s="81"/>
      <c r="FSP17" s="81"/>
      <c r="FSQ17" s="81"/>
      <c r="FSR17" s="81"/>
      <c r="GCI17" s="81"/>
      <c r="GCJ17" s="81"/>
      <c r="GCK17" s="81"/>
      <c r="GCL17" s="81"/>
      <c r="GCM17" s="81"/>
      <c r="GCN17" s="81"/>
      <c r="GME17" s="81"/>
      <c r="GMF17" s="81"/>
      <c r="GMG17" s="81"/>
      <c r="GMH17" s="81"/>
      <c r="GMI17" s="81"/>
      <c r="GMJ17" s="81"/>
      <c r="GWA17" s="81"/>
      <c r="GWB17" s="81"/>
      <c r="GWC17" s="81"/>
      <c r="GWD17" s="81"/>
      <c r="GWE17" s="81"/>
      <c r="GWF17" s="81"/>
      <c r="HFW17" s="81"/>
      <c r="HFX17" s="81"/>
      <c r="HFY17" s="81"/>
      <c r="HFZ17" s="81"/>
      <c r="HGA17" s="81"/>
      <c r="HGB17" s="81"/>
      <c r="HPS17" s="81"/>
      <c r="HPT17" s="81"/>
      <c r="HPU17" s="81"/>
      <c r="HPV17" s="81"/>
      <c r="HPW17" s="81"/>
      <c r="HPX17" s="81"/>
      <c r="HZO17" s="81"/>
      <c r="HZP17" s="81"/>
      <c r="HZQ17" s="81"/>
      <c r="HZR17" s="81"/>
      <c r="HZS17" s="81"/>
      <c r="HZT17" s="81"/>
      <c r="IJK17" s="81"/>
      <c r="IJL17" s="81"/>
      <c r="IJM17" s="81"/>
      <c r="IJN17" s="81"/>
      <c r="IJO17" s="81"/>
      <c r="IJP17" s="81"/>
      <c r="ITG17" s="81"/>
      <c r="ITH17" s="81"/>
      <c r="ITI17" s="81"/>
      <c r="ITJ17" s="81"/>
      <c r="ITK17" s="81"/>
      <c r="ITL17" s="81"/>
      <c r="JDC17" s="81"/>
      <c r="JDD17" s="81"/>
      <c r="JDE17" s="81"/>
      <c r="JDF17" s="81"/>
      <c r="JDG17" s="81"/>
      <c r="JDH17" s="81"/>
      <c r="JMY17" s="81"/>
      <c r="JMZ17" s="81"/>
      <c r="JNA17" s="81"/>
      <c r="JNB17" s="81"/>
      <c r="JNC17" s="81"/>
      <c r="JND17" s="81"/>
      <c r="JWU17" s="81"/>
      <c r="JWV17" s="81"/>
      <c r="JWW17" s="81"/>
      <c r="JWX17" s="81"/>
      <c r="JWY17" s="81"/>
      <c r="JWZ17" s="81"/>
      <c r="KGQ17" s="81"/>
      <c r="KGR17" s="81"/>
      <c r="KGS17" s="81"/>
      <c r="KGT17" s="81"/>
      <c r="KGU17" s="81"/>
      <c r="KGV17" s="81"/>
      <c r="KQM17" s="81"/>
      <c r="KQN17" s="81"/>
      <c r="KQO17" s="81"/>
      <c r="KQP17" s="81"/>
      <c r="KQQ17" s="81"/>
      <c r="KQR17" s="81"/>
      <c r="LAI17" s="81"/>
      <c r="LAJ17" s="81"/>
      <c r="LAK17" s="81"/>
      <c r="LAL17" s="81"/>
      <c r="LAM17" s="81"/>
      <c r="LAN17" s="81"/>
      <c r="LKE17" s="81"/>
      <c r="LKF17" s="81"/>
      <c r="LKG17" s="81"/>
      <c r="LKH17" s="81"/>
      <c r="LKI17" s="81"/>
      <c r="LKJ17" s="81"/>
      <c r="LUA17" s="81"/>
      <c r="LUB17" s="81"/>
      <c r="LUC17" s="81"/>
      <c r="LUD17" s="81"/>
      <c r="LUE17" s="81"/>
      <c r="LUF17" s="81"/>
      <c r="MDW17" s="81"/>
      <c r="MDX17" s="81"/>
      <c r="MDY17" s="81"/>
      <c r="MDZ17" s="81"/>
      <c r="MEA17" s="81"/>
      <c r="MEB17" s="81"/>
      <c r="MNS17" s="81"/>
      <c r="MNT17" s="81"/>
      <c r="MNU17" s="81"/>
      <c r="MNV17" s="81"/>
      <c r="MNW17" s="81"/>
      <c r="MNX17" s="81"/>
      <c r="MXO17" s="81"/>
      <c r="MXP17" s="81"/>
      <c r="MXQ17" s="81"/>
      <c r="MXR17" s="81"/>
      <c r="MXS17" s="81"/>
      <c r="MXT17" s="81"/>
      <c r="NHK17" s="81"/>
      <c r="NHL17" s="81"/>
      <c r="NHM17" s="81"/>
      <c r="NHN17" s="81"/>
      <c r="NHO17" s="81"/>
      <c r="NHP17" s="81"/>
      <c r="NRG17" s="81"/>
      <c r="NRH17" s="81"/>
      <c r="NRI17" s="81"/>
      <c r="NRJ17" s="81"/>
      <c r="NRK17" s="81"/>
      <c r="NRL17" s="81"/>
      <c r="OBC17" s="81"/>
      <c r="OBD17" s="81"/>
      <c r="OBE17" s="81"/>
      <c r="OBF17" s="81"/>
      <c r="OBG17" s="81"/>
      <c r="OBH17" s="81"/>
      <c r="OKY17" s="81"/>
      <c r="OKZ17" s="81"/>
      <c r="OLA17" s="81"/>
      <c r="OLB17" s="81"/>
      <c r="OLC17" s="81"/>
      <c r="OLD17" s="81"/>
      <c r="OUU17" s="81"/>
      <c r="OUV17" s="81"/>
      <c r="OUW17" s="81"/>
      <c r="OUX17" s="81"/>
      <c r="OUY17" s="81"/>
      <c r="OUZ17" s="81"/>
      <c r="PEQ17" s="81"/>
      <c r="PER17" s="81"/>
      <c r="PES17" s="81"/>
      <c r="PET17" s="81"/>
      <c r="PEU17" s="81"/>
      <c r="PEV17" s="81"/>
      <c r="POM17" s="81"/>
      <c r="PON17" s="81"/>
      <c r="POO17" s="81"/>
      <c r="POP17" s="81"/>
      <c r="POQ17" s="81"/>
      <c r="POR17" s="81"/>
      <c r="PYI17" s="81"/>
      <c r="PYJ17" s="81"/>
      <c r="PYK17" s="81"/>
      <c r="PYL17" s="81"/>
      <c r="PYM17" s="81"/>
      <c r="PYN17" s="81"/>
      <c r="QIE17" s="81"/>
      <c r="QIF17" s="81"/>
      <c r="QIG17" s="81"/>
      <c r="QIH17" s="81"/>
      <c r="QII17" s="81"/>
      <c r="QIJ17" s="81"/>
      <c r="QSA17" s="81"/>
      <c r="QSB17" s="81"/>
      <c r="QSC17" s="81"/>
      <c r="QSD17" s="81"/>
      <c r="QSE17" s="81"/>
      <c r="QSF17" s="81"/>
      <c r="RBW17" s="81"/>
      <c r="RBX17" s="81"/>
      <c r="RBY17" s="81"/>
      <c r="RBZ17" s="81"/>
      <c r="RCA17" s="81"/>
      <c r="RCB17" s="81"/>
      <c r="RLS17" s="81"/>
      <c r="RLT17" s="81"/>
      <c r="RLU17" s="81"/>
      <c r="RLV17" s="81"/>
      <c r="RLW17" s="81"/>
      <c r="RLX17" s="81"/>
      <c r="RVO17" s="81"/>
      <c r="RVP17" s="81"/>
      <c r="RVQ17" s="81"/>
      <c r="RVR17" s="81"/>
      <c r="RVS17" s="81"/>
      <c r="RVT17" s="81"/>
      <c r="SFK17" s="81"/>
      <c r="SFL17" s="81"/>
      <c r="SFM17" s="81"/>
      <c r="SFN17" s="81"/>
      <c r="SFO17" s="81"/>
      <c r="SFP17" s="81"/>
      <c r="SPG17" s="81"/>
      <c r="SPH17" s="81"/>
      <c r="SPI17" s="81"/>
      <c r="SPJ17" s="81"/>
      <c r="SPK17" s="81"/>
      <c r="SPL17" s="81"/>
      <c r="SZC17" s="81"/>
      <c r="SZD17" s="81"/>
      <c r="SZE17" s="81"/>
      <c r="SZF17" s="81"/>
      <c r="SZG17" s="81"/>
      <c r="SZH17" s="81"/>
      <c r="TIY17" s="81"/>
      <c r="TIZ17" s="81"/>
      <c r="TJA17" s="81"/>
      <c r="TJB17" s="81"/>
      <c r="TJC17" s="81"/>
      <c r="TJD17" s="81"/>
      <c r="TSU17" s="81"/>
      <c r="TSV17" s="81"/>
      <c r="TSW17" s="81"/>
      <c r="TSX17" s="81"/>
      <c r="TSY17" s="81"/>
      <c r="TSZ17" s="81"/>
      <c r="UCQ17" s="81"/>
      <c r="UCR17" s="81"/>
      <c r="UCS17" s="81"/>
      <c r="UCT17" s="81"/>
      <c r="UCU17" s="81"/>
      <c r="UCV17" s="81"/>
      <c r="UMM17" s="81"/>
      <c r="UMN17" s="81"/>
      <c r="UMO17" s="81"/>
      <c r="UMP17" s="81"/>
      <c r="UMQ17" s="81"/>
      <c r="UMR17" s="81"/>
      <c r="UWI17" s="81"/>
      <c r="UWJ17" s="81"/>
      <c r="UWK17" s="81"/>
      <c r="UWL17" s="81"/>
      <c r="UWM17" s="81"/>
      <c r="UWN17" s="81"/>
      <c r="VGE17" s="81"/>
      <c r="VGF17" s="81"/>
      <c r="VGG17" s="81"/>
      <c r="VGH17" s="81"/>
      <c r="VGI17" s="81"/>
      <c r="VGJ17" s="81"/>
      <c r="VQA17" s="81"/>
      <c r="VQB17" s="81"/>
      <c r="VQC17" s="81"/>
      <c r="VQD17" s="81"/>
      <c r="VQE17" s="81"/>
      <c r="VQF17" s="81"/>
      <c r="VZW17" s="81"/>
      <c r="VZX17" s="81"/>
      <c r="VZY17" s="81"/>
      <c r="VZZ17" s="81"/>
      <c r="WAA17" s="81"/>
      <c r="WAB17" s="81"/>
      <c r="WJS17" s="81"/>
      <c r="WJT17" s="81"/>
      <c r="WJU17" s="81"/>
      <c r="WJV17" s="81"/>
      <c r="WJW17" s="81"/>
      <c r="WJX17" s="81"/>
      <c r="WTO17" s="81"/>
      <c r="WTP17" s="81"/>
      <c r="WTQ17" s="81"/>
      <c r="WTR17" s="81"/>
      <c r="WTS17" s="81"/>
      <c r="WTT17" s="81"/>
    </row>
    <row r="18" spans="1:984 1235:2008 2259:3032 3283:4056 4307:5080 5331:6104 6355:7128 7379:8152 8403:9176 9427:10200 10451:11224 11475:12248 12499:13272 13523:14296 14547:15320 15571:16088" s="27" customFormat="1" ht="30.75" x14ac:dyDescent="0.25">
      <c r="A18" s="32" t="s">
        <v>223</v>
      </c>
      <c r="B18" s="135" t="s">
        <v>111</v>
      </c>
      <c r="C18" s="46"/>
      <c r="D18" s="348">
        <f>D19</f>
        <v>880000</v>
      </c>
      <c r="E18" s="348">
        <f>E19</f>
        <v>909039.99999999988</v>
      </c>
      <c r="F18" s="348">
        <f>F19</f>
        <v>939038.31999999983</v>
      </c>
      <c r="G18" s="80"/>
      <c r="H18" s="100"/>
      <c r="I18" s="100"/>
      <c r="J18" s="100"/>
      <c r="K18" s="100"/>
      <c r="L18" s="114"/>
      <c r="M18" s="114"/>
      <c r="N18" s="114"/>
      <c r="O18" s="114"/>
      <c r="P18" s="114"/>
      <c r="Q18" s="114"/>
      <c r="R18" s="114"/>
      <c r="S18" s="114"/>
      <c r="T18" s="114"/>
      <c r="U18" s="114"/>
      <c r="V18" s="114"/>
      <c r="W18" s="114"/>
      <c r="X18" s="114"/>
      <c r="Y18" s="114"/>
      <c r="Z18" s="114"/>
      <c r="AA18" s="114"/>
      <c r="AB18" s="114"/>
      <c r="AC18" s="114"/>
      <c r="AD18" s="114"/>
      <c r="AE18" s="114"/>
      <c r="AF18" s="114"/>
      <c r="AG18" s="114"/>
      <c r="AH18" s="114"/>
      <c r="AI18" s="114"/>
      <c r="AJ18" s="114"/>
      <c r="AK18" s="114"/>
      <c r="AL18" s="114"/>
      <c r="AM18" s="114"/>
      <c r="HC18" s="81"/>
      <c r="HD18" s="81"/>
      <c r="HE18" s="81"/>
      <c r="HF18" s="81"/>
      <c r="HG18" s="81"/>
      <c r="HH18" s="81"/>
      <c r="QY18" s="81"/>
      <c r="QZ18" s="81"/>
      <c r="RA18" s="81"/>
      <c r="RB18" s="81"/>
      <c r="RC18" s="81"/>
      <c r="RD18" s="81"/>
      <c r="AAU18" s="81"/>
      <c r="AAV18" s="81"/>
      <c r="AAW18" s="81"/>
      <c r="AAX18" s="81"/>
      <c r="AAY18" s="81"/>
      <c r="AAZ18" s="81"/>
      <c r="AKQ18" s="81"/>
      <c r="AKR18" s="81"/>
      <c r="AKS18" s="81"/>
      <c r="AKT18" s="81"/>
      <c r="AKU18" s="81"/>
      <c r="AKV18" s="81"/>
      <c r="AUM18" s="81"/>
      <c r="AUN18" s="81"/>
      <c r="AUO18" s="81"/>
      <c r="AUP18" s="81"/>
      <c r="AUQ18" s="81"/>
      <c r="AUR18" s="81"/>
      <c r="BEI18" s="81"/>
      <c r="BEJ18" s="81"/>
      <c r="BEK18" s="81"/>
      <c r="BEL18" s="81"/>
      <c r="BEM18" s="81"/>
      <c r="BEN18" s="81"/>
      <c r="BOE18" s="81"/>
      <c r="BOF18" s="81"/>
      <c r="BOG18" s="81"/>
      <c r="BOH18" s="81"/>
      <c r="BOI18" s="81"/>
      <c r="BOJ18" s="81"/>
      <c r="BYA18" s="81"/>
      <c r="BYB18" s="81"/>
      <c r="BYC18" s="81"/>
      <c r="BYD18" s="81"/>
      <c r="BYE18" s="81"/>
      <c r="BYF18" s="81"/>
      <c r="CHW18" s="81"/>
      <c r="CHX18" s="81"/>
      <c r="CHY18" s="81"/>
      <c r="CHZ18" s="81"/>
      <c r="CIA18" s="81"/>
      <c r="CIB18" s="81"/>
      <c r="CRS18" s="81"/>
      <c r="CRT18" s="81"/>
      <c r="CRU18" s="81"/>
      <c r="CRV18" s="81"/>
      <c r="CRW18" s="81"/>
      <c r="CRX18" s="81"/>
      <c r="DBO18" s="81"/>
      <c r="DBP18" s="81"/>
      <c r="DBQ18" s="81"/>
      <c r="DBR18" s="81"/>
      <c r="DBS18" s="81"/>
      <c r="DBT18" s="81"/>
      <c r="DLK18" s="81"/>
      <c r="DLL18" s="81"/>
      <c r="DLM18" s="81"/>
      <c r="DLN18" s="81"/>
      <c r="DLO18" s="81"/>
      <c r="DLP18" s="81"/>
      <c r="DVG18" s="81"/>
      <c r="DVH18" s="81"/>
      <c r="DVI18" s="81"/>
      <c r="DVJ18" s="81"/>
      <c r="DVK18" s="81"/>
      <c r="DVL18" s="81"/>
      <c r="EFC18" s="81"/>
      <c r="EFD18" s="81"/>
      <c r="EFE18" s="81"/>
      <c r="EFF18" s="81"/>
      <c r="EFG18" s="81"/>
      <c r="EFH18" s="81"/>
      <c r="EOY18" s="81"/>
      <c r="EOZ18" s="81"/>
      <c r="EPA18" s="81"/>
      <c r="EPB18" s="81"/>
      <c r="EPC18" s="81"/>
      <c r="EPD18" s="81"/>
      <c r="EYU18" s="81"/>
      <c r="EYV18" s="81"/>
      <c r="EYW18" s="81"/>
      <c r="EYX18" s="81"/>
      <c r="EYY18" s="81"/>
      <c r="EYZ18" s="81"/>
      <c r="FIQ18" s="81"/>
      <c r="FIR18" s="81"/>
      <c r="FIS18" s="81"/>
      <c r="FIT18" s="81"/>
      <c r="FIU18" s="81"/>
      <c r="FIV18" s="81"/>
      <c r="FSM18" s="81"/>
      <c r="FSN18" s="81"/>
      <c r="FSO18" s="81"/>
      <c r="FSP18" s="81"/>
      <c r="FSQ18" s="81"/>
      <c r="FSR18" s="81"/>
      <c r="GCI18" s="81"/>
      <c r="GCJ18" s="81"/>
      <c r="GCK18" s="81"/>
      <c r="GCL18" s="81"/>
      <c r="GCM18" s="81"/>
      <c r="GCN18" s="81"/>
      <c r="GME18" s="81"/>
      <c r="GMF18" s="81"/>
      <c r="GMG18" s="81"/>
      <c r="GMH18" s="81"/>
      <c r="GMI18" s="81"/>
      <c r="GMJ18" s="81"/>
      <c r="GWA18" s="81"/>
      <c r="GWB18" s="81"/>
      <c r="GWC18" s="81"/>
      <c r="GWD18" s="81"/>
      <c r="GWE18" s="81"/>
      <c r="GWF18" s="81"/>
      <c r="HFW18" s="81"/>
      <c r="HFX18" s="81"/>
      <c r="HFY18" s="81"/>
      <c r="HFZ18" s="81"/>
      <c r="HGA18" s="81"/>
      <c r="HGB18" s="81"/>
      <c r="HPS18" s="81"/>
      <c r="HPT18" s="81"/>
      <c r="HPU18" s="81"/>
      <c r="HPV18" s="81"/>
      <c r="HPW18" s="81"/>
      <c r="HPX18" s="81"/>
      <c r="HZO18" s="81"/>
      <c r="HZP18" s="81"/>
      <c r="HZQ18" s="81"/>
      <c r="HZR18" s="81"/>
      <c r="HZS18" s="81"/>
      <c r="HZT18" s="81"/>
      <c r="IJK18" s="81"/>
      <c r="IJL18" s="81"/>
      <c r="IJM18" s="81"/>
      <c r="IJN18" s="81"/>
      <c r="IJO18" s="81"/>
      <c r="IJP18" s="81"/>
      <c r="ITG18" s="81"/>
      <c r="ITH18" s="81"/>
      <c r="ITI18" s="81"/>
      <c r="ITJ18" s="81"/>
      <c r="ITK18" s="81"/>
      <c r="ITL18" s="81"/>
      <c r="JDC18" s="81"/>
      <c r="JDD18" s="81"/>
      <c r="JDE18" s="81"/>
      <c r="JDF18" s="81"/>
      <c r="JDG18" s="81"/>
      <c r="JDH18" s="81"/>
      <c r="JMY18" s="81"/>
      <c r="JMZ18" s="81"/>
      <c r="JNA18" s="81"/>
      <c r="JNB18" s="81"/>
      <c r="JNC18" s="81"/>
      <c r="JND18" s="81"/>
      <c r="JWU18" s="81"/>
      <c r="JWV18" s="81"/>
      <c r="JWW18" s="81"/>
      <c r="JWX18" s="81"/>
      <c r="JWY18" s="81"/>
      <c r="JWZ18" s="81"/>
      <c r="KGQ18" s="81"/>
      <c r="KGR18" s="81"/>
      <c r="KGS18" s="81"/>
      <c r="KGT18" s="81"/>
      <c r="KGU18" s="81"/>
      <c r="KGV18" s="81"/>
      <c r="KQM18" s="81"/>
      <c r="KQN18" s="81"/>
      <c r="KQO18" s="81"/>
      <c r="KQP18" s="81"/>
      <c r="KQQ18" s="81"/>
      <c r="KQR18" s="81"/>
      <c r="LAI18" s="81"/>
      <c r="LAJ18" s="81"/>
      <c r="LAK18" s="81"/>
      <c r="LAL18" s="81"/>
      <c r="LAM18" s="81"/>
      <c r="LAN18" s="81"/>
      <c r="LKE18" s="81"/>
      <c r="LKF18" s="81"/>
      <c r="LKG18" s="81"/>
      <c r="LKH18" s="81"/>
      <c r="LKI18" s="81"/>
      <c r="LKJ18" s="81"/>
      <c r="LUA18" s="81"/>
      <c r="LUB18" s="81"/>
      <c r="LUC18" s="81"/>
      <c r="LUD18" s="81"/>
      <c r="LUE18" s="81"/>
      <c r="LUF18" s="81"/>
      <c r="MDW18" s="81"/>
      <c r="MDX18" s="81"/>
      <c r="MDY18" s="81"/>
      <c r="MDZ18" s="81"/>
      <c r="MEA18" s="81"/>
      <c r="MEB18" s="81"/>
      <c r="MNS18" s="81"/>
      <c r="MNT18" s="81"/>
      <c r="MNU18" s="81"/>
      <c r="MNV18" s="81"/>
      <c r="MNW18" s="81"/>
      <c r="MNX18" s="81"/>
      <c r="MXO18" s="81"/>
      <c r="MXP18" s="81"/>
      <c r="MXQ18" s="81"/>
      <c r="MXR18" s="81"/>
      <c r="MXS18" s="81"/>
      <c r="MXT18" s="81"/>
      <c r="NHK18" s="81"/>
      <c r="NHL18" s="81"/>
      <c r="NHM18" s="81"/>
      <c r="NHN18" s="81"/>
      <c r="NHO18" s="81"/>
      <c r="NHP18" s="81"/>
      <c r="NRG18" s="81"/>
      <c r="NRH18" s="81"/>
      <c r="NRI18" s="81"/>
      <c r="NRJ18" s="81"/>
      <c r="NRK18" s="81"/>
      <c r="NRL18" s="81"/>
      <c r="OBC18" s="81"/>
      <c r="OBD18" s="81"/>
      <c r="OBE18" s="81"/>
      <c r="OBF18" s="81"/>
      <c r="OBG18" s="81"/>
      <c r="OBH18" s="81"/>
      <c r="OKY18" s="81"/>
      <c r="OKZ18" s="81"/>
      <c r="OLA18" s="81"/>
      <c r="OLB18" s="81"/>
      <c r="OLC18" s="81"/>
      <c r="OLD18" s="81"/>
      <c r="OUU18" s="81"/>
      <c r="OUV18" s="81"/>
      <c r="OUW18" s="81"/>
      <c r="OUX18" s="81"/>
      <c r="OUY18" s="81"/>
      <c r="OUZ18" s="81"/>
      <c r="PEQ18" s="81"/>
      <c r="PER18" s="81"/>
      <c r="PES18" s="81"/>
      <c r="PET18" s="81"/>
      <c r="PEU18" s="81"/>
      <c r="PEV18" s="81"/>
      <c r="POM18" s="81"/>
      <c r="PON18" s="81"/>
      <c r="POO18" s="81"/>
      <c r="POP18" s="81"/>
      <c r="POQ18" s="81"/>
      <c r="POR18" s="81"/>
      <c r="PYI18" s="81"/>
      <c r="PYJ18" s="81"/>
      <c r="PYK18" s="81"/>
      <c r="PYL18" s="81"/>
      <c r="PYM18" s="81"/>
      <c r="PYN18" s="81"/>
      <c r="QIE18" s="81"/>
      <c r="QIF18" s="81"/>
      <c r="QIG18" s="81"/>
      <c r="QIH18" s="81"/>
      <c r="QII18" s="81"/>
      <c r="QIJ18" s="81"/>
      <c r="QSA18" s="81"/>
      <c r="QSB18" s="81"/>
      <c r="QSC18" s="81"/>
      <c r="QSD18" s="81"/>
      <c r="QSE18" s="81"/>
      <c r="QSF18" s="81"/>
      <c r="RBW18" s="81"/>
      <c r="RBX18" s="81"/>
      <c r="RBY18" s="81"/>
      <c r="RBZ18" s="81"/>
      <c r="RCA18" s="81"/>
      <c r="RCB18" s="81"/>
      <c r="RLS18" s="81"/>
      <c r="RLT18" s="81"/>
      <c r="RLU18" s="81"/>
      <c r="RLV18" s="81"/>
      <c r="RLW18" s="81"/>
      <c r="RLX18" s="81"/>
      <c r="RVO18" s="81"/>
      <c r="RVP18" s="81"/>
      <c r="RVQ18" s="81"/>
      <c r="RVR18" s="81"/>
      <c r="RVS18" s="81"/>
      <c r="RVT18" s="81"/>
      <c r="SFK18" s="81"/>
      <c r="SFL18" s="81"/>
      <c r="SFM18" s="81"/>
      <c r="SFN18" s="81"/>
      <c r="SFO18" s="81"/>
      <c r="SFP18" s="81"/>
      <c r="SPG18" s="81"/>
      <c r="SPH18" s="81"/>
      <c r="SPI18" s="81"/>
      <c r="SPJ18" s="81"/>
      <c r="SPK18" s="81"/>
      <c r="SPL18" s="81"/>
      <c r="SZC18" s="81"/>
      <c r="SZD18" s="81"/>
      <c r="SZE18" s="81"/>
      <c r="SZF18" s="81"/>
      <c r="SZG18" s="81"/>
      <c r="SZH18" s="81"/>
      <c r="TIY18" s="81"/>
      <c r="TIZ18" s="81"/>
      <c r="TJA18" s="81"/>
      <c r="TJB18" s="81"/>
      <c r="TJC18" s="81"/>
      <c r="TJD18" s="81"/>
      <c r="TSU18" s="81"/>
      <c r="TSV18" s="81"/>
      <c r="TSW18" s="81"/>
      <c r="TSX18" s="81"/>
      <c r="TSY18" s="81"/>
      <c r="TSZ18" s="81"/>
      <c r="UCQ18" s="81"/>
      <c r="UCR18" s="81"/>
      <c r="UCS18" s="81"/>
      <c r="UCT18" s="81"/>
      <c r="UCU18" s="81"/>
      <c r="UCV18" s="81"/>
      <c r="UMM18" s="81"/>
      <c r="UMN18" s="81"/>
      <c r="UMO18" s="81"/>
      <c r="UMP18" s="81"/>
      <c r="UMQ18" s="81"/>
      <c r="UMR18" s="81"/>
      <c r="UWI18" s="81"/>
      <c r="UWJ18" s="81"/>
      <c r="UWK18" s="81"/>
      <c r="UWL18" s="81"/>
      <c r="UWM18" s="81"/>
      <c r="UWN18" s="81"/>
      <c r="VGE18" s="81"/>
      <c r="VGF18" s="81"/>
      <c r="VGG18" s="81"/>
      <c r="VGH18" s="81"/>
      <c r="VGI18" s="81"/>
      <c r="VGJ18" s="81"/>
      <c r="VQA18" s="81"/>
      <c r="VQB18" s="81"/>
      <c r="VQC18" s="81"/>
      <c r="VQD18" s="81"/>
      <c r="VQE18" s="81"/>
      <c r="VQF18" s="81"/>
      <c r="VZW18" s="81"/>
      <c r="VZX18" s="81"/>
      <c r="VZY18" s="81"/>
      <c r="VZZ18" s="81"/>
      <c r="WAA18" s="81"/>
      <c r="WAB18" s="81"/>
      <c r="WJS18" s="81"/>
      <c r="WJT18" s="81"/>
      <c r="WJU18" s="81"/>
      <c r="WJV18" s="81"/>
      <c r="WJW18" s="81"/>
      <c r="WJX18" s="81"/>
      <c r="WTO18" s="81"/>
      <c r="WTP18" s="81"/>
      <c r="WTQ18" s="81"/>
      <c r="WTR18" s="81"/>
      <c r="WTS18" s="81"/>
      <c r="WTT18" s="81"/>
    </row>
    <row r="19" spans="1:984 1235:2008 2259:3032 3283:4056 4307:5080 5331:6104 6355:7128 7379:8152 8403:9176 9427:10200 10451:11224 11475:12248 12499:13272 13523:14296 14547:15320 15571:16088" s="27" customFormat="1" ht="30.75" x14ac:dyDescent="0.25">
      <c r="A19" s="22" t="s">
        <v>26</v>
      </c>
      <c r="B19" s="135" t="s">
        <v>111</v>
      </c>
      <c r="C19" s="46">
        <v>200</v>
      </c>
      <c r="D19" s="348">
        <f>'Приложение 5'!F170</f>
        <v>880000</v>
      </c>
      <c r="E19" s="348">
        <f>'Приложение 5'!G170</f>
        <v>909039.99999999988</v>
      </c>
      <c r="F19" s="348">
        <f>'Приложение 5'!H170</f>
        <v>939038.31999999983</v>
      </c>
      <c r="G19" s="80"/>
      <c r="H19" s="100"/>
      <c r="I19" s="100"/>
      <c r="J19" s="100"/>
      <c r="K19" s="100"/>
      <c r="L19" s="114"/>
      <c r="M19" s="114"/>
      <c r="N19" s="114"/>
      <c r="O19" s="114"/>
      <c r="P19" s="114"/>
      <c r="Q19" s="114"/>
      <c r="R19" s="114"/>
      <c r="S19" s="114"/>
      <c r="T19" s="114"/>
      <c r="U19" s="114"/>
      <c r="V19" s="114"/>
      <c r="W19" s="114"/>
      <c r="X19" s="114"/>
      <c r="Y19" s="114"/>
      <c r="Z19" s="114"/>
      <c r="AA19" s="114"/>
      <c r="AB19" s="114"/>
      <c r="AC19" s="114"/>
      <c r="AD19" s="114"/>
      <c r="AE19" s="114"/>
      <c r="AF19" s="114"/>
      <c r="AG19" s="114"/>
      <c r="AH19" s="114"/>
      <c r="AI19" s="114"/>
      <c r="AJ19" s="114"/>
      <c r="AK19" s="114"/>
      <c r="AL19" s="114"/>
      <c r="AM19" s="114"/>
      <c r="HC19" s="81"/>
      <c r="HD19" s="81"/>
      <c r="HE19" s="81"/>
      <c r="HF19" s="81"/>
      <c r="HG19" s="81"/>
      <c r="HH19" s="81"/>
      <c r="QY19" s="81"/>
      <c r="QZ19" s="81"/>
      <c r="RA19" s="81"/>
      <c r="RB19" s="81"/>
      <c r="RC19" s="81"/>
      <c r="RD19" s="81"/>
      <c r="AAU19" s="81"/>
      <c r="AAV19" s="81"/>
      <c r="AAW19" s="81"/>
      <c r="AAX19" s="81"/>
      <c r="AAY19" s="81"/>
      <c r="AAZ19" s="81"/>
      <c r="AKQ19" s="81"/>
      <c r="AKR19" s="81"/>
      <c r="AKS19" s="81"/>
      <c r="AKT19" s="81"/>
      <c r="AKU19" s="81"/>
      <c r="AKV19" s="81"/>
      <c r="AUM19" s="81"/>
      <c r="AUN19" s="81"/>
      <c r="AUO19" s="81"/>
      <c r="AUP19" s="81"/>
      <c r="AUQ19" s="81"/>
      <c r="AUR19" s="81"/>
      <c r="BEI19" s="81"/>
      <c r="BEJ19" s="81"/>
      <c r="BEK19" s="81"/>
      <c r="BEL19" s="81"/>
      <c r="BEM19" s="81"/>
      <c r="BEN19" s="81"/>
      <c r="BOE19" s="81"/>
      <c r="BOF19" s="81"/>
      <c r="BOG19" s="81"/>
      <c r="BOH19" s="81"/>
      <c r="BOI19" s="81"/>
      <c r="BOJ19" s="81"/>
      <c r="BYA19" s="81"/>
      <c r="BYB19" s="81"/>
      <c r="BYC19" s="81"/>
      <c r="BYD19" s="81"/>
      <c r="BYE19" s="81"/>
      <c r="BYF19" s="81"/>
      <c r="CHW19" s="81"/>
      <c r="CHX19" s="81"/>
      <c r="CHY19" s="81"/>
      <c r="CHZ19" s="81"/>
      <c r="CIA19" s="81"/>
      <c r="CIB19" s="81"/>
      <c r="CRS19" s="81"/>
      <c r="CRT19" s="81"/>
      <c r="CRU19" s="81"/>
      <c r="CRV19" s="81"/>
      <c r="CRW19" s="81"/>
      <c r="CRX19" s="81"/>
      <c r="DBO19" s="81"/>
      <c r="DBP19" s="81"/>
      <c r="DBQ19" s="81"/>
      <c r="DBR19" s="81"/>
      <c r="DBS19" s="81"/>
      <c r="DBT19" s="81"/>
      <c r="DLK19" s="81"/>
      <c r="DLL19" s="81"/>
      <c r="DLM19" s="81"/>
      <c r="DLN19" s="81"/>
      <c r="DLO19" s="81"/>
      <c r="DLP19" s="81"/>
      <c r="DVG19" s="81"/>
      <c r="DVH19" s="81"/>
      <c r="DVI19" s="81"/>
      <c r="DVJ19" s="81"/>
      <c r="DVK19" s="81"/>
      <c r="DVL19" s="81"/>
      <c r="EFC19" s="81"/>
      <c r="EFD19" s="81"/>
      <c r="EFE19" s="81"/>
      <c r="EFF19" s="81"/>
      <c r="EFG19" s="81"/>
      <c r="EFH19" s="81"/>
      <c r="EOY19" s="81"/>
      <c r="EOZ19" s="81"/>
      <c r="EPA19" s="81"/>
      <c r="EPB19" s="81"/>
      <c r="EPC19" s="81"/>
      <c r="EPD19" s="81"/>
      <c r="EYU19" s="81"/>
      <c r="EYV19" s="81"/>
      <c r="EYW19" s="81"/>
      <c r="EYX19" s="81"/>
      <c r="EYY19" s="81"/>
      <c r="EYZ19" s="81"/>
      <c r="FIQ19" s="81"/>
      <c r="FIR19" s="81"/>
      <c r="FIS19" s="81"/>
      <c r="FIT19" s="81"/>
      <c r="FIU19" s="81"/>
      <c r="FIV19" s="81"/>
      <c r="FSM19" s="81"/>
      <c r="FSN19" s="81"/>
      <c r="FSO19" s="81"/>
      <c r="FSP19" s="81"/>
      <c r="FSQ19" s="81"/>
      <c r="FSR19" s="81"/>
      <c r="GCI19" s="81"/>
      <c r="GCJ19" s="81"/>
      <c r="GCK19" s="81"/>
      <c r="GCL19" s="81"/>
      <c r="GCM19" s="81"/>
      <c r="GCN19" s="81"/>
      <c r="GME19" s="81"/>
      <c r="GMF19" s="81"/>
      <c r="GMG19" s="81"/>
      <c r="GMH19" s="81"/>
      <c r="GMI19" s="81"/>
      <c r="GMJ19" s="81"/>
      <c r="GWA19" s="81"/>
      <c r="GWB19" s="81"/>
      <c r="GWC19" s="81"/>
      <c r="GWD19" s="81"/>
      <c r="GWE19" s="81"/>
      <c r="GWF19" s="81"/>
      <c r="HFW19" s="81"/>
      <c r="HFX19" s="81"/>
      <c r="HFY19" s="81"/>
      <c r="HFZ19" s="81"/>
      <c r="HGA19" s="81"/>
      <c r="HGB19" s="81"/>
      <c r="HPS19" s="81"/>
      <c r="HPT19" s="81"/>
      <c r="HPU19" s="81"/>
      <c r="HPV19" s="81"/>
      <c r="HPW19" s="81"/>
      <c r="HPX19" s="81"/>
      <c r="HZO19" s="81"/>
      <c r="HZP19" s="81"/>
      <c r="HZQ19" s="81"/>
      <c r="HZR19" s="81"/>
      <c r="HZS19" s="81"/>
      <c r="HZT19" s="81"/>
      <c r="IJK19" s="81"/>
      <c r="IJL19" s="81"/>
      <c r="IJM19" s="81"/>
      <c r="IJN19" s="81"/>
      <c r="IJO19" s="81"/>
      <c r="IJP19" s="81"/>
      <c r="ITG19" s="81"/>
      <c r="ITH19" s="81"/>
      <c r="ITI19" s="81"/>
      <c r="ITJ19" s="81"/>
      <c r="ITK19" s="81"/>
      <c r="ITL19" s="81"/>
      <c r="JDC19" s="81"/>
      <c r="JDD19" s="81"/>
      <c r="JDE19" s="81"/>
      <c r="JDF19" s="81"/>
      <c r="JDG19" s="81"/>
      <c r="JDH19" s="81"/>
      <c r="JMY19" s="81"/>
      <c r="JMZ19" s="81"/>
      <c r="JNA19" s="81"/>
      <c r="JNB19" s="81"/>
      <c r="JNC19" s="81"/>
      <c r="JND19" s="81"/>
      <c r="JWU19" s="81"/>
      <c r="JWV19" s="81"/>
      <c r="JWW19" s="81"/>
      <c r="JWX19" s="81"/>
      <c r="JWY19" s="81"/>
      <c r="JWZ19" s="81"/>
      <c r="KGQ19" s="81"/>
      <c r="KGR19" s="81"/>
      <c r="KGS19" s="81"/>
      <c r="KGT19" s="81"/>
      <c r="KGU19" s="81"/>
      <c r="KGV19" s="81"/>
      <c r="KQM19" s="81"/>
      <c r="KQN19" s="81"/>
      <c r="KQO19" s="81"/>
      <c r="KQP19" s="81"/>
      <c r="KQQ19" s="81"/>
      <c r="KQR19" s="81"/>
      <c r="LAI19" s="81"/>
      <c r="LAJ19" s="81"/>
      <c r="LAK19" s="81"/>
      <c r="LAL19" s="81"/>
      <c r="LAM19" s="81"/>
      <c r="LAN19" s="81"/>
      <c r="LKE19" s="81"/>
      <c r="LKF19" s="81"/>
      <c r="LKG19" s="81"/>
      <c r="LKH19" s="81"/>
      <c r="LKI19" s="81"/>
      <c r="LKJ19" s="81"/>
      <c r="LUA19" s="81"/>
      <c r="LUB19" s="81"/>
      <c r="LUC19" s="81"/>
      <c r="LUD19" s="81"/>
      <c r="LUE19" s="81"/>
      <c r="LUF19" s="81"/>
      <c r="MDW19" s="81"/>
      <c r="MDX19" s="81"/>
      <c r="MDY19" s="81"/>
      <c r="MDZ19" s="81"/>
      <c r="MEA19" s="81"/>
      <c r="MEB19" s="81"/>
      <c r="MNS19" s="81"/>
      <c r="MNT19" s="81"/>
      <c r="MNU19" s="81"/>
      <c r="MNV19" s="81"/>
      <c r="MNW19" s="81"/>
      <c r="MNX19" s="81"/>
      <c r="MXO19" s="81"/>
      <c r="MXP19" s="81"/>
      <c r="MXQ19" s="81"/>
      <c r="MXR19" s="81"/>
      <c r="MXS19" s="81"/>
      <c r="MXT19" s="81"/>
      <c r="NHK19" s="81"/>
      <c r="NHL19" s="81"/>
      <c r="NHM19" s="81"/>
      <c r="NHN19" s="81"/>
      <c r="NHO19" s="81"/>
      <c r="NHP19" s="81"/>
      <c r="NRG19" s="81"/>
      <c r="NRH19" s="81"/>
      <c r="NRI19" s="81"/>
      <c r="NRJ19" s="81"/>
      <c r="NRK19" s="81"/>
      <c r="NRL19" s="81"/>
      <c r="OBC19" s="81"/>
      <c r="OBD19" s="81"/>
      <c r="OBE19" s="81"/>
      <c r="OBF19" s="81"/>
      <c r="OBG19" s="81"/>
      <c r="OBH19" s="81"/>
      <c r="OKY19" s="81"/>
      <c r="OKZ19" s="81"/>
      <c r="OLA19" s="81"/>
      <c r="OLB19" s="81"/>
      <c r="OLC19" s="81"/>
      <c r="OLD19" s="81"/>
      <c r="OUU19" s="81"/>
      <c r="OUV19" s="81"/>
      <c r="OUW19" s="81"/>
      <c r="OUX19" s="81"/>
      <c r="OUY19" s="81"/>
      <c r="OUZ19" s="81"/>
      <c r="PEQ19" s="81"/>
      <c r="PER19" s="81"/>
      <c r="PES19" s="81"/>
      <c r="PET19" s="81"/>
      <c r="PEU19" s="81"/>
      <c r="PEV19" s="81"/>
      <c r="POM19" s="81"/>
      <c r="PON19" s="81"/>
      <c r="POO19" s="81"/>
      <c r="POP19" s="81"/>
      <c r="POQ19" s="81"/>
      <c r="POR19" s="81"/>
      <c r="PYI19" s="81"/>
      <c r="PYJ19" s="81"/>
      <c r="PYK19" s="81"/>
      <c r="PYL19" s="81"/>
      <c r="PYM19" s="81"/>
      <c r="PYN19" s="81"/>
      <c r="QIE19" s="81"/>
      <c r="QIF19" s="81"/>
      <c r="QIG19" s="81"/>
      <c r="QIH19" s="81"/>
      <c r="QII19" s="81"/>
      <c r="QIJ19" s="81"/>
      <c r="QSA19" s="81"/>
      <c r="QSB19" s="81"/>
      <c r="QSC19" s="81"/>
      <c r="QSD19" s="81"/>
      <c r="QSE19" s="81"/>
      <c r="QSF19" s="81"/>
      <c r="RBW19" s="81"/>
      <c r="RBX19" s="81"/>
      <c r="RBY19" s="81"/>
      <c r="RBZ19" s="81"/>
      <c r="RCA19" s="81"/>
      <c r="RCB19" s="81"/>
      <c r="RLS19" s="81"/>
      <c r="RLT19" s="81"/>
      <c r="RLU19" s="81"/>
      <c r="RLV19" s="81"/>
      <c r="RLW19" s="81"/>
      <c r="RLX19" s="81"/>
      <c r="RVO19" s="81"/>
      <c r="RVP19" s="81"/>
      <c r="RVQ19" s="81"/>
      <c r="RVR19" s="81"/>
      <c r="RVS19" s="81"/>
      <c r="RVT19" s="81"/>
      <c r="SFK19" s="81"/>
      <c r="SFL19" s="81"/>
      <c r="SFM19" s="81"/>
      <c r="SFN19" s="81"/>
      <c r="SFO19" s="81"/>
      <c r="SFP19" s="81"/>
      <c r="SPG19" s="81"/>
      <c r="SPH19" s="81"/>
      <c r="SPI19" s="81"/>
      <c r="SPJ19" s="81"/>
      <c r="SPK19" s="81"/>
      <c r="SPL19" s="81"/>
      <c r="SZC19" s="81"/>
      <c r="SZD19" s="81"/>
      <c r="SZE19" s="81"/>
      <c r="SZF19" s="81"/>
      <c r="SZG19" s="81"/>
      <c r="SZH19" s="81"/>
      <c r="TIY19" s="81"/>
      <c r="TIZ19" s="81"/>
      <c r="TJA19" s="81"/>
      <c r="TJB19" s="81"/>
      <c r="TJC19" s="81"/>
      <c r="TJD19" s="81"/>
      <c r="TSU19" s="81"/>
      <c r="TSV19" s="81"/>
      <c r="TSW19" s="81"/>
      <c r="TSX19" s="81"/>
      <c r="TSY19" s="81"/>
      <c r="TSZ19" s="81"/>
      <c r="UCQ19" s="81"/>
      <c r="UCR19" s="81"/>
      <c r="UCS19" s="81"/>
      <c r="UCT19" s="81"/>
      <c r="UCU19" s="81"/>
      <c r="UCV19" s="81"/>
      <c r="UMM19" s="81"/>
      <c r="UMN19" s="81"/>
      <c r="UMO19" s="81"/>
      <c r="UMP19" s="81"/>
      <c r="UMQ19" s="81"/>
      <c r="UMR19" s="81"/>
      <c r="UWI19" s="81"/>
      <c r="UWJ19" s="81"/>
      <c r="UWK19" s="81"/>
      <c r="UWL19" s="81"/>
      <c r="UWM19" s="81"/>
      <c r="UWN19" s="81"/>
      <c r="VGE19" s="81"/>
      <c r="VGF19" s="81"/>
      <c r="VGG19" s="81"/>
      <c r="VGH19" s="81"/>
      <c r="VGI19" s="81"/>
      <c r="VGJ19" s="81"/>
      <c r="VQA19" s="81"/>
      <c r="VQB19" s="81"/>
      <c r="VQC19" s="81"/>
      <c r="VQD19" s="81"/>
      <c r="VQE19" s="81"/>
      <c r="VQF19" s="81"/>
      <c r="VZW19" s="81"/>
      <c r="VZX19" s="81"/>
      <c r="VZY19" s="81"/>
      <c r="VZZ19" s="81"/>
      <c r="WAA19" s="81"/>
      <c r="WAB19" s="81"/>
      <c r="WJS19" s="81"/>
      <c r="WJT19" s="81"/>
      <c r="WJU19" s="81"/>
      <c r="WJV19" s="81"/>
      <c r="WJW19" s="81"/>
      <c r="WJX19" s="81"/>
      <c r="WTO19" s="81"/>
      <c r="WTP19" s="81"/>
      <c r="WTQ19" s="81"/>
      <c r="WTR19" s="81"/>
      <c r="WTS19" s="81"/>
      <c r="WTT19" s="81"/>
    </row>
    <row r="20" spans="1:984 1235:2008 2259:3032 3283:4056 4307:5080 5331:6104 6355:7128 7379:8152 8403:9176 9427:10200 10451:11224 11475:12248 12499:13272 13523:14296 14547:15320 15571:16088" s="27" customFormat="1" ht="45.75" x14ac:dyDescent="0.25">
      <c r="A20" s="32" t="s">
        <v>224</v>
      </c>
      <c r="B20" s="135" t="s">
        <v>111</v>
      </c>
      <c r="C20" s="46"/>
      <c r="D20" s="348">
        <f>D21</f>
        <v>818000</v>
      </c>
      <c r="E20" s="348">
        <f>E21</f>
        <v>843960.99999999988</v>
      </c>
      <c r="F20" s="348">
        <f>F21</f>
        <v>871811.71</v>
      </c>
      <c r="G20" s="80"/>
      <c r="H20" s="100"/>
      <c r="I20" s="100"/>
      <c r="J20" s="100"/>
      <c r="K20" s="100"/>
      <c r="L20" s="114"/>
      <c r="M20" s="114"/>
      <c r="N20" s="114"/>
      <c r="O20" s="114"/>
      <c r="P20" s="114"/>
      <c r="Q20" s="114"/>
      <c r="R20" s="114"/>
      <c r="S20" s="114"/>
      <c r="T20" s="114"/>
      <c r="U20" s="114"/>
      <c r="V20" s="114"/>
      <c r="W20" s="114"/>
      <c r="X20" s="114"/>
      <c r="Y20" s="114"/>
      <c r="Z20" s="114"/>
      <c r="AA20" s="114"/>
      <c r="AB20" s="114"/>
      <c r="AC20" s="114"/>
      <c r="AD20" s="114"/>
      <c r="AE20" s="114"/>
      <c r="AF20" s="114"/>
      <c r="AG20" s="114"/>
      <c r="AH20" s="114"/>
      <c r="AI20" s="114"/>
      <c r="AJ20" s="114"/>
      <c r="AK20" s="114"/>
      <c r="AL20" s="114"/>
      <c r="AM20" s="114"/>
      <c r="HC20" s="81"/>
      <c r="HD20" s="81"/>
      <c r="HE20" s="81"/>
      <c r="HF20" s="81"/>
      <c r="HG20" s="81"/>
      <c r="HH20" s="81"/>
      <c r="QY20" s="81"/>
      <c r="QZ20" s="81"/>
      <c r="RA20" s="81"/>
      <c r="RB20" s="81"/>
      <c r="RC20" s="81"/>
      <c r="RD20" s="81"/>
      <c r="AAU20" s="81"/>
      <c r="AAV20" s="81"/>
      <c r="AAW20" s="81"/>
      <c r="AAX20" s="81"/>
      <c r="AAY20" s="81"/>
      <c r="AAZ20" s="81"/>
      <c r="AKQ20" s="81"/>
      <c r="AKR20" s="81"/>
      <c r="AKS20" s="81"/>
      <c r="AKT20" s="81"/>
      <c r="AKU20" s="81"/>
      <c r="AKV20" s="81"/>
      <c r="AUM20" s="81"/>
      <c r="AUN20" s="81"/>
      <c r="AUO20" s="81"/>
      <c r="AUP20" s="81"/>
      <c r="AUQ20" s="81"/>
      <c r="AUR20" s="81"/>
      <c r="BEI20" s="81"/>
      <c r="BEJ20" s="81"/>
      <c r="BEK20" s="81"/>
      <c r="BEL20" s="81"/>
      <c r="BEM20" s="81"/>
      <c r="BEN20" s="81"/>
      <c r="BOE20" s="81"/>
      <c r="BOF20" s="81"/>
      <c r="BOG20" s="81"/>
      <c r="BOH20" s="81"/>
      <c r="BOI20" s="81"/>
      <c r="BOJ20" s="81"/>
      <c r="BYA20" s="81"/>
      <c r="BYB20" s="81"/>
      <c r="BYC20" s="81"/>
      <c r="BYD20" s="81"/>
      <c r="BYE20" s="81"/>
      <c r="BYF20" s="81"/>
      <c r="CHW20" s="81"/>
      <c r="CHX20" s="81"/>
      <c r="CHY20" s="81"/>
      <c r="CHZ20" s="81"/>
      <c r="CIA20" s="81"/>
      <c r="CIB20" s="81"/>
      <c r="CRS20" s="81"/>
      <c r="CRT20" s="81"/>
      <c r="CRU20" s="81"/>
      <c r="CRV20" s="81"/>
      <c r="CRW20" s="81"/>
      <c r="CRX20" s="81"/>
      <c r="DBO20" s="81"/>
      <c r="DBP20" s="81"/>
      <c r="DBQ20" s="81"/>
      <c r="DBR20" s="81"/>
      <c r="DBS20" s="81"/>
      <c r="DBT20" s="81"/>
      <c r="DLK20" s="81"/>
      <c r="DLL20" s="81"/>
      <c r="DLM20" s="81"/>
      <c r="DLN20" s="81"/>
      <c r="DLO20" s="81"/>
      <c r="DLP20" s="81"/>
      <c r="DVG20" s="81"/>
      <c r="DVH20" s="81"/>
      <c r="DVI20" s="81"/>
      <c r="DVJ20" s="81"/>
      <c r="DVK20" s="81"/>
      <c r="DVL20" s="81"/>
      <c r="EFC20" s="81"/>
      <c r="EFD20" s="81"/>
      <c r="EFE20" s="81"/>
      <c r="EFF20" s="81"/>
      <c r="EFG20" s="81"/>
      <c r="EFH20" s="81"/>
      <c r="EOY20" s="81"/>
      <c r="EOZ20" s="81"/>
      <c r="EPA20" s="81"/>
      <c r="EPB20" s="81"/>
      <c r="EPC20" s="81"/>
      <c r="EPD20" s="81"/>
      <c r="EYU20" s="81"/>
      <c r="EYV20" s="81"/>
      <c r="EYW20" s="81"/>
      <c r="EYX20" s="81"/>
      <c r="EYY20" s="81"/>
      <c r="EYZ20" s="81"/>
      <c r="FIQ20" s="81"/>
      <c r="FIR20" s="81"/>
      <c r="FIS20" s="81"/>
      <c r="FIT20" s="81"/>
      <c r="FIU20" s="81"/>
      <c r="FIV20" s="81"/>
      <c r="FSM20" s="81"/>
      <c r="FSN20" s="81"/>
      <c r="FSO20" s="81"/>
      <c r="FSP20" s="81"/>
      <c r="FSQ20" s="81"/>
      <c r="FSR20" s="81"/>
      <c r="GCI20" s="81"/>
      <c r="GCJ20" s="81"/>
      <c r="GCK20" s="81"/>
      <c r="GCL20" s="81"/>
      <c r="GCM20" s="81"/>
      <c r="GCN20" s="81"/>
      <c r="GME20" s="81"/>
      <c r="GMF20" s="81"/>
      <c r="GMG20" s="81"/>
      <c r="GMH20" s="81"/>
      <c r="GMI20" s="81"/>
      <c r="GMJ20" s="81"/>
      <c r="GWA20" s="81"/>
      <c r="GWB20" s="81"/>
      <c r="GWC20" s="81"/>
      <c r="GWD20" s="81"/>
      <c r="GWE20" s="81"/>
      <c r="GWF20" s="81"/>
      <c r="HFW20" s="81"/>
      <c r="HFX20" s="81"/>
      <c r="HFY20" s="81"/>
      <c r="HFZ20" s="81"/>
      <c r="HGA20" s="81"/>
      <c r="HGB20" s="81"/>
      <c r="HPS20" s="81"/>
      <c r="HPT20" s="81"/>
      <c r="HPU20" s="81"/>
      <c r="HPV20" s="81"/>
      <c r="HPW20" s="81"/>
      <c r="HPX20" s="81"/>
      <c r="HZO20" s="81"/>
      <c r="HZP20" s="81"/>
      <c r="HZQ20" s="81"/>
      <c r="HZR20" s="81"/>
      <c r="HZS20" s="81"/>
      <c r="HZT20" s="81"/>
      <c r="IJK20" s="81"/>
      <c r="IJL20" s="81"/>
      <c r="IJM20" s="81"/>
      <c r="IJN20" s="81"/>
      <c r="IJO20" s="81"/>
      <c r="IJP20" s="81"/>
      <c r="ITG20" s="81"/>
      <c r="ITH20" s="81"/>
      <c r="ITI20" s="81"/>
      <c r="ITJ20" s="81"/>
      <c r="ITK20" s="81"/>
      <c r="ITL20" s="81"/>
      <c r="JDC20" s="81"/>
      <c r="JDD20" s="81"/>
      <c r="JDE20" s="81"/>
      <c r="JDF20" s="81"/>
      <c r="JDG20" s="81"/>
      <c r="JDH20" s="81"/>
      <c r="JMY20" s="81"/>
      <c r="JMZ20" s="81"/>
      <c r="JNA20" s="81"/>
      <c r="JNB20" s="81"/>
      <c r="JNC20" s="81"/>
      <c r="JND20" s="81"/>
      <c r="JWU20" s="81"/>
      <c r="JWV20" s="81"/>
      <c r="JWW20" s="81"/>
      <c r="JWX20" s="81"/>
      <c r="JWY20" s="81"/>
      <c r="JWZ20" s="81"/>
      <c r="KGQ20" s="81"/>
      <c r="KGR20" s="81"/>
      <c r="KGS20" s="81"/>
      <c r="KGT20" s="81"/>
      <c r="KGU20" s="81"/>
      <c r="KGV20" s="81"/>
      <c r="KQM20" s="81"/>
      <c r="KQN20" s="81"/>
      <c r="KQO20" s="81"/>
      <c r="KQP20" s="81"/>
      <c r="KQQ20" s="81"/>
      <c r="KQR20" s="81"/>
      <c r="LAI20" s="81"/>
      <c r="LAJ20" s="81"/>
      <c r="LAK20" s="81"/>
      <c r="LAL20" s="81"/>
      <c r="LAM20" s="81"/>
      <c r="LAN20" s="81"/>
      <c r="LKE20" s="81"/>
      <c r="LKF20" s="81"/>
      <c r="LKG20" s="81"/>
      <c r="LKH20" s="81"/>
      <c r="LKI20" s="81"/>
      <c r="LKJ20" s="81"/>
      <c r="LUA20" s="81"/>
      <c r="LUB20" s="81"/>
      <c r="LUC20" s="81"/>
      <c r="LUD20" s="81"/>
      <c r="LUE20" s="81"/>
      <c r="LUF20" s="81"/>
      <c r="MDW20" s="81"/>
      <c r="MDX20" s="81"/>
      <c r="MDY20" s="81"/>
      <c r="MDZ20" s="81"/>
      <c r="MEA20" s="81"/>
      <c r="MEB20" s="81"/>
      <c r="MNS20" s="81"/>
      <c r="MNT20" s="81"/>
      <c r="MNU20" s="81"/>
      <c r="MNV20" s="81"/>
      <c r="MNW20" s="81"/>
      <c r="MNX20" s="81"/>
      <c r="MXO20" s="81"/>
      <c r="MXP20" s="81"/>
      <c r="MXQ20" s="81"/>
      <c r="MXR20" s="81"/>
      <c r="MXS20" s="81"/>
      <c r="MXT20" s="81"/>
      <c r="NHK20" s="81"/>
      <c r="NHL20" s="81"/>
      <c r="NHM20" s="81"/>
      <c r="NHN20" s="81"/>
      <c r="NHO20" s="81"/>
      <c r="NHP20" s="81"/>
      <c r="NRG20" s="81"/>
      <c r="NRH20" s="81"/>
      <c r="NRI20" s="81"/>
      <c r="NRJ20" s="81"/>
      <c r="NRK20" s="81"/>
      <c r="NRL20" s="81"/>
      <c r="OBC20" s="81"/>
      <c r="OBD20" s="81"/>
      <c r="OBE20" s="81"/>
      <c r="OBF20" s="81"/>
      <c r="OBG20" s="81"/>
      <c r="OBH20" s="81"/>
      <c r="OKY20" s="81"/>
      <c r="OKZ20" s="81"/>
      <c r="OLA20" s="81"/>
      <c r="OLB20" s="81"/>
      <c r="OLC20" s="81"/>
      <c r="OLD20" s="81"/>
      <c r="OUU20" s="81"/>
      <c r="OUV20" s="81"/>
      <c r="OUW20" s="81"/>
      <c r="OUX20" s="81"/>
      <c r="OUY20" s="81"/>
      <c r="OUZ20" s="81"/>
      <c r="PEQ20" s="81"/>
      <c r="PER20" s="81"/>
      <c r="PES20" s="81"/>
      <c r="PET20" s="81"/>
      <c r="PEU20" s="81"/>
      <c r="PEV20" s="81"/>
      <c r="POM20" s="81"/>
      <c r="PON20" s="81"/>
      <c r="POO20" s="81"/>
      <c r="POP20" s="81"/>
      <c r="POQ20" s="81"/>
      <c r="POR20" s="81"/>
      <c r="PYI20" s="81"/>
      <c r="PYJ20" s="81"/>
      <c r="PYK20" s="81"/>
      <c r="PYL20" s="81"/>
      <c r="PYM20" s="81"/>
      <c r="PYN20" s="81"/>
      <c r="QIE20" s="81"/>
      <c r="QIF20" s="81"/>
      <c r="QIG20" s="81"/>
      <c r="QIH20" s="81"/>
      <c r="QII20" s="81"/>
      <c r="QIJ20" s="81"/>
      <c r="QSA20" s="81"/>
      <c r="QSB20" s="81"/>
      <c r="QSC20" s="81"/>
      <c r="QSD20" s="81"/>
      <c r="QSE20" s="81"/>
      <c r="QSF20" s="81"/>
      <c r="RBW20" s="81"/>
      <c r="RBX20" s="81"/>
      <c r="RBY20" s="81"/>
      <c r="RBZ20" s="81"/>
      <c r="RCA20" s="81"/>
      <c r="RCB20" s="81"/>
      <c r="RLS20" s="81"/>
      <c r="RLT20" s="81"/>
      <c r="RLU20" s="81"/>
      <c r="RLV20" s="81"/>
      <c r="RLW20" s="81"/>
      <c r="RLX20" s="81"/>
      <c r="RVO20" s="81"/>
      <c r="RVP20" s="81"/>
      <c r="RVQ20" s="81"/>
      <c r="RVR20" s="81"/>
      <c r="RVS20" s="81"/>
      <c r="RVT20" s="81"/>
      <c r="SFK20" s="81"/>
      <c r="SFL20" s="81"/>
      <c r="SFM20" s="81"/>
      <c r="SFN20" s="81"/>
      <c r="SFO20" s="81"/>
      <c r="SFP20" s="81"/>
      <c r="SPG20" s="81"/>
      <c r="SPH20" s="81"/>
      <c r="SPI20" s="81"/>
      <c r="SPJ20" s="81"/>
      <c r="SPK20" s="81"/>
      <c r="SPL20" s="81"/>
      <c r="SZC20" s="81"/>
      <c r="SZD20" s="81"/>
      <c r="SZE20" s="81"/>
      <c r="SZF20" s="81"/>
      <c r="SZG20" s="81"/>
      <c r="SZH20" s="81"/>
      <c r="TIY20" s="81"/>
      <c r="TIZ20" s="81"/>
      <c r="TJA20" s="81"/>
      <c r="TJB20" s="81"/>
      <c r="TJC20" s="81"/>
      <c r="TJD20" s="81"/>
      <c r="TSU20" s="81"/>
      <c r="TSV20" s="81"/>
      <c r="TSW20" s="81"/>
      <c r="TSX20" s="81"/>
      <c r="TSY20" s="81"/>
      <c r="TSZ20" s="81"/>
      <c r="UCQ20" s="81"/>
      <c r="UCR20" s="81"/>
      <c r="UCS20" s="81"/>
      <c r="UCT20" s="81"/>
      <c r="UCU20" s="81"/>
      <c r="UCV20" s="81"/>
      <c r="UMM20" s="81"/>
      <c r="UMN20" s="81"/>
      <c r="UMO20" s="81"/>
      <c r="UMP20" s="81"/>
      <c r="UMQ20" s="81"/>
      <c r="UMR20" s="81"/>
      <c r="UWI20" s="81"/>
      <c r="UWJ20" s="81"/>
      <c r="UWK20" s="81"/>
      <c r="UWL20" s="81"/>
      <c r="UWM20" s="81"/>
      <c r="UWN20" s="81"/>
      <c r="VGE20" s="81"/>
      <c r="VGF20" s="81"/>
      <c r="VGG20" s="81"/>
      <c r="VGH20" s="81"/>
      <c r="VGI20" s="81"/>
      <c r="VGJ20" s="81"/>
      <c r="VQA20" s="81"/>
      <c r="VQB20" s="81"/>
      <c r="VQC20" s="81"/>
      <c r="VQD20" s="81"/>
      <c r="VQE20" s="81"/>
      <c r="VQF20" s="81"/>
      <c r="VZW20" s="81"/>
      <c r="VZX20" s="81"/>
      <c r="VZY20" s="81"/>
      <c r="VZZ20" s="81"/>
      <c r="WAA20" s="81"/>
      <c r="WAB20" s="81"/>
      <c r="WJS20" s="81"/>
      <c r="WJT20" s="81"/>
      <c r="WJU20" s="81"/>
      <c r="WJV20" s="81"/>
      <c r="WJW20" s="81"/>
      <c r="WJX20" s="81"/>
      <c r="WTO20" s="81"/>
      <c r="WTP20" s="81"/>
      <c r="WTQ20" s="81"/>
      <c r="WTR20" s="81"/>
      <c r="WTS20" s="81"/>
      <c r="WTT20" s="81"/>
    </row>
    <row r="21" spans="1:984 1235:2008 2259:3032 3283:4056 4307:5080 5331:6104 6355:7128 7379:8152 8403:9176 9427:10200 10451:11224 11475:12248 12499:13272 13523:14296 14547:15320 15571:16088" ht="30.75" x14ac:dyDescent="0.25">
      <c r="A21" s="22" t="s">
        <v>26</v>
      </c>
      <c r="B21" s="135" t="s">
        <v>111</v>
      </c>
      <c r="C21" s="46">
        <v>200</v>
      </c>
      <c r="D21" s="348">
        <f>'Приложение 5'!F254</f>
        <v>818000</v>
      </c>
      <c r="E21" s="348">
        <f>'Приложение 5'!G254</f>
        <v>843960.99999999988</v>
      </c>
      <c r="F21" s="348">
        <f>'Приложение 5'!H254</f>
        <v>871811.71</v>
      </c>
    </row>
    <row r="22" spans="1:984 1235:2008 2259:3032 3283:4056 4307:5080 5331:6104 6355:7128 7379:8152 8403:9176 9427:10200 10451:11224 11475:12248 12499:13272 13523:14296 14547:15320 15571:16088" ht="30.75" x14ac:dyDescent="0.25">
      <c r="A22" s="22" t="s">
        <v>226</v>
      </c>
      <c r="B22" s="135" t="s">
        <v>111</v>
      </c>
      <c r="C22" s="46"/>
      <c r="D22" s="349">
        <f>D23</f>
        <v>5259850</v>
      </c>
      <c r="E22" s="349">
        <f t="shared" ref="E22:F22" si="1">E23</f>
        <v>7639213.5</v>
      </c>
      <c r="F22" s="349">
        <f t="shared" si="1"/>
        <v>7953871.9994999999</v>
      </c>
    </row>
    <row r="23" spans="1:984 1235:2008 2259:3032 3283:4056 4307:5080 5331:6104 6355:7128 7379:8152 8403:9176 9427:10200 10451:11224 11475:12248 12499:13272 13523:14296 14547:15320 15571:16088" ht="30.75" x14ac:dyDescent="0.25">
      <c r="A23" s="22" t="s">
        <v>26</v>
      </c>
      <c r="B23" s="135" t="s">
        <v>111</v>
      </c>
      <c r="C23" s="46">
        <v>200</v>
      </c>
      <c r="D23" s="349">
        <f>'Приложение 5'!F250</f>
        <v>5259850</v>
      </c>
      <c r="E23" s="349">
        <f>'Приложение 5'!G250</f>
        <v>7639213.5</v>
      </c>
      <c r="F23" s="349">
        <f>'Приложение 5'!H250</f>
        <v>7953871.9994999999</v>
      </c>
    </row>
    <row r="24" spans="1:984 1235:2008 2259:3032 3283:4056 4307:5080 5331:6104 6355:7128 7379:8152 8403:9176 9427:10200 10451:11224 11475:12248 12499:13272 13523:14296 14547:15320 15571:16088" ht="45.75" x14ac:dyDescent="0.25">
      <c r="A24" s="22" t="s">
        <v>960</v>
      </c>
      <c r="B24" s="135" t="s">
        <v>111</v>
      </c>
      <c r="C24" s="46"/>
      <c r="D24" s="349">
        <f>D25</f>
        <v>100000000</v>
      </c>
      <c r="E24" s="349">
        <f t="shared" ref="E24:F24" si="2">E25</f>
        <v>360000000</v>
      </c>
      <c r="F24" s="349">
        <f t="shared" si="2"/>
        <v>88508250</v>
      </c>
    </row>
    <row r="25" spans="1:984 1235:2008 2259:3032 3283:4056 4307:5080 5331:6104 6355:7128 7379:8152 8403:9176 9427:10200 10451:11224 11475:12248 12499:13272 13523:14296 14547:15320 15571:16088" ht="30.75" x14ac:dyDescent="0.25">
      <c r="A25" s="22" t="s">
        <v>50</v>
      </c>
      <c r="B25" s="135" t="s">
        <v>111</v>
      </c>
      <c r="C25" s="46">
        <v>400</v>
      </c>
      <c r="D25" s="349">
        <f>'Приложение 5'!F252</f>
        <v>100000000</v>
      </c>
      <c r="E25" s="349">
        <f>'Приложение 5'!G252</f>
        <v>360000000</v>
      </c>
      <c r="F25" s="349">
        <f>'Приложение 5'!H252</f>
        <v>88508250</v>
      </c>
    </row>
    <row r="26" spans="1:984 1235:2008 2259:3032 3283:4056 4307:5080 5331:6104 6355:7128 7379:8152 8403:9176 9427:10200 10451:11224 11475:12248 12499:13272 13523:14296 14547:15320 15571:16088" ht="15.75" x14ac:dyDescent="0.25">
      <c r="A26" s="401" t="s">
        <v>52</v>
      </c>
      <c r="B26" s="86" t="s">
        <v>100</v>
      </c>
      <c r="C26" s="78"/>
      <c r="D26" s="87">
        <f>SUBTOTAL(9,D27:D30)</f>
        <v>273714545.39999998</v>
      </c>
      <c r="E26" s="87">
        <f>SUBTOTAL(9,E27:E30)</f>
        <v>279137324.04000002</v>
      </c>
      <c r="F26" s="87">
        <f>SUBTOTAL(9,F27:F30)</f>
        <v>281457793.64000005</v>
      </c>
    </row>
    <row r="27" spans="1:984 1235:2008 2259:3032 3283:4056 4307:5080 5331:6104 6355:7128 7379:8152 8403:9176 9427:10200 10451:11224 11475:12248 12499:13272 13523:14296 14547:15320 15571:16088" ht="60.75" x14ac:dyDescent="0.25">
      <c r="A27" s="32" t="s">
        <v>22</v>
      </c>
      <c r="B27" s="135" t="s">
        <v>100</v>
      </c>
      <c r="C27" s="46">
        <v>100</v>
      </c>
      <c r="D27" s="349">
        <f>'Приложение 5'!F172+'Приложение 5'!F256+'Приложение 5'!F266</f>
        <v>238194035.97</v>
      </c>
      <c r="E27" s="349">
        <f>'Приложение 5'!G172+'Приложение 5'!G256+'Приложение 5'!G266</f>
        <v>238857877.54000002</v>
      </c>
      <c r="F27" s="349">
        <f>'Приложение 5'!H172+'Приложение 5'!H256+'Приложение 5'!H266</f>
        <v>239520029.32000002</v>
      </c>
      <c r="H27" s="115"/>
      <c r="J27" s="115"/>
      <c r="K27" s="115"/>
      <c r="L27" s="116"/>
      <c r="M27" s="93"/>
      <c r="N27" s="93"/>
      <c r="O27" s="93"/>
      <c r="P27" s="93"/>
      <c r="Q27" s="93"/>
      <c r="R27" s="93"/>
      <c r="S27" s="93"/>
      <c r="T27" s="93"/>
      <c r="U27" s="93"/>
      <c r="V27" s="93"/>
      <c r="W27" s="93"/>
      <c r="X27" s="93"/>
      <c r="Y27" s="93"/>
      <c r="Z27" s="93"/>
      <c r="AA27" s="93"/>
      <c r="AB27" s="93"/>
      <c r="AC27" s="93"/>
      <c r="AD27" s="93"/>
      <c r="AE27" s="93"/>
      <c r="AF27" s="93"/>
      <c r="AG27" s="93"/>
      <c r="AH27" s="93"/>
      <c r="AI27" s="93"/>
      <c r="AJ27" s="93"/>
      <c r="AK27" s="93"/>
      <c r="AL27" s="93"/>
      <c r="AM27" s="93"/>
      <c r="AN27" s="73"/>
      <c r="AO27" s="73"/>
      <c r="AP27" s="73"/>
      <c r="AQ27" s="73"/>
      <c r="AR27" s="73"/>
      <c r="AS27" s="73"/>
      <c r="AT27" s="73"/>
    </row>
    <row r="28" spans="1:984 1235:2008 2259:3032 3283:4056 4307:5080 5331:6104 6355:7128 7379:8152 8403:9176 9427:10200 10451:11224 11475:12248 12499:13272 13523:14296 14547:15320 15571:16088" ht="30.75" x14ac:dyDescent="0.25">
      <c r="A28" s="22" t="s">
        <v>26</v>
      </c>
      <c r="B28" s="135" t="s">
        <v>100</v>
      </c>
      <c r="C28" s="46">
        <v>200</v>
      </c>
      <c r="D28" s="349">
        <f>'Приложение 5'!F173+'Приложение 5'!F257+'Приложение 5'!F267+'Приложение 5'!F186</f>
        <v>34480223.719999999</v>
      </c>
      <c r="E28" s="349">
        <f>'Приложение 5'!G173+'Приложение 5'!G257+'Приложение 5'!G267+'Приложение 5'!G186</f>
        <v>39361587.380000003</v>
      </c>
      <c r="F28" s="349">
        <f>'Приложение 5'!H173+'Приложение 5'!H257+'Приложение 5'!H267+'Приложение 5'!H186</f>
        <v>41019905.200000003</v>
      </c>
      <c r="H28" s="117"/>
      <c r="I28" s="117"/>
      <c r="K28" s="118"/>
      <c r="L28" s="116"/>
      <c r="M28" s="93"/>
      <c r="N28" s="93"/>
      <c r="O28" s="93"/>
      <c r="P28" s="93"/>
      <c r="Q28" s="93"/>
      <c r="R28" s="93"/>
      <c r="S28" s="93"/>
      <c r="T28" s="93"/>
      <c r="U28" s="93"/>
      <c r="V28" s="93"/>
      <c r="W28" s="93"/>
      <c r="X28" s="93"/>
      <c r="Y28" s="93"/>
      <c r="Z28" s="93"/>
      <c r="AA28" s="93"/>
      <c r="AB28" s="93"/>
      <c r="AC28" s="93"/>
      <c r="AD28" s="93"/>
      <c r="AE28" s="93"/>
      <c r="AF28" s="93"/>
      <c r="AG28" s="93"/>
      <c r="AH28" s="93"/>
      <c r="AI28" s="93"/>
      <c r="AJ28" s="93"/>
      <c r="AK28" s="93"/>
      <c r="AL28" s="93"/>
      <c r="AM28" s="93"/>
      <c r="AN28" s="73"/>
      <c r="AO28" s="73"/>
      <c r="AP28" s="73"/>
      <c r="AQ28" s="73"/>
      <c r="AR28" s="73"/>
      <c r="AS28" s="73"/>
      <c r="AT28" s="73"/>
    </row>
    <row r="29" spans="1:984 1235:2008 2259:3032 3283:4056 4307:5080 5331:6104 6355:7128 7379:8152 8403:9176 9427:10200 10451:11224 11475:12248 12499:13272 13523:14296 14547:15320 15571:16088" ht="15.75" x14ac:dyDescent="0.25">
      <c r="A29" s="32" t="s">
        <v>54</v>
      </c>
      <c r="B29" s="135" t="s">
        <v>100</v>
      </c>
      <c r="C29" s="46">
        <v>300</v>
      </c>
      <c r="D29" s="349">
        <v>0</v>
      </c>
      <c r="E29" s="349">
        <v>0</v>
      </c>
      <c r="F29" s="349">
        <v>0</v>
      </c>
      <c r="H29" s="117"/>
      <c r="I29" s="117"/>
      <c r="J29" s="118"/>
      <c r="L29" s="93"/>
      <c r="M29" s="93"/>
      <c r="N29" s="93"/>
      <c r="O29" s="93"/>
      <c r="P29" s="93"/>
      <c r="Q29" s="93"/>
      <c r="R29" s="93"/>
      <c r="S29" s="93"/>
      <c r="T29" s="93"/>
      <c r="U29" s="93"/>
      <c r="V29" s="93"/>
      <c r="W29" s="93"/>
      <c r="X29" s="93"/>
      <c r="Y29" s="93"/>
      <c r="Z29" s="93"/>
      <c r="AA29" s="93"/>
      <c r="AB29" s="93"/>
      <c r="AC29" s="93"/>
      <c r="AD29" s="93"/>
      <c r="AE29" s="93"/>
      <c r="AF29" s="93"/>
      <c r="AG29" s="93"/>
      <c r="AH29" s="93"/>
      <c r="AI29" s="93"/>
      <c r="AJ29" s="93"/>
      <c r="AK29" s="93"/>
      <c r="AL29" s="93"/>
      <c r="AM29" s="93"/>
      <c r="AN29" s="73"/>
      <c r="AO29" s="73"/>
      <c r="AP29" s="73"/>
      <c r="AQ29" s="73"/>
      <c r="AR29" s="73"/>
      <c r="AS29" s="73"/>
      <c r="AT29" s="73"/>
    </row>
    <row r="30" spans="1:984 1235:2008 2259:3032 3283:4056 4307:5080 5331:6104 6355:7128 7379:8152 8403:9176 9427:10200 10451:11224 11475:12248 12499:13272 13523:14296 14547:15320 15571:16088" ht="15.75" x14ac:dyDescent="0.25">
      <c r="A30" s="32" t="s">
        <v>28</v>
      </c>
      <c r="B30" s="135" t="s">
        <v>100</v>
      </c>
      <c r="C30" s="46">
        <v>800</v>
      </c>
      <c r="D30" s="349">
        <f>'Приложение 5'!F174+'Приложение 5'!F258</f>
        <v>1040285.7100000001</v>
      </c>
      <c r="E30" s="349">
        <f>'Приложение 5'!G174+'Приложение 5'!G258</f>
        <v>917859.12000000011</v>
      </c>
      <c r="F30" s="349">
        <f>'Приложение 5'!H174+'Приложение 5'!H258</f>
        <v>917859.12000000011</v>
      </c>
      <c r="H30" s="117"/>
      <c r="I30" s="117"/>
      <c r="L30" s="93"/>
      <c r="M30" s="93"/>
      <c r="N30" s="93"/>
      <c r="O30" s="93"/>
      <c r="P30" s="93"/>
      <c r="Q30" s="93"/>
      <c r="R30" s="93"/>
      <c r="S30" s="93"/>
      <c r="T30" s="93"/>
      <c r="U30" s="93"/>
      <c r="V30" s="93"/>
      <c r="W30" s="93"/>
      <c r="X30" s="93"/>
      <c r="Y30" s="93"/>
      <c r="Z30" s="93"/>
      <c r="AA30" s="93"/>
      <c r="AB30" s="93"/>
      <c r="AC30" s="93"/>
      <c r="AD30" s="93"/>
      <c r="AE30" s="93"/>
      <c r="AF30" s="93"/>
      <c r="AG30" s="93"/>
      <c r="AH30" s="93"/>
      <c r="AI30" s="93"/>
      <c r="AJ30" s="93"/>
      <c r="AK30" s="93"/>
      <c r="AL30" s="93"/>
      <c r="AM30" s="93"/>
      <c r="AN30" s="73"/>
      <c r="AO30" s="73"/>
      <c r="AP30" s="73"/>
      <c r="AQ30" s="73"/>
      <c r="AR30" s="73"/>
      <c r="AS30" s="73"/>
      <c r="AT30" s="73"/>
    </row>
    <row r="31" spans="1:984 1235:2008 2259:3032 3283:4056 4307:5080 5331:6104 6355:7128 7379:8152 8403:9176 9427:10200 10451:11224 11475:12248 12499:13272 13523:14296 14547:15320 15571:16088" ht="47.25" x14ac:dyDescent="0.25">
      <c r="A31" s="82" t="s">
        <v>102</v>
      </c>
      <c r="B31" s="83" t="s">
        <v>103</v>
      </c>
      <c r="C31" s="84"/>
      <c r="D31" s="402">
        <f>D32+D49</f>
        <v>44676105.469999999</v>
      </c>
      <c r="E31" s="402">
        <f>E32+E49</f>
        <v>43951508.68</v>
      </c>
      <c r="F31" s="402">
        <f>F32+F49</f>
        <v>44469014.978400007</v>
      </c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93"/>
      <c r="AG31" s="93"/>
      <c r="AH31" s="93"/>
      <c r="AI31" s="93"/>
      <c r="AJ31" s="93"/>
      <c r="AK31" s="93"/>
      <c r="AL31" s="93"/>
      <c r="AM31" s="93"/>
      <c r="AN31" s="73"/>
      <c r="AO31" s="73"/>
      <c r="AP31" s="73"/>
      <c r="AQ31" s="73"/>
      <c r="AR31" s="73"/>
      <c r="AS31" s="73"/>
      <c r="AT31" s="73"/>
    </row>
    <row r="32" spans="1:984 1235:2008 2259:3032 3283:4056 4307:5080 5331:6104 6355:7128 7379:8152 8403:9176 9427:10200 10451:11224 11475:12248 12499:13272 13523:14296 14547:15320 15571:16088" s="27" customFormat="1" ht="15.75" x14ac:dyDescent="0.25">
      <c r="A32" s="34" t="s">
        <v>45</v>
      </c>
      <c r="B32" s="86" t="s">
        <v>104</v>
      </c>
      <c r="C32" s="78"/>
      <c r="D32" s="350">
        <f>D33+D37+D40+D42+D46</f>
        <v>26663246.620000001</v>
      </c>
      <c r="E32" s="350">
        <f>E33+E37+E40+E42+E46</f>
        <v>24786948.890000001</v>
      </c>
      <c r="F32" s="350">
        <f>F33+F37+F40+F42+F46</f>
        <v>25621768.818400003</v>
      </c>
      <c r="G32" s="8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0"/>
      <c r="X32" s="100"/>
      <c r="Y32" s="100"/>
      <c r="Z32" s="100"/>
      <c r="AA32" s="100"/>
      <c r="AB32" s="100"/>
      <c r="AC32" s="100"/>
      <c r="AD32" s="100"/>
      <c r="AE32" s="100"/>
      <c r="AF32" s="100"/>
      <c r="AG32" s="100"/>
      <c r="AH32" s="100"/>
      <c r="AI32" s="100"/>
      <c r="AJ32" s="100"/>
      <c r="AK32" s="100"/>
      <c r="AL32" s="100"/>
      <c r="AM32" s="100"/>
      <c r="AN32" s="80"/>
      <c r="AO32" s="80"/>
      <c r="AP32" s="80"/>
      <c r="AQ32" s="80"/>
      <c r="AR32" s="80"/>
      <c r="AS32" s="80"/>
      <c r="AT32" s="80"/>
      <c r="HC32" s="81"/>
      <c r="HD32" s="81"/>
      <c r="HE32" s="81"/>
      <c r="HF32" s="81"/>
      <c r="HG32" s="81"/>
      <c r="HH32" s="81"/>
      <c r="QY32" s="81"/>
      <c r="QZ32" s="81"/>
      <c r="RA32" s="81"/>
      <c r="RB32" s="81"/>
      <c r="RC32" s="81"/>
      <c r="RD32" s="81"/>
      <c r="AAU32" s="81"/>
      <c r="AAV32" s="81"/>
      <c r="AAW32" s="81"/>
      <c r="AAX32" s="81"/>
      <c r="AAY32" s="81"/>
      <c r="AAZ32" s="81"/>
      <c r="AKQ32" s="81"/>
      <c r="AKR32" s="81"/>
      <c r="AKS32" s="81"/>
      <c r="AKT32" s="81"/>
      <c r="AKU32" s="81"/>
      <c r="AKV32" s="81"/>
      <c r="AUM32" s="81"/>
      <c r="AUN32" s="81"/>
      <c r="AUO32" s="81"/>
      <c r="AUP32" s="81"/>
      <c r="AUQ32" s="81"/>
      <c r="AUR32" s="81"/>
      <c r="BEI32" s="81"/>
      <c r="BEJ32" s="81"/>
      <c r="BEK32" s="81"/>
      <c r="BEL32" s="81"/>
      <c r="BEM32" s="81"/>
      <c r="BEN32" s="81"/>
      <c r="BOE32" s="81"/>
      <c r="BOF32" s="81"/>
      <c r="BOG32" s="81"/>
      <c r="BOH32" s="81"/>
      <c r="BOI32" s="81"/>
      <c r="BOJ32" s="81"/>
      <c r="BYA32" s="81"/>
      <c r="BYB32" s="81"/>
      <c r="BYC32" s="81"/>
      <c r="BYD32" s="81"/>
      <c r="BYE32" s="81"/>
      <c r="BYF32" s="81"/>
      <c r="CHW32" s="81"/>
      <c r="CHX32" s="81"/>
      <c r="CHY32" s="81"/>
      <c r="CHZ32" s="81"/>
      <c r="CIA32" s="81"/>
      <c r="CIB32" s="81"/>
      <c r="CRS32" s="81"/>
      <c r="CRT32" s="81"/>
      <c r="CRU32" s="81"/>
      <c r="CRV32" s="81"/>
      <c r="CRW32" s="81"/>
      <c r="CRX32" s="81"/>
      <c r="DBO32" s="81"/>
      <c r="DBP32" s="81"/>
      <c r="DBQ32" s="81"/>
      <c r="DBR32" s="81"/>
      <c r="DBS32" s="81"/>
      <c r="DBT32" s="81"/>
      <c r="DLK32" s="81"/>
      <c r="DLL32" s="81"/>
      <c r="DLM32" s="81"/>
      <c r="DLN32" s="81"/>
      <c r="DLO32" s="81"/>
      <c r="DLP32" s="81"/>
      <c r="DVG32" s="81"/>
      <c r="DVH32" s="81"/>
      <c r="DVI32" s="81"/>
      <c r="DVJ32" s="81"/>
      <c r="DVK32" s="81"/>
      <c r="DVL32" s="81"/>
      <c r="EFC32" s="81"/>
      <c r="EFD32" s="81"/>
      <c r="EFE32" s="81"/>
      <c r="EFF32" s="81"/>
      <c r="EFG32" s="81"/>
      <c r="EFH32" s="81"/>
      <c r="EOY32" s="81"/>
      <c r="EOZ32" s="81"/>
      <c r="EPA32" s="81"/>
      <c r="EPB32" s="81"/>
      <c r="EPC32" s="81"/>
      <c r="EPD32" s="81"/>
      <c r="EYU32" s="81"/>
      <c r="EYV32" s="81"/>
      <c r="EYW32" s="81"/>
      <c r="EYX32" s="81"/>
      <c r="EYY32" s="81"/>
      <c r="EYZ32" s="81"/>
      <c r="FIQ32" s="81"/>
      <c r="FIR32" s="81"/>
      <c r="FIS32" s="81"/>
      <c r="FIT32" s="81"/>
      <c r="FIU32" s="81"/>
      <c r="FIV32" s="81"/>
      <c r="FSM32" s="81"/>
      <c r="FSN32" s="81"/>
      <c r="FSO32" s="81"/>
      <c r="FSP32" s="81"/>
      <c r="FSQ32" s="81"/>
      <c r="FSR32" s="81"/>
      <c r="GCI32" s="81"/>
      <c r="GCJ32" s="81"/>
      <c r="GCK32" s="81"/>
      <c r="GCL32" s="81"/>
      <c r="GCM32" s="81"/>
      <c r="GCN32" s="81"/>
      <c r="GME32" s="81"/>
      <c r="GMF32" s="81"/>
      <c r="GMG32" s="81"/>
      <c r="GMH32" s="81"/>
      <c r="GMI32" s="81"/>
      <c r="GMJ32" s="81"/>
      <c r="GWA32" s="81"/>
      <c r="GWB32" s="81"/>
      <c r="GWC32" s="81"/>
      <c r="GWD32" s="81"/>
      <c r="GWE32" s="81"/>
      <c r="GWF32" s="81"/>
      <c r="HFW32" s="81"/>
      <c r="HFX32" s="81"/>
      <c r="HFY32" s="81"/>
      <c r="HFZ32" s="81"/>
      <c r="HGA32" s="81"/>
      <c r="HGB32" s="81"/>
      <c r="HPS32" s="81"/>
      <c r="HPT32" s="81"/>
      <c r="HPU32" s="81"/>
      <c r="HPV32" s="81"/>
      <c r="HPW32" s="81"/>
      <c r="HPX32" s="81"/>
      <c r="HZO32" s="81"/>
      <c r="HZP32" s="81"/>
      <c r="HZQ32" s="81"/>
      <c r="HZR32" s="81"/>
      <c r="HZS32" s="81"/>
      <c r="HZT32" s="81"/>
      <c r="IJK32" s="81"/>
      <c r="IJL32" s="81"/>
      <c r="IJM32" s="81"/>
      <c r="IJN32" s="81"/>
      <c r="IJO32" s="81"/>
      <c r="IJP32" s="81"/>
      <c r="ITG32" s="81"/>
      <c r="ITH32" s="81"/>
      <c r="ITI32" s="81"/>
      <c r="ITJ32" s="81"/>
      <c r="ITK32" s="81"/>
      <c r="ITL32" s="81"/>
      <c r="JDC32" s="81"/>
      <c r="JDD32" s="81"/>
      <c r="JDE32" s="81"/>
      <c r="JDF32" s="81"/>
      <c r="JDG32" s="81"/>
      <c r="JDH32" s="81"/>
      <c r="JMY32" s="81"/>
      <c r="JMZ32" s="81"/>
      <c r="JNA32" s="81"/>
      <c r="JNB32" s="81"/>
      <c r="JNC32" s="81"/>
      <c r="JND32" s="81"/>
      <c r="JWU32" s="81"/>
      <c r="JWV32" s="81"/>
      <c r="JWW32" s="81"/>
      <c r="JWX32" s="81"/>
      <c r="JWY32" s="81"/>
      <c r="JWZ32" s="81"/>
      <c r="KGQ32" s="81"/>
      <c r="KGR32" s="81"/>
      <c r="KGS32" s="81"/>
      <c r="KGT32" s="81"/>
      <c r="KGU32" s="81"/>
      <c r="KGV32" s="81"/>
      <c r="KQM32" s="81"/>
      <c r="KQN32" s="81"/>
      <c r="KQO32" s="81"/>
      <c r="KQP32" s="81"/>
      <c r="KQQ32" s="81"/>
      <c r="KQR32" s="81"/>
      <c r="LAI32" s="81"/>
      <c r="LAJ32" s="81"/>
      <c r="LAK32" s="81"/>
      <c r="LAL32" s="81"/>
      <c r="LAM32" s="81"/>
      <c r="LAN32" s="81"/>
      <c r="LKE32" s="81"/>
      <c r="LKF32" s="81"/>
      <c r="LKG32" s="81"/>
      <c r="LKH32" s="81"/>
      <c r="LKI32" s="81"/>
      <c r="LKJ32" s="81"/>
      <c r="LUA32" s="81"/>
      <c r="LUB32" s="81"/>
      <c r="LUC32" s="81"/>
      <c r="LUD32" s="81"/>
      <c r="LUE32" s="81"/>
      <c r="LUF32" s="81"/>
      <c r="MDW32" s="81"/>
      <c r="MDX32" s="81"/>
      <c r="MDY32" s="81"/>
      <c r="MDZ32" s="81"/>
      <c r="MEA32" s="81"/>
      <c r="MEB32" s="81"/>
      <c r="MNS32" s="81"/>
      <c r="MNT32" s="81"/>
      <c r="MNU32" s="81"/>
      <c r="MNV32" s="81"/>
      <c r="MNW32" s="81"/>
      <c r="MNX32" s="81"/>
      <c r="MXO32" s="81"/>
      <c r="MXP32" s="81"/>
      <c r="MXQ32" s="81"/>
      <c r="MXR32" s="81"/>
      <c r="MXS32" s="81"/>
      <c r="MXT32" s="81"/>
      <c r="NHK32" s="81"/>
      <c r="NHL32" s="81"/>
      <c r="NHM32" s="81"/>
      <c r="NHN32" s="81"/>
      <c r="NHO32" s="81"/>
      <c r="NHP32" s="81"/>
      <c r="NRG32" s="81"/>
      <c r="NRH32" s="81"/>
      <c r="NRI32" s="81"/>
      <c r="NRJ32" s="81"/>
      <c r="NRK32" s="81"/>
      <c r="NRL32" s="81"/>
      <c r="OBC32" s="81"/>
      <c r="OBD32" s="81"/>
      <c r="OBE32" s="81"/>
      <c r="OBF32" s="81"/>
      <c r="OBG32" s="81"/>
      <c r="OBH32" s="81"/>
      <c r="OKY32" s="81"/>
      <c r="OKZ32" s="81"/>
      <c r="OLA32" s="81"/>
      <c r="OLB32" s="81"/>
      <c r="OLC32" s="81"/>
      <c r="OLD32" s="81"/>
      <c r="OUU32" s="81"/>
      <c r="OUV32" s="81"/>
      <c r="OUW32" s="81"/>
      <c r="OUX32" s="81"/>
      <c r="OUY32" s="81"/>
      <c r="OUZ32" s="81"/>
      <c r="PEQ32" s="81"/>
      <c r="PER32" s="81"/>
      <c r="PES32" s="81"/>
      <c r="PET32" s="81"/>
      <c r="PEU32" s="81"/>
      <c r="PEV32" s="81"/>
      <c r="POM32" s="81"/>
      <c r="PON32" s="81"/>
      <c r="POO32" s="81"/>
      <c r="POP32" s="81"/>
      <c r="POQ32" s="81"/>
      <c r="POR32" s="81"/>
      <c r="PYI32" s="81"/>
      <c r="PYJ32" s="81"/>
      <c r="PYK32" s="81"/>
      <c r="PYL32" s="81"/>
      <c r="PYM32" s="81"/>
      <c r="PYN32" s="81"/>
      <c r="QIE32" s="81"/>
      <c r="QIF32" s="81"/>
      <c r="QIG32" s="81"/>
      <c r="QIH32" s="81"/>
      <c r="QII32" s="81"/>
      <c r="QIJ32" s="81"/>
      <c r="QSA32" s="81"/>
      <c r="QSB32" s="81"/>
      <c r="QSC32" s="81"/>
      <c r="QSD32" s="81"/>
      <c r="QSE32" s="81"/>
      <c r="QSF32" s="81"/>
      <c r="RBW32" s="81"/>
      <c r="RBX32" s="81"/>
      <c r="RBY32" s="81"/>
      <c r="RBZ32" s="81"/>
      <c r="RCA32" s="81"/>
      <c r="RCB32" s="81"/>
      <c r="RLS32" s="81"/>
      <c r="RLT32" s="81"/>
      <c r="RLU32" s="81"/>
      <c r="RLV32" s="81"/>
      <c r="RLW32" s="81"/>
      <c r="RLX32" s="81"/>
      <c r="RVO32" s="81"/>
      <c r="RVP32" s="81"/>
      <c r="RVQ32" s="81"/>
      <c r="RVR32" s="81"/>
      <c r="RVS32" s="81"/>
      <c r="RVT32" s="81"/>
      <c r="SFK32" s="81"/>
      <c r="SFL32" s="81"/>
      <c r="SFM32" s="81"/>
      <c r="SFN32" s="81"/>
      <c r="SFO32" s="81"/>
      <c r="SFP32" s="81"/>
      <c r="SPG32" s="81"/>
      <c r="SPH32" s="81"/>
      <c r="SPI32" s="81"/>
      <c r="SPJ32" s="81"/>
      <c r="SPK32" s="81"/>
      <c r="SPL32" s="81"/>
      <c r="SZC32" s="81"/>
      <c r="SZD32" s="81"/>
      <c r="SZE32" s="81"/>
      <c r="SZF32" s="81"/>
      <c r="SZG32" s="81"/>
      <c r="SZH32" s="81"/>
      <c r="TIY32" s="81"/>
      <c r="TIZ32" s="81"/>
      <c r="TJA32" s="81"/>
      <c r="TJB32" s="81"/>
      <c r="TJC32" s="81"/>
      <c r="TJD32" s="81"/>
      <c r="TSU32" s="81"/>
      <c r="TSV32" s="81"/>
      <c r="TSW32" s="81"/>
      <c r="TSX32" s="81"/>
      <c r="TSY32" s="81"/>
      <c r="TSZ32" s="81"/>
      <c r="UCQ32" s="81"/>
      <c r="UCR32" s="81"/>
      <c r="UCS32" s="81"/>
      <c r="UCT32" s="81"/>
      <c r="UCU32" s="81"/>
      <c r="UCV32" s="81"/>
      <c r="UMM32" s="81"/>
      <c r="UMN32" s="81"/>
      <c r="UMO32" s="81"/>
      <c r="UMP32" s="81"/>
      <c r="UMQ32" s="81"/>
      <c r="UMR32" s="81"/>
      <c r="UWI32" s="81"/>
      <c r="UWJ32" s="81"/>
      <c r="UWK32" s="81"/>
      <c r="UWL32" s="81"/>
      <c r="UWM32" s="81"/>
      <c r="UWN32" s="81"/>
      <c r="VGE32" s="81"/>
      <c r="VGF32" s="81"/>
      <c r="VGG32" s="81"/>
      <c r="VGH32" s="81"/>
      <c r="VGI32" s="81"/>
      <c r="VGJ32" s="81"/>
      <c r="VQA32" s="81"/>
      <c r="VQB32" s="81"/>
      <c r="VQC32" s="81"/>
      <c r="VQD32" s="81"/>
      <c r="VQE32" s="81"/>
      <c r="VQF32" s="81"/>
      <c r="VZW32" s="81"/>
      <c r="VZX32" s="81"/>
      <c r="VZY32" s="81"/>
      <c r="VZZ32" s="81"/>
      <c r="WAA32" s="81"/>
      <c r="WAB32" s="81"/>
      <c r="WJS32" s="81"/>
      <c r="WJT32" s="81"/>
      <c r="WJU32" s="81"/>
      <c r="WJV32" s="81"/>
      <c r="WJW32" s="81"/>
      <c r="WJX32" s="81"/>
      <c r="WTO32" s="81"/>
      <c r="WTP32" s="81"/>
      <c r="WTQ32" s="81"/>
      <c r="WTR32" s="81"/>
      <c r="WTS32" s="81"/>
      <c r="WTT32" s="81"/>
    </row>
    <row r="33" spans="1:984 1235:2008 2259:3032 3283:4056 4307:5080 5331:6104 6355:7128 7379:8152 8403:9176 9427:10200 10451:11224 11475:12248 12499:13272 13523:14296 14547:15320 15571:16088" s="27" customFormat="1" ht="30.75" x14ac:dyDescent="0.25">
      <c r="A33" s="32" t="s">
        <v>150</v>
      </c>
      <c r="B33" s="36" t="s">
        <v>104</v>
      </c>
      <c r="C33" s="403"/>
      <c r="D33" s="348">
        <f>SUM(D34:D36)</f>
        <v>13236522.49</v>
      </c>
      <c r="E33" s="348">
        <f>SUM(E34:E36)</f>
        <v>13604144.270000001</v>
      </c>
      <c r="F33" s="349">
        <f>SUM(F34:F36)</f>
        <v>14276640.5176</v>
      </c>
      <c r="G33" s="8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0"/>
      <c r="X33" s="100"/>
      <c r="Y33" s="100"/>
      <c r="Z33" s="100"/>
      <c r="AA33" s="100"/>
      <c r="AB33" s="100"/>
      <c r="AC33" s="100"/>
      <c r="AD33" s="100"/>
      <c r="AE33" s="100"/>
      <c r="AF33" s="100"/>
      <c r="AG33" s="100"/>
      <c r="AH33" s="100"/>
      <c r="AI33" s="100"/>
      <c r="AJ33" s="100"/>
      <c r="AK33" s="100"/>
      <c r="AL33" s="100"/>
      <c r="AM33" s="100"/>
      <c r="AN33" s="80"/>
      <c r="AO33" s="80"/>
      <c r="AP33" s="80"/>
      <c r="AQ33" s="80"/>
      <c r="AR33" s="80"/>
      <c r="AS33" s="80"/>
      <c r="AT33" s="80"/>
      <c r="HC33" s="81"/>
      <c r="HD33" s="81"/>
      <c r="HE33" s="81"/>
      <c r="HF33" s="81"/>
      <c r="HG33" s="81"/>
      <c r="HH33" s="81"/>
      <c r="QY33" s="81"/>
      <c r="QZ33" s="81"/>
      <c r="RA33" s="81"/>
      <c r="RB33" s="81"/>
      <c r="RC33" s="81"/>
      <c r="RD33" s="81"/>
      <c r="AAU33" s="81"/>
      <c r="AAV33" s="81"/>
      <c r="AAW33" s="81"/>
      <c r="AAX33" s="81"/>
      <c r="AAY33" s="81"/>
      <c r="AAZ33" s="81"/>
      <c r="AKQ33" s="81"/>
      <c r="AKR33" s="81"/>
      <c r="AKS33" s="81"/>
      <c r="AKT33" s="81"/>
      <c r="AKU33" s="81"/>
      <c r="AKV33" s="81"/>
      <c r="AUM33" s="81"/>
      <c r="AUN33" s="81"/>
      <c r="AUO33" s="81"/>
      <c r="AUP33" s="81"/>
      <c r="AUQ33" s="81"/>
      <c r="AUR33" s="81"/>
      <c r="BEI33" s="81"/>
      <c r="BEJ33" s="81"/>
      <c r="BEK33" s="81"/>
      <c r="BEL33" s="81"/>
      <c r="BEM33" s="81"/>
      <c r="BEN33" s="81"/>
      <c r="BOE33" s="81"/>
      <c r="BOF33" s="81"/>
      <c r="BOG33" s="81"/>
      <c r="BOH33" s="81"/>
      <c r="BOI33" s="81"/>
      <c r="BOJ33" s="81"/>
      <c r="BYA33" s="81"/>
      <c r="BYB33" s="81"/>
      <c r="BYC33" s="81"/>
      <c r="BYD33" s="81"/>
      <c r="BYE33" s="81"/>
      <c r="BYF33" s="81"/>
      <c r="CHW33" s="81"/>
      <c r="CHX33" s="81"/>
      <c r="CHY33" s="81"/>
      <c r="CHZ33" s="81"/>
      <c r="CIA33" s="81"/>
      <c r="CIB33" s="81"/>
      <c r="CRS33" s="81"/>
      <c r="CRT33" s="81"/>
      <c r="CRU33" s="81"/>
      <c r="CRV33" s="81"/>
      <c r="CRW33" s="81"/>
      <c r="CRX33" s="81"/>
      <c r="DBO33" s="81"/>
      <c r="DBP33" s="81"/>
      <c r="DBQ33" s="81"/>
      <c r="DBR33" s="81"/>
      <c r="DBS33" s="81"/>
      <c r="DBT33" s="81"/>
      <c r="DLK33" s="81"/>
      <c r="DLL33" s="81"/>
      <c r="DLM33" s="81"/>
      <c r="DLN33" s="81"/>
      <c r="DLO33" s="81"/>
      <c r="DLP33" s="81"/>
      <c r="DVG33" s="81"/>
      <c r="DVH33" s="81"/>
      <c r="DVI33" s="81"/>
      <c r="DVJ33" s="81"/>
      <c r="DVK33" s="81"/>
      <c r="DVL33" s="81"/>
      <c r="EFC33" s="81"/>
      <c r="EFD33" s="81"/>
      <c r="EFE33" s="81"/>
      <c r="EFF33" s="81"/>
      <c r="EFG33" s="81"/>
      <c r="EFH33" s="81"/>
      <c r="EOY33" s="81"/>
      <c r="EOZ33" s="81"/>
      <c r="EPA33" s="81"/>
      <c r="EPB33" s="81"/>
      <c r="EPC33" s="81"/>
      <c r="EPD33" s="81"/>
      <c r="EYU33" s="81"/>
      <c r="EYV33" s="81"/>
      <c r="EYW33" s="81"/>
      <c r="EYX33" s="81"/>
      <c r="EYY33" s="81"/>
      <c r="EYZ33" s="81"/>
      <c r="FIQ33" s="81"/>
      <c r="FIR33" s="81"/>
      <c r="FIS33" s="81"/>
      <c r="FIT33" s="81"/>
      <c r="FIU33" s="81"/>
      <c r="FIV33" s="81"/>
      <c r="FSM33" s="81"/>
      <c r="FSN33" s="81"/>
      <c r="FSO33" s="81"/>
      <c r="FSP33" s="81"/>
      <c r="FSQ33" s="81"/>
      <c r="FSR33" s="81"/>
      <c r="GCI33" s="81"/>
      <c r="GCJ33" s="81"/>
      <c r="GCK33" s="81"/>
      <c r="GCL33" s="81"/>
      <c r="GCM33" s="81"/>
      <c r="GCN33" s="81"/>
      <c r="GME33" s="81"/>
      <c r="GMF33" s="81"/>
      <c r="GMG33" s="81"/>
      <c r="GMH33" s="81"/>
      <c r="GMI33" s="81"/>
      <c r="GMJ33" s="81"/>
      <c r="GWA33" s="81"/>
      <c r="GWB33" s="81"/>
      <c r="GWC33" s="81"/>
      <c r="GWD33" s="81"/>
      <c r="GWE33" s="81"/>
      <c r="GWF33" s="81"/>
      <c r="HFW33" s="81"/>
      <c r="HFX33" s="81"/>
      <c r="HFY33" s="81"/>
      <c r="HFZ33" s="81"/>
      <c r="HGA33" s="81"/>
      <c r="HGB33" s="81"/>
      <c r="HPS33" s="81"/>
      <c r="HPT33" s="81"/>
      <c r="HPU33" s="81"/>
      <c r="HPV33" s="81"/>
      <c r="HPW33" s="81"/>
      <c r="HPX33" s="81"/>
      <c r="HZO33" s="81"/>
      <c r="HZP33" s="81"/>
      <c r="HZQ33" s="81"/>
      <c r="HZR33" s="81"/>
      <c r="HZS33" s="81"/>
      <c r="HZT33" s="81"/>
      <c r="IJK33" s="81"/>
      <c r="IJL33" s="81"/>
      <c r="IJM33" s="81"/>
      <c r="IJN33" s="81"/>
      <c r="IJO33" s="81"/>
      <c r="IJP33" s="81"/>
      <c r="ITG33" s="81"/>
      <c r="ITH33" s="81"/>
      <c r="ITI33" s="81"/>
      <c r="ITJ33" s="81"/>
      <c r="ITK33" s="81"/>
      <c r="ITL33" s="81"/>
      <c r="JDC33" s="81"/>
      <c r="JDD33" s="81"/>
      <c r="JDE33" s="81"/>
      <c r="JDF33" s="81"/>
      <c r="JDG33" s="81"/>
      <c r="JDH33" s="81"/>
      <c r="JMY33" s="81"/>
      <c r="JMZ33" s="81"/>
      <c r="JNA33" s="81"/>
      <c r="JNB33" s="81"/>
      <c r="JNC33" s="81"/>
      <c r="JND33" s="81"/>
      <c r="JWU33" s="81"/>
      <c r="JWV33" s="81"/>
      <c r="JWW33" s="81"/>
      <c r="JWX33" s="81"/>
      <c r="JWY33" s="81"/>
      <c r="JWZ33" s="81"/>
      <c r="KGQ33" s="81"/>
      <c r="KGR33" s="81"/>
      <c r="KGS33" s="81"/>
      <c r="KGT33" s="81"/>
      <c r="KGU33" s="81"/>
      <c r="KGV33" s="81"/>
      <c r="KQM33" s="81"/>
      <c r="KQN33" s="81"/>
      <c r="KQO33" s="81"/>
      <c r="KQP33" s="81"/>
      <c r="KQQ33" s="81"/>
      <c r="KQR33" s="81"/>
      <c r="LAI33" s="81"/>
      <c r="LAJ33" s="81"/>
      <c r="LAK33" s="81"/>
      <c r="LAL33" s="81"/>
      <c r="LAM33" s="81"/>
      <c r="LAN33" s="81"/>
      <c r="LKE33" s="81"/>
      <c r="LKF33" s="81"/>
      <c r="LKG33" s="81"/>
      <c r="LKH33" s="81"/>
      <c r="LKI33" s="81"/>
      <c r="LKJ33" s="81"/>
      <c r="LUA33" s="81"/>
      <c r="LUB33" s="81"/>
      <c r="LUC33" s="81"/>
      <c r="LUD33" s="81"/>
      <c r="LUE33" s="81"/>
      <c r="LUF33" s="81"/>
      <c r="MDW33" s="81"/>
      <c r="MDX33" s="81"/>
      <c r="MDY33" s="81"/>
      <c r="MDZ33" s="81"/>
      <c r="MEA33" s="81"/>
      <c r="MEB33" s="81"/>
      <c r="MNS33" s="81"/>
      <c r="MNT33" s="81"/>
      <c r="MNU33" s="81"/>
      <c r="MNV33" s="81"/>
      <c r="MNW33" s="81"/>
      <c r="MNX33" s="81"/>
      <c r="MXO33" s="81"/>
      <c r="MXP33" s="81"/>
      <c r="MXQ33" s="81"/>
      <c r="MXR33" s="81"/>
      <c r="MXS33" s="81"/>
      <c r="MXT33" s="81"/>
      <c r="NHK33" s="81"/>
      <c r="NHL33" s="81"/>
      <c r="NHM33" s="81"/>
      <c r="NHN33" s="81"/>
      <c r="NHO33" s="81"/>
      <c r="NHP33" s="81"/>
      <c r="NRG33" s="81"/>
      <c r="NRH33" s="81"/>
      <c r="NRI33" s="81"/>
      <c r="NRJ33" s="81"/>
      <c r="NRK33" s="81"/>
      <c r="NRL33" s="81"/>
      <c r="OBC33" s="81"/>
      <c r="OBD33" s="81"/>
      <c r="OBE33" s="81"/>
      <c r="OBF33" s="81"/>
      <c r="OBG33" s="81"/>
      <c r="OBH33" s="81"/>
      <c r="OKY33" s="81"/>
      <c r="OKZ33" s="81"/>
      <c r="OLA33" s="81"/>
      <c r="OLB33" s="81"/>
      <c r="OLC33" s="81"/>
      <c r="OLD33" s="81"/>
      <c r="OUU33" s="81"/>
      <c r="OUV33" s="81"/>
      <c r="OUW33" s="81"/>
      <c r="OUX33" s="81"/>
      <c r="OUY33" s="81"/>
      <c r="OUZ33" s="81"/>
      <c r="PEQ33" s="81"/>
      <c r="PER33" s="81"/>
      <c r="PES33" s="81"/>
      <c r="PET33" s="81"/>
      <c r="PEU33" s="81"/>
      <c r="PEV33" s="81"/>
      <c r="POM33" s="81"/>
      <c r="PON33" s="81"/>
      <c r="POO33" s="81"/>
      <c r="POP33" s="81"/>
      <c r="POQ33" s="81"/>
      <c r="POR33" s="81"/>
      <c r="PYI33" s="81"/>
      <c r="PYJ33" s="81"/>
      <c r="PYK33" s="81"/>
      <c r="PYL33" s="81"/>
      <c r="PYM33" s="81"/>
      <c r="PYN33" s="81"/>
      <c r="QIE33" s="81"/>
      <c r="QIF33" s="81"/>
      <c r="QIG33" s="81"/>
      <c r="QIH33" s="81"/>
      <c r="QII33" s="81"/>
      <c r="QIJ33" s="81"/>
      <c r="QSA33" s="81"/>
      <c r="QSB33" s="81"/>
      <c r="QSC33" s="81"/>
      <c r="QSD33" s="81"/>
      <c r="QSE33" s="81"/>
      <c r="QSF33" s="81"/>
      <c r="RBW33" s="81"/>
      <c r="RBX33" s="81"/>
      <c r="RBY33" s="81"/>
      <c r="RBZ33" s="81"/>
      <c r="RCA33" s="81"/>
      <c r="RCB33" s="81"/>
      <c r="RLS33" s="81"/>
      <c r="RLT33" s="81"/>
      <c r="RLU33" s="81"/>
      <c r="RLV33" s="81"/>
      <c r="RLW33" s="81"/>
      <c r="RLX33" s="81"/>
      <c r="RVO33" s="81"/>
      <c r="RVP33" s="81"/>
      <c r="RVQ33" s="81"/>
      <c r="RVR33" s="81"/>
      <c r="RVS33" s="81"/>
      <c r="RVT33" s="81"/>
      <c r="SFK33" s="81"/>
      <c r="SFL33" s="81"/>
      <c r="SFM33" s="81"/>
      <c r="SFN33" s="81"/>
      <c r="SFO33" s="81"/>
      <c r="SFP33" s="81"/>
      <c r="SPG33" s="81"/>
      <c r="SPH33" s="81"/>
      <c r="SPI33" s="81"/>
      <c r="SPJ33" s="81"/>
      <c r="SPK33" s="81"/>
      <c r="SPL33" s="81"/>
      <c r="SZC33" s="81"/>
      <c r="SZD33" s="81"/>
      <c r="SZE33" s="81"/>
      <c r="SZF33" s="81"/>
      <c r="SZG33" s="81"/>
      <c r="SZH33" s="81"/>
      <c r="TIY33" s="81"/>
      <c r="TIZ33" s="81"/>
      <c r="TJA33" s="81"/>
      <c r="TJB33" s="81"/>
      <c r="TJC33" s="81"/>
      <c r="TJD33" s="81"/>
      <c r="TSU33" s="81"/>
      <c r="TSV33" s="81"/>
      <c r="TSW33" s="81"/>
      <c r="TSX33" s="81"/>
      <c r="TSY33" s="81"/>
      <c r="TSZ33" s="81"/>
      <c r="UCQ33" s="81"/>
      <c r="UCR33" s="81"/>
      <c r="UCS33" s="81"/>
      <c r="UCT33" s="81"/>
      <c r="UCU33" s="81"/>
      <c r="UCV33" s="81"/>
      <c r="UMM33" s="81"/>
      <c r="UMN33" s="81"/>
      <c r="UMO33" s="81"/>
      <c r="UMP33" s="81"/>
      <c r="UMQ33" s="81"/>
      <c r="UMR33" s="81"/>
      <c r="UWI33" s="81"/>
      <c r="UWJ33" s="81"/>
      <c r="UWK33" s="81"/>
      <c r="UWL33" s="81"/>
      <c r="UWM33" s="81"/>
      <c r="UWN33" s="81"/>
      <c r="VGE33" s="81"/>
      <c r="VGF33" s="81"/>
      <c r="VGG33" s="81"/>
      <c r="VGH33" s="81"/>
      <c r="VGI33" s="81"/>
      <c r="VGJ33" s="81"/>
      <c r="VQA33" s="81"/>
      <c r="VQB33" s="81"/>
      <c r="VQC33" s="81"/>
      <c r="VQD33" s="81"/>
      <c r="VQE33" s="81"/>
      <c r="VQF33" s="81"/>
      <c r="VZW33" s="81"/>
      <c r="VZX33" s="81"/>
      <c r="VZY33" s="81"/>
      <c r="VZZ33" s="81"/>
      <c r="WAA33" s="81"/>
      <c r="WAB33" s="81"/>
      <c r="WJS33" s="81"/>
      <c r="WJT33" s="81"/>
      <c r="WJU33" s="81"/>
      <c r="WJV33" s="81"/>
      <c r="WJW33" s="81"/>
      <c r="WJX33" s="81"/>
      <c r="WTO33" s="81"/>
      <c r="WTP33" s="81"/>
      <c r="WTQ33" s="81"/>
      <c r="WTR33" s="81"/>
      <c r="WTS33" s="81"/>
      <c r="WTT33" s="81"/>
    </row>
    <row r="34" spans="1:984 1235:2008 2259:3032 3283:4056 4307:5080 5331:6104 6355:7128 7379:8152 8403:9176 9427:10200 10451:11224 11475:12248 12499:13272 13523:14296 14547:15320 15571:16088" s="27" customFormat="1" ht="60.75" x14ac:dyDescent="0.25">
      <c r="A34" s="32" t="s">
        <v>22</v>
      </c>
      <c r="B34" s="36" t="s">
        <v>104</v>
      </c>
      <c r="C34" s="31">
        <v>100</v>
      </c>
      <c r="D34" s="348">
        <f>'Приложение 5'!F210</f>
        <v>1082761</v>
      </c>
      <c r="E34" s="348">
        <f>'Приложение 5'!G210</f>
        <v>1126071.44</v>
      </c>
      <c r="F34" s="349">
        <f>'Приложение 5'!H210</f>
        <v>1171114.2975999999</v>
      </c>
      <c r="G34" s="8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0"/>
      <c r="X34" s="100"/>
      <c r="Y34" s="100"/>
      <c r="Z34" s="100"/>
      <c r="AA34" s="100"/>
      <c r="AB34" s="100"/>
      <c r="AC34" s="100"/>
      <c r="AD34" s="100"/>
      <c r="AE34" s="100"/>
      <c r="AF34" s="100"/>
      <c r="AG34" s="100"/>
      <c r="AH34" s="100"/>
      <c r="AI34" s="100"/>
      <c r="AJ34" s="100"/>
      <c r="AK34" s="100"/>
      <c r="AL34" s="100"/>
      <c r="AM34" s="100"/>
      <c r="AN34" s="80"/>
      <c r="AO34" s="80"/>
      <c r="AP34" s="80"/>
      <c r="AQ34" s="80"/>
      <c r="AR34" s="80"/>
      <c r="AS34" s="80"/>
      <c r="AT34" s="80"/>
      <c r="HC34" s="81"/>
      <c r="HD34" s="81"/>
      <c r="HE34" s="81"/>
      <c r="HF34" s="81"/>
      <c r="HG34" s="81"/>
      <c r="HH34" s="81"/>
      <c r="QY34" s="81"/>
      <c r="QZ34" s="81"/>
      <c r="RA34" s="81"/>
      <c r="RB34" s="81"/>
      <c r="RC34" s="81"/>
      <c r="RD34" s="81"/>
      <c r="AAU34" s="81"/>
      <c r="AAV34" s="81"/>
      <c r="AAW34" s="81"/>
      <c r="AAX34" s="81"/>
      <c r="AAY34" s="81"/>
      <c r="AAZ34" s="81"/>
      <c r="AKQ34" s="81"/>
      <c r="AKR34" s="81"/>
      <c r="AKS34" s="81"/>
      <c r="AKT34" s="81"/>
      <c r="AKU34" s="81"/>
      <c r="AKV34" s="81"/>
      <c r="AUM34" s="81"/>
      <c r="AUN34" s="81"/>
      <c r="AUO34" s="81"/>
      <c r="AUP34" s="81"/>
      <c r="AUQ34" s="81"/>
      <c r="AUR34" s="81"/>
      <c r="BEI34" s="81"/>
      <c r="BEJ34" s="81"/>
      <c r="BEK34" s="81"/>
      <c r="BEL34" s="81"/>
      <c r="BEM34" s="81"/>
      <c r="BEN34" s="81"/>
      <c r="BOE34" s="81"/>
      <c r="BOF34" s="81"/>
      <c r="BOG34" s="81"/>
      <c r="BOH34" s="81"/>
      <c r="BOI34" s="81"/>
      <c r="BOJ34" s="81"/>
      <c r="BYA34" s="81"/>
      <c r="BYB34" s="81"/>
      <c r="BYC34" s="81"/>
      <c r="BYD34" s="81"/>
      <c r="BYE34" s="81"/>
      <c r="BYF34" s="81"/>
      <c r="CHW34" s="81"/>
      <c r="CHX34" s="81"/>
      <c r="CHY34" s="81"/>
      <c r="CHZ34" s="81"/>
      <c r="CIA34" s="81"/>
      <c r="CIB34" s="81"/>
      <c r="CRS34" s="81"/>
      <c r="CRT34" s="81"/>
      <c r="CRU34" s="81"/>
      <c r="CRV34" s="81"/>
      <c r="CRW34" s="81"/>
      <c r="CRX34" s="81"/>
      <c r="DBO34" s="81"/>
      <c r="DBP34" s="81"/>
      <c r="DBQ34" s="81"/>
      <c r="DBR34" s="81"/>
      <c r="DBS34" s="81"/>
      <c r="DBT34" s="81"/>
      <c r="DLK34" s="81"/>
      <c r="DLL34" s="81"/>
      <c r="DLM34" s="81"/>
      <c r="DLN34" s="81"/>
      <c r="DLO34" s="81"/>
      <c r="DLP34" s="81"/>
      <c r="DVG34" s="81"/>
      <c r="DVH34" s="81"/>
      <c r="DVI34" s="81"/>
      <c r="DVJ34" s="81"/>
      <c r="DVK34" s="81"/>
      <c r="DVL34" s="81"/>
      <c r="EFC34" s="81"/>
      <c r="EFD34" s="81"/>
      <c r="EFE34" s="81"/>
      <c r="EFF34" s="81"/>
      <c r="EFG34" s="81"/>
      <c r="EFH34" s="81"/>
      <c r="EOY34" s="81"/>
      <c r="EOZ34" s="81"/>
      <c r="EPA34" s="81"/>
      <c r="EPB34" s="81"/>
      <c r="EPC34" s="81"/>
      <c r="EPD34" s="81"/>
      <c r="EYU34" s="81"/>
      <c r="EYV34" s="81"/>
      <c r="EYW34" s="81"/>
      <c r="EYX34" s="81"/>
      <c r="EYY34" s="81"/>
      <c r="EYZ34" s="81"/>
      <c r="FIQ34" s="81"/>
      <c r="FIR34" s="81"/>
      <c r="FIS34" s="81"/>
      <c r="FIT34" s="81"/>
      <c r="FIU34" s="81"/>
      <c r="FIV34" s="81"/>
      <c r="FSM34" s="81"/>
      <c r="FSN34" s="81"/>
      <c r="FSO34" s="81"/>
      <c r="FSP34" s="81"/>
      <c r="FSQ34" s="81"/>
      <c r="FSR34" s="81"/>
      <c r="GCI34" s="81"/>
      <c r="GCJ34" s="81"/>
      <c r="GCK34" s="81"/>
      <c r="GCL34" s="81"/>
      <c r="GCM34" s="81"/>
      <c r="GCN34" s="81"/>
      <c r="GME34" s="81"/>
      <c r="GMF34" s="81"/>
      <c r="GMG34" s="81"/>
      <c r="GMH34" s="81"/>
      <c r="GMI34" s="81"/>
      <c r="GMJ34" s="81"/>
      <c r="GWA34" s="81"/>
      <c r="GWB34" s="81"/>
      <c r="GWC34" s="81"/>
      <c r="GWD34" s="81"/>
      <c r="GWE34" s="81"/>
      <c r="GWF34" s="81"/>
      <c r="HFW34" s="81"/>
      <c r="HFX34" s="81"/>
      <c r="HFY34" s="81"/>
      <c r="HFZ34" s="81"/>
      <c r="HGA34" s="81"/>
      <c r="HGB34" s="81"/>
      <c r="HPS34" s="81"/>
      <c r="HPT34" s="81"/>
      <c r="HPU34" s="81"/>
      <c r="HPV34" s="81"/>
      <c r="HPW34" s="81"/>
      <c r="HPX34" s="81"/>
      <c r="HZO34" s="81"/>
      <c r="HZP34" s="81"/>
      <c r="HZQ34" s="81"/>
      <c r="HZR34" s="81"/>
      <c r="HZS34" s="81"/>
      <c r="HZT34" s="81"/>
      <c r="IJK34" s="81"/>
      <c r="IJL34" s="81"/>
      <c r="IJM34" s="81"/>
      <c r="IJN34" s="81"/>
      <c r="IJO34" s="81"/>
      <c r="IJP34" s="81"/>
      <c r="ITG34" s="81"/>
      <c r="ITH34" s="81"/>
      <c r="ITI34" s="81"/>
      <c r="ITJ34" s="81"/>
      <c r="ITK34" s="81"/>
      <c r="ITL34" s="81"/>
      <c r="JDC34" s="81"/>
      <c r="JDD34" s="81"/>
      <c r="JDE34" s="81"/>
      <c r="JDF34" s="81"/>
      <c r="JDG34" s="81"/>
      <c r="JDH34" s="81"/>
      <c r="JMY34" s="81"/>
      <c r="JMZ34" s="81"/>
      <c r="JNA34" s="81"/>
      <c r="JNB34" s="81"/>
      <c r="JNC34" s="81"/>
      <c r="JND34" s="81"/>
      <c r="JWU34" s="81"/>
      <c r="JWV34" s="81"/>
      <c r="JWW34" s="81"/>
      <c r="JWX34" s="81"/>
      <c r="JWY34" s="81"/>
      <c r="JWZ34" s="81"/>
      <c r="KGQ34" s="81"/>
      <c r="KGR34" s="81"/>
      <c r="KGS34" s="81"/>
      <c r="KGT34" s="81"/>
      <c r="KGU34" s="81"/>
      <c r="KGV34" s="81"/>
      <c r="KQM34" s="81"/>
      <c r="KQN34" s="81"/>
      <c r="KQO34" s="81"/>
      <c r="KQP34" s="81"/>
      <c r="KQQ34" s="81"/>
      <c r="KQR34" s="81"/>
      <c r="LAI34" s="81"/>
      <c r="LAJ34" s="81"/>
      <c r="LAK34" s="81"/>
      <c r="LAL34" s="81"/>
      <c r="LAM34" s="81"/>
      <c r="LAN34" s="81"/>
      <c r="LKE34" s="81"/>
      <c r="LKF34" s="81"/>
      <c r="LKG34" s="81"/>
      <c r="LKH34" s="81"/>
      <c r="LKI34" s="81"/>
      <c r="LKJ34" s="81"/>
      <c r="LUA34" s="81"/>
      <c r="LUB34" s="81"/>
      <c r="LUC34" s="81"/>
      <c r="LUD34" s="81"/>
      <c r="LUE34" s="81"/>
      <c r="LUF34" s="81"/>
      <c r="MDW34" s="81"/>
      <c r="MDX34" s="81"/>
      <c r="MDY34" s="81"/>
      <c r="MDZ34" s="81"/>
      <c r="MEA34" s="81"/>
      <c r="MEB34" s="81"/>
      <c r="MNS34" s="81"/>
      <c r="MNT34" s="81"/>
      <c r="MNU34" s="81"/>
      <c r="MNV34" s="81"/>
      <c r="MNW34" s="81"/>
      <c r="MNX34" s="81"/>
      <c r="MXO34" s="81"/>
      <c r="MXP34" s="81"/>
      <c r="MXQ34" s="81"/>
      <c r="MXR34" s="81"/>
      <c r="MXS34" s="81"/>
      <c r="MXT34" s="81"/>
      <c r="NHK34" s="81"/>
      <c r="NHL34" s="81"/>
      <c r="NHM34" s="81"/>
      <c r="NHN34" s="81"/>
      <c r="NHO34" s="81"/>
      <c r="NHP34" s="81"/>
      <c r="NRG34" s="81"/>
      <c r="NRH34" s="81"/>
      <c r="NRI34" s="81"/>
      <c r="NRJ34" s="81"/>
      <c r="NRK34" s="81"/>
      <c r="NRL34" s="81"/>
      <c r="OBC34" s="81"/>
      <c r="OBD34" s="81"/>
      <c r="OBE34" s="81"/>
      <c r="OBF34" s="81"/>
      <c r="OBG34" s="81"/>
      <c r="OBH34" s="81"/>
      <c r="OKY34" s="81"/>
      <c r="OKZ34" s="81"/>
      <c r="OLA34" s="81"/>
      <c r="OLB34" s="81"/>
      <c r="OLC34" s="81"/>
      <c r="OLD34" s="81"/>
      <c r="OUU34" s="81"/>
      <c r="OUV34" s="81"/>
      <c r="OUW34" s="81"/>
      <c r="OUX34" s="81"/>
      <c r="OUY34" s="81"/>
      <c r="OUZ34" s="81"/>
      <c r="PEQ34" s="81"/>
      <c r="PER34" s="81"/>
      <c r="PES34" s="81"/>
      <c r="PET34" s="81"/>
      <c r="PEU34" s="81"/>
      <c r="PEV34" s="81"/>
      <c r="POM34" s="81"/>
      <c r="PON34" s="81"/>
      <c r="POO34" s="81"/>
      <c r="POP34" s="81"/>
      <c r="POQ34" s="81"/>
      <c r="POR34" s="81"/>
      <c r="PYI34" s="81"/>
      <c r="PYJ34" s="81"/>
      <c r="PYK34" s="81"/>
      <c r="PYL34" s="81"/>
      <c r="PYM34" s="81"/>
      <c r="PYN34" s="81"/>
      <c r="QIE34" s="81"/>
      <c r="QIF34" s="81"/>
      <c r="QIG34" s="81"/>
      <c r="QIH34" s="81"/>
      <c r="QII34" s="81"/>
      <c r="QIJ34" s="81"/>
      <c r="QSA34" s="81"/>
      <c r="QSB34" s="81"/>
      <c r="QSC34" s="81"/>
      <c r="QSD34" s="81"/>
      <c r="QSE34" s="81"/>
      <c r="QSF34" s="81"/>
      <c r="RBW34" s="81"/>
      <c r="RBX34" s="81"/>
      <c r="RBY34" s="81"/>
      <c r="RBZ34" s="81"/>
      <c r="RCA34" s="81"/>
      <c r="RCB34" s="81"/>
      <c r="RLS34" s="81"/>
      <c r="RLT34" s="81"/>
      <c r="RLU34" s="81"/>
      <c r="RLV34" s="81"/>
      <c r="RLW34" s="81"/>
      <c r="RLX34" s="81"/>
      <c r="RVO34" s="81"/>
      <c r="RVP34" s="81"/>
      <c r="RVQ34" s="81"/>
      <c r="RVR34" s="81"/>
      <c r="RVS34" s="81"/>
      <c r="RVT34" s="81"/>
      <c r="SFK34" s="81"/>
      <c r="SFL34" s="81"/>
      <c r="SFM34" s="81"/>
      <c r="SFN34" s="81"/>
      <c r="SFO34" s="81"/>
      <c r="SFP34" s="81"/>
      <c r="SPG34" s="81"/>
      <c r="SPH34" s="81"/>
      <c r="SPI34" s="81"/>
      <c r="SPJ34" s="81"/>
      <c r="SPK34" s="81"/>
      <c r="SPL34" s="81"/>
      <c r="SZC34" s="81"/>
      <c r="SZD34" s="81"/>
      <c r="SZE34" s="81"/>
      <c r="SZF34" s="81"/>
      <c r="SZG34" s="81"/>
      <c r="SZH34" s="81"/>
      <c r="TIY34" s="81"/>
      <c r="TIZ34" s="81"/>
      <c r="TJA34" s="81"/>
      <c r="TJB34" s="81"/>
      <c r="TJC34" s="81"/>
      <c r="TJD34" s="81"/>
      <c r="TSU34" s="81"/>
      <c r="TSV34" s="81"/>
      <c r="TSW34" s="81"/>
      <c r="TSX34" s="81"/>
      <c r="TSY34" s="81"/>
      <c r="TSZ34" s="81"/>
      <c r="UCQ34" s="81"/>
      <c r="UCR34" s="81"/>
      <c r="UCS34" s="81"/>
      <c r="UCT34" s="81"/>
      <c r="UCU34" s="81"/>
      <c r="UCV34" s="81"/>
      <c r="UMM34" s="81"/>
      <c r="UMN34" s="81"/>
      <c r="UMO34" s="81"/>
      <c r="UMP34" s="81"/>
      <c r="UMQ34" s="81"/>
      <c r="UMR34" s="81"/>
      <c r="UWI34" s="81"/>
      <c r="UWJ34" s="81"/>
      <c r="UWK34" s="81"/>
      <c r="UWL34" s="81"/>
      <c r="UWM34" s="81"/>
      <c r="UWN34" s="81"/>
      <c r="VGE34" s="81"/>
      <c r="VGF34" s="81"/>
      <c r="VGG34" s="81"/>
      <c r="VGH34" s="81"/>
      <c r="VGI34" s="81"/>
      <c r="VGJ34" s="81"/>
      <c r="VQA34" s="81"/>
      <c r="VQB34" s="81"/>
      <c r="VQC34" s="81"/>
      <c r="VQD34" s="81"/>
      <c r="VQE34" s="81"/>
      <c r="VQF34" s="81"/>
      <c r="VZW34" s="81"/>
      <c r="VZX34" s="81"/>
      <c r="VZY34" s="81"/>
      <c r="VZZ34" s="81"/>
      <c r="WAA34" s="81"/>
      <c r="WAB34" s="81"/>
      <c r="WJS34" s="81"/>
      <c r="WJT34" s="81"/>
      <c r="WJU34" s="81"/>
      <c r="WJV34" s="81"/>
      <c r="WJW34" s="81"/>
      <c r="WJX34" s="81"/>
      <c r="WTO34" s="81"/>
      <c r="WTP34" s="81"/>
      <c r="WTQ34" s="81"/>
      <c r="WTR34" s="81"/>
      <c r="WTS34" s="81"/>
      <c r="WTT34" s="81"/>
    </row>
    <row r="35" spans="1:984 1235:2008 2259:3032 3283:4056 4307:5080 5331:6104 6355:7128 7379:8152 8403:9176 9427:10200 10451:11224 11475:12248 12499:13272 13523:14296 14547:15320 15571:16088" s="27" customFormat="1" ht="30.75" x14ac:dyDescent="0.25">
      <c r="A35" s="22" t="s">
        <v>26</v>
      </c>
      <c r="B35" s="36" t="s">
        <v>104</v>
      </c>
      <c r="C35" s="31">
        <v>200</v>
      </c>
      <c r="D35" s="348">
        <f>'Приложение 5'!F211</f>
        <v>3557787.86</v>
      </c>
      <c r="E35" s="348">
        <f>'Приложение 5'!G211</f>
        <v>3700099.37</v>
      </c>
      <c r="F35" s="349">
        <f>'Приложение 5'!H211</f>
        <v>4138272.95</v>
      </c>
      <c r="G35" s="8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0"/>
      <c r="W35" s="100"/>
      <c r="X35" s="100"/>
      <c r="Y35" s="100"/>
      <c r="Z35" s="100"/>
      <c r="AA35" s="100"/>
      <c r="AB35" s="100"/>
      <c r="AC35" s="100"/>
      <c r="AD35" s="100"/>
      <c r="AE35" s="100"/>
      <c r="AF35" s="100"/>
      <c r="AG35" s="100"/>
      <c r="AH35" s="100"/>
      <c r="AI35" s="100"/>
      <c r="AJ35" s="100"/>
      <c r="AK35" s="100"/>
      <c r="AL35" s="100"/>
      <c r="AM35" s="100"/>
      <c r="AN35" s="80"/>
      <c r="AO35" s="80"/>
      <c r="AP35" s="80"/>
      <c r="AQ35" s="80"/>
      <c r="AR35" s="80"/>
      <c r="AS35" s="80"/>
      <c r="AT35" s="80"/>
      <c r="HC35" s="81"/>
      <c r="HD35" s="81"/>
      <c r="HE35" s="81"/>
      <c r="HF35" s="81"/>
      <c r="HG35" s="81"/>
      <c r="HH35" s="81"/>
      <c r="QY35" s="81"/>
      <c r="QZ35" s="81"/>
      <c r="RA35" s="81"/>
      <c r="RB35" s="81"/>
      <c r="RC35" s="81"/>
      <c r="RD35" s="81"/>
      <c r="AAU35" s="81"/>
      <c r="AAV35" s="81"/>
      <c r="AAW35" s="81"/>
      <c r="AAX35" s="81"/>
      <c r="AAY35" s="81"/>
      <c r="AAZ35" s="81"/>
      <c r="AKQ35" s="81"/>
      <c r="AKR35" s="81"/>
      <c r="AKS35" s="81"/>
      <c r="AKT35" s="81"/>
      <c r="AKU35" s="81"/>
      <c r="AKV35" s="81"/>
      <c r="AUM35" s="81"/>
      <c r="AUN35" s="81"/>
      <c r="AUO35" s="81"/>
      <c r="AUP35" s="81"/>
      <c r="AUQ35" s="81"/>
      <c r="AUR35" s="81"/>
      <c r="BEI35" s="81"/>
      <c r="BEJ35" s="81"/>
      <c r="BEK35" s="81"/>
      <c r="BEL35" s="81"/>
      <c r="BEM35" s="81"/>
      <c r="BEN35" s="81"/>
      <c r="BOE35" s="81"/>
      <c r="BOF35" s="81"/>
      <c r="BOG35" s="81"/>
      <c r="BOH35" s="81"/>
      <c r="BOI35" s="81"/>
      <c r="BOJ35" s="81"/>
      <c r="BYA35" s="81"/>
      <c r="BYB35" s="81"/>
      <c r="BYC35" s="81"/>
      <c r="BYD35" s="81"/>
      <c r="BYE35" s="81"/>
      <c r="BYF35" s="81"/>
      <c r="CHW35" s="81"/>
      <c r="CHX35" s="81"/>
      <c r="CHY35" s="81"/>
      <c r="CHZ35" s="81"/>
      <c r="CIA35" s="81"/>
      <c r="CIB35" s="81"/>
      <c r="CRS35" s="81"/>
      <c r="CRT35" s="81"/>
      <c r="CRU35" s="81"/>
      <c r="CRV35" s="81"/>
      <c r="CRW35" s="81"/>
      <c r="CRX35" s="81"/>
      <c r="DBO35" s="81"/>
      <c r="DBP35" s="81"/>
      <c r="DBQ35" s="81"/>
      <c r="DBR35" s="81"/>
      <c r="DBS35" s="81"/>
      <c r="DBT35" s="81"/>
      <c r="DLK35" s="81"/>
      <c r="DLL35" s="81"/>
      <c r="DLM35" s="81"/>
      <c r="DLN35" s="81"/>
      <c r="DLO35" s="81"/>
      <c r="DLP35" s="81"/>
      <c r="DVG35" s="81"/>
      <c r="DVH35" s="81"/>
      <c r="DVI35" s="81"/>
      <c r="DVJ35" s="81"/>
      <c r="DVK35" s="81"/>
      <c r="DVL35" s="81"/>
      <c r="EFC35" s="81"/>
      <c r="EFD35" s="81"/>
      <c r="EFE35" s="81"/>
      <c r="EFF35" s="81"/>
      <c r="EFG35" s="81"/>
      <c r="EFH35" s="81"/>
      <c r="EOY35" s="81"/>
      <c r="EOZ35" s="81"/>
      <c r="EPA35" s="81"/>
      <c r="EPB35" s="81"/>
      <c r="EPC35" s="81"/>
      <c r="EPD35" s="81"/>
      <c r="EYU35" s="81"/>
      <c r="EYV35" s="81"/>
      <c r="EYW35" s="81"/>
      <c r="EYX35" s="81"/>
      <c r="EYY35" s="81"/>
      <c r="EYZ35" s="81"/>
      <c r="FIQ35" s="81"/>
      <c r="FIR35" s="81"/>
      <c r="FIS35" s="81"/>
      <c r="FIT35" s="81"/>
      <c r="FIU35" s="81"/>
      <c r="FIV35" s="81"/>
      <c r="FSM35" s="81"/>
      <c r="FSN35" s="81"/>
      <c r="FSO35" s="81"/>
      <c r="FSP35" s="81"/>
      <c r="FSQ35" s="81"/>
      <c r="FSR35" s="81"/>
      <c r="GCI35" s="81"/>
      <c r="GCJ35" s="81"/>
      <c r="GCK35" s="81"/>
      <c r="GCL35" s="81"/>
      <c r="GCM35" s="81"/>
      <c r="GCN35" s="81"/>
      <c r="GME35" s="81"/>
      <c r="GMF35" s="81"/>
      <c r="GMG35" s="81"/>
      <c r="GMH35" s="81"/>
      <c r="GMI35" s="81"/>
      <c r="GMJ35" s="81"/>
      <c r="GWA35" s="81"/>
      <c r="GWB35" s="81"/>
      <c r="GWC35" s="81"/>
      <c r="GWD35" s="81"/>
      <c r="GWE35" s="81"/>
      <c r="GWF35" s="81"/>
      <c r="HFW35" s="81"/>
      <c r="HFX35" s="81"/>
      <c r="HFY35" s="81"/>
      <c r="HFZ35" s="81"/>
      <c r="HGA35" s="81"/>
      <c r="HGB35" s="81"/>
      <c r="HPS35" s="81"/>
      <c r="HPT35" s="81"/>
      <c r="HPU35" s="81"/>
      <c r="HPV35" s="81"/>
      <c r="HPW35" s="81"/>
      <c r="HPX35" s="81"/>
      <c r="HZO35" s="81"/>
      <c r="HZP35" s="81"/>
      <c r="HZQ35" s="81"/>
      <c r="HZR35" s="81"/>
      <c r="HZS35" s="81"/>
      <c r="HZT35" s="81"/>
      <c r="IJK35" s="81"/>
      <c r="IJL35" s="81"/>
      <c r="IJM35" s="81"/>
      <c r="IJN35" s="81"/>
      <c r="IJO35" s="81"/>
      <c r="IJP35" s="81"/>
      <c r="ITG35" s="81"/>
      <c r="ITH35" s="81"/>
      <c r="ITI35" s="81"/>
      <c r="ITJ35" s="81"/>
      <c r="ITK35" s="81"/>
      <c r="ITL35" s="81"/>
      <c r="JDC35" s="81"/>
      <c r="JDD35" s="81"/>
      <c r="JDE35" s="81"/>
      <c r="JDF35" s="81"/>
      <c r="JDG35" s="81"/>
      <c r="JDH35" s="81"/>
      <c r="JMY35" s="81"/>
      <c r="JMZ35" s="81"/>
      <c r="JNA35" s="81"/>
      <c r="JNB35" s="81"/>
      <c r="JNC35" s="81"/>
      <c r="JND35" s="81"/>
      <c r="JWU35" s="81"/>
      <c r="JWV35" s="81"/>
      <c r="JWW35" s="81"/>
      <c r="JWX35" s="81"/>
      <c r="JWY35" s="81"/>
      <c r="JWZ35" s="81"/>
      <c r="KGQ35" s="81"/>
      <c r="KGR35" s="81"/>
      <c r="KGS35" s="81"/>
      <c r="KGT35" s="81"/>
      <c r="KGU35" s="81"/>
      <c r="KGV35" s="81"/>
      <c r="KQM35" s="81"/>
      <c r="KQN35" s="81"/>
      <c r="KQO35" s="81"/>
      <c r="KQP35" s="81"/>
      <c r="KQQ35" s="81"/>
      <c r="KQR35" s="81"/>
      <c r="LAI35" s="81"/>
      <c r="LAJ35" s="81"/>
      <c r="LAK35" s="81"/>
      <c r="LAL35" s="81"/>
      <c r="LAM35" s="81"/>
      <c r="LAN35" s="81"/>
      <c r="LKE35" s="81"/>
      <c r="LKF35" s="81"/>
      <c r="LKG35" s="81"/>
      <c r="LKH35" s="81"/>
      <c r="LKI35" s="81"/>
      <c r="LKJ35" s="81"/>
      <c r="LUA35" s="81"/>
      <c r="LUB35" s="81"/>
      <c r="LUC35" s="81"/>
      <c r="LUD35" s="81"/>
      <c r="LUE35" s="81"/>
      <c r="LUF35" s="81"/>
      <c r="MDW35" s="81"/>
      <c r="MDX35" s="81"/>
      <c r="MDY35" s="81"/>
      <c r="MDZ35" s="81"/>
      <c r="MEA35" s="81"/>
      <c r="MEB35" s="81"/>
      <c r="MNS35" s="81"/>
      <c r="MNT35" s="81"/>
      <c r="MNU35" s="81"/>
      <c r="MNV35" s="81"/>
      <c r="MNW35" s="81"/>
      <c r="MNX35" s="81"/>
      <c r="MXO35" s="81"/>
      <c r="MXP35" s="81"/>
      <c r="MXQ35" s="81"/>
      <c r="MXR35" s="81"/>
      <c r="MXS35" s="81"/>
      <c r="MXT35" s="81"/>
      <c r="NHK35" s="81"/>
      <c r="NHL35" s="81"/>
      <c r="NHM35" s="81"/>
      <c r="NHN35" s="81"/>
      <c r="NHO35" s="81"/>
      <c r="NHP35" s="81"/>
      <c r="NRG35" s="81"/>
      <c r="NRH35" s="81"/>
      <c r="NRI35" s="81"/>
      <c r="NRJ35" s="81"/>
      <c r="NRK35" s="81"/>
      <c r="NRL35" s="81"/>
      <c r="OBC35" s="81"/>
      <c r="OBD35" s="81"/>
      <c r="OBE35" s="81"/>
      <c r="OBF35" s="81"/>
      <c r="OBG35" s="81"/>
      <c r="OBH35" s="81"/>
      <c r="OKY35" s="81"/>
      <c r="OKZ35" s="81"/>
      <c r="OLA35" s="81"/>
      <c r="OLB35" s="81"/>
      <c r="OLC35" s="81"/>
      <c r="OLD35" s="81"/>
      <c r="OUU35" s="81"/>
      <c r="OUV35" s="81"/>
      <c r="OUW35" s="81"/>
      <c r="OUX35" s="81"/>
      <c r="OUY35" s="81"/>
      <c r="OUZ35" s="81"/>
      <c r="PEQ35" s="81"/>
      <c r="PER35" s="81"/>
      <c r="PES35" s="81"/>
      <c r="PET35" s="81"/>
      <c r="PEU35" s="81"/>
      <c r="PEV35" s="81"/>
      <c r="POM35" s="81"/>
      <c r="PON35" s="81"/>
      <c r="POO35" s="81"/>
      <c r="POP35" s="81"/>
      <c r="POQ35" s="81"/>
      <c r="POR35" s="81"/>
      <c r="PYI35" s="81"/>
      <c r="PYJ35" s="81"/>
      <c r="PYK35" s="81"/>
      <c r="PYL35" s="81"/>
      <c r="PYM35" s="81"/>
      <c r="PYN35" s="81"/>
      <c r="QIE35" s="81"/>
      <c r="QIF35" s="81"/>
      <c r="QIG35" s="81"/>
      <c r="QIH35" s="81"/>
      <c r="QII35" s="81"/>
      <c r="QIJ35" s="81"/>
      <c r="QSA35" s="81"/>
      <c r="QSB35" s="81"/>
      <c r="QSC35" s="81"/>
      <c r="QSD35" s="81"/>
      <c r="QSE35" s="81"/>
      <c r="QSF35" s="81"/>
      <c r="RBW35" s="81"/>
      <c r="RBX35" s="81"/>
      <c r="RBY35" s="81"/>
      <c r="RBZ35" s="81"/>
      <c r="RCA35" s="81"/>
      <c r="RCB35" s="81"/>
      <c r="RLS35" s="81"/>
      <c r="RLT35" s="81"/>
      <c r="RLU35" s="81"/>
      <c r="RLV35" s="81"/>
      <c r="RLW35" s="81"/>
      <c r="RLX35" s="81"/>
      <c r="RVO35" s="81"/>
      <c r="RVP35" s="81"/>
      <c r="RVQ35" s="81"/>
      <c r="RVR35" s="81"/>
      <c r="RVS35" s="81"/>
      <c r="RVT35" s="81"/>
      <c r="SFK35" s="81"/>
      <c r="SFL35" s="81"/>
      <c r="SFM35" s="81"/>
      <c r="SFN35" s="81"/>
      <c r="SFO35" s="81"/>
      <c r="SFP35" s="81"/>
      <c r="SPG35" s="81"/>
      <c r="SPH35" s="81"/>
      <c r="SPI35" s="81"/>
      <c r="SPJ35" s="81"/>
      <c r="SPK35" s="81"/>
      <c r="SPL35" s="81"/>
      <c r="SZC35" s="81"/>
      <c r="SZD35" s="81"/>
      <c r="SZE35" s="81"/>
      <c r="SZF35" s="81"/>
      <c r="SZG35" s="81"/>
      <c r="SZH35" s="81"/>
      <c r="TIY35" s="81"/>
      <c r="TIZ35" s="81"/>
      <c r="TJA35" s="81"/>
      <c r="TJB35" s="81"/>
      <c r="TJC35" s="81"/>
      <c r="TJD35" s="81"/>
      <c r="TSU35" s="81"/>
      <c r="TSV35" s="81"/>
      <c r="TSW35" s="81"/>
      <c r="TSX35" s="81"/>
      <c r="TSY35" s="81"/>
      <c r="TSZ35" s="81"/>
      <c r="UCQ35" s="81"/>
      <c r="UCR35" s="81"/>
      <c r="UCS35" s="81"/>
      <c r="UCT35" s="81"/>
      <c r="UCU35" s="81"/>
      <c r="UCV35" s="81"/>
      <c r="UMM35" s="81"/>
      <c r="UMN35" s="81"/>
      <c r="UMO35" s="81"/>
      <c r="UMP35" s="81"/>
      <c r="UMQ35" s="81"/>
      <c r="UMR35" s="81"/>
      <c r="UWI35" s="81"/>
      <c r="UWJ35" s="81"/>
      <c r="UWK35" s="81"/>
      <c r="UWL35" s="81"/>
      <c r="UWM35" s="81"/>
      <c r="UWN35" s="81"/>
      <c r="VGE35" s="81"/>
      <c r="VGF35" s="81"/>
      <c r="VGG35" s="81"/>
      <c r="VGH35" s="81"/>
      <c r="VGI35" s="81"/>
      <c r="VGJ35" s="81"/>
      <c r="VQA35" s="81"/>
      <c r="VQB35" s="81"/>
      <c r="VQC35" s="81"/>
      <c r="VQD35" s="81"/>
      <c r="VQE35" s="81"/>
      <c r="VQF35" s="81"/>
      <c r="VZW35" s="81"/>
      <c r="VZX35" s="81"/>
      <c r="VZY35" s="81"/>
      <c r="VZZ35" s="81"/>
      <c r="WAA35" s="81"/>
      <c r="WAB35" s="81"/>
      <c r="WJS35" s="81"/>
      <c r="WJT35" s="81"/>
      <c r="WJU35" s="81"/>
      <c r="WJV35" s="81"/>
      <c r="WJW35" s="81"/>
      <c r="WJX35" s="81"/>
      <c r="WTO35" s="81"/>
      <c r="WTP35" s="81"/>
      <c r="WTQ35" s="81"/>
      <c r="WTR35" s="81"/>
      <c r="WTS35" s="81"/>
      <c r="WTT35" s="81"/>
    </row>
    <row r="36" spans="1:984 1235:2008 2259:3032 3283:4056 4307:5080 5331:6104 6355:7128 7379:8152 8403:9176 9427:10200 10451:11224 11475:12248 12499:13272 13523:14296 14547:15320 15571:16088" s="27" customFormat="1" ht="15.75" x14ac:dyDescent="0.25">
      <c r="A36" s="32" t="s">
        <v>54</v>
      </c>
      <c r="B36" s="36" t="s">
        <v>104</v>
      </c>
      <c r="C36" s="31">
        <v>300</v>
      </c>
      <c r="D36" s="348">
        <f>'Приложение 5'!F212</f>
        <v>8595973.6300000008</v>
      </c>
      <c r="E36" s="348">
        <f>'Приложение 5'!G212</f>
        <v>8777973.4600000009</v>
      </c>
      <c r="F36" s="349">
        <f>'Приложение 5'!H212</f>
        <v>8967253.2699999996</v>
      </c>
      <c r="G36" s="8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  <c r="Z36" s="100"/>
      <c r="AA36" s="100"/>
      <c r="AB36" s="100"/>
      <c r="AC36" s="100"/>
      <c r="AD36" s="100"/>
      <c r="AE36" s="100"/>
      <c r="AF36" s="100"/>
      <c r="AG36" s="100"/>
      <c r="AH36" s="100"/>
      <c r="AI36" s="100"/>
      <c r="AJ36" s="100"/>
      <c r="AK36" s="100"/>
      <c r="AL36" s="100"/>
      <c r="AM36" s="100"/>
      <c r="AN36" s="80"/>
      <c r="AO36" s="80"/>
      <c r="AP36" s="80"/>
      <c r="AQ36" s="80"/>
      <c r="AR36" s="80"/>
      <c r="AS36" s="80"/>
      <c r="AT36" s="80"/>
      <c r="HC36" s="81"/>
      <c r="HD36" s="81"/>
      <c r="HE36" s="81"/>
      <c r="HF36" s="81"/>
      <c r="HG36" s="81"/>
      <c r="HH36" s="81"/>
      <c r="QY36" s="81"/>
      <c r="QZ36" s="81"/>
      <c r="RA36" s="81"/>
      <c r="RB36" s="81"/>
      <c r="RC36" s="81"/>
      <c r="RD36" s="81"/>
      <c r="AAU36" s="81"/>
      <c r="AAV36" s="81"/>
      <c r="AAW36" s="81"/>
      <c r="AAX36" s="81"/>
      <c r="AAY36" s="81"/>
      <c r="AAZ36" s="81"/>
      <c r="AKQ36" s="81"/>
      <c r="AKR36" s="81"/>
      <c r="AKS36" s="81"/>
      <c r="AKT36" s="81"/>
      <c r="AKU36" s="81"/>
      <c r="AKV36" s="81"/>
      <c r="AUM36" s="81"/>
      <c r="AUN36" s="81"/>
      <c r="AUO36" s="81"/>
      <c r="AUP36" s="81"/>
      <c r="AUQ36" s="81"/>
      <c r="AUR36" s="81"/>
      <c r="BEI36" s="81"/>
      <c r="BEJ36" s="81"/>
      <c r="BEK36" s="81"/>
      <c r="BEL36" s="81"/>
      <c r="BEM36" s="81"/>
      <c r="BEN36" s="81"/>
      <c r="BOE36" s="81"/>
      <c r="BOF36" s="81"/>
      <c r="BOG36" s="81"/>
      <c r="BOH36" s="81"/>
      <c r="BOI36" s="81"/>
      <c r="BOJ36" s="81"/>
      <c r="BYA36" s="81"/>
      <c r="BYB36" s="81"/>
      <c r="BYC36" s="81"/>
      <c r="BYD36" s="81"/>
      <c r="BYE36" s="81"/>
      <c r="BYF36" s="81"/>
      <c r="CHW36" s="81"/>
      <c r="CHX36" s="81"/>
      <c r="CHY36" s="81"/>
      <c r="CHZ36" s="81"/>
      <c r="CIA36" s="81"/>
      <c r="CIB36" s="81"/>
      <c r="CRS36" s="81"/>
      <c r="CRT36" s="81"/>
      <c r="CRU36" s="81"/>
      <c r="CRV36" s="81"/>
      <c r="CRW36" s="81"/>
      <c r="CRX36" s="81"/>
      <c r="DBO36" s="81"/>
      <c r="DBP36" s="81"/>
      <c r="DBQ36" s="81"/>
      <c r="DBR36" s="81"/>
      <c r="DBS36" s="81"/>
      <c r="DBT36" s="81"/>
      <c r="DLK36" s="81"/>
      <c r="DLL36" s="81"/>
      <c r="DLM36" s="81"/>
      <c r="DLN36" s="81"/>
      <c r="DLO36" s="81"/>
      <c r="DLP36" s="81"/>
      <c r="DVG36" s="81"/>
      <c r="DVH36" s="81"/>
      <c r="DVI36" s="81"/>
      <c r="DVJ36" s="81"/>
      <c r="DVK36" s="81"/>
      <c r="DVL36" s="81"/>
      <c r="EFC36" s="81"/>
      <c r="EFD36" s="81"/>
      <c r="EFE36" s="81"/>
      <c r="EFF36" s="81"/>
      <c r="EFG36" s="81"/>
      <c r="EFH36" s="81"/>
      <c r="EOY36" s="81"/>
      <c r="EOZ36" s="81"/>
      <c r="EPA36" s="81"/>
      <c r="EPB36" s="81"/>
      <c r="EPC36" s="81"/>
      <c r="EPD36" s="81"/>
      <c r="EYU36" s="81"/>
      <c r="EYV36" s="81"/>
      <c r="EYW36" s="81"/>
      <c r="EYX36" s="81"/>
      <c r="EYY36" s="81"/>
      <c r="EYZ36" s="81"/>
      <c r="FIQ36" s="81"/>
      <c r="FIR36" s="81"/>
      <c r="FIS36" s="81"/>
      <c r="FIT36" s="81"/>
      <c r="FIU36" s="81"/>
      <c r="FIV36" s="81"/>
      <c r="FSM36" s="81"/>
      <c r="FSN36" s="81"/>
      <c r="FSO36" s="81"/>
      <c r="FSP36" s="81"/>
      <c r="FSQ36" s="81"/>
      <c r="FSR36" s="81"/>
      <c r="GCI36" s="81"/>
      <c r="GCJ36" s="81"/>
      <c r="GCK36" s="81"/>
      <c r="GCL36" s="81"/>
      <c r="GCM36" s="81"/>
      <c r="GCN36" s="81"/>
      <c r="GME36" s="81"/>
      <c r="GMF36" s="81"/>
      <c r="GMG36" s="81"/>
      <c r="GMH36" s="81"/>
      <c r="GMI36" s="81"/>
      <c r="GMJ36" s="81"/>
      <c r="GWA36" s="81"/>
      <c r="GWB36" s="81"/>
      <c r="GWC36" s="81"/>
      <c r="GWD36" s="81"/>
      <c r="GWE36" s="81"/>
      <c r="GWF36" s="81"/>
      <c r="HFW36" s="81"/>
      <c r="HFX36" s="81"/>
      <c r="HFY36" s="81"/>
      <c r="HFZ36" s="81"/>
      <c r="HGA36" s="81"/>
      <c r="HGB36" s="81"/>
      <c r="HPS36" s="81"/>
      <c r="HPT36" s="81"/>
      <c r="HPU36" s="81"/>
      <c r="HPV36" s="81"/>
      <c r="HPW36" s="81"/>
      <c r="HPX36" s="81"/>
      <c r="HZO36" s="81"/>
      <c r="HZP36" s="81"/>
      <c r="HZQ36" s="81"/>
      <c r="HZR36" s="81"/>
      <c r="HZS36" s="81"/>
      <c r="HZT36" s="81"/>
      <c r="IJK36" s="81"/>
      <c r="IJL36" s="81"/>
      <c r="IJM36" s="81"/>
      <c r="IJN36" s="81"/>
      <c r="IJO36" s="81"/>
      <c r="IJP36" s="81"/>
      <c r="ITG36" s="81"/>
      <c r="ITH36" s="81"/>
      <c r="ITI36" s="81"/>
      <c r="ITJ36" s="81"/>
      <c r="ITK36" s="81"/>
      <c r="ITL36" s="81"/>
      <c r="JDC36" s="81"/>
      <c r="JDD36" s="81"/>
      <c r="JDE36" s="81"/>
      <c r="JDF36" s="81"/>
      <c r="JDG36" s="81"/>
      <c r="JDH36" s="81"/>
      <c r="JMY36" s="81"/>
      <c r="JMZ36" s="81"/>
      <c r="JNA36" s="81"/>
      <c r="JNB36" s="81"/>
      <c r="JNC36" s="81"/>
      <c r="JND36" s="81"/>
      <c r="JWU36" s="81"/>
      <c r="JWV36" s="81"/>
      <c r="JWW36" s="81"/>
      <c r="JWX36" s="81"/>
      <c r="JWY36" s="81"/>
      <c r="JWZ36" s="81"/>
      <c r="KGQ36" s="81"/>
      <c r="KGR36" s="81"/>
      <c r="KGS36" s="81"/>
      <c r="KGT36" s="81"/>
      <c r="KGU36" s="81"/>
      <c r="KGV36" s="81"/>
      <c r="KQM36" s="81"/>
      <c r="KQN36" s="81"/>
      <c r="KQO36" s="81"/>
      <c r="KQP36" s="81"/>
      <c r="KQQ36" s="81"/>
      <c r="KQR36" s="81"/>
      <c r="LAI36" s="81"/>
      <c r="LAJ36" s="81"/>
      <c r="LAK36" s="81"/>
      <c r="LAL36" s="81"/>
      <c r="LAM36" s="81"/>
      <c r="LAN36" s="81"/>
      <c r="LKE36" s="81"/>
      <c r="LKF36" s="81"/>
      <c r="LKG36" s="81"/>
      <c r="LKH36" s="81"/>
      <c r="LKI36" s="81"/>
      <c r="LKJ36" s="81"/>
      <c r="LUA36" s="81"/>
      <c r="LUB36" s="81"/>
      <c r="LUC36" s="81"/>
      <c r="LUD36" s="81"/>
      <c r="LUE36" s="81"/>
      <c r="LUF36" s="81"/>
      <c r="MDW36" s="81"/>
      <c r="MDX36" s="81"/>
      <c r="MDY36" s="81"/>
      <c r="MDZ36" s="81"/>
      <c r="MEA36" s="81"/>
      <c r="MEB36" s="81"/>
      <c r="MNS36" s="81"/>
      <c r="MNT36" s="81"/>
      <c r="MNU36" s="81"/>
      <c r="MNV36" s="81"/>
      <c r="MNW36" s="81"/>
      <c r="MNX36" s="81"/>
      <c r="MXO36" s="81"/>
      <c r="MXP36" s="81"/>
      <c r="MXQ36" s="81"/>
      <c r="MXR36" s="81"/>
      <c r="MXS36" s="81"/>
      <c r="MXT36" s="81"/>
      <c r="NHK36" s="81"/>
      <c r="NHL36" s="81"/>
      <c r="NHM36" s="81"/>
      <c r="NHN36" s="81"/>
      <c r="NHO36" s="81"/>
      <c r="NHP36" s="81"/>
      <c r="NRG36" s="81"/>
      <c r="NRH36" s="81"/>
      <c r="NRI36" s="81"/>
      <c r="NRJ36" s="81"/>
      <c r="NRK36" s="81"/>
      <c r="NRL36" s="81"/>
      <c r="OBC36" s="81"/>
      <c r="OBD36" s="81"/>
      <c r="OBE36" s="81"/>
      <c r="OBF36" s="81"/>
      <c r="OBG36" s="81"/>
      <c r="OBH36" s="81"/>
      <c r="OKY36" s="81"/>
      <c r="OKZ36" s="81"/>
      <c r="OLA36" s="81"/>
      <c r="OLB36" s="81"/>
      <c r="OLC36" s="81"/>
      <c r="OLD36" s="81"/>
      <c r="OUU36" s="81"/>
      <c r="OUV36" s="81"/>
      <c r="OUW36" s="81"/>
      <c r="OUX36" s="81"/>
      <c r="OUY36" s="81"/>
      <c r="OUZ36" s="81"/>
      <c r="PEQ36" s="81"/>
      <c r="PER36" s="81"/>
      <c r="PES36" s="81"/>
      <c r="PET36" s="81"/>
      <c r="PEU36" s="81"/>
      <c r="PEV36" s="81"/>
      <c r="POM36" s="81"/>
      <c r="PON36" s="81"/>
      <c r="POO36" s="81"/>
      <c r="POP36" s="81"/>
      <c r="POQ36" s="81"/>
      <c r="POR36" s="81"/>
      <c r="PYI36" s="81"/>
      <c r="PYJ36" s="81"/>
      <c r="PYK36" s="81"/>
      <c r="PYL36" s="81"/>
      <c r="PYM36" s="81"/>
      <c r="PYN36" s="81"/>
      <c r="QIE36" s="81"/>
      <c r="QIF36" s="81"/>
      <c r="QIG36" s="81"/>
      <c r="QIH36" s="81"/>
      <c r="QII36" s="81"/>
      <c r="QIJ36" s="81"/>
      <c r="QSA36" s="81"/>
      <c r="QSB36" s="81"/>
      <c r="QSC36" s="81"/>
      <c r="QSD36" s="81"/>
      <c r="QSE36" s="81"/>
      <c r="QSF36" s="81"/>
      <c r="RBW36" s="81"/>
      <c r="RBX36" s="81"/>
      <c r="RBY36" s="81"/>
      <c r="RBZ36" s="81"/>
      <c r="RCA36" s="81"/>
      <c r="RCB36" s="81"/>
      <c r="RLS36" s="81"/>
      <c r="RLT36" s="81"/>
      <c r="RLU36" s="81"/>
      <c r="RLV36" s="81"/>
      <c r="RLW36" s="81"/>
      <c r="RLX36" s="81"/>
      <c r="RVO36" s="81"/>
      <c r="RVP36" s="81"/>
      <c r="RVQ36" s="81"/>
      <c r="RVR36" s="81"/>
      <c r="RVS36" s="81"/>
      <c r="RVT36" s="81"/>
      <c r="SFK36" s="81"/>
      <c r="SFL36" s="81"/>
      <c r="SFM36" s="81"/>
      <c r="SFN36" s="81"/>
      <c r="SFO36" s="81"/>
      <c r="SFP36" s="81"/>
      <c r="SPG36" s="81"/>
      <c r="SPH36" s="81"/>
      <c r="SPI36" s="81"/>
      <c r="SPJ36" s="81"/>
      <c r="SPK36" s="81"/>
      <c r="SPL36" s="81"/>
      <c r="SZC36" s="81"/>
      <c r="SZD36" s="81"/>
      <c r="SZE36" s="81"/>
      <c r="SZF36" s="81"/>
      <c r="SZG36" s="81"/>
      <c r="SZH36" s="81"/>
      <c r="TIY36" s="81"/>
      <c r="TIZ36" s="81"/>
      <c r="TJA36" s="81"/>
      <c r="TJB36" s="81"/>
      <c r="TJC36" s="81"/>
      <c r="TJD36" s="81"/>
      <c r="TSU36" s="81"/>
      <c r="TSV36" s="81"/>
      <c r="TSW36" s="81"/>
      <c r="TSX36" s="81"/>
      <c r="TSY36" s="81"/>
      <c r="TSZ36" s="81"/>
      <c r="UCQ36" s="81"/>
      <c r="UCR36" s="81"/>
      <c r="UCS36" s="81"/>
      <c r="UCT36" s="81"/>
      <c r="UCU36" s="81"/>
      <c r="UCV36" s="81"/>
      <c r="UMM36" s="81"/>
      <c r="UMN36" s="81"/>
      <c r="UMO36" s="81"/>
      <c r="UMP36" s="81"/>
      <c r="UMQ36" s="81"/>
      <c r="UMR36" s="81"/>
      <c r="UWI36" s="81"/>
      <c r="UWJ36" s="81"/>
      <c r="UWK36" s="81"/>
      <c r="UWL36" s="81"/>
      <c r="UWM36" s="81"/>
      <c r="UWN36" s="81"/>
      <c r="VGE36" s="81"/>
      <c r="VGF36" s="81"/>
      <c r="VGG36" s="81"/>
      <c r="VGH36" s="81"/>
      <c r="VGI36" s="81"/>
      <c r="VGJ36" s="81"/>
      <c r="VQA36" s="81"/>
      <c r="VQB36" s="81"/>
      <c r="VQC36" s="81"/>
      <c r="VQD36" s="81"/>
      <c r="VQE36" s="81"/>
      <c r="VQF36" s="81"/>
      <c r="VZW36" s="81"/>
      <c r="VZX36" s="81"/>
      <c r="VZY36" s="81"/>
      <c r="VZZ36" s="81"/>
      <c r="WAA36" s="81"/>
      <c r="WAB36" s="81"/>
      <c r="WJS36" s="81"/>
      <c r="WJT36" s="81"/>
      <c r="WJU36" s="81"/>
      <c r="WJV36" s="81"/>
      <c r="WJW36" s="81"/>
      <c r="WJX36" s="81"/>
      <c r="WTO36" s="81"/>
      <c r="WTP36" s="81"/>
      <c r="WTQ36" s="81"/>
      <c r="WTR36" s="81"/>
      <c r="WTS36" s="81"/>
      <c r="WTT36" s="81"/>
    </row>
    <row r="37" spans="1:984 1235:2008 2259:3032 3283:4056 4307:5080 5331:6104 6355:7128 7379:8152 8403:9176 9427:10200 10451:11224 11475:12248 12499:13272 13523:14296 14547:15320 15571:16088" s="27" customFormat="1" ht="30.75" x14ac:dyDescent="0.25">
      <c r="A37" s="32" t="s">
        <v>149</v>
      </c>
      <c r="B37" s="36" t="s">
        <v>104</v>
      </c>
      <c r="C37" s="403"/>
      <c r="D37" s="348">
        <f>SUM(D38:D39)</f>
        <v>864013</v>
      </c>
      <c r="E37" s="348">
        <f>SUM(E38:E39)</f>
        <v>898573.52</v>
      </c>
      <c r="F37" s="349">
        <f>SUM(F38:F39)</f>
        <v>934516.4608</v>
      </c>
      <c r="G37" s="8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/>
      <c r="X37" s="100"/>
      <c r="Y37" s="100"/>
      <c r="Z37" s="100"/>
      <c r="AA37" s="100"/>
      <c r="AB37" s="100"/>
      <c r="AC37" s="100"/>
      <c r="AD37" s="100"/>
      <c r="AE37" s="100"/>
      <c r="AF37" s="100"/>
      <c r="AG37" s="100"/>
      <c r="AH37" s="100"/>
      <c r="AI37" s="100"/>
      <c r="AJ37" s="100"/>
      <c r="AK37" s="100"/>
      <c r="AL37" s="100"/>
      <c r="AM37" s="100"/>
      <c r="AN37" s="80"/>
      <c r="AO37" s="80"/>
      <c r="AP37" s="80"/>
      <c r="AQ37" s="80"/>
      <c r="AR37" s="80"/>
      <c r="AS37" s="80"/>
      <c r="AT37" s="80"/>
      <c r="HC37" s="81"/>
      <c r="HD37" s="81"/>
      <c r="HE37" s="81"/>
      <c r="HF37" s="81"/>
      <c r="HG37" s="81"/>
      <c r="HH37" s="81"/>
      <c r="QY37" s="81"/>
      <c r="QZ37" s="81"/>
      <c r="RA37" s="81"/>
      <c r="RB37" s="81"/>
      <c r="RC37" s="81"/>
      <c r="RD37" s="81"/>
      <c r="AAU37" s="81"/>
      <c r="AAV37" s="81"/>
      <c r="AAW37" s="81"/>
      <c r="AAX37" s="81"/>
      <c r="AAY37" s="81"/>
      <c r="AAZ37" s="81"/>
      <c r="AKQ37" s="81"/>
      <c r="AKR37" s="81"/>
      <c r="AKS37" s="81"/>
      <c r="AKT37" s="81"/>
      <c r="AKU37" s="81"/>
      <c r="AKV37" s="81"/>
      <c r="AUM37" s="81"/>
      <c r="AUN37" s="81"/>
      <c r="AUO37" s="81"/>
      <c r="AUP37" s="81"/>
      <c r="AUQ37" s="81"/>
      <c r="AUR37" s="81"/>
      <c r="BEI37" s="81"/>
      <c r="BEJ37" s="81"/>
      <c r="BEK37" s="81"/>
      <c r="BEL37" s="81"/>
      <c r="BEM37" s="81"/>
      <c r="BEN37" s="81"/>
      <c r="BOE37" s="81"/>
      <c r="BOF37" s="81"/>
      <c r="BOG37" s="81"/>
      <c r="BOH37" s="81"/>
      <c r="BOI37" s="81"/>
      <c r="BOJ37" s="81"/>
      <c r="BYA37" s="81"/>
      <c r="BYB37" s="81"/>
      <c r="BYC37" s="81"/>
      <c r="BYD37" s="81"/>
      <c r="BYE37" s="81"/>
      <c r="BYF37" s="81"/>
      <c r="CHW37" s="81"/>
      <c r="CHX37" s="81"/>
      <c r="CHY37" s="81"/>
      <c r="CHZ37" s="81"/>
      <c r="CIA37" s="81"/>
      <c r="CIB37" s="81"/>
      <c r="CRS37" s="81"/>
      <c r="CRT37" s="81"/>
      <c r="CRU37" s="81"/>
      <c r="CRV37" s="81"/>
      <c r="CRW37" s="81"/>
      <c r="CRX37" s="81"/>
      <c r="DBO37" s="81"/>
      <c r="DBP37" s="81"/>
      <c r="DBQ37" s="81"/>
      <c r="DBR37" s="81"/>
      <c r="DBS37" s="81"/>
      <c r="DBT37" s="81"/>
      <c r="DLK37" s="81"/>
      <c r="DLL37" s="81"/>
      <c r="DLM37" s="81"/>
      <c r="DLN37" s="81"/>
      <c r="DLO37" s="81"/>
      <c r="DLP37" s="81"/>
      <c r="DVG37" s="81"/>
      <c r="DVH37" s="81"/>
      <c r="DVI37" s="81"/>
      <c r="DVJ37" s="81"/>
      <c r="DVK37" s="81"/>
      <c r="DVL37" s="81"/>
      <c r="EFC37" s="81"/>
      <c r="EFD37" s="81"/>
      <c r="EFE37" s="81"/>
      <c r="EFF37" s="81"/>
      <c r="EFG37" s="81"/>
      <c r="EFH37" s="81"/>
      <c r="EOY37" s="81"/>
      <c r="EOZ37" s="81"/>
      <c r="EPA37" s="81"/>
      <c r="EPB37" s="81"/>
      <c r="EPC37" s="81"/>
      <c r="EPD37" s="81"/>
      <c r="EYU37" s="81"/>
      <c r="EYV37" s="81"/>
      <c r="EYW37" s="81"/>
      <c r="EYX37" s="81"/>
      <c r="EYY37" s="81"/>
      <c r="EYZ37" s="81"/>
      <c r="FIQ37" s="81"/>
      <c r="FIR37" s="81"/>
      <c r="FIS37" s="81"/>
      <c r="FIT37" s="81"/>
      <c r="FIU37" s="81"/>
      <c r="FIV37" s="81"/>
      <c r="FSM37" s="81"/>
      <c r="FSN37" s="81"/>
      <c r="FSO37" s="81"/>
      <c r="FSP37" s="81"/>
      <c r="FSQ37" s="81"/>
      <c r="FSR37" s="81"/>
      <c r="GCI37" s="81"/>
      <c r="GCJ37" s="81"/>
      <c r="GCK37" s="81"/>
      <c r="GCL37" s="81"/>
      <c r="GCM37" s="81"/>
      <c r="GCN37" s="81"/>
      <c r="GME37" s="81"/>
      <c r="GMF37" s="81"/>
      <c r="GMG37" s="81"/>
      <c r="GMH37" s="81"/>
      <c r="GMI37" s="81"/>
      <c r="GMJ37" s="81"/>
      <c r="GWA37" s="81"/>
      <c r="GWB37" s="81"/>
      <c r="GWC37" s="81"/>
      <c r="GWD37" s="81"/>
      <c r="GWE37" s="81"/>
      <c r="GWF37" s="81"/>
      <c r="HFW37" s="81"/>
      <c r="HFX37" s="81"/>
      <c r="HFY37" s="81"/>
      <c r="HFZ37" s="81"/>
      <c r="HGA37" s="81"/>
      <c r="HGB37" s="81"/>
      <c r="HPS37" s="81"/>
      <c r="HPT37" s="81"/>
      <c r="HPU37" s="81"/>
      <c r="HPV37" s="81"/>
      <c r="HPW37" s="81"/>
      <c r="HPX37" s="81"/>
      <c r="HZO37" s="81"/>
      <c r="HZP37" s="81"/>
      <c r="HZQ37" s="81"/>
      <c r="HZR37" s="81"/>
      <c r="HZS37" s="81"/>
      <c r="HZT37" s="81"/>
      <c r="IJK37" s="81"/>
      <c r="IJL37" s="81"/>
      <c r="IJM37" s="81"/>
      <c r="IJN37" s="81"/>
      <c r="IJO37" s="81"/>
      <c r="IJP37" s="81"/>
      <c r="ITG37" s="81"/>
      <c r="ITH37" s="81"/>
      <c r="ITI37" s="81"/>
      <c r="ITJ37" s="81"/>
      <c r="ITK37" s="81"/>
      <c r="ITL37" s="81"/>
      <c r="JDC37" s="81"/>
      <c r="JDD37" s="81"/>
      <c r="JDE37" s="81"/>
      <c r="JDF37" s="81"/>
      <c r="JDG37" s="81"/>
      <c r="JDH37" s="81"/>
      <c r="JMY37" s="81"/>
      <c r="JMZ37" s="81"/>
      <c r="JNA37" s="81"/>
      <c r="JNB37" s="81"/>
      <c r="JNC37" s="81"/>
      <c r="JND37" s="81"/>
      <c r="JWU37" s="81"/>
      <c r="JWV37" s="81"/>
      <c r="JWW37" s="81"/>
      <c r="JWX37" s="81"/>
      <c r="JWY37" s="81"/>
      <c r="JWZ37" s="81"/>
      <c r="KGQ37" s="81"/>
      <c r="KGR37" s="81"/>
      <c r="KGS37" s="81"/>
      <c r="KGT37" s="81"/>
      <c r="KGU37" s="81"/>
      <c r="KGV37" s="81"/>
      <c r="KQM37" s="81"/>
      <c r="KQN37" s="81"/>
      <c r="KQO37" s="81"/>
      <c r="KQP37" s="81"/>
      <c r="KQQ37" s="81"/>
      <c r="KQR37" s="81"/>
      <c r="LAI37" s="81"/>
      <c r="LAJ37" s="81"/>
      <c r="LAK37" s="81"/>
      <c r="LAL37" s="81"/>
      <c r="LAM37" s="81"/>
      <c r="LAN37" s="81"/>
      <c r="LKE37" s="81"/>
      <c r="LKF37" s="81"/>
      <c r="LKG37" s="81"/>
      <c r="LKH37" s="81"/>
      <c r="LKI37" s="81"/>
      <c r="LKJ37" s="81"/>
      <c r="LUA37" s="81"/>
      <c r="LUB37" s="81"/>
      <c r="LUC37" s="81"/>
      <c r="LUD37" s="81"/>
      <c r="LUE37" s="81"/>
      <c r="LUF37" s="81"/>
      <c r="MDW37" s="81"/>
      <c r="MDX37" s="81"/>
      <c r="MDY37" s="81"/>
      <c r="MDZ37" s="81"/>
      <c r="MEA37" s="81"/>
      <c r="MEB37" s="81"/>
      <c r="MNS37" s="81"/>
      <c r="MNT37" s="81"/>
      <c r="MNU37" s="81"/>
      <c r="MNV37" s="81"/>
      <c r="MNW37" s="81"/>
      <c r="MNX37" s="81"/>
      <c r="MXO37" s="81"/>
      <c r="MXP37" s="81"/>
      <c r="MXQ37" s="81"/>
      <c r="MXR37" s="81"/>
      <c r="MXS37" s="81"/>
      <c r="MXT37" s="81"/>
      <c r="NHK37" s="81"/>
      <c r="NHL37" s="81"/>
      <c r="NHM37" s="81"/>
      <c r="NHN37" s="81"/>
      <c r="NHO37" s="81"/>
      <c r="NHP37" s="81"/>
      <c r="NRG37" s="81"/>
      <c r="NRH37" s="81"/>
      <c r="NRI37" s="81"/>
      <c r="NRJ37" s="81"/>
      <c r="NRK37" s="81"/>
      <c r="NRL37" s="81"/>
      <c r="OBC37" s="81"/>
      <c r="OBD37" s="81"/>
      <c r="OBE37" s="81"/>
      <c r="OBF37" s="81"/>
      <c r="OBG37" s="81"/>
      <c r="OBH37" s="81"/>
      <c r="OKY37" s="81"/>
      <c r="OKZ37" s="81"/>
      <c r="OLA37" s="81"/>
      <c r="OLB37" s="81"/>
      <c r="OLC37" s="81"/>
      <c r="OLD37" s="81"/>
      <c r="OUU37" s="81"/>
      <c r="OUV37" s="81"/>
      <c r="OUW37" s="81"/>
      <c r="OUX37" s="81"/>
      <c r="OUY37" s="81"/>
      <c r="OUZ37" s="81"/>
      <c r="PEQ37" s="81"/>
      <c r="PER37" s="81"/>
      <c r="PES37" s="81"/>
      <c r="PET37" s="81"/>
      <c r="PEU37" s="81"/>
      <c r="PEV37" s="81"/>
      <c r="POM37" s="81"/>
      <c r="PON37" s="81"/>
      <c r="POO37" s="81"/>
      <c r="POP37" s="81"/>
      <c r="POQ37" s="81"/>
      <c r="POR37" s="81"/>
      <c r="PYI37" s="81"/>
      <c r="PYJ37" s="81"/>
      <c r="PYK37" s="81"/>
      <c r="PYL37" s="81"/>
      <c r="PYM37" s="81"/>
      <c r="PYN37" s="81"/>
      <c r="QIE37" s="81"/>
      <c r="QIF37" s="81"/>
      <c r="QIG37" s="81"/>
      <c r="QIH37" s="81"/>
      <c r="QII37" s="81"/>
      <c r="QIJ37" s="81"/>
      <c r="QSA37" s="81"/>
      <c r="QSB37" s="81"/>
      <c r="QSC37" s="81"/>
      <c r="QSD37" s="81"/>
      <c r="QSE37" s="81"/>
      <c r="QSF37" s="81"/>
      <c r="RBW37" s="81"/>
      <c r="RBX37" s="81"/>
      <c r="RBY37" s="81"/>
      <c r="RBZ37" s="81"/>
      <c r="RCA37" s="81"/>
      <c r="RCB37" s="81"/>
      <c r="RLS37" s="81"/>
      <c r="RLT37" s="81"/>
      <c r="RLU37" s="81"/>
      <c r="RLV37" s="81"/>
      <c r="RLW37" s="81"/>
      <c r="RLX37" s="81"/>
      <c r="RVO37" s="81"/>
      <c r="RVP37" s="81"/>
      <c r="RVQ37" s="81"/>
      <c r="RVR37" s="81"/>
      <c r="RVS37" s="81"/>
      <c r="RVT37" s="81"/>
      <c r="SFK37" s="81"/>
      <c r="SFL37" s="81"/>
      <c r="SFM37" s="81"/>
      <c r="SFN37" s="81"/>
      <c r="SFO37" s="81"/>
      <c r="SFP37" s="81"/>
      <c r="SPG37" s="81"/>
      <c r="SPH37" s="81"/>
      <c r="SPI37" s="81"/>
      <c r="SPJ37" s="81"/>
      <c r="SPK37" s="81"/>
      <c r="SPL37" s="81"/>
      <c r="SZC37" s="81"/>
      <c r="SZD37" s="81"/>
      <c r="SZE37" s="81"/>
      <c r="SZF37" s="81"/>
      <c r="SZG37" s="81"/>
      <c r="SZH37" s="81"/>
      <c r="TIY37" s="81"/>
      <c r="TIZ37" s="81"/>
      <c r="TJA37" s="81"/>
      <c r="TJB37" s="81"/>
      <c r="TJC37" s="81"/>
      <c r="TJD37" s="81"/>
      <c r="TSU37" s="81"/>
      <c r="TSV37" s="81"/>
      <c r="TSW37" s="81"/>
      <c r="TSX37" s="81"/>
      <c r="TSY37" s="81"/>
      <c r="TSZ37" s="81"/>
      <c r="UCQ37" s="81"/>
      <c r="UCR37" s="81"/>
      <c r="UCS37" s="81"/>
      <c r="UCT37" s="81"/>
      <c r="UCU37" s="81"/>
      <c r="UCV37" s="81"/>
      <c r="UMM37" s="81"/>
      <c r="UMN37" s="81"/>
      <c r="UMO37" s="81"/>
      <c r="UMP37" s="81"/>
      <c r="UMQ37" s="81"/>
      <c r="UMR37" s="81"/>
      <c r="UWI37" s="81"/>
      <c r="UWJ37" s="81"/>
      <c r="UWK37" s="81"/>
      <c r="UWL37" s="81"/>
      <c r="UWM37" s="81"/>
      <c r="UWN37" s="81"/>
      <c r="VGE37" s="81"/>
      <c r="VGF37" s="81"/>
      <c r="VGG37" s="81"/>
      <c r="VGH37" s="81"/>
      <c r="VGI37" s="81"/>
      <c r="VGJ37" s="81"/>
      <c r="VQA37" s="81"/>
      <c r="VQB37" s="81"/>
      <c r="VQC37" s="81"/>
      <c r="VQD37" s="81"/>
      <c r="VQE37" s="81"/>
      <c r="VQF37" s="81"/>
      <c r="VZW37" s="81"/>
      <c r="VZX37" s="81"/>
      <c r="VZY37" s="81"/>
      <c r="VZZ37" s="81"/>
      <c r="WAA37" s="81"/>
      <c r="WAB37" s="81"/>
      <c r="WJS37" s="81"/>
      <c r="WJT37" s="81"/>
      <c r="WJU37" s="81"/>
      <c r="WJV37" s="81"/>
      <c r="WJW37" s="81"/>
      <c r="WJX37" s="81"/>
      <c r="WTO37" s="81"/>
      <c r="WTP37" s="81"/>
      <c r="WTQ37" s="81"/>
      <c r="WTR37" s="81"/>
      <c r="WTS37" s="81"/>
      <c r="WTT37" s="81"/>
    </row>
    <row r="38" spans="1:984 1235:2008 2259:3032 3283:4056 4307:5080 5331:6104 6355:7128 7379:8152 8403:9176 9427:10200 10451:11224 11475:12248 12499:13272 13523:14296 14547:15320 15571:16088" s="27" customFormat="1" ht="30.75" x14ac:dyDescent="0.25">
      <c r="A38" s="22" t="s">
        <v>26</v>
      </c>
      <c r="B38" s="36" t="s">
        <v>104</v>
      </c>
      <c r="C38" s="31">
        <v>200</v>
      </c>
      <c r="D38" s="348">
        <f>'Приложение 5'!F214</f>
        <v>283295</v>
      </c>
      <c r="E38" s="348">
        <f>'Приложение 5'!G214</f>
        <v>294626.8</v>
      </c>
      <c r="F38" s="349">
        <f>'Приложение 5'!H214</f>
        <v>306411.87199999997</v>
      </c>
      <c r="G38" s="8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100"/>
      <c r="Z38" s="100"/>
      <c r="AA38" s="100"/>
      <c r="AB38" s="100"/>
      <c r="AC38" s="100"/>
      <c r="AD38" s="100"/>
      <c r="AE38" s="100"/>
      <c r="AF38" s="100"/>
      <c r="AG38" s="100"/>
      <c r="AH38" s="100"/>
      <c r="AI38" s="100"/>
      <c r="AJ38" s="100"/>
      <c r="AK38" s="100"/>
      <c r="AL38" s="100"/>
      <c r="AM38" s="100"/>
      <c r="AN38" s="80"/>
      <c r="AO38" s="80"/>
      <c r="AP38" s="80"/>
      <c r="AQ38" s="80"/>
      <c r="AR38" s="80"/>
      <c r="AS38" s="80"/>
      <c r="AT38" s="80"/>
      <c r="HC38" s="81"/>
      <c r="HD38" s="81"/>
      <c r="HE38" s="81"/>
      <c r="HF38" s="81"/>
      <c r="HG38" s="81"/>
      <c r="HH38" s="81"/>
      <c r="QY38" s="81"/>
      <c r="QZ38" s="81"/>
      <c r="RA38" s="81"/>
      <c r="RB38" s="81"/>
      <c r="RC38" s="81"/>
      <c r="RD38" s="81"/>
      <c r="AAU38" s="81"/>
      <c r="AAV38" s="81"/>
      <c r="AAW38" s="81"/>
      <c r="AAX38" s="81"/>
      <c r="AAY38" s="81"/>
      <c r="AAZ38" s="81"/>
      <c r="AKQ38" s="81"/>
      <c r="AKR38" s="81"/>
      <c r="AKS38" s="81"/>
      <c r="AKT38" s="81"/>
      <c r="AKU38" s="81"/>
      <c r="AKV38" s="81"/>
      <c r="AUM38" s="81"/>
      <c r="AUN38" s="81"/>
      <c r="AUO38" s="81"/>
      <c r="AUP38" s="81"/>
      <c r="AUQ38" s="81"/>
      <c r="AUR38" s="81"/>
      <c r="BEI38" s="81"/>
      <c r="BEJ38" s="81"/>
      <c r="BEK38" s="81"/>
      <c r="BEL38" s="81"/>
      <c r="BEM38" s="81"/>
      <c r="BEN38" s="81"/>
      <c r="BOE38" s="81"/>
      <c r="BOF38" s="81"/>
      <c r="BOG38" s="81"/>
      <c r="BOH38" s="81"/>
      <c r="BOI38" s="81"/>
      <c r="BOJ38" s="81"/>
      <c r="BYA38" s="81"/>
      <c r="BYB38" s="81"/>
      <c r="BYC38" s="81"/>
      <c r="BYD38" s="81"/>
      <c r="BYE38" s="81"/>
      <c r="BYF38" s="81"/>
      <c r="CHW38" s="81"/>
      <c r="CHX38" s="81"/>
      <c r="CHY38" s="81"/>
      <c r="CHZ38" s="81"/>
      <c r="CIA38" s="81"/>
      <c r="CIB38" s="81"/>
      <c r="CRS38" s="81"/>
      <c r="CRT38" s="81"/>
      <c r="CRU38" s="81"/>
      <c r="CRV38" s="81"/>
      <c r="CRW38" s="81"/>
      <c r="CRX38" s="81"/>
      <c r="DBO38" s="81"/>
      <c r="DBP38" s="81"/>
      <c r="DBQ38" s="81"/>
      <c r="DBR38" s="81"/>
      <c r="DBS38" s="81"/>
      <c r="DBT38" s="81"/>
      <c r="DLK38" s="81"/>
      <c r="DLL38" s="81"/>
      <c r="DLM38" s="81"/>
      <c r="DLN38" s="81"/>
      <c r="DLO38" s="81"/>
      <c r="DLP38" s="81"/>
      <c r="DVG38" s="81"/>
      <c r="DVH38" s="81"/>
      <c r="DVI38" s="81"/>
      <c r="DVJ38" s="81"/>
      <c r="DVK38" s="81"/>
      <c r="DVL38" s="81"/>
      <c r="EFC38" s="81"/>
      <c r="EFD38" s="81"/>
      <c r="EFE38" s="81"/>
      <c r="EFF38" s="81"/>
      <c r="EFG38" s="81"/>
      <c r="EFH38" s="81"/>
      <c r="EOY38" s="81"/>
      <c r="EOZ38" s="81"/>
      <c r="EPA38" s="81"/>
      <c r="EPB38" s="81"/>
      <c r="EPC38" s="81"/>
      <c r="EPD38" s="81"/>
      <c r="EYU38" s="81"/>
      <c r="EYV38" s="81"/>
      <c r="EYW38" s="81"/>
      <c r="EYX38" s="81"/>
      <c r="EYY38" s="81"/>
      <c r="EYZ38" s="81"/>
      <c r="FIQ38" s="81"/>
      <c r="FIR38" s="81"/>
      <c r="FIS38" s="81"/>
      <c r="FIT38" s="81"/>
      <c r="FIU38" s="81"/>
      <c r="FIV38" s="81"/>
      <c r="FSM38" s="81"/>
      <c r="FSN38" s="81"/>
      <c r="FSO38" s="81"/>
      <c r="FSP38" s="81"/>
      <c r="FSQ38" s="81"/>
      <c r="FSR38" s="81"/>
      <c r="GCI38" s="81"/>
      <c r="GCJ38" s="81"/>
      <c r="GCK38" s="81"/>
      <c r="GCL38" s="81"/>
      <c r="GCM38" s="81"/>
      <c r="GCN38" s="81"/>
      <c r="GME38" s="81"/>
      <c r="GMF38" s="81"/>
      <c r="GMG38" s="81"/>
      <c r="GMH38" s="81"/>
      <c r="GMI38" s="81"/>
      <c r="GMJ38" s="81"/>
      <c r="GWA38" s="81"/>
      <c r="GWB38" s="81"/>
      <c r="GWC38" s="81"/>
      <c r="GWD38" s="81"/>
      <c r="GWE38" s="81"/>
      <c r="GWF38" s="81"/>
      <c r="HFW38" s="81"/>
      <c r="HFX38" s="81"/>
      <c r="HFY38" s="81"/>
      <c r="HFZ38" s="81"/>
      <c r="HGA38" s="81"/>
      <c r="HGB38" s="81"/>
      <c r="HPS38" s="81"/>
      <c r="HPT38" s="81"/>
      <c r="HPU38" s="81"/>
      <c r="HPV38" s="81"/>
      <c r="HPW38" s="81"/>
      <c r="HPX38" s="81"/>
      <c r="HZO38" s="81"/>
      <c r="HZP38" s="81"/>
      <c r="HZQ38" s="81"/>
      <c r="HZR38" s="81"/>
      <c r="HZS38" s="81"/>
      <c r="HZT38" s="81"/>
      <c r="IJK38" s="81"/>
      <c r="IJL38" s="81"/>
      <c r="IJM38" s="81"/>
      <c r="IJN38" s="81"/>
      <c r="IJO38" s="81"/>
      <c r="IJP38" s="81"/>
      <c r="ITG38" s="81"/>
      <c r="ITH38" s="81"/>
      <c r="ITI38" s="81"/>
      <c r="ITJ38" s="81"/>
      <c r="ITK38" s="81"/>
      <c r="ITL38" s="81"/>
      <c r="JDC38" s="81"/>
      <c r="JDD38" s="81"/>
      <c r="JDE38" s="81"/>
      <c r="JDF38" s="81"/>
      <c r="JDG38" s="81"/>
      <c r="JDH38" s="81"/>
      <c r="JMY38" s="81"/>
      <c r="JMZ38" s="81"/>
      <c r="JNA38" s="81"/>
      <c r="JNB38" s="81"/>
      <c r="JNC38" s="81"/>
      <c r="JND38" s="81"/>
      <c r="JWU38" s="81"/>
      <c r="JWV38" s="81"/>
      <c r="JWW38" s="81"/>
      <c r="JWX38" s="81"/>
      <c r="JWY38" s="81"/>
      <c r="JWZ38" s="81"/>
      <c r="KGQ38" s="81"/>
      <c r="KGR38" s="81"/>
      <c r="KGS38" s="81"/>
      <c r="KGT38" s="81"/>
      <c r="KGU38" s="81"/>
      <c r="KGV38" s="81"/>
      <c r="KQM38" s="81"/>
      <c r="KQN38" s="81"/>
      <c r="KQO38" s="81"/>
      <c r="KQP38" s="81"/>
      <c r="KQQ38" s="81"/>
      <c r="KQR38" s="81"/>
      <c r="LAI38" s="81"/>
      <c r="LAJ38" s="81"/>
      <c r="LAK38" s="81"/>
      <c r="LAL38" s="81"/>
      <c r="LAM38" s="81"/>
      <c r="LAN38" s="81"/>
      <c r="LKE38" s="81"/>
      <c r="LKF38" s="81"/>
      <c r="LKG38" s="81"/>
      <c r="LKH38" s="81"/>
      <c r="LKI38" s="81"/>
      <c r="LKJ38" s="81"/>
      <c r="LUA38" s="81"/>
      <c r="LUB38" s="81"/>
      <c r="LUC38" s="81"/>
      <c r="LUD38" s="81"/>
      <c r="LUE38" s="81"/>
      <c r="LUF38" s="81"/>
      <c r="MDW38" s="81"/>
      <c r="MDX38" s="81"/>
      <c r="MDY38" s="81"/>
      <c r="MDZ38" s="81"/>
      <c r="MEA38" s="81"/>
      <c r="MEB38" s="81"/>
      <c r="MNS38" s="81"/>
      <c r="MNT38" s="81"/>
      <c r="MNU38" s="81"/>
      <c r="MNV38" s="81"/>
      <c r="MNW38" s="81"/>
      <c r="MNX38" s="81"/>
      <c r="MXO38" s="81"/>
      <c r="MXP38" s="81"/>
      <c r="MXQ38" s="81"/>
      <c r="MXR38" s="81"/>
      <c r="MXS38" s="81"/>
      <c r="MXT38" s="81"/>
      <c r="NHK38" s="81"/>
      <c r="NHL38" s="81"/>
      <c r="NHM38" s="81"/>
      <c r="NHN38" s="81"/>
      <c r="NHO38" s="81"/>
      <c r="NHP38" s="81"/>
      <c r="NRG38" s="81"/>
      <c r="NRH38" s="81"/>
      <c r="NRI38" s="81"/>
      <c r="NRJ38" s="81"/>
      <c r="NRK38" s="81"/>
      <c r="NRL38" s="81"/>
      <c r="OBC38" s="81"/>
      <c r="OBD38" s="81"/>
      <c r="OBE38" s="81"/>
      <c r="OBF38" s="81"/>
      <c r="OBG38" s="81"/>
      <c r="OBH38" s="81"/>
      <c r="OKY38" s="81"/>
      <c r="OKZ38" s="81"/>
      <c r="OLA38" s="81"/>
      <c r="OLB38" s="81"/>
      <c r="OLC38" s="81"/>
      <c r="OLD38" s="81"/>
      <c r="OUU38" s="81"/>
      <c r="OUV38" s="81"/>
      <c r="OUW38" s="81"/>
      <c r="OUX38" s="81"/>
      <c r="OUY38" s="81"/>
      <c r="OUZ38" s="81"/>
      <c r="PEQ38" s="81"/>
      <c r="PER38" s="81"/>
      <c r="PES38" s="81"/>
      <c r="PET38" s="81"/>
      <c r="PEU38" s="81"/>
      <c r="PEV38" s="81"/>
      <c r="POM38" s="81"/>
      <c r="PON38" s="81"/>
      <c r="POO38" s="81"/>
      <c r="POP38" s="81"/>
      <c r="POQ38" s="81"/>
      <c r="POR38" s="81"/>
      <c r="PYI38" s="81"/>
      <c r="PYJ38" s="81"/>
      <c r="PYK38" s="81"/>
      <c r="PYL38" s="81"/>
      <c r="PYM38" s="81"/>
      <c r="PYN38" s="81"/>
      <c r="QIE38" s="81"/>
      <c r="QIF38" s="81"/>
      <c r="QIG38" s="81"/>
      <c r="QIH38" s="81"/>
      <c r="QII38" s="81"/>
      <c r="QIJ38" s="81"/>
      <c r="QSA38" s="81"/>
      <c r="QSB38" s="81"/>
      <c r="QSC38" s="81"/>
      <c r="QSD38" s="81"/>
      <c r="QSE38" s="81"/>
      <c r="QSF38" s="81"/>
      <c r="RBW38" s="81"/>
      <c r="RBX38" s="81"/>
      <c r="RBY38" s="81"/>
      <c r="RBZ38" s="81"/>
      <c r="RCA38" s="81"/>
      <c r="RCB38" s="81"/>
      <c r="RLS38" s="81"/>
      <c r="RLT38" s="81"/>
      <c r="RLU38" s="81"/>
      <c r="RLV38" s="81"/>
      <c r="RLW38" s="81"/>
      <c r="RLX38" s="81"/>
      <c r="RVO38" s="81"/>
      <c r="RVP38" s="81"/>
      <c r="RVQ38" s="81"/>
      <c r="RVR38" s="81"/>
      <c r="RVS38" s="81"/>
      <c r="RVT38" s="81"/>
      <c r="SFK38" s="81"/>
      <c r="SFL38" s="81"/>
      <c r="SFM38" s="81"/>
      <c r="SFN38" s="81"/>
      <c r="SFO38" s="81"/>
      <c r="SFP38" s="81"/>
      <c r="SPG38" s="81"/>
      <c r="SPH38" s="81"/>
      <c r="SPI38" s="81"/>
      <c r="SPJ38" s="81"/>
      <c r="SPK38" s="81"/>
      <c r="SPL38" s="81"/>
      <c r="SZC38" s="81"/>
      <c r="SZD38" s="81"/>
      <c r="SZE38" s="81"/>
      <c r="SZF38" s="81"/>
      <c r="SZG38" s="81"/>
      <c r="SZH38" s="81"/>
      <c r="TIY38" s="81"/>
      <c r="TIZ38" s="81"/>
      <c r="TJA38" s="81"/>
      <c r="TJB38" s="81"/>
      <c r="TJC38" s="81"/>
      <c r="TJD38" s="81"/>
      <c r="TSU38" s="81"/>
      <c r="TSV38" s="81"/>
      <c r="TSW38" s="81"/>
      <c r="TSX38" s="81"/>
      <c r="TSY38" s="81"/>
      <c r="TSZ38" s="81"/>
      <c r="UCQ38" s="81"/>
      <c r="UCR38" s="81"/>
      <c r="UCS38" s="81"/>
      <c r="UCT38" s="81"/>
      <c r="UCU38" s="81"/>
      <c r="UCV38" s="81"/>
      <c r="UMM38" s="81"/>
      <c r="UMN38" s="81"/>
      <c r="UMO38" s="81"/>
      <c r="UMP38" s="81"/>
      <c r="UMQ38" s="81"/>
      <c r="UMR38" s="81"/>
      <c r="UWI38" s="81"/>
      <c r="UWJ38" s="81"/>
      <c r="UWK38" s="81"/>
      <c r="UWL38" s="81"/>
      <c r="UWM38" s="81"/>
      <c r="UWN38" s="81"/>
      <c r="VGE38" s="81"/>
      <c r="VGF38" s="81"/>
      <c r="VGG38" s="81"/>
      <c r="VGH38" s="81"/>
      <c r="VGI38" s="81"/>
      <c r="VGJ38" s="81"/>
      <c r="VQA38" s="81"/>
      <c r="VQB38" s="81"/>
      <c r="VQC38" s="81"/>
      <c r="VQD38" s="81"/>
      <c r="VQE38" s="81"/>
      <c r="VQF38" s="81"/>
      <c r="VZW38" s="81"/>
      <c r="VZX38" s="81"/>
      <c r="VZY38" s="81"/>
      <c r="VZZ38" s="81"/>
      <c r="WAA38" s="81"/>
      <c r="WAB38" s="81"/>
      <c r="WJS38" s="81"/>
      <c r="WJT38" s="81"/>
      <c r="WJU38" s="81"/>
      <c r="WJV38" s="81"/>
      <c r="WJW38" s="81"/>
      <c r="WJX38" s="81"/>
      <c r="WTO38" s="81"/>
      <c r="WTP38" s="81"/>
      <c r="WTQ38" s="81"/>
      <c r="WTR38" s="81"/>
      <c r="WTS38" s="81"/>
      <c r="WTT38" s="81"/>
    </row>
    <row r="39" spans="1:984 1235:2008 2259:3032 3283:4056 4307:5080 5331:6104 6355:7128 7379:8152 8403:9176 9427:10200 10451:11224 11475:12248 12499:13272 13523:14296 14547:15320 15571:16088" s="27" customFormat="1" ht="15.75" x14ac:dyDescent="0.25">
      <c r="A39" s="32" t="s">
        <v>54</v>
      </c>
      <c r="B39" s="36" t="s">
        <v>104</v>
      </c>
      <c r="C39" s="31">
        <v>300</v>
      </c>
      <c r="D39" s="348">
        <f>'Приложение 5'!F215</f>
        <v>580718</v>
      </c>
      <c r="E39" s="348">
        <f>'Приложение 5'!G215</f>
        <v>603946.72</v>
      </c>
      <c r="F39" s="349">
        <f>'Приложение 5'!H215</f>
        <v>628104.58880000003</v>
      </c>
      <c r="G39" s="80"/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100"/>
      <c r="X39" s="100"/>
      <c r="Y39" s="100"/>
      <c r="Z39" s="100"/>
      <c r="AA39" s="100"/>
      <c r="AB39" s="100"/>
      <c r="AC39" s="100"/>
      <c r="AD39" s="100"/>
      <c r="AE39" s="100"/>
      <c r="AF39" s="100"/>
      <c r="AG39" s="100"/>
      <c r="AH39" s="100"/>
      <c r="AI39" s="100"/>
      <c r="AJ39" s="100"/>
      <c r="AK39" s="100"/>
      <c r="AL39" s="100"/>
      <c r="AM39" s="100"/>
      <c r="AN39" s="80"/>
      <c r="AO39" s="80"/>
      <c r="AP39" s="80"/>
      <c r="AQ39" s="80"/>
      <c r="AR39" s="80"/>
      <c r="AS39" s="80"/>
      <c r="AT39" s="80"/>
      <c r="HC39" s="81"/>
      <c r="HD39" s="81"/>
      <c r="HE39" s="81"/>
      <c r="HF39" s="81"/>
      <c r="HG39" s="81"/>
      <c r="HH39" s="81"/>
      <c r="QY39" s="81"/>
      <c r="QZ39" s="81"/>
      <c r="RA39" s="81"/>
      <c r="RB39" s="81"/>
      <c r="RC39" s="81"/>
      <c r="RD39" s="81"/>
      <c r="AAU39" s="81"/>
      <c r="AAV39" s="81"/>
      <c r="AAW39" s="81"/>
      <c r="AAX39" s="81"/>
      <c r="AAY39" s="81"/>
      <c r="AAZ39" s="81"/>
      <c r="AKQ39" s="81"/>
      <c r="AKR39" s="81"/>
      <c r="AKS39" s="81"/>
      <c r="AKT39" s="81"/>
      <c r="AKU39" s="81"/>
      <c r="AKV39" s="81"/>
      <c r="AUM39" s="81"/>
      <c r="AUN39" s="81"/>
      <c r="AUO39" s="81"/>
      <c r="AUP39" s="81"/>
      <c r="AUQ39" s="81"/>
      <c r="AUR39" s="81"/>
      <c r="BEI39" s="81"/>
      <c r="BEJ39" s="81"/>
      <c r="BEK39" s="81"/>
      <c r="BEL39" s="81"/>
      <c r="BEM39" s="81"/>
      <c r="BEN39" s="81"/>
      <c r="BOE39" s="81"/>
      <c r="BOF39" s="81"/>
      <c r="BOG39" s="81"/>
      <c r="BOH39" s="81"/>
      <c r="BOI39" s="81"/>
      <c r="BOJ39" s="81"/>
      <c r="BYA39" s="81"/>
      <c r="BYB39" s="81"/>
      <c r="BYC39" s="81"/>
      <c r="BYD39" s="81"/>
      <c r="BYE39" s="81"/>
      <c r="BYF39" s="81"/>
      <c r="CHW39" s="81"/>
      <c r="CHX39" s="81"/>
      <c r="CHY39" s="81"/>
      <c r="CHZ39" s="81"/>
      <c r="CIA39" s="81"/>
      <c r="CIB39" s="81"/>
      <c r="CRS39" s="81"/>
      <c r="CRT39" s="81"/>
      <c r="CRU39" s="81"/>
      <c r="CRV39" s="81"/>
      <c r="CRW39" s="81"/>
      <c r="CRX39" s="81"/>
      <c r="DBO39" s="81"/>
      <c r="DBP39" s="81"/>
      <c r="DBQ39" s="81"/>
      <c r="DBR39" s="81"/>
      <c r="DBS39" s="81"/>
      <c r="DBT39" s="81"/>
      <c r="DLK39" s="81"/>
      <c r="DLL39" s="81"/>
      <c r="DLM39" s="81"/>
      <c r="DLN39" s="81"/>
      <c r="DLO39" s="81"/>
      <c r="DLP39" s="81"/>
      <c r="DVG39" s="81"/>
      <c r="DVH39" s="81"/>
      <c r="DVI39" s="81"/>
      <c r="DVJ39" s="81"/>
      <c r="DVK39" s="81"/>
      <c r="DVL39" s="81"/>
      <c r="EFC39" s="81"/>
      <c r="EFD39" s="81"/>
      <c r="EFE39" s="81"/>
      <c r="EFF39" s="81"/>
      <c r="EFG39" s="81"/>
      <c r="EFH39" s="81"/>
      <c r="EOY39" s="81"/>
      <c r="EOZ39" s="81"/>
      <c r="EPA39" s="81"/>
      <c r="EPB39" s="81"/>
      <c r="EPC39" s="81"/>
      <c r="EPD39" s="81"/>
      <c r="EYU39" s="81"/>
      <c r="EYV39" s="81"/>
      <c r="EYW39" s="81"/>
      <c r="EYX39" s="81"/>
      <c r="EYY39" s="81"/>
      <c r="EYZ39" s="81"/>
      <c r="FIQ39" s="81"/>
      <c r="FIR39" s="81"/>
      <c r="FIS39" s="81"/>
      <c r="FIT39" s="81"/>
      <c r="FIU39" s="81"/>
      <c r="FIV39" s="81"/>
      <c r="FSM39" s="81"/>
      <c r="FSN39" s="81"/>
      <c r="FSO39" s="81"/>
      <c r="FSP39" s="81"/>
      <c r="FSQ39" s="81"/>
      <c r="FSR39" s="81"/>
      <c r="GCI39" s="81"/>
      <c r="GCJ39" s="81"/>
      <c r="GCK39" s="81"/>
      <c r="GCL39" s="81"/>
      <c r="GCM39" s="81"/>
      <c r="GCN39" s="81"/>
      <c r="GME39" s="81"/>
      <c r="GMF39" s="81"/>
      <c r="GMG39" s="81"/>
      <c r="GMH39" s="81"/>
      <c r="GMI39" s="81"/>
      <c r="GMJ39" s="81"/>
      <c r="GWA39" s="81"/>
      <c r="GWB39" s="81"/>
      <c r="GWC39" s="81"/>
      <c r="GWD39" s="81"/>
      <c r="GWE39" s="81"/>
      <c r="GWF39" s="81"/>
      <c r="HFW39" s="81"/>
      <c r="HFX39" s="81"/>
      <c r="HFY39" s="81"/>
      <c r="HFZ39" s="81"/>
      <c r="HGA39" s="81"/>
      <c r="HGB39" s="81"/>
      <c r="HPS39" s="81"/>
      <c r="HPT39" s="81"/>
      <c r="HPU39" s="81"/>
      <c r="HPV39" s="81"/>
      <c r="HPW39" s="81"/>
      <c r="HPX39" s="81"/>
      <c r="HZO39" s="81"/>
      <c r="HZP39" s="81"/>
      <c r="HZQ39" s="81"/>
      <c r="HZR39" s="81"/>
      <c r="HZS39" s="81"/>
      <c r="HZT39" s="81"/>
      <c r="IJK39" s="81"/>
      <c r="IJL39" s="81"/>
      <c r="IJM39" s="81"/>
      <c r="IJN39" s="81"/>
      <c r="IJO39" s="81"/>
      <c r="IJP39" s="81"/>
      <c r="ITG39" s="81"/>
      <c r="ITH39" s="81"/>
      <c r="ITI39" s="81"/>
      <c r="ITJ39" s="81"/>
      <c r="ITK39" s="81"/>
      <c r="ITL39" s="81"/>
      <c r="JDC39" s="81"/>
      <c r="JDD39" s="81"/>
      <c r="JDE39" s="81"/>
      <c r="JDF39" s="81"/>
      <c r="JDG39" s="81"/>
      <c r="JDH39" s="81"/>
      <c r="JMY39" s="81"/>
      <c r="JMZ39" s="81"/>
      <c r="JNA39" s="81"/>
      <c r="JNB39" s="81"/>
      <c r="JNC39" s="81"/>
      <c r="JND39" s="81"/>
      <c r="JWU39" s="81"/>
      <c r="JWV39" s="81"/>
      <c r="JWW39" s="81"/>
      <c r="JWX39" s="81"/>
      <c r="JWY39" s="81"/>
      <c r="JWZ39" s="81"/>
      <c r="KGQ39" s="81"/>
      <c r="KGR39" s="81"/>
      <c r="KGS39" s="81"/>
      <c r="KGT39" s="81"/>
      <c r="KGU39" s="81"/>
      <c r="KGV39" s="81"/>
      <c r="KQM39" s="81"/>
      <c r="KQN39" s="81"/>
      <c r="KQO39" s="81"/>
      <c r="KQP39" s="81"/>
      <c r="KQQ39" s="81"/>
      <c r="KQR39" s="81"/>
      <c r="LAI39" s="81"/>
      <c r="LAJ39" s="81"/>
      <c r="LAK39" s="81"/>
      <c r="LAL39" s="81"/>
      <c r="LAM39" s="81"/>
      <c r="LAN39" s="81"/>
      <c r="LKE39" s="81"/>
      <c r="LKF39" s="81"/>
      <c r="LKG39" s="81"/>
      <c r="LKH39" s="81"/>
      <c r="LKI39" s="81"/>
      <c r="LKJ39" s="81"/>
      <c r="LUA39" s="81"/>
      <c r="LUB39" s="81"/>
      <c r="LUC39" s="81"/>
      <c r="LUD39" s="81"/>
      <c r="LUE39" s="81"/>
      <c r="LUF39" s="81"/>
      <c r="MDW39" s="81"/>
      <c r="MDX39" s="81"/>
      <c r="MDY39" s="81"/>
      <c r="MDZ39" s="81"/>
      <c r="MEA39" s="81"/>
      <c r="MEB39" s="81"/>
      <c r="MNS39" s="81"/>
      <c r="MNT39" s="81"/>
      <c r="MNU39" s="81"/>
      <c r="MNV39" s="81"/>
      <c r="MNW39" s="81"/>
      <c r="MNX39" s="81"/>
      <c r="MXO39" s="81"/>
      <c r="MXP39" s="81"/>
      <c r="MXQ39" s="81"/>
      <c r="MXR39" s="81"/>
      <c r="MXS39" s="81"/>
      <c r="MXT39" s="81"/>
      <c r="NHK39" s="81"/>
      <c r="NHL39" s="81"/>
      <c r="NHM39" s="81"/>
      <c r="NHN39" s="81"/>
      <c r="NHO39" s="81"/>
      <c r="NHP39" s="81"/>
      <c r="NRG39" s="81"/>
      <c r="NRH39" s="81"/>
      <c r="NRI39" s="81"/>
      <c r="NRJ39" s="81"/>
      <c r="NRK39" s="81"/>
      <c r="NRL39" s="81"/>
      <c r="OBC39" s="81"/>
      <c r="OBD39" s="81"/>
      <c r="OBE39" s="81"/>
      <c r="OBF39" s="81"/>
      <c r="OBG39" s="81"/>
      <c r="OBH39" s="81"/>
      <c r="OKY39" s="81"/>
      <c r="OKZ39" s="81"/>
      <c r="OLA39" s="81"/>
      <c r="OLB39" s="81"/>
      <c r="OLC39" s="81"/>
      <c r="OLD39" s="81"/>
      <c r="OUU39" s="81"/>
      <c r="OUV39" s="81"/>
      <c r="OUW39" s="81"/>
      <c r="OUX39" s="81"/>
      <c r="OUY39" s="81"/>
      <c r="OUZ39" s="81"/>
      <c r="PEQ39" s="81"/>
      <c r="PER39" s="81"/>
      <c r="PES39" s="81"/>
      <c r="PET39" s="81"/>
      <c r="PEU39" s="81"/>
      <c r="PEV39" s="81"/>
      <c r="POM39" s="81"/>
      <c r="PON39" s="81"/>
      <c r="POO39" s="81"/>
      <c r="POP39" s="81"/>
      <c r="POQ39" s="81"/>
      <c r="POR39" s="81"/>
      <c r="PYI39" s="81"/>
      <c r="PYJ39" s="81"/>
      <c r="PYK39" s="81"/>
      <c r="PYL39" s="81"/>
      <c r="PYM39" s="81"/>
      <c r="PYN39" s="81"/>
      <c r="QIE39" s="81"/>
      <c r="QIF39" s="81"/>
      <c r="QIG39" s="81"/>
      <c r="QIH39" s="81"/>
      <c r="QII39" s="81"/>
      <c r="QIJ39" s="81"/>
      <c r="QSA39" s="81"/>
      <c r="QSB39" s="81"/>
      <c r="QSC39" s="81"/>
      <c r="QSD39" s="81"/>
      <c r="QSE39" s="81"/>
      <c r="QSF39" s="81"/>
      <c r="RBW39" s="81"/>
      <c r="RBX39" s="81"/>
      <c r="RBY39" s="81"/>
      <c r="RBZ39" s="81"/>
      <c r="RCA39" s="81"/>
      <c r="RCB39" s="81"/>
      <c r="RLS39" s="81"/>
      <c r="RLT39" s="81"/>
      <c r="RLU39" s="81"/>
      <c r="RLV39" s="81"/>
      <c r="RLW39" s="81"/>
      <c r="RLX39" s="81"/>
      <c r="RVO39" s="81"/>
      <c r="RVP39" s="81"/>
      <c r="RVQ39" s="81"/>
      <c r="RVR39" s="81"/>
      <c r="RVS39" s="81"/>
      <c r="RVT39" s="81"/>
      <c r="SFK39" s="81"/>
      <c r="SFL39" s="81"/>
      <c r="SFM39" s="81"/>
      <c r="SFN39" s="81"/>
      <c r="SFO39" s="81"/>
      <c r="SFP39" s="81"/>
      <c r="SPG39" s="81"/>
      <c r="SPH39" s="81"/>
      <c r="SPI39" s="81"/>
      <c r="SPJ39" s="81"/>
      <c r="SPK39" s="81"/>
      <c r="SPL39" s="81"/>
      <c r="SZC39" s="81"/>
      <c r="SZD39" s="81"/>
      <c r="SZE39" s="81"/>
      <c r="SZF39" s="81"/>
      <c r="SZG39" s="81"/>
      <c r="SZH39" s="81"/>
      <c r="TIY39" s="81"/>
      <c r="TIZ39" s="81"/>
      <c r="TJA39" s="81"/>
      <c r="TJB39" s="81"/>
      <c r="TJC39" s="81"/>
      <c r="TJD39" s="81"/>
      <c r="TSU39" s="81"/>
      <c r="TSV39" s="81"/>
      <c r="TSW39" s="81"/>
      <c r="TSX39" s="81"/>
      <c r="TSY39" s="81"/>
      <c r="TSZ39" s="81"/>
      <c r="UCQ39" s="81"/>
      <c r="UCR39" s="81"/>
      <c r="UCS39" s="81"/>
      <c r="UCT39" s="81"/>
      <c r="UCU39" s="81"/>
      <c r="UCV39" s="81"/>
      <c r="UMM39" s="81"/>
      <c r="UMN39" s="81"/>
      <c r="UMO39" s="81"/>
      <c r="UMP39" s="81"/>
      <c r="UMQ39" s="81"/>
      <c r="UMR39" s="81"/>
      <c r="UWI39" s="81"/>
      <c r="UWJ39" s="81"/>
      <c r="UWK39" s="81"/>
      <c r="UWL39" s="81"/>
      <c r="UWM39" s="81"/>
      <c r="UWN39" s="81"/>
      <c r="VGE39" s="81"/>
      <c r="VGF39" s="81"/>
      <c r="VGG39" s="81"/>
      <c r="VGH39" s="81"/>
      <c r="VGI39" s="81"/>
      <c r="VGJ39" s="81"/>
      <c r="VQA39" s="81"/>
      <c r="VQB39" s="81"/>
      <c r="VQC39" s="81"/>
      <c r="VQD39" s="81"/>
      <c r="VQE39" s="81"/>
      <c r="VQF39" s="81"/>
      <c r="VZW39" s="81"/>
      <c r="VZX39" s="81"/>
      <c r="VZY39" s="81"/>
      <c r="VZZ39" s="81"/>
      <c r="WAA39" s="81"/>
      <c r="WAB39" s="81"/>
      <c r="WJS39" s="81"/>
      <c r="WJT39" s="81"/>
      <c r="WJU39" s="81"/>
      <c r="WJV39" s="81"/>
      <c r="WJW39" s="81"/>
      <c r="WJX39" s="81"/>
      <c r="WTO39" s="81"/>
      <c r="WTP39" s="81"/>
      <c r="WTQ39" s="81"/>
      <c r="WTR39" s="81"/>
      <c r="WTS39" s="81"/>
      <c r="WTT39" s="81"/>
    </row>
    <row r="40" spans="1:984 1235:2008 2259:3032 3283:4056 4307:5080 5331:6104 6355:7128 7379:8152 8403:9176 9427:10200 10451:11224 11475:12248 12499:13272 13523:14296 14547:15320 15571:16088" s="27" customFormat="1" ht="30.75" x14ac:dyDescent="0.25">
      <c r="A40" s="32" t="s">
        <v>148</v>
      </c>
      <c r="B40" s="404" t="s">
        <v>104</v>
      </c>
      <c r="C40" s="403"/>
      <c r="D40" s="348">
        <f>D41</f>
        <v>1001000</v>
      </c>
      <c r="E40" s="348">
        <f>E41</f>
        <v>1041040</v>
      </c>
      <c r="F40" s="349">
        <f>F41</f>
        <v>1082681.6000000001</v>
      </c>
      <c r="G40" s="80"/>
      <c r="H40" s="100"/>
      <c r="I40" s="100"/>
      <c r="J40" s="100"/>
      <c r="K40" s="100"/>
      <c r="L40" s="100"/>
      <c r="M40" s="100"/>
      <c r="N40" s="100"/>
      <c r="O40" s="100"/>
      <c r="P40" s="100"/>
      <c r="Q40" s="100"/>
      <c r="R40" s="100"/>
      <c r="S40" s="100"/>
      <c r="T40" s="100"/>
      <c r="U40" s="100"/>
      <c r="V40" s="100"/>
      <c r="W40" s="100"/>
      <c r="X40" s="100"/>
      <c r="Y40" s="100"/>
      <c r="Z40" s="100"/>
      <c r="AA40" s="100"/>
      <c r="AB40" s="100"/>
      <c r="AC40" s="100"/>
      <c r="AD40" s="100"/>
      <c r="AE40" s="100"/>
      <c r="AF40" s="100"/>
      <c r="AG40" s="100"/>
      <c r="AH40" s="100"/>
      <c r="AI40" s="100"/>
      <c r="AJ40" s="100"/>
      <c r="AK40" s="100"/>
      <c r="AL40" s="100"/>
      <c r="AM40" s="100"/>
      <c r="AN40" s="80"/>
      <c r="AO40" s="80"/>
      <c r="AP40" s="80"/>
      <c r="AQ40" s="80"/>
      <c r="AR40" s="80"/>
      <c r="AS40" s="80"/>
      <c r="AT40" s="80"/>
      <c r="HC40" s="81"/>
      <c r="HD40" s="81"/>
      <c r="HE40" s="81"/>
      <c r="HF40" s="81"/>
      <c r="HG40" s="81"/>
      <c r="HH40" s="81"/>
      <c r="QY40" s="81"/>
      <c r="QZ40" s="81"/>
      <c r="RA40" s="81"/>
      <c r="RB40" s="81"/>
      <c r="RC40" s="81"/>
      <c r="RD40" s="81"/>
      <c r="AAU40" s="81"/>
      <c r="AAV40" s="81"/>
      <c r="AAW40" s="81"/>
      <c r="AAX40" s="81"/>
      <c r="AAY40" s="81"/>
      <c r="AAZ40" s="81"/>
      <c r="AKQ40" s="81"/>
      <c r="AKR40" s="81"/>
      <c r="AKS40" s="81"/>
      <c r="AKT40" s="81"/>
      <c r="AKU40" s="81"/>
      <c r="AKV40" s="81"/>
      <c r="AUM40" s="81"/>
      <c r="AUN40" s="81"/>
      <c r="AUO40" s="81"/>
      <c r="AUP40" s="81"/>
      <c r="AUQ40" s="81"/>
      <c r="AUR40" s="81"/>
      <c r="BEI40" s="81"/>
      <c r="BEJ40" s="81"/>
      <c r="BEK40" s="81"/>
      <c r="BEL40" s="81"/>
      <c r="BEM40" s="81"/>
      <c r="BEN40" s="81"/>
      <c r="BOE40" s="81"/>
      <c r="BOF40" s="81"/>
      <c r="BOG40" s="81"/>
      <c r="BOH40" s="81"/>
      <c r="BOI40" s="81"/>
      <c r="BOJ40" s="81"/>
      <c r="BYA40" s="81"/>
      <c r="BYB40" s="81"/>
      <c r="BYC40" s="81"/>
      <c r="BYD40" s="81"/>
      <c r="BYE40" s="81"/>
      <c r="BYF40" s="81"/>
      <c r="CHW40" s="81"/>
      <c r="CHX40" s="81"/>
      <c r="CHY40" s="81"/>
      <c r="CHZ40" s="81"/>
      <c r="CIA40" s="81"/>
      <c r="CIB40" s="81"/>
      <c r="CRS40" s="81"/>
      <c r="CRT40" s="81"/>
      <c r="CRU40" s="81"/>
      <c r="CRV40" s="81"/>
      <c r="CRW40" s="81"/>
      <c r="CRX40" s="81"/>
      <c r="DBO40" s="81"/>
      <c r="DBP40" s="81"/>
      <c r="DBQ40" s="81"/>
      <c r="DBR40" s="81"/>
      <c r="DBS40" s="81"/>
      <c r="DBT40" s="81"/>
      <c r="DLK40" s="81"/>
      <c r="DLL40" s="81"/>
      <c r="DLM40" s="81"/>
      <c r="DLN40" s="81"/>
      <c r="DLO40" s="81"/>
      <c r="DLP40" s="81"/>
      <c r="DVG40" s="81"/>
      <c r="DVH40" s="81"/>
      <c r="DVI40" s="81"/>
      <c r="DVJ40" s="81"/>
      <c r="DVK40" s="81"/>
      <c r="DVL40" s="81"/>
      <c r="EFC40" s="81"/>
      <c r="EFD40" s="81"/>
      <c r="EFE40" s="81"/>
      <c r="EFF40" s="81"/>
      <c r="EFG40" s="81"/>
      <c r="EFH40" s="81"/>
      <c r="EOY40" s="81"/>
      <c r="EOZ40" s="81"/>
      <c r="EPA40" s="81"/>
      <c r="EPB40" s="81"/>
      <c r="EPC40" s="81"/>
      <c r="EPD40" s="81"/>
      <c r="EYU40" s="81"/>
      <c r="EYV40" s="81"/>
      <c r="EYW40" s="81"/>
      <c r="EYX40" s="81"/>
      <c r="EYY40" s="81"/>
      <c r="EYZ40" s="81"/>
      <c r="FIQ40" s="81"/>
      <c r="FIR40" s="81"/>
      <c r="FIS40" s="81"/>
      <c r="FIT40" s="81"/>
      <c r="FIU40" s="81"/>
      <c r="FIV40" s="81"/>
      <c r="FSM40" s="81"/>
      <c r="FSN40" s="81"/>
      <c r="FSO40" s="81"/>
      <c r="FSP40" s="81"/>
      <c r="FSQ40" s="81"/>
      <c r="FSR40" s="81"/>
      <c r="GCI40" s="81"/>
      <c r="GCJ40" s="81"/>
      <c r="GCK40" s="81"/>
      <c r="GCL40" s="81"/>
      <c r="GCM40" s="81"/>
      <c r="GCN40" s="81"/>
      <c r="GME40" s="81"/>
      <c r="GMF40" s="81"/>
      <c r="GMG40" s="81"/>
      <c r="GMH40" s="81"/>
      <c r="GMI40" s="81"/>
      <c r="GMJ40" s="81"/>
      <c r="GWA40" s="81"/>
      <c r="GWB40" s="81"/>
      <c r="GWC40" s="81"/>
      <c r="GWD40" s="81"/>
      <c r="GWE40" s="81"/>
      <c r="GWF40" s="81"/>
      <c r="HFW40" s="81"/>
      <c r="HFX40" s="81"/>
      <c r="HFY40" s="81"/>
      <c r="HFZ40" s="81"/>
      <c r="HGA40" s="81"/>
      <c r="HGB40" s="81"/>
      <c r="HPS40" s="81"/>
      <c r="HPT40" s="81"/>
      <c r="HPU40" s="81"/>
      <c r="HPV40" s="81"/>
      <c r="HPW40" s="81"/>
      <c r="HPX40" s="81"/>
      <c r="HZO40" s="81"/>
      <c r="HZP40" s="81"/>
      <c r="HZQ40" s="81"/>
      <c r="HZR40" s="81"/>
      <c r="HZS40" s="81"/>
      <c r="HZT40" s="81"/>
      <c r="IJK40" s="81"/>
      <c r="IJL40" s="81"/>
      <c r="IJM40" s="81"/>
      <c r="IJN40" s="81"/>
      <c r="IJO40" s="81"/>
      <c r="IJP40" s="81"/>
      <c r="ITG40" s="81"/>
      <c r="ITH40" s="81"/>
      <c r="ITI40" s="81"/>
      <c r="ITJ40" s="81"/>
      <c r="ITK40" s="81"/>
      <c r="ITL40" s="81"/>
      <c r="JDC40" s="81"/>
      <c r="JDD40" s="81"/>
      <c r="JDE40" s="81"/>
      <c r="JDF40" s="81"/>
      <c r="JDG40" s="81"/>
      <c r="JDH40" s="81"/>
      <c r="JMY40" s="81"/>
      <c r="JMZ40" s="81"/>
      <c r="JNA40" s="81"/>
      <c r="JNB40" s="81"/>
      <c r="JNC40" s="81"/>
      <c r="JND40" s="81"/>
      <c r="JWU40" s="81"/>
      <c r="JWV40" s="81"/>
      <c r="JWW40" s="81"/>
      <c r="JWX40" s="81"/>
      <c r="JWY40" s="81"/>
      <c r="JWZ40" s="81"/>
      <c r="KGQ40" s="81"/>
      <c r="KGR40" s="81"/>
      <c r="KGS40" s="81"/>
      <c r="KGT40" s="81"/>
      <c r="KGU40" s="81"/>
      <c r="KGV40" s="81"/>
      <c r="KQM40" s="81"/>
      <c r="KQN40" s="81"/>
      <c r="KQO40" s="81"/>
      <c r="KQP40" s="81"/>
      <c r="KQQ40" s="81"/>
      <c r="KQR40" s="81"/>
      <c r="LAI40" s="81"/>
      <c r="LAJ40" s="81"/>
      <c r="LAK40" s="81"/>
      <c r="LAL40" s="81"/>
      <c r="LAM40" s="81"/>
      <c r="LAN40" s="81"/>
      <c r="LKE40" s="81"/>
      <c r="LKF40" s="81"/>
      <c r="LKG40" s="81"/>
      <c r="LKH40" s="81"/>
      <c r="LKI40" s="81"/>
      <c r="LKJ40" s="81"/>
      <c r="LUA40" s="81"/>
      <c r="LUB40" s="81"/>
      <c r="LUC40" s="81"/>
      <c r="LUD40" s="81"/>
      <c r="LUE40" s="81"/>
      <c r="LUF40" s="81"/>
      <c r="MDW40" s="81"/>
      <c r="MDX40" s="81"/>
      <c r="MDY40" s="81"/>
      <c r="MDZ40" s="81"/>
      <c r="MEA40" s="81"/>
      <c r="MEB40" s="81"/>
      <c r="MNS40" s="81"/>
      <c r="MNT40" s="81"/>
      <c r="MNU40" s="81"/>
      <c r="MNV40" s="81"/>
      <c r="MNW40" s="81"/>
      <c r="MNX40" s="81"/>
      <c r="MXO40" s="81"/>
      <c r="MXP40" s="81"/>
      <c r="MXQ40" s="81"/>
      <c r="MXR40" s="81"/>
      <c r="MXS40" s="81"/>
      <c r="MXT40" s="81"/>
      <c r="NHK40" s="81"/>
      <c r="NHL40" s="81"/>
      <c r="NHM40" s="81"/>
      <c r="NHN40" s="81"/>
      <c r="NHO40" s="81"/>
      <c r="NHP40" s="81"/>
      <c r="NRG40" s="81"/>
      <c r="NRH40" s="81"/>
      <c r="NRI40" s="81"/>
      <c r="NRJ40" s="81"/>
      <c r="NRK40" s="81"/>
      <c r="NRL40" s="81"/>
      <c r="OBC40" s="81"/>
      <c r="OBD40" s="81"/>
      <c r="OBE40" s="81"/>
      <c r="OBF40" s="81"/>
      <c r="OBG40" s="81"/>
      <c r="OBH40" s="81"/>
      <c r="OKY40" s="81"/>
      <c r="OKZ40" s="81"/>
      <c r="OLA40" s="81"/>
      <c r="OLB40" s="81"/>
      <c r="OLC40" s="81"/>
      <c r="OLD40" s="81"/>
      <c r="OUU40" s="81"/>
      <c r="OUV40" s="81"/>
      <c r="OUW40" s="81"/>
      <c r="OUX40" s="81"/>
      <c r="OUY40" s="81"/>
      <c r="OUZ40" s="81"/>
      <c r="PEQ40" s="81"/>
      <c r="PER40" s="81"/>
      <c r="PES40" s="81"/>
      <c r="PET40" s="81"/>
      <c r="PEU40" s="81"/>
      <c r="PEV40" s="81"/>
      <c r="POM40" s="81"/>
      <c r="PON40" s="81"/>
      <c r="POO40" s="81"/>
      <c r="POP40" s="81"/>
      <c r="POQ40" s="81"/>
      <c r="POR40" s="81"/>
      <c r="PYI40" s="81"/>
      <c r="PYJ40" s="81"/>
      <c r="PYK40" s="81"/>
      <c r="PYL40" s="81"/>
      <c r="PYM40" s="81"/>
      <c r="PYN40" s="81"/>
      <c r="QIE40" s="81"/>
      <c r="QIF40" s="81"/>
      <c r="QIG40" s="81"/>
      <c r="QIH40" s="81"/>
      <c r="QII40" s="81"/>
      <c r="QIJ40" s="81"/>
      <c r="QSA40" s="81"/>
      <c r="QSB40" s="81"/>
      <c r="QSC40" s="81"/>
      <c r="QSD40" s="81"/>
      <c r="QSE40" s="81"/>
      <c r="QSF40" s="81"/>
      <c r="RBW40" s="81"/>
      <c r="RBX40" s="81"/>
      <c r="RBY40" s="81"/>
      <c r="RBZ40" s="81"/>
      <c r="RCA40" s="81"/>
      <c r="RCB40" s="81"/>
      <c r="RLS40" s="81"/>
      <c r="RLT40" s="81"/>
      <c r="RLU40" s="81"/>
      <c r="RLV40" s="81"/>
      <c r="RLW40" s="81"/>
      <c r="RLX40" s="81"/>
      <c r="RVO40" s="81"/>
      <c r="RVP40" s="81"/>
      <c r="RVQ40" s="81"/>
      <c r="RVR40" s="81"/>
      <c r="RVS40" s="81"/>
      <c r="RVT40" s="81"/>
      <c r="SFK40" s="81"/>
      <c r="SFL40" s="81"/>
      <c r="SFM40" s="81"/>
      <c r="SFN40" s="81"/>
      <c r="SFO40" s="81"/>
      <c r="SFP40" s="81"/>
      <c r="SPG40" s="81"/>
      <c r="SPH40" s="81"/>
      <c r="SPI40" s="81"/>
      <c r="SPJ40" s="81"/>
      <c r="SPK40" s="81"/>
      <c r="SPL40" s="81"/>
      <c r="SZC40" s="81"/>
      <c r="SZD40" s="81"/>
      <c r="SZE40" s="81"/>
      <c r="SZF40" s="81"/>
      <c r="SZG40" s="81"/>
      <c r="SZH40" s="81"/>
      <c r="TIY40" s="81"/>
      <c r="TIZ40" s="81"/>
      <c r="TJA40" s="81"/>
      <c r="TJB40" s="81"/>
      <c r="TJC40" s="81"/>
      <c r="TJD40" s="81"/>
      <c r="TSU40" s="81"/>
      <c r="TSV40" s="81"/>
      <c r="TSW40" s="81"/>
      <c r="TSX40" s="81"/>
      <c r="TSY40" s="81"/>
      <c r="TSZ40" s="81"/>
      <c r="UCQ40" s="81"/>
      <c r="UCR40" s="81"/>
      <c r="UCS40" s="81"/>
      <c r="UCT40" s="81"/>
      <c r="UCU40" s="81"/>
      <c r="UCV40" s="81"/>
      <c r="UMM40" s="81"/>
      <c r="UMN40" s="81"/>
      <c r="UMO40" s="81"/>
      <c r="UMP40" s="81"/>
      <c r="UMQ40" s="81"/>
      <c r="UMR40" s="81"/>
      <c r="UWI40" s="81"/>
      <c r="UWJ40" s="81"/>
      <c r="UWK40" s="81"/>
      <c r="UWL40" s="81"/>
      <c r="UWM40" s="81"/>
      <c r="UWN40" s="81"/>
      <c r="VGE40" s="81"/>
      <c r="VGF40" s="81"/>
      <c r="VGG40" s="81"/>
      <c r="VGH40" s="81"/>
      <c r="VGI40" s="81"/>
      <c r="VGJ40" s="81"/>
      <c r="VQA40" s="81"/>
      <c r="VQB40" s="81"/>
      <c r="VQC40" s="81"/>
      <c r="VQD40" s="81"/>
      <c r="VQE40" s="81"/>
      <c r="VQF40" s="81"/>
      <c r="VZW40" s="81"/>
      <c r="VZX40" s="81"/>
      <c r="VZY40" s="81"/>
      <c r="VZZ40" s="81"/>
      <c r="WAA40" s="81"/>
      <c r="WAB40" s="81"/>
      <c r="WJS40" s="81"/>
      <c r="WJT40" s="81"/>
      <c r="WJU40" s="81"/>
      <c r="WJV40" s="81"/>
      <c r="WJW40" s="81"/>
      <c r="WJX40" s="81"/>
      <c r="WTO40" s="81"/>
      <c r="WTP40" s="81"/>
      <c r="WTQ40" s="81"/>
      <c r="WTR40" s="81"/>
      <c r="WTS40" s="81"/>
      <c r="WTT40" s="81"/>
    </row>
    <row r="41" spans="1:984 1235:2008 2259:3032 3283:4056 4307:5080 5331:6104 6355:7128 7379:8152 8403:9176 9427:10200 10451:11224 11475:12248 12499:13272 13523:14296 14547:15320 15571:16088" s="27" customFormat="1" ht="30.75" x14ac:dyDescent="0.25">
      <c r="A41" s="32" t="s">
        <v>26</v>
      </c>
      <c r="B41" s="36" t="s">
        <v>104</v>
      </c>
      <c r="C41" s="31">
        <v>200</v>
      </c>
      <c r="D41" s="348">
        <f>'Приложение 5'!F217</f>
        <v>1001000</v>
      </c>
      <c r="E41" s="348">
        <f>'Приложение 5'!G217</f>
        <v>1041040</v>
      </c>
      <c r="F41" s="349">
        <f>'Приложение 5'!H217</f>
        <v>1082681.6000000001</v>
      </c>
      <c r="G41" s="80"/>
      <c r="H41" s="100"/>
      <c r="I41" s="100"/>
      <c r="J41" s="100"/>
      <c r="K41" s="100"/>
      <c r="L41" s="100"/>
      <c r="M41" s="100"/>
      <c r="N41" s="100"/>
      <c r="O41" s="100"/>
      <c r="P41" s="100"/>
      <c r="Q41" s="100"/>
      <c r="R41" s="100"/>
      <c r="S41" s="100"/>
      <c r="T41" s="100"/>
      <c r="U41" s="100"/>
      <c r="V41" s="100"/>
      <c r="W41" s="100"/>
      <c r="X41" s="100"/>
      <c r="Y41" s="100"/>
      <c r="Z41" s="100"/>
      <c r="AA41" s="100"/>
      <c r="AB41" s="100"/>
      <c r="AC41" s="100"/>
      <c r="AD41" s="100"/>
      <c r="AE41" s="100"/>
      <c r="AF41" s="100"/>
      <c r="AG41" s="100"/>
      <c r="AH41" s="100"/>
      <c r="AI41" s="100"/>
      <c r="AJ41" s="100"/>
      <c r="AK41" s="100"/>
      <c r="AL41" s="100"/>
      <c r="AM41" s="100"/>
      <c r="AN41" s="80"/>
      <c r="AO41" s="80"/>
      <c r="AP41" s="80"/>
      <c r="AQ41" s="80"/>
      <c r="AR41" s="80"/>
      <c r="AS41" s="80"/>
      <c r="AT41" s="80"/>
      <c r="HC41" s="81"/>
      <c r="HD41" s="81"/>
      <c r="HE41" s="81"/>
      <c r="HF41" s="81"/>
      <c r="HG41" s="81"/>
      <c r="HH41" s="81"/>
      <c r="QY41" s="81"/>
      <c r="QZ41" s="81"/>
      <c r="RA41" s="81"/>
      <c r="RB41" s="81"/>
      <c r="RC41" s="81"/>
      <c r="RD41" s="81"/>
      <c r="AAU41" s="81"/>
      <c r="AAV41" s="81"/>
      <c r="AAW41" s="81"/>
      <c r="AAX41" s="81"/>
      <c r="AAY41" s="81"/>
      <c r="AAZ41" s="81"/>
      <c r="AKQ41" s="81"/>
      <c r="AKR41" s="81"/>
      <c r="AKS41" s="81"/>
      <c r="AKT41" s="81"/>
      <c r="AKU41" s="81"/>
      <c r="AKV41" s="81"/>
      <c r="AUM41" s="81"/>
      <c r="AUN41" s="81"/>
      <c r="AUO41" s="81"/>
      <c r="AUP41" s="81"/>
      <c r="AUQ41" s="81"/>
      <c r="AUR41" s="81"/>
      <c r="BEI41" s="81"/>
      <c r="BEJ41" s="81"/>
      <c r="BEK41" s="81"/>
      <c r="BEL41" s="81"/>
      <c r="BEM41" s="81"/>
      <c r="BEN41" s="81"/>
      <c r="BOE41" s="81"/>
      <c r="BOF41" s="81"/>
      <c r="BOG41" s="81"/>
      <c r="BOH41" s="81"/>
      <c r="BOI41" s="81"/>
      <c r="BOJ41" s="81"/>
      <c r="BYA41" s="81"/>
      <c r="BYB41" s="81"/>
      <c r="BYC41" s="81"/>
      <c r="BYD41" s="81"/>
      <c r="BYE41" s="81"/>
      <c r="BYF41" s="81"/>
      <c r="CHW41" s="81"/>
      <c r="CHX41" s="81"/>
      <c r="CHY41" s="81"/>
      <c r="CHZ41" s="81"/>
      <c r="CIA41" s="81"/>
      <c r="CIB41" s="81"/>
      <c r="CRS41" s="81"/>
      <c r="CRT41" s="81"/>
      <c r="CRU41" s="81"/>
      <c r="CRV41" s="81"/>
      <c r="CRW41" s="81"/>
      <c r="CRX41" s="81"/>
      <c r="DBO41" s="81"/>
      <c r="DBP41" s="81"/>
      <c r="DBQ41" s="81"/>
      <c r="DBR41" s="81"/>
      <c r="DBS41" s="81"/>
      <c r="DBT41" s="81"/>
      <c r="DLK41" s="81"/>
      <c r="DLL41" s="81"/>
      <c r="DLM41" s="81"/>
      <c r="DLN41" s="81"/>
      <c r="DLO41" s="81"/>
      <c r="DLP41" s="81"/>
      <c r="DVG41" s="81"/>
      <c r="DVH41" s="81"/>
      <c r="DVI41" s="81"/>
      <c r="DVJ41" s="81"/>
      <c r="DVK41" s="81"/>
      <c r="DVL41" s="81"/>
      <c r="EFC41" s="81"/>
      <c r="EFD41" s="81"/>
      <c r="EFE41" s="81"/>
      <c r="EFF41" s="81"/>
      <c r="EFG41" s="81"/>
      <c r="EFH41" s="81"/>
      <c r="EOY41" s="81"/>
      <c r="EOZ41" s="81"/>
      <c r="EPA41" s="81"/>
      <c r="EPB41" s="81"/>
      <c r="EPC41" s="81"/>
      <c r="EPD41" s="81"/>
      <c r="EYU41" s="81"/>
      <c r="EYV41" s="81"/>
      <c r="EYW41" s="81"/>
      <c r="EYX41" s="81"/>
      <c r="EYY41" s="81"/>
      <c r="EYZ41" s="81"/>
      <c r="FIQ41" s="81"/>
      <c r="FIR41" s="81"/>
      <c r="FIS41" s="81"/>
      <c r="FIT41" s="81"/>
      <c r="FIU41" s="81"/>
      <c r="FIV41" s="81"/>
      <c r="FSM41" s="81"/>
      <c r="FSN41" s="81"/>
      <c r="FSO41" s="81"/>
      <c r="FSP41" s="81"/>
      <c r="FSQ41" s="81"/>
      <c r="FSR41" s="81"/>
      <c r="GCI41" s="81"/>
      <c r="GCJ41" s="81"/>
      <c r="GCK41" s="81"/>
      <c r="GCL41" s="81"/>
      <c r="GCM41" s="81"/>
      <c r="GCN41" s="81"/>
      <c r="GME41" s="81"/>
      <c r="GMF41" s="81"/>
      <c r="GMG41" s="81"/>
      <c r="GMH41" s="81"/>
      <c r="GMI41" s="81"/>
      <c r="GMJ41" s="81"/>
      <c r="GWA41" s="81"/>
      <c r="GWB41" s="81"/>
      <c r="GWC41" s="81"/>
      <c r="GWD41" s="81"/>
      <c r="GWE41" s="81"/>
      <c r="GWF41" s="81"/>
      <c r="HFW41" s="81"/>
      <c r="HFX41" s="81"/>
      <c r="HFY41" s="81"/>
      <c r="HFZ41" s="81"/>
      <c r="HGA41" s="81"/>
      <c r="HGB41" s="81"/>
      <c r="HPS41" s="81"/>
      <c r="HPT41" s="81"/>
      <c r="HPU41" s="81"/>
      <c r="HPV41" s="81"/>
      <c r="HPW41" s="81"/>
      <c r="HPX41" s="81"/>
      <c r="HZO41" s="81"/>
      <c r="HZP41" s="81"/>
      <c r="HZQ41" s="81"/>
      <c r="HZR41" s="81"/>
      <c r="HZS41" s="81"/>
      <c r="HZT41" s="81"/>
      <c r="IJK41" s="81"/>
      <c r="IJL41" s="81"/>
      <c r="IJM41" s="81"/>
      <c r="IJN41" s="81"/>
      <c r="IJO41" s="81"/>
      <c r="IJP41" s="81"/>
      <c r="ITG41" s="81"/>
      <c r="ITH41" s="81"/>
      <c r="ITI41" s="81"/>
      <c r="ITJ41" s="81"/>
      <c r="ITK41" s="81"/>
      <c r="ITL41" s="81"/>
      <c r="JDC41" s="81"/>
      <c r="JDD41" s="81"/>
      <c r="JDE41" s="81"/>
      <c r="JDF41" s="81"/>
      <c r="JDG41" s="81"/>
      <c r="JDH41" s="81"/>
      <c r="JMY41" s="81"/>
      <c r="JMZ41" s="81"/>
      <c r="JNA41" s="81"/>
      <c r="JNB41" s="81"/>
      <c r="JNC41" s="81"/>
      <c r="JND41" s="81"/>
      <c r="JWU41" s="81"/>
      <c r="JWV41" s="81"/>
      <c r="JWW41" s="81"/>
      <c r="JWX41" s="81"/>
      <c r="JWY41" s="81"/>
      <c r="JWZ41" s="81"/>
      <c r="KGQ41" s="81"/>
      <c r="KGR41" s="81"/>
      <c r="KGS41" s="81"/>
      <c r="KGT41" s="81"/>
      <c r="KGU41" s="81"/>
      <c r="KGV41" s="81"/>
      <c r="KQM41" s="81"/>
      <c r="KQN41" s="81"/>
      <c r="KQO41" s="81"/>
      <c r="KQP41" s="81"/>
      <c r="KQQ41" s="81"/>
      <c r="KQR41" s="81"/>
      <c r="LAI41" s="81"/>
      <c r="LAJ41" s="81"/>
      <c r="LAK41" s="81"/>
      <c r="LAL41" s="81"/>
      <c r="LAM41" s="81"/>
      <c r="LAN41" s="81"/>
      <c r="LKE41" s="81"/>
      <c r="LKF41" s="81"/>
      <c r="LKG41" s="81"/>
      <c r="LKH41" s="81"/>
      <c r="LKI41" s="81"/>
      <c r="LKJ41" s="81"/>
      <c r="LUA41" s="81"/>
      <c r="LUB41" s="81"/>
      <c r="LUC41" s="81"/>
      <c r="LUD41" s="81"/>
      <c r="LUE41" s="81"/>
      <c r="LUF41" s="81"/>
      <c r="MDW41" s="81"/>
      <c r="MDX41" s="81"/>
      <c r="MDY41" s="81"/>
      <c r="MDZ41" s="81"/>
      <c r="MEA41" s="81"/>
      <c r="MEB41" s="81"/>
      <c r="MNS41" s="81"/>
      <c r="MNT41" s="81"/>
      <c r="MNU41" s="81"/>
      <c r="MNV41" s="81"/>
      <c r="MNW41" s="81"/>
      <c r="MNX41" s="81"/>
      <c r="MXO41" s="81"/>
      <c r="MXP41" s="81"/>
      <c r="MXQ41" s="81"/>
      <c r="MXR41" s="81"/>
      <c r="MXS41" s="81"/>
      <c r="MXT41" s="81"/>
      <c r="NHK41" s="81"/>
      <c r="NHL41" s="81"/>
      <c r="NHM41" s="81"/>
      <c r="NHN41" s="81"/>
      <c r="NHO41" s="81"/>
      <c r="NHP41" s="81"/>
      <c r="NRG41" s="81"/>
      <c r="NRH41" s="81"/>
      <c r="NRI41" s="81"/>
      <c r="NRJ41" s="81"/>
      <c r="NRK41" s="81"/>
      <c r="NRL41" s="81"/>
      <c r="OBC41" s="81"/>
      <c r="OBD41" s="81"/>
      <c r="OBE41" s="81"/>
      <c r="OBF41" s="81"/>
      <c r="OBG41" s="81"/>
      <c r="OBH41" s="81"/>
      <c r="OKY41" s="81"/>
      <c r="OKZ41" s="81"/>
      <c r="OLA41" s="81"/>
      <c r="OLB41" s="81"/>
      <c r="OLC41" s="81"/>
      <c r="OLD41" s="81"/>
      <c r="OUU41" s="81"/>
      <c r="OUV41" s="81"/>
      <c r="OUW41" s="81"/>
      <c r="OUX41" s="81"/>
      <c r="OUY41" s="81"/>
      <c r="OUZ41" s="81"/>
      <c r="PEQ41" s="81"/>
      <c r="PER41" s="81"/>
      <c r="PES41" s="81"/>
      <c r="PET41" s="81"/>
      <c r="PEU41" s="81"/>
      <c r="PEV41" s="81"/>
      <c r="POM41" s="81"/>
      <c r="PON41" s="81"/>
      <c r="POO41" s="81"/>
      <c r="POP41" s="81"/>
      <c r="POQ41" s="81"/>
      <c r="POR41" s="81"/>
      <c r="PYI41" s="81"/>
      <c r="PYJ41" s="81"/>
      <c r="PYK41" s="81"/>
      <c r="PYL41" s="81"/>
      <c r="PYM41" s="81"/>
      <c r="PYN41" s="81"/>
      <c r="QIE41" s="81"/>
      <c r="QIF41" s="81"/>
      <c r="QIG41" s="81"/>
      <c r="QIH41" s="81"/>
      <c r="QII41" s="81"/>
      <c r="QIJ41" s="81"/>
      <c r="QSA41" s="81"/>
      <c r="QSB41" s="81"/>
      <c r="QSC41" s="81"/>
      <c r="QSD41" s="81"/>
      <c r="QSE41" s="81"/>
      <c r="QSF41" s="81"/>
      <c r="RBW41" s="81"/>
      <c r="RBX41" s="81"/>
      <c r="RBY41" s="81"/>
      <c r="RBZ41" s="81"/>
      <c r="RCA41" s="81"/>
      <c r="RCB41" s="81"/>
      <c r="RLS41" s="81"/>
      <c r="RLT41" s="81"/>
      <c r="RLU41" s="81"/>
      <c r="RLV41" s="81"/>
      <c r="RLW41" s="81"/>
      <c r="RLX41" s="81"/>
      <c r="RVO41" s="81"/>
      <c r="RVP41" s="81"/>
      <c r="RVQ41" s="81"/>
      <c r="RVR41" s="81"/>
      <c r="RVS41" s="81"/>
      <c r="RVT41" s="81"/>
      <c r="SFK41" s="81"/>
      <c r="SFL41" s="81"/>
      <c r="SFM41" s="81"/>
      <c r="SFN41" s="81"/>
      <c r="SFO41" s="81"/>
      <c r="SFP41" s="81"/>
      <c r="SPG41" s="81"/>
      <c r="SPH41" s="81"/>
      <c r="SPI41" s="81"/>
      <c r="SPJ41" s="81"/>
      <c r="SPK41" s="81"/>
      <c r="SPL41" s="81"/>
      <c r="SZC41" s="81"/>
      <c r="SZD41" s="81"/>
      <c r="SZE41" s="81"/>
      <c r="SZF41" s="81"/>
      <c r="SZG41" s="81"/>
      <c r="SZH41" s="81"/>
      <c r="TIY41" s="81"/>
      <c r="TIZ41" s="81"/>
      <c r="TJA41" s="81"/>
      <c r="TJB41" s="81"/>
      <c r="TJC41" s="81"/>
      <c r="TJD41" s="81"/>
      <c r="TSU41" s="81"/>
      <c r="TSV41" s="81"/>
      <c r="TSW41" s="81"/>
      <c r="TSX41" s="81"/>
      <c r="TSY41" s="81"/>
      <c r="TSZ41" s="81"/>
      <c r="UCQ41" s="81"/>
      <c r="UCR41" s="81"/>
      <c r="UCS41" s="81"/>
      <c r="UCT41" s="81"/>
      <c r="UCU41" s="81"/>
      <c r="UCV41" s="81"/>
      <c r="UMM41" s="81"/>
      <c r="UMN41" s="81"/>
      <c r="UMO41" s="81"/>
      <c r="UMP41" s="81"/>
      <c r="UMQ41" s="81"/>
      <c r="UMR41" s="81"/>
      <c r="UWI41" s="81"/>
      <c r="UWJ41" s="81"/>
      <c r="UWK41" s="81"/>
      <c r="UWL41" s="81"/>
      <c r="UWM41" s="81"/>
      <c r="UWN41" s="81"/>
      <c r="VGE41" s="81"/>
      <c r="VGF41" s="81"/>
      <c r="VGG41" s="81"/>
      <c r="VGH41" s="81"/>
      <c r="VGI41" s="81"/>
      <c r="VGJ41" s="81"/>
      <c r="VQA41" s="81"/>
      <c r="VQB41" s="81"/>
      <c r="VQC41" s="81"/>
      <c r="VQD41" s="81"/>
      <c r="VQE41" s="81"/>
      <c r="VQF41" s="81"/>
      <c r="VZW41" s="81"/>
      <c r="VZX41" s="81"/>
      <c r="VZY41" s="81"/>
      <c r="VZZ41" s="81"/>
      <c r="WAA41" s="81"/>
      <c r="WAB41" s="81"/>
      <c r="WJS41" s="81"/>
      <c r="WJT41" s="81"/>
      <c r="WJU41" s="81"/>
      <c r="WJV41" s="81"/>
      <c r="WJW41" s="81"/>
      <c r="WJX41" s="81"/>
      <c r="WTO41" s="81"/>
      <c r="WTP41" s="81"/>
      <c r="WTQ41" s="81"/>
      <c r="WTR41" s="81"/>
      <c r="WTS41" s="81"/>
      <c r="WTT41" s="81"/>
    </row>
    <row r="42" spans="1:984 1235:2008 2259:3032 3283:4056 4307:5080 5331:6104 6355:7128 7379:8152 8403:9176 9427:10200 10451:11224 11475:12248 12499:13272 13523:14296 14547:15320 15571:16088" s="27" customFormat="1" ht="30.75" x14ac:dyDescent="0.25">
      <c r="A42" s="22" t="s">
        <v>151</v>
      </c>
      <c r="B42" s="404" t="s">
        <v>104</v>
      </c>
      <c r="C42" s="351"/>
      <c r="D42" s="348">
        <f>SUM(D43:D45)</f>
        <v>9285000</v>
      </c>
      <c r="E42" s="348">
        <f>SUM(E43:E45)</f>
        <v>6908400</v>
      </c>
      <c r="F42" s="349">
        <f>SUM(F43:F45)</f>
        <v>6932736</v>
      </c>
      <c r="G42" s="80"/>
      <c r="H42" s="100"/>
      <c r="I42" s="100"/>
      <c r="J42" s="100"/>
      <c r="K42" s="100"/>
      <c r="L42" s="100"/>
      <c r="M42" s="100"/>
      <c r="N42" s="100"/>
      <c r="O42" s="100"/>
      <c r="P42" s="100"/>
      <c r="Q42" s="100"/>
      <c r="R42" s="100"/>
      <c r="S42" s="100"/>
      <c r="T42" s="100"/>
      <c r="U42" s="100"/>
      <c r="V42" s="100"/>
      <c r="W42" s="100"/>
      <c r="X42" s="100"/>
      <c r="Y42" s="100"/>
      <c r="Z42" s="100"/>
      <c r="AA42" s="100"/>
      <c r="AB42" s="100"/>
      <c r="AC42" s="100"/>
      <c r="AD42" s="100"/>
      <c r="AE42" s="100"/>
      <c r="AF42" s="100"/>
      <c r="AG42" s="100"/>
      <c r="AH42" s="100"/>
      <c r="AI42" s="100"/>
      <c r="AJ42" s="100"/>
      <c r="AK42" s="100"/>
      <c r="AL42" s="100"/>
      <c r="AM42" s="100"/>
      <c r="AN42" s="80"/>
      <c r="AO42" s="80"/>
      <c r="AP42" s="80"/>
      <c r="AQ42" s="80"/>
      <c r="AR42" s="80"/>
      <c r="AS42" s="80"/>
      <c r="AT42" s="80"/>
      <c r="HC42" s="81"/>
      <c r="HD42" s="81"/>
      <c r="HE42" s="81"/>
      <c r="HF42" s="81"/>
      <c r="HG42" s="81"/>
      <c r="HH42" s="81"/>
      <c r="QY42" s="81"/>
      <c r="QZ42" s="81"/>
      <c r="RA42" s="81"/>
      <c r="RB42" s="81"/>
      <c r="RC42" s="81"/>
      <c r="RD42" s="81"/>
      <c r="AAU42" s="81"/>
      <c r="AAV42" s="81"/>
      <c r="AAW42" s="81"/>
      <c r="AAX42" s="81"/>
      <c r="AAY42" s="81"/>
      <c r="AAZ42" s="81"/>
      <c r="AKQ42" s="81"/>
      <c r="AKR42" s="81"/>
      <c r="AKS42" s="81"/>
      <c r="AKT42" s="81"/>
      <c r="AKU42" s="81"/>
      <c r="AKV42" s="81"/>
      <c r="AUM42" s="81"/>
      <c r="AUN42" s="81"/>
      <c r="AUO42" s="81"/>
      <c r="AUP42" s="81"/>
      <c r="AUQ42" s="81"/>
      <c r="AUR42" s="81"/>
      <c r="BEI42" s="81"/>
      <c r="BEJ42" s="81"/>
      <c r="BEK42" s="81"/>
      <c r="BEL42" s="81"/>
      <c r="BEM42" s="81"/>
      <c r="BEN42" s="81"/>
      <c r="BOE42" s="81"/>
      <c r="BOF42" s="81"/>
      <c r="BOG42" s="81"/>
      <c r="BOH42" s="81"/>
      <c r="BOI42" s="81"/>
      <c r="BOJ42" s="81"/>
      <c r="BYA42" s="81"/>
      <c r="BYB42" s="81"/>
      <c r="BYC42" s="81"/>
      <c r="BYD42" s="81"/>
      <c r="BYE42" s="81"/>
      <c r="BYF42" s="81"/>
      <c r="CHW42" s="81"/>
      <c r="CHX42" s="81"/>
      <c r="CHY42" s="81"/>
      <c r="CHZ42" s="81"/>
      <c r="CIA42" s="81"/>
      <c r="CIB42" s="81"/>
      <c r="CRS42" s="81"/>
      <c r="CRT42" s="81"/>
      <c r="CRU42" s="81"/>
      <c r="CRV42" s="81"/>
      <c r="CRW42" s="81"/>
      <c r="CRX42" s="81"/>
      <c r="DBO42" s="81"/>
      <c r="DBP42" s="81"/>
      <c r="DBQ42" s="81"/>
      <c r="DBR42" s="81"/>
      <c r="DBS42" s="81"/>
      <c r="DBT42" s="81"/>
      <c r="DLK42" s="81"/>
      <c r="DLL42" s="81"/>
      <c r="DLM42" s="81"/>
      <c r="DLN42" s="81"/>
      <c r="DLO42" s="81"/>
      <c r="DLP42" s="81"/>
      <c r="DVG42" s="81"/>
      <c r="DVH42" s="81"/>
      <c r="DVI42" s="81"/>
      <c r="DVJ42" s="81"/>
      <c r="DVK42" s="81"/>
      <c r="DVL42" s="81"/>
      <c r="EFC42" s="81"/>
      <c r="EFD42" s="81"/>
      <c r="EFE42" s="81"/>
      <c r="EFF42" s="81"/>
      <c r="EFG42" s="81"/>
      <c r="EFH42" s="81"/>
      <c r="EOY42" s="81"/>
      <c r="EOZ42" s="81"/>
      <c r="EPA42" s="81"/>
      <c r="EPB42" s="81"/>
      <c r="EPC42" s="81"/>
      <c r="EPD42" s="81"/>
      <c r="EYU42" s="81"/>
      <c r="EYV42" s="81"/>
      <c r="EYW42" s="81"/>
      <c r="EYX42" s="81"/>
      <c r="EYY42" s="81"/>
      <c r="EYZ42" s="81"/>
      <c r="FIQ42" s="81"/>
      <c r="FIR42" s="81"/>
      <c r="FIS42" s="81"/>
      <c r="FIT42" s="81"/>
      <c r="FIU42" s="81"/>
      <c r="FIV42" s="81"/>
      <c r="FSM42" s="81"/>
      <c r="FSN42" s="81"/>
      <c r="FSO42" s="81"/>
      <c r="FSP42" s="81"/>
      <c r="FSQ42" s="81"/>
      <c r="FSR42" s="81"/>
      <c r="GCI42" s="81"/>
      <c r="GCJ42" s="81"/>
      <c r="GCK42" s="81"/>
      <c r="GCL42" s="81"/>
      <c r="GCM42" s="81"/>
      <c r="GCN42" s="81"/>
      <c r="GME42" s="81"/>
      <c r="GMF42" s="81"/>
      <c r="GMG42" s="81"/>
      <c r="GMH42" s="81"/>
      <c r="GMI42" s="81"/>
      <c r="GMJ42" s="81"/>
      <c r="GWA42" s="81"/>
      <c r="GWB42" s="81"/>
      <c r="GWC42" s="81"/>
      <c r="GWD42" s="81"/>
      <c r="GWE42" s="81"/>
      <c r="GWF42" s="81"/>
      <c r="HFW42" s="81"/>
      <c r="HFX42" s="81"/>
      <c r="HFY42" s="81"/>
      <c r="HFZ42" s="81"/>
      <c r="HGA42" s="81"/>
      <c r="HGB42" s="81"/>
      <c r="HPS42" s="81"/>
      <c r="HPT42" s="81"/>
      <c r="HPU42" s="81"/>
      <c r="HPV42" s="81"/>
      <c r="HPW42" s="81"/>
      <c r="HPX42" s="81"/>
      <c r="HZO42" s="81"/>
      <c r="HZP42" s="81"/>
      <c r="HZQ42" s="81"/>
      <c r="HZR42" s="81"/>
      <c r="HZS42" s="81"/>
      <c r="HZT42" s="81"/>
      <c r="IJK42" s="81"/>
      <c r="IJL42" s="81"/>
      <c r="IJM42" s="81"/>
      <c r="IJN42" s="81"/>
      <c r="IJO42" s="81"/>
      <c r="IJP42" s="81"/>
      <c r="ITG42" s="81"/>
      <c r="ITH42" s="81"/>
      <c r="ITI42" s="81"/>
      <c r="ITJ42" s="81"/>
      <c r="ITK42" s="81"/>
      <c r="ITL42" s="81"/>
      <c r="JDC42" s="81"/>
      <c r="JDD42" s="81"/>
      <c r="JDE42" s="81"/>
      <c r="JDF42" s="81"/>
      <c r="JDG42" s="81"/>
      <c r="JDH42" s="81"/>
      <c r="JMY42" s="81"/>
      <c r="JMZ42" s="81"/>
      <c r="JNA42" s="81"/>
      <c r="JNB42" s="81"/>
      <c r="JNC42" s="81"/>
      <c r="JND42" s="81"/>
      <c r="JWU42" s="81"/>
      <c r="JWV42" s="81"/>
      <c r="JWW42" s="81"/>
      <c r="JWX42" s="81"/>
      <c r="JWY42" s="81"/>
      <c r="JWZ42" s="81"/>
      <c r="KGQ42" s="81"/>
      <c r="KGR42" s="81"/>
      <c r="KGS42" s="81"/>
      <c r="KGT42" s="81"/>
      <c r="KGU42" s="81"/>
      <c r="KGV42" s="81"/>
      <c r="KQM42" s="81"/>
      <c r="KQN42" s="81"/>
      <c r="KQO42" s="81"/>
      <c r="KQP42" s="81"/>
      <c r="KQQ42" s="81"/>
      <c r="KQR42" s="81"/>
      <c r="LAI42" s="81"/>
      <c r="LAJ42" s="81"/>
      <c r="LAK42" s="81"/>
      <c r="LAL42" s="81"/>
      <c r="LAM42" s="81"/>
      <c r="LAN42" s="81"/>
      <c r="LKE42" s="81"/>
      <c r="LKF42" s="81"/>
      <c r="LKG42" s="81"/>
      <c r="LKH42" s="81"/>
      <c r="LKI42" s="81"/>
      <c r="LKJ42" s="81"/>
      <c r="LUA42" s="81"/>
      <c r="LUB42" s="81"/>
      <c r="LUC42" s="81"/>
      <c r="LUD42" s="81"/>
      <c r="LUE42" s="81"/>
      <c r="LUF42" s="81"/>
      <c r="MDW42" s="81"/>
      <c r="MDX42" s="81"/>
      <c r="MDY42" s="81"/>
      <c r="MDZ42" s="81"/>
      <c r="MEA42" s="81"/>
      <c r="MEB42" s="81"/>
      <c r="MNS42" s="81"/>
      <c r="MNT42" s="81"/>
      <c r="MNU42" s="81"/>
      <c r="MNV42" s="81"/>
      <c r="MNW42" s="81"/>
      <c r="MNX42" s="81"/>
      <c r="MXO42" s="81"/>
      <c r="MXP42" s="81"/>
      <c r="MXQ42" s="81"/>
      <c r="MXR42" s="81"/>
      <c r="MXS42" s="81"/>
      <c r="MXT42" s="81"/>
      <c r="NHK42" s="81"/>
      <c r="NHL42" s="81"/>
      <c r="NHM42" s="81"/>
      <c r="NHN42" s="81"/>
      <c r="NHO42" s="81"/>
      <c r="NHP42" s="81"/>
      <c r="NRG42" s="81"/>
      <c r="NRH42" s="81"/>
      <c r="NRI42" s="81"/>
      <c r="NRJ42" s="81"/>
      <c r="NRK42" s="81"/>
      <c r="NRL42" s="81"/>
      <c r="OBC42" s="81"/>
      <c r="OBD42" s="81"/>
      <c r="OBE42" s="81"/>
      <c r="OBF42" s="81"/>
      <c r="OBG42" s="81"/>
      <c r="OBH42" s="81"/>
      <c r="OKY42" s="81"/>
      <c r="OKZ42" s="81"/>
      <c r="OLA42" s="81"/>
      <c r="OLB42" s="81"/>
      <c r="OLC42" s="81"/>
      <c r="OLD42" s="81"/>
      <c r="OUU42" s="81"/>
      <c r="OUV42" s="81"/>
      <c r="OUW42" s="81"/>
      <c r="OUX42" s="81"/>
      <c r="OUY42" s="81"/>
      <c r="OUZ42" s="81"/>
      <c r="PEQ42" s="81"/>
      <c r="PER42" s="81"/>
      <c r="PES42" s="81"/>
      <c r="PET42" s="81"/>
      <c r="PEU42" s="81"/>
      <c r="PEV42" s="81"/>
      <c r="POM42" s="81"/>
      <c r="PON42" s="81"/>
      <c r="POO42" s="81"/>
      <c r="POP42" s="81"/>
      <c r="POQ42" s="81"/>
      <c r="POR42" s="81"/>
      <c r="PYI42" s="81"/>
      <c r="PYJ42" s="81"/>
      <c r="PYK42" s="81"/>
      <c r="PYL42" s="81"/>
      <c r="PYM42" s="81"/>
      <c r="PYN42" s="81"/>
      <c r="QIE42" s="81"/>
      <c r="QIF42" s="81"/>
      <c r="QIG42" s="81"/>
      <c r="QIH42" s="81"/>
      <c r="QII42" s="81"/>
      <c r="QIJ42" s="81"/>
      <c r="QSA42" s="81"/>
      <c r="QSB42" s="81"/>
      <c r="QSC42" s="81"/>
      <c r="QSD42" s="81"/>
      <c r="QSE42" s="81"/>
      <c r="QSF42" s="81"/>
      <c r="RBW42" s="81"/>
      <c r="RBX42" s="81"/>
      <c r="RBY42" s="81"/>
      <c r="RBZ42" s="81"/>
      <c r="RCA42" s="81"/>
      <c r="RCB42" s="81"/>
      <c r="RLS42" s="81"/>
      <c r="RLT42" s="81"/>
      <c r="RLU42" s="81"/>
      <c r="RLV42" s="81"/>
      <c r="RLW42" s="81"/>
      <c r="RLX42" s="81"/>
      <c r="RVO42" s="81"/>
      <c r="RVP42" s="81"/>
      <c r="RVQ42" s="81"/>
      <c r="RVR42" s="81"/>
      <c r="RVS42" s="81"/>
      <c r="RVT42" s="81"/>
      <c r="SFK42" s="81"/>
      <c r="SFL42" s="81"/>
      <c r="SFM42" s="81"/>
      <c r="SFN42" s="81"/>
      <c r="SFO42" s="81"/>
      <c r="SFP42" s="81"/>
      <c r="SPG42" s="81"/>
      <c r="SPH42" s="81"/>
      <c r="SPI42" s="81"/>
      <c r="SPJ42" s="81"/>
      <c r="SPK42" s="81"/>
      <c r="SPL42" s="81"/>
      <c r="SZC42" s="81"/>
      <c r="SZD42" s="81"/>
      <c r="SZE42" s="81"/>
      <c r="SZF42" s="81"/>
      <c r="SZG42" s="81"/>
      <c r="SZH42" s="81"/>
      <c r="TIY42" s="81"/>
      <c r="TIZ42" s="81"/>
      <c r="TJA42" s="81"/>
      <c r="TJB42" s="81"/>
      <c r="TJC42" s="81"/>
      <c r="TJD42" s="81"/>
      <c r="TSU42" s="81"/>
      <c r="TSV42" s="81"/>
      <c r="TSW42" s="81"/>
      <c r="TSX42" s="81"/>
      <c r="TSY42" s="81"/>
      <c r="TSZ42" s="81"/>
      <c r="UCQ42" s="81"/>
      <c r="UCR42" s="81"/>
      <c r="UCS42" s="81"/>
      <c r="UCT42" s="81"/>
      <c r="UCU42" s="81"/>
      <c r="UCV42" s="81"/>
      <c r="UMM42" s="81"/>
      <c r="UMN42" s="81"/>
      <c r="UMO42" s="81"/>
      <c r="UMP42" s="81"/>
      <c r="UMQ42" s="81"/>
      <c r="UMR42" s="81"/>
      <c r="UWI42" s="81"/>
      <c r="UWJ42" s="81"/>
      <c r="UWK42" s="81"/>
      <c r="UWL42" s="81"/>
      <c r="UWM42" s="81"/>
      <c r="UWN42" s="81"/>
      <c r="VGE42" s="81"/>
      <c r="VGF42" s="81"/>
      <c r="VGG42" s="81"/>
      <c r="VGH42" s="81"/>
      <c r="VGI42" s="81"/>
      <c r="VGJ42" s="81"/>
      <c r="VQA42" s="81"/>
      <c r="VQB42" s="81"/>
      <c r="VQC42" s="81"/>
      <c r="VQD42" s="81"/>
      <c r="VQE42" s="81"/>
      <c r="VQF42" s="81"/>
      <c r="VZW42" s="81"/>
      <c r="VZX42" s="81"/>
      <c r="VZY42" s="81"/>
      <c r="VZZ42" s="81"/>
      <c r="WAA42" s="81"/>
      <c r="WAB42" s="81"/>
      <c r="WJS42" s="81"/>
      <c r="WJT42" s="81"/>
      <c r="WJU42" s="81"/>
      <c r="WJV42" s="81"/>
      <c r="WJW42" s="81"/>
      <c r="WJX42" s="81"/>
      <c r="WTO42" s="81"/>
      <c r="WTP42" s="81"/>
      <c r="WTQ42" s="81"/>
      <c r="WTR42" s="81"/>
      <c r="WTS42" s="81"/>
      <c r="WTT42" s="81"/>
    </row>
    <row r="43" spans="1:984 1235:2008 2259:3032 3283:4056 4307:5080 5331:6104 6355:7128 7379:8152 8403:9176 9427:10200 10451:11224 11475:12248 12499:13272 13523:14296 14547:15320 15571:16088" s="27" customFormat="1" ht="30.75" x14ac:dyDescent="0.25">
      <c r="A43" s="32" t="s">
        <v>26</v>
      </c>
      <c r="B43" s="36" t="s">
        <v>104</v>
      </c>
      <c r="C43" s="23" t="s">
        <v>27</v>
      </c>
      <c r="D43" s="348">
        <f>'Приложение 5'!F289</f>
        <v>585000</v>
      </c>
      <c r="E43" s="348">
        <f>'Приложение 5'!G289</f>
        <v>608400</v>
      </c>
      <c r="F43" s="349">
        <f>'Приложение 5'!H289</f>
        <v>632736</v>
      </c>
      <c r="G43" s="80"/>
      <c r="H43" s="100"/>
      <c r="I43" s="100"/>
      <c r="J43" s="100"/>
      <c r="K43" s="100"/>
      <c r="L43" s="100"/>
      <c r="M43" s="100"/>
      <c r="N43" s="100"/>
      <c r="O43" s="100"/>
      <c r="P43" s="100"/>
      <c r="Q43" s="100"/>
      <c r="R43" s="100"/>
      <c r="S43" s="100"/>
      <c r="T43" s="100"/>
      <c r="U43" s="100"/>
      <c r="V43" s="100"/>
      <c r="W43" s="100"/>
      <c r="X43" s="100"/>
      <c r="Y43" s="100"/>
      <c r="Z43" s="100"/>
      <c r="AA43" s="100"/>
      <c r="AB43" s="100"/>
      <c r="AC43" s="100"/>
      <c r="AD43" s="100"/>
      <c r="AE43" s="100"/>
      <c r="AF43" s="100"/>
      <c r="AG43" s="100"/>
      <c r="AH43" s="100"/>
      <c r="AI43" s="100"/>
      <c r="AJ43" s="100"/>
      <c r="AK43" s="100"/>
      <c r="AL43" s="100"/>
      <c r="AM43" s="100"/>
      <c r="AN43" s="80"/>
      <c r="AO43" s="80"/>
      <c r="AP43" s="80"/>
      <c r="AQ43" s="80"/>
      <c r="AR43" s="80"/>
      <c r="AS43" s="80"/>
      <c r="AT43" s="80"/>
      <c r="HC43" s="81"/>
      <c r="HD43" s="81"/>
      <c r="HE43" s="81"/>
      <c r="HF43" s="81"/>
      <c r="HG43" s="81"/>
      <c r="HH43" s="81"/>
      <c r="QY43" s="81"/>
      <c r="QZ43" s="81"/>
      <c r="RA43" s="81"/>
      <c r="RB43" s="81"/>
      <c r="RC43" s="81"/>
      <c r="RD43" s="81"/>
      <c r="AAU43" s="81"/>
      <c r="AAV43" s="81"/>
      <c r="AAW43" s="81"/>
      <c r="AAX43" s="81"/>
      <c r="AAY43" s="81"/>
      <c r="AAZ43" s="81"/>
      <c r="AKQ43" s="81"/>
      <c r="AKR43" s="81"/>
      <c r="AKS43" s="81"/>
      <c r="AKT43" s="81"/>
      <c r="AKU43" s="81"/>
      <c r="AKV43" s="81"/>
      <c r="AUM43" s="81"/>
      <c r="AUN43" s="81"/>
      <c r="AUO43" s="81"/>
      <c r="AUP43" s="81"/>
      <c r="AUQ43" s="81"/>
      <c r="AUR43" s="81"/>
      <c r="BEI43" s="81"/>
      <c r="BEJ43" s="81"/>
      <c r="BEK43" s="81"/>
      <c r="BEL43" s="81"/>
      <c r="BEM43" s="81"/>
      <c r="BEN43" s="81"/>
      <c r="BOE43" s="81"/>
      <c r="BOF43" s="81"/>
      <c r="BOG43" s="81"/>
      <c r="BOH43" s="81"/>
      <c r="BOI43" s="81"/>
      <c r="BOJ43" s="81"/>
      <c r="BYA43" s="81"/>
      <c r="BYB43" s="81"/>
      <c r="BYC43" s="81"/>
      <c r="BYD43" s="81"/>
      <c r="BYE43" s="81"/>
      <c r="BYF43" s="81"/>
      <c r="CHW43" s="81"/>
      <c r="CHX43" s="81"/>
      <c r="CHY43" s="81"/>
      <c r="CHZ43" s="81"/>
      <c r="CIA43" s="81"/>
      <c r="CIB43" s="81"/>
      <c r="CRS43" s="81"/>
      <c r="CRT43" s="81"/>
      <c r="CRU43" s="81"/>
      <c r="CRV43" s="81"/>
      <c r="CRW43" s="81"/>
      <c r="CRX43" s="81"/>
      <c r="DBO43" s="81"/>
      <c r="DBP43" s="81"/>
      <c r="DBQ43" s="81"/>
      <c r="DBR43" s="81"/>
      <c r="DBS43" s="81"/>
      <c r="DBT43" s="81"/>
      <c r="DLK43" s="81"/>
      <c r="DLL43" s="81"/>
      <c r="DLM43" s="81"/>
      <c r="DLN43" s="81"/>
      <c r="DLO43" s="81"/>
      <c r="DLP43" s="81"/>
      <c r="DVG43" s="81"/>
      <c r="DVH43" s="81"/>
      <c r="DVI43" s="81"/>
      <c r="DVJ43" s="81"/>
      <c r="DVK43" s="81"/>
      <c r="DVL43" s="81"/>
      <c r="EFC43" s="81"/>
      <c r="EFD43" s="81"/>
      <c r="EFE43" s="81"/>
      <c r="EFF43" s="81"/>
      <c r="EFG43" s="81"/>
      <c r="EFH43" s="81"/>
      <c r="EOY43" s="81"/>
      <c r="EOZ43" s="81"/>
      <c r="EPA43" s="81"/>
      <c r="EPB43" s="81"/>
      <c r="EPC43" s="81"/>
      <c r="EPD43" s="81"/>
      <c r="EYU43" s="81"/>
      <c r="EYV43" s="81"/>
      <c r="EYW43" s="81"/>
      <c r="EYX43" s="81"/>
      <c r="EYY43" s="81"/>
      <c r="EYZ43" s="81"/>
      <c r="FIQ43" s="81"/>
      <c r="FIR43" s="81"/>
      <c r="FIS43" s="81"/>
      <c r="FIT43" s="81"/>
      <c r="FIU43" s="81"/>
      <c r="FIV43" s="81"/>
      <c r="FSM43" s="81"/>
      <c r="FSN43" s="81"/>
      <c r="FSO43" s="81"/>
      <c r="FSP43" s="81"/>
      <c r="FSQ43" s="81"/>
      <c r="FSR43" s="81"/>
      <c r="GCI43" s="81"/>
      <c r="GCJ43" s="81"/>
      <c r="GCK43" s="81"/>
      <c r="GCL43" s="81"/>
      <c r="GCM43" s="81"/>
      <c r="GCN43" s="81"/>
      <c r="GME43" s="81"/>
      <c r="GMF43" s="81"/>
      <c r="GMG43" s="81"/>
      <c r="GMH43" s="81"/>
      <c r="GMI43" s="81"/>
      <c r="GMJ43" s="81"/>
      <c r="GWA43" s="81"/>
      <c r="GWB43" s="81"/>
      <c r="GWC43" s="81"/>
      <c r="GWD43" s="81"/>
      <c r="GWE43" s="81"/>
      <c r="GWF43" s="81"/>
      <c r="HFW43" s="81"/>
      <c r="HFX43" s="81"/>
      <c r="HFY43" s="81"/>
      <c r="HFZ43" s="81"/>
      <c r="HGA43" s="81"/>
      <c r="HGB43" s="81"/>
      <c r="HPS43" s="81"/>
      <c r="HPT43" s="81"/>
      <c r="HPU43" s="81"/>
      <c r="HPV43" s="81"/>
      <c r="HPW43" s="81"/>
      <c r="HPX43" s="81"/>
      <c r="HZO43" s="81"/>
      <c r="HZP43" s="81"/>
      <c r="HZQ43" s="81"/>
      <c r="HZR43" s="81"/>
      <c r="HZS43" s="81"/>
      <c r="HZT43" s="81"/>
      <c r="IJK43" s="81"/>
      <c r="IJL43" s="81"/>
      <c r="IJM43" s="81"/>
      <c r="IJN43" s="81"/>
      <c r="IJO43" s="81"/>
      <c r="IJP43" s="81"/>
      <c r="ITG43" s="81"/>
      <c r="ITH43" s="81"/>
      <c r="ITI43" s="81"/>
      <c r="ITJ43" s="81"/>
      <c r="ITK43" s="81"/>
      <c r="ITL43" s="81"/>
      <c r="JDC43" s="81"/>
      <c r="JDD43" s="81"/>
      <c r="JDE43" s="81"/>
      <c r="JDF43" s="81"/>
      <c r="JDG43" s="81"/>
      <c r="JDH43" s="81"/>
      <c r="JMY43" s="81"/>
      <c r="JMZ43" s="81"/>
      <c r="JNA43" s="81"/>
      <c r="JNB43" s="81"/>
      <c r="JNC43" s="81"/>
      <c r="JND43" s="81"/>
      <c r="JWU43" s="81"/>
      <c r="JWV43" s="81"/>
      <c r="JWW43" s="81"/>
      <c r="JWX43" s="81"/>
      <c r="JWY43" s="81"/>
      <c r="JWZ43" s="81"/>
      <c r="KGQ43" s="81"/>
      <c r="KGR43" s="81"/>
      <c r="KGS43" s="81"/>
      <c r="KGT43" s="81"/>
      <c r="KGU43" s="81"/>
      <c r="KGV43" s="81"/>
      <c r="KQM43" s="81"/>
      <c r="KQN43" s="81"/>
      <c r="KQO43" s="81"/>
      <c r="KQP43" s="81"/>
      <c r="KQQ43" s="81"/>
      <c r="KQR43" s="81"/>
      <c r="LAI43" s="81"/>
      <c r="LAJ43" s="81"/>
      <c r="LAK43" s="81"/>
      <c r="LAL43" s="81"/>
      <c r="LAM43" s="81"/>
      <c r="LAN43" s="81"/>
      <c r="LKE43" s="81"/>
      <c r="LKF43" s="81"/>
      <c r="LKG43" s="81"/>
      <c r="LKH43" s="81"/>
      <c r="LKI43" s="81"/>
      <c r="LKJ43" s="81"/>
      <c r="LUA43" s="81"/>
      <c r="LUB43" s="81"/>
      <c r="LUC43" s="81"/>
      <c r="LUD43" s="81"/>
      <c r="LUE43" s="81"/>
      <c r="LUF43" s="81"/>
      <c r="MDW43" s="81"/>
      <c r="MDX43" s="81"/>
      <c r="MDY43" s="81"/>
      <c r="MDZ43" s="81"/>
      <c r="MEA43" s="81"/>
      <c r="MEB43" s="81"/>
      <c r="MNS43" s="81"/>
      <c r="MNT43" s="81"/>
      <c r="MNU43" s="81"/>
      <c r="MNV43" s="81"/>
      <c r="MNW43" s="81"/>
      <c r="MNX43" s="81"/>
      <c r="MXO43" s="81"/>
      <c r="MXP43" s="81"/>
      <c r="MXQ43" s="81"/>
      <c r="MXR43" s="81"/>
      <c r="MXS43" s="81"/>
      <c r="MXT43" s="81"/>
      <c r="NHK43" s="81"/>
      <c r="NHL43" s="81"/>
      <c r="NHM43" s="81"/>
      <c r="NHN43" s="81"/>
      <c r="NHO43" s="81"/>
      <c r="NHP43" s="81"/>
      <c r="NRG43" s="81"/>
      <c r="NRH43" s="81"/>
      <c r="NRI43" s="81"/>
      <c r="NRJ43" s="81"/>
      <c r="NRK43" s="81"/>
      <c r="NRL43" s="81"/>
      <c r="OBC43" s="81"/>
      <c r="OBD43" s="81"/>
      <c r="OBE43" s="81"/>
      <c r="OBF43" s="81"/>
      <c r="OBG43" s="81"/>
      <c r="OBH43" s="81"/>
      <c r="OKY43" s="81"/>
      <c r="OKZ43" s="81"/>
      <c r="OLA43" s="81"/>
      <c r="OLB43" s="81"/>
      <c r="OLC43" s="81"/>
      <c r="OLD43" s="81"/>
      <c r="OUU43" s="81"/>
      <c r="OUV43" s="81"/>
      <c r="OUW43" s="81"/>
      <c r="OUX43" s="81"/>
      <c r="OUY43" s="81"/>
      <c r="OUZ43" s="81"/>
      <c r="PEQ43" s="81"/>
      <c r="PER43" s="81"/>
      <c r="PES43" s="81"/>
      <c r="PET43" s="81"/>
      <c r="PEU43" s="81"/>
      <c r="PEV43" s="81"/>
      <c r="POM43" s="81"/>
      <c r="PON43" s="81"/>
      <c r="POO43" s="81"/>
      <c r="POP43" s="81"/>
      <c r="POQ43" s="81"/>
      <c r="POR43" s="81"/>
      <c r="PYI43" s="81"/>
      <c r="PYJ43" s="81"/>
      <c r="PYK43" s="81"/>
      <c r="PYL43" s="81"/>
      <c r="PYM43" s="81"/>
      <c r="PYN43" s="81"/>
      <c r="QIE43" s="81"/>
      <c r="QIF43" s="81"/>
      <c r="QIG43" s="81"/>
      <c r="QIH43" s="81"/>
      <c r="QII43" s="81"/>
      <c r="QIJ43" s="81"/>
      <c r="QSA43" s="81"/>
      <c r="QSB43" s="81"/>
      <c r="QSC43" s="81"/>
      <c r="QSD43" s="81"/>
      <c r="QSE43" s="81"/>
      <c r="QSF43" s="81"/>
      <c r="RBW43" s="81"/>
      <c r="RBX43" s="81"/>
      <c r="RBY43" s="81"/>
      <c r="RBZ43" s="81"/>
      <c r="RCA43" s="81"/>
      <c r="RCB43" s="81"/>
      <c r="RLS43" s="81"/>
      <c r="RLT43" s="81"/>
      <c r="RLU43" s="81"/>
      <c r="RLV43" s="81"/>
      <c r="RLW43" s="81"/>
      <c r="RLX43" s="81"/>
      <c r="RVO43" s="81"/>
      <c r="RVP43" s="81"/>
      <c r="RVQ43" s="81"/>
      <c r="RVR43" s="81"/>
      <c r="RVS43" s="81"/>
      <c r="RVT43" s="81"/>
      <c r="SFK43" s="81"/>
      <c r="SFL43" s="81"/>
      <c r="SFM43" s="81"/>
      <c r="SFN43" s="81"/>
      <c r="SFO43" s="81"/>
      <c r="SFP43" s="81"/>
      <c r="SPG43" s="81"/>
      <c r="SPH43" s="81"/>
      <c r="SPI43" s="81"/>
      <c r="SPJ43" s="81"/>
      <c r="SPK43" s="81"/>
      <c r="SPL43" s="81"/>
      <c r="SZC43" s="81"/>
      <c r="SZD43" s="81"/>
      <c r="SZE43" s="81"/>
      <c r="SZF43" s="81"/>
      <c r="SZG43" s="81"/>
      <c r="SZH43" s="81"/>
      <c r="TIY43" s="81"/>
      <c r="TIZ43" s="81"/>
      <c r="TJA43" s="81"/>
      <c r="TJB43" s="81"/>
      <c r="TJC43" s="81"/>
      <c r="TJD43" s="81"/>
      <c r="TSU43" s="81"/>
      <c r="TSV43" s="81"/>
      <c r="TSW43" s="81"/>
      <c r="TSX43" s="81"/>
      <c r="TSY43" s="81"/>
      <c r="TSZ43" s="81"/>
      <c r="UCQ43" s="81"/>
      <c r="UCR43" s="81"/>
      <c r="UCS43" s="81"/>
      <c r="UCT43" s="81"/>
      <c r="UCU43" s="81"/>
      <c r="UCV43" s="81"/>
      <c r="UMM43" s="81"/>
      <c r="UMN43" s="81"/>
      <c r="UMO43" s="81"/>
      <c r="UMP43" s="81"/>
      <c r="UMQ43" s="81"/>
      <c r="UMR43" s="81"/>
      <c r="UWI43" s="81"/>
      <c r="UWJ43" s="81"/>
      <c r="UWK43" s="81"/>
      <c r="UWL43" s="81"/>
      <c r="UWM43" s="81"/>
      <c r="UWN43" s="81"/>
      <c r="VGE43" s="81"/>
      <c r="VGF43" s="81"/>
      <c r="VGG43" s="81"/>
      <c r="VGH43" s="81"/>
      <c r="VGI43" s="81"/>
      <c r="VGJ43" s="81"/>
      <c r="VQA43" s="81"/>
      <c r="VQB43" s="81"/>
      <c r="VQC43" s="81"/>
      <c r="VQD43" s="81"/>
      <c r="VQE43" s="81"/>
      <c r="VQF43" s="81"/>
      <c r="VZW43" s="81"/>
      <c r="VZX43" s="81"/>
      <c r="VZY43" s="81"/>
      <c r="VZZ43" s="81"/>
      <c r="WAA43" s="81"/>
      <c r="WAB43" s="81"/>
      <c r="WJS43" s="81"/>
      <c r="WJT43" s="81"/>
      <c r="WJU43" s="81"/>
      <c r="WJV43" s="81"/>
      <c r="WJW43" s="81"/>
      <c r="WJX43" s="81"/>
      <c r="WTO43" s="81"/>
      <c r="WTP43" s="81"/>
      <c r="WTQ43" s="81"/>
      <c r="WTR43" s="81"/>
      <c r="WTS43" s="81"/>
      <c r="WTT43" s="81"/>
    </row>
    <row r="44" spans="1:984 1235:2008 2259:3032 3283:4056 4307:5080 5331:6104 6355:7128 7379:8152 8403:9176 9427:10200 10451:11224 11475:12248 12499:13272 13523:14296 14547:15320 15571:16088" s="27" customFormat="1" ht="15.75" x14ac:dyDescent="0.25">
      <c r="A44" s="22" t="s">
        <v>54</v>
      </c>
      <c r="B44" s="404" t="s">
        <v>104</v>
      </c>
      <c r="C44" s="23" t="s">
        <v>55</v>
      </c>
      <c r="D44" s="348">
        <f>'Приложение 5'!F290</f>
        <v>600000</v>
      </c>
      <c r="E44" s="348">
        <f>'Приложение 5'!G290</f>
        <v>600000</v>
      </c>
      <c r="F44" s="349">
        <f>'Приложение 5'!H290</f>
        <v>600000</v>
      </c>
      <c r="G44" s="80"/>
      <c r="H44" s="100"/>
      <c r="I44" s="100"/>
      <c r="J44" s="100"/>
      <c r="K44" s="100"/>
      <c r="L44" s="100"/>
      <c r="M44" s="100"/>
      <c r="N44" s="100"/>
      <c r="O44" s="100"/>
      <c r="P44" s="100"/>
      <c r="Q44" s="100"/>
      <c r="R44" s="100"/>
      <c r="S44" s="100"/>
      <c r="T44" s="100"/>
      <c r="U44" s="100"/>
      <c r="V44" s="100"/>
      <c r="W44" s="100"/>
      <c r="X44" s="100"/>
      <c r="Y44" s="100"/>
      <c r="Z44" s="100"/>
      <c r="AA44" s="100"/>
      <c r="AB44" s="100"/>
      <c r="AC44" s="100"/>
      <c r="AD44" s="100"/>
      <c r="AE44" s="100"/>
      <c r="AF44" s="100"/>
      <c r="AG44" s="100"/>
      <c r="AH44" s="100"/>
      <c r="AI44" s="100"/>
      <c r="AJ44" s="100"/>
      <c r="AK44" s="100"/>
      <c r="AL44" s="100"/>
      <c r="AM44" s="100"/>
      <c r="AN44" s="80"/>
      <c r="AO44" s="80"/>
      <c r="AP44" s="80"/>
      <c r="AQ44" s="80"/>
      <c r="AR44" s="80"/>
      <c r="AS44" s="80"/>
      <c r="AT44" s="80"/>
      <c r="HC44" s="81"/>
      <c r="HD44" s="81"/>
      <c r="HE44" s="81"/>
      <c r="HF44" s="81"/>
      <c r="HG44" s="81"/>
      <c r="HH44" s="81"/>
      <c r="QY44" s="81"/>
      <c r="QZ44" s="81"/>
      <c r="RA44" s="81"/>
      <c r="RB44" s="81"/>
      <c r="RC44" s="81"/>
      <c r="RD44" s="81"/>
      <c r="AAU44" s="81"/>
      <c r="AAV44" s="81"/>
      <c r="AAW44" s="81"/>
      <c r="AAX44" s="81"/>
      <c r="AAY44" s="81"/>
      <c r="AAZ44" s="81"/>
      <c r="AKQ44" s="81"/>
      <c r="AKR44" s="81"/>
      <c r="AKS44" s="81"/>
      <c r="AKT44" s="81"/>
      <c r="AKU44" s="81"/>
      <c r="AKV44" s="81"/>
      <c r="AUM44" s="81"/>
      <c r="AUN44" s="81"/>
      <c r="AUO44" s="81"/>
      <c r="AUP44" s="81"/>
      <c r="AUQ44" s="81"/>
      <c r="AUR44" s="81"/>
      <c r="BEI44" s="81"/>
      <c r="BEJ44" s="81"/>
      <c r="BEK44" s="81"/>
      <c r="BEL44" s="81"/>
      <c r="BEM44" s="81"/>
      <c r="BEN44" s="81"/>
      <c r="BOE44" s="81"/>
      <c r="BOF44" s="81"/>
      <c r="BOG44" s="81"/>
      <c r="BOH44" s="81"/>
      <c r="BOI44" s="81"/>
      <c r="BOJ44" s="81"/>
      <c r="BYA44" s="81"/>
      <c r="BYB44" s="81"/>
      <c r="BYC44" s="81"/>
      <c r="BYD44" s="81"/>
      <c r="BYE44" s="81"/>
      <c r="BYF44" s="81"/>
      <c r="CHW44" s="81"/>
      <c r="CHX44" s="81"/>
      <c r="CHY44" s="81"/>
      <c r="CHZ44" s="81"/>
      <c r="CIA44" s="81"/>
      <c r="CIB44" s="81"/>
      <c r="CRS44" s="81"/>
      <c r="CRT44" s="81"/>
      <c r="CRU44" s="81"/>
      <c r="CRV44" s="81"/>
      <c r="CRW44" s="81"/>
      <c r="CRX44" s="81"/>
      <c r="DBO44" s="81"/>
      <c r="DBP44" s="81"/>
      <c r="DBQ44" s="81"/>
      <c r="DBR44" s="81"/>
      <c r="DBS44" s="81"/>
      <c r="DBT44" s="81"/>
      <c r="DLK44" s="81"/>
      <c r="DLL44" s="81"/>
      <c r="DLM44" s="81"/>
      <c r="DLN44" s="81"/>
      <c r="DLO44" s="81"/>
      <c r="DLP44" s="81"/>
      <c r="DVG44" s="81"/>
      <c r="DVH44" s="81"/>
      <c r="DVI44" s="81"/>
      <c r="DVJ44" s="81"/>
      <c r="DVK44" s="81"/>
      <c r="DVL44" s="81"/>
      <c r="EFC44" s="81"/>
      <c r="EFD44" s="81"/>
      <c r="EFE44" s="81"/>
      <c r="EFF44" s="81"/>
      <c r="EFG44" s="81"/>
      <c r="EFH44" s="81"/>
      <c r="EOY44" s="81"/>
      <c r="EOZ44" s="81"/>
      <c r="EPA44" s="81"/>
      <c r="EPB44" s="81"/>
      <c r="EPC44" s="81"/>
      <c r="EPD44" s="81"/>
      <c r="EYU44" s="81"/>
      <c r="EYV44" s="81"/>
      <c r="EYW44" s="81"/>
      <c r="EYX44" s="81"/>
      <c r="EYY44" s="81"/>
      <c r="EYZ44" s="81"/>
      <c r="FIQ44" s="81"/>
      <c r="FIR44" s="81"/>
      <c r="FIS44" s="81"/>
      <c r="FIT44" s="81"/>
      <c r="FIU44" s="81"/>
      <c r="FIV44" s="81"/>
      <c r="FSM44" s="81"/>
      <c r="FSN44" s="81"/>
      <c r="FSO44" s="81"/>
      <c r="FSP44" s="81"/>
      <c r="FSQ44" s="81"/>
      <c r="FSR44" s="81"/>
      <c r="GCI44" s="81"/>
      <c r="GCJ44" s="81"/>
      <c r="GCK44" s="81"/>
      <c r="GCL44" s="81"/>
      <c r="GCM44" s="81"/>
      <c r="GCN44" s="81"/>
      <c r="GME44" s="81"/>
      <c r="GMF44" s="81"/>
      <c r="GMG44" s="81"/>
      <c r="GMH44" s="81"/>
      <c r="GMI44" s="81"/>
      <c r="GMJ44" s="81"/>
      <c r="GWA44" s="81"/>
      <c r="GWB44" s="81"/>
      <c r="GWC44" s="81"/>
      <c r="GWD44" s="81"/>
      <c r="GWE44" s="81"/>
      <c r="GWF44" s="81"/>
      <c r="HFW44" s="81"/>
      <c r="HFX44" s="81"/>
      <c r="HFY44" s="81"/>
      <c r="HFZ44" s="81"/>
      <c r="HGA44" s="81"/>
      <c r="HGB44" s="81"/>
      <c r="HPS44" s="81"/>
      <c r="HPT44" s="81"/>
      <c r="HPU44" s="81"/>
      <c r="HPV44" s="81"/>
      <c r="HPW44" s="81"/>
      <c r="HPX44" s="81"/>
      <c r="HZO44" s="81"/>
      <c r="HZP44" s="81"/>
      <c r="HZQ44" s="81"/>
      <c r="HZR44" s="81"/>
      <c r="HZS44" s="81"/>
      <c r="HZT44" s="81"/>
      <c r="IJK44" s="81"/>
      <c r="IJL44" s="81"/>
      <c r="IJM44" s="81"/>
      <c r="IJN44" s="81"/>
      <c r="IJO44" s="81"/>
      <c r="IJP44" s="81"/>
      <c r="ITG44" s="81"/>
      <c r="ITH44" s="81"/>
      <c r="ITI44" s="81"/>
      <c r="ITJ44" s="81"/>
      <c r="ITK44" s="81"/>
      <c r="ITL44" s="81"/>
      <c r="JDC44" s="81"/>
      <c r="JDD44" s="81"/>
      <c r="JDE44" s="81"/>
      <c r="JDF44" s="81"/>
      <c r="JDG44" s="81"/>
      <c r="JDH44" s="81"/>
      <c r="JMY44" s="81"/>
      <c r="JMZ44" s="81"/>
      <c r="JNA44" s="81"/>
      <c r="JNB44" s="81"/>
      <c r="JNC44" s="81"/>
      <c r="JND44" s="81"/>
      <c r="JWU44" s="81"/>
      <c r="JWV44" s="81"/>
      <c r="JWW44" s="81"/>
      <c r="JWX44" s="81"/>
      <c r="JWY44" s="81"/>
      <c r="JWZ44" s="81"/>
      <c r="KGQ44" s="81"/>
      <c r="KGR44" s="81"/>
      <c r="KGS44" s="81"/>
      <c r="KGT44" s="81"/>
      <c r="KGU44" s="81"/>
      <c r="KGV44" s="81"/>
      <c r="KQM44" s="81"/>
      <c r="KQN44" s="81"/>
      <c r="KQO44" s="81"/>
      <c r="KQP44" s="81"/>
      <c r="KQQ44" s="81"/>
      <c r="KQR44" s="81"/>
      <c r="LAI44" s="81"/>
      <c r="LAJ44" s="81"/>
      <c r="LAK44" s="81"/>
      <c r="LAL44" s="81"/>
      <c r="LAM44" s="81"/>
      <c r="LAN44" s="81"/>
      <c r="LKE44" s="81"/>
      <c r="LKF44" s="81"/>
      <c r="LKG44" s="81"/>
      <c r="LKH44" s="81"/>
      <c r="LKI44" s="81"/>
      <c r="LKJ44" s="81"/>
      <c r="LUA44" s="81"/>
      <c r="LUB44" s="81"/>
      <c r="LUC44" s="81"/>
      <c r="LUD44" s="81"/>
      <c r="LUE44" s="81"/>
      <c r="LUF44" s="81"/>
      <c r="MDW44" s="81"/>
      <c r="MDX44" s="81"/>
      <c r="MDY44" s="81"/>
      <c r="MDZ44" s="81"/>
      <c r="MEA44" s="81"/>
      <c r="MEB44" s="81"/>
      <c r="MNS44" s="81"/>
      <c r="MNT44" s="81"/>
      <c r="MNU44" s="81"/>
      <c r="MNV44" s="81"/>
      <c r="MNW44" s="81"/>
      <c r="MNX44" s="81"/>
      <c r="MXO44" s="81"/>
      <c r="MXP44" s="81"/>
      <c r="MXQ44" s="81"/>
      <c r="MXR44" s="81"/>
      <c r="MXS44" s="81"/>
      <c r="MXT44" s="81"/>
      <c r="NHK44" s="81"/>
      <c r="NHL44" s="81"/>
      <c r="NHM44" s="81"/>
      <c r="NHN44" s="81"/>
      <c r="NHO44" s="81"/>
      <c r="NHP44" s="81"/>
      <c r="NRG44" s="81"/>
      <c r="NRH44" s="81"/>
      <c r="NRI44" s="81"/>
      <c r="NRJ44" s="81"/>
      <c r="NRK44" s="81"/>
      <c r="NRL44" s="81"/>
      <c r="OBC44" s="81"/>
      <c r="OBD44" s="81"/>
      <c r="OBE44" s="81"/>
      <c r="OBF44" s="81"/>
      <c r="OBG44" s="81"/>
      <c r="OBH44" s="81"/>
      <c r="OKY44" s="81"/>
      <c r="OKZ44" s="81"/>
      <c r="OLA44" s="81"/>
      <c r="OLB44" s="81"/>
      <c r="OLC44" s="81"/>
      <c r="OLD44" s="81"/>
      <c r="OUU44" s="81"/>
      <c r="OUV44" s="81"/>
      <c r="OUW44" s="81"/>
      <c r="OUX44" s="81"/>
      <c r="OUY44" s="81"/>
      <c r="OUZ44" s="81"/>
      <c r="PEQ44" s="81"/>
      <c r="PER44" s="81"/>
      <c r="PES44" s="81"/>
      <c r="PET44" s="81"/>
      <c r="PEU44" s="81"/>
      <c r="PEV44" s="81"/>
      <c r="POM44" s="81"/>
      <c r="PON44" s="81"/>
      <c r="POO44" s="81"/>
      <c r="POP44" s="81"/>
      <c r="POQ44" s="81"/>
      <c r="POR44" s="81"/>
      <c r="PYI44" s="81"/>
      <c r="PYJ44" s="81"/>
      <c r="PYK44" s="81"/>
      <c r="PYL44" s="81"/>
      <c r="PYM44" s="81"/>
      <c r="PYN44" s="81"/>
      <c r="QIE44" s="81"/>
      <c r="QIF44" s="81"/>
      <c r="QIG44" s="81"/>
      <c r="QIH44" s="81"/>
      <c r="QII44" s="81"/>
      <c r="QIJ44" s="81"/>
      <c r="QSA44" s="81"/>
      <c r="QSB44" s="81"/>
      <c r="QSC44" s="81"/>
      <c r="QSD44" s="81"/>
      <c r="QSE44" s="81"/>
      <c r="QSF44" s="81"/>
      <c r="RBW44" s="81"/>
      <c r="RBX44" s="81"/>
      <c r="RBY44" s="81"/>
      <c r="RBZ44" s="81"/>
      <c r="RCA44" s="81"/>
      <c r="RCB44" s="81"/>
      <c r="RLS44" s="81"/>
      <c r="RLT44" s="81"/>
      <c r="RLU44" s="81"/>
      <c r="RLV44" s="81"/>
      <c r="RLW44" s="81"/>
      <c r="RLX44" s="81"/>
      <c r="RVO44" s="81"/>
      <c r="RVP44" s="81"/>
      <c r="RVQ44" s="81"/>
      <c r="RVR44" s="81"/>
      <c r="RVS44" s="81"/>
      <c r="RVT44" s="81"/>
      <c r="SFK44" s="81"/>
      <c r="SFL44" s="81"/>
      <c r="SFM44" s="81"/>
      <c r="SFN44" s="81"/>
      <c r="SFO44" s="81"/>
      <c r="SFP44" s="81"/>
      <c r="SPG44" s="81"/>
      <c r="SPH44" s="81"/>
      <c r="SPI44" s="81"/>
      <c r="SPJ44" s="81"/>
      <c r="SPK44" s="81"/>
      <c r="SPL44" s="81"/>
      <c r="SZC44" s="81"/>
      <c r="SZD44" s="81"/>
      <c r="SZE44" s="81"/>
      <c r="SZF44" s="81"/>
      <c r="SZG44" s="81"/>
      <c r="SZH44" s="81"/>
      <c r="TIY44" s="81"/>
      <c r="TIZ44" s="81"/>
      <c r="TJA44" s="81"/>
      <c r="TJB44" s="81"/>
      <c r="TJC44" s="81"/>
      <c r="TJD44" s="81"/>
      <c r="TSU44" s="81"/>
      <c r="TSV44" s="81"/>
      <c r="TSW44" s="81"/>
      <c r="TSX44" s="81"/>
      <c r="TSY44" s="81"/>
      <c r="TSZ44" s="81"/>
      <c r="UCQ44" s="81"/>
      <c r="UCR44" s="81"/>
      <c r="UCS44" s="81"/>
      <c r="UCT44" s="81"/>
      <c r="UCU44" s="81"/>
      <c r="UCV44" s="81"/>
      <c r="UMM44" s="81"/>
      <c r="UMN44" s="81"/>
      <c r="UMO44" s="81"/>
      <c r="UMP44" s="81"/>
      <c r="UMQ44" s="81"/>
      <c r="UMR44" s="81"/>
      <c r="UWI44" s="81"/>
      <c r="UWJ44" s="81"/>
      <c r="UWK44" s="81"/>
      <c r="UWL44" s="81"/>
      <c r="UWM44" s="81"/>
      <c r="UWN44" s="81"/>
      <c r="VGE44" s="81"/>
      <c r="VGF44" s="81"/>
      <c r="VGG44" s="81"/>
      <c r="VGH44" s="81"/>
      <c r="VGI44" s="81"/>
      <c r="VGJ44" s="81"/>
      <c r="VQA44" s="81"/>
      <c r="VQB44" s="81"/>
      <c r="VQC44" s="81"/>
      <c r="VQD44" s="81"/>
      <c r="VQE44" s="81"/>
      <c r="VQF44" s="81"/>
      <c r="VZW44" s="81"/>
      <c r="VZX44" s="81"/>
      <c r="VZY44" s="81"/>
      <c r="VZZ44" s="81"/>
      <c r="WAA44" s="81"/>
      <c r="WAB44" s="81"/>
      <c r="WJS44" s="81"/>
      <c r="WJT44" s="81"/>
      <c r="WJU44" s="81"/>
      <c r="WJV44" s="81"/>
      <c r="WJW44" s="81"/>
      <c r="WJX44" s="81"/>
      <c r="WTO44" s="81"/>
      <c r="WTP44" s="81"/>
      <c r="WTQ44" s="81"/>
      <c r="WTR44" s="81"/>
      <c r="WTS44" s="81"/>
      <c r="WTT44" s="81"/>
    </row>
    <row r="45" spans="1:984 1235:2008 2259:3032 3283:4056 4307:5080 5331:6104 6355:7128 7379:8152 8403:9176 9427:10200 10451:11224 11475:12248 12499:13272 13523:14296 14547:15320 15571:16088" s="27" customFormat="1" ht="30.75" x14ac:dyDescent="0.25">
      <c r="A45" s="32" t="s">
        <v>56</v>
      </c>
      <c r="B45" s="36" t="s">
        <v>104</v>
      </c>
      <c r="C45" s="23" t="s">
        <v>57</v>
      </c>
      <c r="D45" s="348">
        <f>'Приложение 5'!F291</f>
        <v>8100000</v>
      </c>
      <c r="E45" s="348">
        <f>'Приложение 5'!G291</f>
        <v>5700000</v>
      </c>
      <c r="F45" s="349">
        <f>'Приложение 5'!H291</f>
        <v>5700000</v>
      </c>
      <c r="G45" s="8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Z45" s="100"/>
      <c r="AA45" s="100"/>
      <c r="AB45" s="100"/>
      <c r="AC45" s="100"/>
      <c r="AD45" s="100"/>
      <c r="AE45" s="100"/>
      <c r="AF45" s="100"/>
      <c r="AG45" s="100"/>
      <c r="AH45" s="100"/>
      <c r="AI45" s="100"/>
      <c r="AJ45" s="100"/>
      <c r="AK45" s="100"/>
      <c r="AL45" s="100"/>
      <c r="AM45" s="100"/>
      <c r="AN45" s="80"/>
      <c r="AO45" s="80"/>
      <c r="AP45" s="80"/>
      <c r="AQ45" s="80"/>
      <c r="AR45" s="80"/>
      <c r="AS45" s="80"/>
      <c r="AT45" s="80"/>
      <c r="HC45" s="81"/>
      <c r="HD45" s="81"/>
      <c r="HE45" s="81"/>
      <c r="HF45" s="81"/>
      <c r="HG45" s="81"/>
      <c r="HH45" s="81"/>
      <c r="QY45" s="81"/>
      <c r="QZ45" s="81"/>
      <c r="RA45" s="81"/>
      <c r="RB45" s="81"/>
      <c r="RC45" s="81"/>
      <c r="RD45" s="81"/>
      <c r="AAU45" s="81"/>
      <c r="AAV45" s="81"/>
      <c r="AAW45" s="81"/>
      <c r="AAX45" s="81"/>
      <c r="AAY45" s="81"/>
      <c r="AAZ45" s="81"/>
      <c r="AKQ45" s="81"/>
      <c r="AKR45" s="81"/>
      <c r="AKS45" s="81"/>
      <c r="AKT45" s="81"/>
      <c r="AKU45" s="81"/>
      <c r="AKV45" s="81"/>
      <c r="AUM45" s="81"/>
      <c r="AUN45" s="81"/>
      <c r="AUO45" s="81"/>
      <c r="AUP45" s="81"/>
      <c r="AUQ45" s="81"/>
      <c r="AUR45" s="81"/>
      <c r="BEI45" s="81"/>
      <c r="BEJ45" s="81"/>
      <c r="BEK45" s="81"/>
      <c r="BEL45" s="81"/>
      <c r="BEM45" s="81"/>
      <c r="BEN45" s="81"/>
      <c r="BOE45" s="81"/>
      <c r="BOF45" s="81"/>
      <c r="BOG45" s="81"/>
      <c r="BOH45" s="81"/>
      <c r="BOI45" s="81"/>
      <c r="BOJ45" s="81"/>
      <c r="BYA45" s="81"/>
      <c r="BYB45" s="81"/>
      <c r="BYC45" s="81"/>
      <c r="BYD45" s="81"/>
      <c r="BYE45" s="81"/>
      <c r="BYF45" s="81"/>
      <c r="CHW45" s="81"/>
      <c r="CHX45" s="81"/>
      <c r="CHY45" s="81"/>
      <c r="CHZ45" s="81"/>
      <c r="CIA45" s="81"/>
      <c r="CIB45" s="81"/>
      <c r="CRS45" s="81"/>
      <c r="CRT45" s="81"/>
      <c r="CRU45" s="81"/>
      <c r="CRV45" s="81"/>
      <c r="CRW45" s="81"/>
      <c r="CRX45" s="81"/>
      <c r="DBO45" s="81"/>
      <c r="DBP45" s="81"/>
      <c r="DBQ45" s="81"/>
      <c r="DBR45" s="81"/>
      <c r="DBS45" s="81"/>
      <c r="DBT45" s="81"/>
      <c r="DLK45" s="81"/>
      <c r="DLL45" s="81"/>
      <c r="DLM45" s="81"/>
      <c r="DLN45" s="81"/>
      <c r="DLO45" s="81"/>
      <c r="DLP45" s="81"/>
      <c r="DVG45" s="81"/>
      <c r="DVH45" s="81"/>
      <c r="DVI45" s="81"/>
      <c r="DVJ45" s="81"/>
      <c r="DVK45" s="81"/>
      <c r="DVL45" s="81"/>
      <c r="EFC45" s="81"/>
      <c r="EFD45" s="81"/>
      <c r="EFE45" s="81"/>
      <c r="EFF45" s="81"/>
      <c r="EFG45" s="81"/>
      <c r="EFH45" s="81"/>
      <c r="EOY45" s="81"/>
      <c r="EOZ45" s="81"/>
      <c r="EPA45" s="81"/>
      <c r="EPB45" s="81"/>
      <c r="EPC45" s="81"/>
      <c r="EPD45" s="81"/>
      <c r="EYU45" s="81"/>
      <c r="EYV45" s="81"/>
      <c r="EYW45" s="81"/>
      <c r="EYX45" s="81"/>
      <c r="EYY45" s="81"/>
      <c r="EYZ45" s="81"/>
      <c r="FIQ45" s="81"/>
      <c r="FIR45" s="81"/>
      <c r="FIS45" s="81"/>
      <c r="FIT45" s="81"/>
      <c r="FIU45" s="81"/>
      <c r="FIV45" s="81"/>
      <c r="FSM45" s="81"/>
      <c r="FSN45" s="81"/>
      <c r="FSO45" s="81"/>
      <c r="FSP45" s="81"/>
      <c r="FSQ45" s="81"/>
      <c r="FSR45" s="81"/>
      <c r="GCI45" s="81"/>
      <c r="GCJ45" s="81"/>
      <c r="GCK45" s="81"/>
      <c r="GCL45" s="81"/>
      <c r="GCM45" s="81"/>
      <c r="GCN45" s="81"/>
      <c r="GME45" s="81"/>
      <c r="GMF45" s="81"/>
      <c r="GMG45" s="81"/>
      <c r="GMH45" s="81"/>
      <c r="GMI45" s="81"/>
      <c r="GMJ45" s="81"/>
      <c r="GWA45" s="81"/>
      <c r="GWB45" s="81"/>
      <c r="GWC45" s="81"/>
      <c r="GWD45" s="81"/>
      <c r="GWE45" s="81"/>
      <c r="GWF45" s="81"/>
      <c r="HFW45" s="81"/>
      <c r="HFX45" s="81"/>
      <c r="HFY45" s="81"/>
      <c r="HFZ45" s="81"/>
      <c r="HGA45" s="81"/>
      <c r="HGB45" s="81"/>
      <c r="HPS45" s="81"/>
      <c r="HPT45" s="81"/>
      <c r="HPU45" s="81"/>
      <c r="HPV45" s="81"/>
      <c r="HPW45" s="81"/>
      <c r="HPX45" s="81"/>
      <c r="HZO45" s="81"/>
      <c r="HZP45" s="81"/>
      <c r="HZQ45" s="81"/>
      <c r="HZR45" s="81"/>
      <c r="HZS45" s="81"/>
      <c r="HZT45" s="81"/>
      <c r="IJK45" s="81"/>
      <c r="IJL45" s="81"/>
      <c r="IJM45" s="81"/>
      <c r="IJN45" s="81"/>
      <c r="IJO45" s="81"/>
      <c r="IJP45" s="81"/>
      <c r="ITG45" s="81"/>
      <c r="ITH45" s="81"/>
      <c r="ITI45" s="81"/>
      <c r="ITJ45" s="81"/>
      <c r="ITK45" s="81"/>
      <c r="ITL45" s="81"/>
      <c r="JDC45" s="81"/>
      <c r="JDD45" s="81"/>
      <c r="JDE45" s="81"/>
      <c r="JDF45" s="81"/>
      <c r="JDG45" s="81"/>
      <c r="JDH45" s="81"/>
      <c r="JMY45" s="81"/>
      <c r="JMZ45" s="81"/>
      <c r="JNA45" s="81"/>
      <c r="JNB45" s="81"/>
      <c r="JNC45" s="81"/>
      <c r="JND45" s="81"/>
      <c r="JWU45" s="81"/>
      <c r="JWV45" s="81"/>
      <c r="JWW45" s="81"/>
      <c r="JWX45" s="81"/>
      <c r="JWY45" s="81"/>
      <c r="JWZ45" s="81"/>
      <c r="KGQ45" s="81"/>
      <c r="KGR45" s="81"/>
      <c r="KGS45" s="81"/>
      <c r="KGT45" s="81"/>
      <c r="KGU45" s="81"/>
      <c r="KGV45" s="81"/>
      <c r="KQM45" s="81"/>
      <c r="KQN45" s="81"/>
      <c r="KQO45" s="81"/>
      <c r="KQP45" s="81"/>
      <c r="KQQ45" s="81"/>
      <c r="KQR45" s="81"/>
      <c r="LAI45" s="81"/>
      <c r="LAJ45" s="81"/>
      <c r="LAK45" s="81"/>
      <c r="LAL45" s="81"/>
      <c r="LAM45" s="81"/>
      <c r="LAN45" s="81"/>
      <c r="LKE45" s="81"/>
      <c r="LKF45" s="81"/>
      <c r="LKG45" s="81"/>
      <c r="LKH45" s="81"/>
      <c r="LKI45" s="81"/>
      <c r="LKJ45" s="81"/>
      <c r="LUA45" s="81"/>
      <c r="LUB45" s="81"/>
      <c r="LUC45" s="81"/>
      <c r="LUD45" s="81"/>
      <c r="LUE45" s="81"/>
      <c r="LUF45" s="81"/>
      <c r="MDW45" s="81"/>
      <c r="MDX45" s="81"/>
      <c r="MDY45" s="81"/>
      <c r="MDZ45" s="81"/>
      <c r="MEA45" s="81"/>
      <c r="MEB45" s="81"/>
      <c r="MNS45" s="81"/>
      <c r="MNT45" s="81"/>
      <c r="MNU45" s="81"/>
      <c r="MNV45" s="81"/>
      <c r="MNW45" s="81"/>
      <c r="MNX45" s="81"/>
      <c r="MXO45" s="81"/>
      <c r="MXP45" s="81"/>
      <c r="MXQ45" s="81"/>
      <c r="MXR45" s="81"/>
      <c r="MXS45" s="81"/>
      <c r="MXT45" s="81"/>
      <c r="NHK45" s="81"/>
      <c r="NHL45" s="81"/>
      <c r="NHM45" s="81"/>
      <c r="NHN45" s="81"/>
      <c r="NHO45" s="81"/>
      <c r="NHP45" s="81"/>
      <c r="NRG45" s="81"/>
      <c r="NRH45" s="81"/>
      <c r="NRI45" s="81"/>
      <c r="NRJ45" s="81"/>
      <c r="NRK45" s="81"/>
      <c r="NRL45" s="81"/>
      <c r="OBC45" s="81"/>
      <c r="OBD45" s="81"/>
      <c r="OBE45" s="81"/>
      <c r="OBF45" s="81"/>
      <c r="OBG45" s="81"/>
      <c r="OBH45" s="81"/>
      <c r="OKY45" s="81"/>
      <c r="OKZ45" s="81"/>
      <c r="OLA45" s="81"/>
      <c r="OLB45" s="81"/>
      <c r="OLC45" s="81"/>
      <c r="OLD45" s="81"/>
      <c r="OUU45" s="81"/>
      <c r="OUV45" s="81"/>
      <c r="OUW45" s="81"/>
      <c r="OUX45" s="81"/>
      <c r="OUY45" s="81"/>
      <c r="OUZ45" s="81"/>
      <c r="PEQ45" s="81"/>
      <c r="PER45" s="81"/>
      <c r="PES45" s="81"/>
      <c r="PET45" s="81"/>
      <c r="PEU45" s="81"/>
      <c r="PEV45" s="81"/>
      <c r="POM45" s="81"/>
      <c r="PON45" s="81"/>
      <c r="POO45" s="81"/>
      <c r="POP45" s="81"/>
      <c r="POQ45" s="81"/>
      <c r="POR45" s="81"/>
      <c r="PYI45" s="81"/>
      <c r="PYJ45" s="81"/>
      <c r="PYK45" s="81"/>
      <c r="PYL45" s="81"/>
      <c r="PYM45" s="81"/>
      <c r="PYN45" s="81"/>
      <c r="QIE45" s="81"/>
      <c r="QIF45" s="81"/>
      <c r="QIG45" s="81"/>
      <c r="QIH45" s="81"/>
      <c r="QII45" s="81"/>
      <c r="QIJ45" s="81"/>
      <c r="QSA45" s="81"/>
      <c r="QSB45" s="81"/>
      <c r="QSC45" s="81"/>
      <c r="QSD45" s="81"/>
      <c r="QSE45" s="81"/>
      <c r="QSF45" s="81"/>
      <c r="RBW45" s="81"/>
      <c r="RBX45" s="81"/>
      <c r="RBY45" s="81"/>
      <c r="RBZ45" s="81"/>
      <c r="RCA45" s="81"/>
      <c r="RCB45" s="81"/>
      <c r="RLS45" s="81"/>
      <c r="RLT45" s="81"/>
      <c r="RLU45" s="81"/>
      <c r="RLV45" s="81"/>
      <c r="RLW45" s="81"/>
      <c r="RLX45" s="81"/>
      <c r="RVO45" s="81"/>
      <c r="RVP45" s="81"/>
      <c r="RVQ45" s="81"/>
      <c r="RVR45" s="81"/>
      <c r="RVS45" s="81"/>
      <c r="RVT45" s="81"/>
      <c r="SFK45" s="81"/>
      <c r="SFL45" s="81"/>
      <c r="SFM45" s="81"/>
      <c r="SFN45" s="81"/>
      <c r="SFO45" s="81"/>
      <c r="SFP45" s="81"/>
      <c r="SPG45" s="81"/>
      <c r="SPH45" s="81"/>
      <c r="SPI45" s="81"/>
      <c r="SPJ45" s="81"/>
      <c r="SPK45" s="81"/>
      <c r="SPL45" s="81"/>
      <c r="SZC45" s="81"/>
      <c r="SZD45" s="81"/>
      <c r="SZE45" s="81"/>
      <c r="SZF45" s="81"/>
      <c r="SZG45" s="81"/>
      <c r="SZH45" s="81"/>
      <c r="TIY45" s="81"/>
      <c r="TIZ45" s="81"/>
      <c r="TJA45" s="81"/>
      <c r="TJB45" s="81"/>
      <c r="TJC45" s="81"/>
      <c r="TJD45" s="81"/>
      <c r="TSU45" s="81"/>
      <c r="TSV45" s="81"/>
      <c r="TSW45" s="81"/>
      <c r="TSX45" s="81"/>
      <c r="TSY45" s="81"/>
      <c r="TSZ45" s="81"/>
      <c r="UCQ45" s="81"/>
      <c r="UCR45" s="81"/>
      <c r="UCS45" s="81"/>
      <c r="UCT45" s="81"/>
      <c r="UCU45" s="81"/>
      <c r="UCV45" s="81"/>
      <c r="UMM45" s="81"/>
      <c r="UMN45" s="81"/>
      <c r="UMO45" s="81"/>
      <c r="UMP45" s="81"/>
      <c r="UMQ45" s="81"/>
      <c r="UMR45" s="81"/>
      <c r="UWI45" s="81"/>
      <c r="UWJ45" s="81"/>
      <c r="UWK45" s="81"/>
      <c r="UWL45" s="81"/>
      <c r="UWM45" s="81"/>
      <c r="UWN45" s="81"/>
      <c r="VGE45" s="81"/>
      <c r="VGF45" s="81"/>
      <c r="VGG45" s="81"/>
      <c r="VGH45" s="81"/>
      <c r="VGI45" s="81"/>
      <c r="VGJ45" s="81"/>
      <c r="VQA45" s="81"/>
      <c r="VQB45" s="81"/>
      <c r="VQC45" s="81"/>
      <c r="VQD45" s="81"/>
      <c r="VQE45" s="81"/>
      <c r="VQF45" s="81"/>
      <c r="VZW45" s="81"/>
      <c r="VZX45" s="81"/>
      <c r="VZY45" s="81"/>
      <c r="VZZ45" s="81"/>
      <c r="WAA45" s="81"/>
      <c r="WAB45" s="81"/>
      <c r="WJS45" s="81"/>
      <c r="WJT45" s="81"/>
      <c r="WJU45" s="81"/>
      <c r="WJV45" s="81"/>
      <c r="WJW45" s="81"/>
      <c r="WJX45" s="81"/>
      <c r="WTO45" s="81"/>
      <c r="WTP45" s="81"/>
      <c r="WTQ45" s="81"/>
      <c r="WTR45" s="81"/>
      <c r="WTS45" s="81"/>
      <c r="WTT45" s="81"/>
    </row>
    <row r="46" spans="1:984 1235:2008 2259:3032 3283:4056 4307:5080 5331:6104 6355:7128 7379:8152 8403:9176 9427:10200 10451:11224 11475:12248 12499:13272 13523:14296 14547:15320 15571:16088" s="27" customFormat="1" ht="15.75" x14ac:dyDescent="0.25">
      <c r="A46" s="22" t="s">
        <v>152</v>
      </c>
      <c r="B46" s="135" t="s">
        <v>104</v>
      </c>
      <c r="C46" s="46"/>
      <c r="D46" s="348">
        <f>SUM(D47:D48)</f>
        <v>2276711.13</v>
      </c>
      <c r="E46" s="348">
        <f>SUM(E47:E48)</f>
        <v>2334791.1</v>
      </c>
      <c r="F46" s="349">
        <f>SUM(F47:F48)</f>
        <v>2395194.2400000002</v>
      </c>
      <c r="G46" s="8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  <c r="AA46" s="100"/>
      <c r="AB46" s="100"/>
      <c r="AC46" s="100"/>
      <c r="AD46" s="100"/>
      <c r="AE46" s="100"/>
      <c r="AF46" s="100"/>
      <c r="AG46" s="100"/>
      <c r="AH46" s="100"/>
      <c r="AI46" s="100"/>
      <c r="AJ46" s="100"/>
      <c r="AK46" s="100"/>
      <c r="AL46" s="100"/>
      <c r="AM46" s="100"/>
      <c r="AN46" s="80"/>
      <c r="AO46" s="80"/>
      <c r="AP46" s="80"/>
      <c r="AQ46" s="80"/>
      <c r="AR46" s="80"/>
      <c r="AS46" s="80"/>
      <c r="AT46" s="80"/>
      <c r="HC46" s="81"/>
      <c r="HD46" s="81"/>
      <c r="HE46" s="81"/>
      <c r="HF46" s="81"/>
      <c r="HG46" s="81"/>
      <c r="HH46" s="81"/>
      <c r="QY46" s="81"/>
      <c r="QZ46" s="81"/>
      <c r="RA46" s="81"/>
      <c r="RB46" s="81"/>
      <c r="RC46" s="81"/>
      <c r="RD46" s="81"/>
      <c r="AAU46" s="81"/>
      <c r="AAV46" s="81"/>
      <c r="AAW46" s="81"/>
      <c r="AAX46" s="81"/>
      <c r="AAY46" s="81"/>
      <c r="AAZ46" s="81"/>
      <c r="AKQ46" s="81"/>
      <c r="AKR46" s="81"/>
      <c r="AKS46" s="81"/>
      <c r="AKT46" s="81"/>
      <c r="AKU46" s="81"/>
      <c r="AKV46" s="81"/>
      <c r="AUM46" s="81"/>
      <c r="AUN46" s="81"/>
      <c r="AUO46" s="81"/>
      <c r="AUP46" s="81"/>
      <c r="AUQ46" s="81"/>
      <c r="AUR46" s="81"/>
      <c r="BEI46" s="81"/>
      <c r="BEJ46" s="81"/>
      <c r="BEK46" s="81"/>
      <c r="BEL46" s="81"/>
      <c r="BEM46" s="81"/>
      <c r="BEN46" s="81"/>
      <c r="BOE46" s="81"/>
      <c r="BOF46" s="81"/>
      <c r="BOG46" s="81"/>
      <c r="BOH46" s="81"/>
      <c r="BOI46" s="81"/>
      <c r="BOJ46" s="81"/>
      <c r="BYA46" s="81"/>
      <c r="BYB46" s="81"/>
      <c r="BYC46" s="81"/>
      <c r="BYD46" s="81"/>
      <c r="BYE46" s="81"/>
      <c r="BYF46" s="81"/>
      <c r="CHW46" s="81"/>
      <c r="CHX46" s="81"/>
      <c r="CHY46" s="81"/>
      <c r="CHZ46" s="81"/>
      <c r="CIA46" s="81"/>
      <c r="CIB46" s="81"/>
      <c r="CRS46" s="81"/>
      <c r="CRT46" s="81"/>
      <c r="CRU46" s="81"/>
      <c r="CRV46" s="81"/>
      <c r="CRW46" s="81"/>
      <c r="CRX46" s="81"/>
      <c r="DBO46" s="81"/>
      <c r="DBP46" s="81"/>
      <c r="DBQ46" s="81"/>
      <c r="DBR46" s="81"/>
      <c r="DBS46" s="81"/>
      <c r="DBT46" s="81"/>
      <c r="DLK46" s="81"/>
      <c r="DLL46" s="81"/>
      <c r="DLM46" s="81"/>
      <c r="DLN46" s="81"/>
      <c r="DLO46" s="81"/>
      <c r="DLP46" s="81"/>
      <c r="DVG46" s="81"/>
      <c r="DVH46" s="81"/>
      <c r="DVI46" s="81"/>
      <c r="DVJ46" s="81"/>
      <c r="DVK46" s="81"/>
      <c r="DVL46" s="81"/>
      <c r="EFC46" s="81"/>
      <c r="EFD46" s="81"/>
      <c r="EFE46" s="81"/>
      <c r="EFF46" s="81"/>
      <c r="EFG46" s="81"/>
      <c r="EFH46" s="81"/>
      <c r="EOY46" s="81"/>
      <c r="EOZ46" s="81"/>
      <c r="EPA46" s="81"/>
      <c r="EPB46" s="81"/>
      <c r="EPC46" s="81"/>
      <c r="EPD46" s="81"/>
      <c r="EYU46" s="81"/>
      <c r="EYV46" s="81"/>
      <c r="EYW46" s="81"/>
      <c r="EYX46" s="81"/>
      <c r="EYY46" s="81"/>
      <c r="EYZ46" s="81"/>
      <c r="FIQ46" s="81"/>
      <c r="FIR46" s="81"/>
      <c r="FIS46" s="81"/>
      <c r="FIT46" s="81"/>
      <c r="FIU46" s="81"/>
      <c r="FIV46" s="81"/>
      <c r="FSM46" s="81"/>
      <c r="FSN46" s="81"/>
      <c r="FSO46" s="81"/>
      <c r="FSP46" s="81"/>
      <c r="FSQ46" s="81"/>
      <c r="FSR46" s="81"/>
      <c r="GCI46" s="81"/>
      <c r="GCJ46" s="81"/>
      <c r="GCK46" s="81"/>
      <c r="GCL46" s="81"/>
      <c r="GCM46" s="81"/>
      <c r="GCN46" s="81"/>
      <c r="GME46" s="81"/>
      <c r="GMF46" s="81"/>
      <c r="GMG46" s="81"/>
      <c r="GMH46" s="81"/>
      <c r="GMI46" s="81"/>
      <c r="GMJ46" s="81"/>
      <c r="GWA46" s="81"/>
      <c r="GWB46" s="81"/>
      <c r="GWC46" s="81"/>
      <c r="GWD46" s="81"/>
      <c r="GWE46" s="81"/>
      <c r="GWF46" s="81"/>
      <c r="HFW46" s="81"/>
      <c r="HFX46" s="81"/>
      <c r="HFY46" s="81"/>
      <c r="HFZ46" s="81"/>
      <c r="HGA46" s="81"/>
      <c r="HGB46" s="81"/>
      <c r="HPS46" s="81"/>
      <c r="HPT46" s="81"/>
      <c r="HPU46" s="81"/>
      <c r="HPV46" s="81"/>
      <c r="HPW46" s="81"/>
      <c r="HPX46" s="81"/>
      <c r="HZO46" s="81"/>
      <c r="HZP46" s="81"/>
      <c r="HZQ46" s="81"/>
      <c r="HZR46" s="81"/>
      <c r="HZS46" s="81"/>
      <c r="HZT46" s="81"/>
      <c r="IJK46" s="81"/>
      <c r="IJL46" s="81"/>
      <c r="IJM46" s="81"/>
      <c r="IJN46" s="81"/>
      <c r="IJO46" s="81"/>
      <c r="IJP46" s="81"/>
      <c r="ITG46" s="81"/>
      <c r="ITH46" s="81"/>
      <c r="ITI46" s="81"/>
      <c r="ITJ46" s="81"/>
      <c r="ITK46" s="81"/>
      <c r="ITL46" s="81"/>
      <c r="JDC46" s="81"/>
      <c r="JDD46" s="81"/>
      <c r="JDE46" s="81"/>
      <c r="JDF46" s="81"/>
      <c r="JDG46" s="81"/>
      <c r="JDH46" s="81"/>
      <c r="JMY46" s="81"/>
      <c r="JMZ46" s="81"/>
      <c r="JNA46" s="81"/>
      <c r="JNB46" s="81"/>
      <c r="JNC46" s="81"/>
      <c r="JND46" s="81"/>
      <c r="JWU46" s="81"/>
      <c r="JWV46" s="81"/>
      <c r="JWW46" s="81"/>
      <c r="JWX46" s="81"/>
      <c r="JWY46" s="81"/>
      <c r="JWZ46" s="81"/>
      <c r="KGQ46" s="81"/>
      <c r="KGR46" s="81"/>
      <c r="KGS46" s="81"/>
      <c r="KGT46" s="81"/>
      <c r="KGU46" s="81"/>
      <c r="KGV46" s="81"/>
      <c r="KQM46" s="81"/>
      <c r="KQN46" s="81"/>
      <c r="KQO46" s="81"/>
      <c r="KQP46" s="81"/>
      <c r="KQQ46" s="81"/>
      <c r="KQR46" s="81"/>
      <c r="LAI46" s="81"/>
      <c r="LAJ46" s="81"/>
      <c r="LAK46" s="81"/>
      <c r="LAL46" s="81"/>
      <c r="LAM46" s="81"/>
      <c r="LAN46" s="81"/>
      <c r="LKE46" s="81"/>
      <c r="LKF46" s="81"/>
      <c r="LKG46" s="81"/>
      <c r="LKH46" s="81"/>
      <c r="LKI46" s="81"/>
      <c r="LKJ46" s="81"/>
      <c r="LUA46" s="81"/>
      <c r="LUB46" s="81"/>
      <c r="LUC46" s="81"/>
      <c r="LUD46" s="81"/>
      <c r="LUE46" s="81"/>
      <c r="LUF46" s="81"/>
      <c r="MDW46" s="81"/>
      <c r="MDX46" s="81"/>
      <c r="MDY46" s="81"/>
      <c r="MDZ46" s="81"/>
      <c r="MEA46" s="81"/>
      <c r="MEB46" s="81"/>
      <c r="MNS46" s="81"/>
      <c r="MNT46" s="81"/>
      <c r="MNU46" s="81"/>
      <c r="MNV46" s="81"/>
      <c r="MNW46" s="81"/>
      <c r="MNX46" s="81"/>
      <c r="MXO46" s="81"/>
      <c r="MXP46" s="81"/>
      <c r="MXQ46" s="81"/>
      <c r="MXR46" s="81"/>
      <c r="MXS46" s="81"/>
      <c r="MXT46" s="81"/>
      <c r="NHK46" s="81"/>
      <c r="NHL46" s="81"/>
      <c r="NHM46" s="81"/>
      <c r="NHN46" s="81"/>
      <c r="NHO46" s="81"/>
      <c r="NHP46" s="81"/>
      <c r="NRG46" s="81"/>
      <c r="NRH46" s="81"/>
      <c r="NRI46" s="81"/>
      <c r="NRJ46" s="81"/>
      <c r="NRK46" s="81"/>
      <c r="NRL46" s="81"/>
      <c r="OBC46" s="81"/>
      <c r="OBD46" s="81"/>
      <c r="OBE46" s="81"/>
      <c r="OBF46" s="81"/>
      <c r="OBG46" s="81"/>
      <c r="OBH46" s="81"/>
      <c r="OKY46" s="81"/>
      <c r="OKZ46" s="81"/>
      <c r="OLA46" s="81"/>
      <c r="OLB46" s="81"/>
      <c r="OLC46" s="81"/>
      <c r="OLD46" s="81"/>
      <c r="OUU46" s="81"/>
      <c r="OUV46" s="81"/>
      <c r="OUW46" s="81"/>
      <c r="OUX46" s="81"/>
      <c r="OUY46" s="81"/>
      <c r="OUZ46" s="81"/>
      <c r="PEQ46" s="81"/>
      <c r="PER46" s="81"/>
      <c r="PES46" s="81"/>
      <c r="PET46" s="81"/>
      <c r="PEU46" s="81"/>
      <c r="PEV46" s="81"/>
      <c r="POM46" s="81"/>
      <c r="PON46" s="81"/>
      <c r="POO46" s="81"/>
      <c r="POP46" s="81"/>
      <c r="POQ46" s="81"/>
      <c r="POR46" s="81"/>
      <c r="PYI46" s="81"/>
      <c r="PYJ46" s="81"/>
      <c r="PYK46" s="81"/>
      <c r="PYL46" s="81"/>
      <c r="PYM46" s="81"/>
      <c r="PYN46" s="81"/>
      <c r="QIE46" s="81"/>
      <c r="QIF46" s="81"/>
      <c r="QIG46" s="81"/>
      <c r="QIH46" s="81"/>
      <c r="QII46" s="81"/>
      <c r="QIJ46" s="81"/>
      <c r="QSA46" s="81"/>
      <c r="QSB46" s="81"/>
      <c r="QSC46" s="81"/>
      <c r="QSD46" s="81"/>
      <c r="QSE46" s="81"/>
      <c r="QSF46" s="81"/>
      <c r="RBW46" s="81"/>
      <c r="RBX46" s="81"/>
      <c r="RBY46" s="81"/>
      <c r="RBZ46" s="81"/>
      <c r="RCA46" s="81"/>
      <c r="RCB46" s="81"/>
      <c r="RLS46" s="81"/>
      <c r="RLT46" s="81"/>
      <c r="RLU46" s="81"/>
      <c r="RLV46" s="81"/>
      <c r="RLW46" s="81"/>
      <c r="RLX46" s="81"/>
      <c r="RVO46" s="81"/>
      <c r="RVP46" s="81"/>
      <c r="RVQ46" s="81"/>
      <c r="RVR46" s="81"/>
      <c r="RVS46" s="81"/>
      <c r="RVT46" s="81"/>
      <c r="SFK46" s="81"/>
      <c r="SFL46" s="81"/>
      <c r="SFM46" s="81"/>
      <c r="SFN46" s="81"/>
      <c r="SFO46" s="81"/>
      <c r="SFP46" s="81"/>
      <c r="SPG46" s="81"/>
      <c r="SPH46" s="81"/>
      <c r="SPI46" s="81"/>
      <c r="SPJ46" s="81"/>
      <c r="SPK46" s="81"/>
      <c r="SPL46" s="81"/>
      <c r="SZC46" s="81"/>
      <c r="SZD46" s="81"/>
      <c r="SZE46" s="81"/>
      <c r="SZF46" s="81"/>
      <c r="SZG46" s="81"/>
      <c r="SZH46" s="81"/>
      <c r="TIY46" s="81"/>
      <c r="TIZ46" s="81"/>
      <c r="TJA46" s="81"/>
      <c r="TJB46" s="81"/>
      <c r="TJC46" s="81"/>
      <c r="TJD46" s="81"/>
      <c r="TSU46" s="81"/>
      <c r="TSV46" s="81"/>
      <c r="TSW46" s="81"/>
      <c r="TSX46" s="81"/>
      <c r="TSY46" s="81"/>
      <c r="TSZ46" s="81"/>
      <c r="UCQ46" s="81"/>
      <c r="UCR46" s="81"/>
      <c r="UCS46" s="81"/>
      <c r="UCT46" s="81"/>
      <c r="UCU46" s="81"/>
      <c r="UCV46" s="81"/>
      <c r="UMM46" s="81"/>
      <c r="UMN46" s="81"/>
      <c r="UMO46" s="81"/>
      <c r="UMP46" s="81"/>
      <c r="UMQ46" s="81"/>
      <c r="UMR46" s="81"/>
      <c r="UWI46" s="81"/>
      <c r="UWJ46" s="81"/>
      <c r="UWK46" s="81"/>
      <c r="UWL46" s="81"/>
      <c r="UWM46" s="81"/>
      <c r="UWN46" s="81"/>
      <c r="VGE46" s="81"/>
      <c r="VGF46" s="81"/>
      <c r="VGG46" s="81"/>
      <c r="VGH46" s="81"/>
      <c r="VGI46" s="81"/>
      <c r="VGJ46" s="81"/>
      <c r="VQA46" s="81"/>
      <c r="VQB46" s="81"/>
      <c r="VQC46" s="81"/>
      <c r="VQD46" s="81"/>
      <c r="VQE46" s="81"/>
      <c r="VQF46" s="81"/>
      <c r="VZW46" s="81"/>
      <c r="VZX46" s="81"/>
      <c r="VZY46" s="81"/>
      <c r="VZZ46" s="81"/>
      <c r="WAA46" s="81"/>
      <c r="WAB46" s="81"/>
      <c r="WJS46" s="81"/>
      <c r="WJT46" s="81"/>
      <c r="WJU46" s="81"/>
      <c r="WJV46" s="81"/>
      <c r="WJW46" s="81"/>
      <c r="WJX46" s="81"/>
      <c r="WTO46" s="81"/>
      <c r="WTP46" s="81"/>
      <c r="WTQ46" s="81"/>
      <c r="WTR46" s="81"/>
      <c r="WTS46" s="81"/>
      <c r="WTT46" s="81"/>
    </row>
    <row r="47" spans="1:984 1235:2008 2259:3032 3283:4056 4307:5080 5331:6104 6355:7128 7379:8152 8403:9176 9427:10200 10451:11224 11475:12248 12499:13272 13523:14296 14547:15320 15571:16088" s="27" customFormat="1" ht="30.75" x14ac:dyDescent="0.25">
      <c r="A47" s="22" t="s">
        <v>26</v>
      </c>
      <c r="B47" s="135" t="s">
        <v>104</v>
      </c>
      <c r="C47" s="46" t="s">
        <v>27</v>
      </c>
      <c r="D47" s="348">
        <f>'Приложение 5'!F305</f>
        <v>1451999.13</v>
      </c>
      <c r="E47" s="348">
        <f>'Приложение 5'!G305</f>
        <v>1510079.1</v>
      </c>
      <c r="F47" s="349">
        <f>'Приложение 5'!H305</f>
        <v>1570482.24</v>
      </c>
      <c r="G47" s="8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00"/>
      <c r="AA47" s="100"/>
      <c r="AB47" s="100"/>
      <c r="AC47" s="100"/>
      <c r="AD47" s="100"/>
      <c r="AE47" s="100"/>
      <c r="AF47" s="100"/>
      <c r="AG47" s="100"/>
      <c r="AH47" s="100"/>
      <c r="AI47" s="100"/>
      <c r="AJ47" s="100"/>
      <c r="AK47" s="100"/>
      <c r="AL47" s="100"/>
      <c r="AM47" s="100"/>
      <c r="AN47" s="80"/>
      <c r="AO47" s="80"/>
      <c r="AP47" s="80"/>
      <c r="AQ47" s="80"/>
      <c r="AR47" s="80"/>
      <c r="AS47" s="80"/>
      <c r="AT47" s="80"/>
      <c r="HC47" s="81"/>
      <c r="HD47" s="81"/>
      <c r="HE47" s="81"/>
      <c r="HF47" s="81"/>
      <c r="HG47" s="81"/>
      <c r="HH47" s="81"/>
      <c r="QY47" s="81"/>
      <c r="QZ47" s="81"/>
      <c r="RA47" s="81"/>
      <c r="RB47" s="81"/>
      <c r="RC47" s="81"/>
      <c r="RD47" s="81"/>
      <c r="AAU47" s="81"/>
      <c r="AAV47" s="81"/>
      <c r="AAW47" s="81"/>
      <c r="AAX47" s="81"/>
      <c r="AAY47" s="81"/>
      <c r="AAZ47" s="81"/>
      <c r="AKQ47" s="81"/>
      <c r="AKR47" s="81"/>
      <c r="AKS47" s="81"/>
      <c r="AKT47" s="81"/>
      <c r="AKU47" s="81"/>
      <c r="AKV47" s="81"/>
      <c r="AUM47" s="81"/>
      <c r="AUN47" s="81"/>
      <c r="AUO47" s="81"/>
      <c r="AUP47" s="81"/>
      <c r="AUQ47" s="81"/>
      <c r="AUR47" s="81"/>
      <c r="BEI47" s="81"/>
      <c r="BEJ47" s="81"/>
      <c r="BEK47" s="81"/>
      <c r="BEL47" s="81"/>
      <c r="BEM47" s="81"/>
      <c r="BEN47" s="81"/>
      <c r="BOE47" s="81"/>
      <c r="BOF47" s="81"/>
      <c r="BOG47" s="81"/>
      <c r="BOH47" s="81"/>
      <c r="BOI47" s="81"/>
      <c r="BOJ47" s="81"/>
      <c r="BYA47" s="81"/>
      <c r="BYB47" s="81"/>
      <c r="BYC47" s="81"/>
      <c r="BYD47" s="81"/>
      <c r="BYE47" s="81"/>
      <c r="BYF47" s="81"/>
      <c r="CHW47" s="81"/>
      <c r="CHX47" s="81"/>
      <c r="CHY47" s="81"/>
      <c r="CHZ47" s="81"/>
      <c r="CIA47" s="81"/>
      <c r="CIB47" s="81"/>
      <c r="CRS47" s="81"/>
      <c r="CRT47" s="81"/>
      <c r="CRU47" s="81"/>
      <c r="CRV47" s="81"/>
      <c r="CRW47" s="81"/>
      <c r="CRX47" s="81"/>
      <c r="DBO47" s="81"/>
      <c r="DBP47" s="81"/>
      <c r="DBQ47" s="81"/>
      <c r="DBR47" s="81"/>
      <c r="DBS47" s="81"/>
      <c r="DBT47" s="81"/>
      <c r="DLK47" s="81"/>
      <c r="DLL47" s="81"/>
      <c r="DLM47" s="81"/>
      <c r="DLN47" s="81"/>
      <c r="DLO47" s="81"/>
      <c r="DLP47" s="81"/>
      <c r="DVG47" s="81"/>
      <c r="DVH47" s="81"/>
      <c r="DVI47" s="81"/>
      <c r="DVJ47" s="81"/>
      <c r="DVK47" s="81"/>
      <c r="DVL47" s="81"/>
      <c r="EFC47" s="81"/>
      <c r="EFD47" s="81"/>
      <c r="EFE47" s="81"/>
      <c r="EFF47" s="81"/>
      <c r="EFG47" s="81"/>
      <c r="EFH47" s="81"/>
      <c r="EOY47" s="81"/>
      <c r="EOZ47" s="81"/>
      <c r="EPA47" s="81"/>
      <c r="EPB47" s="81"/>
      <c r="EPC47" s="81"/>
      <c r="EPD47" s="81"/>
      <c r="EYU47" s="81"/>
      <c r="EYV47" s="81"/>
      <c r="EYW47" s="81"/>
      <c r="EYX47" s="81"/>
      <c r="EYY47" s="81"/>
      <c r="EYZ47" s="81"/>
      <c r="FIQ47" s="81"/>
      <c r="FIR47" s="81"/>
      <c r="FIS47" s="81"/>
      <c r="FIT47" s="81"/>
      <c r="FIU47" s="81"/>
      <c r="FIV47" s="81"/>
      <c r="FSM47" s="81"/>
      <c r="FSN47" s="81"/>
      <c r="FSO47" s="81"/>
      <c r="FSP47" s="81"/>
      <c r="FSQ47" s="81"/>
      <c r="FSR47" s="81"/>
      <c r="GCI47" s="81"/>
      <c r="GCJ47" s="81"/>
      <c r="GCK47" s="81"/>
      <c r="GCL47" s="81"/>
      <c r="GCM47" s="81"/>
      <c r="GCN47" s="81"/>
      <c r="GME47" s="81"/>
      <c r="GMF47" s="81"/>
      <c r="GMG47" s="81"/>
      <c r="GMH47" s="81"/>
      <c r="GMI47" s="81"/>
      <c r="GMJ47" s="81"/>
      <c r="GWA47" s="81"/>
      <c r="GWB47" s="81"/>
      <c r="GWC47" s="81"/>
      <c r="GWD47" s="81"/>
      <c r="GWE47" s="81"/>
      <c r="GWF47" s="81"/>
      <c r="HFW47" s="81"/>
      <c r="HFX47" s="81"/>
      <c r="HFY47" s="81"/>
      <c r="HFZ47" s="81"/>
      <c r="HGA47" s="81"/>
      <c r="HGB47" s="81"/>
      <c r="HPS47" s="81"/>
      <c r="HPT47" s="81"/>
      <c r="HPU47" s="81"/>
      <c r="HPV47" s="81"/>
      <c r="HPW47" s="81"/>
      <c r="HPX47" s="81"/>
      <c r="HZO47" s="81"/>
      <c r="HZP47" s="81"/>
      <c r="HZQ47" s="81"/>
      <c r="HZR47" s="81"/>
      <c r="HZS47" s="81"/>
      <c r="HZT47" s="81"/>
      <c r="IJK47" s="81"/>
      <c r="IJL47" s="81"/>
      <c r="IJM47" s="81"/>
      <c r="IJN47" s="81"/>
      <c r="IJO47" s="81"/>
      <c r="IJP47" s="81"/>
      <c r="ITG47" s="81"/>
      <c r="ITH47" s="81"/>
      <c r="ITI47" s="81"/>
      <c r="ITJ47" s="81"/>
      <c r="ITK47" s="81"/>
      <c r="ITL47" s="81"/>
      <c r="JDC47" s="81"/>
      <c r="JDD47" s="81"/>
      <c r="JDE47" s="81"/>
      <c r="JDF47" s="81"/>
      <c r="JDG47" s="81"/>
      <c r="JDH47" s="81"/>
      <c r="JMY47" s="81"/>
      <c r="JMZ47" s="81"/>
      <c r="JNA47" s="81"/>
      <c r="JNB47" s="81"/>
      <c r="JNC47" s="81"/>
      <c r="JND47" s="81"/>
      <c r="JWU47" s="81"/>
      <c r="JWV47" s="81"/>
      <c r="JWW47" s="81"/>
      <c r="JWX47" s="81"/>
      <c r="JWY47" s="81"/>
      <c r="JWZ47" s="81"/>
      <c r="KGQ47" s="81"/>
      <c r="KGR47" s="81"/>
      <c r="KGS47" s="81"/>
      <c r="KGT47" s="81"/>
      <c r="KGU47" s="81"/>
      <c r="KGV47" s="81"/>
      <c r="KQM47" s="81"/>
      <c r="KQN47" s="81"/>
      <c r="KQO47" s="81"/>
      <c r="KQP47" s="81"/>
      <c r="KQQ47" s="81"/>
      <c r="KQR47" s="81"/>
      <c r="LAI47" s="81"/>
      <c r="LAJ47" s="81"/>
      <c r="LAK47" s="81"/>
      <c r="LAL47" s="81"/>
      <c r="LAM47" s="81"/>
      <c r="LAN47" s="81"/>
      <c r="LKE47" s="81"/>
      <c r="LKF47" s="81"/>
      <c r="LKG47" s="81"/>
      <c r="LKH47" s="81"/>
      <c r="LKI47" s="81"/>
      <c r="LKJ47" s="81"/>
      <c r="LUA47" s="81"/>
      <c r="LUB47" s="81"/>
      <c r="LUC47" s="81"/>
      <c r="LUD47" s="81"/>
      <c r="LUE47" s="81"/>
      <c r="LUF47" s="81"/>
      <c r="MDW47" s="81"/>
      <c r="MDX47" s="81"/>
      <c r="MDY47" s="81"/>
      <c r="MDZ47" s="81"/>
      <c r="MEA47" s="81"/>
      <c r="MEB47" s="81"/>
      <c r="MNS47" s="81"/>
      <c r="MNT47" s="81"/>
      <c r="MNU47" s="81"/>
      <c r="MNV47" s="81"/>
      <c r="MNW47" s="81"/>
      <c r="MNX47" s="81"/>
      <c r="MXO47" s="81"/>
      <c r="MXP47" s="81"/>
      <c r="MXQ47" s="81"/>
      <c r="MXR47" s="81"/>
      <c r="MXS47" s="81"/>
      <c r="MXT47" s="81"/>
      <c r="NHK47" s="81"/>
      <c r="NHL47" s="81"/>
      <c r="NHM47" s="81"/>
      <c r="NHN47" s="81"/>
      <c r="NHO47" s="81"/>
      <c r="NHP47" s="81"/>
      <c r="NRG47" s="81"/>
      <c r="NRH47" s="81"/>
      <c r="NRI47" s="81"/>
      <c r="NRJ47" s="81"/>
      <c r="NRK47" s="81"/>
      <c r="NRL47" s="81"/>
      <c r="OBC47" s="81"/>
      <c r="OBD47" s="81"/>
      <c r="OBE47" s="81"/>
      <c r="OBF47" s="81"/>
      <c r="OBG47" s="81"/>
      <c r="OBH47" s="81"/>
      <c r="OKY47" s="81"/>
      <c r="OKZ47" s="81"/>
      <c r="OLA47" s="81"/>
      <c r="OLB47" s="81"/>
      <c r="OLC47" s="81"/>
      <c r="OLD47" s="81"/>
      <c r="OUU47" s="81"/>
      <c r="OUV47" s="81"/>
      <c r="OUW47" s="81"/>
      <c r="OUX47" s="81"/>
      <c r="OUY47" s="81"/>
      <c r="OUZ47" s="81"/>
      <c r="PEQ47" s="81"/>
      <c r="PER47" s="81"/>
      <c r="PES47" s="81"/>
      <c r="PET47" s="81"/>
      <c r="PEU47" s="81"/>
      <c r="PEV47" s="81"/>
      <c r="POM47" s="81"/>
      <c r="PON47" s="81"/>
      <c r="POO47" s="81"/>
      <c r="POP47" s="81"/>
      <c r="POQ47" s="81"/>
      <c r="POR47" s="81"/>
      <c r="PYI47" s="81"/>
      <c r="PYJ47" s="81"/>
      <c r="PYK47" s="81"/>
      <c r="PYL47" s="81"/>
      <c r="PYM47" s="81"/>
      <c r="PYN47" s="81"/>
      <c r="QIE47" s="81"/>
      <c r="QIF47" s="81"/>
      <c r="QIG47" s="81"/>
      <c r="QIH47" s="81"/>
      <c r="QII47" s="81"/>
      <c r="QIJ47" s="81"/>
      <c r="QSA47" s="81"/>
      <c r="QSB47" s="81"/>
      <c r="QSC47" s="81"/>
      <c r="QSD47" s="81"/>
      <c r="QSE47" s="81"/>
      <c r="QSF47" s="81"/>
      <c r="RBW47" s="81"/>
      <c r="RBX47" s="81"/>
      <c r="RBY47" s="81"/>
      <c r="RBZ47" s="81"/>
      <c r="RCA47" s="81"/>
      <c r="RCB47" s="81"/>
      <c r="RLS47" s="81"/>
      <c r="RLT47" s="81"/>
      <c r="RLU47" s="81"/>
      <c r="RLV47" s="81"/>
      <c r="RLW47" s="81"/>
      <c r="RLX47" s="81"/>
      <c r="RVO47" s="81"/>
      <c r="RVP47" s="81"/>
      <c r="RVQ47" s="81"/>
      <c r="RVR47" s="81"/>
      <c r="RVS47" s="81"/>
      <c r="RVT47" s="81"/>
      <c r="SFK47" s="81"/>
      <c r="SFL47" s="81"/>
      <c r="SFM47" s="81"/>
      <c r="SFN47" s="81"/>
      <c r="SFO47" s="81"/>
      <c r="SFP47" s="81"/>
      <c r="SPG47" s="81"/>
      <c r="SPH47" s="81"/>
      <c r="SPI47" s="81"/>
      <c r="SPJ47" s="81"/>
      <c r="SPK47" s="81"/>
      <c r="SPL47" s="81"/>
      <c r="SZC47" s="81"/>
      <c r="SZD47" s="81"/>
      <c r="SZE47" s="81"/>
      <c r="SZF47" s="81"/>
      <c r="SZG47" s="81"/>
      <c r="SZH47" s="81"/>
      <c r="TIY47" s="81"/>
      <c r="TIZ47" s="81"/>
      <c r="TJA47" s="81"/>
      <c r="TJB47" s="81"/>
      <c r="TJC47" s="81"/>
      <c r="TJD47" s="81"/>
      <c r="TSU47" s="81"/>
      <c r="TSV47" s="81"/>
      <c r="TSW47" s="81"/>
      <c r="TSX47" s="81"/>
      <c r="TSY47" s="81"/>
      <c r="TSZ47" s="81"/>
      <c r="UCQ47" s="81"/>
      <c r="UCR47" s="81"/>
      <c r="UCS47" s="81"/>
      <c r="UCT47" s="81"/>
      <c r="UCU47" s="81"/>
      <c r="UCV47" s="81"/>
      <c r="UMM47" s="81"/>
      <c r="UMN47" s="81"/>
      <c r="UMO47" s="81"/>
      <c r="UMP47" s="81"/>
      <c r="UMQ47" s="81"/>
      <c r="UMR47" s="81"/>
      <c r="UWI47" s="81"/>
      <c r="UWJ47" s="81"/>
      <c r="UWK47" s="81"/>
      <c r="UWL47" s="81"/>
      <c r="UWM47" s="81"/>
      <c r="UWN47" s="81"/>
      <c r="VGE47" s="81"/>
      <c r="VGF47" s="81"/>
      <c r="VGG47" s="81"/>
      <c r="VGH47" s="81"/>
      <c r="VGI47" s="81"/>
      <c r="VGJ47" s="81"/>
      <c r="VQA47" s="81"/>
      <c r="VQB47" s="81"/>
      <c r="VQC47" s="81"/>
      <c r="VQD47" s="81"/>
      <c r="VQE47" s="81"/>
      <c r="VQF47" s="81"/>
      <c r="VZW47" s="81"/>
      <c r="VZX47" s="81"/>
      <c r="VZY47" s="81"/>
      <c r="VZZ47" s="81"/>
      <c r="WAA47" s="81"/>
      <c r="WAB47" s="81"/>
      <c r="WJS47" s="81"/>
      <c r="WJT47" s="81"/>
      <c r="WJU47" s="81"/>
      <c r="WJV47" s="81"/>
      <c r="WJW47" s="81"/>
      <c r="WJX47" s="81"/>
      <c r="WTO47" s="81"/>
      <c r="WTP47" s="81"/>
      <c r="WTQ47" s="81"/>
      <c r="WTR47" s="81"/>
      <c r="WTS47" s="81"/>
      <c r="WTT47" s="81"/>
    </row>
    <row r="48" spans="1:984 1235:2008 2259:3032 3283:4056 4307:5080 5331:6104 6355:7128 7379:8152 8403:9176 9427:10200 10451:11224 11475:12248 12499:13272 13523:14296 14547:15320 15571:16088" ht="15.75" x14ac:dyDescent="0.25">
      <c r="A48" s="22" t="s">
        <v>54</v>
      </c>
      <c r="B48" s="135" t="s">
        <v>104</v>
      </c>
      <c r="C48" s="31" t="s">
        <v>55</v>
      </c>
      <c r="D48" s="348">
        <f>'Приложение 5'!F306</f>
        <v>824712</v>
      </c>
      <c r="E48" s="348">
        <f>'Приложение 5'!G306</f>
        <v>824712</v>
      </c>
      <c r="F48" s="349">
        <f>'Приложение 5'!H306</f>
        <v>824712</v>
      </c>
      <c r="L48" s="93"/>
      <c r="M48" s="93"/>
      <c r="N48" s="93"/>
      <c r="O48" s="93"/>
      <c r="P48" s="93"/>
      <c r="Q48" s="93"/>
      <c r="R48" s="93"/>
      <c r="S48" s="93"/>
      <c r="T48" s="93"/>
      <c r="U48" s="93"/>
      <c r="V48" s="93"/>
      <c r="W48" s="93"/>
      <c r="X48" s="93"/>
      <c r="Y48" s="93"/>
      <c r="Z48" s="93"/>
      <c r="AA48" s="93"/>
      <c r="AB48" s="93"/>
      <c r="AC48" s="93"/>
      <c r="AD48" s="93"/>
      <c r="AE48" s="93"/>
      <c r="AF48" s="93"/>
      <c r="AG48" s="93"/>
      <c r="AH48" s="93"/>
      <c r="AI48" s="93"/>
      <c r="AJ48" s="93"/>
      <c r="AK48" s="93"/>
      <c r="AL48" s="93"/>
      <c r="AM48" s="93"/>
      <c r="AN48" s="73"/>
      <c r="AO48" s="73"/>
      <c r="AP48" s="73"/>
      <c r="AQ48" s="73"/>
      <c r="AR48" s="73"/>
      <c r="AS48" s="73"/>
      <c r="AT48" s="73"/>
    </row>
    <row r="49" spans="1:984 1235:2008 2259:3032 3283:4056 4307:5080 5331:6104 6355:7128 7379:8152 8403:9176 9427:10200 10451:11224 11475:12248 12499:13272 13523:14296 14547:15320 15571:16088" s="27" customFormat="1" ht="15.75" x14ac:dyDescent="0.25">
      <c r="A49" s="34" t="s">
        <v>52</v>
      </c>
      <c r="B49" s="86" t="s">
        <v>105</v>
      </c>
      <c r="C49" s="78"/>
      <c r="D49" s="87">
        <f>SUM(D50:D51)</f>
        <v>18012858.849999998</v>
      </c>
      <c r="E49" s="87">
        <f>SUM(E50:E51)</f>
        <v>19164559.789999999</v>
      </c>
      <c r="F49" s="350">
        <f>SUM(F50:F51)</f>
        <v>18847246.16</v>
      </c>
      <c r="G49" s="80"/>
      <c r="H49" s="100"/>
      <c r="I49" s="100"/>
      <c r="J49" s="100"/>
      <c r="K49" s="100"/>
      <c r="L49" s="100"/>
      <c r="M49" s="100"/>
      <c r="N49" s="100"/>
      <c r="O49" s="100"/>
      <c r="P49" s="100"/>
      <c r="Q49" s="100"/>
      <c r="R49" s="100"/>
      <c r="S49" s="100"/>
      <c r="T49" s="100"/>
      <c r="U49" s="100"/>
      <c r="V49" s="100"/>
      <c r="W49" s="100"/>
      <c r="X49" s="100"/>
      <c r="Y49" s="100"/>
      <c r="Z49" s="100"/>
      <c r="AA49" s="100"/>
      <c r="AB49" s="100"/>
      <c r="AC49" s="100"/>
      <c r="AD49" s="100"/>
      <c r="AE49" s="100"/>
      <c r="AF49" s="100"/>
      <c r="AG49" s="100"/>
      <c r="AH49" s="100"/>
      <c r="AI49" s="100"/>
      <c r="AJ49" s="100"/>
      <c r="AK49" s="100"/>
      <c r="AL49" s="100"/>
      <c r="AM49" s="100"/>
      <c r="AN49" s="80"/>
      <c r="AO49" s="80"/>
      <c r="AP49" s="80"/>
      <c r="AQ49" s="80"/>
      <c r="AR49" s="80"/>
      <c r="AS49" s="80"/>
      <c r="AT49" s="80"/>
      <c r="HC49" s="81"/>
      <c r="HD49" s="81"/>
      <c r="HE49" s="81"/>
      <c r="HF49" s="81"/>
      <c r="HG49" s="81"/>
      <c r="HH49" s="81"/>
      <c r="QY49" s="81"/>
      <c r="QZ49" s="81"/>
      <c r="RA49" s="81"/>
      <c r="RB49" s="81"/>
      <c r="RC49" s="81"/>
      <c r="RD49" s="81"/>
      <c r="AAU49" s="81"/>
      <c r="AAV49" s="81"/>
      <c r="AAW49" s="81"/>
      <c r="AAX49" s="81"/>
      <c r="AAY49" s="81"/>
      <c r="AAZ49" s="81"/>
      <c r="AKQ49" s="81"/>
      <c r="AKR49" s="81"/>
      <c r="AKS49" s="81"/>
      <c r="AKT49" s="81"/>
      <c r="AKU49" s="81"/>
      <c r="AKV49" s="81"/>
      <c r="AUM49" s="81"/>
      <c r="AUN49" s="81"/>
      <c r="AUO49" s="81"/>
      <c r="AUP49" s="81"/>
      <c r="AUQ49" s="81"/>
      <c r="AUR49" s="81"/>
      <c r="BEI49" s="81"/>
      <c r="BEJ49" s="81"/>
      <c r="BEK49" s="81"/>
      <c r="BEL49" s="81"/>
      <c r="BEM49" s="81"/>
      <c r="BEN49" s="81"/>
      <c r="BOE49" s="81"/>
      <c r="BOF49" s="81"/>
      <c r="BOG49" s="81"/>
      <c r="BOH49" s="81"/>
      <c r="BOI49" s="81"/>
      <c r="BOJ49" s="81"/>
      <c r="BYA49" s="81"/>
      <c r="BYB49" s="81"/>
      <c r="BYC49" s="81"/>
      <c r="BYD49" s="81"/>
      <c r="BYE49" s="81"/>
      <c r="BYF49" s="81"/>
      <c r="CHW49" s="81"/>
      <c r="CHX49" s="81"/>
      <c r="CHY49" s="81"/>
      <c r="CHZ49" s="81"/>
      <c r="CIA49" s="81"/>
      <c r="CIB49" s="81"/>
      <c r="CRS49" s="81"/>
      <c r="CRT49" s="81"/>
      <c r="CRU49" s="81"/>
      <c r="CRV49" s="81"/>
      <c r="CRW49" s="81"/>
      <c r="CRX49" s="81"/>
      <c r="DBO49" s="81"/>
      <c r="DBP49" s="81"/>
      <c r="DBQ49" s="81"/>
      <c r="DBR49" s="81"/>
      <c r="DBS49" s="81"/>
      <c r="DBT49" s="81"/>
      <c r="DLK49" s="81"/>
      <c r="DLL49" s="81"/>
      <c r="DLM49" s="81"/>
      <c r="DLN49" s="81"/>
      <c r="DLO49" s="81"/>
      <c r="DLP49" s="81"/>
      <c r="DVG49" s="81"/>
      <c r="DVH49" s="81"/>
      <c r="DVI49" s="81"/>
      <c r="DVJ49" s="81"/>
      <c r="DVK49" s="81"/>
      <c r="DVL49" s="81"/>
      <c r="EFC49" s="81"/>
      <c r="EFD49" s="81"/>
      <c r="EFE49" s="81"/>
      <c r="EFF49" s="81"/>
      <c r="EFG49" s="81"/>
      <c r="EFH49" s="81"/>
      <c r="EOY49" s="81"/>
      <c r="EOZ49" s="81"/>
      <c r="EPA49" s="81"/>
      <c r="EPB49" s="81"/>
      <c r="EPC49" s="81"/>
      <c r="EPD49" s="81"/>
      <c r="EYU49" s="81"/>
      <c r="EYV49" s="81"/>
      <c r="EYW49" s="81"/>
      <c r="EYX49" s="81"/>
      <c r="EYY49" s="81"/>
      <c r="EYZ49" s="81"/>
      <c r="FIQ49" s="81"/>
      <c r="FIR49" s="81"/>
      <c r="FIS49" s="81"/>
      <c r="FIT49" s="81"/>
      <c r="FIU49" s="81"/>
      <c r="FIV49" s="81"/>
      <c r="FSM49" s="81"/>
      <c r="FSN49" s="81"/>
      <c r="FSO49" s="81"/>
      <c r="FSP49" s="81"/>
      <c r="FSQ49" s="81"/>
      <c r="FSR49" s="81"/>
      <c r="GCI49" s="81"/>
      <c r="GCJ49" s="81"/>
      <c r="GCK49" s="81"/>
      <c r="GCL49" s="81"/>
      <c r="GCM49" s="81"/>
      <c r="GCN49" s="81"/>
      <c r="GME49" s="81"/>
      <c r="GMF49" s="81"/>
      <c r="GMG49" s="81"/>
      <c r="GMH49" s="81"/>
      <c r="GMI49" s="81"/>
      <c r="GMJ49" s="81"/>
      <c r="GWA49" s="81"/>
      <c r="GWB49" s="81"/>
      <c r="GWC49" s="81"/>
      <c r="GWD49" s="81"/>
      <c r="GWE49" s="81"/>
      <c r="GWF49" s="81"/>
      <c r="HFW49" s="81"/>
      <c r="HFX49" s="81"/>
      <c r="HFY49" s="81"/>
      <c r="HFZ49" s="81"/>
      <c r="HGA49" s="81"/>
      <c r="HGB49" s="81"/>
      <c r="HPS49" s="81"/>
      <c r="HPT49" s="81"/>
      <c r="HPU49" s="81"/>
      <c r="HPV49" s="81"/>
      <c r="HPW49" s="81"/>
      <c r="HPX49" s="81"/>
      <c r="HZO49" s="81"/>
      <c r="HZP49" s="81"/>
      <c r="HZQ49" s="81"/>
      <c r="HZR49" s="81"/>
      <c r="HZS49" s="81"/>
      <c r="HZT49" s="81"/>
      <c r="IJK49" s="81"/>
      <c r="IJL49" s="81"/>
      <c r="IJM49" s="81"/>
      <c r="IJN49" s="81"/>
      <c r="IJO49" s="81"/>
      <c r="IJP49" s="81"/>
      <c r="ITG49" s="81"/>
      <c r="ITH49" s="81"/>
      <c r="ITI49" s="81"/>
      <c r="ITJ49" s="81"/>
      <c r="ITK49" s="81"/>
      <c r="ITL49" s="81"/>
      <c r="JDC49" s="81"/>
      <c r="JDD49" s="81"/>
      <c r="JDE49" s="81"/>
      <c r="JDF49" s="81"/>
      <c r="JDG49" s="81"/>
      <c r="JDH49" s="81"/>
      <c r="JMY49" s="81"/>
      <c r="JMZ49" s="81"/>
      <c r="JNA49" s="81"/>
      <c r="JNB49" s="81"/>
      <c r="JNC49" s="81"/>
      <c r="JND49" s="81"/>
      <c r="JWU49" s="81"/>
      <c r="JWV49" s="81"/>
      <c r="JWW49" s="81"/>
      <c r="JWX49" s="81"/>
      <c r="JWY49" s="81"/>
      <c r="JWZ49" s="81"/>
      <c r="KGQ49" s="81"/>
      <c r="KGR49" s="81"/>
      <c r="KGS49" s="81"/>
      <c r="KGT49" s="81"/>
      <c r="KGU49" s="81"/>
      <c r="KGV49" s="81"/>
      <c r="KQM49" s="81"/>
      <c r="KQN49" s="81"/>
      <c r="KQO49" s="81"/>
      <c r="KQP49" s="81"/>
      <c r="KQQ49" s="81"/>
      <c r="KQR49" s="81"/>
      <c r="LAI49" s="81"/>
      <c r="LAJ49" s="81"/>
      <c r="LAK49" s="81"/>
      <c r="LAL49" s="81"/>
      <c r="LAM49" s="81"/>
      <c r="LAN49" s="81"/>
      <c r="LKE49" s="81"/>
      <c r="LKF49" s="81"/>
      <c r="LKG49" s="81"/>
      <c r="LKH49" s="81"/>
      <c r="LKI49" s="81"/>
      <c r="LKJ49" s="81"/>
      <c r="LUA49" s="81"/>
      <c r="LUB49" s="81"/>
      <c r="LUC49" s="81"/>
      <c r="LUD49" s="81"/>
      <c r="LUE49" s="81"/>
      <c r="LUF49" s="81"/>
      <c r="MDW49" s="81"/>
      <c r="MDX49" s="81"/>
      <c r="MDY49" s="81"/>
      <c r="MDZ49" s="81"/>
      <c r="MEA49" s="81"/>
      <c r="MEB49" s="81"/>
      <c r="MNS49" s="81"/>
      <c r="MNT49" s="81"/>
      <c r="MNU49" s="81"/>
      <c r="MNV49" s="81"/>
      <c r="MNW49" s="81"/>
      <c r="MNX49" s="81"/>
      <c r="MXO49" s="81"/>
      <c r="MXP49" s="81"/>
      <c r="MXQ49" s="81"/>
      <c r="MXR49" s="81"/>
      <c r="MXS49" s="81"/>
      <c r="MXT49" s="81"/>
      <c r="NHK49" s="81"/>
      <c r="NHL49" s="81"/>
      <c r="NHM49" s="81"/>
      <c r="NHN49" s="81"/>
      <c r="NHO49" s="81"/>
      <c r="NHP49" s="81"/>
      <c r="NRG49" s="81"/>
      <c r="NRH49" s="81"/>
      <c r="NRI49" s="81"/>
      <c r="NRJ49" s="81"/>
      <c r="NRK49" s="81"/>
      <c r="NRL49" s="81"/>
      <c r="OBC49" s="81"/>
      <c r="OBD49" s="81"/>
      <c r="OBE49" s="81"/>
      <c r="OBF49" s="81"/>
      <c r="OBG49" s="81"/>
      <c r="OBH49" s="81"/>
      <c r="OKY49" s="81"/>
      <c r="OKZ49" s="81"/>
      <c r="OLA49" s="81"/>
      <c r="OLB49" s="81"/>
      <c r="OLC49" s="81"/>
      <c r="OLD49" s="81"/>
      <c r="OUU49" s="81"/>
      <c r="OUV49" s="81"/>
      <c r="OUW49" s="81"/>
      <c r="OUX49" s="81"/>
      <c r="OUY49" s="81"/>
      <c r="OUZ49" s="81"/>
      <c r="PEQ49" s="81"/>
      <c r="PER49" s="81"/>
      <c r="PES49" s="81"/>
      <c r="PET49" s="81"/>
      <c r="PEU49" s="81"/>
      <c r="PEV49" s="81"/>
      <c r="POM49" s="81"/>
      <c r="PON49" s="81"/>
      <c r="POO49" s="81"/>
      <c r="POP49" s="81"/>
      <c r="POQ49" s="81"/>
      <c r="POR49" s="81"/>
      <c r="PYI49" s="81"/>
      <c r="PYJ49" s="81"/>
      <c r="PYK49" s="81"/>
      <c r="PYL49" s="81"/>
      <c r="PYM49" s="81"/>
      <c r="PYN49" s="81"/>
      <c r="QIE49" s="81"/>
      <c r="QIF49" s="81"/>
      <c r="QIG49" s="81"/>
      <c r="QIH49" s="81"/>
      <c r="QII49" s="81"/>
      <c r="QIJ49" s="81"/>
      <c r="QSA49" s="81"/>
      <c r="QSB49" s="81"/>
      <c r="QSC49" s="81"/>
      <c r="QSD49" s="81"/>
      <c r="QSE49" s="81"/>
      <c r="QSF49" s="81"/>
      <c r="RBW49" s="81"/>
      <c r="RBX49" s="81"/>
      <c r="RBY49" s="81"/>
      <c r="RBZ49" s="81"/>
      <c r="RCA49" s="81"/>
      <c r="RCB49" s="81"/>
      <c r="RLS49" s="81"/>
      <c r="RLT49" s="81"/>
      <c r="RLU49" s="81"/>
      <c r="RLV49" s="81"/>
      <c r="RLW49" s="81"/>
      <c r="RLX49" s="81"/>
      <c r="RVO49" s="81"/>
      <c r="RVP49" s="81"/>
      <c r="RVQ49" s="81"/>
      <c r="RVR49" s="81"/>
      <c r="RVS49" s="81"/>
      <c r="RVT49" s="81"/>
      <c r="SFK49" s="81"/>
      <c r="SFL49" s="81"/>
      <c r="SFM49" s="81"/>
      <c r="SFN49" s="81"/>
      <c r="SFO49" s="81"/>
      <c r="SFP49" s="81"/>
      <c r="SPG49" s="81"/>
      <c r="SPH49" s="81"/>
      <c r="SPI49" s="81"/>
      <c r="SPJ49" s="81"/>
      <c r="SPK49" s="81"/>
      <c r="SPL49" s="81"/>
      <c r="SZC49" s="81"/>
      <c r="SZD49" s="81"/>
      <c r="SZE49" s="81"/>
      <c r="SZF49" s="81"/>
      <c r="SZG49" s="81"/>
      <c r="SZH49" s="81"/>
      <c r="TIY49" s="81"/>
      <c r="TIZ49" s="81"/>
      <c r="TJA49" s="81"/>
      <c r="TJB49" s="81"/>
      <c r="TJC49" s="81"/>
      <c r="TJD49" s="81"/>
      <c r="TSU49" s="81"/>
      <c r="TSV49" s="81"/>
      <c r="TSW49" s="81"/>
      <c r="TSX49" s="81"/>
      <c r="TSY49" s="81"/>
      <c r="TSZ49" s="81"/>
      <c r="UCQ49" s="81"/>
      <c r="UCR49" s="81"/>
      <c r="UCS49" s="81"/>
      <c r="UCT49" s="81"/>
      <c r="UCU49" s="81"/>
      <c r="UCV49" s="81"/>
      <c r="UMM49" s="81"/>
      <c r="UMN49" s="81"/>
      <c r="UMO49" s="81"/>
      <c r="UMP49" s="81"/>
      <c r="UMQ49" s="81"/>
      <c r="UMR49" s="81"/>
      <c r="UWI49" s="81"/>
      <c r="UWJ49" s="81"/>
      <c r="UWK49" s="81"/>
      <c r="UWL49" s="81"/>
      <c r="UWM49" s="81"/>
      <c r="UWN49" s="81"/>
      <c r="VGE49" s="81"/>
      <c r="VGF49" s="81"/>
      <c r="VGG49" s="81"/>
      <c r="VGH49" s="81"/>
      <c r="VGI49" s="81"/>
      <c r="VGJ49" s="81"/>
      <c r="VQA49" s="81"/>
      <c r="VQB49" s="81"/>
      <c r="VQC49" s="81"/>
      <c r="VQD49" s="81"/>
      <c r="VQE49" s="81"/>
      <c r="VQF49" s="81"/>
      <c r="VZW49" s="81"/>
      <c r="VZX49" s="81"/>
      <c r="VZY49" s="81"/>
      <c r="VZZ49" s="81"/>
      <c r="WAA49" s="81"/>
      <c r="WAB49" s="81"/>
      <c r="WJS49" s="81"/>
      <c r="WJT49" s="81"/>
      <c r="WJU49" s="81"/>
      <c r="WJV49" s="81"/>
      <c r="WJW49" s="81"/>
      <c r="WJX49" s="81"/>
      <c r="WTO49" s="81"/>
      <c r="WTP49" s="81"/>
      <c r="WTQ49" s="81"/>
      <c r="WTR49" s="81"/>
      <c r="WTS49" s="81"/>
      <c r="WTT49" s="81"/>
    </row>
    <row r="50" spans="1:984 1235:2008 2259:3032 3283:4056 4307:5080 5331:6104 6355:7128 7379:8152 8403:9176 9427:10200 10451:11224 11475:12248 12499:13272 13523:14296 14547:15320 15571:16088" ht="60.75" x14ac:dyDescent="0.25">
      <c r="A50" s="32" t="s">
        <v>22</v>
      </c>
      <c r="B50" s="135" t="s">
        <v>105</v>
      </c>
      <c r="C50" s="46">
        <v>100</v>
      </c>
      <c r="D50" s="348">
        <f>'Приложение 5'!F219</f>
        <v>16858448.719999999</v>
      </c>
      <c r="E50" s="348">
        <f>'Приложение 5'!G219</f>
        <v>17963973.25</v>
      </c>
      <c r="F50" s="348">
        <f>'Приложение 5'!H219</f>
        <v>17598636.16</v>
      </c>
      <c r="L50" s="93"/>
      <c r="M50" s="93"/>
      <c r="N50" s="93"/>
      <c r="O50" s="93"/>
      <c r="P50" s="93"/>
      <c r="Q50" s="93"/>
      <c r="R50" s="93"/>
      <c r="S50" s="93"/>
      <c r="T50" s="93"/>
      <c r="U50" s="93"/>
      <c r="V50" s="93"/>
      <c r="W50" s="93"/>
      <c r="X50" s="93"/>
      <c r="Y50" s="93"/>
      <c r="Z50" s="93"/>
      <c r="AA50" s="93"/>
      <c r="AB50" s="93"/>
      <c r="AC50" s="93"/>
      <c r="AD50" s="93"/>
      <c r="AE50" s="93"/>
      <c r="AF50" s="93"/>
      <c r="AG50" s="93"/>
      <c r="AH50" s="93"/>
      <c r="AI50" s="93"/>
      <c r="AJ50" s="93"/>
      <c r="AK50" s="93"/>
      <c r="AL50" s="93"/>
      <c r="AM50" s="93"/>
      <c r="AN50" s="73"/>
      <c r="AO50" s="73"/>
      <c r="AP50" s="73"/>
      <c r="AQ50" s="73"/>
      <c r="AR50" s="73"/>
      <c r="AS50" s="73"/>
      <c r="AT50" s="73"/>
    </row>
    <row r="51" spans="1:984 1235:2008 2259:3032 3283:4056 4307:5080 5331:6104 6355:7128 7379:8152 8403:9176 9427:10200 10451:11224 11475:12248 12499:13272 13523:14296 14547:15320 15571:16088" ht="30.75" x14ac:dyDescent="0.25">
      <c r="A51" s="22" t="s">
        <v>26</v>
      </c>
      <c r="B51" s="135" t="s">
        <v>105</v>
      </c>
      <c r="C51" s="46">
        <v>200</v>
      </c>
      <c r="D51" s="348">
        <f>'Приложение 5'!F220+'Приложение 5'!F189</f>
        <v>1154410.1299999999</v>
      </c>
      <c r="E51" s="348">
        <f>'Приложение 5'!G220+'Приложение 5'!G189</f>
        <v>1200586.54</v>
      </c>
      <c r="F51" s="348">
        <f>'Приложение 5'!H220+'Приложение 5'!H189</f>
        <v>1248610</v>
      </c>
      <c r="H51" s="119"/>
      <c r="I51" s="119"/>
      <c r="J51" s="119"/>
      <c r="L51" s="93"/>
      <c r="M51" s="93"/>
      <c r="N51" s="93"/>
      <c r="O51" s="93"/>
      <c r="P51" s="93"/>
      <c r="Q51" s="93"/>
      <c r="R51" s="93"/>
      <c r="S51" s="93"/>
      <c r="T51" s="93"/>
      <c r="U51" s="93"/>
      <c r="V51" s="93"/>
      <c r="W51" s="93"/>
      <c r="X51" s="93"/>
      <c r="Y51" s="93"/>
      <c r="Z51" s="93"/>
      <c r="AA51" s="93"/>
      <c r="AB51" s="93"/>
      <c r="AC51" s="93"/>
      <c r="AD51" s="93"/>
      <c r="AE51" s="93"/>
      <c r="AF51" s="93"/>
      <c r="AG51" s="93"/>
      <c r="AH51" s="93"/>
      <c r="AI51" s="93"/>
      <c r="AJ51" s="93"/>
      <c r="AK51" s="93"/>
      <c r="AL51" s="93"/>
      <c r="AM51" s="93"/>
      <c r="AN51" s="73"/>
      <c r="AO51" s="73"/>
      <c r="AP51" s="73"/>
      <c r="AQ51" s="73"/>
      <c r="AR51" s="73"/>
      <c r="AS51" s="73"/>
      <c r="AT51" s="73"/>
    </row>
    <row r="52" spans="1:984 1235:2008 2259:3032 3283:4056 4307:5080 5331:6104 6355:7128 7379:8152 8403:9176 9427:10200 10451:11224 11475:12248 12499:13272 13523:14296 14547:15320 15571:16088" ht="15.75" x14ac:dyDescent="0.25">
      <c r="A52" s="405" t="s">
        <v>156</v>
      </c>
      <c r="B52" s="406" t="s">
        <v>132</v>
      </c>
      <c r="C52" s="406"/>
      <c r="D52" s="85">
        <f>D53</f>
        <v>2995900</v>
      </c>
      <c r="E52" s="85">
        <f>E53</f>
        <v>2995900</v>
      </c>
      <c r="F52" s="85">
        <f>F53</f>
        <v>2995900</v>
      </c>
      <c r="L52" s="93"/>
      <c r="M52" s="93"/>
      <c r="N52" s="93"/>
      <c r="O52" s="93"/>
      <c r="P52" s="93"/>
      <c r="Q52" s="93"/>
      <c r="R52" s="93"/>
      <c r="S52" s="93"/>
      <c r="T52" s="93"/>
      <c r="U52" s="93"/>
      <c r="V52" s="93"/>
      <c r="W52" s="93"/>
      <c r="X52" s="93"/>
      <c r="Y52" s="93"/>
      <c r="Z52" s="93"/>
      <c r="AA52" s="93"/>
      <c r="AB52" s="93"/>
      <c r="AC52" s="93"/>
      <c r="AD52" s="93"/>
      <c r="AE52" s="93"/>
      <c r="AF52" s="93"/>
      <c r="AG52" s="93"/>
      <c r="AH52" s="93"/>
      <c r="AI52" s="93"/>
      <c r="AJ52" s="93"/>
      <c r="AK52" s="93"/>
      <c r="AL52" s="93"/>
      <c r="AM52" s="93"/>
      <c r="AN52" s="73"/>
      <c r="AO52" s="73"/>
      <c r="AP52" s="73"/>
      <c r="AQ52" s="73"/>
      <c r="AR52" s="73"/>
      <c r="AS52" s="73"/>
      <c r="AT52" s="73"/>
    </row>
    <row r="53" spans="1:984 1235:2008 2259:3032 3283:4056 4307:5080 5331:6104 6355:7128 7379:8152 8403:9176 9427:10200 10451:11224 11475:12248 12499:13272 13523:14296 14547:15320 15571:16088" ht="47.25" x14ac:dyDescent="0.25">
      <c r="A53" s="407" t="s">
        <v>204</v>
      </c>
      <c r="B53" s="134" t="s">
        <v>133</v>
      </c>
      <c r="C53" s="134"/>
      <c r="D53" s="350">
        <f>SUM(D54:D56)</f>
        <v>2995900</v>
      </c>
      <c r="E53" s="350">
        <f>SUM(E54:E56)</f>
        <v>2995900</v>
      </c>
      <c r="F53" s="350">
        <f>SUM(F54:F56)</f>
        <v>2995900</v>
      </c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93"/>
      <c r="Z53" s="93"/>
      <c r="AA53" s="93"/>
      <c r="AB53" s="93"/>
      <c r="AC53" s="93"/>
      <c r="AD53" s="93"/>
      <c r="AE53" s="93"/>
      <c r="AF53" s="93"/>
      <c r="AG53" s="93"/>
      <c r="AH53" s="93"/>
      <c r="AI53" s="93"/>
      <c r="AJ53" s="93"/>
      <c r="AK53" s="93"/>
      <c r="AL53" s="93"/>
      <c r="AM53" s="93"/>
      <c r="AN53" s="73"/>
      <c r="AO53" s="73"/>
      <c r="AP53" s="73"/>
      <c r="AQ53" s="73"/>
      <c r="AR53" s="73"/>
      <c r="AS53" s="73"/>
      <c r="AT53" s="73"/>
    </row>
    <row r="54" spans="1:984 1235:2008 2259:3032 3283:4056 4307:5080 5331:6104 6355:7128 7379:8152 8403:9176 9427:10200 10451:11224 11475:12248 12499:13272 13523:14296 14547:15320 15571:16088" ht="60.75" x14ac:dyDescent="0.25">
      <c r="A54" s="22" t="s">
        <v>22</v>
      </c>
      <c r="B54" s="136" t="s">
        <v>133</v>
      </c>
      <c r="C54" s="136" t="s">
        <v>23</v>
      </c>
      <c r="D54" s="349">
        <f>'Приложение 5'!F324</f>
        <v>272580</v>
      </c>
      <c r="E54" s="349">
        <f>'Приложение 5'!G324</f>
        <v>272580</v>
      </c>
      <c r="F54" s="349">
        <f>'Приложение 5'!H324</f>
        <v>272580</v>
      </c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93"/>
      <c r="AH54" s="93"/>
      <c r="AI54" s="93"/>
      <c r="AJ54" s="93"/>
      <c r="AK54" s="93"/>
      <c r="AL54" s="93"/>
      <c r="AM54" s="93"/>
      <c r="AN54" s="73"/>
      <c r="AO54" s="73"/>
      <c r="AP54" s="73"/>
      <c r="AQ54" s="73"/>
      <c r="AR54" s="73"/>
      <c r="AS54" s="73"/>
      <c r="AT54" s="73"/>
    </row>
    <row r="55" spans="1:984 1235:2008 2259:3032 3283:4056 4307:5080 5331:6104 6355:7128 7379:8152 8403:9176 9427:10200 10451:11224 11475:12248 12499:13272 13523:14296 14547:15320 15571:16088" ht="30.75" x14ac:dyDescent="0.25">
      <c r="A55" s="22" t="s">
        <v>26</v>
      </c>
      <c r="B55" s="136" t="s">
        <v>133</v>
      </c>
      <c r="C55" s="136" t="s">
        <v>27</v>
      </c>
      <c r="D55" s="349">
        <f>'Приложение 5'!F325</f>
        <v>1268924.6200000001</v>
      </c>
      <c r="E55" s="349">
        <f>'Приложение 5'!G325</f>
        <v>1268924.6200000001</v>
      </c>
      <c r="F55" s="349">
        <f>'Приложение 5'!H325</f>
        <v>1268924.6200000001</v>
      </c>
      <c r="I55" s="100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3"/>
      <c r="AB55" s="93"/>
      <c r="AC55" s="93"/>
      <c r="AD55" s="93"/>
      <c r="AE55" s="93"/>
      <c r="AF55" s="93"/>
      <c r="AG55" s="93"/>
      <c r="AH55" s="93"/>
      <c r="AI55" s="93"/>
      <c r="AJ55" s="93"/>
      <c r="AK55" s="93"/>
      <c r="AL55" s="93"/>
      <c r="AM55" s="93"/>
      <c r="AN55" s="73"/>
      <c r="AO55" s="73"/>
      <c r="AP55" s="73"/>
      <c r="AQ55" s="73"/>
      <c r="AR55" s="73"/>
      <c r="AS55" s="73"/>
      <c r="AT55" s="73"/>
    </row>
    <row r="56" spans="1:984 1235:2008 2259:3032 3283:4056 4307:5080 5331:6104 6355:7128 7379:8152 8403:9176 9427:10200 10451:11224 11475:12248 12499:13272 13523:14296 14547:15320 15571:16088" ht="15.75" x14ac:dyDescent="0.25">
      <c r="A56" s="22" t="s">
        <v>54</v>
      </c>
      <c r="B56" s="136" t="s">
        <v>133</v>
      </c>
      <c r="C56" s="136" t="s">
        <v>55</v>
      </c>
      <c r="D56" s="349">
        <f>'Приложение 5'!F326</f>
        <v>1454395.38</v>
      </c>
      <c r="E56" s="349">
        <f>'Приложение 5'!G326</f>
        <v>1454395.38</v>
      </c>
      <c r="F56" s="349">
        <f>'Приложение 5'!H326</f>
        <v>1454395.38</v>
      </c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93"/>
      <c r="Z56" s="93"/>
      <c r="AA56" s="93"/>
      <c r="AB56" s="93"/>
      <c r="AC56" s="93"/>
      <c r="AD56" s="93"/>
      <c r="AE56" s="93"/>
      <c r="AF56" s="93"/>
      <c r="AG56" s="93"/>
      <c r="AH56" s="93"/>
      <c r="AI56" s="93"/>
      <c r="AJ56" s="93"/>
      <c r="AK56" s="93"/>
      <c r="AL56" s="93"/>
      <c r="AM56" s="93"/>
      <c r="AN56" s="73"/>
      <c r="AO56" s="73"/>
      <c r="AP56" s="73"/>
      <c r="AQ56" s="73"/>
      <c r="AR56" s="73"/>
      <c r="AS56" s="73"/>
      <c r="AT56" s="73"/>
    </row>
    <row r="57" spans="1:984 1235:2008 2259:3032 3283:4056 4307:5080 5331:6104 6355:7128 7379:8152 8403:9176 9427:10200 10451:11224 11475:12248 12499:13272 13523:14296 14547:15320 15571:16088" ht="15.75" x14ac:dyDescent="0.25">
      <c r="A57" s="405" t="s">
        <v>122</v>
      </c>
      <c r="B57" s="406" t="s">
        <v>123</v>
      </c>
      <c r="C57" s="406"/>
      <c r="D57" s="85">
        <f>D58+D63</f>
        <v>10571195.83</v>
      </c>
      <c r="E57" s="85">
        <f>E58+E63</f>
        <v>11360343.439999999</v>
      </c>
      <c r="F57" s="85">
        <f>F58+F63</f>
        <v>11360344.439999999</v>
      </c>
      <c r="L57" s="93"/>
      <c r="M57" s="93"/>
      <c r="N57" s="93"/>
      <c r="O57" s="93"/>
      <c r="P57" s="93"/>
      <c r="Q57" s="93"/>
      <c r="R57" s="93"/>
      <c r="S57" s="93"/>
      <c r="T57" s="93"/>
      <c r="U57" s="93"/>
      <c r="V57" s="93"/>
      <c r="W57" s="93"/>
      <c r="X57" s="93"/>
      <c r="Y57" s="93"/>
      <c r="Z57" s="93"/>
      <c r="AA57" s="93"/>
      <c r="AB57" s="93"/>
      <c r="AC57" s="93"/>
      <c r="AD57" s="93"/>
      <c r="AE57" s="93"/>
      <c r="AF57" s="93"/>
      <c r="AG57" s="93"/>
      <c r="AH57" s="93"/>
      <c r="AI57" s="93"/>
      <c r="AJ57" s="93"/>
      <c r="AK57" s="93"/>
      <c r="AL57" s="93"/>
      <c r="AM57" s="93"/>
      <c r="AN57" s="73"/>
      <c r="AO57" s="73"/>
      <c r="AP57" s="73"/>
      <c r="AQ57" s="73"/>
      <c r="AR57" s="73"/>
      <c r="AS57" s="73"/>
      <c r="AT57" s="73"/>
    </row>
    <row r="58" spans="1:984 1235:2008 2259:3032 3283:4056 4307:5080 5331:6104 6355:7128 7379:8152 8403:9176 9427:10200 10451:11224 11475:12248 12499:13272 13523:14296 14547:15320 15571:16088" ht="47.25" x14ac:dyDescent="0.25">
      <c r="A58" s="18" t="s">
        <v>203</v>
      </c>
      <c r="B58" s="134" t="s">
        <v>129</v>
      </c>
      <c r="C58" s="134"/>
      <c r="D58" s="350">
        <f>SUM(D59:D62)</f>
        <v>1792195.83</v>
      </c>
      <c r="E58" s="350">
        <f>SUM(E59:E62)</f>
        <v>2581343.44</v>
      </c>
      <c r="F58" s="350">
        <f>SUM(F59:F62)</f>
        <v>2581343.44</v>
      </c>
      <c r="L58" s="93"/>
      <c r="M58" s="93"/>
      <c r="N58" s="93"/>
      <c r="O58" s="93"/>
      <c r="P58" s="93"/>
      <c r="Q58" s="93"/>
      <c r="R58" s="93"/>
      <c r="S58" s="93"/>
      <c r="T58" s="93"/>
      <c r="U58" s="93"/>
      <c r="V58" s="93"/>
      <c r="W58" s="93"/>
      <c r="X58" s="93"/>
      <c r="Y58" s="93"/>
      <c r="Z58" s="93"/>
      <c r="AA58" s="93"/>
      <c r="AB58" s="93"/>
      <c r="AC58" s="93"/>
      <c r="AD58" s="93"/>
      <c r="AE58" s="93"/>
      <c r="AF58" s="93"/>
      <c r="AG58" s="93"/>
      <c r="AH58" s="93"/>
      <c r="AI58" s="93"/>
      <c r="AJ58" s="93"/>
      <c r="AK58" s="93"/>
      <c r="AL58" s="93"/>
      <c r="AM58" s="93"/>
      <c r="AN58" s="73"/>
      <c r="AO58" s="73"/>
      <c r="AP58" s="73"/>
      <c r="AQ58" s="73"/>
      <c r="AR58" s="73"/>
      <c r="AS58" s="73"/>
      <c r="AT58" s="73"/>
    </row>
    <row r="59" spans="1:984 1235:2008 2259:3032 3283:4056 4307:5080 5331:6104 6355:7128 7379:8152 8403:9176 9427:10200 10451:11224 11475:12248 12499:13272 13523:14296 14547:15320 15571:16088" ht="60.75" hidden="1" x14ac:dyDescent="0.25">
      <c r="A59" s="22" t="s">
        <v>22</v>
      </c>
      <c r="B59" s="136" t="s">
        <v>129</v>
      </c>
      <c r="C59" s="136" t="s">
        <v>23</v>
      </c>
      <c r="D59" s="349">
        <v>0</v>
      </c>
      <c r="E59" s="349">
        <v>0</v>
      </c>
      <c r="F59" s="349">
        <v>0</v>
      </c>
      <c r="L59" s="93"/>
      <c r="M59" s="93"/>
      <c r="N59" s="93"/>
      <c r="O59" s="93"/>
      <c r="P59" s="93"/>
      <c r="Q59" s="93"/>
      <c r="R59" s="93"/>
      <c r="S59" s="93"/>
      <c r="T59" s="93"/>
      <c r="U59" s="93"/>
      <c r="V59" s="93"/>
      <c r="W59" s="93"/>
      <c r="X59" s="93"/>
      <c r="Y59" s="93"/>
      <c r="Z59" s="93"/>
      <c r="AA59" s="93"/>
      <c r="AB59" s="93"/>
      <c r="AC59" s="93"/>
      <c r="AD59" s="93"/>
      <c r="AE59" s="93"/>
      <c r="AF59" s="93"/>
      <c r="AG59" s="93"/>
      <c r="AH59" s="93"/>
      <c r="AI59" s="93"/>
      <c r="AJ59" s="93"/>
      <c r="AK59" s="93"/>
      <c r="AL59" s="93"/>
      <c r="AM59" s="93"/>
      <c r="AN59" s="73"/>
      <c r="AO59" s="73"/>
      <c r="AP59" s="73"/>
      <c r="AQ59" s="73"/>
      <c r="AR59" s="73"/>
      <c r="AS59" s="73"/>
      <c r="AT59" s="73"/>
    </row>
    <row r="60" spans="1:984 1235:2008 2259:3032 3283:4056 4307:5080 5331:6104 6355:7128 7379:8152 8403:9176 9427:10200 10451:11224 11475:12248 12499:13272 13523:14296 14547:15320 15571:16088" ht="30.75" x14ac:dyDescent="0.25">
      <c r="A60" s="22" t="s">
        <v>26</v>
      </c>
      <c r="B60" s="136" t="s">
        <v>129</v>
      </c>
      <c r="C60" s="136" t="s">
        <v>27</v>
      </c>
      <c r="D60" s="349">
        <f>'Приложение 5'!F309+'Приложение 5'!F330</f>
        <v>1021638.63</v>
      </c>
      <c r="E60" s="349">
        <f>'Приложение 5'!G309+'Приложение 5'!G330</f>
        <v>1803963.95</v>
      </c>
      <c r="F60" s="349">
        <f>'Приложение 5'!H309+'Приложение 5'!H330</f>
        <v>1803963.95</v>
      </c>
      <c r="L60" s="93"/>
      <c r="M60" s="93"/>
      <c r="N60" s="93"/>
      <c r="O60" s="93"/>
      <c r="P60" s="93"/>
      <c r="Q60" s="93"/>
      <c r="R60" s="93"/>
      <c r="S60" s="93"/>
      <c r="T60" s="93"/>
      <c r="U60" s="93"/>
      <c r="V60" s="93"/>
      <c r="W60" s="93"/>
      <c r="X60" s="93"/>
      <c r="Y60" s="93"/>
      <c r="Z60" s="93"/>
      <c r="AA60" s="93"/>
      <c r="AB60" s="93"/>
      <c r="AC60" s="93"/>
      <c r="AD60" s="93"/>
      <c r="AE60" s="93"/>
      <c r="AF60" s="93"/>
      <c r="AG60" s="93"/>
      <c r="AH60" s="93"/>
      <c r="AI60" s="93"/>
      <c r="AJ60" s="93"/>
      <c r="AK60" s="93"/>
      <c r="AL60" s="93"/>
      <c r="AM60" s="93"/>
      <c r="AN60" s="73"/>
      <c r="AO60" s="73"/>
      <c r="AP60" s="73"/>
      <c r="AQ60" s="73"/>
      <c r="AR60" s="73"/>
      <c r="AS60" s="73"/>
      <c r="AT60" s="73"/>
    </row>
    <row r="61" spans="1:984 1235:2008 2259:3032 3283:4056 4307:5080 5331:6104 6355:7128 7379:8152 8403:9176 9427:10200 10451:11224 11475:12248 12499:13272 13523:14296 14547:15320 15571:16088" ht="15.75" x14ac:dyDescent="0.25">
      <c r="A61" s="22" t="s">
        <v>54</v>
      </c>
      <c r="B61" s="136" t="s">
        <v>129</v>
      </c>
      <c r="C61" s="136" t="s">
        <v>55</v>
      </c>
      <c r="D61" s="349">
        <f>'Приложение 5'!F310+'Приложение 5'!F331</f>
        <v>770557.2</v>
      </c>
      <c r="E61" s="349">
        <f>'Приложение 5'!G310+'Приложение 5'!G331</f>
        <v>777379.49</v>
      </c>
      <c r="F61" s="349">
        <f>'Приложение 5'!H310+'Приложение 5'!H331</f>
        <v>777379.49</v>
      </c>
      <c r="L61" s="93"/>
      <c r="M61" s="93"/>
      <c r="N61" s="93"/>
      <c r="O61" s="93"/>
      <c r="P61" s="93"/>
      <c r="Q61" s="93"/>
      <c r="R61" s="93"/>
      <c r="S61" s="93"/>
      <c r="T61" s="93"/>
      <c r="U61" s="93"/>
      <c r="V61" s="93"/>
      <c r="W61" s="93"/>
      <c r="X61" s="93"/>
      <c r="Y61" s="93"/>
      <c r="Z61" s="93"/>
      <c r="AA61" s="93"/>
      <c r="AB61" s="93"/>
      <c r="AC61" s="93"/>
      <c r="AD61" s="93"/>
      <c r="AE61" s="93"/>
      <c r="AF61" s="93"/>
      <c r="AG61" s="93"/>
      <c r="AH61" s="93"/>
      <c r="AI61" s="93"/>
      <c r="AJ61" s="93"/>
      <c r="AK61" s="93"/>
      <c r="AL61" s="93"/>
      <c r="AM61" s="93"/>
      <c r="AN61" s="73"/>
      <c r="AO61" s="73"/>
      <c r="AP61" s="73"/>
      <c r="AQ61" s="73"/>
      <c r="AR61" s="73"/>
      <c r="AS61" s="73"/>
      <c r="AT61" s="73"/>
    </row>
    <row r="62" spans="1:984 1235:2008 2259:3032 3283:4056 4307:5080 5331:6104 6355:7128 7379:8152 8403:9176 9427:10200 10451:11224 11475:12248 12499:13272 13523:14296 14547:15320 15571:16088" ht="15.75" hidden="1" x14ac:dyDescent="0.25">
      <c r="A62" s="22" t="s">
        <v>28</v>
      </c>
      <c r="B62" s="136" t="s">
        <v>129</v>
      </c>
      <c r="C62" s="136" t="s">
        <v>29</v>
      </c>
      <c r="D62" s="349">
        <v>0</v>
      </c>
      <c r="E62" s="349">
        <v>0</v>
      </c>
      <c r="F62" s="349">
        <v>0</v>
      </c>
      <c r="L62" s="93"/>
      <c r="M62" s="93"/>
      <c r="N62" s="93"/>
      <c r="O62" s="93"/>
      <c r="P62" s="93"/>
      <c r="Q62" s="93"/>
      <c r="R62" s="93"/>
      <c r="S62" s="93"/>
      <c r="T62" s="93"/>
      <c r="U62" s="93"/>
      <c r="V62" s="93"/>
      <c r="W62" s="93"/>
      <c r="X62" s="93"/>
      <c r="Y62" s="93"/>
      <c r="Z62" s="93"/>
      <c r="AA62" s="93"/>
      <c r="AB62" s="93"/>
      <c r="AC62" s="93"/>
      <c r="AD62" s="93"/>
      <c r="AE62" s="93"/>
      <c r="AF62" s="93"/>
      <c r="AG62" s="93"/>
      <c r="AH62" s="93"/>
      <c r="AI62" s="93"/>
      <c r="AJ62" s="93"/>
      <c r="AK62" s="93"/>
      <c r="AL62" s="93"/>
      <c r="AM62" s="93"/>
      <c r="AN62" s="73"/>
      <c r="AO62" s="73"/>
      <c r="AP62" s="73"/>
      <c r="AQ62" s="73"/>
      <c r="AR62" s="73"/>
      <c r="AS62" s="73"/>
      <c r="AT62" s="73"/>
    </row>
    <row r="63" spans="1:984 1235:2008 2259:3032 3283:4056 4307:5080 5331:6104 6355:7128 7379:8152 8403:9176 9427:10200 10451:11224 11475:12248 12499:13272 13523:14296 14547:15320 15571:16088" ht="15.75" x14ac:dyDescent="0.25">
      <c r="A63" s="18" t="s">
        <v>52</v>
      </c>
      <c r="B63" s="134" t="s">
        <v>124</v>
      </c>
      <c r="C63" s="134"/>
      <c r="D63" s="350">
        <f>D64</f>
        <v>8779000</v>
      </c>
      <c r="E63" s="350">
        <f>E64</f>
        <v>8779000</v>
      </c>
      <c r="F63" s="350">
        <f>F64</f>
        <v>8779001</v>
      </c>
      <c r="L63" s="93"/>
      <c r="M63" s="93"/>
      <c r="N63" s="93"/>
      <c r="O63" s="93"/>
      <c r="P63" s="93"/>
      <c r="Q63" s="93"/>
      <c r="R63" s="93"/>
      <c r="S63" s="93"/>
      <c r="T63" s="93"/>
      <c r="U63" s="93"/>
      <c r="V63" s="93"/>
      <c r="W63" s="93"/>
      <c r="X63" s="93"/>
      <c r="Y63" s="93"/>
      <c r="Z63" s="93"/>
      <c r="AA63" s="93"/>
      <c r="AB63" s="93"/>
      <c r="AC63" s="93"/>
      <c r="AD63" s="93"/>
      <c r="AE63" s="93"/>
      <c r="AF63" s="93"/>
      <c r="AG63" s="93"/>
      <c r="AH63" s="93"/>
      <c r="AI63" s="93"/>
      <c r="AJ63" s="93"/>
      <c r="AK63" s="93"/>
      <c r="AL63" s="93"/>
      <c r="AM63" s="93"/>
      <c r="AN63" s="73"/>
      <c r="AO63" s="73"/>
      <c r="AP63" s="73"/>
      <c r="AQ63" s="73"/>
      <c r="AR63" s="73"/>
      <c r="AS63" s="73"/>
      <c r="AT63" s="73"/>
    </row>
    <row r="64" spans="1:984 1235:2008 2259:3032 3283:4056 4307:5080 5331:6104 6355:7128 7379:8152 8403:9176 9427:10200 10451:11224 11475:12248 12499:13272 13523:14296 14547:15320 15571:16088" ht="15.75" x14ac:dyDescent="0.25">
      <c r="A64" s="22" t="s">
        <v>54</v>
      </c>
      <c r="B64" s="136" t="s">
        <v>124</v>
      </c>
      <c r="C64" s="136" t="s">
        <v>55</v>
      </c>
      <c r="D64" s="349">
        <f>'Приложение 5'!F282+'Приложение 5'!F312+'Приложение 5'!F334</f>
        <v>8779000</v>
      </c>
      <c r="E64" s="349">
        <f>'Приложение 5'!G282+'Приложение 5'!G312+'Приложение 5'!G334</f>
        <v>8779000</v>
      </c>
      <c r="F64" s="349">
        <f>'Приложение 5'!H282+'Приложение 5'!H312+'Приложение 5'!H334</f>
        <v>8779001</v>
      </c>
      <c r="L64" s="93"/>
      <c r="M64" s="93"/>
      <c r="N64" s="93"/>
      <c r="O64" s="93"/>
      <c r="P64" s="93"/>
      <c r="Q64" s="93"/>
      <c r="R64" s="93"/>
      <c r="S64" s="93"/>
      <c r="T64" s="93"/>
      <c r="U64" s="93"/>
      <c r="V64" s="93"/>
      <c r="W64" s="93"/>
      <c r="X64" s="93"/>
      <c r="Y64" s="93"/>
      <c r="Z64" s="93"/>
      <c r="AA64" s="93"/>
      <c r="AB64" s="93"/>
      <c r="AC64" s="93"/>
      <c r="AD64" s="93"/>
      <c r="AE64" s="93"/>
      <c r="AF64" s="93"/>
      <c r="AG64" s="93"/>
      <c r="AH64" s="93"/>
      <c r="AI64" s="93"/>
      <c r="AJ64" s="93"/>
      <c r="AK64" s="93"/>
      <c r="AL64" s="93"/>
      <c r="AM64" s="93"/>
      <c r="AN64" s="73"/>
      <c r="AO64" s="73"/>
      <c r="AP64" s="73"/>
      <c r="AQ64" s="73"/>
      <c r="AR64" s="73"/>
      <c r="AS64" s="73"/>
      <c r="AT64" s="73"/>
    </row>
    <row r="65" spans="1:984 1235:2008 2259:3032 3283:4056 4307:5080 5331:6104 6355:7128 7379:8152 8403:9176 9427:10200 10451:11224 11475:12248 12499:13272 13523:14296 14547:15320 15571:16088" s="27" customFormat="1" ht="47.25" x14ac:dyDescent="0.25">
      <c r="A65" s="405" t="s">
        <v>1017</v>
      </c>
      <c r="B65" s="406" t="s">
        <v>118</v>
      </c>
      <c r="C65" s="406"/>
      <c r="D65" s="85">
        <f t="shared" ref="D65:F66" si="3">D66</f>
        <v>34000000</v>
      </c>
      <c r="E65" s="85">
        <f t="shared" si="3"/>
        <v>34000000</v>
      </c>
      <c r="F65" s="85">
        <f t="shared" si="3"/>
        <v>34000000</v>
      </c>
      <c r="G65" s="80"/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0"/>
      <c r="T65" s="100"/>
      <c r="U65" s="100"/>
      <c r="V65" s="100"/>
      <c r="W65" s="100"/>
      <c r="X65" s="100"/>
      <c r="Y65" s="100"/>
      <c r="Z65" s="100"/>
      <c r="AA65" s="100"/>
      <c r="AB65" s="100"/>
      <c r="AC65" s="100"/>
      <c r="AD65" s="100"/>
      <c r="AE65" s="100"/>
      <c r="AF65" s="100"/>
      <c r="AG65" s="100"/>
      <c r="AH65" s="100"/>
      <c r="AI65" s="100"/>
      <c r="AJ65" s="100"/>
      <c r="AK65" s="100"/>
      <c r="AL65" s="100"/>
      <c r="AM65" s="100"/>
      <c r="AN65" s="80"/>
      <c r="AO65" s="80"/>
      <c r="AP65" s="80"/>
      <c r="AQ65" s="80"/>
      <c r="AR65" s="80"/>
      <c r="AS65" s="80"/>
      <c r="AT65" s="80"/>
      <c r="HC65" s="81"/>
      <c r="HD65" s="81"/>
      <c r="HE65" s="81"/>
      <c r="HF65" s="81"/>
      <c r="HG65" s="81"/>
      <c r="HH65" s="81"/>
      <c r="QY65" s="81"/>
      <c r="QZ65" s="81"/>
      <c r="RA65" s="81"/>
      <c r="RB65" s="81"/>
      <c r="RC65" s="81"/>
      <c r="RD65" s="81"/>
      <c r="AAU65" s="81"/>
      <c r="AAV65" s="81"/>
      <c r="AAW65" s="81"/>
      <c r="AAX65" s="81"/>
      <c r="AAY65" s="81"/>
      <c r="AAZ65" s="81"/>
      <c r="AKQ65" s="81"/>
      <c r="AKR65" s="81"/>
      <c r="AKS65" s="81"/>
      <c r="AKT65" s="81"/>
      <c r="AKU65" s="81"/>
      <c r="AKV65" s="81"/>
      <c r="AUM65" s="81"/>
      <c r="AUN65" s="81"/>
      <c r="AUO65" s="81"/>
      <c r="AUP65" s="81"/>
      <c r="AUQ65" s="81"/>
      <c r="AUR65" s="81"/>
      <c r="BEI65" s="81"/>
      <c r="BEJ65" s="81"/>
      <c r="BEK65" s="81"/>
      <c r="BEL65" s="81"/>
      <c r="BEM65" s="81"/>
      <c r="BEN65" s="81"/>
      <c r="BOE65" s="81"/>
      <c r="BOF65" s="81"/>
      <c r="BOG65" s="81"/>
      <c r="BOH65" s="81"/>
      <c r="BOI65" s="81"/>
      <c r="BOJ65" s="81"/>
      <c r="BYA65" s="81"/>
      <c r="BYB65" s="81"/>
      <c r="BYC65" s="81"/>
      <c r="BYD65" s="81"/>
      <c r="BYE65" s="81"/>
      <c r="BYF65" s="81"/>
      <c r="CHW65" s="81"/>
      <c r="CHX65" s="81"/>
      <c r="CHY65" s="81"/>
      <c r="CHZ65" s="81"/>
      <c r="CIA65" s="81"/>
      <c r="CIB65" s="81"/>
      <c r="CRS65" s="81"/>
      <c r="CRT65" s="81"/>
      <c r="CRU65" s="81"/>
      <c r="CRV65" s="81"/>
      <c r="CRW65" s="81"/>
      <c r="CRX65" s="81"/>
      <c r="DBO65" s="81"/>
      <c r="DBP65" s="81"/>
      <c r="DBQ65" s="81"/>
      <c r="DBR65" s="81"/>
      <c r="DBS65" s="81"/>
      <c r="DBT65" s="81"/>
      <c r="DLK65" s="81"/>
      <c r="DLL65" s="81"/>
      <c r="DLM65" s="81"/>
      <c r="DLN65" s="81"/>
      <c r="DLO65" s="81"/>
      <c r="DLP65" s="81"/>
      <c r="DVG65" s="81"/>
      <c r="DVH65" s="81"/>
      <c r="DVI65" s="81"/>
      <c r="DVJ65" s="81"/>
      <c r="DVK65" s="81"/>
      <c r="DVL65" s="81"/>
      <c r="EFC65" s="81"/>
      <c r="EFD65" s="81"/>
      <c r="EFE65" s="81"/>
      <c r="EFF65" s="81"/>
      <c r="EFG65" s="81"/>
      <c r="EFH65" s="81"/>
      <c r="EOY65" s="81"/>
      <c r="EOZ65" s="81"/>
      <c r="EPA65" s="81"/>
      <c r="EPB65" s="81"/>
      <c r="EPC65" s="81"/>
      <c r="EPD65" s="81"/>
      <c r="EYU65" s="81"/>
      <c r="EYV65" s="81"/>
      <c r="EYW65" s="81"/>
      <c r="EYX65" s="81"/>
      <c r="EYY65" s="81"/>
      <c r="EYZ65" s="81"/>
      <c r="FIQ65" s="81"/>
      <c r="FIR65" s="81"/>
      <c r="FIS65" s="81"/>
      <c r="FIT65" s="81"/>
      <c r="FIU65" s="81"/>
      <c r="FIV65" s="81"/>
      <c r="FSM65" s="81"/>
      <c r="FSN65" s="81"/>
      <c r="FSO65" s="81"/>
      <c r="FSP65" s="81"/>
      <c r="FSQ65" s="81"/>
      <c r="FSR65" s="81"/>
      <c r="GCI65" s="81"/>
      <c r="GCJ65" s="81"/>
      <c r="GCK65" s="81"/>
      <c r="GCL65" s="81"/>
      <c r="GCM65" s="81"/>
      <c r="GCN65" s="81"/>
      <c r="GME65" s="81"/>
      <c r="GMF65" s="81"/>
      <c r="GMG65" s="81"/>
      <c r="GMH65" s="81"/>
      <c r="GMI65" s="81"/>
      <c r="GMJ65" s="81"/>
      <c r="GWA65" s="81"/>
      <c r="GWB65" s="81"/>
      <c r="GWC65" s="81"/>
      <c r="GWD65" s="81"/>
      <c r="GWE65" s="81"/>
      <c r="GWF65" s="81"/>
      <c r="HFW65" s="81"/>
      <c r="HFX65" s="81"/>
      <c r="HFY65" s="81"/>
      <c r="HFZ65" s="81"/>
      <c r="HGA65" s="81"/>
      <c r="HGB65" s="81"/>
      <c r="HPS65" s="81"/>
      <c r="HPT65" s="81"/>
      <c r="HPU65" s="81"/>
      <c r="HPV65" s="81"/>
      <c r="HPW65" s="81"/>
      <c r="HPX65" s="81"/>
      <c r="HZO65" s="81"/>
      <c r="HZP65" s="81"/>
      <c r="HZQ65" s="81"/>
      <c r="HZR65" s="81"/>
      <c r="HZS65" s="81"/>
      <c r="HZT65" s="81"/>
      <c r="IJK65" s="81"/>
      <c r="IJL65" s="81"/>
      <c r="IJM65" s="81"/>
      <c r="IJN65" s="81"/>
      <c r="IJO65" s="81"/>
      <c r="IJP65" s="81"/>
      <c r="ITG65" s="81"/>
      <c r="ITH65" s="81"/>
      <c r="ITI65" s="81"/>
      <c r="ITJ65" s="81"/>
      <c r="ITK65" s="81"/>
      <c r="ITL65" s="81"/>
      <c r="JDC65" s="81"/>
      <c r="JDD65" s="81"/>
      <c r="JDE65" s="81"/>
      <c r="JDF65" s="81"/>
      <c r="JDG65" s="81"/>
      <c r="JDH65" s="81"/>
      <c r="JMY65" s="81"/>
      <c r="JMZ65" s="81"/>
      <c r="JNA65" s="81"/>
      <c r="JNB65" s="81"/>
      <c r="JNC65" s="81"/>
      <c r="JND65" s="81"/>
      <c r="JWU65" s="81"/>
      <c r="JWV65" s="81"/>
      <c r="JWW65" s="81"/>
      <c r="JWX65" s="81"/>
      <c r="JWY65" s="81"/>
      <c r="JWZ65" s="81"/>
      <c r="KGQ65" s="81"/>
      <c r="KGR65" s="81"/>
      <c r="KGS65" s="81"/>
      <c r="KGT65" s="81"/>
      <c r="KGU65" s="81"/>
      <c r="KGV65" s="81"/>
      <c r="KQM65" s="81"/>
      <c r="KQN65" s="81"/>
      <c r="KQO65" s="81"/>
      <c r="KQP65" s="81"/>
      <c r="KQQ65" s="81"/>
      <c r="KQR65" s="81"/>
      <c r="LAI65" s="81"/>
      <c r="LAJ65" s="81"/>
      <c r="LAK65" s="81"/>
      <c r="LAL65" s="81"/>
      <c r="LAM65" s="81"/>
      <c r="LAN65" s="81"/>
      <c r="LKE65" s="81"/>
      <c r="LKF65" s="81"/>
      <c r="LKG65" s="81"/>
      <c r="LKH65" s="81"/>
      <c r="LKI65" s="81"/>
      <c r="LKJ65" s="81"/>
      <c r="LUA65" s="81"/>
      <c r="LUB65" s="81"/>
      <c r="LUC65" s="81"/>
      <c r="LUD65" s="81"/>
      <c r="LUE65" s="81"/>
      <c r="LUF65" s="81"/>
      <c r="MDW65" s="81"/>
      <c r="MDX65" s="81"/>
      <c r="MDY65" s="81"/>
      <c r="MDZ65" s="81"/>
      <c r="MEA65" s="81"/>
      <c r="MEB65" s="81"/>
      <c r="MNS65" s="81"/>
      <c r="MNT65" s="81"/>
      <c r="MNU65" s="81"/>
      <c r="MNV65" s="81"/>
      <c r="MNW65" s="81"/>
      <c r="MNX65" s="81"/>
      <c r="MXO65" s="81"/>
      <c r="MXP65" s="81"/>
      <c r="MXQ65" s="81"/>
      <c r="MXR65" s="81"/>
      <c r="MXS65" s="81"/>
      <c r="MXT65" s="81"/>
      <c r="NHK65" s="81"/>
      <c r="NHL65" s="81"/>
      <c r="NHM65" s="81"/>
      <c r="NHN65" s="81"/>
      <c r="NHO65" s="81"/>
      <c r="NHP65" s="81"/>
      <c r="NRG65" s="81"/>
      <c r="NRH65" s="81"/>
      <c r="NRI65" s="81"/>
      <c r="NRJ65" s="81"/>
      <c r="NRK65" s="81"/>
      <c r="NRL65" s="81"/>
      <c r="OBC65" s="81"/>
      <c r="OBD65" s="81"/>
      <c r="OBE65" s="81"/>
      <c r="OBF65" s="81"/>
      <c r="OBG65" s="81"/>
      <c r="OBH65" s="81"/>
      <c r="OKY65" s="81"/>
      <c r="OKZ65" s="81"/>
      <c r="OLA65" s="81"/>
      <c r="OLB65" s="81"/>
      <c r="OLC65" s="81"/>
      <c r="OLD65" s="81"/>
      <c r="OUU65" s="81"/>
      <c r="OUV65" s="81"/>
      <c r="OUW65" s="81"/>
      <c r="OUX65" s="81"/>
      <c r="OUY65" s="81"/>
      <c r="OUZ65" s="81"/>
      <c r="PEQ65" s="81"/>
      <c r="PER65" s="81"/>
      <c r="PES65" s="81"/>
      <c r="PET65" s="81"/>
      <c r="PEU65" s="81"/>
      <c r="PEV65" s="81"/>
      <c r="POM65" s="81"/>
      <c r="PON65" s="81"/>
      <c r="POO65" s="81"/>
      <c r="POP65" s="81"/>
      <c r="POQ65" s="81"/>
      <c r="POR65" s="81"/>
      <c r="PYI65" s="81"/>
      <c r="PYJ65" s="81"/>
      <c r="PYK65" s="81"/>
      <c r="PYL65" s="81"/>
      <c r="PYM65" s="81"/>
      <c r="PYN65" s="81"/>
      <c r="QIE65" s="81"/>
      <c r="QIF65" s="81"/>
      <c r="QIG65" s="81"/>
      <c r="QIH65" s="81"/>
      <c r="QII65" s="81"/>
      <c r="QIJ65" s="81"/>
      <c r="QSA65" s="81"/>
      <c r="QSB65" s="81"/>
      <c r="QSC65" s="81"/>
      <c r="QSD65" s="81"/>
      <c r="QSE65" s="81"/>
      <c r="QSF65" s="81"/>
      <c r="RBW65" s="81"/>
      <c r="RBX65" s="81"/>
      <c r="RBY65" s="81"/>
      <c r="RBZ65" s="81"/>
      <c r="RCA65" s="81"/>
      <c r="RCB65" s="81"/>
      <c r="RLS65" s="81"/>
      <c r="RLT65" s="81"/>
      <c r="RLU65" s="81"/>
      <c r="RLV65" s="81"/>
      <c r="RLW65" s="81"/>
      <c r="RLX65" s="81"/>
      <c r="RVO65" s="81"/>
      <c r="RVP65" s="81"/>
      <c r="RVQ65" s="81"/>
      <c r="RVR65" s="81"/>
      <c r="RVS65" s="81"/>
      <c r="RVT65" s="81"/>
      <c r="SFK65" s="81"/>
      <c r="SFL65" s="81"/>
      <c r="SFM65" s="81"/>
      <c r="SFN65" s="81"/>
      <c r="SFO65" s="81"/>
      <c r="SFP65" s="81"/>
      <c r="SPG65" s="81"/>
      <c r="SPH65" s="81"/>
      <c r="SPI65" s="81"/>
      <c r="SPJ65" s="81"/>
      <c r="SPK65" s="81"/>
      <c r="SPL65" s="81"/>
      <c r="SZC65" s="81"/>
      <c r="SZD65" s="81"/>
      <c r="SZE65" s="81"/>
      <c r="SZF65" s="81"/>
      <c r="SZG65" s="81"/>
      <c r="SZH65" s="81"/>
      <c r="TIY65" s="81"/>
      <c r="TIZ65" s="81"/>
      <c r="TJA65" s="81"/>
      <c r="TJB65" s="81"/>
      <c r="TJC65" s="81"/>
      <c r="TJD65" s="81"/>
      <c r="TSU65" s="81"/>
      <c r="TSV65" s="81"/>
      <c r="TSW65" s="81"/>
      <c r="TSX65" s="81"/>
      <c r="TSY65" s="81"/>
      <c r="TSZ65" s="81"/>
      <c r="UCQ65" s="81"/>
      <c r="UCR65" s="81"/>
      <c r="UCS65" s="81"/>
      <c r="UCT65" s="81"/>
      <c r="UCU65" s="81"/>
      <c r="UCV65" s="81"/>
      <c r="UMM65" s="81"/>
      <c r="UMN65" s="81"/>
      <c r="UMO65" s="81"/>
      <c r="UMP65" s="81"/>
      <c r="UMQ65" s="81"/>
      <c r="UMR65" s="81"/>
      <c r="UWI65" s="81"/>
      <c r="UWJ65" s="81"/>
      <c r="UWK65" s="81"/>
      <c r="UWL65" s="81"/>
      <c r="UWM65" s="81"/>
      <c r="UWN65" s="81"/>
      <c r="VGE65" s="81"/>
      <c r="VGF65" s="81"/>
      <c r="VGG65" s="81"/>
      <c r="VGH65" s="81"/>
      <c r="VGI65" s="81"/>
      <c r="VGJ65" s="81"/>
      <c r="VQA65" s="81"/>
      <c r="VQB65" s="81"/>
      <c r="VQC65" s="81"/>
      <c r="VQD65" s="81"/>
      <c r="VQE65" s="81"/>
      <c r="VQF65" s="81"/>
      <c r="VZW65" s="81"/>
      <c r="VZX65" s="81"/>
      <c r="VZY65" s="81"/>
      <c r="VZZ65" s="81"/>
      <c r="WAA65" s="81"/>
      <c r="WAB65" s="81"/>
      <c r="WJS65" s="81"/>
      <c r="WJT65" s="81"/>
      <c r="WJU65" s="81"/>
      <c r="WJV65" s="81"/>
      <c r="WJW65" s="81"/>
      <c r="WJX65" s="81"/>
      <c r="WTO65" s="81"/>
      <c r="WTP65" s="81"/>
      <c r="WTQ65" s="81"/>
      <c r="WTR65" s="81"/>
      <c r="WTS65" s="81"/>
      <c r="WTT65" s="81"/>
    </row>
    <row r="66" spans="1:984 1235:2008 2259:3032 3283:4056 4307:5080 5331:6104 6355:7128 7379:8152 8403:9176 9427:10200 10451:11224 11475:12248 12499:13272 13523:14296 14547:15320 15571:16088" ht="30.75" x14ac:dyDescent="0.25">
      <c r="A66" s="22" t="s">
        <v>873</v>
      </c>
      <c r="B66" s="136" t="s">
        <v>119</v>
      </c>
      <c r="C66" s="136"/>
      <c r="D66" s="349">
        <f t="shared" si="3"/>
        <v>34000000</v>
      </c>
      <c r="E66" s="349">
        <f t="shared" si="3"/>
        <v>34000000</v>
      </c>
      <c r="F66" s="349">
        <f t="shared" si="3"/>
        <v>34000000</v>
      </c>
      <c r="L66" s="93"/>
      <c r="M66" s="93"/>
      <c r="N66" s="93"/>
      <c r="O66" s="93"/>
      <c r="P66" s="93"/>
      <c r="Q66" s="93"/>
      <c r="R66" s="93"/>
      <c r="S66" s="93"/>
      <c r="T66" s="93"/>
      <c r="U66" s="93"/>
      <c r="V66" s="93"/>
      <c r="W66" s="93"/>
      <c r="X66" s="93"/>
      <c r="Y66" s="93"/>
      <c r="Z66" s="93"/>
      <c r="AA66" s="93"/>
      <c r="AB66" s="93"/>
      <c r="AC66" s="93"/>
      <c r="AD66" s="93"/>
      <c r="AE66" s="93"/>
      <c r="AF66" s="93"/>
      <c r="AG66" s="93"/>
      <c r="AH66" s="93"/>
      <c r="AI66" s="93"/>
      <c r="AJ66" s="93"/>
      <c r="AK66" s="93"/>
      <c r="AL66" s="93"/>
      <c r="AM66" s="93"/>
      <c r="AN66" s="73"/>
      <c r="AO66" s="73"/>
      <c r="AP66" s="73"/>
      <c r="AQ66" s="73"/>
      <c r="AR66" s="73"/>
      <c r="AS66" s="73"/>
      <c r="AT66" s="73"/>
    </row>
    <row r="67" spans="1:984 1235:2008 2259:3032 3283:4056 4307:5080 5331:6104 6355:7128 7379:8152 8403:9176 9427:10200 10451:11224 11475:12248 12499:13272 13523:14296 14547:15320 15571:16088" ht="30.75" x14ac:dyDescent="0.25">
      <c r="A67" s="22" t="s">
        <v>26</v>
      </c>
      <c r="B67" s="136" t="s">
        <v>119</v>
      </c>
      <c r="C67" s="136">
        <v>200</v>
      </c>
      <c r="D67" s="349">
        <f>'Приложение 5'!F277</f>
        <v>34000000</v>
      </c>
      <c r="E67" s="349">
        <f>'Приложение 5'!G277</f>
        <v>34000000</v>
      </c>
      <c r="F67" s="349">
        <f>'Приложение 5'!H277</f>
        <v>34000000</v>
      </c>
      <c r="L67" s="93"/>
      <c r="M67" s="93"/>
      <c r="N67" s="93"/>
      <c r="O67" s="93"/>
      <c r="P67" s="93"/>
      <c r="Q67" s="93"/>
      <c r="R67" s="93"/>
      <c r="S67" s="93"/>
      <c r="T67" s="93"/>
      <c r="U67" s="93"/>
      <c r="V67" s="93"/>
      <c r="W67" s="93"/>
      <c r="X67" s="93"/>
      <c r="Y67" s="93"/>
      <c r="Z67" s="93"/>
      <c r="AA67" s="93"/>
      <c r="AB67" s="93"/>
      <c r="AC67" s="93"/>
      <c r="AD67" s="93"/>
      <c r="AE67" s="93"/>
      <c r="AF67" s="93"/>
      <c r="AG67" s="93"/>
      <c r="AH67" s="93"/>
      <c r="AI67" s="93"/>
      <c r="AJ67" s="93"/>
      <c r="AK67" s="93"/>
      <c r="AL67" s="93"/>
      <c r="AM67" s="93"/>
      <c r="AN67" s="73"/>
      <c r="AO67" s="73"/>
      <c r="AP67" s="73"/>
      <c r="AQ67" s="73"/>
      <c r="AR67" s="73"/>
      <c r="AS67" s="73"/>
      <c r="AT67" s="73"/>
    </row>
    <row r="68" spans="1:984 1235:2008 2259:3032 3283:4056 4307:5080 5331:6104 6355:7128 7379:8152 8403:9176 9427:10200 10451:11224 11475:12248 12499:13272 13523:14296 14547:15320 15571:16088" ht="31.5" x14ac:dyDescent="0.25">
      <c r="A68" s="405" t="s">
        <v>136</v>
      </c>
      <c r="B68" s="406" t="s">
        <v>137</v>
      </c>
      <c r="C68" s="406"/>
      <c r="D68" s="85">
        <f>D69+D72</f>
        <v>200711927.84</v>
      </c>
      <c r="E68" s="85">
        <f>E69+E72</f>
        <v>194289877.43000001</v>
      </c>
      <c r="F68" s="85">
        <f>F69+F72</f>
        <v>195639994.15000001</v>
      </c>
      <c r="L68" s="93"/>
      <c r="M68" s="93"/>
      <c r="N68" s="93"/>
      <c r="O68" s="93"/>
      <c r="P68" s="93"/>
      <c r="Q68" s="93"/>
      <c r="R68" s="93"/>
      <c r="S68" s="93"/>
      <c r="T68" s="93"/>
      <c r="U68" s="93"/>
      <c r="V68" s="93"/>
      <c r="W68" s="93"/>
      <c r="X68" s="93"/>
      <c r="Y68" s="93"/>
      <c r="Z68" s="93"/>
      <c r="AA68" s="93"/>
      <c r="AB68" s="93"/>
      <c r="AC68" s="93"/>
      <c r="AD68" s="93"/>
      <c r="AE68" s="93"/>
      <c r="AF68" s="93"/>
      <c r="AG68" s="93"/>
      <c r="AH68" s="93"/>
      <c r="AI68" s="93"/>
      <c r="AJ68" s="93"/>
      <c r="AK68" s="93"/>
      <c r="AL68" s="93"/>
      <c r="AM68" s="93"/>
      <c r="AN68" s="73"/>
      <c r="AO68" s="73"/>
      <c r="AP68" s="73"/>
      <c r="AQ68" s="73"/>
      <c r="AR68" s="73"/>
      <c r="AS68" s="73"/>
      <c r="AT68" s="73"/>
    </row>
    <row r="69" spans="1:984 1235:2008 2259:3032 3283:4056 4307:5080 5331:6104 6355:7128 7379:8152 8403:9176 9427:10200 10451:11224 11475:12248 12499:13272 13523:14296 14547:15320 15571:16088" s="27" customFormat="1" ht="15.75" x14ac:dyDescent="0.25">
      <c r="A69" s="18" t="s">
        <v>202</v>
      </c>
      <c r="B69" s="134" t="s">
        <v>138</v>
      </c>
      <c r="C69" s="134"/>
      <c r="D69" s="350">
        <f>SUM(D70:D71)</f>
        <v>17500000</v>
      </c>
      <c r="E69" s="350">
        <f>SUM(E70:E71)</f>
        <v>17500000</v>
      </c>
      <c r="F69" s="350">
        <f>SUM(F70:F71)</f>
        <v>17500000</v>
      </c>
      <c r="G69" s="80"/>
      <c r="H69" s="100"/>
      <c r="I69" s="100"/>
      <c r="J69" s="100"/>
      <c r="K69" s="100"/>
      <c r="L69" s="100"/>
      <c r="M69" s="100"/>
      <c r="N69" s="100"/>
      <c r="O69" s="100"/>
      <c r="P69" s="100"/>
      <c r="Q69" s="100"/>
      <c r="R69" s="100"/>
      <c r="S69" s="100"/>
      <c r="T69" s="100"/>
      <c r="U69" s="100"/>
      <c r="V69" s="100"/>
      <c r="W69" s="100"/>
      <c r="X69" s="100"/>
      <c r="Y69" s="100"/>
      <c r="Z69" s="100"/>
      <c r="AA69" s="100"/>
      <c r="AB69" s="100"/>
      <c r="AC69" s="100"/>
      <c r="AD69" s="100"/>
      <c r="AE69" s="100"/>
      <c r="AF69" s="100"/>
      <c r="AG69" s="100"/>
      <c r="AH69" s="100"/>
      <c r="AI69" s="100"/>
      <c r="AJ69" s="100"/>
      <c r="AK69" s="100"/>
      <c r="AL69" s="100"/>
      <c r="AM69" s="100"/>
      <c r="AN69" s="80"/>
      <c r="AO69" s="80"/>
      <c r="AP69" s="80"/>
      <c r="AQ69" s="80"/>
      <c r="AR69" s="80"/>
      <c r="AS69" s="80"/>
      <c r="AT69" s="80"/>
      <c r="HC69" s="81"/>
      <c r="HD69" s="81"/>
      <c r="HE69" s="81"/>
      <c r="HF69" s="81"/>
      <c r="HG69" s="81"/>
      <c r="HH69" s="81"/>
      <c r="QY69" s="81"/>
      <c r="QZ69" s="81"/>
      <c r="RA69" s="81"/>
      <c r="RB69" s="81"/>
      <c r="RC69" s="81"/>
      <c r="RD69" s="81"/>
      <c r="AAU69" s="81"/>
      <c r="AAV69" s="81"/>
      <c r="AAW69" s="81"/>
      <c r="AAX69" s="81"/>
      <c r="AAY69" s="81"/>
      <c r="AAZ69" s="81"/>
      <c r="AKQ69" s="81"/>
      <c r="AKR69" s="81"/>
      <c r="AKS69" s="81"/>
      <c r="AKT69" s="81"/>
      <c r="AKU69" s="81"/>
      <c r="AKV69" s="81"/>
      <c r="AUM69" s="81"/>
      <c r="AUN69" s="81"/>
      <c r="AUO69" s="81"/>
      <c r="AUP69" s="81"/>
      <c r="AUQ69" s="81"/>
      <c r="AUR69" s="81"/>
      <c r="BEI69" s="81"/>
      <c r="BEJ69" s="81"/>
      <c r="BEK69" s="81"/>
      <c r="BEL69" s="81"/>
      <c r="BEM69" s="81"/>
      <c r="BEN69" s="81"/>
      <c r="BOE69" s="81"/>
      <c r="BOF69" s="81"/>
      <c r="BOG69" s="81"/>
      <c r="BOH69" s="81"/>
      <c r="BOI69" s="81"/>
      <c r="BOJ69" s="81"/>
      <c r="BYA69" s="81"/>
      <c r="BYB69" s="81"/>
      <c r="BYC69" s="81"/>
      <c r="BYD69" s="81"/>
      <c r="BYE69" s="81"/>
      <c r="BYF69" s="81"/>
      <c r="CHW69" s="81"/>
      <c r="CHX69" s="81"/>
      <c r="CHY69" s="81"/>
      <c r="CHZ69" s="81"/>
      <c r="CIA69" s="81"/>
      <c r="CIB69" s="81"/>
      <c r="CRS69" s="81"/>
      <c r="CRT69" s="81"/>
      <c r="CRU69" s="81"/>
      <c r="CRV69" s="81"/>
      <c r="CRW69" s="81"/>
      <c r="CRX69" s="81"/>
      <c r="DBO69" s="81"/>
      <c r="DBP69" s="81"/>
      <c r="DBQ69" s="81"/>
      <c r="DBR69" s="81"/>
      <c r="DBS69" s="81"/>
      <c r="DBT69" s="81"/>
      <c r="DLK69" s="81"/>
      <c r="DLL69" s="81"/>
      <c r="DLM69" s="81"/>
      <c r="DLN69" s="81"/>
      <c r="DLO69" s="81"/>
      <c r="DLP69" s="81"/>
      <c r="DVG69" s="81"/>
      <c r="DVH69" s="81"/>
      <c r="DVI69" s="81"/>
      <c r="DVJ69" s="81"/>
      <c r="DVK69" s="81"/>
      <c r="DVL69" s="81"/>
      <c r="EFC69" s="81"/>
      <c r="EFD69" s="81"/>
      <c r="EFE69" s="81"/>
      <c r="EFF69" s="81"/>
      <c r="EFG69" s="81"/>
      <c r="EFH69" s="81"/>
      <c r="EOY69" s="81"/>
      <c r="EOZ69" s="81"/>
      <c r="EPA69" s="81"/>
      <c r="EPB69" s="81"/>
      <c r="EPC69" s="81"/>
      <c r="EPD69" s="81"/>
      <c r="EYU69" s="81"/>
      <c r="EYV69" s="81"/>
      <c r="EYW69" s="81"/>
      <c r="EYX69" s="81"/>
      <c r="EYY69" s="81"/>
      <c r="EYZ69" s="81"/>
      <c r="FIQ69" s="81"/>
      <c r="FIR69" s="81"/>
      <c r="FIS69" s="81"/>
      <c r="FIT69" s="81"/>
      <c r="FIU69" s="81"/>
      <c r="FIV69" s="81"/>
      <c r="FSM69" s="81"/>
      <c r="FSN69" s="81"/>
      <c r="FSO69" s="81"/>
      <c r="FSP69" s="81"/>
      <c r="FSQ69" s="81"/>
      <c r="FSR69" s="81"/>
      <c r="GCI69" s="81"/>
      <c r="GCJ69" s="81"/>
      <c r="GCK69" s="81"/>
      <c r="GCL69" s="81"/>
      <c r="GCM69" s="81"/>
      <c r="GCN69" s="81"/>
      <c r="GME69" s="81"/>
      <c r="GMF69" s="81"/>
      <c r="GMG69" s="81"/>
      <c r="GMH69" s="81"/>
      <c r="GMI69" s="81"/>
      <c r="GMJ69" s="81"/>
      <c r="GWA69" s="81"/>
      <c r="GWB69" s="81"/>
      <c r="GWC69" s="81"/>
      <c r="GWD69" s="81"/>
      <c r="GWE69" s="81"/>
      <c r="GWF69" s="81"/>
      <c r="HFW69" s="81"/>
      <c r="HFX69" s="81"/>
      <c r="HFY69" s="81"/>
      <c r="HFZ69" s="81"/>
      <c r="HGA69" s="81"/>
      <c r="HGB69" s="81"/>
      <c r="HPS69" s="81"/>
      <c r="HPT69" s="81"/>
      <c r="HPU69" s="81"/>
      <c r="HPV69" s="81"/>
      <c r="HPW69" s="81"/>
      <c r="HPX69" s="81"/>
      <c r="HZO69" s="81"/>
      <c r="HZP69" s="81"/>
      <c r="HZQ69" s="81"/>
      <c r="HZR69" s="81"/>
      <c r="HZS69" s="81"/>
      <c r="HZT69" s="81"/>
      <c r="IJK69" s="81"/>
      <c r="IJL69" s="81"/>
      <c r="IJM69" s="81"/>
      <c r="IJN69" s="81"/>
      <c r="IJO69" s="81"/>
      <c r="IJP69" s="81"/>
      <c r="ITG69" s="81"/>
      <c r="ITH69" s="81"/>
      <c r="ITI69" s="81"/>
      <c r="ITJ69" s="81"/>
      <c r="ITK69" s="81"/>
      <c r="ITL69" s="81"/>
      <c r="JDC69" s="81"/>
      <c r="JDD69" s="81"/>
      <c r="JDE69" s="81"/>
      <c r="JDF69" s="81"/>
      <c r="JDG69" s="81"/>
      <c r="JDH69" s="81"/>
      <c r="JMY69" s="81"/>
      <c r="JMZ69" s="81"/>
      <c r="JNA69" s="81"/>
      <c r="JNB69" s="81"/>
      <c r="JNC69" s="81"/>
      <c r="JND69" s="81"/>
      <c r="JWU69" s="81"/>
      <c r="JWV69" s="81"/>
      <c r="JWW69" s="81"/>
      <c r="JWX69" s="81"/>
      <c r="JWY69" s="81"/>
      <c r="JWZ69" s="81"/>
      <c r="KGQ69" s="81"/>
      <c r="KGR69" s="81"/>
      <c r="KGS69" s="81"/>
      <c r="KGT69" s="81"/>
      <c r="KGU69" s="81"/>
      <c r="KGV69" s="81"/>
      <c r="KQM69" s="81"/>
      <c r="KQN69" s="81"/>
      <c r="KQO69" s="81"/>
      <c r="KQP69" s="81"/>
      <c r="KQQ69" s="81"/>
      <c r="KQR69" s="81"/>
      <c r="LAI69" s="81"/>
      <c r="LAJ69" s="81"/>
      <c r="LAK69" s="81"/>
      <c r="LAL69" s="81"/>
      <c r="LAM69" s="81"/>
      <c r="LAN69" s="81"/>
      <c r="LKE69" s="81"/>
      <c r="LKF69" s="81"/>
      <c r="LKG69" s="81"/>
      <c r="LKH69" s="81"/>
      <c r="LKI69" s="81"/>
      <c r="LKJ69" s="81"/>
      <c r="LUA69" s="81"/>
      <c r="LUB69" s="81"/>
      <c r="LUC69" s="81"/>
      <c r="LUD69" s="81"/>
      <c r="LUE69" s="81"/>
      <c r="LUF69" s="81"/>
      <c r="MDW69" s="81"/>
      <c r="MDX69" s="81"/>
      <c r="MDY69" s="81"/>
      <c r="MDZ69" s="81"/>
      <c r="MEA69" s="81"/>
      <c r="MEB69" s="81"/>
      <c r="MNS69" s="81"/>
      <c r="MNT69" s="81"/>
      <c r="MNU69" s="81"/>
      <c r="MNV69" s="81"/>
      <c r="MNW69" s="81"/>
      <c r="MNX69" s="81"/>
      <c r="MXO69" s="81"/>
      <c r="MXP69" s="81"/>
      <c r="MXQ69" s="81"/>
      <c r="MXR69" s="81"/>
      <c r="MXS69" s="81"/>
      <c r="MXT69" s="81"/>
      <c r="NHK69" s="81"/>
      <c r="NHL69" s="81"/>
      <c r="NHM69" s="81"/>
      <c r="NHN69" s="81"/>
      <c r="NHO69" s="81"/>
      <c r="NHP69" s="81"/>
      <c r="NRG69" s="81"/>
      <c r="NRH69" s="81"/>
      <c r="NRI69" s="81"/>
      <c r="NRJ69" s="81"/>
      <c r="NRK69" s="81"/>
      <c r="NRL69" s="81"/>
      <c r="OBC69" s="81"/>
      <c r="OBD69" s="81"/>
      <c r="OBE69" s="81"/>
      <c r="OBF69" s="81"/>
      <c r="OBG69" s="81"/>
      <c r="OBH69" s="81"/>
      <c r="OKY69" s="81"/>
      <c r="OKZ69" s="81"/>
      <c r="OLA69" s="81"/>
      <c r="OLB69" s="81"/>
      <c r="OLC69" s="81"/>
      <c r="OLD69" s="81"/>
      <c r="OUU69" s="81"/>
      <c r="OUV69" s="81"/>
      <c r="OUW69" s="81"/>
      <c r="OUX69" s="81"/>
      <c r="OUY69" s="81"/>
      <c r="OUZ69" s="81"/>
      <c r="PEQ69" s="81"/>
      <c r="PER69" s="81"/>
      <c r="PES69" s="81"/>
      <c r="PET69" s="81"/>
      <c r="PEU69" s="81"/>
      <c r="PEV69" s="81"/>
      <c r="POM69" s="81"/>
      <c r="PON69" s="81"/>
      <c r="POO69" s="81"/>
      <c r="POP69" s="81"/>
      <c r="POQ69" s="81"/>
      <c r="POR69" s="81"/>
      <c r="PYI69" s="81"/>
      <c r="PYJ69" s="81"/>
      <c r="PYK69" s="81"/>
      <c r="PYL69" s="81"/>
      <c r="PYM69" s="81"/>
      <c r="PYN69" s="81"/>
      <c r="QIE69" s="81"/>
      <c r="QIF69" s="81"/>
      <c r="QIG69" s="81"/>
      <c r="QIH69" s="81"/>
      <c r="QII69" s="81"/>
      <c r="QIJ69" s="81"/>
      <c r="QSA69" s="81"/>
      <c r="QSB69" s="81"/>
      <c r="QSC69" s="81"/>
      <c r="QSD69" s="81"/>
      <c r="QSE69" s="81"/>
      <c r="QSF69" s="81"/>
      <c r="RBW69" s="81"/>
      <c r="RBX69" s="81"/>
      <c r="RBY69" s="81"/>
      <c r="RBZ69" s="81"/>
      <c r="RCA69" s="81"/>
      <c r="RCB69" s="81"/>
      <c r="RLS69" s="81"/>
      <c r="RLT69" s="81"/>
      <c r="RLU69" s="81"/>
      <c r="RLV69" s="81"/>
      <c r="RLW69" s="81"/>
      <c r="RLX69" s="81"/>
      <c r="RVO69" s="81"/>
      <c r="RVP69" s="81"/>
      <c r="RVQ69" s="81"/>
      <c r="RVR69" s="81"/>
      <c r="RVS69" s="81"/>
      <c r="RVT69" s="81"/>
      <c r="SFK69" s="81"/>
      <c r="SFL69" s="81"/>
      <c r="SFM69" s="81"/>
      <c r="SFN69" s="81"/>
      <c r="SFO69" s="81"/>
      <c r="SFP69" s="81"/>
      <c r="SPG69" s="81"/>
      <c r="SPH69" s="81"/>
      <c r="SPI69" s="81"/>
      <c r="SPJ69" s="81"/>
      <c r="SPK69" s="81"/>
      <c r="SPL69" s="81"/>
      <c r="SZC69" s="81"/>
      <c r="SZD69" s="81"/>
      <c r="SZE69" s="81"/>
      <c r="SZF69" s="81"/>
      <c r="SZG69" s="81"/>
      <c r="SZH69" s="81"/>
      <c r="TIY69" s="81"/>
      <c r="TIZ69" s="81"/>
      <c r="TJA69" s="81"/>
      <c r="TJB69" s="81"/>
      <c r="TJC69" s="81"/>
      <c r="TJD69" s="81"/>
      <c r="TSU69" s="81"/>
      <c r="TSV69" s="81"/>
      <c r="TSW69" s="81"/>
      <c r="TSX69" s="81"/>
      <c r="TSY69" s="81"/>
      <c r="TSZ69" s="81"/>
      <c r="UCQ69" s="81"/>
      <c r="UCR69" s="81"/>
      <c r="UCS69" s="81"/>
      <c r="UCT69" s="81"/>
      <c r="UCU69" s="81"/>
      <c r="UCV69" s="81"/>
      <c r="UMM69" s="81"/>
      <c r="UMN69" s="81"/>
      <c r="UMO69" s="81"/>
      <c r="UMP69" s="81"/>
      <c r="UMQ69" s="81"/>
      <c r="UMR69" s="81"/>
      <c r="UWI69" s="81"/>
      <c r="UWJ69" s="81"/>
      <c r="UWK69" s="81"/>
      <c r="UWL69" s="81"/>
      <c r="UWM69" s="81"/>
      <c r="UWN69" s="81"/>
      <c r="VGE69" s="81"/>
      <c r="VGF69" s="81"/>
      <c r="VGG69" s="81"/>
      <c r="VGH69" s="81"/>
      <c r="VGI69" s="81"/>
      <c r="VGJ69" s="81"/>
      <c r="VQA69" s="81"/>
      <c r="VQB69" s="81"/>
      <c r="VQC69" s="81"/>
      <c r="VQD69" s="81"/>
      <c r="VQE69" s="81"/>
      <c r="VQF69" s="81"/>
      <c r="VZW69" s="81"/>
      <c r="VZX69" s="81"/>
      <c r="VZY69" s="81"/>
      <c r="VZZ69" s="81"/>
      <c r="WAA69" s="81"/>
      <c r="WAB69" s="81"/>
      <c r="WJS69" s="81"/>
      <c r="WJT69" s="81"/>
      <c r="WJU69" s="81"/>
      <c r="WJV69" s="81"/>
      <c r="WJW69" s="81"/>
      <c r="WJX69" s="81"/>
      <c r="WTO69" s="81"/>
      <c r="WTP69" s="81"/>
      <c r="WTQ69" s="81"/>
      <c r="WTR69" s="81"/>
      <c r="WTS69" s="81"/>
      <c r="WTT69" s="81"/>
    </row>
    <row r="70" spans="1:984 1235:2008 2259:3032 3283:4056 4307:5080 5331:6104 6355:7128 7379:8152 8403:9176 9427:10200 10451:11224 11475:12248 12499:13272 13523:14296 14547:15320 15571:16088" ht="60.75" x14ac:dyDescent="0.25">
      <c r="A70" s="22" t="s">
        <v>22</v>
      </c>
      <c r="B70" s="136" t="s">
        <v>138</v>
      </c>
      <c r="C70" s="136" t="s">
        <v>23</v>
      </c>
      <c r="D70" s="349">
        <f>'Приложение 5'!F344</f>
        <v>900000</v>
      </c>
      <c r="E70" s="349">
        <f>'Приложение 5'!G344</f>
        <v>900000</v>
      </c>
      <c r="F70" s="349">
        <f>'Приложение 5'!H344</f>
        <v>900000</v>
      </c>
      <c r="L70" s="93"/>
      <c r="M70" s="93"/>
      <c r="N70" s="93"/>
      <c r="O70" s="93"/>
      <c r="P70" s="93"/>
      <c r="Q70" s="93"/>
      <c r="R70" s="93"/>
      <c r="S70" s="93"/>
      <c r="T70" s="93"/>
      <c r="U70" s="93"/>
      <c r="V70" s="93"/>
      <c r="W70" s="93"/>
      <c r="X70" s="93"/>
      <c r="Y70" s="93"/>
      <c r="Z70" s="93"/>
      <c r="AA70" s="93"/>
      <c r="AB70" s="93"/>
      <c r="AC70" s="93"/>
      <c r="AD70" s="93"/>
      <c r="AE70" s="93"/>
      <c r="AF70" s="93"/>
      <c r="AG70" s="93"/>
      <c r="AH70" s="93"/>
      <c r="AI70" s="93"/>
      <c r="AJ70" s="93"/>
      <c r="AK70" s="93"/>
      <c r="AL70" s="93"/>
      <c r="AM70" s="93"/>
      <c r="AN70" s="73"/>
      <c r="AO70" s="73"/>
      <c r="AP70" s="73"/>
      <c r="AQ70" s="73"/>
      <c r="AR70" s="73"/>
      <c r="AS70" s="73"/>
      <c r="AT70" s="73"/>
    </row>
    <row r="71" spans="1:984 1235:2008 2259:3032 3283:4056 4307:5080 5331:6104 6355:7128 7379:8152 8403:9176 9427:10200 10451:11224 11475:12248 12499:13272 13523:14296 14547:15320 15571:16088" ht="30.75" x14ac:dyDescent="0.25">
      <c r="A71" s="22" t="s">
        <v>26</v>
      </c>
      <c r="B71" s="136" t="s">
        <v>138</v>
      </c>
      <c r="C71" s="136" t="s">
        <v>27</v>
      </c>
      <c r="D71" s="349">
        <f>'Приложение 5'!F345</f>
        <v>16600000</v>
      </c>
      <c r="E71" s="349">
        <f>'Приложение 5'!G345</f>
        <v>16600000</v>
      </c>
      <c r="F71" s="349">
        <f>'Приложение 5'!H345</f>
        <v>16600000</v>
      </c>
      <c r="L71" s="93"/>
      <c r="M71" s="93"/>
      <c r="N71" s="93"/>
      <c r="O71" s="93"/>
      <c r="P71" s="93"/>
      <c r="Q71" s="93"/>
      <c r="R71" s="93"/>
      <c r="S71" s="93"/>
      <c r="T71" s="93"/>
      <c r="U71" s="93"/>
      <c r="V71" s="93"/>
      <c r="W71" s="93"/>
      <c r="X71" s="93"/>
      <c r="Y71" s="93"/>
      <c r="Z71" s="93"/>
      <c r="AA71" s="93"/>
      <c r="AB71" s="93"/>
      <c r="AC71" s="93"/>
      <c r="AD71" s="93"/>
      <c r="AE71" s="93"/>
      <c r="AF71" s="93"/>
      <c r="AG71" s="93"/>
      <c r="AH71" s="93"/>
      <c r="AI71" s="93"/>
      <c r="AJ71" s="93"/>
      <c r="AK71" s="93"/>
      <c r="AL71" s="93"/>
      <c r="AM71" s="93"/>
      <c r="AN71" s="73"/>
      <c r="AO71" s="73"/>
      <c r="AP71" s="73"/>
      <c r="AQ71" s="73"/>
      <c r="AR71" s="73"/>
      <c r="AS71" s="73"/>
      <c r="AT71" s="73"/>
    </row>
    <row r="72" spans="1:984 1235:2008 2259:3032 3283:4056 4307:5080 5331:6104 6355:7128 7379:8152 8403:9176 9427:10200 10451:11224 11475:12248 12499:13272 13523:14296 14547:15320 15571:16088" s="27" customFormat="1" ht="15.75" x14ac:dyDescent="0.25">
      <c r="A72" s="18" t="s">
        <v>52</v>
      </c>
      <c r="B72" s="134" t="s">
        <v>139</v>
      </c>
      <c r="C72" s="134"/>
      <c r="D72" s="350">
        <f>SUM(D73:D76)</f>
        <v>183211927.84</v>
      </c>
      <c r="E72" s="350">
        <f>SUM(E73:E76)</f>
        <v>176789877.43000001</v>
      </c>
      <c r="F72" s="350">
        <f>SUM(F73:F76)</f>
        <v>178139994.15000001</v>
      </c>
      <c r="G72" s="80"/>
      <c r="H72" s="100"/>
      <c r="I72" s="100"/>
      <c r="J72" s="100"/>
      <c r="K72" s="100"/>
      <c r="L72" s="100"/>
      <c r="M72" s="100"/>
      <c r="N72" s="100"/>
      <c r="O72" s="100"/>
      <c r="P72" s="100"/>
      <c r="Q72" s="100"/>
      <c r="R72" s="100"/>
      <c r="S72" s="100"/>
      <c r="T72" s="100"/>
      <c r="U72" s="100"/>
      <c r="V72" s="100"/>
      <c r="W72" s="100"/>
      <c r="X72" s="100"/>
      <c r="Y72" s="100"/>
      <c r="Z72" s="100"/>
      <c r="AA72" s="100"/>
      <c r="AB72" s="100"/>
      <c r="AC72" s="100"/>
      <c r="AD72" s="100"/>
      <c r="AE72" s="100"/>
      <c r="AF72" s="100"/>
      <c r="AG72" s="100"/>
      <c r="AH72" s="100"/>
      <c r="AI72" s="100"/>
      <c r="AJ72" s="100"/>
      <c r="AK72" s="100"/>
      <c r="AL72" s="100"/>
      <c r="AM72" s="100"/>
      <c r="AN72" s="80"/>
      <c r="AO72" s="80"/>
      <c r="AP72" s="80"/>
      <c r="AQ72" s="80"/>
      <c r="AR72" s="80"/>
      <c r="AS72" s="80"/>
      <c r="AT72" s="80"/>
      <c r="HC72" s="81"/>
      <c r="HD72" s="81"/>
      <c r="HE72" s="81"/>
      <c r="HF72" s="81"/>
      <c r="HG72" s="81"/>
      <c r="HH72" s="81"/>
      <c r="QY72" s="81"/>
      <c r="QZ72" s="81"/>
      <c r="RA72" s="81"/>
      <c r="RB72" s="81"/>
      <c r="RC72" s="81"/>
      <c r="RD72" s="81"/>
      <c r="AAU72" s="81"/>
      <c r="AAV72" s="81"/>
      <c r="AAW72" s="81"/>
      <c r="AAX72" s="81"/>
      <c r="AAY72" s="81"/>
      <c r="AAZ72" s="81"/>
      <c r="AKQ72" s="81"/>
      <c r="AKR72" s="81"/>
      <c r="AKS72" s="81"/>
      <c r="AKT72" s="81"/>
      <c r="AKU72" s="81"/>
      <c r="AKV72" s="81"/>
      <c r="AUM72" s="81"/>
      <c r="AUN72" s="81"/>
      <c r="AUO72" s="81"/>
      <c r="AUP72" s="81"/>
      <c r="AUQ72" s="81"/>
      <c r="AUR72" s="81"/>
      <c r="BEI72" s="81"/>
      <c r="BEJ72" s="81"/>
      <c r="BEK72" s="81"/>
      <c r="BEL72" s="81"/>
      <c r="BEM72" s="81"/>
      <c r="BEN72" s="81"/>
      <c r="BOE72" s="81"/>
      <c r="BOF72" s="81"/>
      <c r="BOG72" s="81"/>
      <c r="BOH72" s="81"/>
      <c r="BOI72" s="81"/>
      <c r="BOJ72" s="81"/>
      <c r="BYA72" s="81"/>
      <c r="BYB72" s="81"/>
      <c r="BYC72" s="81"/>
      <c r="BYD72" s="81"/>
      <c r="BYE72" s="81"/>
      <c r="BYF72" s="81"/>
      <c r="CHW72" s="81"/>
      <c r="CHX72" s="81"/>
      <c r="CHY72" s="81"/>
      <c r="CHZ72" s="81"/>
      <c r="CIA72" s="81"/>
      <c r="CIB72" s="81"/>
      <c r="CRS72" s="81"/>
      <c r="CRT72" s="81"/>
      <c r="CRU72" s="81"/>
      <c r="CRV72" s="81"/>
      <c r="CRW72" s="81"/>
      <c r="CRX72" s="81"/>
      <c r="DBO72" s="81"/>
      <c r="DBP72" s="81"/>
      <c r="DBQ72" s="81"/>
      <c r="DBR72" s="81"/>
      <c r="DBS72" s="81"/>
      <c r="DBT72" s="81"/>
      <c r="DLK72" s="81"/>
      <c r="DLL72" s="81"/>
      <c r="DLM72" s="81"/>
      <c r="DLN72" s="81"/>
      <c r="DLO72" s="81"/>
      <c r="DLP72" s="81"/>
      <c r="DVG72" s="81"/>
      <c r="DVH72" s="81"/>
      <c r="DVI72" s="81"/>
      <c r="DVJ72" s="81"/>
      <c r="DVK72" s="81"/>
      <c r="DVL72" s="81"/>
      <c r="EFC72" s="81"/>
      <c r="EFD72" s="81"/>
      <c r="EFE72" s="81"/>
      <c r="EFF72" s="81"/>
      <c r="EFG72" s="81"/>
      <c r="EFH72" s="81"/>
      <c r="EOY72" s="81"/>
      <c r="EOZ72" s="81"/>
      <c r="EPA72" s="81"/>
      <c r="EPB72" s="81"/>
      <c r="EPC72" s="81"/>
      <c r="EPD72" s="81"/>
      <c r="EYU72" s="81"/>
      <c r="EYV72" s="81"/>
      <c r="EYW72" s="81"/>
      <c r="EYX72" s="81"/>
      <c r="EYY72" s="81"/>
      <c r="EYZ72" s="81"/>
      <c r="FIQ72" s="81"/>
      <c r="FIR72" s="81"/>
      <c r="FIS72" s="81"/>
      <c r="FIT72" s="81"/>
      <c r="FIU72" s="81"/>
      <c r="FIV72" s="81"/>
      <c r="FSM72" s="81"/>
      <c r="FSN72" s="81"/>
      <c r="FSO72" s="81"/>
      <c r="FSP72" s="81"/>
      <c r="FSQ72" s="81"/>
      <c r="FSR72" s="81"/>
      <c r="GCI72" s="81"/>
      <c r="GCJ72" s="81"/>
      <c r="GCK72" s="81"/>
      <c r="GCL72" s="81"/>
      <c r="GCM72" s="81"/>
      <c r="GCN72" s="81"/>
      <c r="GME72" s="81"/>
      <c r="GMF72" s="81"/>
      <c r="GMG72" s="81"/>
      <c r="GMH72" s="81"/>
      <c r="GMI72" s="81"/>
      <c r="GMJ72" s="81"/>
      <c r="GWA72" s="81"/>
      <c r="GWB72" s="81"/>
      <c r="GWC72" s="81"/>
      <c r="GWD72" s="81"/>
      <c r="GWE72" s="81"/>
      <c r="GWF72" s="81"/>
      <c r="HFW72" s="81"/>
      <c r="HFX72" s="81"/>
      <c r="HFY72" s="81"/>
      <c r="HFZ72" s="81"/>
      <c r="HGA72" s="81"/>
      <c r="HGB72" s="81"/>
      <c r="HPS72" s="81"/>
      <c r="HPT72" s="81"/>
      <c r="HPU72" s="81"/>
      <c r="HPV72" s="81"/>
      <c r="HPW72" s="81"/>
      <c r="HPX72" s="81"/>
      <c r="HZO72" s="81"/>
      <c r="HZP72" s="81"/>
      <c r="HZQ72" s="81"/>
      <c r="HZR72" s="81"/>
      <c r="HZS72" s="81"/>
      <c r="HZT72" s="81"/>
      <c r="IJK72" s="81"/>
      <c r="IJL72" s="81"/>
      <c r="IJM72" s="81"/>
      <c r="IJN72" s="81"/>
      <c r="IJO72" s="81"/>
      <c r="IJP72" s="81"/>
      <c r="ITG72" s="81"/>
      <c r="ITH72" s="81"/>
      <c r="ITI72" s="81"/>
      <c r="ITJ72" s="81"/>
      <c r="ITK72" s="81"/>
      <c r="ITL72" s="81"/>
      <c r="JDC72" s="81"/>
      <c r="JDD72" s="81"/>
      <c r="JDE72" s="81"/>
      <c r="JDF72" s="81"/>
      <c r="JDG72" s="81"/>
      <c r="JDH72" s="81"/>
      <c r="JMY72" s="81"/>
      <c r="JMZ72" s="81"/>
      <c r="JNA72" s="81"/>
      <c r="JNB72" s="81"/>
      <c r="JNC72" s="81"/>
      <c r="JND72" s="81"/>
      <c r="JWU72" s="81"/>
      <c r="JWV72" s="81"/>
      <c r="JWW72" s="81"/>
      <c r="JWX72" s="81"/>
      <c r="JWY72" s="81"/>
      <c r="JWZ72" s="81"/>
      <c r="KGQ72" s="81"/>
      <c r="KGR72" s="81"/>
      <c r="KGS72" s="81"/>
      <c r="KGT72" s="81"/>
      <c r="KGU72" s="81"/>
      <c r="KGV72" s="81"/>
      <c r="KQM72" s="81"/>
      <c r="KQN72" s="81"/>
      <c r="KQO72" s="81"/>
      <c r="KQP72" s="81"/>
      <c r="KQQ72" s="81"/>
      <c r="KQR72" s="81"/>
      <c r="LAI72" s="81"/>
      <c r="LAJ72" s="81"/>
      <c r="LAK72" s="81"/>
      <c r="LAL72" s="81"/>
      <c r="LAM72" s="81"/>
      <c r="LAN72" s="81"/>
      <c r="LKE72" s="81"/>
      <c r="LKF72" s="81"/>
      <c r="LKG72" s="81"/>
      <c r="LKH72" s="81"/>
      <c r="LKI72" s="81"/>
      <c r="LKJ72" s="81"/>
      <c r="LUA72" s="81"/>
      <c r="LUB72" s="81"/>
      <c r="LUC72" s="81"/>
      <c r="LUD72" s="81"/>
      <c r="LUE72" s="81"/>
      <c r="LUF72" s="81"/>
      <c r="MDW72" s="81"/>
      <c r="MDX72" s="81"/>
      <c r="MDY72" s="81"/>
      <c r="MDZ72" s="81"/>
      <c r="MEA72" s="81"/>
      <c r="MEB72" s="81"/>
      <c r="MNS72" s="81"/>
      <c r="MNT72" s="81"/>
      <c r="MNU72" s="81"/>
      <c r="MNV72" s="81"/>
      <c r="MNW72" s="81"/>
      <c r="MNX72" s="81"/>
      <c r="MXO72" s="81"/>
      <c r="MXP72" s="81"/>
      <c r="MXQ72" s="81"/>
      <c r="MXR72" s="81"/>
      <c r="MXS72" s="81"/>
      <c r="MXT72" s="81"/>
      <c r="NHK72" s="81"/>
      <c r="NHL72" s="81"/>
      <c r="NHM72" s="81"/>
      <c r="NHN72" s="81"/>
      <c r="NHO72" s="81"/>
      <c r="NHP72" s="81"/>
      <c r="NRG72" s="81"/>
      <c r="NRH72" s="81"/>
      <c r="NRI72" s="81"/>
      <c r="NRJ72" s="81"/>
      <c r="NRK72" s="81"/>
      <c r="NRL72" s="81"/>
      <c r="OBC72" s="81"/>
      <c r="OBD72" s="81"/>
      <c r="OBE72" s="81"/>
      <c r="OBF72" s="81"/>
      <c r="OBG72" s="81"/>
      <c r="OBH72" s="81"/>
      <c r="OKY72" s="81"/>
      <c r="OKZ72" s="81"/>
      <c r="OLA72" s="81"/>
      <c r="OLB72" s="81"/>
      <c r="OLC72" s="81"/>
      <c r="OLD72" s="81"/>
      <c r="OUU72" s="81"/>
      <c r="OUV72" s="81"/>
      <c r="OUW72" s="81"/>
      <c r="OUX72" s="81"/>
      <c r="OUY72" s="81"/>
      <c r="OUZ72" s="81"/>
      <c r="PEQ72" s="81"/>
      <c r="PER72" s="81"/>
      <c r="PES72" s="81"/>
      <c r="PET72" s="81"/>
      <c r="PEU72" s="81"/>
      <c r="PEV72" s="81"/>
      <c r="POM72" s="81"/>
      <c r="PON72" s="81"/>
      <c r="POO72" s="81"/>
      <c r="POP72" s="81"/>
      <c r="POQ72" s="81"/>
      <c r="POR72" s="81"/>
      <c r="PYI72" s="81"/>
      <c r="PYJ72" s="81"/>
      <c r="PYK72" s="81"/>
      <c r="PYL72" s="81"/>
      <c r="PYM72" s="81"/>
      <c r="PYN72" s="81"/>
      <c r="QIE72" s="81"/>
      <c r="QIF72" s="81"/>
      <c r="QIG72" s="81"/>
      <c r="QIH72" s="81"/>
      <c r="QII72" s="81"/>
      <c r="QIJ72" s="81"/>
      <c r="QSA72" s="81"/>
      <c r="QSB72" s="81"/>
      <c r="QSC72" s="81"/>
      <c r="QSD72" s="81"/>
      <c r="QSE72" s="81"/>
      <c r="QSF72" s="81"/>
      <c r="RBW72" s="81"/>
      <c r="RBX72" s="81"/>
      <c r="RBY72" s="81"/>
      <c r="RBZ72" s="81"/>
      <c r="RCA72" s="81"/>
      <c r="RCB72" s="81"/>
      <c r="RLS72" s="81"/>
      <c r="RLT72" s="81"/>
      <c r="RLU72" s="81"/>
      <c r="RLV72" s="81"/>
      <c r="RLW72" s="81"/>
      <c r="RLX72" s="81"/>
      <c r="RVO72" s="81"/>
      <c r="RVP72" s="81"/>
      <c r="RVQ72" s="81"/>
      <c r="RVR72" s="81"/>
      <c r="RVS72" s="81"/>
      <c r="RVT72" s="81"/>
      <c r="SFK72" s="81"/>
      <c r="SFL72" s="81"/>
      <c r="SFM72" s="81"/>
      <c r="SFN72" s="81"/>
      <c r="SFO72" s="81"/>
      <c r="SFP72" s="81"/>
      <c r="SPG72" s="81"/>
      <c r="SPH72" s="81"/>
      <c r="SPI72" s="81"/>
      <c r="SPJ72" s="81"/>
      <c r="SPK72" s="81"/>
      <c r="SPL72" s="81"/>
      <c r="SZC72" s="81"/>
      <c r="SZD72" s="81"/>
      <c r="SZE72" s="81"/>
      <c r="SZF72" s="81"/>
      <c r="SZG72" s="81"/>
      <c r="SZH72" s="81"/>
      <c r="TIY72" s="81"/>
      <c r="TIZ72" s="81"/>
      <c r="TJA72" s="81"/>
      <c r="TJB72" s="81"/>
      <c r="TJC72" s="81"/>
      <c r="TJD72" s="81"/>
      <c r="TSU72" s="81"/>
      <c r="TSV72" s="81"/>
      <c r="TSW72" s="81"/>
      <c r="TSX72" s="81"/>
      <c r="TSY72" s="81"/>
      <c r="TSZ72" s="81"/>
      <c r="UCQ72" s="81"/>
      <c r="UCR72" s="81"/>
      <c r="UCS72" s="81"/>
      <c r="UCT72" s="81"/>
      <c r="UCU72" s="81"/>
      <c r="UCV72" s="81"/>
      <c r="UMM72" s="81"/>
      <c r="UMN72" s="81"/>
      <c r="UMO72" s="81"/>
      <c r="UMP72" s="81"/>
      <c r="UMQ72" s="81"/>
      <c r="UMR72" s="81"/>
      <c r="UWI72" s="81"/>
      <c r="UWJ72" s="81"/>
      <c r="UWK72" s="81"/>
      <c r="UWL72" s="81"/>
      <c r="UWM72" s="81"/>
      <c r="UWN72" s="81"/>
      <c r="VGE72" s="81"/>
      <c r="VGF72" s="81"/>
      <c r="VGG72" s="81"/>
      <c r="VGH72" s="81"/>
      <c r="VGI72" s="81"/>
      <c r="VGJ72" s="81"/>
      <c r="VQA72" s="81"/>
      <c r="VQB72" s="81"/>
      <c r="VQC72" s="81"/>
      <c r="VQD72" s="81"/>
      <c r="VQE72" s="81"/>
      <c r="VQF72" s="81"/>
      <c r="VZW72" s="81"/>
      <c r="VZX72" s="81"/>
      <c r="VZY72" s="81"/>
      <c r="VZZ72" s="81"/>
      <c r="WAA72" s="81"/>
      <c r="WAB72" s="81"/>
      <c r="WJS72" s="81"/>
      <c r="WJT72" s="81"/>
      <c r="WJU72" s="81"/>
      <c r="WJV72" s="81"/>
      <c r="WJW72" s="81"/>
      <c r="WJX72" s="81"/>
      <c r="WTO72" s="81"/>
      <c r="WTP72" s="81"/>
      <c r="WTQ72" s="81"/>
      <c r="WTR72" s="81"/>
      <c r="WTS72" s="81"/>
      <c r="WTT72" s="81"/>
    </row>
    <row r="73" spans="1:984 1235:2008 2259:3032 3283:4056 4307:5080 5331:6104 6355:7128 7379:8152 8403:9176 9427:10200 10451:11224 11475:12248 12499:13272 13523:14296 14547:15320 15571:16088" ht="60.75" x14ac:dyDescent="0.25">
      <c r="A73" s="22" t="s">
        <v>22</v>
      </c>
      <c r="B73" s="136" t="s">
        <v>139</v>
      </c>
      <c r="C73" s="136" t="s">
        <v>23</v>
      </c>
      <c r="D73" s="349">
        <f>'Приложение 5'!F347+'Приложение 5'!F358</f>
        <v>138986730</v>
      </c>
      <c r="E73" s="349">
        <f>'Приложение 5'!G347+'Приложение 5'!G358</f>
        <v>138803145</v>
      </c>
      <c r="F73" s="349">
        <f>'Приложение 5'!H347+'Приложение 5'!H358</f>
        <v>138803145</v>
      </c>
      <c r="L73" s="93"/>
      <c r="M73" s="93"/>
      <c r="N73" s="93"/>
      <c r="O73" s="93"/>
      <c r="P73" s="93"/>
      <c r="Q73" s="93"/>
      <c r="R73" s="93"/>
      <c r="S73" s="93"/>
      <c r="T73" s="93"/>
      <c r="U73" s="93"/>
      <c r="V73" s="93"/>
      <c r="W73" s="93"/>
      <c r="X73" s="93"/>
      <c r="Y73" s="93"/>
      <c r="Z73" s="93"/>
      <c r="AA73" s="93"/>
      <c r="AB73" s="93"/>
      <c r="AC73" s="93"/>
      <c r="AD73" s="93"/>
      <c r="AE73" s="93"/>
      <c r="AF73" s="93"/>
      <c r="AG73" s="93"/>
      <c r="AH73" s="93"/>
      <c r="AI73" s="93"/>
      <c r="AJ73" s="93"/>
      <c r="AK73" s="93"/>
      <c r="AL73" s="93"/>
      <c r="AM73" s="93"/>
      <c r="AN73" s="73"/>
      <c r="AO73" s="73"/>
      <c r="AP73" s="73"/>
      <c r="AQ73" s="73"/>
      <c r="AR73" s="73"/>
      <c r="AS73" s="73"/>
      <c r="AT73" s="73"/>
    </row>
    <row r="74" spans="1:984 1235:2008 2259:3032 3283:4056 4307:5080 5331:6104 6355:7128 7379:8152 8403:9176 9427:10200 10451:11224 11475:12248 12499:13272 13523:14296 14547:15320 15571:16088" ht="30.75" x14ac:dyDescent="0.25">
      <c r="A74" s="22" t="s">
        <v>26</v>
      </c>
      <c r="B74" s="136" t="s">
        <v>139</v>
      </c>
      <c r="C74" s="136" t="s">
        <v>27</v>
      </c>
      <c r="D74" s="349">
        <f>'Приложение 5'!F348+'Приложение 5'!F192</f>
        <v>41361029.840000004</v>
      </c>
      <c r="E74" s="349">
        <f>'Приложение 5'!G348+'Приложение 5'!G192</f>
        <v>35122564.43</v>
      </c>
      <c r="F74" s="349">
        <f>'Приложение 5'!H348+'Приложение 5'!H192</f>
        <v>36472681.149999999</v>
      </c>
      <c r="L74" s="93"/>
      <c r="M74" s="93"/>
      <c r="N74" s="93"/>
      <c r="O74" s="93"/>
      <c r="P74" s="93"/>
      <c r="Q74" s="93"/>
      <c r="R74" s="93"/>
      <c r="S74" s="93"/>
      <c r="T74" s="93"/>
      <c r="U74" s="93"/>
      <c r="V74" s="93"/>
      <c r="W74" s="93"/>
      <c r="X74" s="93"/>
      <c r="Y74" s="93"/>
      <c r="Z74" s="93"/>
      <c r="AA74" s="93"/>
      <c r="AB74" s="93"/>
      <c r="AC74" s="93"/>
      <c r="AD74" s="93"/>
      <c r="AE74" s="93"/>
      <c r="AF74" s="93"/>
      <c r="AG74" s="93"/>
      <c r="AH74" s="93"/>
      <c r="AI74" s="93"/>
      <c r="AJ74" s="93"/>
      <c r="AK74" s="93"/>
      <c r="AL74" s="93"/>
      <c r="AM74" s="93"/>
      <c r="AN74" s="73"/>
      <c r="AO74" s="73"/>
      <c r="AP74" s="73"/>
      <c r="AQ74" s="73"/>
      <c r="AR74" s="73"/>
      <c r="AS74" s="73"/>
      <c r="AT74" s="73"/>
    </row>
    <row r="75" spans="1:984 1235:2008 2259:3032 3283:4056 4307:5080 5331:6104 6355:7128 7379:8152 8403:9176 9427:10200 10451:11224 11475:12248 12499:13272 13523:14296 14547:15320 15571:16088" ht="15.75" hidden="1" x14ac:dyDescent="0.25">
      <c r="A75" s="22" t="s">
        <v>54</v>
      </c>
      <c r="B75" s="136" t="s">
        <v>139</v>
      </c>
      <c r="C75" s="136" t="s">
        <v>55</v>
      </c>
      <c r="D75" s="349">
        <v>0</v>
      </c>
      <c r="E75" s="349">
        <v>0</v>
      </c>
      <c r="F75" s="349">
        <v>0</v>
      </c>
      <c r="L75" s="93"/>
      <c r="M75" s="93"/>
      <c r="N75" s="93"/>
      <c r="O75" s="93"/>
      <c r="P75" s="93"/>
      <c r="Q75" s="93"/>
      <c r="R75" s="93"/>
      <c r="S75" s="93"/>
      <c r="T75" s="93"/>
      <c r="U75" s="93"/>
      <c r="V75" s="93"/>
      <c r="W75" s="93"/>
      <c r="X75" s="93"/>
      <c r="Y75" s="93"/>
      <c r="Z75" s="93"/>
      <c r="AA75" s="93"/>
      <c r="AB75" s="93"/>
      <c r="AC75" s="93"/>
      <c r="AD75" s="93"/>
      <c r="AE75" s="93"/>
      <c r="AF75" s="93"/>
      <c r="AG75" s="93"/>
      <c r="AH75" s="93"/>
      <c r="AI75" s="93"/>
      <c r="AJ75" s="93"/>
      <c r="AK75" s="93"/>
      <c r="AL75" s="93"/>
      <c r="AM75" s="93"/>
      <c r="AN75" s="73"/>
      <c r="AO75" s="73"/>
      <c r="AP75" s="73"/>
      <c r="AQ75" s="73"/>
      <c r="AR75" s="73"/>
      <c r="AS75" s="73"/>
      <c r="AT75" s="73"/>
    </row>
    <row r="76" spans="1:984 1235:2008 2259:3032 3283:4056 4307:5080 5331:6104 6355:7128 7379:8152 8403:9176 9427:10200 10451:11224 11475:12248 12499:13272 13523:14296 14547:15320 15571:16088" ht="15.75" x14ac:dyDescent="0.25">
      <c r="A76" s="22" t="s">
        <v>28</v>
      </c>
      <c r="B76" s="136" t="s">
        <v>139</v>
      </c>
      <c r="C76" s="136" t="s">
        <v>29</v>
      </c>
      <c r="D76" s="349">
        <f>'Приложение 5'!F350</f>
        <v>2864168</v>
      </c>
      <c r="E76" s="349">
        <f>'Приложение 5'!G350</f>
        <v>2864168</v>
      </c>
      <c r="F76" s="349">
        <f>'Приложение 5'!H350</f>
        <v>2864168</v>
      </c>
      <c r="L76" s="93"/>
      <c r="M76" s="93"/>
      <c r="N76" s="93"/>
      <c r="O76" s="93"/>
      <c r="P76" s="93"/>
      <c r="Q76" s="93"/>
      <c r="R76" s="93"/>
      <c r="S76" s="93"/>
      <c r="T76" s="93"/>
      <c r="U76" s="93"/>
      <c r="V76" s="93"/>
      <c r="W76" s="93"/>
      <c r="X76" s="93"/>
      <c r="Y76" s="93"/>
      <c r="Z76" s="93"/>
      <c r="AA76" s="93"/>
      <c r="AB76" s="93"/>
      <c r="AC76" s="93"/>
      <c r="AD76" s="93"/>
      <c r="AE76" s="93"/>
      <c r="AF76" s="93"/>
      <c r="AG76" s="93"/>
      <c r="AH76" s="93"/>
      <c r="AI76" s="93"/>
      <c r="AJ76" s="93"/>
      <c r="AK76" s="93"/>
      <c r="AL76" s="93"/>
      <c r="AM76" s="93"/>
      <c r="AN76" s="73"/>
      <c r="AO76" s="73"/>
      <c r="AP76" s="73"/>
      <c r="AQ76" s="73"/>
      <c r="AR76" s="73"/>
      <c r="AS76" s="73"/>
      <c r="AT76" s="73"/>
    </row>
    <row r="77" spans="1:984 1235:2008 2259:3032 3283:4056 4307:5080 5331:6104 6355:7128 7379:8152 8403:9176 9427:10200 10451:11224 11475:12248 12499:13272 13523:14296 14547:15320 15571:16088" ht="15.75" x14ac:dyDescent="0.25">
      <c r="A77" s="82" t="s">
        <v>89</v>
      </c>
      <c r="B77" s="83" t="s">
        <v>90</v>
      </c>
      <c r="C77" s="352"/>
      <c r="D77" s="85">
        <f>D84+D94+D81+D78</f>
        <v>1176188825.8000002</v>
      </c>
      <c r="E77" s="85">
        <f>E84+E94+E81+E78</f>
        <v>1166432510.95</v>
      </c>
      <c r="F77" s="85">
        <f>F84+F94+F81+F78</f>
        <v>1195033862.3300002</v>
      </c>
      <c r="L77" s="93"/>
      <c r="M77" s="93"/>
      <c r="N77" s="93"/>
      <c r="O77" s="93"/>
      <c r="P77" s="93"/>
      <c r="Q77" s="93"/>
      <c r="R77" s="93"/>
      <c r="S77" s="93"/>
      <c r="T77" s="93"/>
      <c r="U77" s="93"/>
      <c r="V77" s="93"/>
      <c r="W77" s="93"/>
      <c r="X77" s="93"/>
      <c r="Y77" s="93"/>
      <c r="Z77" s="93"/>
      <c r="AA77" s="93"/>
      <c r="AB77" s="93"/>
      <c r="AC77" s="93"/>
      <c r="AD77" s="93"/>
      <c r="AE77" s="93"/>
      <c r="AF77" s="93"/>
      <c r="AG77" s="93"/>
      <c r="AH77" s="93"/>
      <c r="AI77" s="93"/>
      <c r="AJ77" s="93"/>
      <c r="AK77" s="93"/>
      <c r="AL77" s="93"/>
      <c r="AM77" s="93"/>
      <c r="AN77" s="73"/>
      <c r="AO77" s="73"/>
      <c r="AP77" s="73"/>
      <c r="AQ77" s="73"/>
      <c r="AR77" s="73"/>
      <c r="AS77" s="73"/>
      <c r="AT77" s="73"/>
    </row>
    <row r="78" spans="1:984 1235:2008 2259:3032 3283:4056 4307:5080 5331:6104 6355:7128 7379:8152 8403:9176 9427:10200 10451:11224 11475:12248 12499:13272 13523:14296 14547:15320 15571:16088" s="27" customFormat="1" ht="63" x14ac:dyDescent="0.25">
      <c r="A78" s="34" t="s">
        <v>980</v>
      </c>
      <c r="B78" s="86" t="s">
        <v>94</v>
      </c>
      <c r="C78" s="134"/>
      <c r="D78" s="87">
        <f>SUM(D79:D80)</f>
        <v>88434</v>
      </c>
      <c r="E78" s="87">
        <f>SUM(E79:E80)</f>
        <v>88434</v>
      </c>
      <c r="F78" s="87">
        <f>SUM(F79:F80)</f>
        <v>86783.78</v>
      </c>
      <c r="G78" s="80"/>
      <c r="H78" s="100"/>
      <c r="I78" s="100"/>
      <c r="J78" s="100"/>
      <c r="K78" s="100"/>
      <c r="L78" s="100"/>
      <c r="M78" s="100"/>
      <c r="N78" s="100"/>
      <c r="O78" s="100"/>
      <c r="P78" s="100"/>
      <c r="Q78" s="100"/>
      <c r="R78" s="100"/>
      <c r="S78" s="100"/>
      <c r="T78" s="100"/>
      <c r="U78" s="100"/>
      <c r="V78" s="100"/>
      <c r="W78" s="100"/>
      <c r="X78" s="100"/>
      <c r="Y78" s="100"/>
      <c r="Z78" s="100"/>
      <c r="AA78" s="100"/>
      <c r="AB78" s="100"/>
      <c r="AC78" s="100"/>
      <c r="AD78" s="100"/>
      <c r="AE78" s="100"/>
      <c r="AF78" s="100"/>
      <c r="AG78" s="100"/>
      <c r="AH78" s="100"/>
      <c r="AI78" s="100"/>
      <c r="AJ78" s="100"/>
      <c r="AK78" s="100"/>
      <c r="AL78" s="100"/>
      <c r="AM78" s="100"/>
      <c r="AN78" s="80"/>
      <c r="AO78" s="80"/>
      <c r="AP78" s="80"/>
      <c r="AQ78" s="80"/>
      <c r="AR78" s="80"/>
      <c r="AS78" s="80"/>
      <c r="AT78" s="80"/>
    </row>
    <row r="79" spans="1:984 1235:2008 2259:3032 3283:4056 4307:5080 5331:6104 6355:7128 7379:8152 8403:9176 9427:10200 10451:11224 11475:12248 12499:13272 13523:14296 14547:15320 15571:16088" ht="60.75" x14ac:dyDescent="0.25">
      <c r="A79" s="32" t="s">
        <v>22</v>
      </c>
      <c r="B79" s="135" t="s">
        <v>94</v>
      </c>
      <c r="C79" s="136" t="s">
        <v>23</v>
      </c>
      <c r="D79" s="348">
        <f>'Приложение 5'!F149</f>
        <v>32425.8</v>
      </c>
      <c r="E79" s="348">
        <f>'Приложение 5'!G149</f>
        <v>32425.8</v>
      </c>
      <c r="F79" s="348">
        <f>'Приложение 5'!H149</f>
        <v>30775.579999999998</v>
      </c>
      <c r="L79" s="93"/>
      <c r="M79" s="93"/>
      <c r="N79" s="93"/>
      <c r="O79" s="93"/>
      <c r="P79" s="93"/>
      <c r="Q79" s="93"/>
      <c r="R79" s="93"/>
      <c r="S79" s="93"/>
      <c r="T79" s="93"/>
      <c r="U79" s="93"/>
      <c r="V79" s="93"/>
      <c r="W79" s="93"/>
      <c r="X79" s="93"/>
      <c r="Y79" s="93"/>
      <c r="Z79" s="93"/>
      <c r="AA79" s="93"/>
      <c r="AB79" s="93"/>
      <c r="AC79" s="93"/>
      <c r="AD79" s="93"/>
      <c r="AE79" s="93"/>
      <c r="AF79" s="93"/>
      <c r="AG79" s="93"/>
      <c r="AH79" s="93"/>
      <c r="AI79" s="93"/>
      <c r="AJ79" s="93"/>
      <c r="AK79" s="93"/>
      <c r="AL79" s="93"/>
      <c r="AM79" s="93"/>
      <c r="AN79" s="73"/>
      <c r="AO79" s="73"/>
      <c r="AP79" s="73"/>
      <c r="AQ79" s="73"/>
      <c r="AR79" s="73"/>
      <c r="AS79" s="73"/>
      <c r="AT79" s="73"/>
      <c r="HC79" s="4"/>
      <c r="HD79" s="4"/>
      <c r="HE79" s="4"/>
      <c r="HF79" s="4"/>
      <c r="HG79" s="4"/>
      <c r="HH79" s="4"/>
      <c r="QY79" s="4"/>
      <c r="QZ79" s="4"/>
      <c r="RA79" s="4"/>
      <c r="RB79" s="4"/>
      <c r="RC79" s="4"/>
      <c r="RD79" s="4"/>
      <c r="AAU79" s="4"/>
      <c r="AAV79" s="4"/>
      <c r="AAW79" s="4"/>
      <c r="AAX79" s="4"/>
      <c r="AAY79" s="4"/>
      <c r="AAZ79" s="4"/>
      <c r="AKQ79" s="4"/>
      <c r="AKR79" s="4"/>
      <c r="AKS79" s="4"/>
      <c r="AKT79" s="4"/>
      <c r="AKU79" s="4"/>
      <c r="AKV79" s="4"/>
      <c r="AUM79" s="4"/>
      <c r="AUN79" s="4"/>
      <c r="AUO79" s="4"/>
      <c r="AUP79" s="4"/>
      <c r="AUQ79" s="4"/>
      <c r="AUR79" s="4"/>
      <c r="BEI79" s="4"/>
      <c r="BEJ79" s="4"/>
      <c r="BEK79" s="4"/>
      <c r="BEL79" s="4"/>
      <c r="BEM79" s="4"/>
      <c r="BEN79" s="4"/>
      <c r="BOE79" s="4"/>
      <c r="BOF79" s="4"/>
      <c r="BOG79" s="4"/>
      <c r="BOH79" s="4"/>
      <c r="BOI79" s="4"/>
      <c r="BOJ79" s="4"/>
      <c r="BYA79" s="4"/>
      <c r="BYB79" s="4"/>
      <c r="BYC79" s="4"/>
      <c r="BYD79" s="4"/>
      <c r="BYE79" s="4"/>
      <c r="BYF79" s="4"/>
      <c r="CHW79" s="4"/>
      <c r="CHX79" s="4"/>
      <c r="CHY79" s="4"/>
      <c r="CHZ79" s="4"/>
      <c r="CIA79" s="4"/>
      <c r="CIB79" s="4"/>
      <c r="CRS79" s="4"/>
      <c r="CRT79" s="4"/>
      <c r="CRU79" s="4"/>
      <c r="CRV79" s="4"/>
      <c r="CRW79" s="4"/>
      <c r="CRX79" s="4"/>
      <c r="DBO79" s="4"/>
      <c r="DBP79" s="4"/>
      <c r="DBQ79" s="4"/>
      <c r="DBR79" s="4"/>
      <c r="DBS79" s="4"/>
      <c r="DBT79" s="4"/>
      <c r="DLK79" s="4"/>
      <c r="DLL79" s="4"/>
      <c r="DLM79" s="4"/>
      <c r="DLN79" s="4"/>
      <c r="DLO79" s="4"/>
      <c r="DLP79" s="4"/>
      <c r="DVG79" s="4"/>
      <c r="DVH79" s="4"/>
      <c r="DVI79" s="4"/>
      <c r="DVJ79" s="4"/>
      <c r="DVK79" s="4"/>
      <c r="DVL79" s="4"/>
      <c r="EFC79" s="4"/>
      <c r="EFD79" s="4"/>
      <c r="EFE79" s="4"/>
      <c r="EFF79" s="4"/>
      <c r="EFG79" s="4"/>
      <c r="EFH79" s="4"/>
      <c r="EOY79" s="4"/>
      <c r="EOZ79" s="4"/>
      <c r="EPA79" s="4"/>
      <c r="EPB79" s="4"/>
      <c r="EPC79" s="4"/>
      <c r="EPD79" s="4"/>
      <c r="EYU79" s="4"/>
      <c r="EYV79" s="4"/>
      <c r="EYW79" s="4"/>
      <c r="EYX79" s="4"/>
      <c r="EYY79" s="4"/>
      <c r="EYZ79" s="4"/>
      <c r="FIQ79" s="4"/>
      <c r="FIR79" s="4"/>
      <c r="FIS79" s="4"/>
      <c r="FIT79" s="4"/>
      <c r="FIU79" s="4"/>
      <c r="FIV79" s="4"/>
      <c r="FSM79" s="4"/>
      <c r="FSN79" s="4"/>
      <c r="FSO79" s="4"/>
      <c r="FSP79" s="4"/>
      <c r="FSQ79" s="4"/>
      <c r="FSR79" s="4"/>
      <c r="GCI79" s="4"/>
      <c r="GCJ79" s="4"/>
      <c r="GCK79" s="4"/>
      <c r="GCL79" s="4"/>
      <c r="GCM79" s="4"/>
      <c r="GCN79" s="4"/>
      <c r="GME79" s="4"/>
      <c r="GMF79" s="4"/>
      <c r="GMG79" s="4"/>
      <c r="GMH79" s="4"/>
      <c r="GMI79" s="4"/>
      <c r="GMJ79" s="4"/>
      <c r="GWA79" s="4"/>
      <c r="GWB79" s="4"/>
      <c r="GWC79" s="4"/>
      <c r="GWD79" s="4"/>
      <c r="GWE79" s="4"/>
      <c r="GWF79" s="4"/>
      <c r="HFW79" s="4"/>
      <c r="HFX79" s="4"/>
      <c r="HFY79" s="4"/>
      <c r="HFZ79" s="4"/>
      <c r="HGA79" s="4"/>
      <c r="HGB79" s="4"/>
      <c r="HPS79" s="4"/>
      <c r="HPT79" s="4"/>
      <c r="HPU79" s="4"/>
      <c r="HPV79" s="4"/>
      <c r="HPW79" s="4"/>
      <c r="HPX79" s="4"/>
      <c r="HZO79" s="4"/>
      <c r="HZP79" s="4"/>
      <c r="HZQ79" s="4"/>
      <c r="HZR79" s="4"/>
      <c r="HZS79" s="4"/>
      <c r="HZT79" s="4"/>
      <c r="IJK79" s="4"/>
      <c r="IJL79" s="4"/>
      <c r="IJM79" s="4"/>
      <c r="IJN79" s="4"/>
      <c r="IJO79" s="4"/>
      <c r="IJP79" s="4"/>
      <c r="ITG79" s="4"/>
      <c r="ITH79" s="4"/>
      <c r="ITI79" s="4"/>
      <c r="ITJ79" s="4"/>
      <c r="ITK79" s="4"/>
      <c r="ITL79" s="4"/>
      <c r="JDC79" s="4"/>
      <c r="JDD79" s="4"/>
      <c r="JDE79" s="4"/>
      <c r="JDF79" s="4"/>
      <c r="JDG79" s="4"/>
      <c r="JDH79" s="4"/>
      <c r="JMY79" s="4"/>
      <c r="JMZ79" s="4"/>
      <c r="JNA79" s="4"/>
      <c r="JNB79" s="4"/>
      <c r="JNC79" s="4"/>
      <c r="JND79" s="4"/>
      <c r="JWU79" s="4"/>
      <c r="JWV79" s="4"/>
      <c r="JWW79" s="4"/>
      <c r="JWX79" s="4"/>
      <c r="JWY79" s="4"/>
      <c r="JWZ79" s="4"/>
      <c r="KGQ79" s="4"/>
      <c r="KGR79" s="4"/>
      <c r="KGS79" s="4"/>
      <c r="KGT79" s="4"/>
      <c r="KGU79" s="4"/>
      <c r="KGV79" s="4"/>
      <c r="KQM79" s="4"/>
      <c r="KQN79" s="4"/>
      <c r="KQO79" s="4"/>
      <c r="KQP79" s="4"/>
      <c r="KQQ79" s="4"/>
      <c r="KQR79" s="4"/>
      <c r="LAI79" s="4"/>
      <c r="LAJ79" s="4"/>
      <c r="LAK79" s="4"/>
      <c r="LAL79" s="4"/>
      <c r="LAM79" s="4"/>
      <c r="LAN79" s="4"/>
      <c r="LKE79" s="4"/>
      <c r="LKF79" s="4"/>
      <c r="LKG79" s="4"/>
      <c r="LKH79" s="4"/>
      <c r="LKI79" s="4"/>
      <c r="LKJ79" s="4"/>
      <c r="LUA79" s="4"/>
      <c r="LUB79" s="4"/>
      <c r="LUC79" s="4"/>
      <c r="LUD79" s="4"/>
      <c r="LUE79" s="4"/>
      <c r="LUF79" s="4"/>
      <c r="MDW79" s="4"/>
      <c r="MDX79" s="4"/>
      <c r="MDY79" s="4"/>
      <c r="MDZ79" s="4"/>
      <c r="MEA79" s="4"/>
      <c r="MEB79" s="4"/>
      <c r="MNS79" s="4"/>
      <c r="MNT79" s="4"/>
      <c r="MNU79" s="4"/>
      <c r="MNV79" s="4"/>
      <c r="MNW79" s="4"/>
      <c r="MNX79" s="4"/>
      <c r="MXO79" s="4"/>
      <c r="MXP79" s="4"/>
      <c r="MXQ79" s="4"/>
      <c r="MXR79" s="4"/>
      <c r="MXS79" s="4"/>
      <c r="MXT79" s="4"/>
      <c r="NHK79" s="4"/>
      <c r="NHL79" s="4"/>
      <c r="NHM79" s="4"/>
      <c r="NHN79" s="4"/>
      <c r="NHO79" s="4"/>
      <c r="NHP79" s="4"/>
      <c r="NRG79" s="4"/>
      <c r="NRH79" s="4"/>
      <c r="NRI79" s="4"/>
      <c r="NRJ79" s="4"/>
      <c r="NRK79" s="4"/>
      <c r="NRL79" s="4"/>
      <c r="OBC79" s="4"/>
      <c r="OBD79" s="4"/>
      <c r="OBE79" s="4"/>
      <c r="OBF79" s="4"/>
      <c r="OBG79" s="4"/>
      <c r="OBH79" s="4"/>
      <c r="OKY79" s="4"/>
      <c r="OKZ79" s="4"/>
      <c r="OLA79" s="4"/>
      <c r="OLB79" s="4"/>
      <c r="OLC79" s="4"/>
      <c r="OLD79" s="4"/>
      <c r="OUU79" s="4"/>
      <c r="OUV79" s="4"/>
      <c r="OUW79" s="4"/>
      <c r="OUX79" s="4"/>
      <c r="OUY79" s="4"/>
      <c r="OUZ79" s="4"/>
      <c r="PEQ79" s="4"/>
      <c r="PER79" s="4"/>
      <c r="PES79" s="4"/>
      <c r="PET79" s="4"/>
      <c r="PEU79" s="4"/>
      <c r="PEV79" s="4"/>
      <c r="POM79" s="4"/>
      <c r="PON79" s="4"/>
      <c r="POO79" s="4"/>
      <c r="POP79" s="4"/>
      <c r="POQ79" s="4"/>
      <c r="POR79" s="4"/>
      <c r="PYI79" s="4"/>
      <c r="PYJ79" s="4"/>
      <c r="PYK79" s="4"/>
      <c r="PYL79" s="4"/>
      <c r="PYM79" s="4"/>
      <c r="PYN79" s="4"/>
      <c r="QIE79" s="4"/>
      <c r="QIF79" s="4"/>
      <c r="QIG79" s="4"/>
      <c r="QIH79" s="4"/>
      <c r="QII79" s="4"/>
      <c r="QIJ79" s="4"/>
      <c r="QSA79" s="4"/>
      <c r="QSB79" s="4"/>
      <c r="QSC79" s="4"/>
      <c r="QSD79" s="4"/>
      <c r="QSE79" s="4"/>
      <c r="QSF79" s="4"/>
      <c r="RBW79" s="4"/>
      <c r="RBX79" s="4"/>
      <c r="RBY79" s="4"/>
      <c r="RBZ79" s="4"/>
      <c r="RCA79" s="4"/>
      <c r="RCB79" s="4"/>
      <c r="RLS79" s="4"/>
      <c r="RLT79" s="4"/>
      <c r="RLU79" s="4"/>
      <c r="RLV79" s="4"/>
      <c r="RLW79" s="4"/>
      <c r="RLX79" s="4"/>
      <c r="RVO79" s="4"/>
      <c r="RVP79" s="4"/>
      <c r="RVQ79" s="4"/>
      <c r="RVR79" s="4"/>
      <c r="RVS79" s="4"/>
      <c r="RVT79" s="4"/>
      <c r="SFK79" s="4"/>
      <c r="SFL79" s="4"/>
      <c r="SFM79" s="4"/>
      <c r="SFN79" s="4"/>
      <c r="SFO79" s="4"/>
      <c r="SFP79" s="4"/>
      <c r="SPG79" s="4"/>
      <c r="SPH79" s="4"/>
      <c r="SPI79" s="4"/>
      <c r="SPJ79" s="4"/>
      <c r="SPK79" s="4"/>
      <c r="SPL79" s="4"/>
      <c r="SZC79" s="4"/>
      <c r="SZD79" s="4"/>
      <c r="SZE79" s="4"/>
      <c r="SZF79" s="4"/>
      <c r="SZG79" s="4"/>
      <c r="SZH79" s="4"/>
      <c r="TIY79" s="4"/>
      <c r="TIZ79" s="4"/>
      <c r="TJA79" s="4"/>
      <c r="TJB79" s="4"/>
      <c r="TJC79" s="4"/>
      <c r="TJD79" s="4"/>
      <c r="TSU79" s="4"/>
      <c r="TSV79" s="4"/>
      <c r="TSW79" s="4"/>
      <c r="TSX79" s="4"/>
      <c r="TSY79" s="4"/>
      <c r="TSZ79" s="4"/>
      <c r="UCQ79" s="4"/>
      <c r="UCR79" s="4"/>
      <c r="UCS79" s="4"/>
      <c r="UCT79" s="4"/>
      <c r="UCU79" s="4"/>
      <c r="UCV79" s="4"/>
      <c r="UMM79" s="4"/>
      <c r="UMN79" s="4"/>
      <c r="UMO79" s="4"/>
      <c r="UMP79" s="4"/>
      <c r="UMQ79" s="4"/>
      <c r="UMR79" s="4"/>
      <c r="UWI79" s="4"/>
      <c r="UWJ79" s="4"/>
      <c r="UWK79" s="4"/>
      <c r="UWL79" s="4"/>
      <c r="UWM79" s="4"/>
      <c r="UWN79" s="4"/>
      <c r="VGE79" s="4"/>
      <c r="VGF79" s="4"/>
      <c r="VGG79" s="4"/>
      <c r="VGH79" s="4"/>
      <c r="VGI79" s="4"/>
      <c r="VGJ79" s="4"/>
      <c r="VQA79" s="4"/>
      <c r="VQB79" s="4"/>
      <c r="VQC79" s="4"/>
      <c r="VQD79" s="4"/>
      <c r="VQE79" s="4"/>
      <c r="VQF79" s="4"/>
      <c r="VZW79" s="4"/>
      <c r="VZX79" s="4"/>
      <c r="VZY79" s="4"/>
      <c r="VZZ79" s="4"/>
      <c r="WAA79" s="4"/>
      <c r="WAB79" s="4"/>
      <c r="WJS79" s="4"/>
      <c r="WJT79" s="4"/>
      <c r="WJU79" s="4"/>
      <c r="WJV79" s="4"/>
      <c r="WJW79" s="4"/>
      <c r="WJX79" s="4"/>
      <c r="WTO79" s="4"/>
      <c r="WTP79" s="4"/>
      <c r="WTQ79" s="4"/>
      <c r="WTR79" s="4"/>
      <c r="WTS79" s="4"/>
      <c r="WTT79" s="4"/>
    </row>
    <row r="80" spans="1:984 1235:2008 2259:3032 3283:4056 4307:5080 5331:6104 6355:7128 7379:8152 8403:9176 9427:10200 10451:11224 11475:12248 12499:13272 13523:14296 14547:15320 15571:16088" ht="30.75" x14ac:dyDescent="0.25">
      <c r="A80" s="32" t="s">
        <v>56</v>
      </c>
      <c r="B80" s="135" t="s">
        <v>94</v>
      </c>
      <c r="C80" s="136" t="s">
        <v>57</v>
      </c>
      <c r="D80" s="348">
        <f>'Приложение 5'!F150</f>
        <v>56008.2</v>
      </c>
      <c r="E80" s="348">
        <f>'Приложение 5'!G150</f>
        <v>56008.2</v>
      </c>
      <c r="F80" s="348">
        <f>'Приложение 5'!H150</f>
        <v>56008.2</v>
      </c>
      <c r="L80" s="93"/>
      <c r="M80" s="93"/>
      <c r="N80" s="93"/>
      <c r="O80" s="93"/>
      <c r="P80" s="93"/>
      <c r="Q80" s="93"/>
      <c r="R80" s="93"/>
      <c r="S80" s="93"/>
      <c r="T80" s="93"/>
      <c r="U80" s="93"/>
      <c r="V80" s="93"/>
      <c r="W80" s="93"/>
      <c r="X80" s="93"/>
      <c r="Y80" s="93"/>
      <c r="Z80" s="93"/>
      <c r="AA80" s="93"/>
      <c r="AB80" s="93"/>
      <c r="AC80" s="93"/>
      <c r="AD80" s="93"/>
      <c r="AE80" s="93"/>
      <c r="AF80" s="93"/>
      <c r="AG80" s="93"/>
      <c r="AH80" s="93"/>
      <c r="AI80" s="93"/>
      <c r="AJ80" s="93"/>
      <c r="AK80" s="93"/>
      <c r="AL80" s="93"/>
      <c r="AM80" s="93"/>
      <c r="AN80" s="73"/>
      <c r="AO80" s="73"/>
      <c r="AP80" s="73"/>
      <c r="AQ80" s="73"/>
      <c r="AR80" s="73"/>
      <c r="AS80" s="73"/>
      <c r="AT80" s="73"/>
      <c r="HC80" s="4"/>
      <c r="HD80" s="4"/>
      <c r="HE80" s="4"/>
      <c r="HF80" s="4"/>
      <c r="HG80" s="4"/>
      <c r="HH80" s="4"/>
      <c r="QY80" s="4"/>
      <c r="QZ80" s="4"/>
      <c r="RA80" s="4"/>
      <c r="RB80" s="4"/>
      <c r="RC80" s="4"/>
      <c r="RD80" s="4"/>
      <c r="AAU80" s="4"/>
      <c r="AAV80" s="4"/>
      <c r="AAW80" s="4"/>
      <c r="AAX80" s="4"/>
      <c r="AAY80" s="4"/>
      <c r="AAZ80" s="4"/>
      <c r="AKQ80" s="4"/>
      <c r="AKR80" s="4"/>
      <c r="AKS80" s="4"/>
      <c r="AKT80" s="4"/>
      <c r="AKU80" s="4"/>
      <c r="AKV80" s="4"/>
      <c r="AUM80" s="4"/>
      <c r="AUN80" s="4"/>
      <c r="AUO80" s="4"/>
      <c r="AUP80" s="4"/>
      <c r="AUQ80" s="4"/>
      <c r="AUR80" s="4"/>
      <c r="BEI80" s="4"/>
      <c r="BEJ80" s="4"/>
      <c r="BEK80" s="4"/>
      <c r="BEL80" s="4"/>
      <c r="BEM80" s="4"/>
      <c r="BEN80" s="4"/>
      <c r="BOE80" s="4"/>
      <c r="BOF80" s="4"/>
      <c r="BOG80" s="4"/>
      <c r="BOH80" s="4"/>
      <c r="BOI80" s="4"/>
      <c r="BOJ80" s="4"/>
      <c r="BYA80" s="4"/>
      <c r="BYB80" s="4"/>
      <c r="BYC80" s="4"/>
      <c r="BYD80" s="4"/>
      <c r="BYE80" s="4"/>
      <c r="BYF80" s="4"/>
      <c r="CHW80" s="4"/>
      <c r="CHX80" s="4"/>
      <c r="CHY80" s="4"/>
      <c r="CHZ80" s="4"/>
      <c r="CIA80" s="4"/>
      <c r="CIB80" s="4"/>
      <c r="CRS80" s="4"/>
      <c r="CRT80" s="4"/>
      <c r="CRU80" s="4"/>
      <c r="CRV80" s="4"/>
      <c r="CRW80" s="4"/>
      <c r="CRX80" s="4"/>
      <c r="DBO80" s="4"/>
      <c r="DBP80" s="4"/>
      <c r="DBQ80" s="4"/>
      <c r="DBR80" s="4"/>
      <c r="DBS80" s="4"/>
      <c r="DBT80" s="4"/>
      <c r="DLK80" s="4"/>
      <c r="DLL80" s="4"/>
      <c r="DLM80" s="4"/>
      <c r="DLN80" s="4"/>
      <c r="DLO80" s="4"/>
      <c r="DLP80" s="4"/>
      <c r="DVG80" s="4"/>
      <c r="DVH80" s="4"/>
      <c r="DVI80" s="4"/>
      <c r="DVJ80" s="4"/>
      <c r="DVK80" s="4"/>
      <c r="DVL80" s="4"/>
      <c r="EFC80" s="4"/>
      <c r="EFD80" s="4"/>
      <c r="EFE80" s="4"/>
      <c r="EFF80" s="4"/>
      <c r="EFG80" s="4"/>
      <c r="EFH80" s="4"/>
      <c r="EOY80" s="4"/>
      <c r="EOZ80" s="4"/>
      <c r="EPA80" s="4"/>
      <c r="EPB80" s="4"/>
      <c r="EPC80" s="4"/>
      <c r="EPD80" s="4"/>
      <c r="EYU80" s="4"/>
      <c r="EYV80" s="4"/>
      <c r="EYW80" s="4"/>
      <c r="EYX80" s="4"/>
      <c r="EYY80" s="4"/>
      <c r="EYZ80" s="4"/>
      <c r="FIQ80" s="4"/>
      <c r="FIR80" s="4"/>
      <c r="FIS80" s="4"/>
      <c r="FIT80" s="4"/>
      <c r="FIU80" s="4"/>
      <c r="FIV80" s="4"/>
      <c r="FSM80" s="4"/>
      <c r="FSN80" s="4"/>
      <c r="FSO80" s="4"/>
      <c r="FSP80" s="4"/>
      <c r="FSQ80" s="4"/>
      <c r="FSR80" s="4"/>
      <c r="GCI80" s="4"/>
      <c r="GCJ80" s="4"/>
      <c r="GCK80" s="4"/>
      <c r="GCL80" s="4"/>
      <c r="GCM80" s="4"/>
      <c r="GCN80" s="4"/>
      <c r="GME80" s="4"/>
      <c r="GMF80" s="4"/>
      <c r="GMG80" s="4"/>
      <c r="GMH80" s="4"/>
      <c r="GMI80" s="4"/>
      <c r="GMJ80" s="4"/>
      <c r="GWA80" s="4"/>
      <c r="GWB80" s="4"/>
      <c r="GWC80" s="4"/>
      <c r="GWD80" s="4"/>
      <c r="GWE80" s="4"/>
      <c r="GWF80" s="4"/>
      <c r="HFW80" s="4"/>
      <c r="HFX80" s="4"/>
      <c r="HFY80" s="4"/>
      <c r="HFZ80" s="4"/>
      <c r="HGA80" s="4"/>
      <c r="HGB80" s="4"/>
      <c r="HPS80" s="4"/>
      <c r="HPT80" s="4"/>
      <c r="HPU80" s="4"/>
      <c r="HPV80" s="4"/>
      <c r="HPW80" s="4"/>
      <c r="HPX80" s="4"/>
      <c r="HZO80" s="4"/>
      <c r="HZP80" s="4"/>
      <c r="HZQ80" s="4"/>
      <c r="HZR80" s="4"/>
      <c r="HZS80" s="4"/>
      <c r="HZT80" s="4"/>
      <c r="IJK80" s="4"/>
      <c r="IJL80" s="4"/>
      <c r="IJM80" s="4"/>
      <c r="IJN80" s="4"/>
      <c r="IJO80" s="4"/>
      <c r="IJP80" s="4"/>
      <c r="ITG80" s="4"/>
      <c r="ITH80" s="4"/>
      <c r="ITI80" s="4"/>
      <c r="ITJ80" s="4"/>
      <c r="ITK80" s="4"/>
      <c r="ITL80" s="4"/>
      <c r="JDC80" s="4"/>
      <c r="JDD80" s="4"/>
      <c r="JDE80" s="4"/>
      <c r="JDF80" s="4"/>
      <c r="JDG80" s="4"/>
      <c r="JDH80" s="4"/>
      <c r="JMY80" s="4"/>
      <c r="JMZ80" s="4"/>
      <c r="JNA80" s="4"/>
      <c r="JNB80" s="4"/>
      <c r="JNC80" s="4"/>
      <c r="JND80" s="4"/>
      <c r="JWU80" s="4"/>
      <c r="JWV80" s="4"/>
      <c r="JWW80" s="4"/>
      <c r="JWX80" s="4"/>
      <c r="JWY80" s="4"/>
      <c r="JWZ80" s="4"/>
      <c r="KGQ80" s="4"/>
      <c r="KGR80" s="4"/>
      <c r="KGS80" s="4"/>
      <c r="KGT80" s="4"/>
      <c r="KGU80" s="4"/>
      <c r="KGV80" s="4"/>
      <c r="KQM80" s="4"/>
      <c r="KQN80" s="4"/>
      <c r="KQO80" s="4"/>
      <c r="KQP80" s="4"/>
      <c r="KQQ80" s="4"/>
      <c r="KQR80" s="4"/>
      <c r="LAI80" s="4"/>
      <c r="LAJ80" s="4"/>
      <c r="LAK80" s="4"/>
      <c r="LAL80" s="4"/>
      <c r="LAM80" s="4"/>
      <c r="LAN80" s="4"/>
      <c r="LKE80" s="4"/>
      <c r="LKF80" s="4"/>
      <c r="LKG80" s="4"/>
      <c r="LKH80" s="4"/>
      <c r="LKI80" s="4"/>
      <c r="LKJ80" s="4"/>
      <c r="LUA80" s="4"/>
      <c r="LUB80" s="4"/>
      <c r="LUC80" s="4"/>
      <c r="LUD80" s="4"/>
      <c r="LUE80" s="4"/>
      <c r="LUF80" s="4"/>
      <c r="MDW80" s="4"/>
      <c r="MDX80" s="4"/>
      <c r="MDY80" s="4"/>
      <c r="MDZ80" s="4"/>
      <c r="MEA80" s="4"/>
      <c r="MEB80" s="4"/>
      <c r="MNS80" s="4"/>
      <c r="MNT80" s="4"/>
      <c r="MNU80" s="4"/>
      <c r="MNV80" s="4"/>
      <c r="MNW80" s="4"/>
      <c r="MNX80" s="4"/>
      <c r="MXO80" s="4"/>
      <c r="MXP80" s="4"/>
      <c r="MXQ80" s="4"/>
      <c r="MXR80" s="4"/>
      <c r="MXS80" s="4"/>
      <c r="MXT80" s="4"/>
      <c r="NHK80" s="4"/>
      <c r="NHL80" s="4"/>
      <c r="NHM80" s="4"/>
      <c r="NHN80" s="4"/>
      <c r="NHO80" s="4"/>
      <c r="NHP80" s="4"/>
      <c r="NRG80" s="4"/>
      <c r="NRH80" s="4"/>
      <c r="NRI80" s="4"/>
      <c r="NRJ80" s="4"/>
      <c r="NRK80" s="4"/>
      <c r="NRL80" s="4"/>
      <c r="OBC80" s="4"/>
      <c r="OBD80" s="4"/>
      <c r="OBE80" s="4"/>
      <c r="OBF80" s="4"/>
      <c r="OBG80" s="4"/>
      <c r="OBH80" s="4"/>
      <c r="OKY80" s="4"/>
      <c r="OKZ80" s="4"/>
      <c r="OLA80" s="4"/>
      <c r="OLB80" s="4"/>
      <c r="OLC80" s="4"/>
      <c r="OLD80" s="4"/>
      <c r="OUU80" s="4"/>
      <c r="OUV80" s="4"/>
      <c r="OUW80" s="4"/>
      <c r="OUX80" s="4"/>
      <c r="OUY80" s="4"/>
      <c r="OUZ80" s="4"/>
      <c r="PEQ80" s="4"/>
      <c r="PER80" s="4"/>
      <c r="PES80" s="4"/>
      <c r="PET80" s="4"/>
      <c r="PEU80" s="4"/>
      <c r="PEV80" s="4"/>
      <c r="POM80" s="4"/>
      <c r="PON80" s="4"/>
      <c r="POO80" s="4"/>
      <c r="POP80" s="4"/>
      <c r="POQ80" s="4"/>
      <c r="POR80" s="4"/>
      <c r="PYI80" s="4"/>
      <c r="PYJ80" s="4"/>
      <c r="PYK80" s="4"/>
      <c r="PYL80" s="4"/>
      <c r="PYM80" s="4"/>
      <c r="PYN80" s="4"/>
      <c r="QIE80" s="4"/>
      <c r="QIF80" s="4"/>
      <c r="QIG80" s="4"/>
      <c r="QIH80" s="4"/>
      <c r="QII80" s="4"/>
      <c r="QIJ80" s="4"/>
      <c r="QSA80" s="4"/>
      <c r="QSB80" s="4"/>
      <c r="QSC80" s="4"/>
      <c r="QSD80" s="4"/>
      <c r="QSE80" s="4"/>
      <c r="QSF80" s="4"/>
      <c r="RBW80" s="4"/>
      <c r="RBX80" s="4"/>
      <c r="RBY80" s="4"/>
      <c r="RBZ80" s="4"/>
      <c r="RCA80" s="4"/>
      <c r="RCB80" s="4"/>
      <c r="RLS80" s="4"/>
      <c r="RLT80" s="4"/>
      <c r="RLU80" s="4"/>
      <c r="RLV80" s="4"/>
      <c r="RLW80" s="4"/>
      <c r="RLX80" s="4"/>
      <c r="RVO80" s="4"/>
      <c r="RVP80" s="4"/>
      <c r="RVQ80" s="4"/>
      <c r="RVR80" s="4"/>
      <c r="RVS80" s="4"/>
      <c r="RVT80" s="4"/>
      <c r="SFK80" s="4"/>
      <c r="SFL80" s="4"/>
      <c r="SFM80" s="4"/>
      <c r="SFN80" s="4"/>
      <c r="SFO80" s="4"/>
      <c r="SFP80" s="4"/>
      <c r="SPG80" s="4"/>
      <c r="SPH80" s="4"/>
      <c r="SPI80" s="4"/>
      <c r="SPJ80" s="4"/>
      <c r="SPK80" s="4"/>
      <c r="SPL80" s="4"/>
      <c r="SZC80" s="4"/>
      <c r="SZD80" s="4"/>
      <c r="SZE80" s="4"/>
      <c r="SZF80" s="4"/>
      <c r="SZG80" s="4"/>
      <c r="SZH80" s="4"/>
      <c r="TIY80" s="4"/>
      <c r="TIZ80" s="4"/>
      <c r="TJA80" s="4"/>
      <c r="TJB80" s="4"/>
      <c r="TJC80" s="4"/>
      <c r="TJD80" s="4"/>
      <c r="TSU80" s="4"/>
      <c r="TSV80" s="4"/>
      <c r="TSW80" s="4"/>
      <c r="TSX80" s="4"/>
      <c r="TSY80" s="4"/>
      <c r="TSZ80" s="4"/>
      <c r="UCQ80" s="4"/>
      <c r="UCR80" s="4"/>
      <c r="UCS80" s="4"/>
      <c r="UCT80" s="4"/>
      <c r="UCU80" s="4"/>
      <c r="UCV80" s="4"/>
      <c r="UMM80" s="4"/>
      <c r="UMN80" s="4"/>
      <c r="UMO80" s="4"/>
      <c r="UMP80" s="4"/>
      <c r="UMQ80" s="4"/>
      <c r="UMR80" s="4"/>
      <c r="UWI80" s="4"/>
      <c r="UWJ80" s="4"/>
      <c r="UWK80" s="4"/>
      <c r="UWL80" s="4"/>
      <c r="UWM80" s="4"/>
      <c r="UWN80" s="4"/>
      <c r="VGE80" s="4"/>
      <c r="VGF80" s="4"/>
      <c r="VGG80" s="4"/>
      <c r="VGH80" s="4"/>
      <c r="VGI80" s="4"/>
      <c r="VGJ80" s="4"/>
      <c r="VQA80" s="4"/>
      <c r="VQB80" s="4"/>
      <c r="VQC80" s="4"/>
      <c r="VQD80" s="4"/>
      <c r="VQE80" s="4"/>
      <c r="VQF80" s="4"/>
      <c r="VZW80" s="4"/>
      <c r="VZX80" s="4"/>
      <c r="VZY80" s="4"/>
      <c r="VZZ80" s="4"/>
      <c r="WAA80" s="4"/>
      <c r="WAB80" s="4"/>
      <c r="WJS80" s="4"/>
      <c r="WJT80" s="4"/>
      <c r="WJU80" s="4"/>
      <c r="WJV80" s="4"/>
      <c r="WJW80" s="4"/>
      <c r="WJX80" s="4"/>
      <c r="WTO80" s="4"/>
      <c r="WTP80" s="4"/>
      <c r="WTQ80" s="4"/>
      <c r="WTR80" s="4"/>
      <c r="WTS80" s="4"/>
      <c r="WTT80" s="4"/>
    </row>
    <row r="81" spans="1:984 1235:2008 2259:3032 3283:4056 4307:5080 5331:6104 6355:7128 7379:8152 8403:9176 9427:10200 10451:11224 11475:12248 12499:13272 13523:14296 14547:15320 15571:16088" ht="31.5" x14ac:dyDescent="0.25">
      <c r="A81" s="34" t="s">
        <v>872</v>
      </c>
      <c r="B81" s="86" t="s">
        <v>95</v>
      </c>
      <c r="C81" s="136"/>
      <c r="D81" s="87">
        <f>D83+D82</f>
        <v>3801420.01</v>
      </c>
      <c r="E81" s="87">
        <f>E83+E82</f>
        <v>0</v>
      </c>
      <c r="F81" s="87">
        <f>F83+F82</f>
        <v>0</v>
      </c>
      <c r="L81" s="93"/>
      <c r="M81" s="93"/>
      <c r="N81" s="93"/>
      <c r="O81" s="93"/>
      <c r="P81" s="93"/>
      <c r="Q81" s="93"/>
      <c r="R81" s="93"/>
      <c r="S81" s="93"/>
      <c r="T81" s="93"/>
      <c r="U81" s="93"/>
      <c r="V81" s="93"/>
      <c r="W81" s="93"/>
      <c r="X81" s="93"/>
      <c r="Y81" s="93"/>
      <c r="Z81" s="93"/>
      <c r="AA81" s="93"/>
      <c r="AB81" s="93"/>
      <c r="AC81" s="93"/>
      <c r="AD81" s="93"/>
      <c r="AE81" s="93"/>
      <c r="AF81" s="93"/>
      <c r="AG81" s="93"/>
      <c r="AH81" s="93"/>
      <c r="AI81" s="93"/>
      <c r="AJ81" s="93"/>
      <c r="AK81" s="93"/>
      <c r="AL81" s="93"/>
      <c r="AM81" s="93"/>
      <c r="AN81" s="73"/>
      <c r="AO81" s="73"/>
      <c r="AP81" s="73"/>
      <c r="AQ81" s="73"/>
      <c r="AR81" s="73"/>
      <c r="AS81" s="73"/>
      <c r="AT81" s="73"/>
      <c r="HC81" s="4"/>
      <c r="HD81" s="4"/>
      <c r="HE81" s="4"/>
      <c r="HF81" s="4"/>
      <c r="HG81" s="4"/>
      <c r="HH81" s="4"/>
      <c r="QY81" s="4"/>
      <c r="QZ81" s="4"/>
      <c r="RA81" s="4"/>
      <c r="RB81" s="4"/>
      <c r="RC81" s="4"/>
      <c r="RD81" s="4"/>
      <c r="AAU81" s="4"/>
      <c r="AAV81" s="4"/>
      <c r="AAW81" s="4"/>
      <c r="AAX81" s="4"/>
      <c r="AAY81" s="4"/>
      <c r="AAZ81" s="4"/>
      <c r="AKQ81" s="4"/>
      <c r="AKR81" s="4"/>
      <c r="AKS81" s="4"/>
      <c r="AKT81" s="4"/>
      <c r="AKU81" s="4"/>
      <c r="AKV81" s="4"/>
      <c r="AUM81" s="4"/>
      <c r="AUN81" s="4"/>
      <c r="AUO81" s="4"/>
      <c r="AUP81" s="4"/>
      <c r="AUQ81" s="4"/>
      <c r="AUR81" s="4"/>
      <c r="BEI81" s="4"/>
      <c r="BEJ81" s="4"/>
      <c r="BEK81" s="4"/>
      <c r="BEL81" s="4"/>
      <c r="BEM81" s="4"/>
      <c r="BEN81" s="4"/>
      <c r="BOE81" s="4"/>
      <c r="BOF81" s="4"/>
      <c r="BOG81" s="4"/>
      <c r="BOH81" s="4"/>
      <c r="BOI81" s="4"/>
      <c r="BOJ81" s="4"/>
      <c r="BYA81" s="4"/>
      <c r="BYB81" s="4"/>
      <c r="BYC81" s="4"/>
      <c r="BYD81" s="4"/>
      <c r="BYE81" s="4"/>
      <c r="BYF81" s="4"/>
      <c r="CHW81" s="4"/>
      <c r="CHX81" s="4"/>
      <c r="CHY81" s="4"/>
      <c r="CHZ81" s="4"/>
      <c r="CIA81" s="4"/>
      <c r="CIB81" s="4"/>
      <c r="CRS81" s="4"/>
      <c r="CRT81" s="4"/>
      <c r="CRU81" s="4"/>
      <c r="CRV81" s="4"/>
      <c r="CRW81" s="4"/>
      <c r="CRX81" s="4"/>
      <c r="DBO81" s="4"/>
      <c r="DBP81" s="4"/>
      <c r="DBQ81" s="4"/>
      <c r="DBR81" s="4"/>
      <c r="DBS81" s="4"/>
      <c r="DBT81" s="4"/>
      <c r="DLK81" s="4"/>
      <c r="DLL81" s="4"/>
      <c r="DLM81" s="4"/>
      <c r="DLN81" s="4"/>
      <c r="DLO81" s="4"/>
      <c r="DLP81" s="4"/>
      <c r="DVG81" s="4"/>
      <c r="DVH81" s="4"/>
      <c r="DVI81" s="4"/>
      <c r="DVJ81" s="4"/>
      <c r="DVK81" s="4"/>
      <c r="DVL81" s="4"/>
      <c r="EFC81" s="4"/>
      <c r="EFD81" s="4"/>
      <c r="EFE81" s="4"/>
      <c r="EFF81" s="4"/>
      <c r="EFG81" s="4"/>
      <c r="EFH81" s="4"/>
      <c r="EOY81" s="4"/>
      <c r="EOZ81" s="4"/>
      <c r="EPA81" s="4"/>
      <c r="EPB81" s="4"/>
      <c r="EPC81" s="4"/>
      <c r="EPD81" s="4"/>
      <c r="EYU81" s="4"/>
      <c r="EYV81" s="4"/>
      <c r="EYW81" s="4"/>
      <c r="EYX81" s="4"/>
      <c r="EYY81" s="4"/>
      <c r="EYZ81" s="4"/>
      <c r="FIQ81" s="4"/>
      <c r="FIR81" s="4"/>
      <c r="FIS81" s="4"/>
      <c r="FIT81" s="4"/>
      <c r="FIU81" s="4"/>
      <c r="FIV81" s="4"/>
      <c r="FSM81" s="4"/>
      <c r="FSN81" s="4"/>
      <c r="FSO81" s="4"/>
      <c r="FSP81" s="4"/>
      <c r="FSQ81" s="4"/>
      <c r="FSR81" s="4"/>
      <c r="GCI81" s="4"/>
      <c r="GCJ81" s="4"/>
      <c r="GCK81" s="4"/>
      <c r="GCL81" s="4"/>
      <c r="GCM81" s="4"/>
      <c r="GCN81" s="4"/>
      <c r="GME81" s="4"/>
      <c r="GMF81" s="4"/>
      <c r="GMG81" s="4"/>
      <c r="GMH81" s="4"/>
      <c r="GMI81" s="4"/>
      <c r="GMJ81" s="4"/>
      <c r="GWA81" s="4"/>
      <c r="GWB81" s="4"/>
      <c r="GWC81" s="4"/>
      <c r="GWD81" s="4"/>
      <c r="GWE81" s="4"/>
      <c r="GWF81" s="4"/>
      <c r="HFW81" s="4"/>
      <c r="HFX81" s="4"/>
      <c r="HFY81" s="4"/>
      <c r="HFZ81" s="4"/>
      <c r="HGA81" s="4"/>
      <c r="HGB81" s="4"/>
      <c r="HPS81" s="4"/>
      <c r="HPT81" s="4"/>
      <c r="HPU81" s="4"/>
      <c r="HPV81" s="4"/>
      <c r="HPW81" s="4"/>
      <c r="HPX81" s="4"/>
      <c r="HZO81" s="4"/>
      <c r="HZP81" s="4"/>
      <c r="HZQ81" s="4"/>
      <c r="HZR81" s="4"/>
      <c r="HZS81" s="4"/>
      <c r="HZT81" s="4"/>
      <c r="IJK81" s="4"/>
      <c r="IJL81" s="4"/>
      <c r="IJM81" s="4"/>
      <c r="IJN81" s="4"/>
      <c r="IJO81" s="4"/>
      <c r="IJP81" s="4"/>
      <c r="ITG81" s="4"/>
      <c r="ITH81" s="4"/>
      <c r="ITI81" s="4"/>
      <c r="ITJ81" s="4"/>
      <c r="ITK81" s="4"/>
      <c r="ITL81" s="4"/>
      <c r="JDC81" s="4"/>
      <c r="JDD81" s="4"/>
      <c r="JDE81" s="4"/>
      <c r="JDF81" s="4"/>
      <c r="JDG81" s="4"/>
      <c r="JDH81" s="4"/>
      <c r="JMY81" s="4"/>
      <c r="JMZ81" s="4"/>
      <c r="JNA81" s="4"/>
      <c r="JNB81" s="4"/>
      <c r="JNC81" s="4"/>
      <c r="JND81" s="4"/>
      <c r="JWU81" s="4"/>
      <c r="JWV81" s="4"/>
      <c r="JWW81" s="4"/>
      <c r="JWX81" s="4"/>
      <c r="JWY81" s="4"/>
      <c r="JWZ81" s="4"/>
      <c r="KGQ81" s="4"/>
      <c r="KGR81" s="4"/>
      <c r="KGS81" s="4"/>
      <c r="KGT81" s="4"/>
      <c r="KGU81" s="4"/>
      <c r="KGV81" s="4"/>
      <c r="KQM81" s="4"/>
      <c r="KQN81" s="4"/>
      <c r="KQO81" s="4"/>
      <c r="KQP81" s="4"/>
      <c r="KQQ81" s="4"/>
      <c r="KQR81" s="4"/>
      <c r="LAI81" s="4"/>
      <c r="LAJ81" s="4"/>
      <c r="LAK81" s="4"/>
      <c r="LAL81" s="4"/>
      <c r="LAM81" s="4"/>
      <c r="LAN81" s="4"/>
      <c r="LKE81" s="4"/>
      <c r="LKF81" s="4"/>
      <c r="LKG81" s="4"/>
      <c r="LKH81" s="4"/>
      <c r="LKI81" s="4"/>
      <c r="LKJ81" s="4"/>
      <c r="LUA81" s="4"/>
      <c r="LUB81" s="4"/>
      <c r="LUC81" s="4"/>
      <c r="LUD81" s="4"/>
      <c r="LUE81" s="4"/>
      <c r="LUF81" s="4"/>
      <c r="MDW81" s="4"/>
      <c r="MDX81" s="4"/>
      <c r="MDY81" s="4"/>
      <c r="MDZ81" s="4"/>
      <c r="MEA81" s="4"/>
      <c r="MEB81" s="4"/>
      <c r="MNS81" s="4"/>
      <c r="MNT81" s="4"/>
      <c r="MNU81" s="4"/>
      <c r="MNV81" s="4"/>
      <c r="MNW81" s="4"/>
      <c r="MNX81" s="4"/>
      <c r="MXO81" s="4"/>
      <c r="MXP81" s="4"/>
      <c r="MXQ81" s="4"/>
      <c r="MXR81" s="4"/>
      <c r="MXS81" s="4"/>
      <c r="MXT81" s="4"/>
      <c r="NHK81" s="4"/>
      <c r="NHL81" s="4"/>
      <c r="NHM81" s="4"/>
      <c r="NHN81" s="4"/>
      <c r="NHO81" s="4"/>
      <c r="NHP81" s="4"/>
      <c r="NRG81" s="4"/>
      <c r="NRH81" s="4"/>
      <c r="NRI81" s="4"/>
      <c r="NRJ81" s="4"/>
      <c r="NRK81" s="4"/>
      <c r="NRL81" s="4"/>
      <c r="OBC81" s="4"/>
      <c r="OBD81" s="4"/>
      <c r="OBE81" s="4"/>
      <c r="OBF81" s="4"/>
      <c r="OBG81" s="4"/>
      <c r="OBH81" s="4"/>
      <c r="OKY81" s="4"/>
      <c r="OKZ81" s="4"/>
      <c r="OLA81" s="4"/>
      <c r="OLB81" s="4"/>
      <c r="OLC81" s="4"/>
      <c r="OLD81" s="4"/>
      <c r="OUU81" s="4"/>
      <c r="OUV81" s="4"/>
      <c r="OUW81" s="4"/>
      <c r="OUX81" s="4"/>
      <c r="OUY81" s="4"/>
      <c r="OUZ81" s="4"/>
      <c r="PEQ81" s="4"/>
      <c r="PER81" s="4"/>
      <c r="PES81" s="4"/>
      <c r="PET81" s="4"/>
      <c r="PEU81" s="4"/>
      <c r="PEV81" s="4"/>
      <c r="POM81" s="4"/>
      <c r="PON81" s="4"/>
      <c r="POO81" s="4"/>
      <c r="POP81" s="4"/>
      <c r="POQ81" s="4"/>
      <c r="POR81" s="4"/>
      <c r="PYI81" s="4"/>
      <c r="PYJ81" s="4"/>
      <c r="PYK81" s="4"/>
      <c r="PYL81" s="4"/>
      <c r="PYM81" s="4"/>
      <c r="PYN81" s="4"/>
      <c r="QIE81" s="4"/>
      <c r="QIF81" s="4"/>
      <c r="QIG81" s="4"/>
      <c r="QIH81" s="4"/>
      <c r="QII81" s="4"/>
      <c r="QIJ81" s="4"/>
      <c r="QSA81" s="4"/>
      <c r="QSB81" s="4"/>
      <c r="QSC81" s="4"/>
      <c r="QSD81" s="4"/>
      <c r="QSE81" s="4"/>
      <c r="QSF81" s="4"/>
      <c r="RBW81" s="4"/>
      <c r="RBX81" s="4"/>
      <c r="RBY81" s="4"/>
      <c r="RBZ81" s="4"/>
      <c r="RCA81" s="4"/>
      <c r="RCB81" s="4"/>
      <c r="RLS81" s="4"/>
      <c r="RLT81" s="4"/>
      <c r="RLU81" s="4"/>
      <c r="RLV81" s="4"/>
      <c r="RLW81" s="4"/>
      <c r="RLX81" s="4"/>
      <c r="RVO81" s="4"/>
      <c r="RVP81" s="4"/>
      <c r="RVQ81" s="4"/>
      <c r="RVR81" s="4"/>
      <c r="RVS81" s="4"/>
      <c r="RVT81" s="4"/>
      <c r="SFK81" s="4"/>
      <c r="SFL81" s="4"/>
      <c r="SFM81" s="4"/>
      <c r="SFN81" s="4"/>
      <c r="SFO81" s="4"/>
      <c r="SFP81" s="4"/>
      <c r="SPG81" s="4"/>
      <c r="SPH81" s="4"/>
      <c r="SPI81" s="4"/>
      <c r="SPJ81" s="4"/>
      <c r="SPK81" s="4"/>
      <c r="SPL81" s="4"/>
      <c r="SZC81" s="4"/>
      <c r="SZD81" s="4"/>
      <c r="SZE81" s="4"/>
      <c r="SZF81" s="4"/>
      <c r="SZG81" s="4"/>
      <c r="SZH81" s="4"/>
      <c r="TIY81" s="4"/>
      <c r="TIZ81" s="4"/>
      <c r="TJA81" s="4"/>
      <c r="TJB81" s="4"/>
      <c r="TJC81" s="4"/>
      <c r="TJD81" s="4"/>
      <c r="TSU81" s="4"/>
      <c r="TSV81" s="4"/>
      <c r="TSW81" s="4"/>
      <c r="TSX81" s="4"/>
      <c r="TSY81" s="4"/>
      <c r="TSZ81" s="4"/>
      <c r="UCQ81" s="4"/>
      <c r="UCR81" s="4"/>
      <c r="UCS81" s="4"/>
      <c r="UCT81" s="4"/>
      <c r="UCU81" s="4"/>
      <c r="UCV81" s="4"/>
      <c r="UMM81" s="4"/>
      <c r="UMN81" s="4"/>
      <c r="UMO81" s="4"/>
      <c r="UMP81" s="4"/>
      <c r="UMQ81" s="4"/>
      <c r="UMR81" s="4"/>
      <c r="UWI81" s="4"/>
      <c r="UWJ81" s="4"/>
      <c r="UWK81" s="4"/>
      <c r="UWL81" s="4"/>
      <c r="UWM81" s="4"/>
      <c r="UWN81" s="4"/>
      <c r="VGE81" s="4"/>
      <c r="VGF81" s="4"/>
      <c r="VGG81" s="4"/>
      <c r="VGH81" s="4"/>
      <c r="VGI81" s="4"/>
      <c r="VGJ81" s="4"/>
      <c r="VQA81" s="4"/>
      <c r="VQB81" s="4"/>
      <c r="VQC81" s="4"/>
      <c r="VQD81" s="4"/>
      <c r="VQE81" s="4"/>
      <c r="VQF81" s="4"/>
      <c r="VZW81" s="4"/>
      <c r="VZX81" s="4"/>
      <c r="VZY81" s="4"/>
      <c r="VZZ81" s="4"/>
      <c r="WAA81" s="4"/>
      <c r="WAB81" s="4"/>
      <c r="WJS81" s="4"/>
      <c r="WJT81" s="4"/>
      <c r="WJU81" s="4"/>
      <c r="WJV81" s="4"/>
      <c r="WJW81" s="4"/>
      <c r="WJX81" s="4"/>
      <c r="WTO81" s="4"/>
      <c r="WTP81" s="4"/>
      <c r="WTQ81" s="4"/>
      <c r="WTR81" s="4"/>
      <c r="WTS81" s="4"/>
      <c r="WTT81" s="4"/>
    </row>
    <row r="82" spans="1:984 1235:2008 2259:3032 3283:4056 4307:5080 5331:6104 6355:7128 7379:8152 8403:9176 9427:10200 10451:11224 11475:12248 12499:13272 13523:14296 14547:15320 15571:16088" ht="30.75" x14ac:dyDescent="0.25">
      <c r="A82" s="22" t="s">
        <v>26</v>
      </c>
      <c r="B82" s="135" t="s">
        <v>95</v>
      </c>
      <c r="C82" s="136" t="s">
        <v>27</v>
      </c>
      <c r="D82" s="348">
        <f>'Приложение 5'!F152</f>
        <v>576496.01</v>
      </c>
      <c r="E82" s="348">
        <f>'Приложение 5'!G152</f>
        <v>0</v>
      </c>
      <c r="F82" s="348">
        <f>'Приложение 5'!H152</f>
        <v>0</v>
      </c>
      <c r="L82" s="93"/>
      <c r="M82" s="93"/>
      <c r="N82" s="93"/>
      <c r="O82" s="93"/>
      <c r="P82" s="93"/>
      <c r="Q82" s="93"/>
      <c r="R82" s="93"/>
      <c r="S82" s="93"/>
      <c r="T82" s="93"/>
      <c r="U82" s="93"/>
      <c r="V82" s="93"/>
      <c r="W82" s="93"/>
      <c r="X82" s="93"/>
      <c r="Y82" s="93"/>
      <c r="Z82" s="93"/>
      <c r="AA82" s="93"/>
      <c r="AB82" s="93"/>
      <c r="AC82" s="93"/>
      <c r="AD82" s="93"/>
      <c r="AE82" s="93"/>
      <c r="AF82" s="93"/>
      <c r="AG82" s="93"/>
      <c r="AH82" s="93"/>
      <c r="AI82" s="93"/>
      <c r="AJ82" s="93"/>
      <c r="AK82" s="93"/>
      <c r="AL82" s="93"/>
      <c r="AM82" s="93"/>
      <c r="AN82" s="73"/>
      <c r="AO82" s="73"/>
      <c r="AP82" s="73"/>
      <c r="AQ82" s="73"/>
      <c r="AR82" s="73"/>
      <c r="AS82" s="73"/>
      <c r="AT82" s="73"/>
      <c r="HC82" s="4"/>
      <c r="HD82" s="4"/>
      <c r="HE82" s="4"/>
      <c r="HF82" s="4"/>
      <c r="HG82" s="4"/>
      <c r="HH82" s="4"/>
      <c r="QY82" s="4"/>
      <c r="QZ82" s="4"/>
      <c r="RA82" s="4"/>
      <c r="RB82" s="4"/>
      <c r="RC82" s="4"/>
      <c r="RD82" s="4"/>
      <c r="AAU82" s="4"/>
      <c r="AAV82" s="4"/>
      <c r="AAW82" s="4"/>
      <c r="AAX82" s="4"/>
      <c r="AAY82" s="4"/>
      <c r="AAZ82" s="4"/>
      <c r="AKQ82" s="4"/>
      <c r="AKR82" s="4"/>
      <c r="AKS82" s="4"/>
      <c r="AKT82" s="4"/>
      <c r="AKU82" s="4"/>
      <c r="AKV82" s="4"/>
      <c r="AUM82" s="4"/>
      <c r="AUN82" s="4"/>
      <c r="AUO82" s="4"/>
      <c r="AUP82" s="4"/>
      <c r="AUQ82" s="4"/>
      <c r="AUR82" s="4"/>
      <c r="BEI82" s="4"/>
      <c r="BEJ82" s="4"/>
      <c r="BEK82" s="4"/>
      <c r="BEL82" s="4"/>
      <c r="BEM82" s="4"/>
      <c r="BEN82" s="4"/>
      <c r="BOE82" s="4"/>
      <c r="BOF82" s="4"/>
      <c r="BOG82" s="4"/>
      <c r="BOH82" s="4"/>
      <c r="BOI82" s="4"/>
      <c r="BOJ82" s="4"/>
      <c r="BYA82" s="4"/>
      <c r="BYB82" s="4"/>
      <c r="BYC82" s="4"/>
      <c r="BYD82" s="4"/>
      <c r="BYE82" s="4"/>
      <c r="BYF82" s="4"/>
      <c r="CHW82" s="4"/>
      <c r="CHX82" s="4"/>
      <c r="CHY82" s="4"/>
      <c r="CHZ82" s="4"/>
      <c r="CIA82" s="4"/>
      <c r="CIB82" s="4"/>
      <c r="CRS82" s="4"/>
      <c r="CRT82" s="4"/>
      <c r="CRU82" s="4"/>
      <c r="CRV82" s="4"/>
      <c r="CRW82" s="4"/>
      <c r="CRX82" s="4"/>
      <c r="DBO82" s="4"/>
      <c r="DBP82" s="4"/>
      <c r="DBQ82" s="4"/>
      <c r="DBR82" s="4"/>
      <c r="DBS82" s="4"/>
      <c r="DBT82" s="4"/>
      <c r="DLK82" s="4"/>
      <c r="DLL82" s="4"/>
      <c r="DLM82" s="4"/>
      <c r="DLN82" s="4"/>
      <c r="DLO82" s="4"/>
      <c r="DLP82" s="4"/>
      <c r="DVG82" s="4"/>
      <c r="DVH82" s="4"/>
      <c r="DVI82" s="4"/>
      <c r="DVJ82" s="4"/>
      <c r="DVK82" s="4"/>
      <c r="DVL82" s="4"/>
      <c r="EFC82" s="4"/>
      <c r="EFD82" s="4"/>
      <c r="EFE82" s="4"/>
      <c r="EFF82" s="4"/>
      <c r="EFG82" s="4"/>
      <c r="EFH82" s="4"/>
      <c r="EOY82" s="4"/>
      <c r="EOZ82" s="4"/>
      <c r="EPA82" s="4"/>
      <c r="EPB82" s="4"/>
      <c r="EPC82" s="4"/>
      <c r="EPD82" s="4"/>
      <c r="EYU82" s="4"/>
      <c r="EYV82" s="4"/>
      <c r="EYW82" s="4"/>
      <c r="EYX82" s="4"/>
      <c r="EYY82" s="4"/>
      <c r="EYZ82" s="4"/>
      <c r="FIQ82" s="4"/>
      <c r="FIR82" s="4"/>
      <c r="FIS82" s="4"/>
      <c r="FIT82" s="4"/>
      <c r="FIU82" s="4"/>
      <c r="FIV82" s="4"/>
      <c r="FSM82" s="4"/>
      <c r="FSN82" s="4"/>
      <c r="FSO82" s="4"/>
      <c r="FSP82" s="4"/>
      <c r="FSQ82" s="4"/>
      <c r="FSR82" s="4"/>
      <c r="GCI82" s="4"/>
      <c r="GCJ82" s="4"/>
      <c r="GCK82" s="4"/>
      <c r="GCL82" s="4"/>
      <c r="GCM82" s="4"/>
      <c r="GCN82" s="4"/>
      <c r="GME82" s="4"/>
      <c r="GMF82" s="4"/>
      <c r="GMG82" s="4"/>
      <c r="GMH82" s="4"/>
      <c r="GMI82" s="4"/>
      <c r="GMJ82" s="4"/>
      <c r="GWA82" s="4"/>
      <c r="GWB82" s="4"/>
      <c r="GWC82" s="4"/>
      <c r="GWD82" s="4"/>
      <c r="GWE82" s="4"/>
      <c r="GWF82" s="4"/>
      <c r="HFW82" s="4"/>
      <c r="HFX82" s="4"/>
      <c r="HFY82" s="4"/>
      <c r="HFZ82" s="4"/>
      <c r="HGA82" s="4"/>
      <c r="HGB82" s="4"/>
      <c r="HPS82" s="4"/>
      <c r="HPT82" s="4"/>
      <c r="HPU82" s="4"/>
      <c r="HPV82" s="4"/>
      <c r="HPW82" s="4"/>
      <c r="HPX82" s="4"/>
      <c r="HZO82" s="4"/>
      <c r="HZP82" s="4"/>
      <c r="HZQ82" s="4"/>
      <c r="HZR82" s="4"/>
      <c r="HZS82" s="4"/>
      <c r="HZT82" s="4"/>
      <c r="IJK82" s="4"/>
      <c r="IJL82" s="4"/>
      <c r="IJM82" s="4"/>
      <c r="IJN82" s="4"/>
      <c r="IJO82" s="4"/>
      <c r="IJP82" s="4"/>
      <c r="ITG82" s="4"/>
      <c r="ITH82" s="4"/>
      <c r="ITI82" s="4"/>
      <c r="ITJ82" s="4"/>
      <c r="ITK82" s="4"/>
      <c r="ITL82" s="4"/>
      <c r="JDC82" s="4"/>
      <c r="JDD82" s="4"/>
      <c r="JDE82" s="4"/>
      <c r="JDF82" s="4"/>
      <c r="JDG82" s="4"/>
      <c r="JDH82" s="4"/>
      <c r="JMY82" s="4"/>
      <c r="JMZ82" s="4"/>
      <c r="JNA82" s="4"/>
      <c r="JNB82" s="4"/>
      <c r="JNC82" s="4"/>
      <c r="JND82" s="4"/>
      <c r="JWU82" s="4"/>
      <c r="JWV82" s="4"/>
      <c r="JWW82" s="4"/>
      <c r="JWX82" s="4"/>
      <c r="JWY82" s="4"/>
      <c r="JWZ82" s="4"/>
      <c r="KGQ82" s="4"/>
      <c r="KGR82" s="4"/>
      <c r="KGS82" s="4"/>
      <c r="KGT82" s="4"/>
      <c r="KGU82" s="4"/>
      <c r="KGV82" s="4"/>
      <c r="KQM82" s="4"/>
      <c r="KQN82" s="4"/>
      <c r="KQO82" s="4"/>
      <c r="KQP82" s="4"/>
      <c r="KQQ82" s="4"/>
      <c r="KQR82" s="4"/>
      <c r="LAI82" s="4"/>
      <c r="LAJ82" s="4"/>
      <c r="LAK82" s="4"/>
      <c r="LAL82" s="4"/>
      <c r="LAM82" s="4"/>
      <c r="LAN82" s="4"/>
      <c r="LKE82" s="4"/>
      <c r="LKF82" s="4"/>
      <c r="LKG82" s="4"/>
      <c r="LKH82" s="4"/>
      <c r="LKI82" s="4"/>
      <c r="LKJ82" s="4"/>
      <c r="LUA82" s="4"/>
      <c r="LUB82" s="4"/>
      <c r="LUC82" s="4"/>
      <c r="LUD82" s="4"/>
      <c r="LUE82" s="4"/>
      <c r="LUF82" s="4"/>
      <c r="MDW82" s="4"/>
      <c r="MDX82" s="4"/>
      <c r="MDY82" s="4"/>
      <c r="MDZ82" s="4"/>
      <c r="MEA82" s="4"/>
      <c r="MEB82" s="4"/>
      <c r="MNS82" s="4"/>
      <c r="MNT82" s="4"/>
      <c r="MNU82" s="4"/>
      <c r="MNV82" s="4"/>
      <c r="MNW82" s="4"/>
      <c r="MNX82" s="4"/>
      <c r="MXO82" s="4"/>
      <c r="MXP82" s="4"/>
      <c r="MXQ82" s="4"/>
      <c r="MXR82" s="4"/>
      <c r="MXS82" s="4"/>
      <c r="MXT82" s="4"/>
      <c r="NHK82" s="4"/>
      <c r="NHL82" s="4"/>
      <c r="NHM82" s="4"/>
      <c r="NHN82" s="4"/>
      <c r="NHO82" s="4"/>
      <c r="NHP82" s="4"/>
      <c r="NRG82" s="4"/>
      <c r="NRH82" s="4"/>
      <c r="NRI82" s="4"/>
      <c r="NRJ82" s="4"/>
      <c r="NRK82" s="4"/>
      <c r="NRL82" s="4"/>
      <c r="OBC82" s="4"/>
      <c r="OBD82" s="4"/>
      <c r="OBE82" s="4"/>
      <c r="OBF82" s="4"/>
      <c r="OBG82" s="4"/>
      <c r="OBH82" s="4"/>
      <c r="OKY82" s="4"/>
      <c r="OKZ82" s="4"/>
      <c r="OLA82" s="4"/>
      <c r="OLB82" s="4"/>
      <c r="OLC82" s="4"/>
      <c r="OLD82" s="4"/>
      <c r="OUU82" s="4"/>
      <c r="OUV82" s="4"/>
      <c r="OUW82" s="4"/>
      <c r="OUX82" s="4"/>
      <c r="OUY82" s="4"/>
      <c r="OUZ82" s="4"/>
      <c r="PEQ82" s="4"/>
      <c r="PER82" s="4"/>
      <c r="PES82" s="4"/>
      <c r="PET82" s="4"/>
      <c r="PEU82" s="4"/>
      <c r="PEV82" s="4"/>
      <c r="POM82" s="4"/>
      <c r="PON82" s="4"/>
      <c r="POO82" s="4"/>
      <c r="POP82" s="4"/>
      <c r="POQ82" s="4"/>
      <c r="POR82" s="4"/>
      <c r="PYI82" s="4"/>
      <c r="PYJ82" s="4"/>
      <c r="PYK82" s="4"/>
      <c r="PYL82" s="4"/>
      <c r="PYM82" s="4"/>
      <c r="PYN82" s="4"/>
      <c r="QIE82" s="4"/>
      <c r="QIF82" s="4"/>
      <c r="QIG82" s="4"/>
      <c r="QIH82" s="4"/>
      <c r="QII82" s="4"/>
      <c r="QIJ82" s="4"/>
      <c r="QSA82" s="4"/>
      <c r="QSB82" s="4"/>
      <c r="QSC82" s="4"/>
      <c r="QSD82" s="4"/>
      <c r="QSE82" s="4"/>
      <c r="QSF82" s="4"/>
      <c r="RBW82" s="4"/>
      <c r="RBX82" s="4"/>
      <c r="RBY82" s="4"/>
      <c r="RBZ82" s="4"/>
      <c r="RCA82" s="4"/>
      <c r="RCB82" s="4"/>
      <c r="RLS82" s="4"/>
      <c r="RLT82" s="4"/>
      <c r="RLU82" s="4"/>
      <c r="RLV82" s="4"/>
      <c r="RLW82" s="4"/>
      <c r="RLX82" s="4"/>
      <c r="RVO82" s="4"/>
      <c r="RVP82" s="4"/>
      <c r="RVQ82" s="4"/>
      <c r="RVR82" s="4"/>
      <c r="RVS82" s="4"/>
      <c r="RVT82" s="4"/>
      <c r="SFK82" s="4"/>
      <c r="SFL82" s="4"/>
      <c r="SFM82" s="4"/>
      <c r="SFN82" s="4"/>
      <c r="SFO82" s="4"/>
      <c r="SFP82" s="4"/>
      <c r="SPG82" s="4"/>
      <c r="SPH82" s="4"/>
      <c r="SPI82" s="4"/>
      <c r="SPJ82" s="4"/>
      <c r="SPK82" s="4"/>
      <c r="SPL82" s="4"/>
      <c r="SZC82" s="4"/>
      <c r="SZD82" s="4"/>
      <c r="SZE82" s="4"/>
      <c r="SZF82" s="4"/>
      <c r="SZG82" s="4"/>
      <c r="SZH82" s="4"/>
      <c r="TIY82" s="4"/>
      <c r="TIZ82" s="4"/>
      <c r="TJA82" s="4"/>
      <c r="TJB82" s="4"/>
      <c r="TJC82" s="4"/>
      <c r="TJD82" s="4"/>
      <c r="TSU82" s="4"/>
      <c r="TSV82" s="4"/>
      <c r="TSW82" s="4"/>
      <c r="TSX82" s="4"/>
      <c r="TSY82" s="4"/>
      <c r="TSZ82" s="4"/>
      <c r="UCQ82" s="4"/>
      <c r="UCR82" s="4"/>
      <c r="UCS82" s="4"/>
      <c r="UCT82" s="4"/>
      <c r="UCU82" s="4"/>
      <c r="UCV82" s="4"/>
      <c r="UMM82" s="4"/>
      <c r="UMN82" s="4"/>
      <c r="UMO82" s="4"/>
      <c r="UMP82" s="4"/>
      <c r="UMQ82" s="4"/>
      <c r="UMR82" s="4"/>
      <c r="UWI82" s="4"/>
      <c r="UWJ82" s="4"/>
      <c r="UWK82" s="4"/>
      <c r="UWL82" s="4"/>
      <c r="UWM82" s="4"/>
      <c r="UWN82" s="4"/>
      <c r="VGE82" s="4"/>
      <c r="VGF82" s="4"/>
      <c r="VGG82" s="4"/>
      <c r="VGH82" s="4"/>
      <c r="VGI82" s="4"/>
      <c r="VGJ82" s="4"/>
      <c r="VQA82" s="4"/>
      <c r="VQB82" s="4"/>
      <c r="VQC82" s="4"/>
      <c r="VQD82" s="4"/>
      <c r="VQE82" s="4"/>
      <c r="VQF82" s="4"/>
      <c r="VZW82" s="4"/>
      <c r="VZX82" s="4"/>
      <c r="VZY82" s="4"/>
      <c r="VZZ82" s="4"/>
      <c r="WAA82" s="4"/>
      <c r="WAB82" s="4"/>
      <c r="WJS82" s="4"/>
      <c r="WJT82" s="4"/>
      <c r="WJU82" s="4"/>
      <c r="WJV82" s="4"/>
      <c r="WJW82" s="4"/>
      <c r="WJX82" s="4"/>
      <c r="WTO82" s="4"/>
      <c r="WTP82" s="4"/>
      <c r="WTQ82" s="4"/>
      <c r="WTR82" s="4"/>
      <c r="WTS82" s="4"/>
      <c r="WTT82" s="4"/>
    </row>
    <row r="83" spans="1:984 1235:2008 2259:3032 3283:4056 4307:5080 5331:6104 6355:7128 7379:8152 8403:9176 9427:10200 10451:11224 11475:12248 12499:13272 13523:14296 14547:15320 15571:16088" ht="30.75" x14ac:dyDescent="0.25">
      <c r="A83" s="32" t="s">
        <v>56</v>
      </c>
      <c r="B83" s="135" t="s">
        <v>95</v>
      </c>
      <c r="C83" s="136" t="s">
        <v>57</v>
      </c>
      <c r="D83" s="348">
        <f>'Приложение 5'!F153</f>
        <v>3224924</v>
      </c>
      <c r="E83" s="348">
        <f>'Приложение 5'!G153</f>
        <v>0</v>
      </c>
      <c r="F83" s="348">
        <f>'Приложение 5'!H153</f>
        <v>0</v>
      </c>
      <c r="H83" s="120"/>
      <c r="I83" s="120"/>
      <c r="L83" s="93"/>
      <c r="M83" s="93"/>
      <c r="N83" s="93"/>
      <c r="O83" s="93"/>
      <c r="P83" s="93"/>
      <c r="Q83" s="93"/>
      <c r="R83" s="93"/>
      <c r="S83" s="93"/>
      <c r="T83" s="93"/>
      <c r="U83" s="93"/>
      <c r="V83" s="93"/>
      <c r="W83" s="93"/>
      <c r="X83" s="93"/>
      <c r="Y83" s="93"/>
      <c r="Z83" s="93"/>
      <c r="AA83" s="93"/>
      <c r="AB83" s="93"/>
      <c r="AC83" s="93"/>
      <c r="AD83" s="93"/>
      <c r="AE83" s="93"/>
      <c r="AF83" s="93"/>
      <c r="AG83" s="93"/>
      <c r="AH83" s="93"/>
      <c r="AI83" s="93"/>
      <c r="AJ83" s="93"/>
      <c r="AK83" s="93"/>
      <c r="AL83" s="93"/>
      <c r="AM83" s="93"/>
      <c r="AN83" s="73"/>
      <c r="AO83" s="73"/>
      <c r="AP83" s="73"/>
      <c r="AQ83" s="73"/>
      <c r="AR83" s="73"/>
      <c r="AS83" s="73"/>
      <c r="AT83" s="73"/>
      <c r="HC83" s="4"/>
      <c r="HD83" s="4"/>
      <c r="HE83" s="4"/>
      <c r="HF83" s="4"/>
      <c r="HG83" s="4"/>
      <c r="HH83" s="4"/>
      <c r="QY83" s="4"/>
      <c r="QZ83" s="4"/>
      <c r="RA83" s="4"/>
      <c r="RB83" s="4"/>
      <c r="RC83" s="4"/>
      <c r="RD83" s="4"/>
      <c r="AAU83" s="4"/>
      <c r="AAV83" s="4"/>
      <c r="AAW83" s="4"/>
      <c r="AAX83" s="4"/>
      <c r="AAY83" s="4"/>
      <c r="AAZ83" s="4"/>
      <c r="AKQ83" s="4"/>
      <c r="AKR83" s="4"/>
      <c r="AKS83" s="4"/>
      <c r="AKT83" s="4"/>
      <c r="AKU83" s="4"/>
      <c r="AKV83" s="4"/>
      <c r="AUM83" s="4"/>
      <c r="AUN83" s="4"/>
      <c r="AUO83" s="4"/>
      <c r="AUP83" s="4"/>
      <c r="AUQ83" s="4"/>
      <c r="AUR83" s="4"/>
      <c r="BEI83" s="4"/>
      <c r="BEJ83" s="4"/>
      <c r="BEK83" s="4"/>
      <c r="BEL83" s="4"/>
      <c r="BEM83" s="4"/>
      <c r="BEN83" s="4"/>
      <c r="BOE83" s="4"/>
      <c r="BOF83" s="4"/>
      <c r="BOG83" s="4"/>
      <c r="BOH83" s="4"/>
      <c r="BOI83" s="4"/>
      <c r="BOJ83" s="4"/>
      <c r="BYA83" s="4"/>
      <c r="BYB83" s="4"/>
      <c r="BYC83" s="4"/>
      <c r="BYD83" s="4"/>
      <c r="BYE83" s="4"/>
      <c r="BYF83" s="4"/>
      <c r="CHW83" s="4"/>
      <c r="CHX83" s="4"/>
      <c r="CHY83" s="4"/>
      <c r="CHZ83" s="4"/>
      <c r="CIA83" s="4"/>
      <c r="CIB83" s="4"/>
      <c r="CRS83" s="4"/>
      <c r="CRT83" s="4"/>
      <c r="CRU83" s="4"/>
      <c r="CRV83" s="4"/>
      <c r="CRW83" s="4"/>
      <c r="CRX83" s="4"/>
      <c r="DBO83" s="4"/>
      <c r="DBP83" s="4"/>
      <c r="DBQ83" s="4"/>
      <c r="DBR83" s="4"/>
      <c r="DBS83" s="4"/>
      <c r="DBT83" s="4"/>
      <c r="DLK83" s="4"/>
      <c r="DLL83" s="4"/>
      <c r="DLM83" s="4"/>
      <c r="DLN83" s="4"/>
      <c r="DLO83" s="4"/>
      <c r="DLP83" s="4"/>
      <c r="DVG83" s="4"/>
      <c r="DVH83" s="4"/>
      <c r="DVI83" s="4"/>
      <c r="DVJ83" s="4"/>
      <c r="DVK83" s="4"/>
      <c r="DVL83" s="4"/>
      <c r="EFC83" s="4"/>
      <c r="EFD83" s="4"/>
      <c r="EFE83" s="4"/>
      <c r="EFF83" s="4"/>
      <c r="EFG83" s="4"/>
      <c r="EFH83" s="4"/>
      <c r="EOY83" s="4"/>
      <c r="EOZ83" s="4"/>
      <c r="EPA83" s="4"/>
      <c r="EPB83" s="4"/>
      <c r="EPC83" s="4"/>
      <c r="EPD83" s="4"/>
      <c r="EYU83" s="4"/>
      <c r="EYV83" s="4"/>
      <c r="EYW83" s="4"/>
      <c r="EYX83" s="4"/>
      <c r="EYY83" s="4"/>
      <c r="EYZ83" s="4"/>
      <c r="FIQ83" s="4"/>
      <c r="FIR83" s="4"/>
      <c r="FIS83" s="4"/>
      <c r="FIT83" s="4"/>
      <c r="FIU83" s="4"/>
      <c r="FIV83" s="4"/>
      <c r="FSM83" s="4"/>
      <c r="FSN83" s="4"/>
      <c r="FSO83" s="4"/>
      <c r="FSP83" s="4"/>
      <c r="FSQ83" s="4"/>
      <c r="FSR83" s="4"/>
      <c r="GCI83" s="4"/>
      <c r="GCJ83" s="4"/>
      <c r="GCK83" s="4"/>
      <c r="GCL83" s="4"/>
      <c r="GCM83" s="4"/>
      <c r="GCN83" s="4"/>
      <c r="GME83" s="4"/>
      <c r="GMF83" s="4"/>
      <c r="GMG83" s="4"/>
      <c r="GMH83" s="4"/>
      <c r="GMI83" s="4"/>
      <c r="GMJ83" s="4"/>
      <c r="GWA83" s="4"/>
      <c r="GWB83" s="4"/>
      <c r="GWC83" s="4"/>
      <c r="GWD83" s="4"/>
      <c r="GWE83" s="4"/>
      <c r="GWF83" s="4"/>
      <c r="HFW83" s="4"/>
      <c r="HFX83" s="4"/>
      <c r="HFY83" s="4"/>
      <c r="HFZ83" s="4"/>
      <c r="HGA83" s="4"/>
      <c r="HGB83" s="4"/>
      <c r="HPS83" s="4"/>
      <c r="HPT83" s="4"/>
      <c r="HPU83" s="4"/>
      <c r="HPV83" s="4"/>
      <c r="HPW83" s="4"/>
      <c r="HPX83" s="4"/>
      <c r="HZO83" s="4"/>
      <c r="HZP83" s="4"/>
      <c r="HZQ83" s="4"/>
      <c r="HZR83" s="4"/>
      <c r="HZS83" s="4"/>
      <c r="HZT83" s="4"/>
      <c r="IJK83" s="4"/>
      <c r="IJL83" s="4"/>
      <c r="IJM83" s="4"/>
      <c r="IJN83" s="4"/>
      <c r="IJO83" s="4"/>
      <c r="IJP83" s="4"/>
      <c r="ITG83" s="4"/>
      <c r="ITH83" s="4"/>
      <c r="ITI83" s="4"/>
      <c r="ITJ83" s="4"/>
      <c r="ITK83" s="4"/>
      <c r="ITL83" s="4"/>
      <c r="JDC83" s="4"/>
      <c r="JDD83" s="4"/>
      <c r="JDE83" s="4"/>
      <c r="JDF83" s="4"/>
      <c r="JDG83" s="4"/>
      <c r="JDH83" s="4"/>
      <c r="JMY83" s="4"/>
      <c r="JMZ83" s="4"/>
      <c r="JNA83" s="4"/>
      <c r="JNB83" s="4"/>
      <c r="JNC83" s="4"/>
      <c r="JND83" s="4"/>
      <c r="JWU83" s="4"/>
      <c r="JWV83" s="4"/>
      <c r="JWW83" s="4"/>
      <c r="JWX83" s="4"/>
      <c r="JWY83" s="4"/>
      <c r="JWZ83" s="4"/>
      <c r="KGQ83" s="4"/>
      <c r="KGR83" s="4"/>
      <c r="KGS83" s="4"/>
      <c r="KGT83" s="4"/>
      <c r="KGU83" s="4"/>
      <c r="KGV83" s="4"/>
      <c r="KQM83" s="4"/>
      <c r="KQN83" s="4"/>
      <c r="KQO83" s="4"/>
      <c r="KQP83" s="4"/>
      <c r="KQQ83" s="4"/>
      <c r="KQR83" s="4"/>
      <c r="LAI83" s="4"/>
      <c r="LAJ83" s="4"/>
      <c r="LAK83" s="4"/>
      <c r="LAL83" s="4"/>
      <c r="LAM83" s="4"/>
      <c r="LAN83" s="4"/>
      <c r="LKE83" s="4"/>
      <c r="LKF83" s="4"/>
      <c r="LKG83" s="4"/>
      <c r="LKH83" s="4"/>
      <c r="LKI83" s="4"/>
      <c r="LKJ83" s="4"/>
      <c r="LUA83" s="4"/>
      <c r="LUB83" s="4"/>
      <c r="LUC83" s="4"/>
      <c r="LUD83" s="4"/>
      <c r="LUE83" s="4"/>
      <c r="LUF83" s="4"/>
      <c r="MDW83" s="4"/>
      <c r="MDX83" s="4"/>
      <c r="MDY83" s="4"/>
      <c r="MDZ83" s="4"/>
      <c r="MEA83" s="4"/>
      <c r="MEB83" s="4"/>
      <c r="MNS83" s="4"/>
      <c r="MNT83" s="4"/>
      <c r="MNU83" s="4"/>
      <c r="MNV83" s="4"/>
      <c r="MNW83" s="4"/>
      <c r="MNX83" s="4"/>
      <c r="MXO83" s="4"/>
      <c r="MXP83" s="4"/>
      <c r="MXQ83" s="4"/>
      <c r="MXR83" s="4"/>
      <c r="MXS83" s="4"/>
      <c r="MXT83" s="4"/>
      <c r="NHK83" s="4"/>
      <c r="NHL83" s="4"/>
      <c r="NHM83" s="4"/>
      <c r="NHN83" s="4"/>
      <c r="NHO83" s="4"/>
      <c r="NHP83" s="4"/>
      <c r="NRG83" s="4"/>
      <c r="NRH83" s="4"/>
      <c r="NRI83" s="4"/>
      <c r="NRJ83" s="4"/>
      <c r="NRK83" s="4"/>
      <c r="NRL83" s="4"/>
      <c r="OBC83" s="4"/>
      <c r="OBD83" s="4"/>
      <c r="OBE83" s="4"/>
      <c r="OBF83" s="4"/>
      <c r="OBG83" s="4"/>
      <c r="OBH83" s="4"/>
      <c r="OKY83" s="4"/>
      <c r="OKZ83" s="4"/>
      <c r="OLA83" s="4"/>
      <c r="OLB83" s="4"/>
      <c r="OLC83" s="4"/>
      <c r="OLD83" s="4"/>
      <c r="OUU83" s="4"/>
      <c r="OUV83" s="4"/>
      <c r="OUW83" s="4"/>
      <c r="OUX83" s="4"/>
      <c r="OUY83" s="4"/>
      <c r="OUZ83" s="4"/>
      <c r="PEQ83" s="4"/>
      <c r="PER83" s="4"/>
      <c r="PES83" s="4"/>
      <c r="PET83" s="4"/>
      <c r="PEU83" s="4"/>
      <c r="PEV83" s="4"/>
      <c r="POM83" s="4"/>
      <c r="PON83" s="4"/>
      <c r="POO83" s="4"/>
      <c r="POP83" s="4"/>
      <c r="POQ83" s="4"/>
      <c r="POR83" s="4"/>
      <c r="PYI83" s="4"/>
      <c r="PYJ83" s="4"/>
      <c r="PYK83" s="4"/>
      <c r="PYL83" s="4"/>
      <c r="PYM83" s="4"/>
      <c r="PYN83" s="4"/>
      <c r="QIE83" s="4"/>
      <c r="QIF83" s="4"/>
      <c r="QIG83" s="4"/>
      <c r="QIH83" s="4"/>
      <c r="QII83" s="4"/>
      <c r="QIJ83" s="4"/>
      <c r="QSA83" s="4"/>
      <c r="QSB83" s="4"/>
      <c r="QSC83" s="4"/>
      <c r="QSD83" s="4"/>
      <c r="QSE83" s="4"/>
      <c r="QSF83" s="4"/>
      <c r="RBW83" s="4"/>
      <c r="RBX83" s="4"/>
      <c r="RBY83" s="4"/>
      <c r="RBZ83" s="4"/>
      <c r="RCA83" s="4"/>
      <c r="RCB83" s="4"/>
      <c r="RLS83" s="4"/>
      <c r="RLT83" s="4"/>
      <c r="RLU83" s="4"/>
      <c r="RLV83" s="4"/>
      <c r="RLW83" s="4"/>
      <c r="RLX83" s="4"/>
      <c r="RVO83" s="4"/>
      <c r="RVP83" s="4"/>
      <c r="RVQ83" s="4"/>
      <c r="RVR83" s="4"/>
      <c r="RVS83" s="4"/>
      <c r="RVT83" s="4"/>
      <c r="SFK83" s="4"/>
      <c r="SFL83" s="4"/>
      <c r="SFM83" s="4"/>
      <c r="SFN83" s="4"/>
      <c r="SFO83" s="4"/>
      <c r="SFP83" s="4"/>
      <c r="SPG83" s="4"/>
      <c r="SPH83" s="4"/>
      <c r="SPI83" s="4"/>
      <c r="SPJ83" s="4"/>
      <c r="SPK83" s="4"/>
      <c r="SPL83" s="4"/>
      <c r="SZC83" s="4"/>
      <c r="SZD83" s="4"/>
      <c r="SZE83" s="4"/>
      <c r="SZF83" s="4"/>
      <c r="SZG83" s="4"/>
      <c r="SZH83" s="4"/>
      <c r="TIY83" s="4"/>
      <c r="TIZ83" s="4"/>
      <c r="TJA83" s="4"/>
      <c r="TJB83" s="4"/>
      <c r="TJC83" s="4"/>
      <c r="TJD83" s="4"/>
      <c r="TSU83" s="4"/>
      <c r="TSV83" s="4"/>
      <c r="TSW83" s="4"/>
      <c r="TSX83" s="4"/>
      <c r="TSY83" s="4"/>
      <c r="TSZ83" s="4"/>
      <c r="UCQ83" s="4"/>
      <c r="UCR83" s="4"/>
      <c r="UCS83" s="4"/>
      <c r="UCT83" s="4"/>
      <c r="UCU83" s="4"/>
      <c r="UCV83" s="4"/>
      <c r="UMM83" s="4"/>
      <c r="UMN83" s="4"/>
      <c r="UMO83" s="4"/>
      <c r="UMP83" s="4"/>
      <c r="UMQ83" s="4"/>
      <c r="UMR83" s="4"/>
      <c r="UWI83" s="4"/>
      <c r="UWJ83" s="4"/>
      <c r="UWK83" s="4"/>
      <c r="UWL83" s="4"/>
      <c r="UWM83" s="4"/>
      <c r="UWN83" s="4"/>
      <c r="VGE83" s="4"/>
      <c r="VGF83" s="4"/>
      <c r="VGG83" s="4"/>
      <c r="VGH83" s="4"/>
      <c r="VGI83" s="4"/>
      <c r="VGJ83" s="4"/>
      <c r="VQA83" s="4"/>
      <c r="VQB83" s="4"/>
      <c r="VQC83" s="4"/>
      <c r="VQD83" s="4"/>
      <c r="VQE83" s="4"/>
      <c r="VQF83" s="4"/>
      <c r="VZW83" s="4"/>
      <c r="VZX83" s="4"/>
      <c r="VZY83" s="4"/>
      <c r="VZZ83" s="4"/>
      <c r="WAA83" s="4"/>
      <c r="WAB83" s="4"/>
      <c r="WJS83" s="4"/>
      <c r="WJT83" s="4"/>
      <c r="WJU83" s="4"/>
      <c r="WJV83" s="4"/>
      <c r="WJW83" s="4"/>
      <c r="WJX83" s="4"/>
      <c r="WTO83" s="4"/>
      <c r="WTP83" s="4"/>
      <c r="WTQ83" s="4"/>
      <c r="WTR83" s="4"/>
      <c r="WTS83" s="4"/>
      <c r="WTT83" s="4"/>
    </row>
    <row r="84" spans="1:984 1235:2008 2259:3032 3283:4056 4307:5080 5331:6104 6355:7128 7379:8152 8403:9176 9427:10200 10451:11224 11475:12248 12499:13272 13523:14296 14547:15320 15571:16088" ht="15.75" x14ac:dyDescent="0.25">
      <c r="A84" s="34" t="s">
        <v>45</v>
      </c>
      <c r="B84" s="86" t="s">
        <v>107</v>
      </c>
      <c r="C84" s="134"/>
      <c r="D84" s="350">
        <f>D85+D87+D90+D92</f>
        <v>57727361.640000001</v>
      </c>
      <c r="E84" s="350">
        <f>E85+E87+E90+E92</f>
        <v>58386960.690000005</v>
      </c>
      <c r="F84" s="350">
        <f>F85+F87+F90+F92</f>
        <v>58726979.870000005</v>
      </c>
      <c r="H84" s="120"/>
      <c r="I84" s="120"/>
      <c r="L84" s="93"/>
      <c r="M84" s="93"/>
      <c r="N84" s="93"/>
      <c r="O84" s="93"/>
      <c r="P84" s="93"/>
      <c r="Q84" s="93"/>
      <c r="R84" s="93"/>
      <c r="S84" s="93"/>
      <c r="T84" s="93"/>
      <c r="U84" s="93"/>
      <c r="V84" s="93"/>
      <c r="W84" s="93"/>
      <c r="X84" s="93"/>
      <c r="Y84" s="93"/>
      <c r="Z84" s="93"/>
      <c r="AA84" s="93"/>
      <c r="AB84" s="93"/>
      <c r="AC84" s="93"/>
      <c r="AD84" s="93"/>
      <c r="AE84" s="93"/>
      <c r="AF84" s="93"/>
      <c r="AG84" s="93"/>
      <c r="AH84" s="93"/>
      <c r="AI84" s="93"/>
      <c r="AJ84" s="93"/>
      <c r="AK84" s="93"/>
      <c r="AL84" s="93"/>
      <c r="AM84" s="93"/>
      <c r="AN84" s="73"/>
      <c r="AO84" s="73"/>
      <c r="AP84" s="73"/>
      <c r="AQ84" s="73"/>
      <c r="AR84" s="73"/>
      <c r="AS84" s="73"/>
      <c r="AT84" s="73"/>
    </row>
    <row r="85" spans="1:984 1235:2008 2259:3032 3283:4056 4307:5080 5331:6104 6355:7128 7379:8152 8403:9176 9427:10200 10451:11224 11475:12248 12499:13272 13523:14296 14547:15320 15571:16088" ht="30.75" x14ac:dyDescent="0.25">
      <c r="A85" s="32" t="s">
        <v>217</v>
      </c>
      <c r="B85" s="135" t="s">
        <v>107</v>
      </c>
      <c r="C85" s="134"/>
      <c r="D85" s="349">
        <f>D86</f>
        <v>2528735.63</v>
      </c>
      <c r="E85" s="349">
        <f>E86</f>
        <v>2629885.06</v>
      </c>
      <c r="F85" s="349">
        <f>F86</f>
        <v>2735080.46</v>
      </c>
      <c r="H85" s="120"/>
      <c r="I85" s="120"/>
      <c r="L85" s="93"/>
      <c r="M85" s="93"/>
      <c r="N85" s="93"/>
      <c r="O85" s="93"/>
      <c r="P85" s="93"/>
      <c r="Q85" s="93"/>
      <c r="R85" s="93"/>
      <c r="S85" s="93"/>
      <c r="T85" s="93"/>
      <c r="U85" s="93"/>
      <c r="V85" s="93"/>
      <c r="W85" s="93"/>
      <c r="X85" s="93"/>
      <c r="Y85" s="93"/>
      <c r="Z85" s="93"/>
      <c r="AA85" s="93"/>
      <c r="AB85" s="93"/>
      <c r="AC85" s="93"/>
      <c r="AD85" s="93"/>
      <c r="AE85" s="93"/>
      <c r="AF85" s="93"/>
      <c r="AG85" s="93"/>
      <c r="AH85" s="93"/>
      <c r="AI85" s="93"/>
      <c r="AJ85" s="93"/>
      <c r="AK85" s="93"/>
      <c r="AL85" s="93"/>
      <c r="AM85" s="93"/>
      <c r="AN85" s="73"/>
      <c r="AO85" s="73"/>
      <c r="AP85" s="73"/>
      <c r="AQ85" s="73"/>
      <c r="AR85" s="73"/>
      <c r="AS85" s="73"/>
      <c r="AT85" s="73"/>
    </row>
    <row r="86" spans="1:984 1235:2008 2259:3032 3283:4056 4307:5080 5331:6104 6355:7128 7379:8152 8403:9176 9427:10200 10451:11224 11475:12248 12499:13272 13523:14296 14547:15320 15571:16088" ht="15.75" x14ac:dyDescent="0.25">
      <c r="A86" s="32" t="s">
        <v>54</v>
      </c>
      <c r="B86" s="135" t="s">
        <v>107</v>
      </c>
      <c r="C86" s="136" t="s">
        <v>55</v>
      </c>
      <c r="D86" s="349">
        <f>'Приложение 5'!F225</f>
        <v>2528735.63</v>
      </c>
      <c r="E86" s="349">
        <f>'Приложение 5'!G225</f>
        <v>2629885.06</v>
      </c>
      <c r="F86" s="349">
        <f>'Приложение 5'!H225</f>
        <v>2735080.46</v>
      </c>
      <c r="H86" s="120"/>
      <c r="I86" s="120"/>
      <c r="L86" s="93"/>
      <c r="M86" s="93"/>
      <c r="N86" s="93"/>
      <c r="O86" s="93"/>
      <c r="P86" s="93"/>
      <c r="Q86" s="93"/>
      <c r="R86" s="93"/>
      <c r="S86" s="93"/>
      <c r="T86" s="93"/>
      <c r="U86" s="93"/>
      <c r="V86" s="93"/>
      <c r="W86" s="93"/>
      <c r="X86" s="93"/>
      <c r="Y86" s="93"/>
      <c r="Z86" s="93"/>
      <c r="AA86" s="93"/>
      <c r="AB86" s="93"/>
      <c r="AC86" s="93"/>
      <c r="AD86" s="93"/>
      <c r="AE86" s="93"/>
      <c r="AF86" s="93"/>
      <c r="AG86" s="93"/>
      <c r="AH86" s="93"/>
      <c r="AI86" s="93"/>
      <c r="AJ86" s="93"/>
      <c r="AK86" s="93"/>
      <c r="AL86" s="93"/>
      <c r="AM86" s="93"/>
      <c r="AN86" s="73"/>
      <c r="AO86" s="73"/>
      <c r="AP86" s="73"/>
      <c r="AQ86" s="73"/>
      <c r="AR86" s="73"/>
      <c r="AS86" s="73"/>
      <c r="AT86" s="73"/>
    </row>
    <row r="87" spans="1:984 1235:2008 2259:3032 3283:4056 4307:5080 5331:6104 6355:7128 7379:8152 8403:9176 9427:10200 10451:11224 11475:12248 12499:13272 13523:14296 14547:15320 15571:16088" ht="30.75" x14ac:dyDescent="0.25">
      <c r="A87" s="32" t="s">
        <v>218</v>
      </c>
      <c r="B87" s="135" t="s">
        <v>107</v>
      </c>
      <c r="C87" s="134"/>
      <c r="D87" s="349">
        <f>SUM(D88:D89)</f>
        <v>49553799.560000002</v>
      </c>
      <c r="E87" s="349">
        <f>SUM(E88:E89)</f>
        <v>49886456.120000005</v>
      </c>
      <c r="F87" s="349">
        <f>SUM(F88:F89)</f>
        <v>49886455.120000005</v>
      </c>
      <c r="H87" s="120"/>
      <c r="I87" s="120"/>
      <c r="L87" s="93"/>
      <c r="M87" s="93"/>
      <c r="N87" s="93"/>
      <c r="O87" s="93"/>
      <c r="P87" s="93"/>
      <c r="Q87" s="93"/>
      <c r="R87" s="93"/>
      <c r="S87" s="93"/>
      <c r="T87" s="93"/>
      <c r="U87" s="93"/>
      <c r="V87" s="93"/>
      <c r="W87" s="93"/>
      <c r="X87" s="93"/>
      <c r="Y87" s="93"/>
      <c r="Z87" s="93"/>
      <c r="AA87" s="93"/>
      <c r="AB87" s="93"/>
      <c r="AC87" s="93"/>
      <c r="AD87" s="93"/>
      <c r="AE87" s="93"/>
      <c r="AF87" s="93"/>
      <c r="AG87" s="93"/>
      <c r="AH87" s="93"/>
      <c r="AI87" s="93"/>
      <c r="AJ87" s="93"/>
      <c r="AK87" s="93"/>
      <c r="AL87" s="93"/>
      <c r="AM87" s="93"/>
      <c r="AN87" s="73"/>
      <c r="AO87" s="73"/>
      <c r="AP87" s="73"/>
      <c r="AQ87" s="73"/>
      <c r="AR87" s="73"/>
      <c r="AS87" s="73"/>
      <c r="AT87" s="73"/>
    </row>
    <row r="88" spans="1:984 1235:2008 2259:3032 3283:4056 4307:5080 5331:6104 6355:7128 7379:8152 8403:9176 9427:10200 10451:11224 11475:12248 12499:13272 13523:14296 14547:15320 15571:16088" ht="30.75" x14ac:dyDescent="0.25">
      <c r="A88" s="32" t="s">
        <v>56</v>
      </c>
      <c r="B88" s="135" t="s">
        <v>107</v>
      </c>
      <c r="C88" s="136" t="s">
        <v>57</v>
      </c>
      <c r="D88" s="349">
        <f>'Приложение 5'!F227</f>
        <v>13516394.560000001</v>
      </c>
      <c r="E88" s="349">
        <f>'Приложение 5'!G227</f>
        <v>13516394.560000001</v>
      </c>
      <c r="F88" s="349">
        <f>'Приложение 5'!H227</f>
        <v>13516394.560000001</v>
      </c>
      <c r="H88" s="120"/>
      <c r="I88" s="120"/>
      <c r="L88" s="93"/>
      <c r="M88" s="93"/>
      <c r="N88" s="93"/>
      <c r="O88" s="93"/>
      <c r="P88" s="93"/>
      <c r="Q88" s="93"/>
      <c r="R88" s="93"/>
      <c r="S88" s="93"/>
      <c r="T88" s="93"/>
      <c r="U88" s="93"/>
      <c r="V88" s="93"/>
      <c r="W88" s="93"/>
      <c r="X88" s="93"/>
      <c r="Y88" s="93"/>
      <c r="Z88" s="93"/>
      <c r="AA88" s="93"/>
      <c r="AB88" s="93"/>
      <c r="AC88" s="93"/>
      <c r="AD88" s="93"/>
      <c r="AE88" s="93"/>
      <c r="AF88" s="93"/>
      <c r="AG88" s="93"/>
      <c r="AH88" s="93"/>
      <c r="AI88" s="93"/>
      <c r="AJ88" s="93"/>
      <c r="AK88" s="93"/>
      <c r="AL88" s="93"/>
      <c r="AM88" s="93"/>
      <c r="AN88" s="73"/>
      <c r="AO88" s="73"/>
      <c r="AP88" s="73"/>
      <c r="AQ88" s="73"/>
      <c r="AR88" s="73"/>
      <c r="AS88" s="73"/>
      <c r="AT88" s="73"/>
    </row>
    <row r="89" spans="1:984 1235:2008 2259:3032 3283:4056 4307:5080 5331:6104 6355:7128 7379:8152 8403:9176 9427:10200 10451:11224 11475:12248 12499:13272 13523:14296 14547:15320 15571:16088" ht="15.75" x14ac:dyDescent="0.25">
      <c r="A89" s="32" t="s">
        <v>28</v>
      </c>
      <c r="B89" s="135" t="s">
        <v>107</v>
      </c>
      <c r="C89" s="136" t="s">
        <v>29</v>
      </c>
      <c r="D89" s="349">
        <f>'Приложение 5'!F228</f>
        <v>36037405</v>
      </c>
      <c r="E89" s="349">
        <f>'Приложение 5'!G228</f>
        <v>36370061.560000002</v>
      </c>
      <c r="F89" s="349">
        <f>'Приложение 5'!H228</f>
        <v>36370060.560000002</v>
      </c>
      <c r="H89" s="120"/>
      <c r="I89" s="120"/>
      <c r="L89" s="93"/>
      <c r="M89" s="93"/>
      <c r="N89" s="93"/>
      <c r="O89" s="93"/>
      <c r="P89" s="93"/>
      <c r="Q89" s="93"/>
      <c r="R89" s="93"/>
      <c r="S89" s="93"/>
      <c r="T89" s="93"/>
      <c r="U89" s="93"/>
      <c r="V89" s="93"/>
      <c r="W89" s="93"/>
      <c r="X89" s="93"/>
      <c r="Y89" s="93"/>
      <c r="Z89" s="93"/>
      <c r="AA89" s="93"/>
      <c r="AB89" s="93"/>
      <c r="AC89" s="93"/>
      <c r="AD89" s="93"/>
      <c r="AE89" s="93"/>
      <c r="AF89" s="93"/>
      <c r="AG89" s="93"/>
      <c r="AH89" s="93"/>
      <c r="AI89" s="93"/>
      <c r="AJ89" s="93"/>
      <c r="AK89" s="93"/>
      <c r="AL89" s="93"/>
      <c r="AM89" s="93"/>
      <c r="AN89" s="73"/>
      <c r="AO89" s="73"/>
      <c r="AP89" s="73"/>
      <c r="AQ89" s="73"/>
      <c r="AR89" s="73"/>
      <c r="AS89" s="73"/>
      <c r="AT89" s="73"/>
    </row>
    <row r="90" spans="1:984 1235:2008 2259:3032 3283:4056 4307:5080 5331:6104 6355:7128 7379:8152 8403:9176 9427:10200 10451:11224 11475:12248 12499:13272 13523:14296 14547:15320 15571:16088" ht="30.75" x14ac:dyDescent="0.25">
      <c r="A90" s="32" t="s">
        <v>219</v>
      </c>
      <c r="B90" s="135" t="s">
        <v>107</v>
      </c>
      <c r="C90" s="134"/>
      <c r="D90" s="349">
        <f>D91</f>
        <v>4489654.05</v>
      </c>
      <c r="E90" s="349">
        <f>E91</f>
        <v>4669240.21</v>
      </c>
      <c r="F90" s="349">
        <f>F91</f>
        <v>4856009.82</v>
      </c>
      <c r="H90" s="120"/>
      <c r="I90" s="120"/>
      <c r="L90" s="93"/>
      <c r="M90" s="93"/>
      <c r="N90" s="93"/>
      <c r="O90" s="93"/>
      <c r="P90" s="93"/>
      <c r="Q90" s="93"/>
      <c r="R90" s="93"/>
      <c r="S90" s="93"/>
      <c r="T90" s="93"/>
      <c r="U90" s="93"/>
      <c r="V90" s="93"/>
      <c r="W90" s="93"/>
      <c r="X90" s="93"/>
      <c r="Y90" s="93"/>
      <c r="Z90" s="93"/>
      <c r="AA90" s="93"/>
      <c r="AB90" s="93"/>
      <c r="AC90" s="93"/>
      <c r="AD90" s="93"/>
      <c r="AE90" s="93"/>
      <c r="AF90" s="93"/>
      <c r="AG90" s="93"/>
      <c r="AH90" s="93"/>
      <c r="AI90" s="93"/>
      <c r="AJ90" s="93"/>
      <c r="AK90" s="93"/>
      <c r="AL90" s="93"/>
      <c r="AM90" s="93"/>
      <c r="AN90" s="73"/>
      <c r="AO90" s="73"/>
      <c r="AP90" s="73"/>
      <c r="AQ90" s="73"/>
      <c r="AR90" s="73"/>
      <c r="AS90" s="73"/>
      <c r="AT90" s="73"/>
    </row>
    <row r="91" spans="1:984 1235:2008 2259:3032 3283:4056 4307:5080 5331:6104 6355:7128 7379:8152 8403:9176 9427:10200 10451:11224 11475:12248 12499:13272 13523:14296 14547:15320 15571:16088" ht="15.75" x14ac:dyDescent="0.25">
      <c r="A91" s="32" t="s">
        <v>54</v>
      </c>
      <c r="B91" s="135" t="s">
        <v>107</v>
      </c>
      <c r="C91" s="136" t="s">
        <v>55</v>
      </c>
      <c r="D91" s="349">
        <f>'Приложение 5'!F230</f>
        <v>4489654.05</v>
      </c>
      <c r="E91" s="349">
        <f>'Приложение 5'!G230</f>
        <v>4669240.21</v>
      </c>
      <c r="F91" s="349">
        <f>'Приложение 5'!H230</f>
        <v>4856009.82</v>
      </c>
      <c r="H91" s="120"/>
      <c r="I91" s="120"/>
      <c r="L91" s="93"/>
      <c r="M91" s="93"/>
      <c r="N91" s="93"/>
      <c r="O91" s="93"/>
      <c r="P91" s="93"/>
      <c r="Q91" s="93"/>
      <c r="R91" s="93"/>
      <c r="S91" s="93"/>
      <c r="T91" s="93"/>
      <c r="U91" s="93"/>
      <c r="V91" s="93"/>
      <c r="W91" s="93"/>
      <c r="X91" s="93"/>
      <c r="Y91" s="93"/>
      <c r="Z91" s="93"/>
      <c r="AA91" s="93"/>
      <c r="AB91" s="93"/>
      <c r="AC91" s="93"/>
      <c r="AD91" s="93"/>
      <c r="AE91" s="93"/>
      <c r="AF91" s="93"/>
      <c r="AG91" s="93"/>
      <c r="AH91" s="93"/>
      <c r="AI91" s="93"/>
      <c r="AJ91" s="93"/>
      <c r="AK91" s="93"/>
      <c r="AL91" s="93"/>
      <c r="AM91" s="93"/>
      <c r="AN91" s="73"/>
      <c r="AO91" s="73"/>
      <c r="AP91" s="73"/>
      <c r="AQ91" s="73"/>
      <c r="AR91" s="73"/>
      <c r="AS91" s="73"/>
      <c r="AT91" s="73"/>
    </row>
    <row r="92" spans="1:984 1235:2008 2259:3032 3283:4056 4307:5080 5331:6104 6355:7128 7379:8152 8403:9176 9427:10200 10451:11224 11475:12248 12499:13272 13523:14296 14547:15320 15571:16088" ht="30.75" x14ac:dyDescent="0.25">
      <c r="A92" s="32" t="s">
        <v>205</v>
      </c>
      <c r="B92" s="135" t="s">
        <v>107</v>
      </c>
      <c r="C92" s="134"/>
      <c r="D92" s="349">
        <f>D93</f>
        <v>1155172.3999999999</v>
      </c>
      <c r="E92" s="349">
        <f>E93</f>
        <v>1201379.3</v>
      </c>
      <c r="F92" s="349">
        <f>F93</f>
        <v>1249434.47</v>
      </c>
      <c r="H92" s="120"/>
      <c r="I92" s="120"/>
      <c r="L92" s="93"/>
      <c r="M92" s="93"/>
      <c r="N92" s="93"/>
      <c r="O92" s="93"/>
      <c r="P92" s="93"/>
      <c r="Q92" s="93"/>
      <c r="R92" s="93"/>
      <c r="S92" s="93"/>
      <c r="T92" s="93"/>
      <c r="U92" s="93"/>
      <c r="V92" s="93"/>
      <c r="W92" s="93"/>
      <c r="X92" s="93"/>
      <c r="Y92" s="93"/>
      <c r="Z92" s="93"/>
      <c r="AA92" s="93"/>
      <c r="AB92" s="93"/>
      <c r="AC92" s="93"/>
      <c r="AD92" s="93"/>
      <c r="AE92" s="93"/>
      <c r="AF92" s="93"/>
      <c r="AG92" s="93"/>
      <c r="AH92" s="93"/>
      <c r="AI92" s="93"/>
      <c r="AJ92" s="93"/>
      <c r="AK92" s="93"/>
      <c r="AL92" s="93"/>
      <c r="AM92" s="93"/>
      <c r="AN92" s="73"/>
      <c r="AO92" s="73"/>
      <c r="AP92" s="73"/>
      <c r="AQ92" s="73"/>
      <c r="AR92" s="73"/>
      <c r="AS92" s="73"/>
      <c r="AT92" s="73"/>
    </row>
    <row r="93" spans="1:984 1235:2008 2259:3032 3283:4056 4307:5080 5331:6104 6355:7128 7379:8152 8403:9176 9427:10200 10451:11224 11475:12248 12499:13272 13523:14296 14547:15320 15571:16088" ht="15.75" x14ac:dyDescent="0.25">
      <c r="A93" s="32" t="s">
        <v>54</v>
      </c>
      <c r="B93" s="135" t="s">
        <v>107</v>
      </c>
      <c r="C93" s="136" t="s">
        <v>55</v>
      </c>
      <c r="D93" s="349">
        <f>'Приложение 5'!F232</f>
        <v>1155172.3999999999</v>
      </c>
      <c r="E93" s="349">
        <f>'Приложение 5'!G232</f>
        <v>1201379.3</v>
      </c>
      <c r="F93" s="349">
        <f>'Приложение 5'!H232</f>
        <v>1249434.47</v>
      </c>
      <c r="L93" s="93"/>
      <c r="M93" s="93"/>
      <c r="N93" s="93"/>
      <c r="O93" s="93"/>
      <c r="P93" s="93"/>
      <c r="Q93" s="93"/>
      <c r="R93" s="93"/>
      <c r="S93" s="93"/>
      <c r="T93" s="93"/>
      <c r="U93" s="93"/>
      <c r="V93" s="93"/>
      <c r="W93" s="93"/>
      <c r="X93" s="93"/>
      <c r="Y93" s="93"/>
      <c r="Z93" s="93"/>
      <c r="AA93" s="93"/>
      <c r="AB93" s="93"/>
      <c r="AC93" s="93"/>
      <c r="AD93" s="93"/>
      <c r="AE93" s="93"/>
      <c r="AF93" s="93"/>
      <c r="AG93" s="93"/>
      <c r="AH93" s="93"/>
      <c r="AI93" s="93"/>
      <c r="AJ93" s="93"/>
      <c r="AK93" s="93"/>
      <c r="AL93" s="93"/>
      <c r="AM93" s="93"/>
      <c r="AN93" s="73"/>
      <c r="AO93" s="73"/>
      <c r="AP93" s="73"/>
      <c r="AQ93" s="73"/>
      <c r="AR93" s="73"/>
      <c r="AS93" s="73"/>
      <c r="AT93" s="73"/>
    </row>
    <row r="94" spans="1:984 1235:2008 2259:3032 3283:4056 4307:5080 5331:6104 6355:7128 7379:8152 8403:9176 9427:10200 10451:11224 11475:12248 12499:13272 13523:14296 14547:15320 15571:16088" ht="15.75" x14ac:dyDescent="0.25">
      <c r="A94" s="353" t="s">
        <v>52</v>
      </c>
      <c r="B94" s="86" t="s">
        <v>91</v>
      </c>
      <c r="C94" s="136"/>
      <c r="D94" s="87">
        <f>SUM(D95:D99)</f>
        <v>1114571610.1500001</v>
      </c>
      <c r="E94" s="87">
        <f>SUM(E95:E99)</f>
        <v>1107957116.26</v>
      </c>
      <c r="F94" s="87">
        <f>SUM(F95:F99)</f>
        <v>1136220098.6800001</v>
      </c>
      <c r="L94" s="93"/>
      <c r="M94" s="93"/>
      <c r="N94" s="93"/>
      <c r="O94" s="93"/>
      <c r="P94" s="93"/>
      <c r="Q94" s="93"/>
      <c r="R94" s="93"/>
      <c r="S94" s="93"/>
      <c r="T94" s="93"/>
      <c r="U94" s="93"/>
      <c r="V94" s="93"/>
      <c r="W94" s="93"/>
      <c r="X94" s="93"/>
      <c r="Y94" s="93"/>
      <c r="Z94" s="93"/>
      <c r="AA94" s="93"/>
      <c r="AB94" s="93"/>
      <c r="AC94" s="93"/>
      <c r="AD94" s="93"/>
      <c r="AE94" s="93"/>
      <c r="AF94" s="93"/>
      <c r="AG94" s="93"/>
      <c r="AH94" s="93"/>
      <c r="AI94" s="93"/>
      <c r="AJ94" s="93"/>
      <c r="AK94" s="93"/>
      <c r="AL94" s="93"/>
      <c r="AM94" s="93"/>
      <c r="AN94" s="73"/>
      <c r="AO94" s="73"/>
      <c r="AP94" s="73"/>
      <c r="AQ94" s="73"/>
      <c r="AR94" s="73"/>
      <c r="AS94" s="73"/>
      <c r="AT94" s="73"/>
    </row>
    <row r="95" spans="1:984 1235:2008 2259:3032 3283:4056 4307:5080 5331:6104 6355:7128 7379:8152 8403:9176 9427:10200 10451:11224 11475:12248 12499:13272 13523:14296 14547:15320 15571:16088" ht="60.75" x14ac:dyDescent="0.25">
      <c r="A95" s="32" t="s">
        <v>22</v>
      </c>
      <c r="B95" s="135" t="s">
        <v>91</v>
      </c>
      <c r="C95" s="136" t="s">
        <v>23</v>
      </c>
      <c r="D95" s="348">
        <f>'Приложение 5'!F138+'Приложение 5'!F155+'Приложение 5'!F177+'Приложение 5'!F234</f>
        <v>460437807.48000002</v>
      </c>
      <c r="E95" s="348">
        <f>'Приложение 5'!G138+'Приложение 5'!G155+'Приложение 5'!G177+'Приложение 5'!G234</f>
        <v>464116643.30999994</v>
      </c>
      <c r="F95" s="348">
        <f>'Приложение 5'!H138+'Приложение 5'!H155+'Приложение 5'!H177+'Приложение 5'!H234</f>
        <v>470340367.94999999</v>
      </c>
      <c r="L95" s="93"/>
      <c r="M95" s="93"/>
      <c r="N95" s="93"/>
      <c r="O95" s="93"/>
      <c r="P95" s="93"/>
      <c r="Q95" s="115"/>
      <c r="R95" s="115"/>
      <c r="S95" s="93"/>
      <c r="T95" s="93"/>
      <c r="U95" s="93"/>
      <c r="V95" s="93"/>
      <c r="W95" s="93"/>
      <c r="X95" s="116"/>
      <c r="Y95" s="93"/>
      <c r="Z95" s="93"/>
      <c r="AA95" s="93"/>
      <c r="AB95" s="93"/>
      <c r="AC95" s="93"/>
      <c r="AD95" s="93"/>
      <c r="AE95" s="93"/>
      <c r="AF95" s="93"/>
      <c r="AG95" s="93"/>
      <c r="AH95" s="93"/>
      <c r="AI95" s="93"/>
      <c r="AJ95" s="93"/>
      <c r="AK95" s="93"/>
      <c r="AL95" s="93"/>
      <c r="AM95" s="93"/>
      <c r="AN95" s="73"/>
      <c r="AO95" s="73"/>
      <c r="AP95" s="73"/>
      <c r="AQ95" s="73"/>
      <c r="AR95" s="73"/>
      <c r="AS95" s="73"/>
      <c r="AT95" s="73"/>
    </row>
    <row r="96" spans="1:984 1235:2008 2259:3032 3283:4056 4307:5080 5331:6104 6355:7128 7379:8152 8403:9176 9427:10200 10451:11224 11475:12248 12499:13272 13523:14296 14547:15320 15571:16088" ht="30.75" x14ac:dyDescent="0.25">
      <c r="A96" s="22" t="s">
        <v>26</v>
      </c>
      <c r="B96" s="135" t="s">
        <v>91</v>
      </c>
      <c r="C96" s="136" t="s">
        <v>27</v>
      </c>
      <c r="D96" s="349">
        <f>'Приложение 5'!F139+'Приложение 5'!F156+'Приложение 5'!F178+'Приложение 5'!F235+'Приложение 5'!F195</f>
        <v>295376808.08000004</v>
      </c>
      <c r="E96" s="349">
        <f>'Приложение 5'!G139+'Приложение 5'!G156+'Приложение 5'!G178+'Приложение 5'!G235+'Приложение 5'!G195</f>
        <v>288601344.40000004</v>
      </c>
      <c r="F96" s="349">
        <f>'Приложение 5'!H139+'Приложение 5'!H156+'Приложение 5'!H178+'Приложение 5'!H235+'Приложение 5'!H195</f>
        <v>304292513.69</v>
      </c>
      <c r="L96" s="93"/>
      <c r="M96" s="93"/>
      <c r="N96" s="93"/>
      <c r="O96" s="93"/>
      <c r="P96" s="93"/>
      <c r="Q96" s="115"/>
      <c r="R96" s="115"/>
      <c r="S96" s="93"/>
      <c r="T96" s="93"/>
      <c r="U96" s="93"/>
      <c r="V96" s="116"/>
      <c r="W96" s="116"/>
      <c r="X96" s="116"/>
      <c r="Y96" s="93"/>
      <c r="Z96" s="93"/>
      <c r="AA96" s="93"/>
      <c r="AB96" s="93"/>
      <c r="AC96" s="93"/>
      <c r="AD96" s="93"/>
      <c r="AE96" s="93"/>
      <c r="AF96" s="93"/>
      <c r="AG96" s="93"/>
      <c r="AH96" s="93"/>
      <c r="AI96" s="93"/>
      <c r="AJ96" s="93"/>
      <c r="AK96" s="93"/>
      <c r="AL96" s="93"/>
      <c r="AM96" s="93"/>
      <c r="AN96" s="73"/>
      <c r="AO96" s="73"/>
      <c r="AP96" s="73"/>
      <c r="AQ96" s="73"/>
      <c r="AR96" s="73"/>
      <c r="AS96" s="73"/>
      <c r="AT96" s="73"/>
    </row>
    <row r="97" spans="1:46" ht="15.75" hidden="1" x14ac:dyDescent="0.25">
      <c r="A97" s="32" t="s">
        <v>54</v>
      </c>
      <c r="B97" s="135" t="s">
        <v>91</v>
      </c>
      <c r="C97" s="136" t="s">
        <v>55</v>
      </c>
      <c r="D97" s="349">
        <v>0</v>
      </c>
      <c r="E97" s="349">
        <v>0</v>
      </c>
      <c r="F97" s="349">
        <v>0</v>
      </c>
      <c r="L97" s="93"/>
      <c r="M97" s="93"/>
      <c r="N97" s="93"/>
      <c r="O97" s="93"/>
      <c r="P97" s="93"/>
      <c r="Q97" s="93"/>
      <c r="R97" s="93"/>
      <c r="S97" s="93"/>
      <c r="T97" s="93"/>
      <c r="U97" s="93"/>
      <c r="V97" s="93"/>
      <c r="W97" s="93"/>
      <c r="X97" s="93"/>
      <c r="Y97" s="93"/>
      <c r="Z97" s="93"/>
      <c r="AA97" s="93"/>
      <c r="AB97" s="93"/>
      <c r="AC97" s="93"/>
      <c r="AD97" s="93"/>
      <c r="AE97" s="93"/>
      <c r="AF97" s="93"/>
      <c r="AG97" s="93"/>
      <c r="AH97" s="93"/>
      <c r="AI97" s="93"/>
      <c r="AJ97" s="93"/>
      <c r="AK97" s="93"/>
      <c r="AL97" s="93"/>
      <c r="AM97" s="93"/>
      <c r="AN97" s="73"/>
      <c r="AO97" s="73"/>
      <c r="AP97" s="73"/>
      <c r="AQ97" s="73"/>
      <c r="AR97" s="73"/>
      <c r="AS97" s="73"/>
      <c r="AT97" s="73"/>
    </row>
    <row r="98" spans="1:46" ht="30.75" x14ac:dyDescent="0.25">
      <c r="A98" s="32" t="s">
        <v>56</v>
      </c>
      <c r="B98" s="135" t="s">
        <v>91</v>
      </c>
      <c r="C98" s="136" t="s">
        <v>57</v>
      </c>
      <c r="D98" s="349">
        <f>'Приложение 5'!F157+'Приложение 5'!F196</f>
        <v>330422409.58999997</v>
      </c>
      <c r="E98" s="349">
        <f>'Приложение 5'!G157+'Приложение 5'!G196</f>
        <v>326204430.70999998</v>
      </c>
      <c r="F98" s="349">
        <f>'Приложение 5'!H157+'Приложение 5'!H196</f>
        <v>331833728.56999999</v>
      </c>
      <c r="L98" s="93"/>
      <c r="M98" s="93"/>
      <c r="N98" s="93"/>
      <c r="O98" s="93"/>
      <c r="P98" s="93"/>
      <c r="Q98" s="115"/>
      <c r="R98" s="93"/>
      <c r="S98" s="93"/>
      <c r="T98" s="93"/>
      <c r="U98" s="93"/>
      <c r="V98" s="93"/>
      <c r="W98" s="93"/>
      <c r="X98" s="93"/>
      <c r="Y98" s="93"/>
      <c r="Z98" s="93"/>
      <c r="AA98" s="93"/>
      <c r="AB98" s="93"/>
      <c r="AC98" s="93"/>
      <c r="AD98" s="93"/>
      <c r="AE98" s="93"/>
      <c r="AF98" s="93"/>
      <c r="AG98" s="93"/>
      <c r="AH98" s="93"/>
      <c r="AI98" s="93"/>
      <c r="AJ98" s="93"/>
      <c r="AK98" s="93"/>
      <c r="AL98" s="93"/>
      <c r="AM98" s="93"/>
      <c r="AN98" s="73"/>
      <c r="AO98" s="73"/>
      <c r="AP98" s="73"/>
      <c r="AQ98" s="73"/>
      <c r="AR98" s="73"/>
      <c r="AS98" s="73"/>
      <c r="AT98" s="73"/>
    </row>
    <row r="99" spans="1:46" ht="15.75" x14ac:dyDescent="0.25">
      <c r="A99" s="32" t="s">
        <v>28</v>
      </c>
      <c r="B99" s="135" t="s">
        <v>91</v>
      </c>
      <c r="C99" s="136" t="s">
        <v>29</v>
      </c>
      <c r="D99" s="349">
        <f>'Приложение 5'!F141+'Приложение 5'!F158+'Приложение 5'!F238+'Приложение 5'!F239</f>
        <v>28334585</v>
      </c>
      <c r="E99" s="349">
        <f>'Приложение 5'!G141+'Приложение 5'!G158+'Приложение 5'!G238+'Приложение 5'!G239</f>
        <v>29034697.84</v>
      </c>
      <c r="F99" s="349">
        <f>'Приложение 5'!H141+'Приложение 5'!H158+'Приложение 5'!H238+'Приложение 5'!H239</f>
        <v>29753488.469999999</v>
      </c>
      <c r="L99" s="93"/>
      <c r="M99" s="93"/>
      <c r="N99" s="93"/>
      <c r="O99" s="93"/>
      <c r="P99" s="93"/>
      <c r="Q99" s="93"/>
      <c r="R99" s="93"/>
      <c r="S99" s="93"/>
      <c r="T99" s="93"/>
      <c r="U99" s="93"/>
      <c r="V99" s="93"/>
      <c r="W99" s="93"/>
      <c r="X99" s="93"/>
      <c r="Y99" s="93"/>
      <c r="Z99" s="93"/>
      <c r="AA99" s="93"/>
      <c r="AB99" s="93"/>
      <c r="AC99" s="93"/>
      <c r="AD99" s="93"/>
      <c r="AE99" s="93"/>
      <c r="AF99" s="93"/>
      <c r="AG99" s="93"/>
      <c r="AH99" s="93"/>
      <c r="AI99" s="93"/>
      <c r="AJ99" s="93"/>
      <c r="AK99" s="93"/>
      <c r="AL99" s="93"/>
      <c r="AM99" s="93"/>
      <c r="AN99" s="73"/>
      <c r="AO99" s="73"/>
      <c r="AP99" s="73"/>
      <c r="AQ99" s="73"/>
      <c r="AR99" s="73"/>
      <c r="AS99" s="73"/>
      <c r="AT99" s="73"/>
    </row>
    <row r="100" spans="1:46" ht="31.5" x14ac:dyDescent="0.25">
      <c r="A100" s="82" t="s">
        <v>72</v>
      </c>
      <c r="B100" s="83" t="s">
        <v>73</v>
      </c>
      <c r="C100" s="84"/>
      <c r="D100" s="85">
        <f>D101+D106</f>
        <v>186178555.79999998</v>
      </c>
      <c r="E100" s="85">
        <f>E101+E106</f>
        <v>32605434.5</v>
      </c>
      <c r="F100" s="85">
        <f>F101+F106</f>
        <v>32605434.5</v>
      </c>
      <c r="L100" s="93"/>
      <c r="M100" s="93"/>
      <c r="N100" s="93"/>
      <c r="O100" s="93"/>
      <c r="P100" s="93"/>
      <c r="Q100" s="93"/>
      <c r="R100" s="93"/>
      <c r="S100" s="93"/>
      <c r="T100" s="93"/>
      <c r="U100" s="93"/>
      <c r="V100" s="93"/>
      <c r="W100" s="93"/>
      <c r="X100" s="93"/>
      <c r="Y100" s="93"/>
      <c r="Z100" s="93"/>
      <c r="AA100" s="93"/>
      <c r="AB100" s="93"/>
      <c r="AC100" s="93"/>
      <c r="AD100" s="93"/>
      <c r="AE100" s="93"/>
      <c r="AF100" s="93"/>
      <c r="AG100" s="93"/>
      <c r="AH100" s="93"/>
      <c r="AI100" s="93"/>
      <c r="AJ100" s="93"/>
      <c r="AK100" s="93"/>
      <c r="AL100" s="93"/>
      <c r="AM100" s="93"/>
      <c r="AN100" s="73"/>
      <c r="AO100" s="73"/>
      <c r="AP100" s="73"/>
      <c r="AQ100" s="73"/>
      <c r="AR100" s="73"/>
      <c r="AS100" s="73"/>
      <c r="AT100" s="73"/>
    </row>
    <row r="101" spans="1:46" ht="15.75" x14ac:dyDescent="0.25">
      <c r="A101" s="34" t="s">
        <v>45</v>
      </c>
      <c r="B101" s="86" t="s">
        <v>74</v>
      </c>
      <c r="C101" s="78"/>
      <c r="D101" s="350">
        <f>D102+D104</f>
        <v>179892044.84999999</v>
      </c>
      <c r="E101" s="350">
        <f>E102+E104</f>
        <v>32605434.5</v>
      </c>
      <c r="F101" s="350">
        <f>F102+F104</f>
        <v>32605434.5</v>
      </c>
      <c r="L101" s="93"/>
      <c r="M101" s="93"/>
      <c r="N101" s="93"/>
      <c r="O101" s="93"/>
      <c r="P101" s="93"/>
      <c r="Q101" s="93"/>
      <c r="R101" s="93"/>
      <c r="S101" s="93"/>
      <c r="T101" s="93"/>
      <c r="U101" s="93"/>
      <c r="V101" s="93"/>
      <c r="W101" s="93"/>
      <c r="X101" s="93"/>
      <c r="Y101" s="93"/>
      <c r="Z101" s="93"/>
      <c r="AA101" s="93"/>
      <c r="AB101" s="93"/>
      <c r="AC101" s="93"/>
      <c r="AD101" s="93"/>
      <c r="AE101" s="93"/>
      <c r="AF101" s="93"/>
      <c r="AG101" s="93"/>
      <c r="AH101" s="93"/>
      <c r="AI101" s="93"/>
      <c r="AJ101" s="93"/>
      <c r="AK101" s="93"/>
      <c r="AL101" s="93"/>
      <c r="AM101" s="93"/>
      <c r="AN101" s="73"/>
      <c r="AO101" s="73"/>
      <c r="AP101" s="73"/>
      <c r="AQ101" s="73"/>
      <c r="AR101" s="73"/>
      <c r="AS101" s="73"/>
      <c r="AT101" s="73"/>
    </row>
    <row r="102" spans="1:46" ht="30" x14ac:dyDescent="0.25">
      <c r="A102" s="408" t="s">
        <v>207</v>
      </c>
      <c r="B102" s="135" t="s">
        <v>74</v>
      </c>
      <c r="C102" s="78"/>
      <c r="D102" s="349">
        <f>D103</f>
        <v>19720000</v>
      </c>
      <c r="E102" s="349">
        <f>E103</f>
        <v>17150000</v>
      </c>
      <c r="F102" s="349">
        <f>F103</f>
        <v>17150000</v>
      </c>
      <c r="L102" s="93"/>
      <c r="M102" s="93"/>
      <c r="N102" s="93"/>
      <c r="O102" s="93"/>
      <c r="P102" s="93"/>
      <c r="Q102" s="93"/>
      <c r="R102" s="93"/>
      <c r="S102" s="93"/>
      <c r="T102" s="93"/>
      <c r="U102" s="93"/>
      <c r="V102" s="93"/>
      <c r="W102" s="93"/>
      <c r="X102" s="93"/>
      <c r="Y102" s="93"/>
      <c r="Z102" s="93"/>
      <c r="AA102" s="93"/>
      <c r="AB102" s="93"/>
      <c r="AC102" s="93"/>
      <c r="AD102" s="93"/>
      <c r="AE102" s="93"/>
      <c r="AF102" s="93"/>
      <c r="AG102" s="93"/>
      <c r="AH102" s="93"/>
      <c r="AI102" s="93"/>
      <c r="AJ102" s="93"/>
      <c r="AK102" s="93"/>
      <c r="AL102" s="93"/>
      <c r="AM102" s="93"/>
      <c r="AN102" s="73"/>
      <c r="AO102" s="73"/>
      <c r="AP102" s="73"/>
      <c r="AQ102" s="73"/>
      <c r="AR102" s="73"/>
      <c r="AS102" s="73"/>
      <c r="AT102" s="73"/>
    </row>
    <row r="103" spans="1:46" ht="15.75" x14ac:dyDescent="0.25">
      <c r="A103" s="32" t="s">
        <v>28</v>
      </c>
      <c r="B103" s="135" t="s">
        <v>74</v>
      </c>
      <c r="C103" s="46">
        <v>800</v>
      </c>
      <c r="D103" s="349">
        <f>'Приложение 5'!F103</f>
        <v>19720000</v>
      </c>
      <c r="E103" s="349">
        <f>'Приложение 5'!G103</f>
        <v>17150000</v>
      </c>
      <c r="F103" s="349">
        <f>'Приложение 5'!H103</f>
        <v>17150000</v>
      </c>
      <c r="L103" s="93"/>
      <c r="M103" s="93"/>
      <c r="N103" s="93"/>
      <c r="O103" s="93"/>
      <c r="P103" s="93"/>
      <c r="Q103" s="93"/>
      <c r="R103" s="93"/>
      <c r="S103" s="93"/>
      <c r="T103" s="93"/>
      <c r="U103" s="93"/>
      <c r="V103" s="93"/>
      <c r="W103" s="93"/>
      <c r="X103" s="93"/>
      <c r="Y103" s="93"/>
      <c r="Z103" s="93"/>
      <c r="AA103" s="93"/>
      <c r="AB103" s="93"/>
      <c r="AC103" s="93"/>
      <c r="AD103" s="93"/>
      <c r="AE103" s="93"/>
      <c r="AF103" s="93"/>
      <c r="AG103" s="93"/>
      <c r="AH103" s="93"/>
      <c r="AI103" s="93"/>
      <c r="AJ103" s="93"/>
      <c r="AK103" s="93"/>
      <c r="AL103" s="93"/>
      <c r="AM103" s="93"/>
      <c r="AN103" s="73"/>
      <c r="AO103" s="73"/>
      <c r="AP103" s="73"/>
      <c r="AQ103" s="73"/>
      <c r="AR103" s="73"/>
      <c r="AS103" s="73"/>
      <c r="AT103" s="73"/>
    </row>
    <row r="104" spans="1:46" ht="15.75" x14ac:dyDescent="0.25">
      <c r="A104" s="408" t="s">
        <v>206</v>
      </c>
      <c r="B104" s="135" t="s">
        <v>74</v>
      </c>
      <c r="C104" s="78"/>
      <c r="D104" s="350">
        <f>D105</f>
        <v>160172044.84999999</v>
      </c>
      <c r="E104" s="350">
        <f>E105</f>
        <v>15455434.5</v>
      </c>
      <c r="F104" s="350">
        <f>F105</f>
        <v>15455434.5</v>
      </c>
      <c r="L104" s="93"/>
      <c r="M104" s="93"/>
      <c r="N104" s="93"/>
      <c r="O104" s="93"/>
      <c r="P104" s="93"/>
      <c r="Q104" s="93"/>
      <c r="R104" s="93"/>
      <c r="S104" s="93"/>
      <c r="T104" s="93"/>
      <c r="U104" s="93"/>
      <c r="V104" s="93"/>
      <c r="W104" s="93"/>
      <c r="X104" s="93"/>
      <c r="Y104" s="93"/>
      <c r="Z104" s="93"/>
      <c r="AA104" s="93"/>
      <c r="AB104" s="93"/>
      <c r="AC104" s="93"/>
      <c r="AD104" s="93"/>
      <c r="AE104" s="93"/>
      <c r="AF104" s="93"/>
      <c r="AG104" s="93"/>
      <c r="AH104" s="93"/>
      <c r="AI104" s="93"/>
      <c r="AJ104" s="93"/>
      <c r="AK104" s="93"/>
      <c r="AL104" s="93"/>
      <c r="AM104" s="93"/>
      <c r="AN104" s="73"/>
      <c r="AO104" s="73"/>
      <c r="AP104" s="73"/>
      <c r="AQ104" s="73"/>
      <c r="AR104" s="73"/>
      <c r="AS104" s="73"/>
      <c r="AT104" s="73"/>
    </row>
    <row r="105" spans="1:46" ht="30.75" x14ac:dyDescent="0.25">
      <c r="A105" s="22" t="s">
        <v>26</v>
      </c>
      <c r="B105" s="135" t="s">
        <v>74</v>
      </c>
      <c r="C105" s="46">
        <v>200</v>
      </c>
      <c r="D105" s="349">
        <f>'Приложение 5'!F107</f>
        <v>160172044.84999999</v>
      </c>
      <c r="E105" s="349">
        <f>'Приложение 5'!G107</f>
        <v>15455434.5</v>
      </c>
      <c r="F105" s="349">
        <f>'Приложение 5'!H107</f>
        <v>15455434.5</v>
      </c>
      <c r="K105" s="116"/>
      <c r="L105" s="116"/>
      <c r="M105" s="116"/>
      <c r="N105" s="93"/>
      <c r="O105" s="93"/>
      <c r="P105" s="93"/>
      <c r="Q105" s="93"/>
      <c r="R105" s="93"/>
      <c r="S105" s="93"/>
      <c r="T105" s="93"/>
      <c r="U105" s="93"/>
      <c r="V105" s="93"/>
      <c r="W105" s="93"/>
      <c r="X105" s="93"/>
      <c r="Y105" s="93"/>
      <c r="Z105" s="93"/>
      <c r="AA105" s="93"/>
      <c r="AB105" s="93"/>
      <c r="AC105" s="93"/>
      <c r="AD105" s="93"/>
      <c r="AE105" s="93"/>
      <c r="AF105" s="93"/>
      <c r="AG105" s="93"/>
      <c r="AH105" s="93"/>
      <c r="AI105" s="93"/>
      <c r="AJ105" s="93"/>
      <c r="AK105" s="93"/>
      <c r="AL105" s="93"/>
      <c r="AM105" s="93"/>
      <c r="AN105" s="73"/>
      <c r="AO105" s="73"/>
      <c r="AP105" s="73"/>
      <c r="AQ105" s="73"/>
      <c r="AR105" s="73"/>
      <c r="AS105" s="73"/>
      <c r="AT105" s="73"/>
    </row>
    <row r="106" spans="1:46" ht="15.75" x14ac:dyDescent="0.25">
      <c r="A106" s="353" t="s">
        <v>52</v>
      </c>
      <c r="B106" s="135" t="s">
        <v>208</v>
      </c>
      <c r="C106" s="46"/>
      <c r="D106" s="349">
        <f>D107</f>
        <v>6286510.9500000002</v>
      </c>
      <c r="E106" s="349">
        <f>E107</f>
        <v>0</v>
      </c>
      <c r="F106" s="349">
        <f>F107</f>
        <v>0</v>
      </c>
      <c r="L106" s="93"/>
      <c r="M106" s="93"/>
      <c r="N106" s="93"/>
      <c r="O106" s="93"/>
      <c r="P106" s="93"/>
      <c r="Q106" s="93"/>
      <c r="R106" s="93"/>
      <c r="S106" s="93"/>
      <c r="T106" s="93"/>
      <c r="U106" s="93"/>
      <c r="V106" s="93"/>
      <c r="W106" s="93"/>
      <c r="X106" s="93"/>
      <c r="Y106" s="93"/>
      <c r="Z106" s="93"/>
      <c r="AA106" s="93"/>
      <c r="AB106" s="93"/>
      <c r="AC106" s="93"/>
      <c r="AD106" s="93"/>
      <c r="AE106" s="93"/>
      <c r="AF106" s="93"/>
      <c r="AG106" s="93"/>
      <c r="AH106" s="93"/>
      <c r="AI106" s="93"/>
      <c r="AJ106" s="93"/>
      <c r="AK106" s="93"/>
      <c r="AL106" s="93"/>
      <c r="AM106" s="93"/>
      <c r="AN106" s="73"/>
      <c r="AO106" s="73"/>
      <c r="AP106" s="73"/>
      <c r="AQ106" s="73"/>
      <c r="AR106" s="73"/>
      <c r="AS106" s="73"/>
      <c r="AT106" s="73"/>
    </row>
    <row r="107" spans="1:46" ht="30.75" x14ac:dyDescent="0.25">
      <c r="A107" s="22" t="s">
        <v>26</v>
      </c>
      <c r="B107" s="135" t="s">
        <v>208</v>
      </c>
      <c r="C107" s="46">
        <v>200</v>
      </c>
      <c r="D107" s="349">
        <f>'Приложение 5'!F109</f>
        <v>6286510.9500000002</v>
      </c>
      <c r="E107" s="349">
        <f>'Приложение 5'!G109</f>
        <v>0</v>
      </c>
      <c r="F107" s="349">
        <f>'Приложение 5'!H109</f>
        <v>0</v>
      </c>
      <c r="L107" s="93"/>
      <c r="M107" s="93"/>
      <c r="N107" s="93"/>
      <c r="O107" s="93"/>
      <c r="P107" s="93"/>
      <c r="Q107" s="93"/>
      <c r="R107" s="93"/>
      <c r="S107" s="93"/>
      <c r="T107" s="93"/>
      <c r="U107" s="93"/>
      <c r="V107" s="93"/>
      <c r="W107" s="93"/>
      <c r="X107" s="93"/>
      <c r="Y107" s="93"/>
      <c r="Z107" s="93"/>
      <c r="AA107" s="93"/>
      <c r="AB107" s="93"/>
      <c r="AC107" s="93"/>
      <c r="AD107" s="93"/>
      <c r="AE107" s="93"/>
      <c r="AF107" s="93"/>
      <c r="AG107" s="93"/>
      <c r="AH107" s="93"/>
      <c r="AI107" s="93"/>
      <c r="AJ107" s="93"/>
      <c r="AK107" s="93"/>
      <c r="AL107" s="93"/>
      <c r="AM107" s="93"/>
      <c r="AN107" s="73"/>
      <c r="AO107" s="73"/>
      <c r="AP107" s="73"/>
      <c r="AQ107" s="73"/>
      <c r="AR107" s="73"/>
      <c r="AS107" s="73"/>
      <c r="AT107" s="73"/>
    </row>
    <row r="108" spans="1:46" ht="47.25" x14ac:dyDescent="0.25">
      <c r="A108" s="405" t="s">
        <v>43</v>
      </c>
      <c r="B108" s="406" t="s">
        <v>44</v>
      </c>
      <c r="C108" s="409"/>
      <c r="D108" s="85">
        <f>D109+D115</f>
        <v>59808462.119999997</v>
      </c>
      <c r="E108" s="85">
        <f>E109+E115</f>
        <v>59808462.119999997</v>
      </c>
      <c r="F108" s="85">
        <f>F109+F115</f>
        <v>60300000</v>
      </c>
      <c r="L108" s="93"/>
      <c r="M108" s="93"/>
      <c r="N108" s="93"/>
      <c r="O108" s="93"/>
      <c r="P108" s="93"/>
      <c r="Q108" s="93"/>
      <c r="R108" s="93"/>
      <c r="S108" s="93"/>
      <c r="T108" s="93"/>
      <c r="U108" s="93"/>
      <c r="V108" s="93"/>
      <c r="W108" s="93"/>
      <c r="X108" s="93"/>
      <c r="Y108" s="93"/>
      <c r="Z108" s="93"/>
      <c r="AA108" s="93"/>
      <c r="AB108" s="93"/>
      <c r="AC108" s="93"/>
      <c r="AD108" s="93"/>
      <c r="AE108" s="93"/>
      <c r="AF108" s="93"/>
      <c r="AG108" s="93"/>
      <c r="AH108" s="93"/>
      <c r="AI108" s="93"/>
      <c r="AJ108" s="93"/>
      <c r="AK108" s="93"/>
      <c r="AL108" s="93"/>
      <c r="AM108" s="93"/>
      <c r="AN108" s="73"/>
      <c r="AO108" s="73"/>
      <c r="AP108" s="73"/>
      <c r="AQ108" s="73"/>
      <c r="AR108" s="73"/>
      <c r="AS108" s="73"/>
      <c r="AT108" s="73"/>
    </row>
    <row r="109" spans="1:46" ht="15.75" x14ac:dyDescent="0.25">
      <c r="A109" s="18" t="s">
        <v>45</v>
      </c>
      <c r="B109" s="134" t="s">
        <v>46</v>
      </c>
      <c r="C109" s="46"/>
      <c r="D109" s="350">
        <f>D110+D112</f>
        <v>56808462.119999997</v>
      </c>
      <c r="E109" s="350">
        <f>E110+E112</f>
        <v>56808462.119999997</v>
      </c>
      <c r="F109" s="350">
        <f>F110+F112</f>
        <v>57300000</v>
      </c>
      <c r="L109" s="93"/>
      <c r="M109" s="93"/>
      <c r="N109" s="93"/>
      <c r="O109" s="93"/>
      <c r="P109" s="93"/>
      <c r="Q109" s="93"/>
      <c r="R109" s="93"/>
      <c r="S109" s="93"/>
      <c r="T109" s="93"/>
      <c r="U109" s="93"/>
      <c r="V109" s="93"/>
      <c r="W109" s="93"/>
      <c r="X109" s="93"/>
      <c r="Y109" s="93"/>
      <c r="Z109" s="93"/>
      <c r="AA109" s="93"/>
      <c r="AB109" s="93"/>
      <c r="AC109" s="93"/>
      <c r="AD109" s="93"/>
      <c r="AE109" s="93"/>
      <c r="AF109" s="93"/>
      <c r="AG109" s="93"/>
      <c r="AH109" s="93"/>
      <c r="AI109" s="93"/>
      <c r="AJ109" s="93"/>
      <c r="AK109" s="93"/>
      <c r="AL109" s="93"/>
      <c r="AM109" s="93"/>
      <c r="AN109" s="73"/>
      <c r="AO109" s="73"/>
      <c r="AP109" s="73"/>
      <c r="AQ109" s="73"/>
      <c r="AR109" s="73"/>
      <c r="AS109" s="73"/>
      <c r="AT109" s="73"/>
    </row>
    <row r="110" spans="1:46" ht="30" x14ac:dyDescent="0.25">
      <c r="A110" s="408" t="s">
        <v>210</v>
      </c>
      <c r="B110" s="136" t="s">
        <v>46</v>
      </c>
      <c r="C110" s="46"/>
      <c r="D110" s="349">
        <f>D111</f>
        <v>9735155</v>
      </c>
      <c r="E110" s="349">
        <f>E111</f>
        <v>9735155</v>
      </c>
      <c r="F110" s="349">
        <f>F111</f>
        <v>7000000</v>
      </c>
      <c r="L110" s="93"/>
      <c r="M110" s="93"/>
      <c r="N110" s="93"/>
      <c r="O110" s="93"/>
      <c r="P110" s="93"/>
      <c r="Q110" s="93"/>
      <c r="R110" s="93"/>
      <c r="S110" s="93"/>
      <c r="T110" s="93"/>
      <c r="U110" s="93"/>
      <c r="V110" s="93"/>
      <c r="W110" s="93"/>
      <c r="X110" s="93"/>
      <c r="Y110" s="93"/>
      <c r="Z110" s="93"/>
      <c r="AA110" s="93"/>
      <c r="AB110" s="93"/>
      <c r="AC110" s="93"/>
      <c r="AD110" s="93"/>
      <c r="AE110" s="93"/>
      <c r="AF110" s="93"/>
      <c r="AG110" s="93"/>
      <c r="AH110" s="93"/>
      <c r="AI110" s="93"/>
      <c r="AJ110" s="93"/>
      <c r="AK110" s="93"/>
      <c r="AL110" s="93"/>
      <c r="AM110" s="93"/>
      <c r="AN110" s="73"/>
      <c r="AO110" s="73"/>
      <c r="AP110" s="73"/>
      <c r="AQ110" s="73"/>
      <c r="AR110" s="73"/>
      <c r="AS110" s="73"/>
      <c r="AT110" s="73"/>
    </row>
    <row r="111" spans="1:46" ht="30.75" x14ac:dyDescent="0.25">
      <c r="A111" s="22" t="s">
        <v>26</v>
      </c>
      <c r="B111" s="136" t="s">
        <v>46</v>
      </c>
      <c r="C111" s="46">
        <v>200</v>
      </c>
      <c r="D111" s="349">
        <f>'Приложение 5'!F49</f>
        <v>9735155</v>
      </c>
      <c r="E111" s="349">
        <f>'Приложение 5'!G49</f>
        <v>9735155</v>
      </c>
      <c r="F111" s="349">
        <f>'Приложение 5'!H49</f>
        <v>7000000</v>
      </c>
      <c r="L111" s="93"/>
      <c r="M111" s="93"/>
      <c r="N111" s="93"/>
      <c r="O111" s="93"/>
      <c r="P111" s="93"/>
      <c r="Q111" s="93"/>
      <c r="R111" s="93"/>
      <c r="S111" s="93"/>
      <c r="T111" s="93"/>
      <c r="U111" s="93"/>
      <c r="V111" s="93"/>
      <c r="W111" s="93"/>
      <c r="X111" s="93"/>
      <c r="Y111" s="93"/>
      <c r="Z111" s="93"/>
      <c r="AA111" s="93"/>
      <c r="AB111" s="93"/>
      <c r="AC111" s="93"/>
      <c r="AD111" s="93"/>
      <c r="AE111" s="93"/>
      <c r="AF111" s="93"/>
      <c r="AG111" s="93"/>
      <c r="AH111" s="93"/>
      <c r="AI111" s="93"/>
      <c r="AJ111" s="93"/>
      <c r="AK111" s="93"/>
      <c r="AL111" s="93"/>
      <c r="AM111" s="93"/>
      <c r="AN111" s="73"/>
      <c r="AO111" s="73"/>
      <c r="AP111" s="73"/>
      <c r="AQ111" s="73"/>
      <c r="AR111" s="73"/>
      <c r="AS111" s="73"/>
      <c r="AT111" s="73"/>
    </row>
    <row r="112" spans="1:46" ht="30" x14ac:dyDescent="0.25">
      <c r="A112" s="408" t="s">
        <v>209</v>
      </c>
      <c r="B112" s="136" t="s">
        <v>46</v>
      </c>
      <c r="C112" s="46"/>
      <c r="D112" s="349">
        <f>SUM(D113:D114)</f>
        <v>47073307.119999997</v>
      </c>
      <c r="E112" s="349">
        <f>SUM(E113:E114)</f>
        <v>47073307.119999997</v>
      </c>
      <c r="F112" s="349">
        <f>SUM(F113:F114)</f>
        <v>50300000</v>
      </c>
      <c r="L112" s="93"/>
      <c r="M112" s="93"/>
      <c r="N112" s="93"/>
      <c r="O112" s="93"/>
      <c r="P112" s="93"/>
      <c r="Q112" s="93"/>
      <c r="R112" s="93"/>
      <c r="S112" s="93"/>
      <c r="T112" s="93"/>
      <c r="U112" s="93"/>
      <c r="V112" s="93"/>
      <c r="W112" s="93"/>
      <c r="X112" s="93"/>
      <c r="Y112" s="93"/>
      <c r="Z112" s="93"/>
      <c r="AA112" s="93"/>
      <c r="AB112" s="93"/>
      <c r="AC112" s="93"/>
      <c r="AD112" s="93"/>
      <c r="AE112" s="93"/>
      <c r="AF112" s="93"/>
      <c r="AG112" s="93"/>
      <c r="AH112" s="93"/>
      <c r="AI112" s="93"/>
      <c r="AJ112" s="93"/>
      <c r="AK112" s="93"/>
      <c r="AL112" s="93"/>
      <c r="AM112" s="93"/>
      <c r="AN112" s="73"/>
      <c r="AO112" s="73"/>
      <c r="AP112" s="73"/>
      <c r="AQ112" s="73"/>
      <c r="AR112" s="73"/>
      <c r="AS112" s="73"/>
      <c r="AT112" s="73"/>
    </row>
    <row r="113" spans="1:16333" ht="15.75" x14ac:dyDescent="0.25">
      <c r="A113" s="22" t="s">
        <v>54</v>
      </c>
      <c r="B113" s="136" t="s">
        <v>46</v>
      </c>
      <c r="C113" s="46">
        <v>300</v>
      </c>
      <c r="D113" s="349">
        <f>'Приложение 5'!F294+'Приложение 5'!F315</f>
        <v>39100000</v>
      </c>
      <c r="E113" s="349">
        <f>'Приложение 5'!G294+'Приложение 5'!G315</f>
        <v>40300000</v>
      </c>
      <c r="F113" s="349">
        <f>'Приложение 5'!H294+'Приложение 5'!H315</f>
        <v>41300000</v>
      </c>
      <c r="L113" s="93"/>
      <c r="M113" s="93"/>
      <c r="N113" s="93"/>
      <c r="O113" s="93"/>
      <c r="P113" s="93"/>
      <c r="Q113" s="93"/>
      <c r="R113" s="93"/>
      <c r="S113" s="93"/>
      <c r="T113" s="93"/>
      <c r="U113" s="93"/>
      <c r="V113" s="93"/>
      <c r="W113" s="93"/>
      <c r="X113" s="93"/>
      <c r="Y113" s="93"/>
      <c r="Z113" s="93"/>
      <c r="AA113" s="93"/>
      <c r="AB113" s="93"/>
      <c r="AC113" s="93"/>
      <c r="AD113" s="93"/>
      <c r="AE113" s="93"/>
      <c r="AF113" s="93"/>
      <c r="AG113" s="93"/>
      <c r="AH113" s="93"/>
      <c r="AI113" s="93"/>
      <c r="AJ113" s="93"/>
      <c r="AK113" s="93"/>
      <c r="AL113" s="93"/>
      <c r="AM113" s="93"/>
      <c r="AN113" s="73"/>
      <c r="AO113" s="73"/>
      <c r="AP113" s="73"/>
      <c r="AQ113" s="73"/>
      <c r="AR113" s="73"/>
      <c r="AS113" s="73"/>
      <c r="AT113" s="73"/>
    </row>
    <row r="114" spans="1:16333" ht="30.75" x14ac:dyDescent="0.25">
      <c r="A114" s="22" t="s">
        <v>126</v>
      </c>
      <c r="B114" s="136" t="s">
        <v>46</v>
      </c>
      <c r="C114" s="46">
        <v>400</v>
      </c>
      <c r="D114" s="349">
        <f>'Приложение 5'!F295</f>
        <v>7973307.1200000001</v>
      </c>
      <c r="E114" s="349">
        <f>'Приложение 5'!G295</f>
        <v>6773307.1200000001</v>
      </c>
      <c r="F114" s="349">
        <f>'Приложение 5'!H295</f>
        <v>9000000</v>
      </c>
      <c r="L114" s="93"/>
      <c r="M114" s="93"/>
      <c r="N114" s="93"/>
      <c r="O114" s="93"/>
      <c r="P114" s="93"/>
      <c r="Q114" s="93"/>
      <c r="R114" s="93"/>
      <c r="S114" s="93"/>
      <c r="T114" s="93"/>
      <c r="U114" s="93"/>
      <c r="V114" s="93"/>
      <c r="W114" s="93"/>
      <c r="X114" s="93"/>
      <c r="Y114" s="93"/>
      <c r="Z114" s="93"/>
      <c r="AA114" s="93"/>
      <c r="AB114" s="93"/>
      <c r="AC114" s="93"/>
      <c r="AD114" s="93"/>
      <c r="AE114" s="93"/>
      <c r="AF114" s="93"/>
      <c r="AG114" s="93"/>
      <c r="AH114" s="93"/>
      <c r="AI114" s="93"/>
      <c r="AJ114" s="93"/>
      <c r="AK114" s="93"/>
      <c r="AL114" s="93"/>
      <c r="AM114" s="93"/>
      <c r="AN114" s="73"/>
      <c r="AO114" s="73"/>
      <c r="AP114" s="73"/>
      <c r="AQ114" s="73"/>
      <c r="AR114" s="73"/>
      <c r="AS114" s="73"/>
      <c r="AT114" s="73"/>
    </row>
    <row r="115" spans="1:16333" ht="15.75" x14ac:dyDescent="0.25">
      <c r="A115" s="34" t="s">
        <v>52</v>
      </c>
      <c r="B115" s="86" t="s">
        <v>127</v>
      </c>
      <c r="C115" s="78"/>
      <c r="D115" s="350">
        <f>D116</f>
        <v>3000000</v>
      </c>
      <c r="E115" s="350">
        <f>E116</f>
        <v>3000000</v>
      </c>
      <c r="F115" s="350">
        <f>F116</f>
        <v>3000000</v>
      </c>
    </row>
    <row r="116" spans="1:16333" ht="15.75" x14ac:dyDescent="0.25">
      <c r="A116" s="22" t="s">
        <v>54</v>
      </c>
      <c r="B116" s="135" t="s">
        <v>127</v>
      </c>
      <c r="C116" s="46">
        <v>300</v>
      </c>
      <c r="D116" s="349">
        <f>'Приложение 5'!F297</f>
        <v>3000000</v>
      </c>
      <c r="E116" s="349">
        <f>'Приложение 5'!G297</f>
        <v>3000000</v>
      </c>
      <c r="F116" s="349">
        <f>'Приложение 5'!H297</f>
        <v>3000000</v>
      </c>
    </row>
    <row r="117" spans="1:16333" ht="63" x14ac:dyDescent="0.25">
      <c r="A117" s="405" t="s">
        <v>66</v>
      </c>
      <c r="B117" s="406" t="s">
        <v>67</v>
      </c>
      <c r="C117" s="406"/>
      <c r="D117" s="85">
        <f>D118+D120</f>
        <v>106017378.48999999</v>
      </c>
      <c r="E117" s="85">
        <f>E118+E120</f>
        <v>69732327.629999995</v>
      </c>
      <c r="F117" s="85">
        <f>F118+F120</f>
        <v>43255594.700000003</v>
      </c>
    </row>
    <row r="118" spans="1:16333" s="27" customFormat="1" ht="31.5" x14ac:dyDescent="0.25">
      <c r="A118" s="18" t="s">
        <v>211</v>
      </c>
      <c r="B118" s="134" t="s">
        <v>68</v>
      </c>
      <c r="C118" s="134"/>
      <c r="D118" s="87">
        <f>D119</f>
        <v>102768950.84999999</v>
      </c>
      <c r="E118" s="87">
        <f>E119</f>
        <v>66757500</v>
      </c>
      <c r="F118" s="87">
        <f>F119</f>
        <v>40057500</v>
      </c>
      <c r="G118" s="80"/>
      <c r="H118" s="100"/>
      <c r="I118" s="100"/>
      <c r="J118" s="100"/>
      <c r="K118" s="100"/>
      <c r="L118" s="114"/>
      <c r="M118" s="114"/>
      <c r="N118" s="114"/>
      <c r="O118" s="114"/>
      <c r="P118" s="114"/>
      <c r="Q118" s="114"/>
      <c r="R118" s="114"/>
      <c r="S118" s="114"/>
      <c r="T118" s="114"/>
      <c r="U118" s="114"/>
      <c r="V118" s="114"/>
      <c r="W118" s="114"/>
      <c r="X118" s="114"/>
      <c r="Y118" s="114"/>
      <c r="Z118" s="114"/>
      <c r="AA118" s="114"/>
      <c r="AB118" s="114"/>
      <c r="AC118" s="114"/>
      <c r="AD118" s="114"/>
      <c r="AE118" s="114"/>
      <c r="AF118" s="114"/>
      <c r="AG118" s="114"/>
      <c r="AH118" s="114"/>
      <c r="AI118" s="114"/>
      <c r="AJ118" s="114"/>
      <c r="AK118" s="114"/>
      <c r="AL118" s="114"/>
      <c r="AM118" s="114"/>
    </row>
    <row r="119" spans="1:16333" ht="15.75" x14ac:dyDescent="0.25">
      <c r="A119" s="32" t="s">
        <v>28</v>
      </c>
      <c r="B119" s="136" t="s">
        <v>68</v>
      </c>
      <c r="C119" s="136" t="s">
        <v>29</v>
      </c>
      <c r="D119" s="348">
        <f>'Приложение 5'!F91</f>
        <v>102768950.84999999</v>
      </c>
      <c r="E119" s="348">
        <f>'Приложение 5'!G91</f>
        <v>66757500</v>
      </c>
      <c r="F119" s="348">
        <f>'Приложение 5'!H91</f>
        <v>40057500</v>
      </c>
      <c r="HC119" s="4"/>
      <c r="HD119" s="4"/>
      <c r="HE119" s="4"/>
      <c r="HF119" s="4"/>
      <c r="HG119" s="4"/>
      <c r="HH119" s="4"/>
      <c r="QY119" s="4"/>
      <c r="QZ119" s="4"/>
      <c r="RA119" s="4"/>
      <c r="RB119" s="4"/>
      <c r="RC119" s="4"/>
      <c r="RD119" s="4"/>
      <c r="AAU119" s="4"/>
      <c r="AAV119" s="4"/>
      <c r="AAW119" s="4"/>
      <c r="AAX119" s="4"/>
      <c r="AAY119" s="4"/>
      <c r="AAZ119" s="4"/>
      <c r="AKQ119" s="4"/>
      <c r="AKR119" s="4"/>
      <c r="AKS119" s="4"/>
      <c r="AKT119" s="4"/>
      <c r="AKU119" s="4"/>
      <c r="AKV119" s="4"/>
      <c r="AUM119" s="4"/>
      <c r="AUN119" s="4"/>
      <c r="AUO119" s="4"/>
      <c r="AUP119" s="4"/>
      <c r="AUQ119" s="4"/>
      <c r="AUR119" s="4"/>
      <c r="BEI119" s="4"/>
      <c r="BEJ119" s="4"/>
      <c r="BEK119" s="4"/>
      <c r="BEL119" s="4"/>
      <c r="BEM119" s="4"/>
      <c r="BEN119" s="4"/>
      <c r="BOE119" s="4"/>
      <c r="BOF119" s="4"/>
      <c r="BOG119" s="4"/>
      <c r="BOH119" s="4"/>
      <c r="BOI119" s="4"/>
      <c r="BOJ119" s="4"/>
      <c r="BYA119" s="4"/>
      <c r="BYB119" s="4"/>
      <c r="BYC119" s="4"/>
      <c r="BYD119" s="4"/>
      <c r="BYE119" s="4"/>
      <c r="BYF119" s="4"/>
      <c r="CHW119" s="4"/>
      <c r="CHX119" s="4"/>
      <c r="CHY119" s="4"/>
      <c r="CHZ119" s="4"/>
      <c r="CIA119" s="4"/>
      <c r="CIB119" s="4"/>
      <c r="CRS119" s="4"/>
      <c r="CRT119" s="4"/>
      <c r="CRU119" s="4"/>
      <c r="CRV119" s="4"/>
      <c r="CRW119" s="4"/>
      <c r="CRX119" s="4"/>
      <c r="DBO119" s="4"/>
      <c r="DBP119" s="4"/>
      <c r="DBQ119" s="4"/>
      <c r="DBR119" s="4"/>
      <c r="DBS119" s="4"/>
      <c r="DBT119" s="4"/>
      <c r="DLK119" s="4"/>
      <c r="DLL119" s="4"/>
      <c r="DLM119" s="4"/>
      <c r="DLN119" s="4"/>
      <c r="DLO119" s="4"/>
      <c r="DLP119" s="4"/>
      <c r="DVG119" s="4"/>
      <c r="DVH119" s="4"/>
      <c r="DVI119" s="4"/>
      <c r="DVJ119" s="4"/>
      <c r="DVK119" s="4"/>
      <c r="DVL119" s="4"/>
      <c r="EFC119" s="4"/>
      <c r="EFD119" s="4"/>
      <c r="EFE119" s="4"/>
      <c r="EFF119" s="4"/>
      <c r="EFG119" s="4"/>
      <c r="EFH119" s="4"/>
      <c r="EOY119" s="4"/>
      <c r="EOZ119" s="4"/>
      <c r="EPA119" s="4"/>
      <c r="EPB119" s="4"/>
      <c r="EPC119" s="4"/>
      <c r="EPD119" s="4"/>
      <c r="EYU119" s="4"/>
      <c r="EYV119" s="4"/>
      <c r="EYW119" s="4"/>
      <c r="EYX119" s="4"/>
      <c r="EYY119" s="4"/>
      <c r="EYZ119" s="4"/>
      <c r="FIQ119" s="4"/>
      <c r="FIR119" s="4"/>
      <c r="FIS119" s="4"/>
      <c r="FIT119" s="4"/>
      <c r="FIU119" s="4"/>
      <c r="FIV119" s="4"/>
      <c r="FSM119" s="4"/>
      <c r="FSN119" s="4"/>
      <c r="FSO119" s="4"/>
      <c r="FSP119" s="4"/>
      <c r="FSQ119" s="4"/>
      <c r="FSR119" s="4"/>
      <c r="GCI119" s="4"/>
      <c r="GCJ119" s="4"/>
      <c r="GCK119" s="4"/>
      <c r="GCL119" s="4"/>
      <c r="GCM119" s="4"/>
      <c r="GCN119" s="4"/>
      <c r="GME119" s="4"/>
      <c r="GMF119" s="4"/>
      <c r="GMG119" s="4"/>
      <c r="GMH119" s="4"/>
      <c r="GMI119" s="4"/>
      <c r="GMJ119" s="4"/>
      <c r="GWA119" s="4"/>
      <c r="GWB119" s="4"/>
      <c r="GWC119" s="4"/>
      <c r="GWD119" s="4"/>
      <c r="GWE119" s="4"/>
      <c r="GWF119" s="4"/>
      <c r="HFW119" s="4"/>
      <c r="HFX119" s="4"/>
      <c r="HFY119" s="4"/>
      <c r="HFZ119" s="4"/>
      <c r="HGA119" s="4"/>
      <c r="HGB119" s="4"/>
      <c r="HPS119" s="4"/>
      <c r="HPT119" s="4"/>
      <c r="HPU119" s="4"/>
      <c r="HPV119" s="4"/>
      <c r="HPW119" s="4"/>
      <c r="HPX119" s="4"/>
      <c r="HZO119" s="4"/>
      <c r="HZP119" s="4"/>
      <c r="HZQ119" s="4"/>
      <c r="HZR119" s="4"/>
      <c r="HZS119" s="4"/>
      <c r="HZT119" s="4"/>
      <c r="IJK119" s="4"/>
      <c r="IJL119" s="4"/>
      <c r="IJM119" s="4"/>
      <c r="IJN119" s="4"/>
      <c r="IJO119" s="4"/>
      <c r="IJP119" s="4"/>
      <c r="ITG119" s="4"/>
      <c r="ITH119" s="4"/>
      <c r="ITI119" s="4"/>
      <c r="ITJ119" s="4"/>
      <c r="ITK119" s="4"/>
      <c r="ITL119" s="4"/>
      <c r="JDC119" s="4"/>
      <c r="JDD119" s="4"/>
      <c r="JDE119" s="4"/>
      <c r="JDF119" s="4"/>
      <c r="JDG119" s="4"/>
      <c r="JDH119" s="4"/>
      <c r="JMY119" s="4"/>
      <c r="JMZ119" s="4"/>
      <c r="JNA119" s="4"/>
      <c r="JNB119" s="4"/>
      <c r="JNC119" s="4"/>
      <c r="JND119" s="4"/>
      <c r="JWU119" s="4"/>
      <c r="JWV119" s="4"/>
      <c r="JWW119" s="4"/>
      <c r="JWX119" s="4"/>
      <c r="JWY119" s="4"/>
      <c r="JWZ119" s="4"/>
      <c r="KGQ119" s="4"/>
      <c r="KGR119" s="4"/>
      <c r="KGS119" s="4"/>
      <c r="KGT119" s="4"/>
      <c r="KGU119" s="4"/>
      <c r="KGV119" s="4"/>
      <c r="KQM119" s="4"/>
      <c r="KQN119" s="4"/>
      <c r="KQO119" s="4"/>
      <c r="KQP119" s="4"/>
      <c r="KQQ119" s="4"/>
      <c r="KQR119" s="4"/>
      <c r="LAI119" s="4"/>
      <c r="LAJ119" s="4"/>
      <c r="LAK119" s="4"/>
      <c r="LAL119" s="4"/>
      <c r="LAM119" s="4"/>
      <c r="LAN119" s="4"/>
      <c r="LKE119" s="4"/>
      <c r="LKF119" s="4"/>
      <c r="LKG119" s="4"/>
      <c r="LKH119" s="4"/>
      <c r="LKI119" s="4"/>
      <c r="LKJ119" s="4"/>
      <c r="LUA119" s="4"/>
      <c r="LUB119" s="4"/>
      <c r="LUC119" s="4"/>
      <c r="LUD119" s="4"/>
      <c r="LUE119" s="4"/>
      <c r="LUF119" s="4"/>
      <c r="MDW119" s="4"/>
      <c r="MDX119" s="4"/>
      <c r="MDY119" s="4"/>
      <c r="MDZ119" s="4"/>
      <c r="MEA119" s="4"/>
      <c r="MEB119" s="4"/>
      <c r="MNS119" s="4"/>
      <c r="MNT119" s="4"/>
      <c r="MNU119" s="4"/>
      <c r="MNV119" s="4"/>
      <c r="MNW119" s="4"/>
      <c r="MNX119" s="4"/>
      <c r="MXO119" s="4"/>
      <c r="MXP119" s="4"/>
      <c r="MXQ119" s="4"/>
      <c r="MXR119" s="4"/>
      <c r="MXS119" s="4"/>
      <c r="MXT119" s="4"/>
      <c r="NHK119" s="4"/>
      <c r="NHL119" s="4"/>
      <c r="NHM119" s="4"/>
      <c r="NHN119" s="4"/>
      <c r="NHO119" s="4"/>
      <c r="NHP119" s="4"/>
      <c r="NRG119" s="4"/>
      <c r="NRH119" s="4"/>
      <c r="NRI119" s="4"/>
      <c r="NRJ119" s="4"/>
      <c r="NRK119" s="4"/>
      <c r="NRL119" s="4"/>
      <c r="OBC119" s="4"/>
      <c r="OBD119" s="4"/>
      <c r="OBE119" s="4"/>
      <c r="OBF119" s="4"/>
      <c r="OBG119" s="4"/>
      <c r="OBH119" s="4"/>
      <c r="OKY119" s="4"/>
      <c r="OKZ119" s="4"/>
      <c r="OLA119" s="4"/>
      <c r="OLB119" s="4"/>
      <c r="OLC119" s="4"/>
      <c r="OLD119" s="4"/>
      <c r="OUU119" s="4"/>
      <c r="OUV119" s="4"/>
      <c r="OUW119" s="4"/>
      <c r="OUX119" s="4"/>
      <c r="OUY119" s="4"/>
      <c r="OUZ119" s="4"/>
      <c r="PEQ119" s="4"/>
      <c r="PER119" s="4"/>
      <c r="PES119" s="4"/>
      <c r="PET119" s="4"/>
      <c r="PEU119" s="4"/>
      <c r="PEV119" s="4"/>
      <c r="POM119" s="4"/>
      <c r="PON119" s="4"/>
      <c r="POO119" s="4"/>
      <c r="POP119" s="4"/>
      <c r="POQ119" s="4"/>
      <c r="POR119" s="4"/>
      <c r="PYI119" s="4"/>
      <c r="PYJ119" s="4"/>
      <c r="PYK119" s="4"/>
      <c r="PYL119" s="4"/>
      <c r="PYM119" s="4"/>
      <c r="PYN119" s="4"/>
      <c r="QIE119" s="4"/>
      <c r="QIF119" s="4"/>
      <c r="QIG119" s="4"/>
      <c r="QIH119" s="4"/>
      <c r="QII119" s="4"/>
      <c r="QIJ119" s="4"/>
      <c r="QSA119" s="4"/>
      <c r="QSB119" s="4"/>
      <c r="QSC119" s="4"/>
      <c r="QSD119" s="4"/>
      <c r="QSE119" s="4"/>
      <c r="QSF119" s="4"/>
      <c r="RBW119" s="4"/>
      <c r="RBX119" s="4"/>
      <c r="RBY119" s="4"/>
      <c r="RBZ119" s="4"/>
      <c r="RCA119" s="4"/>
      <c r="RCB119" s="4"/>
      <c r="RLS119" s="4"/>
      <c r="RLT119" s="4"/>
      <c r="RLU119" s="4"/>
      <c r="RLV119" s="4"/>
      <c r="RLW119" s="4"/>
      <c r="RLX119" s="4"/>
      <c r="RVO119" s="4"/>
      <c r="RVP119" s="4"/>
      <c r="RVQ119" s="4"/>
      <c r="RVR119" s="4"/>
      <c r="RVS119" s="4"/>
      <c r="RVT119" s="4"/>
      <c r="SFK119" s="4"/>
      <c r="SFL119" s="4"/>
      <c r="SFM119" s="4"/>
      <c r="SFN119" s="4"/>
      <c r="SFO119" s="4"/>
      <c r="SFP119" s="4"/>
      <c r="SPG119" s="4"/>
      <c r="SPH119" s="4"/>
      <c r="SPI119" s="4"/>
      <c r="SPJ119" s="4"/>
      <c r="SPK119" s="4"/>
      <c r="SPL119" s="4"/>
      <c r="SZC119" s="4"/>
      <c r="SZD119" s="4"/>
      <c r="SZE119" s="4"/>
      <c r="SZF119" s="4"/>
      <c r="SZG119" s="4"/>
      <c r="SZH119" s="4"/>
      <c r="TIY119" s="4"/>
      <c r="TIZ119" s="4"/>
      <c r="TJA119" s="4"/>
      <c r="TJB119" s="4"/>
      <c r="TJC119" s="4"/>
      <c r="TJD119" s="4"/>
      <c r="TSU119" s="4"/>
      <c r="TSV119" s="4"/>
      <c r="TSW119" s="4"/>
      <c r="TSX119" s="4"/>
      <c r="TSY119" s="4"/>
      <c r="TSZ119" s="4"/>
      <c r="UCQ119" s="4"/>
      <c r="UCR119" s="4"/>
      <c r="UCS119" s="4"/>
      <c r="UCT119" s="4"/>
      <c r="UCU119" s="4"/>
      <c r="UCV119" s="4"/>
      <c r="UMM119" s="4"/>
      <c r="UMN119" s="4"/>
      <c r="UMO119" s="4"/>
      <c r="UMP119" s="4"/>
      <c r="UMQ119" s="4"/>
      <c r="UMR119" s="4"/>
      <c r="UWI119" s="4"/>
      <c r="UWJ119" s="4"/>
      <c r="UWK119" s="4"/>
      <c r="UWL119" s="4"/>
      <c r="UWM119" s="4"/>
      <c r="UWN119" s="4"/>
      <c r="VGE119" s="4"/>
      <c r="VGF119" s="4"/>
      <c r="VGG119" s="4"/>
      <c r="VGH119" s="4"/>
      <c r="VGI119" s="4"/>
      <c r="VGJ119" s="4"/>
      <c r="VQA119" s="4"/>
      <c r="VQB119" s="4"/>
      <c r="VQC119" s="4"/>
      <c r="VQD119" s="4"/>
      <c r="VQE119" s="4"/>
      <c r="VQF119" s="4"/>
      <c r="VZW119" s="4"/>
      <c r="VZX119" s="4"/>
      <c r="VZY119" s="4"/>
      <c r="VZZ119" s="4"/>
      <c r="WAA119" s="4"/>
      <c r="WAB119" s="4"/>
      <c r="WJS119" s="4"/>
      <c r="WJT119" s="4"/>
      <c r="WJU119" s="4"/>
      <c r="WJV119" s="4"/>
      <c r="WJW119" s="4"/>
      <c r="WJX119" s="4"/>
      <c r="WTO119" s="4"/>
      <c r="WTP119" s="4"/>
      <c r="WTQ119" s="4"/>
      <c r="WTR119" s="4"/>
      <c r="WTS119" s="4"/>
      <c r="WTT119" s="4"/>
    </row>
    <row r="120" spans="1:16333" ht="15.75" x14ac:dyDescent="0.25">
      <c r="A120" s="18" t="s">
        <v>52</v>
      </c>
      <c r="B120" s="134" t="s">
        <v>69</v>
      </c>
      <c r="C120" s="134"/>
      <c r="D120" s="87">
        <f>SUM(D121:D122)</f>
        <v>3248427.64</v>
      </c>
      <c r="E120" s="87">
        <f>SUM(E121:E122)</f>
        <v>2974827.63</v>
      </c>
      <c r="F120" s="87">
        <f>SUM(F121:F122)</f>
        <v>3198094.7</v>
      </c>
    </row>
    <row r="121" spans="1:16333" ht="60.75" x14ac:dyDescent="0.25">
      <c r="A121" s="22" t="s">
        <v>22</v>
      </c>
      <c r="B121" s="136" t="s">
        <v>69</v>
      </c>
      <c r="C121" s="136" t="s">
        <v>23</v>
      </c>
      <c r="D121" s="349">
        <f>'Приложение 5'!F93</f>
        <v>1647062.35</v>
      </c>
      <c r="E121" s="349">
        <f>'Приложение 5'!G93</f>
        <v>1527480.66</v>
      </c>
      <c r="F121" s="349">
        <f>'Приложение 5'!H93</f>
        <v>1684548.94</v>
      </c>
    </row>
    <row r="122" spans="1:16333" ht="30.75" x14ac:dyDescent="0.25">
      <c r="A122" s="32" t="s">
        <v>26</v>
      </c>
      <c r="B122" s="136" t="s">
        <v>69</v>
      </c>
      <c r="C122" s="222">
        <v>200</v>
      </c>
      <c r="D122" s="349">
        <f>'Приложение 5'!F94+'Приложение 5'!F199</f>
        <v>1601365.29</v>
      </c>
      <c r="E122" s="349">
        <f>'Приложение 5'!G94+'Приложение 5'!G199</f>
        <v>1447346.97</v>
      </c>
      <c r="F122" s="349">
        <f>'Приложение 5'!H94+'Приложение 5'!H199</f>
        <v>1513545.76</v>
      </c>
    </row>
    <row r="123" spans="1:16333" ht="15.75" x14ac:dyDescent="0.25">
      <c r="A123" s="82" t="s">
        <v>157</v>
      </c>
      <c r="B123" s="83" t="s">
        <v>79</v>
      </c>
      <c r="C123" s="84"/>
      <c r="D123" s="85">
        <f>D124+D127</f>
        <v>36759054</v>
      </c>
      <c r="E123" s="85">
        <f>E124+E127</f>
        <v>27471024</v>
      </c>
      <c r="F123" s="85">
        <f>F124+F127</f>
        <v>27950723.619999997</v>
      </c>
    </row>
    <row r="124" spans="1:16333" s="88" customFormat="1" ht="31.5" x14ac:dyDescent="0.25">
      <c r="A124" s="34" t="s">
        <v>212</v>
      </c>
      <c r="B124" s="86" t="s">
        <v>80</v>
      </c>
      <c r="C124" s="78"/>
      <c r="D124" s="87">
        <f>D126+D125</f>
        <v>20761500</v>
      </c>
      <c r="E124" s="87">
        <f t="shared" ref="E124:F124" si="4">E126+E125</f>
        <v>12763960</v>
      </c>
      <c r="F124" s="87">
        <f t="shared" si="4"/>
        <v>12766518.4</v>
      </c>
      <c r="G124" s="80"/>
      <c r="H124" s="100"/>
      <c r="I124" s="100"/>
      <c r="J124" s="100"/>
      <c r="K124" s="100"/>
      <c r="L124" s="114"/>
      <c r="M124" s="114"/>
      <c r="N124" s="114"/>
      <c r="O124" s="114"/>
      <c r="P124" s="114"/>
      <c r="Q124" s="114"/>
      <c r="R124" s="114"/>
      <c r="S124" s="114"/>
      <c r="T124" s="114"/>
      <c r="U124" s="114"/>
      <c r="V124" s="114"/>
      <c r="W124" s="114"/>
      <c r="X124" s="114"/>
      <c r="Y124" s="114"/>
      <c r="Z124" s="114"/>
      <c r="AA124" s="114"/>
      <c r="AB124" s="114"/>
      <c r="AC124" s="114"/>
      <c r="AD124" s="114"/>
      <c r="AE124" s="114"/>
      <c r="AF124" s="114"/>
      <c r="AG124" s="114"/>
      <c r="AH124" s="114"/>
      <c r="AI124" s="114"/>
      <c r="AJ124" s="114"/>
      <c r="AK124" s="114"/>
      <c r="AL124" s="114"/>
      <c r="AM124" s="114"/>
      <c r="AN124" s="27"/>
      <c r="AO124" s="27"/>
      <c r="AP124" s="27"/>
      <c r="AQ124" s="27"/>
      <c r="AR124" s="27"/>
      <c r="AS124" s="27"/>
      <c r="AT124" s="27"/>
      <c r="AU124" s="27"/>
      <c r="AV124" s="27"/>
      <c r="AW124" s="27"/>
      <c r="AX124" s="27"/>
      <c r="AY124" s="27"/>
      <c r="AZ124" s="27"/>
      <c r="BA124" s="27"/>
      <c r="BB124" s="27"/>
      <c r="BC124" s="27"/>
      <c r="BD124" s="27"/>
      <c r="BE124" s="27"/>
      <c r="BF124" s="27"/>
      <c r="BG124" s="27"/>
      <c r="BH124" s="27"/>
      <c r="BI124" s="27"/>
      <c r="BJ124" s="27"/>
      <c r="BK124" s="27"/>
      <c r="BL124" s="27"/>
      <c r="BM124" s="27"/>
      <c r="BN124" s="27"/>
      <c r="BO124" s="27"/>
      <c r="BP124" s="27"/>
      <c r="BQ124" s="27"/>
      <c r="BR124" s="27"/>
      <c r="BS124" s="27"/>
      <c r="BT124" s="27"/>
      <c r="BU124" s="27"/>
      <c r="BV124" s="27"/>
      <c r="BW124" s="27"/>
      <c r="BX124" s="27"/>
      <c r="BY124" s="27"/>
      <c r="BZ124" s="27"/>
      <c r="CA124" s="27"/>
      <c r="CB124" s="27"/>
      <c r="CC124" s="27"/>
      <c r="CD124" s="27"/>
      <c r="CE124" s="27"/>
      <c r="CF124" s="27"/>
      <c r="CG124" s="27"/>
      <c r="CH124" s="27"/>
      <c r="CI124" s="27"/>
      <c r="CJ124" s="27"/>
      <c r="CK124" s="27"/>
      <c r="CL124" s="27"/>
      <c r="CM124" s="27"/>
      <c r="CN124" s="27"/>
      <c r="CO124" s="27"/>
      <c r="CP124" s="27"/>
      <c r="CQ124" s="27"/>
      <c r="CR124" s="27"/>
      <c r="CS124" s="27"/>
      <c r="CT124" s="27"/>
      <c r="CU124" s="27"/>
      <c r="CV124" s="27"/>
      <c r="CW124" s="27"/>
      <c r="CX124" s="27"/>
      <c r="CY124" s="27"/>
      <c r="CZ124" s="27"/>
      <c r="DA124" s="27"/>
      <c r="DB124" s="27"/>
      <c r="DC124" s="27"/>
      <c r="DD124" s="27"/>
      <c r="DE124" s="27"/>
      <c r="DF124" s="27"/>
      <c r="DG124" s="27"/>
      <c r="DH124" s="27"/>
      <c r="DI124" s="27"/>
      <c r="DJ124" s="27"/>
      <c r="DK124" s="27"/>
      <c r="DL124" s="27"/>
      <c r="DM124" s="27"/>
      <c r="DN124" s="27"/>
      <c r="DO124" s="27"/>
      <c r="DP124" s="27"/>
      <c r="DQ124" s="27"/>
      <c r="DR124" s="27"/>
      <c r="DS124" s="27"/>
      <c r="DT124" s="27"/>
      <c r="DU124" s="27"/>
      <c r="DV124" s="27"/>
      <c r="DW124" s="27"/>
      <c r="DX124" s="27"/>
      <c r="DY124" s="27"/>
      <c r="DZ124" s="27"/>
      <c r="EA124" s="27"/>
      <c r="EB124" s="27"/>
      <c r="EC124" s="27"/>
      <c r="ED124" s="27"/>
      <c r="EE124" s="27"/>
      <c r="EF124" s="27"/>
      <c r="EG124" s="27"/>
      <c r="EH124" s="27"/>
      <c r="EI124" s="27"/>
      <c r="EJ124" s="27"/>
      <c r="EK124" s="27"/>
      <c r="EL124" s="27"/>
      <c r="EM124" s="27"/>
      <c r="EN124" s="27"/>
      <c r="EO124" s="27"/>
      <c r="EP124" s="27"/>
      <c r="EQ124" s="27"/>
      <c r="ER124" s="27"/>
      <c r="ES124" s="27"/>
      <c r="ET124" s="27"/>
      <c r="EU124" s="27"/>
      <c r="EV124" s="27"/>
      <c r="EW124" s="27"/>
      <c r="EX124" s="27"/>
      <c r="EY124" s="27"/>
      <c r="EZ124" s="27"/>
      <c r="FA124" s="27"/>
      <c r="FB124" s="27"/>
      <c r="FC124" s="27"/>
      <c r="FD124" s="27"/>
      <c r="FE124" s="27"/>
      <c r="FF124" s="27"/>
      <c r="FG124" s="27"/>
      <c r="FH124" s="27"/>
      <c r="FI124" s="27"/>
      <c r="FJ124" s="27"/>
      <c r="FK124" s="27"/>
      <c r="FL124" s="27"/>
      <c r="FM124" s="27"/>
      <c r="FN124" s="27"/>
      <c r="FO124" s="27"/>
      <c r="FP124" s="27"/>
      <c r="FQ124" s="27"/>
      <c r="FR124" s="27"/>
      <c r="FS124" s="27"/>
      <c r="FT124" s="27"/>
      <c r="FU124" s="27"/>
      <c r="FV124" s="27"/>
      <c r="FW124" s="27"/>
      <c r="FX124" s="27"/>
      <c r="FY124" s="27"/>
      <c r="FZ124" s="27"/>
      <c r="GA124" s="27"/>
      <c r="GB124" s="27"/>
      <c r="GC124" s="27"/>
      <c r="GD124" s="27"/>
      <c r="GE124" s="27"/>
      <c r="GF124" s="27"/>
      <c r="GG124" s="27"/>
      <c r="GH124" s="27"/>
      <c r="GI124" s="27"/>
      <c r="GJ124" s="27"/>
      <c r="GK124" s="27"/>
      <c r="GL124" s="27"/>
      <c r="GM124" s="27"/>
      <c r="GN124" s="27"/>
      <c r="GO124" s="27"/>
      <c r="GP124" s="27"/>
      <c r="GQ124" s="27"/>
      <c r="GR124" s="27"/>
      <c r="GS124" s="27"/>
      <c r="GT124" s="27"/>
      <c r="GU124" s="27"/>
      <c r="GV124" s="27"/>
      <c r="GW124" s="27"/>
      <c r="GX124" s="27"/>
      <c r="GY124" s="27"/>
      <c r="GZ124" s="27"/>
      <c r="HA124" s="27"/>
      <c r="HB124" s="27"/>
      <c r="HI124" s="27"/>
      <c r="HJ124" s="27"/>
      <c r="HK124" s="27"/>
      <c r="HL124" s="27"/>
      <c r="HM124" s="27"/>
      <c r="HN124" s="27"/>
      <c r="HO124" s="27"/>
      <c r="HP124" s="27"/>
      <c r="HQ124" s="27"/>
      <c r="HR124" s="27"/>
      <c r="HS124" s="27"/>
      <c r="HT124" s="27"/>
      <c r="HU124" s="27"/>
      <c r="HV124" s="27"/>
      <c r="HW124" s="27"/>
      <c r="HX124" s="27"/>
      <c r="HY124" s="27"/>
      <c r="HZ124" s="27"/>
      <c r="IA124" s="27"/>
      <c r="IB124" s="27"/>
      <c r="IC124" s="27"/>
      <c r="ID124" s="27"/>
      <c r="IE124" s="27"/>
      <c r="IF124" s="27"/>
      <c r="IG124" s="27"/>
      <c r="IH124" s="27"/>
      <c r="II124" s="27"/>
      <c r="IJ124" s="27"/>
      <c r="IK124" s="27"/>
      <c r="IL124" s="27"/>
      <c r="IM124" s="27"/>
      <c r="IN124" s="27"/>
      <c r="IO124" s="27"/>
      <c r="IP124" s="27"/>
      <c r="IQ124" s="27"/>
      <c r="IR124" s="27"/>
      <c r="IS124" s="27"/>
      <c r="IT124" s="27"/>
      <c r="IU124" s="27"/>
      <c r="IV124" s="27"/>
      <c r="IW124" s="27"/>
      <c r="IX124" s="27"/>
      <c r="IY124" s="27"/>
      <c r="IZ124" s="27"/>
      <c r="JA124" s="27"/>
      <c r="JB124" s="27"/>
      <c r="JC124" s="27"/>
      <c r="JD124" s="27"/>
      <c r="JE124" s="27"/>
      <c r="JF124" s="27"/>
      <c r="JG124" s="27"/>
      <c r="JH124" s="27"/>
      <c r="JI124" s="27"/>
      <c r="JJ124" s="27"/>
      <c r="JK124" s="27"/>
      <c r="JL124" s="27"/>
      <c r="JM124" s="27"/>
      <c r="JN124" s="27"/>
      <c r="JO124" s="27"/>
      <c r="JP124" s="27"/>
      <c r="JQ124" s="27"/>
      <c r="JR124" s="27"/>
      <c r="JS124" s="27"/>
      <c r="JT124" s="27"/>
      <c r="JU124" s="27"/>
      <c r="JV124" s="27"/>
      <c r="JW124" s="27"/>
      <c r="JX124" s="27"/>
      <c r="JY124" s="27"/>
      <c r="JZ124" s="27"/>
      <c r="KA124" s="27"/>
      <c r="KB124" s="27"/>
      <c r="KC124" s="27"/>
      <c r="KD124" s="27"/>
      <c r="KE124" s="27"/>
      <c r="KF124" s="27"/>
      <c r="KG124" s="27"/>
      <c r="KH124" s="27"/>
      <c r="KI124" s="27"/>
      <c r="KJ124" s="27"/>
      <c r="KK124" s="27"/>
      <c r="KL124" s="27"/>
      <c r="KM124" s="27"/>
      <c r="KN124" s="27"/>
      <c r="KO124" s="27"/>
      <c r="KP124" s="27"/>
      <c r="KQ124" s="27"/>
      <c r="KR124" s="27"/>
      <c r="KS124" s="27"/>
      <c r="KT124" s="27"/>
      <c r="KU124" s="27"/>
      <c r="KV124" s="27"/>
      <c r="KW124" s="27"/>
      <c r="KX124" s="27"/>
      <c r="KY124" s="27"/>
      <c r="KZ124" s="27"/>
      <c r="LA124" s="27"/>
      <c r="LB124" s="27"/>
      <c r="LC124" s="27"/>
      <c r="LD124" s="27"/>
      <c r="LE124" s="27"/>
      <c r="LF124" s="27"/>
      <c r="LG124" s="27"/>
      <c r="LH124" s="27"/>
      <c r="LI124" s="27"/>
      <c r="LJ124" s="27"/>
      <c r="LK124" s="27"/>
      <c r="LL124" s="27"/>
      <c r="LM124" s="27"/>
      <c r="LN124" s="27"/>
      <c r="LO124" s="27"/>
      <c r="LP124" s="27"/>
      <c r="LQ124" s="27"/>
      <c r="LR124" s="27"/>
      <c r="LS124" s="27"/>
      <c r="LT124" s="27"/>
      <c r="LU124" s="27"/>
      <c r="LV124" s="27"/>
      <c r="LW124" s="27"/>
      <c r="LX124" s="27"/>
      <c r="LY124" s="27"/>
      <c r="LZ124" s="27"/>
      <c r="MA124" s="27"/>
      <c r="MB124" s="27"/>
      <c r="MC124" s="27"/>
      <c r="MD124" s="27"/>
      <c r="ME124" s="27"/>
      <c r="MF124" s="27"/>
      <c r="MG124" s="27"/>
      <c r="MH124" s="27"/>
      <c r="MI124" s="27"/>
      <c r="MJ124" s="27"/>
      <c r="MK124" s="27"/>
      <c r="ML124" s="27"/>
      <c r="MM124" s="27"/>
      <c r="MN124" s="27"/>
      <c r="MO124" s="27"/>
      <c r="MP124" s="27"/>
      <c r="MQ124" s="27"/>
      <c r="MR124" s="27"/>
      <c r="MS124" s="27"/>
      <c r="MT124" s="27"/>
      <c r="MU124" s="27"/>
      <c r="MV124" s="27"/>
      <c r="MW124" s="27"/>
      <c r="MX124" s="27"/>
      <c r="MY124" s="27"/>
      <c r="MZ124" s="27"/>
      <c r="NA124" s="27"/>
      <c r="NB124" s="27"/>
      <c r="NC124" s="27"/>
      <c r="ND124" s="27"/>
      <c r="NE124" s="27"/>
      <c r="NF124" s="27"/>
      <c r="NG124" s="27"/>
      <c r="NH124" s="27"/>
      <c r="NI124" s="27"/>
      <c r="NJ124" s="27"/>
      <c r="NK124" s="27"/>
      <c r="NL124" s="27"/>
      <c r="NM124" s="27"/>
      <c r="NN124" s="27"/>
      <c r="NO124" s="27"/>
      <c r="NP124" s="27"/>
      <c r="NQ124" s="27"/>
      <c r="NR124" s="27"/>
      <c r="NS124" s="27"/>
      <c r="NT124" s="27"/>
      <c r="NU124" s="27"/>
      <c r="NV124" s="27"/>
      <c r="NW124" s="27"/>
      <c r="NX124" s="27"/>
      <c r="NY124" s="27"/>
      <c r="NZ124" s="27"/>
      <c r="OA124" s="27"/>
      <c r="OB124" s="27"/>
      <c r="OC124" s="27"/>
      <c r="OD124" s="27"/>
      <c r="OE124" s="27"/>
      <c r="OF124" s="27"/>
      <c r="OG124" s="27"/>
      <c r="OH124" s="27"/>
      <c r="OI124" s="27"/>
      <c r="OJ124" s="27"/>
      <c r="OK124" s="27"/>
      <c r="OL124" s="27"/>
      <c r="OM124" s="27"/>
      <c r="ON124" s="27"/>
      <c r="OO124" s="27"/>
      <c r="OP124" s="27"/>
      <c r="OQ124" s="27"/>
      <c r="OR124" s="27"/>
      <c r="OS124" s="27"/>
      <c r="OT124" s="27"/>
      <c r="OU124" s="27"/>
      <c r="OV124" s="27"/>
      <c r="OW124" s="27"/>
      <c r="OX124" s="27"/>
      <c r="OY124" s="27"/>
      <c r="OZ124" s="27"/>
      <c r="PA124" s="27"/>
      <c r="PB124" s="27"/>
      <c r="PC124" s="27"/>
      <c r="PD124" s="27"/>
      <c r="PE124" s="27"/>
      <c r="PF124" s="27"/>
      <c r="PG124" s="27"/>
      <c r="PH124" s="27"/>
      <c r="PI124" s="27"/>
      <c r="PJ124" s="27"/>
      <c r="PK124" s="27"/>
      <c r="PL124" s="27"/>
      <c r="PM124" s="27"/>
      <c r="PN124" s="27"/>
      <c r="PO124" s="27"/>
      <c r="PP124" s="27"/>
      <c r="PQ124" s="27"/>
      <c r="PR124" s="27"/>
      <c r="PS124" s="27"/>
      <c r="PT124" s="27"/>
      <c r="PU124" s="27"/>
      <c r="PV124" s="27"/>
      <c r="PW124" s="27"/>
      <c r="PX124" s="27"/>
      <c r="PY124" s="27"/>
      <c r="PZ124" s="27"/>
      <c r="QA124" s="27"/>
      <c r="QB124" s="27"/>
      <c r="QC124" s="27"/>
      <c r="QD124" s="27"/>
      <c r="QE124" s="27"/>
      <c r="QF124" s="27"/>
      <c r="QG124" s="27"/>
      <c r="QH124" s="27"/>
      <c r="QI124" s="27"/>
      <c r="QJ124" s="27"/>
      <c r="QK124" s="27"/>
      <c r="QL124" s="27"/>
      <c r="QM124" s="27"/>
      <c r="QN124" s="27"/>
      <c r="QO124" s="27"/>
      <c r="QP124" s="27"/>
      <c r="QQ124" s="27"/>
      <c r="QR124" s="27"/>
      <c r="QS124" s="27"/>
      <c r="QT124" s="27"/>
      <c r="QU124" s="27"/>
      <c r="QV124" s="27"/>
      <c r="QW124" s="27"/>
      <c r="QX124" s="27"/>
      <c r="RE124" s="27"/>
      <c r="RF124" s="27"/>
      <c r="RG124" s="27"/>
      <c r="RH124" s="27"/>
      <c r="RI124" s="27"/>
      <c r="RJ124" s="27"/>
      <c r="RK124" s="27"/>
      <c r="RL124" s="27"/>
      <c r="RM124" s="27"/>
      <c r="RN124" s="27"/>
      <c r="RO124" s="27"/>
      <c r="RP124" s="27"/>
      <c r="RQ124" s="27"/>
      <c r="RR124" s="27"/>
      <c r="RS124" s="27"/>
      <c r="RT124" s="27"/>
      <c r="RU124" s="27"/>
      <c r="RV124" s="27"/>
      <c r="RW124" s="27"/>
      <c r="RX124" s="27"/>
      <c r="RY124" s="27"/>
      <c r="RZ124" s="27"/>
      <c r="SA124" s="27"/>
      <c r="SB124" s="27"/>
      <c r="SC124" s="27"/>
      <c r="SD124" s="27"/>
      <c r="SE124" s="27"/>
      <c r="SF124" s="27"/>
      <c r="SG124" s="27"/>
      <c r="SH124" s="27"/>
      <c r="SI124" s="27"/>
      <c r="SJ124" s="27"/>
      <c r="SK124" s="27"/>
      <c r="SL124" s="27"/>
      <c r="SM124" s="27"/>
      <c r="SN124" s="27"/>
      <c r="SO124" s="27"/>
      <c r="SP124" s="27"/>
      <c r="SQ124" s="27"/>
      <c r="SR124" s="27"/>
      <c r="SS124" s="27"/>
      <c r="ST124" s="27"/>
      <c r="SU124" s="27"/>
      <c r="SV124" s="27"/>
      <c r="SW124" s="27"/>
      <c r="SX124" s="27"/>
      <c r="SY124" s="27"/>
      <c r="SZ124" s="27"/>
      <c r="TA124" s="27"/>
      <c r="TB124" s="27"/>
      <c r="TC124" s="27"/>
      <c r="TD124" s="27"/>
      <c r="TE124" s="27"/>
      <c r="TF124" s="27"/>
      <c r="TG124" s="27"/>
      <c r="TH124" s="27"/>
      <c r="TI124" s="27"/>
      <c r="TJ124" s="27"/>
      <c r="TK124" s="27"/>
      <c r="TL124" s="27"/>
      <c r="TM124" s="27"/>
      <c r="TN124" s="27"/>
      <c r="TO124" s="27"/>
      <c r="TP124" s="27"/>
      <c r="TQ124" s="27"/>
      <c r="TR124" s="27"/>
      <c r="TS124" s="27"/>
      <c r="TT124" s="27"/>
      <c r="TU124" s="27"/>
      <c r="TV124" s="27"/>
      <c r="TW124" s="27"/>
      <c r="TX124" s="27"/>
      <c r="TY124" s="27"/>
      <c r="TZ124" s="27"/>
      <c r="UA124" s="27"/>
      <c r="UB124" s="27"/>
      <c r="UC124" s="27"/>
      <c r="UD124" s="27"/>
      <c r="UE124" s="27"/>
      <c r="UF124" s="27"/>
      <c r="UG124" s="27"/>
      <c r="UH124" s="27"/>
      <c r="UI124" s="27"/>
      <c r="UJ124" s="27"/>
      <c r="UK124" s="27"/>
      <c r="UL124" s="27"/>
      <c r="UM124" s="27"/>
      <c r="UN124" s="27"/>
      <c r="UO124" s="27"/>
      <c r="UP124" s="27"/>
      <c r="UQ124" s="27"/>
      <c r="UR124" s="27"/>
      <c r="US124" s="27"/>
      <c r="UT124" s="27"/>
      <c r="UU124" s="27"/>
      <c r="UV124" s="27"/>
      <c r="UW124" s="27"/>
      <c r="UX124" s="27"/>
      <c r="UY124" s="27"/>
      <c r="UZ124" s="27"/>
      <c r="VA124" s="27"/>
      <c r="VB124" s="27"/>
      <c r="VC124" s="27"/>
      <c r="VD124" s="27"/>
      <c r="VE124" s="27"/>
      <c r="VF124" s="27"/>
      <c r="VG124" s="27"/>
      <c r="VH124" s="27"/>
      <c r="VI124" s="27"/>
      <c r="VJ124" s="27"/>
      <c r="VK124" s="27"/>
      <c r="VL124" s="27"/>
      <c r="VM124" s="27"/>
      <c r="VN124" s="27"/>
      <c r="VO124" s="27"/>
      <c r="VP124" s="27"/>
      <c r="VQ124" s="27"/>
      <c r="VR124" s="27"/>
      <c r="VS124" s="27"/>
      <c r="VT124" s="27"/>
      <c r="VU124" s="27"/>
      <c r="VV124" s="27"/>
      <c r="VW124" s="27"/>
      <c r="VX124" s="27"/>
      <c r="VY124" s="27"/>
      <c r="VZ124" s="27"/>
      <c r="WA124" s="27"/>
      <c r="WB124" s="27"/>
      <c r="WC124" s="27"/>
      <c r="WD124" s="27"/>
      <c r="WE124" s="27"/>
      <c r="WF124" s="27"/>
      <c r="WG124" s="27"/>
      <c r="WH124" s="27"/>
      <c r="WI124" s="27"/>
      <c r="WJ124" s="27"/>
      <c r="WK124" s="27"/>
      <c r="WL124" s="27"/>
      <c r="WM124" s="27"/>
      <c r="WN124" s="27"/>
      <c r="WO124" s="27"/>
      <c r="WP124" s="27"/>
      <c r="WQ124" s="27"/>
      <c r="WR124" s="27"/>
      <c r="WS124" s="27"/>
      <c r="WT124" s="27"/>
      <c r="WU124" s="27"/>
      <c r="WV124" s="27"/>
      <c r="WW124" s="27"/>
      <c r="WX124" s="27"/>
      <c r="WY124" s="27"/>
      <c r="WZ124" s="27"/>
      <c r="XA124" s="27"/>
      <c r="XB124" s="27"/>
      <c r="XC124" s="27"/>
      <c r="XD124" s="27"/>
      <c r="XE124" s="27"/>
      <c r="XF124" s="27"/>
      <c r="XG124" s="27"/>
      <c r="XH124" s="27"/>
      <c r="XI124" s="27"/>
      <c r="XJ124" s="27"/>
      <c r="XK124" s="27"/>
      <c r="XL124" s="27"/>
      <c r="XM124" s="27"/>
      <c r="XN124" s="27"/>
      <c r="XO124" s="27"/>
      <c r="XP124" s="27"/>
      <c r="XQ124" s="27"/>
      <c r="XR124" s="27"/>
      <c r="XS124" s="27"/>
      <c r="XT124" s="27"/>
      <c r="XU124" s="27"/>
      <c r="XV124" s="27"/>
      <c r="XW124" s="27"/>
      <c r="XX124" s="27"/>
      <c r="XY124" s="27"/>
      <c r="XZ124" s="27"/>
      <c r="YA124" s="27"/>
      <c r="YB124" s="27"/>
      <c r="YC124" s="27"/>
      <c r="YD124" s="27"/>
      <c r="YE124" s="27"/>
      <c r="YF124" s="27"/>
      <c r="YG124" s="27"/>
      <c r="YH124" s="27"/>
      <c r="YI124" s="27"/>
      <c r="YJ124" s="27"/>
      <c r="YK124" s="27"/>
      <c r="YL124" s="27"/>
      <c r="YM124" s="27"/>
      <c r="YN124" s="27"/>
      <c r="YO124" s="27"/>
      <c r="YP124" s="27"/>
      <c r="YQ124" s="27"/>
      <c r="YR124" s="27"/>
      <c r="YS124" s="27"/>
      <c r="YT124" s="27"/>
      <c r="YU124" s="27"/>
      <c r="YV124" s="27"/>
      <c r="YW124" s="27"/>
      <c r="YX124" s="27"/>
      <c r="YY124" s="27"/>
      <c r="YZ124" s="27"/>
      <c r="ZA124" s="27"/>
      <c r="ZB124" s="27"/>
      <c r="ZC124" s="27"/>
      <c r="ZD124" s="27"/>
      <c r="ZE124" s="27"/>
      <c r="ZF124" s="27"/>
      <c r="ZG124" s="27"/>
      <c r="ZH124" s="27"/>
      <c r="ZI124" s="27"/>
      <c r="ZJ124" s="27"/>
      <c r="ZK124" s="27"/>
      <c r="ZL124" s="27"/>
      <c r="ZM124" s="27"/>
      <c r="ZN124" s="27"/>
      <c r="ZO124" s="27"/>
      <c r="ZP124" s="27"/>
      <c r="ZQ124" s="27"/>
      <c r="ZR124" s="27"/>
      <c r="ZS124" s="27"/>
      <c r="ZT124" s="27"/>
      <c r="ZU124" s="27"/>
      <c r="ZV124" s="27"/>
      <c r="ZW124" s="27"/>
      <c r="ZX124" s="27"/>
      <c r="ZY124" s="27"/>
      <c r="ZZ124" s="27"/>
      <c r="AAA124" s="27"/>
      <c r="AAB124" s="27"/>
      <c r="AAC124" s="27"/>
      <c r="AAD124" s="27"/>
      <c r="AAE124" s="27"/>
      <c r="AAF124" s="27"/>
      <c r="AAG124" s="27"/>
      <c r="AAH124" s="27"/>
      <c r="AAI124" s="27"/>
      <c r="AAJ124" s="27"/>
      <c r="AAK124" s="27"/>
      <c r="AAL124" s="27"/>
      <c r="AAM124" s="27"/>
      <c r="AAN124" s="27"/>
      <c r="AAO124" s="27"/>
      <c r="AAP124" s="27"/>
      <c r="AAQ124" s="27"/>
      <c r="AAR124" s="27"/>
      <c r="AAS124" s="27"/>
      <c r="AAT124" s="27"/>
      <c r="ABA124" s="27"/>
      <c r="ABB124" s="27"/>
      <c r="ABC124" s="27"/>
      <c r="ABD124" s="27"/>
      <c r="ABE124" s="27"/>
      <c r="ABF124" s="27"/>
      <c r="ABG124" s="27"/>
      <c r="ABH124" s="27"/>
      <c r="ABI124" s="27"/>
      <c r="ABJ124" s="27"/>
      <c r="ABK124" s="27"/>
      <c r="ABL124" s="27"/>
      <c r="ABM124" s="27"/>
      <c r="ABN124" s="27"/>
      <c r="ABO124" s="27"/>
      <c r="ABP124" s="27"/>
      <c r="ABQ124" s="27"/>
      <c r="ABR124" s="27"/>
      <c r="ABS124" s="27"/>
      <c r="ABT124" s="27"/>
      <c r="ABU124" s="27"/>
      <c r="ABV124" s="27"/>
      <c r="ABW124" s="27"/>
      <c r="ABX124" s="27"/>
      <c r="ABY124" s="27"/>
      <c r="ABZ124" s="27"/>
      <c r="ACA124" s="27"/>
      <c r="ACB124" s="27"/>
      <c r="ACC124" s="27"/>
      <c r="ACD124" s="27"/>
      <c r="ACE124" s="27"/>
      <c r="ACF124" s="27"/>
      <c r="ACG124" s="27"/>
      <c r="ACH124" s="27"/>
      <c r="ACI124" s="27"/>
      <c r="ACJ124" s="27"/>
      <c r="ACK124" s="27"/>
      <c r="ACL124" s="27"/>
      <c r="ACM124" s="27"/>
      <c r="ACN124" s="27"/>
      <c r="ACO124" s="27"/>
      <c r="ACP124" s="27"/>
      <c r="ACQ124" s="27"/>
      <c r="ACR124" s="27"/>
      <c r="ACS124" s="27"/>
      <c r="ACT124" s="27"/>
      <c r="ACU124" s="27"/>
      <c r="ACV124" s="27"/>
      <c r="ACW124" s="27"/>
      <c r="ACX124" s="27"/>
      <c r="ACY124" s="27"/>
      <c r="ACZ124" s="27"/>
      <c r="ADA124" s="27"/>
      <c r="ADB124" s="27"/>
      <c r="ADC124" s="27"/>
      <c r="ADD124" s="27"/>
      <c r="ADE124" s="27"/>
      <c r="ADF124" s="27"/>
      <c r="ADG124" s="27"/>
      <c r="ADH124" s="27"/>
      <c r="ADI124" s="27"/>
      <c r="ADJ124" s="27"/>
      <c r="ADK124" s="27"/>
      <c r="ADL124" s="27"/>
      <c r="ADM124" s="27"/>
      <c r="ADN124" s="27"/>
      <c r="ADO124" s="27"/>
      <c r="ADP124" s="27"/>
      <c r="ADQ124" s="27"/>
      <c r="ADR124" s="27"/>
      <c r="ADS124" s="27"/>
      <c r="ADT124" s="27"/>
      <c r="ADU124" s="27"/>
      <c r="ADV124" s="27"/>
      <c r="ADW124" s="27"/>
      <c r="ADX124" s="27"/>
      <c r="ADY124" s="27"/>
      <c r="ADZ124" s="27"/>
      <c r="AEA124" s="27"/>
      <c r="AEB124" s="27"/>
      <c r="AEC124" s="27"/>
      <c r="AED124" s="27"/>
      <c r="AEE124" s="27"/>
      <c r="AEF124" s="27"/>
      <c r="AEG124" s="27"/>
      <c r="AEH124" s="27"/>
      <c r="AEI124" s="27"/>
      <c r="AEJ124" s="27"/>
      <c r="AEK124" s="27"/>
      <c r="AEL124" s="27"/>
      <c r="AEM124" s="27"/>
      <c r="AEN124" s="27"/>
      <c r="AEO124" s="27"/>
      <c r="AEP124" s="27"/>
      <c r="AEQ124" s="27"/>
      <c r="AER124" s="27"/>
      <c r="AES124" s="27"/>
      <c r="AET124" s="27"/>
      <c r="AEU124" s="27"/>
      <c r="AEV124" s="27"/>
      <c r="AEW124" s="27"/>
      <c r="AEX124" s="27"/>
      <c r="AEY124" s="27"/>
      <c r="AEZ124" s="27"/>
      <c r="AFA124" s="27"/>
      <c r="AFB124" s="27"/>
      <c r="AFC124" s="27"/>
      <c r="AFD124" s="27"/>
      <c r="AFE124" s="27"/>
      <c r="AFF124" s="27"/>
      <c r="AFG124" s="27"/>
      <c r="AFH124" s="27"/>
      <c r="AFI124" s="27"/>
      <c r="AFJ124" s="27"/>
      <c r="AFK124" s="27"/>
      <c r="AFL124" s="27"/>
      <c r="AFM124" s="27"/>
      <c r="AFN124" s="27"/>
      <c r="AFO124" s="27"/>
      <c r="AFP124" s="27"/>
      <c r="AFQ124" s="27"/>
      <c r="AFR124" s="27"/>
      <c r="AFS124" s="27"/>
      <c r="AFT124" s="27"/>
      <c r="AFU124" s="27"/>
      <c r="AFV124" s="27"/>
      <c r="AFW124" s="27"/>
      <c r="AFX124" s="27"/>
      <c r="AFY124" s="27"/>
      <c r="AFZ124" s="27"/>
      <c r="AGA124" s="27"/>
      <c r="AGB124" s="27"/>
      <c r="AGC124" s="27"/>
      <c r="AGD124" s="27"/>
      <c r="AGE124" s="27"/>
      <c r="AGF124" s="27"/>
      <c r="AGG124" s="27"/>
      <c r="AGH124" s="27"/>
      <c r="AGI124" s="27"/>
      <c r="AGJ124" s="27"/>
      <c r="AGK124" s="27"/>
      <c r="AGL124" s="27"/>
      <c r="AGM124" s="27"/>
      <c r="AGN124" s="27"/>
      <c r="AGO124" s="27"/>
      <c r="AGP124" s="27"/>
      <c r="AGQ124" s="27"/>
      <c r="AGR124" s="27"/>
      <c r="AGS124" s="27"/>
      <c r="AGT124" s="27"/>
      <c r="AGU124" s="27"/>
      <c r="AGV124" s="27"/>
      <c r="AGW124" s="27"/>
      <c r="AGX124" s="27"/>
      <c r="AGY124" s="27"/>
      <c r="AGZ124" s="27"/>
      <c r="AHA124" s="27"/>
      <c r="AHB124" s="27"/>
      <c r="AHC124" s="27"/>
      <c r="AHD124" s="27"/>
      <c r="AHE124" s="27"/>
      <c r="AHF124" s="27"/>
      <c r="AHG124" s="27"/>
      <c r="AHH124" s="27"/>
      <c r="AHI124" s="27"/>
      <c r="AHJ124" s="27"/>
      <c r="AHK124" s="27"/>
      <c r="AHL124" s="27"/>
      <c r="AHM124" s="27"/>
      <c r="AHN124" s="27"/>
      <c r="AHO124" s="27"/>
      <c r="AHP124" s="27"/>
      <c r="AHQ124" s="27"/>
      <c r="AHR124" s="27"/>
      <c r="AHS124" s="27"/>
      <c r="AHT124" s="27"/>
      <c r="AHU124" s="27"/>
      <c r="AHV124" s="27"/>
      <c r="AHW124" s="27"/>
      <c r="AHX124" s="27"/>
      <c r="AHY124" s="27"/>
      <c r="AHZ124" s="27"/>
      <c r="AIA124" s="27"/>
      <c r="AIB124" s="27"/>
      <c r="AIC124" s="27"/>
      <c r="AID124" s="27"/>
      <c r="AIE124" s="27"/>
      <c r="AIF124" s="27"/>
      <c r="AIG124" s="27"/>
      <c r="AIH124" s="27"/>
      <c r="AII124" s="27"/>
      <c r="AIJ124" s="27"/>
      <c r="AIK124" s="27"/>
      <c r="AIL124" s="27"/>
      <c r="AIM124" s="27"/>
      <c r="AIN124" s="27"/>
      <c r="AIO124" s="27"/>
      <c r="AIP124" s="27"/>
      <c r="AIQ124" s="27"/>
      <c r="AIR124" s="27"/>
      <c r="AIS124" s="27"/>
      <c r="AIT124" s="27"/>
      <c r="AIU124" s="27"/>
      <c r="AIV124" s="27"/>
      <c r="AIW124" s="27"/>
      <c r="AIX124" s="27"/>
      <c r="AIY124" s="27"/>
      <c r="AIZ124" s="27"/>
      <c r="AJA124" s="27"/>
      <c r="AJB124" s="27"/>
      <c r="AJC124" s="27"/>
      <c r="AJD124" s="27"/>
      <c r="AJE124" s="27"/>
      <c r="AJF124" s="27"/>
      <c r="AJG124" s="27"/>
      <c r="AJH124" s="27"/>
      <c r="AJI124" s="27"/>
      <c r="AJJ124" s="27"/>
      <c r="AJK124" s="27"/>
      <c r="AJL124" s="27"/>
      <c r="AJM124" s="27"/>
      <c r="AJN124" s="27"/>
      <c r="AJO124" s="27"/>
      <c r="AJP124" s="27"/>
      <c r="AJQ124" s="27"/>
      <c r="AJR124" s="27"/>
      <c r="AJS124" s="27"/>
      <c r="AJT124" s="27"/>
      <c r="AJU124" s="27"/>
      <c r="AJV124" s="27"/>
      <c r="AJW124" s="27"/>
      <c r="AJX124" s="27"/>
      <c r="AJY124" s="27"/>
      <c r="AJZ124" s="27"/>
      <c r="AKA124" s="27"/>
      <c r="AKB124" s="27"/>
      <c r="AKC124" s="27"/>
      <c r="AKD124" s="27"/>
      <c r="AKE124" s="27"/>
      <c r="AKF124" s="27"/>
      <c r="AKG124" s="27"/>
      <c r="AKH124" s="27"/>
      <c r="AKI124" s="27"/>
      <c r="AKJ124" s="27"/>
      <c r="AKK124" s="27"/>
      <c r="AKL124" s="27"/>
      <c r="AKM124" s="27"/>
      <c r="AKN124" s="27"/>
      <c r="AKO124" s="27"/>
      <c r="AKP124" s="27"/>
      <c r="AKW124" s="27"/>
      <c r="AKX124" s="27"/>
      <c r="AKY124" s="27"/>
      <c r="AKZ124" s="27"/>
      <c r="ALA124" s="27"/>
      <c r="ALB124" s="27"/>
      <c r="ALC124" s="27"/>
      <c r="ALD124" s="27"/>
      <c r="ALE124" s="27"/>
      <c r="ALF124" s="27"/>
      <c r="ALG124" s="27"/>
      <c r="ALH124" s="27"/>
      <c r="ALI124" s="27"/>
      <c r="ALJ124" s="27"/>
      <c r="ALK124" s="27"/>
      <c r="ALL124" s="27"/>
      <c r="ALM124" s="27"/>
      <c r="ALN124" s="27"/>
      <c r="ALO124" s="27"/>
      <c r="ALP124" s="27"/>
      <c r="ALQ124" s="27"/>
      <c r="ALR124" s="27"/>
      <c r="ALS124" s="27"/>
      <c r="ALT124" s="27"/>
      <c r="ALU124" s="27"/>
      <c r="ALV124" s="27"/>
      <c r="ALW124" s="27"/>
      <c r="ALX124" s="27"/>
      <c r="ALY124" s="27"/>
      <c r="ALZ124" s="27"/>
      <c r="AMA124" s="27"/>
      <c r="AMB124" s="27"/>
      <c r="AMC124" s="27"/>
      <c r="AMD124" s="27"/>
      <c r="AME124" s="27"/>
      <c r="AMF124" s="27"/>
      <c r="AMG124" s="27"/>
      <c r="AMH124" s="27"/>
      <c r="AMI124" s="27"/>
      <c r="AMJ124" s="27"/>
      <c r="AMK124" s="27"/>
      <c r="AML124" s="27"/>
      <c r="AMM124" s="27"/>
      <c r="AMN124" s="27"/>
      <c r="AMO124" s="27"/>
      <c r="AMP124" s="27"/>
      <c r="AMQ124" s="27"/>
      <c r="AMR124" s="27"/>
      <c r="AMS124" s="27"/>
      <c r="AMT124" s="27"/>
      <c r="AMU124" s="27"/>
      <c r="AMV124" s="27"/>
      <c r="AMW124" s="27"/>
      <c r="AMX124" s="27"/>
      <c r="AMY124" s="27"/>
      <c r="AMZ124" s="27"/>
      <c r="ANA124" s="27"/>
      <c r="ANB124" s="27"/>
      <c r="ANC124" s="27"/>
      <c r="AND124" s="27"/>
      <c r="ANE124" s="27"/>
      <c r="ANF124" s="27"/>
      <c r="ANG124" s="27"/>
      <c r="ANH124" s="27"/>
      <c r="ANI124" s="27"/>
      <c r="ANJ124" s="27"/>
      <c r="ANK124" s="27"/>
      <c r="ANL124" s="27"/>
      <c r="ANM124" s="27"/>
      <c r="ANN124" s="27"/>
      <c r="ANO124" s="27"/>
      <c r="ANP124" s="27"/>
      <c r="ANQ124" s="27"/>
      <c r="ANR124" s="27"/>
      <c r="ANS124" s="27"/>
      <c r="ANT124" s="27"/>
      <c r="ANU124" s="27"/>
      <c r="ANV124" s="27"/>
      <c r="ANW124" s="27"/>
      <c r="ANX124" s="27"/>
      <c r="ANY124" s="27"/>
      <c r="ANZ124" s="27"/>
      <c r="AOA124" s="27"/>
      <c r="AOB124" s="27"/>
      <c r="AOC124" s="27"/>
      <c r="AOD124" s="27"/>
      <c r="AOE124" s="27"/>
      <c r="AOF124" s="27"/>
      <c r="AOG124" s="27"/>
      <c r="AOH124" s="27"/>
      <c r="AOI124" s="27"/>
      <c r="AOJ124" s="27"/>
      <c r="AOK124" s="27"/>
      <c r="AOL124" s="27"/>
      <c r="AOM124" s="27"/>
      <c r="AON124" s="27"/>
      <c r="AOO124" s="27"/>
      <c r="AOP124" s="27"/>
      <c r="AOQ124" s="27"/>
      <c r="AOR124" s="27"/>
      <c r="AOS124" s="27"/>
      <c r="AOT124" s="27"/>
      <c r="AOU124" s="27"/>
      <c r="AOV124" s="27"/>
      <c r="AOW124" s="27"/>
      <c r="AOX124" s="27"/>
      <c r="AOY124" s="27"/>
      <c r="AOZ124" s="27"/>
      <c r="APA124" s="27"/>
      <c r="APB124" s="27"/>
      <c r="APC124" s="27"/>
      <c r="APD124" s="27"/>
      <c r="APE124" s="27"/>
      <c r="APF124" s="27"/>
      <c r="APG124" s="27"/>
      <c r="APH124" s="27"/>
      <c r="API124" s="27"/>
      <c r="APJ124" s="27"/>
      <c r="APK124" s="27"/>
      <c r="APL124" s="27"/>
      <c r="APM124" s="27"/>
      <c r="APN124" s="27"/>
      <c r="APO124" s="27"/>
      <c r="APP124" s="27"/>
      <c r="APQ124" s="27"/>
      <c r="APR124" s="27"/>
      <c r="APS124" s="27"/>
      <c r="APT124" s="27"/>
      <c r="APU124" s="27"/>
      <c r="APV124" s="27"/>
      <c r="APW124" s="27"/>
      <c r="APX124" s="27"/>
      <c r="APY124" s="27"/>
      <c r="APZ124" s="27"/>
      <c r="AQA124" s="27"/>
      <c r="AQB124" s="27"/>
      <c r="AQC124" s="27"/>
      <c r="AQD124" s="27"/>
      <c r="AQE124" s="27"/>
      <c r="AQF124" s="27"/>
      <c r="AQG124" s="27"/>
      <c r="AQH124" s="27"/>
      <c r="AQI124" s="27"/>
      <c r="AQJ124" s="27"/>
      <c r="AQK124" s="27"/>
      <c r="AQL124" s="27"/>
      <c r="AQM124" s="27"/>
      <c r="AQN124" s="27"/>
      <c r="AQO124" s="27"/>
      <c r="AQP124" s="27"/>
      <c r="AQQ124" s="27"/>
      <c r="AQR124" s="27"/>
      <c r="AQS124" s="27"/>
      <c r="AQT124" s="27"/>
      <c r="AQU124" s="27"/>
      <c r="AQV124" s="27"/>
      <c r="AQW124" s="27"/>
      <c r="AQX124" s="27"/>
      <c r="AQY124" s="27"/>
      <c r="AQZ124" s="27"/>
      <c r="ARA124" s="27"/>
      <c r="ARB124" s="27"/>
      <c r="ARC124" s="27"/>
      <c r="ARD124" s="27"/>
      <c r="ARE124" s="27"/>
      <c r="ARF124" s="27"/>
      <c r="ARG124" s="27"/>
      <c r="ARH124" s="27"/>
      <c r="ARI124" s="27"/>
      <c r="ARJ124" s="27"/>
      <c r="ARK124" s="27"/>
      <c r="ARL124" s="27"/>
      <c r="ARM124" s="27"/>
      <c r="ARN124" s="27"/>
      <c r="ARO124" s="27"/>
      <c r="ARP124" s="27"/>
      <c r="ARQ124" s="27"/>
      <c r="ARR124" s="27"/>
      <c r="ARS124" s="27"/>
      <c r="ART124" s="27"/>
      <c r="ARU124" s="27"/>
      <c r="ARV124" s="27"/>
      <c r="ARW124" s="27"/>
      <c r="ARX124" s="27"/>
      <c r="ARY124" s="27"/>
      <c r="ARZ124" s="27"/>
      <c r="ASA124" s="27"/>
      <c r="ASB124" s="27"/>
      <c r="ASC124" s="27"/>
      <c r="ASD124" s="27"/>
      <c r="ASE124" s="27"/>
      <c r="ASF124" s="27"/>
      <c r="ASG124" s="27"/>
      <c r="ASH124" s="27"/>
      <c r="ASI124" s="27"/>
      <c r="ASJ124" s="27"/>
      <c r="ASK124" s="27"/>
      <c r="ASL124" s="27"/>
      <c r="ASM124" s="27"/>
      <c r="ASN124" s="27"/>
      <c r="ASO124" s="27"/>
      <c r="ASP124" s="27"/>
      <c r="ASQ124" s="27"/>
      <c r="ASR124" s="27"/>
      <c r="ASS124" s="27"/>
      <c r="AST124" s="27"/>
      <c r="ASU124" s="27"/>
      <c r="ASV124" s="27"/>
      <c r="ASW124" s="27"/>
      <c r="ASX124" s="27"/>
      <c r="ASY124" s="27"/>
      <c r="ASZ124" s="27"/>
      <c r="ATA124" s="27"/>
      <c r="ATB124" s="27"/>
      <c r="ATC124" s="27"/>
      <c r="ATD124" s="27"/>
      <c r="ATE124" s="27"/>
      <c r="ATF124" s="27"/>
      <c r="ATG124" s="27"/>
      <c r="ATH124" s="27"/>
      <c r="ATI124" s="27"/>
      <c r="ATJ124" s="27"/>
      <c r="ATK124" s="27"/>
      <c r="ATL124" s="27"/>
      <c r="ATM124" s="27"/>
      <c r="ATN124" s="27"/>
      <c r="ATO124" s="27"/>
      <c r="ATP124" s="27"/>
      <c r="ATQ124" s="27"/>
      <c r="ATR124" s="27"/>
      <c r="ATS124" s="27"/>
      <c r="ATT124" s="27"/>
      <c r="ATU124" s="27"/>
      <c r="ATV124" s="27"/>
      <c r="ATW124" s="27"/>
      <c r="ATX124" s="27"/>
      <c r="ATY124" s="27"/>
      <c r="ATZ124" s="27"/>
      <c r="AUA124" s="27"/>
      <c r="AUB124" s="27"/>
      <c r="AUC124" s="27"/>
      <c r="AUD124" s="27"/>
      <c r="AUE124" s="27"/>
      <c r="AUF124" s="27"/>
      <c r="AUG124" s="27"/>
      <c r="AUH124" s="27"/>
      <c r="AUI124" s="27"/>
      <c r="AUJ124" s="27"/>
      <c r="AUK124" s="27"/>
      <c r="AUL124" s="27"/>
      <c r="AUS124" s="27"/>
      <c r="AUT124" s="27"/>
      <c r="AUU124" s="27"/>
      <c r="AUV124" s="27"/>
      <c r="AUW124" s="27"/>
      <c r="AUX124" s="27"/>
      <c r="AUY124" s="27"/>
      <c r="AUZ124" s="27"/>
      <c r="AVA124" s="27"/>
      <c r="AVB124" s="27"/>
      <c r="AVC124" s="27"/>
      <c r="AVD124" s="27"/>
      <c r="AVE124" s="27"/>
      <c r="AVF124" s="27"/>
      <c r="AVG124" s="27"/>
      <c r="AVH124" s="27"/>
      <c r="AVI124" s="27"/>
      <c r="AVJ124" s="27"/>
      <c r="AVK124" s="27"/>
      <c r="AVL124" s="27"/>
      <c r="AVM124" s="27"/>
      <c r="AVN124" s="27"/>
      <c r="AVO124" s="27"/>
      <c r="AVP124" s="27"/>
      <c r="AVQ124" s="27"/>
      <c r="AVR124" s="27"/>
      <c r="AVS124" s="27"/>
      <c r="AVT124" s="27"/>
      <c r="AVU124" s="27"/>
      <c r="AVV124" s="27"/>
      <c r="AVW124" s="27"/>
      <c r="AVX124" s="27"/>
      <c r="AVY124" s="27"/>
      <c r="AVZ124" s="27"/>
      <c r="AWA124" s="27"/>
      <c r="AWB124" s="27"/>
      <c r="AWC124" s="27"/>
      <c r="AWD124" s="27"/>
      <c r="AWE124" s="27"/>
      <c r="AWF124" s="27"/>
      <c r="AWG124" s="27"/>
      <c r="AWH124" s="27"/>
      <c r="AWI124" s="27"/>
      <c r="AWJ124" s="27"/>
      <c r="AWK124" s="27"/>
      <c r="AWL124" s="27"/>
      <c r="AWM124" s="27"/>
      <c r="AWN124" s="27"/>
      <c r="AWO124" s="27"/>
      <c r="AWP124" s="27"/>
      <c r="AWQ124" s="27"/>
      <c r="AWR124" s="27"/>
      <c r="AWS124" s="27"/>
      <c r="AWT124" s="27"/>
      <c r="AWU124" s="27"/>
      <c r="AWV124" s="27"/>
      <c r="AWW124" s="27"/>
      <c r="AWX124" s="27"/>
      <c r="AWY124" s="27"/>
      <c r="AWZ124" s="27"/>
      <c r="AXA124" s="27"/>
      <c r="AXB124" s="27"/>
      <c r="AXC124" s="27"/>
      <c r="AXD124" s="27"/>
      <c r="AXE124" s="27"/>
      <c r="AXF124" s="27"/>
      <c r="AXG124" s="27"/>
      <c r="AXH124" s="27"/>
      <c r="AXI124" s="27"/>
      <c r="AXJ124" s="27"/>
      <c r="AXK124" s="27"/>
      <c r="AXL124" s="27"/>
      <c r="AXM124" s="27"/>
      <c r="AXN124" s="27"/>
      <c r="AXO124" s="27"/>
      <c r="AXP124" s="27"/>
      <c r="AXQ124" s="27"/>
      <c r="AXR124" s="27"/>
      <c r="AXS124" s="27"/>
      <c r="AXT124" s="27"/>
      <c r="AXU124" s="27"/>
      <c r="AXV124" s="27"/>
      <c r="AXW124" s="27"/>
      <c r="AXX124" s="27"/>
      <c r="AXY124" s="27"/>
      <c r="AXZ124" s="27"/>
      <c r="AYA124" s="27"/>
      <c r="AYB124" s="27"/>
      <c r="AYC124" s="27"/>
      <c r="AYD124" s="27"/>
      <c r="AYE124" s="27"/>
      <c r="AYF124" s="27"/>
      <c r="AYG124" s="27"/>
      <c r="AYH124" s="27"/>
      <c r="AYI124" s="27"/>
      <c r="AYJ124" s="27"/>
      <c r="AYK124" s="27"/>
      <c r="AYL124" s="27"/>
      <c r="AYM124" s="27"/>
      <c r="AYN124" s="27"/>
      <c r="AYO124" s="27"/>
      <c r="AYP124" s="27"/>
      <c r="AYQ124" s="27"/>
      <c r="AYR124" s="27"/>
      <c r="AYS124" s="27"/>
      <c r="AYT124" s="27"/>
      <c r="AYU124" s="27"/>
      <c r="AYV124" s="27"/>
      <c r="AYW124" s="27"/>
      <c r="AYX124" s="27"/>
      <c r="AYY124" s="27"/>
      <c r="AYZ124" s="27"/>
      <c r="AZA124" s="27"/>
      <c r="AZB124" s="27"/>
      <c r="AZC124" s="27"/>
      <c r="AZD124" s="27"/>
      <c r="AZE124" s="27"/>
      <c r="AZF124" s="27"/>
      <c r="AZG124" s="27"/>
      <c r="AZH124" s="27"/>
      <c r="AZI124" s="27"/>
      <c r="AZJ124" s="27"/>
      <c r="AZK124" s="27"/>
      <c r="AZL124" s="27"/>
      <c r="AZM124" s="27"/>
      <c r="AZN124" s="27"/>
      <c r="AZO124" s="27"/>
      <c r="AZP124" s="27"/>
      <c r="AZQ124" s="27"/>
      <c r="AZR124" s="27"/>
      <c r="AZS124" s="27"/>
      <c r="AZT124" s="27"/>
      <c r="AZU124" s="27"/>
      <c r="AZV124" s="27"/>
      <c r="AZW124" s="27"/>
      <c r="AZX124" s="27"/>
      <c r="AZY124" s="27"/>
      <c r="AZZ124" s="27"/>
      <c r="BAA124" s="27"/>
      <c r="BAB124" s="27"/>
      <c r="BAC124" s="27"/>
      <c r="BAD124" s="27"/>
      <c r="BAE124" s="27"/>
      <c r="BAF124" s="27"/>
      <c r="BAG124" s="27"/>
      <c r="BAH124" s="27"/>
      <c r="BAI124" s="27"/>
      <c r="BAJ124" s="27"/>
      <c r="BAK124" s="27"/>
      <c r="BAL124" s="27"/>
      <c r="BAM124" s="27"/>
      <c r="BAN124" s="27"/>
      <c r="BAO124" s="27"/>
      <c r="BAP124" s="27"/>
      <c r="BAQ124" s="27"/>
      <c r="BAR124" s="27"/>
      <c r="BAS124" s="27"/>
      <c r="BAT124" s="27"/>
      <c r="BAU124" s="27"/>
      <c r="BAV124" s="27"/>
      <c r="BAW124" s="27"/>
      <c r="BAX124" s="27"/>
      <c r="BAY124" s="27"/>
      <c r="BAZ124" s="27"/>
      <c r="BBA124" s="27"/>
      <c r="BBB124" s="27"/>
      <c r="BBC124" s="27"/>
      <c r="BBD124" s="27"/>
      <c r="BBE124" s="27"/>
      <c r="BBF124" s="27"/>
      <c r="BBG124" s="27"/>
      <c r="BBH124" s="27"/>
      <c r="BBI124" s="27"/>
      <c r="BBJ124" s="27"/>
      <c r="BBK124" s="27"/>
      <c r="BBL124" s="27"/>
      <c r="BBM124" s="27"/>
      <c r="BBN124" s="27"/>
      <c r="BBO124" s="27"/>
      <c r="BBP124" s="27"/>
      <c r="BBQ124" s="27"/>
      <c r="BBR124" s="27"/>
      <c r="BBS124" s="27"/>
      <c r="BBT124" s="27"/>
      <c r="BBU124" s="27"/>
      <c r="BBV124" s="27"/>
      <c r="BBW124" s="27"/>
      <c r="BBX124" s="27"/>
      <c r="BBY124" s="27"/>
      <c r="BBZ124" s="27"/>
      <c r="BCA124" s="27"/>
      <c r="BCB124" s="27"/>
      <c r="BCC124" s="27"/>
      <c r="BCD124" s="27"/>
      <c r="BCE124" s="27"/>
      <c r="BCF124" s="27"/>
      <c r="BCG124" s="27"/>
      <c r="BCH124" s="27"/>
      <c r="BCI124" s="27"/>
      <c r="BCJ124" s="27"/>
      <c r="BCK124" s="27"/>
      <c r="BCL124" s="27"/>
      <c r="BCM124" s="27"/>
      <c r="BCN124" s="27"/>
      <c r="BCO124" s="27"/>
      <c r="BCP124" s="27"/>
      <c r="BCQ124" s="27"/>
      <c r="BCR124" s="27"/>
      <c r="BCS124" s="27"/>
      <c r="BCT124" s="27"/>
      <c r="BCU124" s="27"/>
      <c r="BCV124" s="27"/>
      <c r="BCW124" s="27"/>
      <c r="BCX124" s="27"/>
      <c r="BCY124" s="27"/>
      <c r="BCZ124" s="27"/>
      <c r="BDA124" s="27"/>
      <c r="BDB124" s="27"/>
      <c r="BDC124" s="27"/>
      <c r="BDD124" s="27"/>
      <c r="BDE124" s="27"/>
      <c r="BDF124" s="27"/>
      <c r="BDG124" s="27"/>
      <c r="BDH124" s="27"/>
      <c r="BDI124" s="27"/>
      <c r="BDJ124" s="27"/>
      <c r="BDK124" s="27"/>
      <c r="BDL124" s="27"/>
      <c r="BDM124" s="27"/>
      <c r="BDN124" s="27"/>
      <c r="BDO124" s="27"/>
      <c r="BDP124" s="27"/>
      <c r="BDQ124" s="27"/>
      <c r="BDR124" s="27"/>
      <c r="BDS124" s="27"/>
      <c r="BDT124" s="27"/>
      <c r="BDU124" s="27"/>
      <c r="BDV124" s="27"/>
      <c r="BDW124" s="27"/>
      <c r="BDX124" s="27"/>
      <c r="BDY124" s="27"/>
      <c r="BDZ124" s="27"/>
      <c r="BEA124" s="27"/>
      <c r="BEB124" s="27"/>
      <c r="BEC124" s="27"/>
      <c r="BED124" s="27"/>
      <c r="BEE124" s="27"/>
      <c r="BEF124" s="27"/>
      <c r="BEG124" s="27"/>
      <c r="BEH124" s="27"/>
      <c r="BEO124" s="27"/>
      <c r="BEP124" s="27"/>
      <c r="BEQ124" s="27"/>
      <c r="BER124" s="27"/>
      <c r="BES124" s="27"/>
      <c r="BET124" s="27"/>
      <c r="BEU124" s="27"/>
      <c r="BEV124" s="27"/>
      <c r="BEW124" s="27"/>
      <c r="BEX124" s="27"/>
      <c r="BEY124" s="27"/>
      <c r="BEZ124" s="27"/>
      <c r="BFA124" s="27"/>
      <c r="BFB124" s="27"/>
      <c r="BFC124" s="27"/>
      <c r="BFD124" s="27"/>
      <c r="BFE124" s="27"/>
      <c r="BFF124" s="27"/>
      <c r="BFG124" s="27"/>
      <c r="BFH124" s="27"/>
      <c r="BFI124" s="27"/>
      <c r="BFJ124" s="27"/>
      <c r="BFK124" s="27"/>
      <c r="BFL124" s="27"/>
      <c r="BFM124" s="27"/>
      <c r="BFN124" s="27"/>
      <c r="BFO124" s="27"/>
      <c r="BFP124" s="27"/>
      <c r="BFQ124" s="27"/>
      <c r="BFR124" s="27"/>
      <c r="BFS124" s="27"/>
      <c r="BFT124" s="27"/>
      <c r="BFU124" s="27"/>
      <c r="BFV124" s="27"/>
      <c r="BFW124" s="27"/>
      <c r="BFX124" s="27"/>
      <c r="BFY124" s="27"/>
      <c r="BFZ124" s="27"/>
      <c r="BGA124" s="27"/>
      <c r="BGB124" s="27"/>
      <c r="BGC124" s="27"/>
      <c r="BGD124" s="27"/>
      <c r="BGE124" s="27"/>
      <c r="BGF124" s="27"/>
      <c r="BGG124" s="27"/>
      <c r="BGH124" s="27"/>
      <c r="BGI124" s="27"/>
      <c r="BGJ124" s="27"/>
      <c r="BGK124" s="27"/>
      <c r="BGL124" s="27"/>
      <c r="BGM124" s="27"/>
      <c r="BGN124" s="27"/>
      <c r="BGO124" s="27"/>
      <c r="BGP124" s="27"/>
      <c r="BGQ124" s="27"/>
      <c r="BGR124" s="27"/>
      <c r="BGS124" s="27"/>
      <c r="BGT124" s="27"/>
      <c r="BGU124" s="27"/>
      <c r="BGV124" s="27"/>
      <c r="BGW124" s="27"/>
      <c r="BGX124" s="27"/>
      <c r="BGY124" s="27"/>
      <c r="BGZ124" s="27"/>
      <c r="BHA124" s="27"/>
      <c r="BHB124" s="27"/>
      <c r="BHC124" s="27"/>
      <c r="BHD124" s="27"/>
      <c r="BHE124" s="27"/>
      <c r="BHF124" s="27"/>
      <c r="BHG124" s="27"/>
      <c r="BHH124" s="27"/>
      <c r="BHI124" s="27"/>
      <c r="BHJ124" s="27"/>
      <c r="BHK124" s="27"/>
      <c r="BHL124" s="27"/>
      <c r="BHM124" s="27"/>
      <c r="BHN124" s="27"/>
      <c r="BHO124" s="27"/>
      <c r="BHP124" s="27"/>
      <c r="BHQ124" s="27"/>
      <c r="BHR124" s="27"/>
      <c r="BHS124" s="27"/>
      <c r="BHT124" s="27"/>
      <c r="BHU124" s="27"/>
      <c r="BHV124" s="27"/>
      <c r="BHW124" s="27"/>
      <c r="BHX124" s="27"/>
      <c r="BHY124" s="27"/>
      <c r="BHZ124" s="27"/>
      <c r="BIA124" s="27"/>
      <c r="BIB124" s="27"/>
      <c r="BIC124" s="27"/>
      <c r="BID124" s="27"/>
      <c r="BIE124" s="27"/>
      <c r="BIF124" s="27"/>
      <c r="BIG124" s="27"/>
      <c r="BIH124" s="27"/>
      <c r="BII124" s="27"/>
      <c r="BIJ124" s="27"/>
      <c r="BIK124" s="27"/>
      <c r="BIL124" s="27"/>
      <c r="BIM124" s="27"/>
      <c r="BIN124" s="27"/>
      <c r="BIO124" s="27"/>
      <c r="BIP124" s="27"/>
      <c r="BIQ124" s="27"/>
      <c r="BIR124" s="27"/>
      <c r="BIS124" s="27"/>
      <c r="BIT124" s="27"/>
      <c r="BIU124" s="27"/>
      <c r="BIV124" s="27"/>
      <c r="BIW124" s="27"/>
      <c r="BIX124" s="27"/>
      <c r="BIY124" s="27"/>
      <c r="BIZ124" s="27"/>
      <c r="BJA124" s="27"/>
      <c r="BJB124" s="27"/>
      <c r="BJC124" s="27"/>
      <c r="BJD124" s="27"/>
      <c r="BJE124" s="27"/>
      <c r="BJF124" s="27"/>
      <c r="BJG124" s="27"/>
      <c r="BJH124" s="27"/>
      <c r="BJI124" s="27"/>
      <c r="BJJ124" s="27"/>
      <c r="BJK124" s="27"/>
      <c r="BJL124" s="27"/>
      <c r="BJM124" s="27"/>
      <c r="BJN124" s="27"/>
      <c r="BJO124" s="27"/>
      <c r="BJP124" s="27"/>
      <c r="BJQ124" s="27"/>
      <c r="BJR124" s="27"/>
      <c r="BJS124" s="27"/>
      <c r="BJT124" s="27"/>
      <c r="BJU124" s="27"/>
      <c r="BJV124" s="27"/>
      <c r="BJW124" s="27"/>
      <c r="BJX124" s="27"/>
      <c r="BJY124" s="27"/>
      <c r="BJZ124" s="27"/>
      <c r="BKA124" s="27"/>
      <c r="BKB124" s="27"/>
      <c r="BKC124" s="27"/>
      <c r="BKD124" s="27"/>
      <c r="BKE124" s="27"/>
      <c r="BKF124" s="27"/>
      <c r="BKG124" s="27"/>
      <c r="BKH124" s="27"/>
      <c r="BKI124" s="27"/>
      <c r="BKJ124" s="27"/>
      <c r="BKK124" s="27"/>
      <c r="BKL124" s="27"/>
      <c r="BKM124" s="27"/>
      <c r="BKN124" s="27"/>
      <c r="BKO124" s="27"/>
      <c r="BKP124" s="27"/>
      <c r="BKQ124" s="27"/>
      <c r="BKR124" s="27"/>
      <c r="BKS124" s="27"/>
      <c r="BKT124" s="27"/>
      <c r="BKU124" s="27"/>
      <c r="BKV124" s="27"/>
      <c r="BKW124" s="27"/>
      <c r="BKX124" s="27"/>
      <c r="BKY124" s="27"/>
      <c r="BKZ124" s="27"/>
      <c r="BLA124" s="27"/>
      <c r="BLB124" s="27"/>
      <c r="BLC124" s="27"/>
      <c r="BLD124" s="27"/>
      <c r="BLE124" s="27"/>
      <c r="BLF124" s="27"/>
      <c r="BLG124" s="27"/>
      <c r="BLH124" s="27"/>
      <c r="BLI124" s="27"/>
      <c r="BLJ124" s="27"/>
      <c r="BLK124" s="27"/>
      <c r="BLL124" s="27"/>
      <c r="BLM124" s="27"/>
      <c r="BLN124" s="27"/>
      <c r="BLO124" s="27"/>
      <c r="BLP124" s="27"/>
      <c r="BLQ124" s="27"/>
      <c r="BLR124" s="27"/>
      <c r="BLS124" s="27"/>
      <c r="BLT124" s="27"/>
      <c r="BLU124" s="27"/>
      <c r="BLV124" s="27"/>
      <c r="BLW124" s="27"/>
      <c r="BLX124" s="27"/>
      <c r="BLY124" s="27"/>
      <c r="BLZ124" s="27"/>
      <c r="BMA124" s="27"/>
      <c r="BMB124" s="27"/>
      <c r="BMC124" s="27"/>
      <c r="BMD124" s="27"/>
      <c r="BME124" s="27"/>
      <c r="BMF124" s="27"/>
      <c r="BMG124" s="27"/>
      <c r="BMH124" s="27"/>
      <c r="BMI124" s="27"/>
      <c r="BMJ124" s="27"/>
      <c r="BMK124" s="27"/>
      <c r="BML124" s="27"/>
      <c r="BMM124" s="27"/>
      <c r="BMN124" s="27"/>
      <c r="BMO124" s="27"/>
      <c r="BMP124" s="27"/>
      <c r="BMQ124" s="27"/>
      <c r="BMR124" s="27"/>
      <c r="BMS124" s="27"/>
      <c r="BMT124" s="27"/>
      <c r="BMU124" s="27"/>
      <c r="BMV124" s="27"/>
      <c r="BMW124" s="27"/>
      <c r="BMX124" s="27"/>
      <c r="BMY124" s="27"/>
      <c r="BMZ124" s="27"/>
      <c r="BNA124" s="27"/>
      <c r="BNB124" s="27"/>
      <c r="BNC124" s="27"/>
      <c r="BND124" s="27"/>
      <c r="BNE124" s="27"/>
      <c r="BNF124" s="27"/>
      <c r="BNG124" s="27"/>
      <c r="BNH124" s="27"/>
      <c r="BNI124" s="27"/>
      <c r="BNJ124" s="27"/>
      <c r="BNK124" s="27"/>
      <c r="BNL124" s="27"/>
      <c r="BNM124" s="27"/>
      <c r="BNN124" s="27"/>
      <c r="BNO124" s="27"/>
      <c r="BNP124" s="27"/>
      <c r="BNQ124" s="27"/>
      <c r="BNR124" s="27"/>
      <c r="BNS124" s="27"/>
      <c r="BNT124" s="27"/>
      <c r="BNU124" s="27"/>
      <c r="BNV124" s="27"/>
      <c r="BNW124" s="27"/>
      <c r="BNX124" s="27"/>
      <c r="BNY124" s="27"/>
      <c r="BNZ124" s="27"/>
      <c r="BOA124" s="27"/>
      <c r="BOB124" s="27"/>
      <c r="BOC124" s="27"/>
      <c r="BOD124" s="27"/>
      <c r="BOK124" s="27"/>
      <c r="BOL124" s="27"/>
      <c r="BOM124" s="27"/>
      <c r="BON124" s="27"/>
      <c r="BOO124" s="27"/>
      <c r="BOP124" s="27"/>
      <c r="BOQ124" s="27"/>
      <c r="BOR124" s="27"/>
      <c r="BOS124" s="27"/>
      <c r="BOT124" s="27"/>
      <c r="BOU124" s="27"/>
      <c r="BOV124" s="27"/>
      <c r="BOW124" s="27"/>
      <c r="BOX124" s="27"/>
      <c r="BOY124" s="27"/>
      <c r="BOZ124" s="27"/>
      <c r="BPA124" s="27"/>
      <c r="BPB124" s="27"/>
      <c r="BPC124" s="27"/>
      <c r="BPD124" s="27"/>
      <c r="BPE124" s="27"/>
      <c r="BPF124" s="27"/>
      <c r="BPG124" s="27"/>
      <c r="BPH124" s="27"/>
      <c r="BPI124" s="27"/>
      <c r="BPJ124" s="27"/>
      <c r="BPK124" s="27"/>
      <c r="BPL124" s="27"/>
      <c r="BPM124" s="27"/>
      <c r="BPN124" s="27"/>
      <c r="BPO124" s="27"/>
      <c r="BPP124" s="27"/>
      <c r="BPQ124" s="27"/>
      <c r="BPR124" s="27"/>
      <c r="BPS124" s="27"/>
      <c r="BPT124" s="27"/>
      <c r="BPU124" s="27"/>
      <c r="BPV124" s="27"/>
      <c r="BPW124" s="27"/>
      <c r="BPX124" s="27"/>
      <c r="BPY124" s="27"/>
      <c r="BPZ124" s="27"/>
      <c r="BQA124" s="27"/>
      <c r="BQB124" s="27"/>
      <c r="BQC124" s="27"/>
      <c r="BQD124" s="27"/>
      <c r="BQE124" s="27"/>
      <c r="BQF124" s="27"/>
      <c r="BQG124" s="27"/>
      <c r="BQH124" s="27"/>
      <c r="BQI124" s="27"/>
      <c r="BQJ124" s="27"/>
      <c r="BQK124" s="27"/>
      <c r="BQL124" s="27"/>
      <c r="BQM124" s="27"/>
      <c r="BQN124" s="27"/>
      <c r="BQO124" s="27"/>
      <c r="BQP124" s="27"/>
      <c r="BQQ124" s="27"/>
      <c r="BQR124" s="27"/>
      <c r="BQS124" s="27"/>
      <c r="BQT124" s="27"/>
      <c r="BQU124" s="27"/>
      <c r="BQV124" s="27"/>
      <c r="BQW124" s="27"/>
      <c r="BQX124" s="27"/>
      <c r="BQY124" s="27"/>
      <c r="BQZ124" s="27"/>
      <c r="BRA124" s="27"/>
      <c r="BRB124" s="27"/>
      <c r="BRC124" s="27"/>
      <c r="BRD124" s="27"/>
      <c r="BRE124" s="27"/>
      <c r="BRF124" s="27"/>
      <c r="BRG124" s="27"/>
      <c r="BRH124" s="27"/>
      <c r="BRI124" s="27"/>
      <c r="BRJ124" s="27"/>
      <c r="BRK124" s="27"/>
      <c r="BRL124" s="27"/>
      <c r="BRM124" s="27"/>
      <c r="BRN124" s="27"/>
      <c r="BRO124" s="27"/>
      <c r="BRP124" s="27"/>
      <c r="BRQ124" s="27"/>
      <c r="BRR124" s="27"/>
      <c r="BRS124" s="27"/>
      <c r="BRT124" s="27"/>
      <c r="BRU124" s="27"/>
      <c r="BRV124" s="27"/>
      <c r="BRW124" s="27"/>
      <c r="BRX124" s="27"/>
      <c r="BRY124" s="27"/>
      <c r="BRZ124" s="27"/>
      <c r="BSA124" s="27"/>
      <c r="BSB124" s="27"/>
      <c r="BSC124" s="27"/>
      <c r="BSD124" s="27"/>
      <c r="BSE124" s="27"/>
      <c r="BSF124" s="27"/>
      <c r="BSG124" s="27"/>
      <c r="BSH124" s="27"/>
      <c r="BSI124" s="27"/>
      <c r="BSJ124" s="27"/>
      <c r="BSK124" s="27"/>
      <c r="BSL124" s="27"/>
      <c r="BSM124" s="27"/>
      <c r="BSN124" s="27"/>
      <c r="BSO124" s="27"/>
      <c r="BSP124" s="27"/>
      <c r="BSQ124" s="27"/>
      <c r="BSR124" s="27"/>
      <c r="BSS124" s="27"/>
      <c r="BST124" s="27"/>
      <c r="BSU124" s="27"/>
      <c r="BSV124" s="27"/>
      <c r="BSW124" s="27"/>
      <c r="BSX124" s="27"/>
      <c r="BSY124" s="27"/>
      <c r="BSZ124" s="27"/>
      <c r="BTA124" s="27"/>
      <c r="BTB124" s="27"/>
      <c r="BTC124" s="27"/>
      <c r="BTD124" s="27"/>
      <c r="BTE124" s="27"/>
      <c r="BTF124" s="27"/>
      <c r="BTG124" s="27"/>
      <c r="BTH124" s="27"/>
      <c r="BTI124" s="27"/>
      <c r="BTJ124" s="27"/>
      <c r="BTK124" s="27"/>
      <c r="BTL124" s="27"/>
      <c r="BTM124" s="27"/>
      <c r="BTN124" s="27"/>
      <c r="BTO124" s="27"/>
      <c r="BTP124" s="27"/>
      <c r="BTQ124" s="27"/>
      <c r="BTR124" s="27"/>
      <c r="BTS124" s="27"/>
      <c r="BTT124" s="27"/>
      <c r="BTU124" s="27"/>
      <c r="BTV124" s="27"/>
      <c r="BTW124" s="27"/>
      <c r="BTX124" s="27"/>
      <c r="BTY124" s="27"/>
      <c r="BTZ124" s="27"/>
      <c r="BUA124" s="27"/>
      <c r="BUB124" s="27"/>
      <c r="BUC124" s="27"/>
      <c r="BUD124" s="27"/>
      <c r="BUE124" s="27"/>
      <c r="BUF124" s="27"/>
      <c r="BUG124" s="27"/>
      <c r="BUH124" s="27"/>
      <c r="BUI124" s="27"/>
      <c r="BUJ124" s="27"/>
      <c r="BUK124" s="27"/>
      <c r="BUL124" s="27"/>
      <c r="BUM124" s="27"/>
      <c r="BUN124" s="27"/>
      <c r="BUO124" s="27"/>
      <c r="BUP124" s="27"/>
      <c r="BUQ124" s="27"/>
      <c r="BUR124" s="27"/>
      <c r="BUS124" s="27"/>
      <c r="BUT124" s="27"/>
      <c r="BUU124" s="27"/>
      <c r="BUV124" s="27"/>
      <c r="BUW124" s="27"/>
      <c r="BUX124" s="27"/>
      <c r="BUY124" s="27"/>
      <c r="BUZ124" s="27"/>
      <c r="BVA124" s="27"/>
      <c r="BVB124" s="27"/>
      <c r="BVC124" s="27"/>
      <c r="BVD124" s="27"/>
      <c r="BVE124" s="27"/>
      <c r="BVF124" s="27"/>
      <c r="BVG124" s="27"/>
      <c r="BVH124" s="27"/>
      <c r="BVI124" s="27"/>
      <c r="BVJ124" s="27"/>
      <c r="BVK124" s="27"/>
      <c r="BVL124" s="27"/>
      <c r="BVM124" s="27"/>
      <c r="BVN124" s="27"/>
      <c r="BVO124" s="27"/>
      <c r="BVP124" s="27"/>
      <c r="BVQ124" s="27"/>
      <c r="BVR124" s="27"/>
      <c r="BVS124" s="27"/>
      <c r="BVT124" s="27"/>
      <c r="BVU124" s="27"/>
      <c r="BVV124" s="27"/>
      <c r="BVW124" s="27"/>
      <c r="BVX124" s="27"/>
      <c r="BVY124" s="27"/>
      <c r="BVZ124" s="27"/>
      <c r="BWA124" s="27"/>
      <c r="BWB124" s="27"/>
      <c r="BWC124" s="27"/>
      <c r="BWD124" s="27"/>
      <c r="BWE124" s="27"/>
      <c r="BWF124" s="27"/>
      <c r="BWG124" s="27"/>
      <c r="BWH124" s="27"/>
      <c r="BWI124" s="27"/>
      <c r="BWJ124" s="27"/>
      <c r="BWK124" s="27"/>
      <c r="BWL124" s="27"/>
      <c r="BWM124" s="27"/>
      <c r="BWN124" s="27"/>
      <c r="BWO124" s="27"/>
      <c r="BWP124" s="27"/>
      <c r="BWQ124" s="27"/>
      <c r="BWR124" s="27"/>
      <c r="BWS124" s="27"/>
      <c r="BWT124" s="27"/>
      <c r="BWU124" s="27"/>
      <c r="BWV124" s="27"/>
      <c r="BWW124" s="27"/>
      <c r="BWX124" s="27"/>
      <c r="BWY124" s="27"/>
      <c r="BWZ124" s="27"/>
      <c r="BXA124" s="27"/>
      <c r="BXB124" s="27"/>
      <c r="BXC124" s="27"/>
      <c r="BXD124" s="27"/>
      <c r="BXE124" s="27"/>
      <c r="BXF124" s="27"/>
      <c r="BXG124" s="27"/>
      <c r="BXH124" s="27"/>
      <c r="BXI124" s="27"/>
      <c r="BXJ124" s="27"/>
      <c r="BXK124" s="27"/>
      <c r="BXL124" s="27"/>
      <c r="BXM124" s="27"/>
      <c r="BXN124" s="27"/>
      <c r="BXO124" s="27"/>
      <c r="BXP124" s="27"/>
      <c r="BXQ124" s="27"/>
      <c r="BXR124" s="27"/>
      <c r="BXS124" s="27"/>
      <c r="BXT124" s="27"/>
      <c r="BXU124" s="27"/>
      <c r="BXV124" s="27"/>
      <c r="BXW124" s="27"/>
      <c r="BXX124" s="27"/>
      <c r="BXY124" s="27"/>
      <c r="BXZ124" s="27"/>
      <c r="BYG124" s="27"/>
      <c r="BYH124" s="27"/>
      <c r="BYI124" s="27"/>
      <c r="BYJ124" s="27"/>
      <c r="BYK124" s="27"/>
      <c r="BYL124" s="27"/>
      <c r="BYM124" s="27"/>
      <c r="BYN124" s="27"/>
      <c r="BYO124" s="27"/>
      <c r="BYP124" s="27"/>
      <c r="BYQ124" s="27"/>
      <c r="BYR124" s="27"/>
      <c r="BYS124" s="27"/>
      <c r="BYT124" s="27"/>
      <c r="BYU124" s="27"/>
      <c r="BYV124" s="27"/>
      <c r="BYW124" s="27"/>
      <c r="BYX124" s="27"/>
      <c r="BYY124" s="27"/>
      <c r="BYZ124" s="27"/>
      <c r="BZA124" s="27"/>
      <c r="BZB124" s="27"/>
      <c r="BZC124" s="27"/>
      <c r="BZD124" s="27"/>
      <c r="BZE124" s="27"/>
      <c r="BZF124" s="27"/>
      <c r="BZG124" s="27"/>
      <c r="BZH124" s="27"/>
      <c r="BZI124" s="27"/>
      <c r="BZJ124" s="27"/>
      <c r="BZK124" s="27"/>
      <c r="BZL124" s="27"/>
      <c r="BZM124" s="27"/>
      <c r="BZN124" s="27"/>
      <c r="BZO124" s="27"/>
      <c r="BZP124" s="27"/>
      <c r="BZQ124" s="27"/>
      <c r="BZR124" s="27"/>
      <c r="BZS124" s="27"/>
      <c r="BZT124" s="27"/>
      <c r="BZU124" s="27"/>
      <c r="BZV124" s="27"/>
      <c r="BZW124" s="27"/>
      <c r="BZX124" s="27"/>
      <c r="BZY124" s="27"/>
      <c r="BZZ124" s="27"/>
      <c r="CAA124" s="27"/>
      <c r="CAB124" s="27"/>
      <c r="CAC124" s="27"/>
      <c r="CAD124" s="27"/>
      <c r="CAE124" s="27"/>
      <c r="CAF124" s="27"/>
      <c r="CAG124" s="27"/>
      <c r="CAH124" s="27"/>
      <c r="CAI124" s="27"/>
      <c r="CAJ124" s="27"/>
      <c r="CAK124" s="27"/>
      <c r="CAL124" s="27"/>
      <c r="CAM124" s="27"/>
      <c r="CAN124" s="27"/>
      <c r="CAO124" s="27"/>
      <c r="CAP124" s="27"/>
      <c r="CAQ124" s="27"/>
      <c r="CAR124" s="27"/>
      <c r="CAS124" s="27"/>
      <c r="CAT124" s="27"/>
      <c r="CAU124" s="27"/>
      <c r="CAV124" s="27"/>
      <c r="CAW124" s="27"/>
      <c r="CAX124" s="27"/>
      <c r="CAY124" s="27"/>
      <c r="CAZ124" s="27"/>
      <c r="CBA124" s="27"/>
      <c r="CBB124" s="27"/>
      <c r="CBC124" s="27"/>
      <c r="CBD124" s="27"/>
      <c r="CBE124" s="27"/>
      <c r="CBF124" s="27"/>
      <c r="CBG124" s="27"/>
      <c r="CBH124" s="27"/>
      <c r="CBI124" s="27"/>
      <c r="CBJ124" s="27"/>
      <c r="CBK124" s="27"/>
      <c r="CBL124" s="27"/>
      <c r="CBM124" s="27"/>
      <c r="CBN124" s="27"/>
      <c r="CBO124" s="27"/>
      <c r="CBP124" s="27"/>
      <c r="CBQ124" s="27"/>
      <c r="CBR124" s="27"/>
      <c r="CBS124" s="27"/>
      <c r="CBT124" s="27"/>
      <c r="CBU124" s="27"/>
      <c r="CBV124" s="27"/>
      <c r="CBW124" s="27"/>
      <c r="CBX124" s="27"/>
      <c r="CBY124" s="27"/>
      <c r="CBZ124" s="27"/>
      <c r="CCA124" s="27"/>
      <c r="CCB124" s="27"/>
      <c r="CCC124" s="27"/>
      <c r="CCD124" s="27"/>
      <c r="CCE124" s="27"/>
      <c r="CCF124" s="27"/>
      <c r="CCG124" s="27"/>
      <c r="CCH124" s="27"/>
      <c r="CCI124" s="27"/>
      <c r="CCJ124" s="27"/>
      <c r="CCK124" s="27"/>
      <c r="CCL124" s="27"/>
      <c r="CCM124" s="27"/>
      <c r="CCN124" s="27"/>
      <c r="CCO124" s="27"/>
      <c r="CCP124" s="27"/>
      <c r="CCQ124" s="27"/>
      <c r="CCR124" s="27"/>
      <c r="CCS124" s="27"/>
      <c r="CCT124" s="27"/>
      <c r="CCU124" s="27"/>
      <c r="CCV124" s="27"/>
      <c r="CCW124" s="27"/>
      <c r="CCX124" s="27"/>
      <c r="CCY124" s="27"/>
      <c r="CCZ124" s="27"/>
      <c r="CDA124" s="27"/>
      <c r="CDB124" s="27"/>
      <c r="CDC124" s="27"/>
      <c r="CDD124" s="27"/>
      <c r="CDE124" s="27"/>
      <c r="CDF124" s="27"/>
      <c r="CDG124" s="27"/>
      <c r="CDH124" s="27"/>
      <c r="CDI124" s="27"/>
      <c r="CDJ124" s="27"/>
      <c r="CDK124" s="27"/>
      <c r="CDL124" s="27"/>
      <c r="CDM124" s="27"/>
      <c r="CDN124" s="27"/>
      <c r="CDO124" s="27"/>
      <c r="CDP124" s="27"/>
      <c r="CDQ124" s="27"/>
      <c r="CDR124" s="27"/>
      <c r="CDS124" s="27"/>
      <c r="CDT124" s="27"/>
      <c r="CDU124" s="27"/>
      <c r="CDV124" s="27"/>
      <c r="CDW124" s="27"/>
      <c r="CDX124" s="27"/>
      <c r="CDY124" s="27"/>
      <c r="CDZ124" s="27"/>
      <c r="CEA124" s="27"/>
      <c r="CEB124" s="27"/>
      <c r="CEC124" s="27"/>
      <c r="CED124" s="27"/>
      <c r="CEE124" s="27"/>
      <c r="CEF124" s="27"/>
      <c r="CEG124" s="27"/>
      <c r="CEH124" s="27"/>
      <c r="CEI124" s="27"/>
      <c r="CEJ124" s="27"/>
      <c r="CEK124" s="27"/>
      <c r="CEL124" s="27"/>
      <c r="CEM124" s="27"/>
      <c r="CEN124" s="27"/>
      <c r="CEO124" s="27"/>
      <c r="CEP124" s="27"/>
      <c r="CEQ124" s="27"/>
      <c r="CER124" s="27"/>
      <c r="CES124" s="27"/>
      <c r="CET124" s="27"/>
      <c r="CEU124" s="27"/>
      <c r="CEV124" s="27"/>
      <c r="CEW124" s="27"/>
      <c r="CEX124" s="27"/>
      <c r="CEY124" s="27"/>
      <c r="CEZ124" s="27"/>
      <c r="CFA124" s="27"/>
      <c r="CFB124" s="27"/>
      <c r="CFC124" s="27"/>
      <c r="CFD124" s="27"/>
      <c r="CFE124" s="27"/>
      <c r="CFF124" s="27"/>
      <c r="CFG124" s="27"/>
      <c r="CFH124" s="27"/>
      <c r="CFI124" s="27"/>
      <c r="CFJ124" s="27"/>
      <c r="CFK124" s="27"/>
      <c r="CFL124" s="27"/>
      <c r="CFM124" s="27"/>
      <c r="CFN124" s="27"/>
      <c r="CFO124" s="27"/>
      <c r="CFP124" s="27"/>
      <c r="CFQ124" s="27"/>
      <c r="CFR124" s="27"/>
      <c r="CFS124" s="27"/>
      <c r="CFT124" s="27"/>
      <c r="CFU124" s="27"/>
      <c r="CFV124" s="27"/>
      <c r="CFW124" s="27"/>
      <c r="CFX124" s="27"/>
      <c r="CFY124" s="27"/>
      <c r="CFZ124" s="27"/>
      <c r="CGA124" s="27"/>
      <c r="CGB124" s="27"/>
      <c r="CGC124" s="27"/>
      <c r="CGD124" s="27"/>
      <c r="CGE124" s="27"/>
      <c r="CGF124" s="27"/>
      <c r="CGG124" s="27"/>
      <c r="CGH124" s="27"/>
      <c r="CGI124" s="27"/>
      <c r="CGJ124" s="27"/>
      <c r="CGK124" s="27"/>
      <c r="CGL124" s="27"/>
      <c r="CGM124" s="27"/>
      <c r="CGN124" s="27"/>
      <c r="CGO124" s="27"/>
      <c r="CGP124" s="27"/>
      <c r="CGQ124" s="27"/>
      <c r="CGR124" s="27"/>
      <c r="CGS124" s="27"/>
      <c r="CGT124" s="27"/>
      <c r="CGU124" s="27"/>
      <c r="CGV124" s="27"/>
      <c r="CGW124" s="27"/>
      <c r="CGX124" s="27"/>
      <c r="CGY124" s="27"/>
      <c r="CGZ124" s="27"/>
      <c r="CHA124" s="27"/>
      <c r="CHB124" s="27"/>
      <c r="CHC124" s="27"/>
      <c r="CHD124" s="27"/>
      <c r="CHE124" s="27"/>
      <c r="CHF124" s="27"/>
      <c r="CHG124" s="27"/>
      <c r="CHH124" s="27"/>
      <c r="CHI124" s="27"/>
      <c r="CHJ124" s="27"/>
      <c r="CHK124" s="27"/>
      <c r="CHL124" s="27"/>
      <c r="CHM124" s="27"/>
      <c r="CHN124" s="27"/>
      <c r="CHO124" s="27"/>
      <c r="CHP124" s="27"/>
      <c r="CHQ124" s="27"/>
      <c r="CHR124" s="27"/>
      <c r="CHS124" s="27"/>
      <c r="CHT124" s="27"/>
      <c r="CHU124" s="27"/>
      <c r="CHV124" s="27"/>
      <c r="CIC124" s="27"/>
      <c r="CID124" s="27"/>
      <c r="CIE124" s="27"/>
      <c r="CIF124" s="27"/>
      <c r="CIG124" s="27"/>
      <c r="CIH124" s="27"/>
      <c r="CII124" s="27"/>
      <c r="CIJ124" s="27"/>
      <c r="CIK124" s="27"/>
      <c r="CIL124" s="27"/>
      <c r="CIM124" s="27"/>
      <c r="CIN124" s="27"/>
      <c r="CIO124" s="27"/>
      <c r="CIP124" s="27"/>
      <c r="CIQ124" s="27"/>
      <c r="CIR124" s="27"/>
      <c r="CIS124" s="27"/>
      <c r="CIT124" s="27"/>
      <c r="CIU124" s="27"/>
      <c r="CIV124" s="27"/>
      <c r="CIW124" s="27"/>
      <c r="CIX124" s="27"/>
      <c r="CIY124" s="27"/>
      <c r="CIZ124" s="27"/>
      <c r="CJA124" s="27"/>
      <c r="CJB124" s="27"/>
      <c r="CJC124" s="27"/>
      <c r="CJD124" s="27"/>
      <c r="CJE124" s="27"/>
      <c r="CJF124" s="27"/>
      <c r="CJG124" s="27"/>
      <c r="CJH124" s="27"/>
      <c r="CJI124" s="27"/>
      <c r="CJJ124" s="27"/>
      <c r="CJK124" s="27"/>
      <c r="CJL124" s="27"/>
      <c r="CJM124" s="27"/>
      <c r="CJN124" s="27"/>
      <c r="CJO124" s="27"/>
      <c r="CJP124" s="27"/>
      <c r="CJQ124" s="27"/>
      <c r="CJR124" s="27"/>
      <c r="CJS124" s="27"/>
      <c r="CJT124" s="27"/>
      <c r="CJU124" s="27"/>
      <c r="CJV124" s="27"/>
      <c r="CJW124" s="27"/>
      <c r="CJX124" s="27"/>
      <c r="CJY124" s="27"/>
      <c r="CJZ124" s="27"/>
      <c r="CKA124" s="27"/>
      <c r="CKB124" s="27"/>
      <c r="CKC124" s="27"/>
      <c r="CKD124" s="27"/>
      <c r="CKE124" s="27"/>
      <c r="CKF124" s="27"/>
      <c r="CKG124" s="27"/>
      <c r="CKH124" s="27"/>
      <c r="CKI124" s="27"/>
      <c r="CKJ124" s="27"/>
      <c r="CKK124" s="27"/>
      <c r="CKL124" s="27"/>
      <c r="CKM124" s="27"/>
      <c r="CKN124" s="27"/>
      <c r="CKO124" s="27"/>
      <c r="CKP124" s="27"/>
      <c r="CKQ124" s="27"/>
      <c r="CKR124" s="27"/>
      <c r="CKS124" s="27"/>
      <c r="CKT124" s="27"/>
      <c r="CKU124" s="27"/>
      <c r="CKV124" s="27"/>
      <c r="CKW124" s="27"/>
      <c r="CKX124" s="27"/>
      <c r="CKY124" s="27"/>
      <c r="CKZ124" s="27"/>
      <c r="CLA124" s="27"/>
      <c r="CLB124" s="27"/>
      <c r="CLC124" s="27"/>
      <c r="CLD124" s="27"/>
      <c r="CLE124" s="27"/>
      <c r="CLF124" s="27"/>
      <c r="CLG124" s="27"/>
      <c r="CLH124" s="27"/>
      <c r="CLI124" s="27"/>
      <c r="CLJ124" s="27"/>
      <c r="CLK124" s="27"/>
      <c r="CLL124" s="27"/>
      <c r="CLM124" s="27"/>
      <c r="CLN124" s="27"/>
      <c r="CLO124" s="27"/>
      <c r="CLP124" s="27"/>
      <c r="CLQ124" s="27"/>
      <c r="CLR124" s="27"/>
      <c r="CLS124" s="27"/>
      <c r="CLT124" s="27"/>
      <c r="CLU124" s="27"/>
      <c r="CLV124" s="27"/>
      <c r="CLW124" s="27"/>
      <c r="CLX124" s="27"/>
      <c r="CLY124" s="27"/>
      <c r="CLZ124" s="27"/>
      <c r="CMA124" s="27"/>
      <c r="CMB124" s="27"/>
      <c r="CMC124" s="27"/>
      <c r="CMD124" s="27"/>
      <c r="CME124" s="27"/>
      <c r="CMF124" s="27"/>
      <c r="CMG124" s="27"/>
      <c r="CMH124" s="27"/>
      <c r="CMI124" s="27"/>
      <c r="CMJ124" s="27"/>
      <c r="CMK124" s="27"/>
      <c r="CML124" s="27"/>
      <c r="CMM124" s="27"/>
      <c r="CMN124" s="27"/>
      <c r="CMO124" s="27"/>
      <c r="CMP124" s="27"/>
      <c r="CMQ124" s="27"/>
      <c r="CMR124" s="27"/>
      <c r="CMS124" s="27"/>
      <c r="CMT124" s="27"/>
      <c r="CMU124" s="27"/>
      <c r="CMV124" s="27"/>
      <c r="CMW124" s="27"/>
      <c r="CMX124" s="27"/>
      <c r="CMY124" s="27"/>
      <c r="CMZ124" s="27"/>
      <c r="CNA124" s="27"/>
      <c r="CNB124" s="27"/>
      <c r="CNC124" s="27"/>
      <c r="CND124" s="27"/>
      <c r="CNE124" s="27"/>
      <c r="CNF124" s="27"/>
      <c r="CNG124" s="27"/>
      <c r="CNH124" s="27"/>
      <c r="CNI124" s="27"/>
      <c r="CNJ124" s="27"/>
      <c r="CNK124" s="27"/>
      <c r="CNL124" s="27"/>
      <c r="CNM124" s="27"/>
      <c r="CNN124" s="27"/>
      <c r="CNO124" s="27"/>
      <c r="CNP124" s="27"/>
      <c r="CNQ124" s="27"/>
      <c r="CNR124" s="27"/>
      <c r="CNS124" s="27"/>
      <c r="CNT124" s="27"/>
      <c r="CNU124" s="27"/>
      <c r="CNV124" s="27"/>
      <c r="CNW124" s="27"/>
      <c r="CNX124" s="27"/>
      <c r="CNY124" s="27"/>
      <c r="CNZ124" s="27"/>
      <c r="COA124" s="27"/>
      <c r="COB124" s="27"/>
      <c r="COC124" s="27"/>
      <c r="COD124" s="27"/>
      <c r="COE124" s="27"/>
      <c r="COF124" s="27"/>
      <c r="COG124" s="27"/>
      <c r="COH124" s="27"/>
      <c r="COI124" s="27"/>
      <c r="COJ124" s="27"/>
      <c r="COK124" s="27"/>
      <c r="COL124" s="27"/>
      <c r="COM124" s="27"/>
      <c r="CON124" s="27"/>
      <c r="COO124" s="27"/>
      <c r="COP124" s="27"/>
      <c r="COQ124" s="27"/>
      <c r="COR124" s="27"/>
      <c r="COS124" s="27"/>
      <c r="COT124" s="27"/>
      <c r="COU124" s="27"/>
      <c r="COV124" s="27"/>
      <c r="COW124" s="27"/>
      <c r="COX124" s="27"/>
      <c r="COY124" s="27"/>
      <c r="COZ124" s="27"/>
      <c r="CPA124" s="27"/>
      <c r="CPB124" s="27"/>
      <c r="CPC124" s="27"/>
      <c r="CPD124" s="27"/>
      <c r="CPE124" s="27"/>
      <c r="CPF124" s="27"/>
      <c r="CPG124" s="27"/>
      <c r="CPH124" s="27"/>
      <c r="CPI124" s="27"/>
      <c r="CPJ124" s="27"/>
      <c r="CPK124" s="27"/>
      <c r="CPL124" s="27"/>
      <c r="CPM124" s="27"/>
      <c r="CPN124" s="27"/>
      <c r="CPO124" s="27"/>
      <c r="CPP124" s="27"/>
      <c r="CPQ124" s="27"/>
      <c r="CPR124" s="27"/>
      <c r="CPS124" s="27"/>
      <c r="CPT124" s="27"/>
      <c r="CPU124" s="27"/>
      <c r="CPV124" s="27"/>
      <c r="CPW124" s="27"/>
      <c r="CPX124" s="27"/>
      <c r="CPY124" s="27"/>
      <c r="CPZ124" s="27"/>
      <c r="CQA124" s="27"/>
      <c r="CQB124" s="27"/>
      <c r="CQC124" s="27"/>
      <c r="CQD124" s="27"/>
      <c r="CQE124" s="27"/>
      <c r="CQF124" s="27"/>
      <c r="CQG124" s="27"/>
      <c r="CQH124" s="27"/>
      <c r="CQI124" s="27"/>
      <c r="CQJ124" s="27"/>
      <c r="CQK124" s="27"/>
      <c r="CQL124" s="27"/>
      <c r="CQM124" s="27"/>
      <c r="CQN124" s="27"/>
      <c r="CQO124" s="27"/>
      <c r="CQP124" s="27"/>
      <c r="CQQ124" s="27"/>
      <c r="CQR124" s="27"/>
      <c r="CQS124" s="27"/>
      <c r="CQT124" s="27"/>
      <c r="CQU124" s="27"/>
      <c r="CQV124" s="27"/>
      <c r="CQW124" s="27"/>
      <c r="CQX124" s="27"/>
      <c r="CQY124" s="27"/>
      <c r="CQZ124" s="27"/>
      <c r="CRA124" s="27"/>
      <c r="CRB124" s="27"/>
      <c r="CRC124" s="27"/>
      <c r="CRD124" s="27"/>
      <c r="CRE124" s="27"/>
      <c r="CRF124" s="27"/>
      <c r="CRG124" s="27"/>
      <c r="CRH124" s="27"/>
      <c r="CRI124" s="27"/>
      <c r="CRJ124" s="27"/>
      <c r="CRK124" s="27"/>
      <c r="CRL124" s="27"/>
      <c r="CRM124" s="27"/>
      <c r="CRN124" s="27"/>
      <c r="CRO124" s="27"/>
      <c r="CRP124" s="27"/>
      <c r="CRQ124" s="27"/>
      <c r="CRR124" s="27"/>
      <c r="CRY124" s="27"/>
      <c r="CRZ124" s="27"/>
      <c r="CSA124" s="27"/>
      <c r="CSB124" s="27"/>
      <c r="CSC124" s="27"/>
      <c r="CSD124" s="27"/>
      <c r="CSE124" s="27"/>
      <c r="CSF124" s="27"/>
      <c r="CSG124" s="27"/>
      <c r="CSH124" s="27"/>
      <c r="CSI124" s="27"/>
      <c r="CSJ124" s="27"/>
      <c r="CSK124" s="27"/>
      <c r="CSL124" s="27"/>
      <c r="CSM124" s="27"/>
      <c r="CSN124" s="27"/>
      <c r="CSO124" s="27"/>
      <c r="CSP124" s="27"/>
      <c r="CSQ124" s="27"/>
      <c r="CSR124" s="27"/>
      <c r="CSS124" s="27"/>
      <c r="CST124" s="27"/>
      <c r="CSU124" s="27"/>
      <c r="CSV124" s="27"/>
      <c r="CSW124" s="27"/>
      <c r="CSX124" s="27"/>
      <c r="CSY124" s="27"/>
      <c r="CSZ124" s="27"/>
      <c r="CTA124" s="27"/>
      <c r="CTB124" s="27"/>
      <c r="CTC124" s="27"/>
      <c r="CTD124" s="27"/>
      <c r="CTE124" s="27"/>
      <c r="CTF124" s="27"/>
      <c r="CTG124" s="27"/>
      <c r="CTH124" s="27"/>
      <c r="CTI124" s="27"/>
      <c r="CTJ124" s="27"/>
      <c r="CTK124" s="27"/>
      <c r="CTL124" s="27"/>
      <c r="CTM124" s="27"/>
      <c r="CTN124" s="27"/>
      <c r="CTO124" s="27"/>
      <c r="CTP124" s="27"/>
      <c r="CTQ124" s="27"/>
      <c r="CTR124" s="27"/>
      <c r="CTS124" s="27"/>
      <c r="CTT124" s="27"/>
      <c r="CTU124" s="27"/>
      <c r="CTV124" s="27"/>
      <c r="CTW124" s="27"/>
      <c r="CTX124" s="27"/>
      <c r="CTY124" s="27"/>
      <c r="CTZ124" s="27"/>
      <c r="CUA124" s="27"/>
      <c r="CUB124" s="27"/>
      <c r="CUC124" s="27"/>
      <c r="CUD124" s="27"/>
      <c r="CUE124" s="27"/>
      <c r="CUF124" s="27"/>
      <c r="CUG124" s="27"/>
      <c r="CUH124" s="27"/>
      <c r="CUI124" s="27"/>
      <c r="CUJ124" s="27"/>
      <c r="CUK124" s="27"/>
      <c r="CUL124" s="27"/>
      <c r="CUM124" s="27"/>
      <c r="CUN124" s="27"/>
      <c r="CUO124" s="27"/>
      <c r="CUP124" s="27"/>
      <c r="CUQ124" s="27"/>
      <c r="CUR124" s="27"/>
      <c r="CUS124" s="27"/>
      <c r="CUT124" s="27"/>
      <c r="CUU124" s="27"/>
      <c r="CUV124" s="27"/>
      <c r="CUW124" s="27"/>
      <c r="CUX124" s="27"/>
      <c r="CUY124" s="27"/>
      <c r="CUZ124" s="27"/>
      <c r="CVA124" s="27"/>
      <c r="CVB124" s="27"/>
      <c r="CVC124" s="27"/>
      <c r="CVD124" s="27"/>
      <c r="CVE124" s="27"/>
      <c r="CVF124" s="27"/>
      <c r="CVG124" s="27"/>
      <c r="CVH124" s="27"/>
      <c r="CVI124" s="27"/>
      <c r="CVJ124" s="27"/>
      <c r="CVK124" s="27"/>
      <c r="CVL124" s="27"/>
      <c r="CVM124" s="27"/>
      <c r="CVN124" s="27"/>
      <c r="CVO124" s="27"/>
      <c r="CVP124" s="27"/>
      <c r="CVQ124" s="27"/>
      <c r="CVR124" s="27"/>
      <c r="CVS124" s="27"/>
      <c r="CVT124" s="27"/>
      <c r="CVU124" s="27"/>
      <c r="CVV124" s="27"/>
      <c r="CVW124" s="27"/>
      <c r="CVX124" s="27"/>
      <c r="CVY124" s="27"/>
      <c r="CVZ124" s="27"/>
      <c r="CWA124" s="27"/>
      <c r="CWB124" s="27"/>
      <c r="CWC124" s="27"/>
      <c r="CWD124" s="27"/>
      <c r="CWE124" s="27"/>
      <c r="CWF124" s="27"/>
      <c r="CWG124" s="27"/>
      <c r="CWH124" s="27"/>
      <c r="CWI124" s="27"/>
      <c r="CWJ124" s="27"/>
      <c r="CWK124" s="27"/>
      <c r="CWL124" s="27"/>
      <c r="CWM124" s="27"/>
      <c r="CWN124" s="27"/>
      <c r="CWO124" s="27"/>
      <c r="CWP124" s="27"/>
      <c r="CWQ124" s="27"/>
      <c r="CWR124" s="27"/>
      <c r="CWS124" s="27"/>
      <c r="CWT124" s="27"/>
      <c r="CWU124" s="27"/>
      <c r="CWV124" s="27"/>
      <c r="CWW124" s="27"/>
      <c r="CWX124" s="27"/>
      <c r="CWY124" s="27"/>
      <c r="CWZ124" s="27"/>
      <c r="CXA124" s="27"/>
      <c r="CXB124" s="27"/>
      <c r="CXC124" s="27"/>
      <c r="CXD124" s="27"/>
      <c r="CXE124" s="27"/>
      <c r="CXF124" s="27"/>
      <c r="CXG124" s="27"/>
      <c r="CXH124" s="27"/>
      <c r="CXI124" s="27"/>
      <c r="CXJ124" s="27"/>
      <c r="CXK124" s="27"/>
      <c r="CXL124" s="27"/>
      <c r="CXM124" s="27"/>
      <c r="CXN124" s="27"/>
      <c r="CXO124" s="27"/>
      <c r="CXP124" s="27"/>
      <c r="CXQ124" s="27"/>
      <c r="CXR124" s="27"/>
      <c r="CXS124" s="27"/>
      <c r="CXT124" s="27"/>
      <c r="CXU124" s="27"/>
      <c r="CXV124" s="27"/>
      <c r="CXW124" s="27"/>
      <c r="CXX124" s="27"/>
      <c r="CXY124" s="27"/>
      <c r="CXZ124" s="27"/>
      <c r="CYA124" s="27"/>
      <c r="CYB124" s="27"/>
      <c r="CYC124" s="27"/>
      <c r="CYD124" s="27"/>
      <c r="CYE124" s="27"/>
      <c r="CYF124" s="27"/>
      <c r="CYG124" s="27"/>
      <c r="CYH124" s="27"/>
      <c r="CYI124" s="27"/>
      <c r="CYJ124" s="27"/>
      <c r="CYK124" s="27"/>
      <c r="CYL124" s="27"/>
      <c r="CYM124" s="27"/>
      <c r="CYN124" s="27"/>
      <c r="CYO124" s="27"/>
      <c r="CYP124" s="27"/>
      <c r="CYQ124" s="27"/>
      <c r="CYR124" s="27"/>
      <c r="CYS124" s="27"/>
      <c r="CYT124" s="27"/>
      <c r="CYU124" s="27"/>
      <c r="CYV124" s="27"/>
      <c r="CYW124" s="27"/>
      <c r="CYX124" s="27"/>
      <c r="CYY124" s="27"/>
      <c r="CYZ124" s="27"/>
      <c r="CZA124" s="27"/>
      <c r="CZB124" s="27"/>
      <c r="CZC124" s="27"/>
      <c r="CZD124" s="27"/>
      <c r="CZE124" s="27"/>
      <c r="CZF124" s="27"/>
      <c r="CZG124" s="27"/>
      <c r="CZH124" s="27"/>
      <c r="CZI124" s="27"/>
      <c r="CZJ124" s="27"/>
      <c r="CZK124" s="27"/>
      <c r="CZL124" s="27"/>
      <c r="CZM124" s="27"/>
      <c r="CZN124" s="27"/>
      <c r="CZO124" s="27"/>
      <c r="CZP124" s="27"/>
      <c r="CZQ124" s="27"/>
      <c r="CZR124" s="27"/>
      <c r="CZS124" s="27"/>
      <c r="CZT124" s="27"/>
      <c r="CZU124" s="27"/>
      <c r="CZV124" s="27"/>
      <c r="CZW124" s="27"/>
      <c r="CZX124" s="27"/>
      <c r="CZY124" s="27"/>
      <c r="CZZ124" s="27"/>
      <c r="DAA124" s="27"/>
      <c r="DAB124" s="27"/>
      <c r="DAC124" s="27"/>
      <c r="DAD124" s="27"/>
      <c r="DAE124" s="27"/>
      <c r="DAF124" s="27"/>
      <c r="DAG124" s="27"/>
      <c r="DAH124" s="27"/>
      <c r="DAI124" s="27"/>
      <c r="DAJ124" s="27"/>
      <c r="DAK124" s="27"/>
      <c r="DAL124" s="27"/>
      <c r="DAM124" s="27"/>
      <c r="DAN124" s="27"/>
      <c r="DAO124" s="27"/>
      <c r="DAP124" s="27"/>
      <c r="DAQ124" s="27"/>
      <c r="DAR124" s="27"/>
      <c r="DAS124" s="27"/>
      <c r="DAT124" s="27"/>
      <c r="DAU124" s="27"/>
      <c r="DAV124" s="27"/>
      <c r="DAW124" s="27"/>
      <c r="DAX124" s="27"/>
      <c r="DAY124" s="27"/>
      <c r="DAZ124" s="27"/>
      <c r="DBA124" s="27"/>
      <c r="DBB124" s="27"/>
      <c r="DBC124" s="27"/>
      <c r="DBD124" s="27"/>
      <c r="DBE124" s="27"/>
      <c r="DBF124" s="27"/>
      <c r="DBG124" s="27"/>
      <c r="DBH124" s="27"/>
      <c r="DBI124" s="27"/>
      <c r="DBJ124" s="27"/>
      <c r="DBK124" s="27"/>
      <c r="DBL124" s="27"/>
      <c r="DBM124" s="27"/>
      <c r="DBN124" s="27"/>
      <c r="DBU124" s="27"/>
      <c r="DBV124" s="27"/>
      <c r="DBW124" s="27"/>
      <c r="DBX124" s="27"/>
      <c r="DBY124" s="27"/>
      <c r="DBZ124" s="27"/>
      <c r="DCA124" s="27"/>
      <c r="DCB124" s="27"/>
      <c r="DCC124" s="27"/>
      <c r="DCD124" s="27"/>
      <c r="DCE124" s="27"/>
      <c r="DCF124" s="27"/>
      <c r="DCG124" s="27"/>
      <c r="DCH124" s="27"/>
      <c r="DCI124" s="27"/>
      <c r="DCJ124" s="27"/>
      <c r="DCK124" s="27"/>
      <c r="DCL124" s="27"/>
      <c r="DCM124" s="27"/>
      <c r="DCN124" s="27"/>
      <c r="DCO124" s="27"/>
      <c r="DCP124" s="27"/>
      <c r="DCQ124" s="27"/>
      <c r="DCR124" s="27"/>
      <c r="DCS124" s="27"/>
      <c r="DCT124" s="27"/>
      <c r="DCU124" s="27"/>
      <c r="DCV124" s="27"/>
      <c r="DCW124" s="27"/>
      <c r="DCX124" s="27"/>
      <c r="DCY124" s="27"/>
      <c r="DCZ124" s="27"/>
      <c r="DDA124" s="27"/>
      <c r="DDB124" s="27"/>
      <c r="DDC124" s="27"/>
      <c r="DDD124" s="27"/>
      <c r="DDE124" s="27"/>
      <c r="DDF124" s="27"/>
      <c r="DDG124" s="27"/>
      <c r="DDH124" s="27"/>
      <c r="DDI124" s="27"/>
      <c r="DDJ124" s="27"/>
      <c r="DDK124" s="27"/>
      <c r="DDL124" s="27"/>
      <c r="DDM124" s="27"/>
      <c r="DDN124" s="27"/>
      <c r="DDO124" s="27"/>
      <c r="DDP124" s="27"/>
      <c r="DDQ124" s="27"/>
      <c r="DDR124" s="27"/>
      <c r="DDS124" s="27"/>
      <c r="DDT124" s="27"/>
      <c r="DDU124" s="27"/>
      <c r="DDV124" s="27"/>
      <c r="DDW124" s="27"/>
      <c r="DDX124" s="27"/>
      <c r="DDY124" s="27"/>
      <c r="DDZ124" s="27"/>
      <c r="DEA124" s="27"/>
      <c r="DEB124" s="27"/>
      <c r="DEC124" s="27"/>
      <c r="DED124" s="27"/>
      <c r="DEE124" s="27"/>
      <c r="DEF124" s="27"/>
      <c r="DEG124" s="27"/>
      <c r="DEH124" s="27"/>
      <c r="DEI124" s="27"/>
      <c r="DEJ124" s="27"/>
      <c r="DEK124" s="27"/>
      <c r="DEL124" s="27"/>
      <c r="DEM124" s="27"/>
      <c r="DEN124" s="27"/>
      <c r="DEO124" s="27"/>
      <c r="DEP124" s="27"/>
      <c r="DEQ124" s="27"/>
      <c r="DER124" s="27"/>
      <c r="DES124" s="27"/>
      <c r="DET124" s="27"/>
      <c r="DEU124" s="27"/>
      <c r="DEV124" s="27"/>
      <c r="DEW124" s="27"/>
      <c r="DEX124" s="27"/>
      <c r="DEY124" s="27"/>
      <c r="DEZ124" s="27"/>
      <c r="DFA124" s="27"/>
      <c r="DFB124" s="27"/>
      <c r="DFC124" s="27"/>
      <c r="DFD124" s="27"/>
      <c r="DFE124" s="27"/>
      <c r="DFF124" s="27"/>
      <c r="DFG124" s="27"/>
      <c r="DFH124" s="27"/>
      <c r="DFI124" s="27"/>
      <c r="DFJ124" s="27"/>
      <c r="DFK124" s="27"/>
      <c r="DFL124" s="27"/>
      <c r="DFM124" s="27"/>
      <c r="DFN124" s="27"/>
      <c r="DFO124" s="27"/>
      <c r="DFP124" s="27"/>
      <c r="DFQ124" s="27"/>
      <c r="DFR124" s="27"/>
      <c r="DFS124" s="27"/>
      <c r="DFT124" s="27"/>
      <c r="DFU124" s="27"/>
      <c r="DFV124" s="27"/>
      <c r="DFW124" s="27"/>
      <c r="DFX124" s="27"/>
      <c r="DFY124" s="27"/>
      <c r="DFZ124" s="27"/>
      <c r="DGA124" s="27"/>
      <c r="DGB124" s="27"/>
      <c r="DGC124" s="27"/>
      <c r="DGD124" s="27"/>
      <c r="DGE124" s="27"/>
      <c r="DGF124" s="27"/>
      <c r="DGG124" s="27"/>
      <c r="DGH124" s="27"/>
      <c r="DGI124" s="27"/>
      <c r="DGJ124" s="27"/>
      <c r="DGK124" s="27"/>
      <c r="DGL124" s="27"/>
      <c r="DGM124" s="27"/>
      <c r="DGN124" s="27"/>
      <c r="DGO124" s="27"/>
      <c r="DGP124" s="27"/>
      <c r="DGQ124" s="27"/>
      <c r="DGR124" s="27"/>
      <c r="DGS124" s="27"/>
      <c r="DGT124" s="27"/>
      <c r="DGU124" s="27"/>
      <c r="DGV124" s="27"/>
      <c r="DGW124" s="27"/>
      <c r="DGX124" s="27"/>
      <c r="DGY124" s="27"/>
      <c r="DGZ124" s="27"/>
      <c r="DHA124" s="27"/>
      <c r="DHB124" s="27"/>
      <c r="DHC124" s="27"/>
      <c r="DHD124" s="27"/>
      <c r="DHE124" s="27"/>
      <c r="DHF124" s="27"/>
      <c r="DHG124" s="27"/>
      <c r="DHH124" s="27"/>
      <c r="DHI124" s="27"/>
      <c r="DHJ124" s="27"/>
      <c r="DHK124" s="27"/>
      <c r="DHL124" s="27"/>
      <c r="DHM124" s="27"/>
      <c r="DHN124" s="27"/>
      <c r="DHO124" s="27"/>
      <c r="DHP124" s="27"/>
      <c r="DHQ124" s="27"/>
      <c r="DHR124" s="27"/>
      <c r="DHS124" s="27"/>
      <c r="DHT124" s="27"/>
      <c r="DHU124" s="27"/>
      <c r="DHV124" s="27"/>
      <c r="DHW124" s="27"/>
      <c r="DHX124" s="27"/>
      <c r="DHY124" s="27"/>
      <c r="DHZ124" s="27"/>
      <c r="DIA124" s="27"/>
      <c r="DIB124" s="27"/>
      <c r="DIC124" s="27"/>
      <c r="DID124" s="27"/>
      <c r="DIE124" s="27"/>
      <c r="DIF124" s="27"/>
      <c r="DIG124" s="27"/>
      <c r="DIH124" s="27"/>
      <c r="DII124" s="27"/>
      <c r="DIJ124" s="27"/>
      <c r="DIK124" s="27"/>
      <c r="DIL124" s="27"/>
      <c r="DIM124" s="27"/>
      <c r="DIN124" s="27"/>
      <c r="DIO124" s="27"/>
      <c r="DIP124" s="27"/>
      <c r="DIQ124" s="27"/>
      <c r="DIR124" s="27"/>
      <c r="DIS124" s="27"/>
      <c r="DIT124" s="27"/>
      <c r="DIU124" s="27"/>
      <c r="DIV124" s="27"/>
      <c r="DIW124" s="27"/>
      <c r="DIX124" s="27"/>
      <c r="DIY124" s="27"/>
      <c r="DIZ124" s="27"/>
      <c r="DJA124" s="27"/>
      <c r="DJB124" s="27"/>
      <c r="DJC124" s="27"/>
      <c r="DJD124" s="27"/>
      <c r="DJE124" s="27"/>
      <c r="DJF124" s="27"/>
      <c r="DJG124" s="27"/>
      <c r="DJH124" s="27"/>
      <c r="DJI124" s="27"/>
      <c r="DJJ124" s="27"/>
      <c r="DJK124" s="27"/>
      <c r="DJL124" s="27"/>
      <c r="DJM124" s="27"/>
      <c r="DJN124" s="27"/>
      <c r="DJO124" s="27"/>
      <c r="DJP124" s="27"/>
      <c r="DJQ124" s="27"/>
      <c r="DJR124" s="27"/>
      <c r="DJS124" s="27"/>
      <c r="DJT124" s="27"/>
      <c r="DJU124" s="27"/>
      <c r="DJV124" s="27"/>
      <c r="DJW124" s="27"/>
      <c r="DJX124" s="27"/>
      <c r="DJY124" s="27"/>
      <c r="DJZ124" s="27"/>
      <c r="DKA124" s="27"/>
      <c r="DKB124" s="27"/>
      <c r="DKC124" s="27"/>
      <c r="DKD124" s="27"/>
      <c r="DKE124" s="27"/>
      <c r="DKF124" s="27"/>
      <c r="DKG124" s="27"/>
      <c r="DKH124" s="27"/>
      <c r="DKI124" s="27"/>
      <c r="DKJ124" s="27"/>
      <c r="DKK124" s="27"/>
      <c r="DKL124" s="27"/>
      <c r="DKM124" s="27"/>
      <c r="DKN124" s="27"/>
      <c r="DKO124" s="27"/>
      <c r="DKP124" s="27"/>
      <c r="DKQ124" s="27"/>
      <c r="DKR124" s="27"/>
      <c r="DKS124" s="27"/>
      <c r="DKT124" s="27"/>
      <c r="DKU124" s="27"/>
      <c r="DKV124" s="27"/>
      <c r="DKW124" s="27"/>
      <c r="DKX124" s="27"/>
      <c r="DKY124" s="27"/>
      <c r="DKZ124" s="27"/>
      <c r="DLA124" s="27"/>
      <c r="DLB124" s="27"/>
      <c r="DLC124" s="27"/>
      <c r="DLD124" s="27"/>
      <c r="DLE124" s="27"/>
      <c r="DLF124" s="27"/>
      <c r="DLG124" s="27"/>
      <c r="DLH124" s="27"/>
      <c r="DLI124" s="27"/>
      <c r="DLJ124" s="27"/>
      <c r="DLQ124" s="27"/>
      <c r="DLR124" s="27"/>
      <c r="DLS124" s="27"/>
      <c r="DLT124" s="27"/>
      <c r="DLU124" s="27"/>
      <c r="DLV124" s="27"/>
      <c r="DLW124" s="27"/>
      <c r="DLX124" s="27"/>
      <c r="DLY124" s="27"/>
      <c r="DLZ124" s="27"/>
      <c r="DMA124" s="27"/>
      <c r="DMB124" s="27"/>
      <c r="DMC124" s="27"/>
      <c r="DMD124" s="27"/>
      <c r="DME124" s="27"/>
      <c r="DMF124" s="27"/>
      <c r="DMG124" s="27"/>
      <c r="DMH124" s="27"/>
      <c r="DMI124" s="27"/>
      <c r="DMJ124" s="27"/>
      <c r="DMK124" s="27"/>
      <c r="DML124" s="27"/>
      <c r="DMM124" s="27"/>
      <c r="DMN124" s="27"/>
      <c r="DMO124" s="27"/>
      <c r="DMP124" s="27"/>
      <c r="DMQ124" s="27"/>
      <c r="DMR124" s="27"/>
      <c r="DMS124" s="27"/>
      <c r="DMT124" s="27"/>
      <c r="DMU124" s="27"/>
      <c r="DMV124" s="27"/>
      <c r="DMW124" s="27"/>
      <c r="DMX124" s="27"/>
      <c r="DMY124" s="27"/>
      <c r="DMZ124" s="27"/>
      <c r="DNA124" s="27"/>
      <c r="DNB124" s="27"/>
      <c r="DNC124" s="27"/>
      <c r="DND124" s="27"/>
      <c r="DNE124" s="27"/>
      <c r="DNF124" s="27"/>
      <c r="DNG124" s="27"/>
      <c r="DNH124" s="27"/>
      <c r="DNI124" s="27"/>
      <c r="DNJ124" s="27"/>
      <c r="DNK124" s="27"/>
      <c r="DNL124" s="27"/>
      <c r="DNM124" s="27"/>
      <c r="DNN124" s="27"/>
      <c r="DNO124" s="27"/>
      <c r="DNP124" s="27"/>
      <c r="DNQ124" s="27"/>
      <c r="DNR124" s="27"/>
      <c r="DNS124" s="27"/>
      <c r="DNT124" s="27"/>
      <c r="DNU124" s="27"/>
      <c r="DNV124" s="27"/>
      <c r="DNW124" s="27"/>
      <c r="DNX124" s="27"/>
      <c r="DNY124" s="27"/>
      <c r="DNZ124" s="27"/>
      <c r="DOA124" s="27"/>
      <c r="DOB124" s="27"/>
      <c r="DOC124" s="27"/>
      <c r="DOD124" s="27"/>
      <c r="DOE124" s="27"/>
      <c r="DOF124" s="27"/>
      <c r="DOG124" s="27"/>
      <c r="DOH124" s="27"/>
      <c r="DOI124" s="27"/>
      <c r="DOJ124" s="27"/>
      <c r="DOK124" s="27"/>
      <c r="DOL124" s="27"/>
      <c r="DOM124" s="27"/>
      <c r="DON124" s="27"/>
      <c r="DOO124" s="27"/>
      <c r="DOP124" s="27"/>
      <c r="DOQ124" s="27"/>
      <c r="DOR124" s="27"/>
      <c r="DOS124" s="27"/>
      <c r="DOT124" s="27"/>
      <c r="DOU124" s="27"/>
      <c r="DOV124" s="27"/>
      <c r="DOW124" s="27"/>
      <c r="DOX124" s="27"/>
      <c r="DOY124" s="27"/>
      <c r="DOZ124" s="27"/>
      <c r="DPA124" s="27"/>
      <c r="DPB124" s="27"/>
      <c r="DPC124" s="27"/>
      <c r="DPD124" s="27"/>
      <c r="DPE124" s="27"/>
      <c r="DPF124" s="27"/>
      <c r="DPG124" s="27"/>
      <c r="DPH124" s="27"/>
      <c r="DPI124" s="27"/>
      <c r="DPJ124" s="27"/>
      <c r="DPK124" s="27"/>
      <c r="DPL124" s="27"/>
      <c r="DPM124" s="27"/>
      <c r="DPN124" s="27"/>
      <c r="DPO124" s="27"/>
      <c r="DPP124" s="27"/>
      <c r="DPQ124" s="27"/>
      <c r="DPR124" s="27"/>
      <c r="DPS124" s="27"/>
      <c r="DPT124" s="27"/>
      <c r="DPU124" s="27"/>
      <c r="DPV124" s="27"/>
      <c r="DPW124" s="27"/>
      <c r="DPX124" s="27"/>
      <c r="DPY124" s="27"/>
      <c r="DPZ124" s="27"/>
      <c r="DQA124" s="27"/>
      <c r="DQB124" s="27"/>
      <c r="DQC124" s="27"/>
      <c r="DQD124" s="27"/>
      <c r="DQE124" s="27"/>
      <c r="DQF124" s="27"/>
      <c r="DQG124" s="27"/>
      <c r="DQH124" s="27"/>
      <c r="DQI124" s="27"/>
      <c r="DQJ124" s="27"/>
      <c r="DQK124" s="27"/>
      <c r="DQL124" s="27"/>
      <c r="DQM124" s="27"/>
      <c r="DQN124" s="27"/>
      <c r="DQO124" s="27"/>
      <c r="DQP124" s="27"/>
      <c r="DQQ124" s="27"/>
      <c r="DQR124" s="27"/>
      <c r="DQS124" s="27"/>
      <c r="DQT124" s="27"/>
      <c r="DQU124" s="27"/>
      <c r="DQV124" s="27"/>
      <c r="DQW124" s="27"/>
      <c r="DQX124" s="27"/>
      <c r="DQY124" s="27"/>
      <c r="DQZ124" s="27"/>
      <c r="DRA124" s="27"/>
      <c r="DRB124" s="27"/>
      <c r="DRC124" s="27"/>
      <c r="DRD124" s="27"/>
      <c r="DRE124" s="27"/>
      <c r="DRF124" s="27"/>
      <c r="DRG124" s="27"/>
      <c r="DRH124" s="27"/>
      <c r="DRI124" s="27"/>
      <c r="DRJ124" s="27"/>
      <c r="DRK124" s="27"/>
      <c r="DRL124" s="27"/>
      <c r="DRM124" s="27"/>
      <c r="DRN124" s="27"/>
      <c r="DRO124" s="27"/>
      <c r="DRP124" s="27"/>
      <c r="DRQ124" s="27"/>
      <c r="DRR124" s="27"/>
      <c r="DRS124" s="27"/>
      <c r="DRT124" s="27"/>
      <c r="DRU124" s="27"/>
      <c r="DRV124" s="27"/>
      <c r="DRW124" s="27"/>
      <c r="DRX124" s="27"/>
      <c r="DRY124" s="27"/>
      <c r="DRZ124" s="27"/>
      <c r="DSA124" s="27"/>
      <c r="DSB124" s="27"/>
      <c r="DSC124" s="27"/>
      <c r="DSD124" s="27"/>
      <c r="DSE124" s="27"/>
      <c r="DSF124" s="27"/>
      <c r="DSG124" s="27"/>
      <c r="DSH124" s="27"/>
      <c r="DSI124" s="27"/>
      <c r="DSJ124" s="27"/>
      <c r="DSK124" s="27"/>
      <c r="DSL124" s="27"/>
      <c r="DSM124" s="27"/>
      <c r="DSN124" s="27"/>
      <c r="DSO124" s="27"/>
      <c r="DSP124" s="27"/>
      <c r="DSQ124" s="27"/>
      <c r="DSR124" s="27"/>
      <c r="DSS124" s="27"/>
      <c r="DST124" s="27"/>
      <c r="DSU124" s="27"/>
      <c r="DSV124" s="27"/>
      <c r="DSW124" s="27"/>
      <c r="DSX124" s="27"/>
      <c r="DSY124" s="27"/>
      <c r="DSZ124" s="27"/>
      <c r="DTA124" s="27"/>
      <c r="DTB124" s="27"/>
      <c r="DTC124" s="27"/>
      <c r="DTD124" s="27"/>
      <c r="DTE124" s="27"/>
      <c r="DTF124" s="27"/>
      <c r="DTG124" s="27"/>
      <c r="DTH124" s="27"/>
      <c r="DTI124" s="27"/>
      <c r="DTJ124" s="27"/>
      <c r="DTK124" s="27"/>
      <c r="DTL124" s="27"/>
      <c r="DTM124" s="27"/>
      <c r="DTN124" s="27"/>
      <c r="DTO124" s="27"/>
      <c r="DTP124" s="27"/>
      <c r="DTQ124" s="27"/>
      <c r="DTR124" s="27"/>
      <c r="DTS124" s="27"/>
      <c r="DTT124" s="27"/>
      <c r="DTU124" s="27"/>
      <c r="DTV124" s="27"/>
      <c r="DTW124" s="27"/>
      <c r="DTX124" s="27"/>
      <c r="DTY124" s="27"/>
      <c r="DTZ124" s="27"/>
      <c r="DUA124" s="27"/>
      <c r="DUB124" s="27"/>
      <c r="DUC124" s="27"/>
      <c r="DUD124" s="27"/>
      <c r="DUE124" s="27"/>
      <c r="DUF124" s="27"/>
      <c r="DUG124" s="27"/>
      <c r="DUH124" s="27"/>
      <c r="DUI124" s="27"/>
      <c r="DUJ124" s="27"/>
      <c r="DUK124" s="27"/>
      <c r="DUL124" s="27"/>
      <c r="DUM124" s="27"/>
      <c r="DUN124" s="27"/>
      <c r="DUO124" s="27"/>
      <c r="DUP124" s="27"/>
      <c r="DUQ124" s="27"/>
      <c r="DUR124" s="27"/>
      <c r="DUS124" s="27"/>
      <c r="DUT124" s="27"/>
      <c r="DUU124" s="27"/>
      <c r="DUV124" s="27"/>
      <c r="DUW124" s="27"/>
      <c r="DUX124" s="27"/>
      <c r="DUY124" s="27"/>
      <c r="DUZ124" s="27"/>
      <c r="DVA124" s="27"/>
      <c r="DVB124" s="27"/>
      <c r="DVC124" s="27"/>
      <c r="DVD124" s="27"/>
      <c r="DVE124" s="27"/>
      <c r="DVF124" s="27"/>
      <c r="DVM124" s="27"/>
      <c r="DVN124" s="27"/>
      <c r="DVO124" s="27"/>
      <c r="DVP124" s="27"/>
      <c r="DVQ124" s="27"/>
      <c r="DVR124" s="27"/>
      <c r="DVS124" s="27"/>
      <c r="DVT124" s="27"/>
      <c r="DVU124" s="27"/>
      <c r="DVV124" s="27"/>
      <c r="DVW124" s="27"/>
      <c r="DVX124" s="27"/>
      <c r="DVY124" s="27"/>
      <c r="DVZ124" s="27"/>
      <c r="DWA124" s="27"/>
      <c r="DWB124" s="27"/>
      <c r="DWC124" s="27"/>
      <c r="DWD124" s="27"/>
      <c r="DWE124" s="27"/>
      <c r="DWF124" s="27"/>
      <c r="DWG124" s="27"/>
      <c r="DWH124" s="27"/>
      <c r="DWI124" s="27"/>
      <c r="DWJ124" s="27"/>
      <c r="DWK124" s="27"/>
      <c r="DWL124" s="27"/>
      <c r="DWM124" s="27"/>
      <c r="DWN124" s="27"/>
      <c r="DWO124" s="27"/>
      <c r="DWP124" s="27"/>
      <c r="DWQ124" s="27"/>
      <c r="DWR124" s="27"/>
      <c r="DWS124" s="27"/>
      <c r="DWT124" s="27"/>
      <c r="DWU124" s="27"/>
      <c r="DWV124" s="27"/>
      <c r="DWW124" s="27"/>
      <c r="DWX124" s="27"/>
      <c r="DWY124" s="27"/>
      <c r="DWZ124" s="27"/>
      <c r="DXA124" s="27"/>
      <c r="DXB124" s="27"/>
      <c r="DXC124" s="27"/>
      <c r="DXD124" s="27"/>
      <c r="DXE124" s="27"/>
      <c r="DXF124" s="27"/>
      <c r="DXG124" s="27"/>
      <c r="DXH124" s="27"/>
      <c r="DXI124" s="27"/>
      <c r="DXJ124" s="27"/>
      <c r="DXK124" s="27"/>
      <c r="DXL124" s="27"/>
      <c r="DXM124" s="27"/>
      <c r="DXN124" s="27"/>
      <c r="DXO124" s="27"/>
      <c r="DXP124" s="27"/>
      <c r="DXQ124" s="27"/>
      <c r="DXR124" s="27"/>
      <c r="DXS124" s="27"/>
      <c r="DXT124" s="27"/>
      <c r="DXU124" s="27"/>
      <c r="DXV124" s="27"/>
      <c r="DXW124" s="27"/>
      <c r="DXX124" s="27"/>
      <c r="DXY124" s="27"/>
      <c r="DXZ124" s="27"/>
      <c r="DYA124" s="27"/>
      <c r="DYB124" s="27"/>
      <c r="DYC124" s="27"/>
      <c r="DYD124" s="27"/>
      <c r="DYE124" s="27"/>
      <c r="DYF124" s="27"/>
      <c r="DYG124" s="27"/>
      <c r="DYH124" s="27"/>
      <c r="DYI124" s="27"/>
      <c r="DYJ124" s="27"/>
      <c r="DYK124" s="27"/>
      <c r="DYL124" s="27"/>
      <c r="DYM124" s="27"/>
      <c r="DYN124" s="27"/>
      <c r="DYO124" s="27"/>
      <c r="DYP124" s="27"/>
      <c r="DYQ124" s="27"/>
      <c r="DYR124" s="27"/>
      <c r="DYS124" s="27"/>
      <c r="DYT124" s="27"/>
      <c r="DYU124" s="27"/>
      <c r="DYV124" s="27"/>
      <c r="DYW124" s="27"/>
      <c r="DYX124" s="27"/>
      <c r="DYY124" s="27"/>
      <c r="DYZ124" s="27"/>
      <c r="DZA124" s="27"/>
      <c r="DZB124" s="27"/>
      <c r="DZC124" s="27"/>
      <c r="DZD124" s="27"/>
      <c r="DZE124" s="27"/>
      <c r="DZF124" s="27"/>
      <c r="DZG124" s="27"/>
      <c r="DZH124" s="27"/>
      <c r="DZI124" s="27"/>
      <c r="DZJ124" s="27"/>
      <c r="DZK124" s="27"/>
      <c r="DZL124" s="27"/>
      <c r="DZM124" s="27"/>
      <c r="DZN124" s="27"/>
      <c r="DZO124" s="27"/>
      <c r="DZP124" s="27"/>
      <c r="DZQ124" s="27"/>
      <c r="DZR124" s="27"/>
      <c r="DZS124" s="27"/>
      <c r="DZT124" s="27"/>
      <c r="DZU124" s="27"/>
      <c r="DZV124" s="27"/>
      <c r="DZW124" s="27"/>
      <c r="DZX124" s="27"/>
      <c r="DZY124" s="27"/>
      <c r="DZZ124" s="27"/>
      <c r="EAA124" s="27"/>
      <c r="EAB124" s="27"/>
      <c r="EAC124" s="27"/>
      <c r="EAD124" s="27"/>
      <c r="EAE124" s="27"/>
      <c r="EAF124" s="27"/>
      <c r="EAG124" s="27"/>
      <c r="EAH124" s="27"/>
      <c r="EAI124" s="27"/>
      <c r="EAJ124" s="27"/>
      <c r="EAK124" s="27"/>
      <c r="EAL124" s="27"/>
      <c r="EAM124" s="27"/>
      <c r="EAN124" s="27"/>
      <c r="EAO124" s="27"/>
      <c r="EAP124" s="27"/>
      <c r="EAQ124" s="27"/>
      <c r="EAR124" s="27"/>
      <c r="EAS124" s="27"/>
      <c r="EAT124" s="27"/>
      <c r="EAU124" s="27"/>
      <c r="EAV124" s="27"/>
      <c r="EAW124" s="27"/>
      <c r="EAX124" s="27"/>
      <c r="EAY124" s="27"/>
      <c r="EAZ124" s="27"/>
      <c r="EBA124" s="27"/>
      <c r="EBB124" s="27"/>
      <c r="EBC124" s="27"/>
      <c r="EBD124" s="27"/>
      <c r="EBE124" s="27"/>
      <c r="EBF124" s="27"/>
      <c r="EBG124" s="27"/>
      <c r="EBH124" s="27"/>
      <c r="EBI124" s="27"/>
      <c r="EBJ124" s="27"/>
      <c r="EBK124" s="27"/>
      <c r="EBL124" s="27"/>
      <c r="EBM124" s="27"/>
      <c r="EBN124" s="27"/>
      <c r="EBO124" s="27"/>
      <c r="EBP124" s="27"/>
      <c r="EBQ124" s="27"/>
      <c r="EBR124" s="27"/>
      <c r="EBS124" s="27"/>
      <c r="EBT124" s="27"/>
      <c r="EBU124" s="27"/>
      <c r="EBV124" s="27"/>
      <c r="EBW124" s="27"/>
      <c r="EBX124" s="27"/>
      <c r="EBY124" s="27"/>
      <c r="EBZ124" s="27"/>
      <c r="ECA124" s="27"/>
      <c r="ECB124" s="27"/>
      <c r="ECC124" s="27"/>
      <c r="ECD124" s="27"/>
      <c r="ECE124" s="27"/>
      <c r="ECF124" s="27"/>
      <c r="ECG124" s="27"/>
      <c r="ECH124" s="27"/>
      <c r="ECI124" s="27"/>
      <c r="ECJ124" s="27"/>
      <c r="ECK124" s="27"/>
      <c r="ECL124" s="27"/>
      <c r="ECM124" s="27"/>
      <c r="ECN124" s="27"/>
      <c r="ECO124" s="27"/>
      <c r="ECP124" s="27"/>
      <c r="ECQ124" s="27"/>
      <c r="ECR124" s="27"/>
      <c r="ECS124" s="27"/>
      <c r="ECT124" s="27"/>
      <c r="ECU124" s="27"/>
      <c r="ECV124" s="27"/>
      <c r="ECW124" s="27"/>
      <c r="ECX124" s="27"/>
      <c r="ECY124" s="27"/>
      <c r="ECZ124" s="27"/>
      <c r="EDA124" s="27"/>
      <c r="EDB124" s="27"/>
      <c r="EDC124" s="27"/>
      <c r="EDD124" s="27"/>
      <c r="EDE124" s="27"/>
      <c r="EDF124" s="27"/>
      <c r="EDG124" s="27"/>
      <c r="EDH124" s="27"/>
      <c r="EDI124" s="27"/>
      <c r="EDJ124" s="27"/>
      <c r="EDK124" s="27"/>
      <c r="EDL124" s="27"/>
      <c r="EDM124" s="27"/>
      <c r="EDN124" s="27"/>
      <c r="EDO124" s="27"/>
      <c r="EDP124" s="27"/>
      <c r="EDQ124" s="27"/>
      <c r="EDR124" s="27"/>
      <c r="EDS124" s="27"/>
      <c r="EDT124" s="27"/>
      <c r="EDU124" s="27"/>
      <c r="EDV124" s="27"/>
      <c r="EDW124" s="27"/>
      <c r="EDX124" s="27"/>
      <c r="EDY124" s="27"/>
      <c r="EDZ124" s="27"/>
      <c r="EEA124" s="27"/>
      <c r="EEB124" s="27"/>
      <c r="EEC124" s="27"/>
      <c r="EED124" s="27"/>
      <c r="EEE124" s="27"/>
      <c r="EEF124" s="27"/>
      <c r="EEG124" s="27"/>
      <c r="EEH124" s="27"/>
      <c r="EEI124" s="27"/>
      <c r="EEJ124" s="27"/>
      <c r="EEK124" s="27"/>
      <c r="EEL124" s="27"/>
      <c r="EEM124" s="27"/>
      <c r="EEN124" s="27"/>
      <c r="EEO124" s="27"/>
      <c r="EEP124" s="27"/>
      <c r="EEQ124" s="27"/>
      <c r="EER124" s="27"/>
      <c r="EES124" s="27"/>
      <c r="EET124" s="27"/>
      <c r="EEU124" s="27"/>
      <c r="EEV124" s="27"/>
      <c r="EEW124" s="27"/>
      <c r="EEX124" s="27"/>
      <c r="EEY124" s="27"/>
      <c r="EEZ124" s="27"/>
      <c r="EFA124" s="27"/>
      <c r="EFB124" s="27"/>
      <c r="EFI124" s="27"/>
      <c r="EFJ124" s="27"/>
      <c r="EFK124" s="27"/>
      <c r="EFL124" s="27"/>
      <c r="EFM124" s="27"/>
      <c r="EFN124" s="27"/>
      <c r="EFO124" s="27"/>
      <c r="EFP124" s="27"/>
      <c r="EFQ124" s="27"/>
      <c r="EFR124" s="27"/>
      <c r="EFS124" s="27"/>
      <c r="EFT124" s="27"/>
      <c r="EFU124" s="27"/>
      <c r="EFV124" s="27"/>
      <c r="EFW124" s="27"/>
      <c r="EFX124" s="27"/>
      <c r="EFY124" s="27"/>
      <c r="EFZ124" s="27"/>
      <c r="EGA124" s="27"/>
      <c r="EGB124" s="27"/>
      <c r="EGC124" s="27"/>
      <c r="EGD124" s="27"/>
      <c r="EGE124" s="27"/>
      <c r="EGF124" s="27"/>
      <c r="EGG124" s="27"/>
      <c r="EGH124" s="27"/>
      <c r="EGI124" s="27"/>
      <c r="EGJ124" s="27"/>
      <c r="EGK124" s="27"/>
      <c r="EGL124" s="27"/>
      <c r="EGM124" s="27"/>
      <c r="EGN124" s="27"/>
      <c r="EGO124" s="27"/>
      <c r="EGP124" s="27"/>
      <c r="EGQ124" s="27"/>
      <c r="EGR124" s="27"/>
      <c r="EGS124" s="27"/>
      <c r="EGT124" s="27"/>
      <c r="EGU124" s="27"/>
      <c r="EGV124" s="27"/>
      <c r="EGW124" s="27"/>
      <c r="EGX124" s="27"/>
      <c r="EGY124" s="27"/>
      <c r="EGZ124" s="27"/>
      <c r="EHA124" s="27"/>
      <c r="EHB124" s="27"/>
      <c r="EHC124" s="27"/>
      <c r="EHD124" s="27"/>
      <c r="EHE124" s="27"/>
      <c r="EHF124" s="27"/>
      <c r="EHG124" s="27"/>
      <c r="EHH124" s="27"/>
      <c r="EHI124" s="27"/>
      <c r="EHJ124" s="27"/>
      <c r="EHK124" s="27"/>
      <c r="EHL124" s="27"/>
      <c r="EHM124" s="27"/>
      <c r="EHN124" s="27"/>
      <c r="EHO124" s="27"/>
      <c r="EHP124" s="27"/>
      <c r="EHQ124" s="27"/>
      <c r="EHR124" s="27"/>
      <c r="EHS124" s="27"/>
      <c r="EHT124" s="27"/>
      <c r="EHU124" s="27"/>
      <c r="EHV124" s="27"/>
      <c r="EHW124" s="27"/>
      <c r="EHX124" s="27"/>
      <c r="EHY124" s="27"/>
      <c r="EHZ124" s="27"/>
      <c r="EIA124" s="27"/>
      <c r="EIB124" s="27"/>
      <c r="EIC124" s="27"/>
      <c r="EID124" s="27"/>
      <c r="EIE124" s="27"/>
      <c r="EIF124" s="27"/>
      <c r="EIG124" s="27"/>
      <c r="EIH124" s="27"/>
      <c r="EII124" s="27"/>
      <c r="EIJ124" s="27"/>
      <c r="EIK124" s="27"/>
      <c r="EIL124" s="27"/>
      <c r="EIM124" s="27"/>
      <c r="EIN124" s="27"/>
      <c r="EIO124" s="27"/>
      <c r="EIP124" s="27"/>
      <c r="EIQ124" s="27"/>
      <c r="EIR124" s="27"/>
      <c r="EIS124" s="27"/>
      <c r="EIT124" s="27"/>
      <c r="EIU124" s="27"/>
      <c r="EIV124" s="27"/>
      <c r="EIW124" s="27"/>
      <c r="EIX124" s="27"/>
      <c r="EIY124" s="27"/>
      <c r="EIZ124" s="27"/>
      <c r="EJA124" s="27"/>
      <c r="EJB124" s="27"/>
      <c r="EJC124" s="27"/>
      <c r="EJD124" s="27"/>
      <c r="EJE124" s="27"/>
      <c r="EJF124" s="27"/>
      <c r="EJG124" s="27"/>
      <c r="EJH124" s="27"/>
      <c r="EJI124" s="27"/>
      <c r="EJJ124" s="27"/>
      <c r="EJK124" s="27"/>
      <c r="EJL124" s="27"/>
      <c r="EJM124" s="27"/>
      <c r="EJN124" s="27"/>
      <c r="EJO124" s="27"/>
      <c r="EJP124" s="27"/>
      <c r="EJQ124" s="27"/>
      <c r="EJR124" s="27"/>
      <c r="EJS124" s="27"/>
      <c r="EJT124" s="27"/>
      <c r="EJU124" s="27"/>
      <c r="EJV124" s="27"/>
      <c r="EJW124" s="27"/>
      <c r="EJX124" s="27"/>
      <c r="EJY124" s="27"/>
      <c r="EJZ124" s="27"/>
      <c r="EKA124" s="27"/>
      <c r="EKB124" s="27"/>
      <c r="EKC124" s="27"/>
      <c r="EKD124" s="27"/>
      <c r="EKE124" s="27"/>
      <c r="EKF124" s="27"/>
      <c r="EKG124" s="27"/>
      <c r="EKH124" s="27"/>
      <c r="EKI124" s="27"/>
      <c r="EKJ124" s="27"/>
      <c r="EKK124" s="27"/>
      <c r="EKL124" s="27"/>
      <c r="EKM124" s="27"/>
      <c r="EKN124" s="27"/>
      <c r="EKO124" s="27"/>
      <c r="EKP124" s="27"/>
      <c r="EKQ124" s="27"/>
      <c r="EKR124" s="27"/>
      <c r="EKS124" s="27"/>
      <c r="EKT124" s="27"/>
      <c r="EKU124" s="27"/>
      <c r="EKV124" s="27"/>
      <c r="EKW124" s="27"/>
      <c r="EKX124" s="27"/>
      <c r="EKY124" s="27"/>
      <c r="EKZ124" s="27"/>
      <c r="ELA124" s="27"/>
      <c r="ELB124" s="27"/>
      <c r="ELC124" s="27"/>
      <c r="ELD124" s="27"/>
      <c r="ELE124" s="27"/>
      <c r="ELF124" s="27"/>
      <c r="ELG124" s="27"/>
      <c r="ELH124" s="27"/>
      <c r="ELI124" s="27"/>
      <c r="ELJ124" s="27"/>
      <c r="ELK124" s="27"/>
      <c r="ELL124" s="27"/>
      <c r="ELM124" s="27"/>
      <c r="ELN124" s="27"/>
      <c r="ELO124" s="27"/>
      <c r="ELP124" s="27"/>
      <c r="ELQ124" s="27"/>
      <c r="ELR124" s="27"/>
      <c r="ELS124" s="27"/>
      <c r="ELT124" s="27"/>
      <c r="ELU124" s="27"/>
      <c r="ELV124" s="27"/>
      <c r="ELW124" s="27"/>
      <c r="ELX124" s="27"/>
      <c r="ELY124" s="27"/>
      <c r="ELZ124" s="27"/>
      <c r="EMA124" s="27"/>
      <c r="EMB124" s="27"/>
      <c r="EMC124" s="27"/>
      <c r="EMD124" s="27"/>
      <c r="EME124" s="27"/>
      <c r="EMF124" s="27"/>
      <c r="EMG124" s="27"/>
      <c r="EMH124" s="27"/>
      <c r="EMI124" s="27"/>
      <c r="EMJ124" s="27"/>
      <c r="EMK124" s="27"/>
      <c r="EML124" s="27"/>
      <c r="EMM124" s="27"/>
      <c r="EMN124" s="27"/>
      <c r="EMO124" s="27"/>
      <c r="EMP124" s="27"/>
      <c r="EMQ124" s="27"/>
      <c r="EMR124" s="27"/>
      <c r="EMS124" s="27"/>
      <c r="EMT124" s="27"/>
      <c r="EMU124" s="27"/>
      <c r="EMV124" s="27"/>
      <c r="EMW124" s="27"/>
      <c r="EMX124" s="27"/>
      <c r="EMY124" s="27"/>
      <c r="EMZ124" s="27"/>
      <c r="ENA124" s="27"/>
      <c r="ENB124" s="27"/>
      <c r="ENC124" s="27"/>
      <c r="END124" s="27"/>
      <c r="ENE124" s="27"/>
      <c r="ENF124" s="27"/>
      <c r="ENG124" s="27"/>
      <c r="ENH124" s="27"/>
      <c r="ENI124" s="27"/>
      <c r="ENJ124" s="27"/>
      <c r="ENK124" s="27"/>
      <c r="ENL124" s="27"/>
      <c r="ENM124" s="27"/>
      <c r="ENN124" s="27"/>
      <c r="ENO124" s="27"/>
      <c r="ENP124" s="27"/>
      <c r="ENQ124" s="27"/>
      <c r="ENR124" s="27"/>
      <c r="ENS124" s="27"/>
      <c r="ENT124" s="27"/>
      <c r="ENU124" s="27"/>
      <c r="ENV124" s="27"/>
      <c r="ENW124" s="27"/>
      <c r="ENX124" s="27"/>
      <c r="ENY124" s="27"/>
      <c r="ENZ124" s="27"/>
      <c r="EOA124" s="27"/>
      <c r="EOB124" s="27"/>
      <c r="EOC124" s="27"/>
      <c r="EOD124" s="27"/>
      <c r="EOE124" s="27"/>
      <c r="EOF124" s="27"/>
      <c r="EOG124" s="27"/>
      <c r="EOH124" s="27"/>
      <c r="EOI124" s="27"/>
      <c r="EOJ124" s="27"/>
      <c r="EOK124" s="27"/>
      <c r="EOL124" s="27"/>
      <c r="EOM124" s="27"/>
      <c r="EON124" s="27"/>
      <c r="EOO124" s="27"/>
      <c r="EOP124" s="27"/>
      <c r="EOQ124" s="27"/>
      <c r="EOR124" s="27"/>
      <c r="EOS124" s="27"/>
      <c r="EOT124" s="27"/>
      <c r="EOU124" s="27"/>
      <c r="EOV124" s="27"/>
      <c r="EOW124" s="27"/>
      <c r="EOX124" s="27"/>
      <c r="EPE124" s="27"/>
      <c r="EPF124" s="27"/>
      <c r="EPG124" s="27"/>
      <c r="EPH124" s="27"/>
      <c r="EPI124" s="27"/>
      <c r="EPJ124" s="27"/>
      <c r="EPK124" s="27"/>
      <c r="EPL124" s="27"/>
      <c r="EPM124" s="27"/>
      <c r="EPN124" s="27"/>
      <c r="EPO124" s="27"/>
      <c r="EPP124" s="27"/>
      <c r="EPQ124" s="27"/>
      <c r="EPR124" s="27"/>
      <c r="EPS124" s="27"/>
      <c r="EPT124" s="27"/>
      <c r="EPU124" s="27"/>
      <c r="EPV124" s="27"/>
      <c r="EPW124" s="27"/>
      <c r="EPX124" s="27"/>
      <c r="EPY124" s="27"/>
      <c r="EPZ124" s="27"/>
      <c r="EQA124" s="27"/>
      <c r="EQB124" s="27"/>
      <c r="EQC124" s="27"/>
      <c r="EQD124" s="27"/>
      <c r="EQE124" s="27"/>
      <c r="EQF124" s="27"/>
      <c r="EQG124" s="27"/>
      <c r="EQH124" s="27"/>
      <c r="EQI124" s="27"/>
      <c r="EQJ124" s="27"/>
      <c r="EQK124" s="27"/>
      <c r="EQL124" s="27"/>
      <c r="EQM124" s="27"/>
      <c r="EQN124" s="27"/>
      <c r="EQO124" s="27"/>
      <c r="EQP124" s="27"/>
      <c r="EQQ124" s="27"/>
      <c r="EQR124" s="27"/>
      <c r="EQS124" s="27"/>
      <c r="EQT124" s="27"/>
      <c r="EQU124" s="27"/>
      <c r="EQV124" s="27"/>
      <c r="EQW124" s="27"/>
      <c r="EQX124" s="27"/>
      <c r="EQY124" s="27"/>
      <c r="EQZ124" s="27"/>
      <c r="ERA124" s="27"/>
      <c r="ERB124" s="27"/>
      <c r="ERC124" s="27"/>
      <c r="ERD124" s="27"/>
      <c r="ERE124" s="27"/>
      <c r="ERF124" s="27"/>
      <c r="ERG124" s="27"/>
      <c r="ERH124" s="27"/>
      <c r="ERI124" s="27"/>
      <c r="ERJ124" s="27"/>
      <c r="ERK124" s="27"/>
      <c r="ERL124" s="27"/>
      <c r="ERM124" s="27"/>
      <c r="ERN124" s="27"/>
      <c r="ERO124" s="27"/>
      <c r="ERP124" s="27"/>
      <c r="ERQ124" s="27"/>
      <c r="ERR124" s="27"/>
      <c r="ERS124" s="27"/>
      <c r="ERT124" s="27"/>
      <c r="ERU124" s="27"/>
      <c r="ERV124" s="27"/>
      <c r="ERW124" s="27"/>
      <c r="ERX124" s="27"/>
      <c r="ERY124" s="27"/>
      <c r="ERZ124" s="27"/>
      <c r="ESA124" s="27"/>
      <c r="ESB124" s="27"/>
      <c r="ESC124" s="27"/>
      <c r="ESD124" s="27"/>
      <c r="ESE124" s="27"/>
      <c r="ESF124" s="27"/>
      <c r="ESG124" s="27"/>
      <c r="ESH124" s="27"/>
      <c r="ESI124" s="27"/>
      <c r="ESJ124" s="27"/>
      <c r="ESK124" s="27"/>
      <c r="ESL124" s="27"/>
      <c r="ESM124" s="27"/>
      <c r="ESN124" s="27"/>
      <c r="ESO124" s="27"/>
      <c r="ESP124" s="27"/>
      <c r="ESQ124" s="27"/>
      <c r="ESR124" s="27"/>
      <c r="ESS124" s="27"/>
      <c r="EST124" s="27"/>
      <c r="ESU124" s="27"/>
      <c r="ESV124" s="27"/>
      <c r="ESW124" s="27"/>
      <c r="ESX124" s="27"/>
      <c r="ESY124" s="27"/>
      <c r="ESZ124" s="27"/>
      <c r="ETA124" s="27"/>
      <c r="ETB124" s="27"/>
      <c r="ETC124" s="27"/>
      <c r="ETD124" s="27"/>
      <c r="ETE124" s="27"/>
      <c r="ETF124" s="27"/>
      <c r="ETG124" s="27"/>
      <c r="ETH124" s="27"/>
      <c r="ETI124" s="27"/>
      <c r="ETJ124" s="27"/>
      <c r="ETK124" s="27"/>
      <c r="ETL124" s="27"/>
      <c r="ETM124" s="27"/>
      <c r="ETN124" s="27"/>
      <c r="ETO124" s="27"/>
      <c r="ETP124" s="27"/>
      <c r="ETQ124" s="27"/>
      <c r="ETR124" s="27"/>
      <c r="ETS124" s="27"/>
      <c r="ETT124" s="27"/>
      <c r="ETU124" s="27"/>
      <c r="ETV124" s="27"/>
      <c r="ETW124" s="27"/>
      <c r="ETX124" s="27"/>
      <c r="ETY124" s="27"/>
      <c r="ETZ124" s="27"/>
      <c r="EUA124" s="27"/>
      <c r="EUB124" s="27"/>
      <c r="EUC124" s="27"/>
      <c r="EUD124" s="27"/>
      <c r="EUE124" s="27"/>
      <c r="EUF124" s="27"/>
      <c r="EUG124" s="27"/>
      <c r="EUH124" s="27"/>
      <c r="EUI124" s="27"/>
      <c r="EUJ124" s="27"/>
      <c r="EUK124" s="27"/>
      <c r="EUL124" s="27"/>
      <c r="EUM124" s="27"/>
      <c r="EUN124" s="27"/>
      <c r="EUO124" s="27"/>
      <c r="EUP124" s="27"/>
      <c r="EUQ124" s="27"/>
      <c r="EUR124" s="27"/>
      <c r="EUS124" s="27"/>
      <c r="EUT124" s="27"/>
      <c r="EUU124" s="27"/>
      <c r="EUV124" s="27"/>
      <c r="EUW124" s="27"/>
      <c r="EUX124" s="27"/>
      <c r="EUY124" s="27"/>
      <c r="EUZ124" s="27"/>
      <c r="EVA124" s="27"/>
      <c r="EVB124" s="27"/>
      <c r="EVC124" s="27"/>
      <c r="EVD124" s="27"/>
      <c r="EVE124" s="27"/>
      <c r="EVF124" s="27"/>
      <c r="EVG124" s="27"/>
      <c r="EVH124" s="27"/>
      <c r="EVI124" s="27"/>
      <c r="EVJ124" s="27"/>
      <c r="EVK124" s="27"/>
      <c r="EVL124" s="27"/>
      <c r="EVM124" s="27"/>
      <c r="EVN124" s="27"/>
      <c r="EVO124" s="27"/>
      <c r="EVP124" s="27"/>
      <c r="EVQ124" s="27"/>
      <c r="EVR124" s="27"/>
      <c r="EVS124" s="27"/>
      <c r="EVT124" s="27"/>
      <c r="EVU124" s="27"/>
      <c r="EVV124" s="27"/>
      <c r="EVW124" s="27"/>
      <c r="EVX124" s="27"/>
      <c r="EVY124" s="27"/>
      <c r="EVZ124" s="27"/>
      <c r="EWA124" s="27"/>
      <c r="EWB124" s="27"/>
      <c r="EWC124" s="27"/>
      <c r="EWD124" s="27"/>
      <c r="EWE124" s="27"/>
      <c r="EWF124" s="27"/>
      <c r="EWG124" s="27"/>
      <c r="EWH124" s="27"/>
      <c r="EWI124" s="27"/>
      <c r="EWJ124" s="27"/>
      <c r="EWK124" s="27"/>
      <c r="EWL124" s="27"/>
      <c r="EWM124" s="27"/>
      <c r="EWN124" s="27"/>
      <c r="EWO124" s="27"/>
      <c r="EWP124" s="27"/>
      <c r="EWQ124" s="27"/>
      <c r="EWR124" s="27"/>
      <c r="EWS124" s="27"/>
      <c r="EWT124" s="27"/>
      <c r="EWU124" s="27"/>
      <c r="EWV124" s="27"/>
      <c r="EWW124" s="27"/>
      <c r="EWX124" s="27"/>
      <c r="EWY124" s="27"/>
      <c r="EWZ124" s="27"/>
      <c r="EXA124" s="27"/>
      <c r="EXB124" s="27"/>
      <c r="EXC124" s="27"/>
      <c r="EXD124" s="27"/>
      <c r="EXE124" s="27"/>
      <c r="EXF124" s="27"/>
      <c r="EXG124" s="27"/>
      <c r="EXH124" s="27"/>
      <c r="EXI124" s="27"/>
      <c r="EXJ124" s="27"/>
      <c r="EXK124" s="27"/>
      <c r="EXL124" s="27"/>
      <c r="EXM124" s="27"/>
      <c r="EXN124" s="27"/>
      <c r="EXO124" s="27"/>
      <c r="EXP124" s="27"/>
      <c r="EXQ124" s="27"/>
      <c r="EXR124" s="27"/>
      <c r="EXS124" s="27"/>
      <c r="EXT124" s="27"/>
      <c r="EXU124" s="27"/>
      <c r="EXV124" s="27"/>
      <c r="EXW124" s="27"/>
      <c r="EXX124" s="27"/>
      <c r="EXY124" s="27"/>
      <c r="EXZ124" s="27"/>
      <c r="EYA124" s="27"/>
      <c r="EYB124" s="27"/>
      <c r="EYC124" s="27"/>
      <c r="EYD124" s="27"/>
      <c r="EYE124" s="27"/>
      <c r="EYF124" s="27"/>
      <c r="EYG124" s="27"/>
      <c r="EYH124" s="27"/>
      <c r="EYI124" s="27"/>
      <c r="EYJ124" s="27"/>
      <c r="EYK124" s="27"/>
      <c r="EYL124" s="27"/>
      <c r="EYM124" s="27"/>
      <c r="EYN124" s="27"/>
      <c r="EYO124" s="27"/>
      <c r="EYP124" s="27"/>
      <c r="EYQ124" s="27"/>
      <c r="EYR124" s="27"/>
      <c r="EYS124" s="27"/>
      <c r="EYT124" s="27"/>
      <c r="EZA124" s="27"/>
      <c r="EZB124" s="27"/>
      <c r="EZC124" s="27"/>
      <c r="EZD124" s="27"/>
      <c r="EZE124" s="27"/>
      <c r="EZF124" s="27"/>
      <c r="EZG124" s="27"/>
      <c r="EZH124" s="27"/>
      <c r="EZI124" s="27"/>
      <c r="EZJ124" s="27"/>
      <c r="EZK124" s="27"/>
      <c r="EZL124" s="27"/>
      <c r="EZM124" s="27"/>
      <c r="EZN124" s="27"/>
      <c r="EZO124" s="27"/>
      <c r="EZP124" s="27"/>
      <c r="EZQ124" s="27"/>
      <c r="EZR124" s="27"/>
      <c r="EZS124" s="27"/>
      <c r="EZT124" s="27"/>
      <c r="EZU124" s="27"/>
      <c r="EZV124" s="27"/>
      <c r="EZW124" s="27"/>
      <c r="EZX124" s="27"/>
      <c r="EZY124" s="27"/>
      <c r="EZZ124" s="27"/>
      <c r="FAA124" s="27"/>
      <c r="FAB124" s="27"/>
      <c r="FAC124" s="27"/>
      <c r="FAD124" s="27"/>
      <c r="FAE124" s="27"/>
      <c r="FAF124" s="27"/>
      <c r="FAG124" s="27"/>
      <c r="FAH124" s="27"/>
      <c r="FAI124" s="27"/>
      <c r="FAJ124" s="27"/>
      <c r="FAK124" s="27"/>
      <c r="FAL124" s="27"/>
      <c r="FAM124" s="27"/>
      <c r="FAN124" s="27"/>
      <c r="FAO124" s="27"/>
      <c r="FAP124" s="27"/>
      <c r="FAQ124" s="27"/>
      <c r="FAR124" s="27"/>
      <c r="FAS124" s="27"/>
      <c r="FAT124" s="27"/>
      <c r="FAU124" s="27"/>
      <c r="FAV124" s="27"/>
      <c r="FAW124" s="27"/>
      <c r="FAX124" s="27"/>
      <c r="FAY124" s="27"/>
      <c r="FAZ124" s="27"/>
      <c r="FBA124" s="27"/>
      <c r="FBB124" s="27"/>
      <c r="FBC124" s="27"/>
      <c r="FBD124" s="27"/>
      <c r="FBE124" s="27"/>
      <c r="FBF124" s="27"/>
      <c r="FBG124" s="27"/>
      <c r="FBH124" s="27"/>
      <c r="FBI124" s="27"/>
      <c r="FBJ124" s="27"/>
      <c r="FBK124" s="27"/>
      <c r="FBL124" s="27"/>
      <c r="FBM124" s="27"/>
      <c r="FBN124" s="27"/>
      <c r="FBO124" s="27"/>
      <c r="FBP124" s="27"/>
      <c r="FBQ124" s="27"/>
      <c r="FBR124" s="27"/>
      <c r="FBS124" s="27"/>
      <c r="FBT124" s="27"/>
      <c r="FBU124" s="27"/>
      <c r="FBV124" s="27"/>
      <c r="FBW124" s="27"/>
      <c r="FBX124" s="27"/>
      <c r="FBY124" s="27"/>
      <c r="FBZ124" s="27"/>
      <c r="FCA124" s="27"/>
      <c r="FCB124" s="27"/>
      <c r="FCC124" s="27"/>
      <c r="FCD124" s="27"/>
      <c r="FCE124" s="27"/>
      <c r="FCF124" s="27"/>
      <c r="FCG124" s="27"/>
      <c r="FCH124" s="27"/>
      <c r="FCI124" s="27"/>
      <c r="FCJ124" s="27"/>
      <c r="FCK124" s="27"/>
      <c r="FCL124" s="27"/>
      <c r="FCM124" s="27"/>
      <c r="FCN124" s="27"/>
      <c r="FCO124" s="27"/>
      <c r="FCP124" s="27"/>
      <c r="FCQ124" s="27"/>
      <c r="FCR124" s="27"/>
      <c r="FCS124" s="27"/>
      <c r="FCT124" s="27"/>
      <c r="FCU124" s="27"/>
      <c r="FCV124" s="27"/>
      <c r="FCW124" s="27"/>
      <c r="FCX124" s="27"/>
      <c r="FCY124" s="27"/>
      <c r="FCZ124" s="27"/>
      <c r="FDA124" s="27"/>
      <c r="FDB124" s="27"/>
      <c r="FDC124" s="27"/>
      <c r="FDD124" s="27"/>
      <c r="FDE124" s="27"/>
      <c r="FDF124" s="27"/>
      <c r="FDG124" s="27"/>
      <c r="FDH124" s="27"/>
      <c r="FDI124" s="27"/>
      <c r="FDJ124" s="27"/>
      <c r="FDK124" s="27"/>
      <c r="FDL124" s="27"/>
      <c r="FDM124" s="27"/>
      <c r="FDN124" s="27"/>
      <c r="FDO124" s="27"/>
      <c r="FDP124" s="27"/>
      <c r="FDQ124" s="27"/>
      <c r="FDR124" s="27"/>
      <c r="FDS124" s="27"/>
      <c r="FDT124" s="27"/>
      <c r="FDU124" s="27"/>
      <c r="FDV124" s="27"/>
      <c r="FDW124" s="27"/>
      <c r="FDX124" s="27"/>
      <c r="FDY124" s="27"/>
      <c r="FDZ124" s="27"/>
      <c r="FEA124" s="27"/>
      <c r="FEB124" s="27"/>
      <c r="FEC124" s="27"/>
      <c r="FED124" s="27"/>
      <c r="FEE124" s="27"/>
      <c r="FEF124" s="27"/>
      <c r="FEG124" s="27"/>
      <c r="FEH124" s="27"/>
      <c r="FEI124" s="27"/>
      <c r="FEJ124" s="27"/>
      <c r="FEK124" s="27"/>
      <c r="FEL124" s="27"/>
      <c r="FEM124" s="27"/>
      <c r="FEN124" s="27"/>
      <c r="FEO124" s="27"/>
      <c r="FEP124" s="27"/>
      <c r="FEQ124" s="27"/>
      <c r="FER124" s="27"/>
      <c r="FES124" s="27"/>
      <c r="FET124" s="27"/>
      <c r="FEU124" s="27"/>
      <c r="FEV124" s="27"/>
      <c r="FEW124" s="27"/>
      <c r="FEX124" s="27"/>
      <c r="FEY124" s="27"/>
      <c r="FEZ124" s="27"/>
      <c r="FFA124" s="27"/>
      <c r="FFB124" s="27"/>
      <c r="FFC124" s="27"/>
      <c r="FFD124" s="27"/>
      <c r="FFE124" s="27"/>
      <c r="FFF124" s="27"/>
      <c r="FFG124" s="27"/>
      <c r="FFH124" s="27"/>
      <c r="FFI124" s="27"/>
      <c r="FFJ124" s="27"/>
      <c r="FFK124" s="27"/>
      <c r="FFL124" s="27"/>
      <c r="FFM124" s="27"/>
      <c r="FFN124" s="27"/>
      <c r="FFO124" s="27"/>
      <c r="FFP124" s="27"/>
      <c r="FFQ124" s="27"/>
      <c r="FFR124" s="27"/>
      <c r="FFS124" s="27"/>
      <c r="FFT124" s="27"/>
      <c r="FFU124" s="27"/>
      <c r="FFV124" s="27"/>
      <c r="FFW124" s="27"/>
      <c r="FFX124" s="27"/>
      <c r="FFY124" s="27"/>
      <c r="FFZ124" s="27"/>
      <c r="FGA124" s="27"/>
      <c r="FGB124" s="27"/>
      <c r="FGC124" s="27"/>
      <c r="FGD124" s="27"/>
      <c r="FGE124" s="27"/>
      <c r="FGF124" s="27"/>
      <c r="FGG124" s="27"/>
      <c r="FGH124" s="27"/>
      <c r="FGI124" s="27"/>
      <c r="FGJ124" s="27"/>
      <c r="FGK124" s="27"/>
      <c r="FGL124" s="27"/>
      <c r="FGM124" s="27"/>
      <c r="FGN124" s="27"/>
      <c r="FGO124" s="27"/>
      <c r="FGP124" s="27"/>
      <c r="FGQ124" s="27"/>
      <c r="FGR124" s="27"/>
      <c r="FGS124" s="27"/>
      <c r="FGT124" s="27"/>
      <c r="FGU124" s="27"/>
      <c r="FGV124" s="27"/>
      <c r="FGW124" s="27"/>
      <c r="FGX124" s="27"/>
      <c r="FGY124" s="27"/>
      <c r="FGZ124" s="27"/>
      <c r="FHA124" s="27"/>
      <c r="FHB124" s="27"/>
      <c r="FHC124" s="27"/>
      <c r="FHD124" s="27"/>
      <c r="FHE124" s="27"/>
      <c r="FHF124" s="27"/>
      <c r="FHG124" s="27"/>
      <c r="FHH124" s="27"/>
      <c r="FHI124" s="27"/>
      <c r="FHJ124" s="27"/>
      <c r="FHK124" s="27"/>
      <c r="FHL124" s="27"/>
      <c r="FHM124" s="27"/>
      <c r="FHN124" s="27"/>
      <c r="FHO124" s="27"/>
      <c r="FHP124" s="27"/>
      <c r="FHQ124" s="27"/>
      <c r="FHR124" s="27"/>
      <c r="FHS124" s="27"/>
      <c r="FHT124" s="27"/>
      <c r="FHU124" s="27"/>
      <c r="FHV124" s="27"/>
      <c r="FHW124" s="27"/>
      <c r="FHX124" s="27"/>
      <c r="FHY124" s="27"/>
      <c r="FHZ124" s="27"/>
      <c r="FIA124" s="27"/>
      <c r="FIB124" s="27"/>
      <c r="FIC124" s="27"/>
      <c r="FID124" s="27"/>
      <c r="FIE124" s="27"/>
      <c r="FIF124" s="27"/>
      <c r="FIG124" s="27"/>
      <c r="FIH124" s="27"/>
      <c r="FII124" s="27"/>
      <c r="FIJ124" s="27"/>
      <c r="FIK124" s="27"/>
      <c r="FIL124" s="27"/>
      <c r="FIM124" s="27"/>
      <c r="FIN124" s="27"/>
      <c r="FIO124" s="27"/>
      <c r="FIP124" s="27"/>
      <c r="FIW124" s="27"/>
      <c r="FIX124" s="27"/>
      <c r="FIY124" s="27"/>
      <c r="FIZ124" s="27"/>
      <c r="FJA124" s="27"/>
      <c r="FJB124" s="27"/>
      <c r="FJC124" s="27"/>
      <c r="FJD124" s="27"/>
      <c r="FJE124" s="27"/>
      <c r="FJF124" s="27"/>
      <c r="FJG124" s="27"/>
      <c r="FJH124" s="27"/>
      <c r="FJI124" s="27"/>
      <c r="FJJ124" s="27"/>
      <c r="FJK124" s="27"/>
      <c r="FJL124" s="27"/>
      <c r="FJM124" s="27"/>
      <c r="FJN124" s="27"/>
      <c r="FJO124" s="27"/>
      <c r="FJP124" s="27"/>
      <c r="FJQ124" s="27"/>
      <c r="FJR124" s="27"/>
      <c r="FJS124" s="27"/>
      <c r="FJT124" s="27"/>
      <c r="FJU124" s="27"/>
      <c r="FJV124" s="27"/>
      <c r="FJW124" s="27"/>
      <c r="FJX124" s="27"/>
      <c r="FJY124" s="27"/>
      <c r="FJZ124" s="27"/>
      <c r="FKA124" s="27"/>
      <c r="FKB124" s="27"/>
      <c r="FKC124" s="27"/>
      <c r="FKD124" s="27"/>
      <c r="FKE124" s="27"/>
      <c r="FKF124" s="27"/>
      <c r="FKG124" s="27"/>
      <c r="FKH124" s="27"/>
      <c r="FKI124" s="27"/>
      <c r="FKJ124" s="27"/>
      <c r="FKK124" s="27"/>
      <c r="FKL124" s="27"/>
      <c r="FKM124" s="27"/>
      <c r="FKN124" s="27"/>
      <c r="FKO124" s="27"/>
      <c r="FKP124" s="27"/>
      <c r="FKQ124" s="27"/>
      <c r="FKR124" s="27"/>
      <c r="FKS124" s="27"/>
      <c r="FKT124" s="27"/>
      <c r="FKU124" s="27"/>
      <c r="FKV124" s="27"/>
      <c r="FKW124" s="27"/>
      <c r="FKX124" s="27"/>
      <c r="FKY124" s="27"/>
      <c r="FKZ124" s="27"/>
      <c r="FLA124" s="27"/>
      <c r="FLB124" s="27"/>
      <c r="FLC124" s="27"/>
      <c r="FLD124" s="27"/>
      <c r="FLE124" s="27"/>
      <c r="FLF124" s="27"/>
      <c r="FLG124" s="27"/>
      <c r="FLH124" s="27"/>
      <c r="FLI124" s="27"/>
      <c r="FLJ124" s="27"/>
      <c r="FLK124" s="27"/>
      <c r="FLL124" s="27"/>
      <c r="FLM124" s="27"/>
      <c r="FLN124" s="27"/>
      <c r="FLO124" s="27"/>
      <c r="FLP124" s="27"/>
      <c r="FLQ124" s="27"/>
      <c r="FLR124" s="27"/>
      <c r="FLS124" s="27"/>
      <c r="FLT124" s="27"/>
      <c r="FLU124" s="27"/>
      <c r="FLV124" s="27"/>
      <c r="FLW124" s="27"/>
      <c r="FLX124" s="27"/>
      <c r="FLY124" s="27"/>
      <c r="FLZ124" s="27"/>
      <c r="FMA124" s="27"/>
      <c r="FMB124" s="27"/>
      <c r="FMC124" s="27"/>
      <c r="FMD124" s="27"/>
      <c r="FME124" s="27"/>
      <c r="FMF124" s="27"/>
      <c r="FMG124" s="27"/>
      <c r="FMH124" s="27"/>
      <c r="FMI124" s="27"/>
      <c r="FMJ124" s="27"/>
      <c r="FMK124" s="27"/>
      <c r="FML124" s="27"/>
      <c r="FMM124" s="27"/>
      <c r="FMN124" s="27"/>
      <c r="FMO124" s="27"/>
      <c r="FMP124" s="27"/>
      <c r="FMQ124" s="27"/>
      <c r="FMR124" s="27"/>
      <c r="FMS124" s="27"/>
      <c r="FMT124" s="27"/>
      <c r="FMU124" s="27"/>
      <c r="FMV124" s="27"/>
      <c r="FMW124" s="27"/>
      <c r="FMX124" s="27"/>
      <c r="FMY124" s="27"/>
      <c r="FMZ124" s="27"/>
      <c r="FNA124" s="27"/>
      <c r="FNB124" s="27"/>
      <c r="FNC124" s="27"/>
      <c r="FND124" s="27"/>
      <c r="FNE124" s="27"/>
      <c r="FNF124" s="27"/>
      <c r="FNG124" s="27"/>
      <c r="FNH124" s="27"/>
      <c r="FNI124" s="27"/>
      <c r="FNJ124" s="27"/>
      <c r="FNK124" s="27"/>
      <c r="FNL124" s="27"/>
      <c r="FNM124" s="27"/>
      <c r="FNN124" s="27"/>
      <c r="FNO124" s="27"/>
      <c r="FNP124" s="27"/>
      <c r="FNQ124" s="27"/>
      <c r="FNR124" s="27"/>
      <c r="FNS124" s="27"/>
      <c r="FNT124" s="27"/>
      <c r="FNU124" s="27"/>
      <c r="FNV124" s="27"/>
      <c r="FNW124" s="27"/>
      <c r="FNX124" s="27"/>
      <c r="FNY124" s="27"/>
      <c r="FNZ124" s="27"/>
      <c r="FOA124" s="27"/>
      <c r="FOB124" s="27"/>
      <c r="FOC124" s="27"/>
      <c r="FOD124" s="27"/>
      <c r="FOE124" s="27"/>
      <c r="FOF124" s="27"/>
      <c r="FOG124" s="27"/>
      <c r="FOH124" s="27"/>
      <c r="FOI124" s="27"/>
      <c r="FOJ124" s="27"/>
      <c r="FOK124" s="27"/>
      <c r="FOL124" s="27"/>
      <c r="FOM124" s="27"/>
      <c r="FON124" s="27"/>
      <c r="FOO124" s="27"/>
      <c r="FOP124" s="27"/>
      <c r="FOQ124" s="27"/>
      <c r="FOR124" s="27"/>
      <c r="FOS124" s="27"/>
      <c r="FOT124" s="27"/>
      <c r="FOU124" s="27"/>
      <c r="FOV124" s="27"/>
      <c r="FOW124" s="27"/>
      <c r="FOX124" s="27"/>
      <c r="FOY124" s="27"/>
      <c r="FOZ124" s="27"/>
      <c r="FPA124" s="27"/>
      <c r="FPB124" s="27"/>
      <c r="FPC124" s="27"/>
      <c r="FPD124" s="27"/>
      <c r="FPE124" s="27"/>
      <c r="FPF124" s="27"/>
      <c r="FPG124" s="27"/>
      <c r="FPH124" s="27"/>
      <c r="FPI124" s="27"/>
      <c r="FPJ124" s="27"/>
      <c r="FPK124" s="27"/>
      <c r="FPL124" s="27"/>
      <c r="FPM124" s="27"/>
      <c r="FPN124" s="27"/>
      <c r="FPO124" s="27"/>
      <c r="FPP124" s="27"/>
      <c r="FPQ124" s="27"/>
      <c r="FPR124" s="27"/>
      <c r="FPS124" s="27"/>
      <c r="FPT124" s="27"/>
      <c r="FPU124" s="27"/>
      <c r="FPV124" s="27"/>
      <c r="FPW124" s="27"/>
      <c r="FPX124" s="27"/>
      <c r="FPY124" s="27"/>
      <c r="FPZ124" s="27"/>
      <c r="FQA124" s="27"/>
      <c r="FQB124" s="27"/>
      <c r="FQC124" s="27"/>
      <c r="FQD124" s="27"/>
      <c r="FQE124" s="27"/>
      <c r="FQF124" s="27"/>
      <c r="FQG124" s="27"/>
      <c r="FQH124" s="27"/>
      <c r="FQI124" s="27"/>
      <c r="FQJ124" s="27"/>
      <c r="FQK124" s="27"/>
      <c r="FQL124" s="27"/>
      <c r="FQM124" s="27"/>
      <c r="FQN124" s="27"/>
      <c r="FQO124" s="27"/>
      <c r="FQP124" s="27"/>
      <c r="FQQ124" s="27"/>
      <c r="FQR124" s="27"/>
      <c r="FQS124" s="27"/>
      <c r="FQT124" s="27"/>
      <c r="FQU124" s="27"/>
      <c r="FQV124" s="27"/>
      <c r="FQW124" s="27"/>
      <c r="FQX124" s="27"/>
      <c r="FQY124" s="27"/>
      <c r="FQZ124" s="27"/>
      <c r="FRA124" s="27"/>
      <c r="FRB124" s="27"/>
      <c r="FRC124" s="27"/>
      <c r="FRD124" s="27"/>
      <c r="FRE124" s="27"/>
      <c r="FRF124" s="27"/>
      <c r="FRG124" s="27"/>
      <c r="FRH124" s="27"/>
      <c r="FRI124" s="27"/>
      <c r="FRJ124" s="27"/>
      <c r="FRK124" s="27"/>
      <c r="FRL124" s="27"/>
      <c r="FRM124" s="27"/>
      <c r="FRN124" s="27"/>
      <c r="FRO124" s="27"/>
      <c r="FRP124" s="27"/>
      <c r="FRQ124" s="27"/>
      <c r="FRR124" s="27"/>
      <c r="FRS124" s="27"/>
      <c r="FRT124" s="27"/>
      <c r="FRU124" s="27"/>
      <c r="FRV124" s="27"/>
      <c r="FRW124" s="27"/>
      <c r="FRX124" s="27"/>
      <c r="FRY124" s="27"/>
      <c r="FRZ124" s="27"/>
      <c r="FSA124" s="27"/>
      <c r="FSB124" s="27"/>
      <c r="FSC124" s="27"/>
      <c r="FSD124" s="27"/>
      <c r="FSE124" s="27"/>
      <c r="FSF124" s="27"/>
      <c r="FSG124" s="27"/>
      <c r="FSH124" s="27"/>
      <c r="FSI124" s="27"/>
      <c r="FSJ124" s="27"/>
      <c r="FSK124" s="27"/>
      <c r="FSL124" s="27"/>
      <c r="FSS124" s="27"/>
      <c r="FST124" s="27"/>
      <c r="FSU124" s="27"/>
      <c r="FSV124" s="27"/>
      <c r="FSW124" s="27"/>
      <c r="FSX124" s="27"/>
      <c r="FSY124" s="27"/>
      <c r="FSZ124" s="27"/>
      <c r="FTA124" s="27"/>
      <c r="FTB124" s="27"/>
      <c r="FTC124" s="27"/>
      <c r="FTD124" s="27"/>
      <c r="FTE124" s="27"/>
      <c r="FTF124" s="27"/>
      <c r="FTG124" s="27"/>
      <c r="FTH124" s="27"/>
      <c r="FTI124" s="27"/>
      <c r="FTJ124" s="27"/>
      <c r="FTK124" s="27"/>
      <c r="FTL124" s="27"/>
      <c r="FTM124" s="27"/>
      <c r="FTN124" s="27"/>
      <c r="FTO124" s="27"/>
      <c r="FTP124" s="27"/>
      <c r="FTQ124" s="27"/>
      <c r="FTR124" s="27"/>
      <c r="FTS124" s="27"/>
      <c r="FTT124" s="27"/>
      <c r="FTU124" s="27"/>
      <c r="FTV124" s="27"/>
      <c r="FTW124" s="27"/>
      <c r="FTX124" s="27"/>
      <c r="FTY124" s="27"/>
      <c r="FTZ124" s="27"/>
      <c r="FUA124" s="27"/>
      <c r="FUB124" s="27"/>
      <c r="FUC124" s="27"/>
      <c r="FUD124" s="27"/>
      <c r="FUE124" s="27"/>
      <c r="FUF124" s="27"/>
      <c r="FUG124" s="27"/>
      <c r="FUH124" s="27"/>
      <c r="FUI124" s="27"/>
      <c r="FUJ124" s="27"/>
      <c r="FUK124" s="27"/>
      <c r="FUL124" s="27"/>
      <c r="FUM124" s="27"/>
      <c r="FUN124" s="27"/>
      <c r="FUO124" s="27"/>
      <c r="FUP124" s="27"/>
      <c r="FUQ124" s="27"/>
      <c r="FUR124" s="27"/>
      <c r="FUS124" s="27"/>
      <c r="FUT124" s="27"/>
      <c r="FUU124" s="27"/>
      <c r="FUV124" s="27"/>
      <c r="FUW124" s="27"/>
      <c r="FUX124" s="27"/>
      <c r="FUY124" s="27"/>
      <c r="FUZ124" s="27"/>
      <c r="FVA124" s="27"/>
      <c r="FVB124" s="27"/>
      <c r="FVC124" s="27"/>
      <c r="FVD124" s="27"/>
      <c r="FVE124" s="27"/>
      <c r="FVF124" s="27"/>
      <c r="FVG124" s="27"/>
      <c r="FVH124" s="27"/>
      <c r="FVI124" s="27"/>
      <c r="FVJ124" s="27"/>
      <c r="FVK124" s="27"/>
      <c r="FVL124" s="27"/>
      <c r="FVM124" s="27"/>
      <c r="FVN124" s="27"/>
      <c r="FVO124" s="27"/>
      <c r="FVP124" s="27"/>
      <c r="FVQ124" s="27"/>
      <c r="FVR124" s="27"/>
      <c r="FVS124" s="27"/>
      <c r="FVT124" s="27"/>
      <c r="FVU124" s="27"/>
      <c r="FVV124" s="27"/>
      <c r="FVW124" s="27"/>
      <c r="FVX124" s="27"/>
      <c r="FVY124" s="27"/>
      <c r="FVZ124" s="27"/>
      <c r="FWA124" s="27"/>
      <c r="FWB124" s="27"/>
      <c r="FWC124" s="27"/>
      <c r="FWD124" s="27"/>
      <c r="FWE124" s="27"/>
      <c r="FWF124" s="27"/>
      <c r="FWG124" s="27"/>
      <c r="FWH124" s="27"/>
      <c r="FWI124" s="27"/>
      <c r="FWJ124" s="27"/>
      <c r="FWK124" s="27"/>
      <c r="FWL124" s="27"/>
      <c r="FWM124" s="27"/>
      <c r="FWN124" s="27"/>
      <c r="FWO124" s="27"/>
      <c r="FWP124" s="27"/>
      <c r="FWQ124" s="27"/>
      <c r="FWR124" s="27"/>
      <c r="FWS124" s="27"/>
      <c r="FWT124" s="27"/>
      <c r="FWU124" s="27"/>
      <c r="FWV124" s="27"/>
      <c r="FWW124" s="27"/>
      <c r="FWX124" s="27"/>
      <c r="FWY124" s="27"/>
      <c r="FWZ124" s="27"/>
      <c r="FXA124" s="27"/>
      <c r="FXB124" s="27"/>
      <c r="FXC124" s="27"/>
      <c r="FXD124" s="27"/>
      <c r="FXE124" s="27"/>
      <c r="FXF124" s="27"/>
      <c r="FXG124" s="27"/>
      <c r="FXH124" s="27"/>
      <c r="FXI124" s="27"/>
      <c r="FXJ124" s="27"/>
      <c r="FXK124" s="27"/>
      <c r="FXL124" s="27"/>
      <c r="FXM124" s="27"/>
      <c r="FXN124" s="27"/>
      <c r="FXO124" s="27"/>
      <c r="FXP124" s="27"/>
      <c r="FXQ124" s="27"/>
      <c r="FXR124" s="27"/>
      <c r="FXS124" s="27"/>
      <c r="FXT124" s="27"/>
      <c r="FXU124" s="27"/>
      <c r="FXV124" s="27"/>
      <c r="FXW124" s="27"/>
      <c r="FXX124" s="27"/>
      <c r="FXY124" s="27"/>
      <c r="FXZ124" s="27"/>
      <c r="FYA124" s="27"/>
      <c r="FYB124" s="27"/>
      <c r="FYC124" s="27"/>
      <c r="FYD124" s="27"/>
      <c r="FYE124" s="27"/>
      <c r="FYF124" s="27"/>
      <c r="FYG124" s="27"/>
      <c r="FYH124" s="27"/>
      <c r="FYI124" s="27"/>
      <c r="FYJ124" s="27"/>
      <c r="FYK124" s="27"/>
      <c r="FYL124" s="27"/>
      <c r="FYM124" s="27"/>
      <c r="FYN124" s="27"/>
      <c r="FYO124" s="27"/>
      <c r="FYP124" s="27"/>
      <c r="FYQ124" s="27"/>
      <c r="FYR124" s="27"/>
      <c r="FYS124" s="27"/>
      <c r="FYT124" s="27"/>
      <c r="FYU124" s="27"/>
      <c r="FYV124" s="27"/>
      <c r="FYW124" s="27"/>
      <c r="FYX124" s="27"/>
      <c r="FYY124" s="27"/>
      <c r="FYZ124" s="27"/>
      <c r="FZA124" s="27"/>
      <c r="FZB124" s="27"/>
      <c r="FZC124" s="27"/>
      <c r="FZD124" s="27"/>
      <c r="FZE124" s="27"/>
      <c r="FZF124" s="27"/>
      <c r="FZG124" s="27"/>
      <c r="FZH124" s="27"/>
      <c r="FZI124" s="27"/>
      <c r="FZJ124" s="27"/>
      <c r="FZK124" s="27"/>
      <c r="FZL124" s="27"/>
      <c r="FZM124" s="27"/>
      <c r="FZN124" s="27"/>
      <c r="FZO124" s="27"/>
      <c r="FZP124" s="27"/>
      <c r="FZQ124" s="27"/>
      <c r="FZR124" s="27"/>
      <c r="FZS124" s="27"/>
      <c r="FZT124" s="27"/>
      <c r="FZU124" s="27"/>
      <c r="FZV124" s="27"/>
      <c r="FZW124" s="27"/>
      <c r="FZX124" s="27"/>
      <c r="FZY124" s="27"/>
      <c r="FZZ124" s="27"/>
      <c r="GAA124" s="27"/>
      <c r="GAB124" s="27"/>
      <c r="GAC124" s="27"/>
      <c r="GAD124" s="27"/>
      <c r="GAE124" s="27"/>
      <c r="GAF124" s="27"/>
      <c r="GAG124" s="27"/>
      <c r="GAH124" s="27"/>
      <c r="GAI124" s="27"/>
      <c r="GAJ124" s="27"/>
      <c r="GAK124" s="27"/>
      <c r="GAL124" s="27"/>
      <c r="GAM124" s="27"/>
      <c r="GAN124" s="27"/>
      <c r="GAO124" s="27"/>
      <c r="GAP124" s="27"/>
      <c r="GAQ124" s="27"/>
      <c r="GAR124" s="27"/>
      <c r="GAS124" s="27"/>
      <c r="GAT124" s="27"/>
      <c r="GAU124" s="27"/>
      <c r="GAV124" s="27"/>
      <c r="GAW124" s="27"/>
      <c r="GAX124" s="27"/>
      <c r="GAY124" s="27"/>
      <c r="GAZ124" s="27"/>
      <c r="GBA124" s="27"/>
      <c r="GBB124" s="27"/>
      <c r="GBC124" s="27"/>
      <c r="GBD124" s="27"/>
      <c r="GBE124" s="27"/>
      <c r="GBF124" s="27"/>
      <c r="GBG124" s="27"/>
      <c r="GBH124" s="27"/>
      <c r="GBI124" s="27"/>
      <c r="GBJ124" s="27"/>
      <c r="GBK124" s="27"/>
      <c r="GBL124" s="27"/>
      <c r="GBM124" s="27"/>
      <c r="GBN124" s="27"/>
      <c r="GBO124" s="27"/>
      <c r="GBP124" s="27"/>
      <c r="GBQ124" s="27"/>
      <c r="GBR124" s="27"/>
      <c r="GBS124" s="27"/>
      <c r="GBT124" s="27"/>
      <c r="GBU124" s="27"/>
      <c r="GBV124" s="27"/>
      <c r="GBW124" s="27"/>
      <c r="GBX124" s="27"/>
      <c r="GBY124" s="27"/>
      <c r="GBZ124" s="27"/>
      <c r="GCA124" s="27"/>
      <c r="GCB124" s="27"/>
      <c r="GCC124" s="27"/>
      <c r="GCD124" s="27"/>
      <c r="GCE124" s="27"/>
      <c r="GCF124" s="27"/>
      <c r="GCG124" s="27"/>
      <c r="GCH124" s="27"/>
      <c r="GCO124" s="27"/>
      <c r="GCP124" s="27"/>
      <c r="GCQ124" s="27"/>
      <c r="GCR124" s="27"/>
      <c r="GCS124" s="27"/>
      <c r="GCT124" s="27"/>
      <c r="GCU124" s="27"/>
      <c r="GCV124" s="27"/>
      <c r="GCW124" s="27"/>
      <c r="GCX124" s="27"/>
      <c r="GCY124" s="27"/>
      <c r="GCZ124" s="27"/>
      <c r="GDA124" s="27"/>
      <c r="GDB124" s="27"/>
      <c r="GDC124" s="27"/>
      <c r="GDD124" s="27"/>
      <c r="GDE124" s="27"/>
      <c r="GDF124" s="27"/>
      <c r="GDG124" s="27"/>
      <c r="GDH124" s="27"/>
      <c r="GDI124" s="27"/>
      <c r="GDJ124" s="27"/>
      <c r="GDK124" s="27"/>
      <c r="GDL124" s="27"/>
      <c r="GDM124" s="27"/>
      <c r="GDN124" s="27"/>
      <c r="GDO124" s="27"/>
      <c r="GDP124" s="27"/>
      <c r="GDQ124" s="27"/>
      <c r="GDR124" s="27"/>
      <c r="GDS124" s="27"/>
      <c r="GDT124" s="27"/>
      <c r="GDU124" s="27"/>
      <c r="GDV124" s="27"/>
      <c r="GDW124" s="27"/>
      <c r="GDX124" s="27"/>
      <c r="GDY124" s="27"/>
      <c r="GDZ124" s="27"/>
      <c r="GEA124" s="27"/>
      <c r="GEB124" s="27"/>
      <c r="GEC124" s="27"/>
      <c r="GED124" s="27"/>
      <c r="GEE124" s="27"/>
      <c r="GEF124" s="27"/>
      <c r="GEG124" s="27"/>
      <c r="GEH124" s="27"/>
      <c r="GEI124" s="27"/>
      <c r="GEJ124" s="27"/>
      <c r="GEK124" s="27"/>
      <c r="GEL124" s="27"/>
      <c r="GEM124" s="27"/>
      <c r="GEN124" s="27"/>
      <c r="GEO124" s="27"/>
      <c r="GEP124" s="27"/>
      <c r="GEQ124" s="27"/>
      <c r="GER124" s="27"/>
      <c r="GES124" s="27"/>
      <c r="GET124" s="27"/>
      <c r="GEU124" s="27"/>
      <c r="GEV124" s="27"/>
      <c r="GEW124" s="27"/>
      <c r="GEX124" s="27"/>
      <c r="GEY124" s="27"/>
      <c r="GEZ124" s="27"/>
      <c r="GFA124" s="27"/>
      <c r="GFB124" s="27"/>
      <c r="GFC124" s="27"/>
      <c r="GFD124" s="27"/>
      <c r="GFE124" s="27"/>
      <c r="GFF124" s="27"/>
      <c r="GFG124" s="27"/>
      <c r="GFH124" s="27"/>
      <c r="GFI124" s="27"/>
      <c r="GFJ124" s="27"/>
      <c r="GFK124" s="27"/>
      <c r="GFL124" s="27"/>
      <c r="GFM124" s="27"/>
      <c r="GFN124" s="27"/>
      <c r="GFO124" s="27"/>
      <c r="GFP124" s="27"/>
      <c r="GFQ124" s="27"/>
      <c r="GFR124" s="27"/>
      <c r="GFS124" s="27"/>
      <c r="GFT124" s="27"/>
      <c r="GFU124" s="27"/>
      <c r="GFV124" s="27"/>
      <c r="GFW124" s="27"/>
      <c r="GFX124" s="27"/>
      <c r="GFY124" s="27"/>
      <c r="GFZ124" s="27"/>
      <c r="GGA124" s="27"/>
      <c r="GGB124" s="27"/>
      <c r="GGC124" s="27"/>
      <c r="GGD124" s="27"/>
      <c r="GGE124" s="27"/>
      <c r="GGF124" s="27"/>
      <c r="GGG124" s="27"/>
      <c r="GGH124" s="27"/>
      <c r="GGI124" s="27"/>
      <c r="GGJ124" s="27"/>
      <c r="GGK124" s="27"/>
      <c r="GGL124" s="27"/>
      <c r="GGM124" s="27"/>
      <c r="GGN124" s="27"/>
      <c r="GGO124" s="27"/>
      <c r="GGP124" s="27"/>
      <c r="GGQ124" s="27"/>
      <c r="GGR124" s="27"/>
      <c r="GGS124" s="27"/>
      <c r="GGT124" s="27"/>
      <c r="GGU124" s="27"/>
      <c r="GGV124" s="27"/>
      <c r="GGW124" s="27"/>
      <c r="GGX124" s="27"/>
      <c r="GGY124" s="27"/>
      <c r="GGZ124" s="27"/>
      <c r="GHA124" s="27"/>
      <c r="GHB124" s="27"/>
      <c r="GHC124" s="27"/>
      <c r="GHD124" s="27"/>
      <c r="GHE124" s="27"/>
      <c r="GHF124" s="27"/>
      <c r="GHG124" s="27"/>
      <c r="GHH124" s="27"/>
      <c r="GHI124" s="27"/>
      <c r="GHJ124" s="27"/>
      <c r="GHK124" s="27"/>
      <c r="GHL124" s="27"/>
      <c r="GHM124" s="27"/>
      <c r="GHN124" s="27"/>
      <c r="GHO124" s="27"/>
      <c r="GHP124" s="27"/>
      <c r="GHQ124" s="27"/>
      <c r="GHR124" s="27"/>
      <c r="GHS124" s="27"/>
      <c r="GHT124" s="27"/>
      <c r="GHU124" s="27"/>
      <c r="GHV124" s="27"/>
      <c r="GHW124" s="27"/>
      <c r="GHX124" s="27"/>
      <c r="GHY124" s="27"/>
      <c r="GHZ124" s="27"/>
      <c r="GIA124" s="27"/>
      <c r="GIB124" s="27"/>
      <c r="GIC124" s="27"/>
      <c r="GID124" s="27"/>
      <c r="GIE124" s="27"/>
      <c r="GIF124" s="27"/>
      <c r="GIG124" s="27"/>
      <c r="GIH124" s="27"/>
      <c r="GII124" s="27"/>
      <c r="GIJ124" s="27"/>
      <c r="GIK124" s="27"/>
      <c r="GIL124" s="27"/>
      <c r="GIM124" s="27"/>
      <c r="GIN124" s="27"/>
      <c r="GIO124" s="27"/>
      <c r="GIP124" s="27"/>
      <c r="GIQ124" s="27"/>
      <c r="GIR124" s="27"/>
      <c r="GIS124" s="27"/>
      <c r="GIT124" s="27"/>
      <c r="GIU124" s="27"/>
      <c r="GIV124" s="27"/>
      <c r="GIW124" s="27"/>
      <c r="GIX124" s="27"/>
      <c r="GIY124" s="27"/>
      <c r="GIZ124" s="27"/>
      <c r="GJA124" s="27"/>
      <c r="GJB124" s="27"/>
      <c r="GJC124" s="27"/>
      <c r="GJD124" s="27"/>
      <c r="GJE124" s="27"/>
      <c r="GJF124" s="27"/>
      <c r="GJG124" s="27"/>
      <c r="GJH124" s="27"/>
      <c r="GJI124" s="27"/>
      <c r="GJJ124" s="27"/>
      <c r="GJK124" s="27"/>
      <c r="GJL124" s="27"/>
      <c r="GJM124" s="27"/>
      <c r="GJN124" s="27"/>
      <c r="GJO124" s="27"/>
      <c r="GJP124" s="27"/>
      <c r="GJQ124" s="27"/>
      <c r="GJR124" s="27"/>
      <c r="GJS124" s="27"/>
      <c r="GJT124" s="27"/>
      <c r="GJU124" s="27"/>
      <c r="GJV124" s="27"/>
      <c r="GJW124" s="27"/>
      <c r="GJX124" s="27"/>
      <c r="GJY124" s="27"/>
      <c r="GJZ124" s="27"/>
      <c r="GKA124" s="27"/>
      <c r="GKB124" s="27"/>
      <c r="GKC124" s="27"/>
      <c r="GKD124" s="27"/>
      <c r="GKE124" s="27"/>
      <c r="GKF124" s="27"/>
      <c r="GKG124" s="27"/>
      <c r="GKH124" s="27"/>
      <c r="GKI124" s="27"/>
      <c r="GKJ124" s="27"/>
      <c r="GKK124" s="27"/>
      <c r="GKL124" s="27"/>
      <c r="GKM124" s="27"/>
      <c r="GKN124" s="27"/>
      <c r="GKO124" s="27"/>
      <c r="GKP124" s="27"/>
      <c r="GKQ124" s="27"/>
      <c r="GKR124" s="27"/>
      <c r="GKS124" s="27"/>
      <c r="GKT124" s="27"/>
      <c r="GKU124" s="27"/>
      <c r="GKV124" s="27"/>
      <c r="GKW124" s="27"/>
      <c r="GKX124" s="27"/>
      <c r="GKY124" s="27"/>
      <c r="GKZ124" s="27"/>
      <c r="GLA124" s="27"/>
      <c r="GLB124" s="27"/>
      <c r="GLC124" s="27"/>
      <c r="GLD124" s="27"/>
      <c r="GLE124" s="27"/>
      <c r="GLF124" s="27"/>
      <c r="GLG124" s="27"/>
      <c r="GLH124" s="27"/>
      <c r="GLI124" s="27"/>
      <c r="GLJ124" s="27"/>
      <c r="GLK124" s="27"/>
      <c r="GLL124" s="27"/>
      <c r="GLM124" s="27"/>
      <c r="GLN124" s="27"/>
      <c r="GLO124" s="27"/>
      <c r="GLP124" s="27"/>
      <c r="GLQ124" s="27"/>
      <c r="GLR124" s="27"/>
      <c r="GLS124" s="27"/>
      <c r="GLT124" s="27"/>
      <c r="GLU124" s="27"/>
      <c r="GLV124" s="27"/>
      <c r="GLW124" s="27"/>
      <c r="GLX124" s="27"/>
      <c r="GLY124" s="27"/>
      <c r="GLZ124" s="27"/>
      <c r="GMA124" s="27"/>
      <c r="GMB124" s="27"/>
      <c r="GMC124" s="27"/>
      <c r="GMD124" s="27"/>
      <c r="GMK124" s="27"/>
      <c r="GML124" s="27"/>
      <c r="GMM124" s="27"/>
      <c r="GMN124" s="27"/>
      <c r="GMO124" s="27"/>
      <c r="GMP124" s="27"/>
      <c r="GMQ124" s="27"/>
      <c r="GMR124" s="27"/>
      <c r="GMS124" s="27"/>
      <c r="GMT124" s="27"/>
      <c r="GMU124" s="27"/>
      <c r="GMV124" s="27"/>
      <c r="GMW124" s="27"/>
      <c r="GMX124" s="27"/>
      <c r="GMY124" s="27"/>
      <c r="GMZ124" s="27"/>
      <c r="GNA124" s="27"/>
      <c r="GNB124" s="27"/>
      <c r="GNC124" s="27"/>
      <c r="GND124" s="27"/>
      <c r="GNE124" s="27"/>
      <c r="GNF124" s="27"/>
      <c r="GNG124" s="27"/>
      <c r="GNH124" s="27"/>
      <c r="GNI124" s="27"/>
      <c r="GNJ124" s="27"/>
      <c r="GNK124" s="27"/>
      <c r="GNL124" s="27"/>
      <c r="GNM124" s="27"/>
      <c r="GNN124" s="27"/>
      <c r="GNO124" s="27"/>
      <c r="GNP124" s="27"/>
      <c r="GNQ124" s="27"/>
      <c r="GNR124" s="27"/>
      <c r="GNS124" s="27"/>
      <c r="GNT124" s="27"/>
      <c r="GNU124" s="27"/>
      <c r="GNV124" s="27"/>
      <c r="GNW124" s="27"/>
      <c r="GNX124" s="27"/>
      <c r="GNY124" s="27"/>
      <c r="GNZ124" s="27"/>
      <c r="GOA124" s="27"/>
      <c r="GOB124" s="27"/>
      <c r="GOC124" s="27"/>
      <c r="GOD124" s="27"/>
      <c r="GOE124" s="27"/>
      <c r="GOF124" s="27"/>
      <c r="GOG124" s="27"/>
      <c r="GOH124" s="27"/>
      <c r="GOI124" s="27"/>
      <c r="GOJ124" s="27"/>
      <c r="GOK124" s="27"/>
      <c r="GOL124" s="27"/>
      <c r="GOM124" s="27"/>
      <c r="GON124" s="27"/>
      <c r="GOO124" s="27"/>
      <c r="GOP124" s="27"/>
      <c r="GOQ124" s="27"/>
      <c r="GOR124" s="27"/>
      <c r="GOS124" s="27"/>
      <c r="GOT124" s="27"/>
      <c r="GOU124" s="27"/>
      <c r="GOV124" s="27"/>
      <c r="GOW124" s="27"/>
      <c r="GOX124" s="27"/>
      <c r="GOY124" s="27"/>
      <c r="GOZ124" s="27"/>
      <c r="GPA124" s="27"/>
      <c r="GPB124" s="27"/>
      <c r="GPC124" s="27"/>
      <c r="GPD124" s="27"/>
      <c r="GPE124" s="27"/>
      <c r="GPF124" s="27"/>
      <c r="GPG124" s="27"/>
      <c r="GPH124" s="27"/>
      <c r="GPI124" s="27"/>
      <c r="GPJ124" s="27"/>
      <c r="GPK124" s="27"/>
      <c r="GPL124" s="27"/>
      <c r="GPM124" s="27"/>
      <c r="GPN124" s="27"/>
      <c r="GPO124" s="27"/>
      <c r="GPP124" s="27"/>
      <c r="GPQ124" s="27"/>
      <c r="GPR124" s="27"/>
      <c r="GPS124" s="27"/>
      <c r="GPT124" s="27"/>
      <c r="GPU124" s="27"/>
      <c r="GPV124" s="27"/>
      <c r="GPW124" s="27"/>
      <c r="GPX124" s="27"/>
      <c r="GPY124" s="27"/>
      <c r="GPZ124" s="27"/>
      <c r="GQA124" s="27"/>
      <c r="GQB124" s="27"/>
      <c r="GQC124" s="27"/>
      <c r="GQD124" s="27"/>
      <c r="GQE124" s="27"/>
      <c r="GQF124" s="27"/>
      <c r="GQG124" s="27"/>
      <c r="GQH124" s="27"/>
      <c r="GQI124" s="27"/>
      <c r="GQJ124" s="27"/>
      <c r="GQK124" s="27"/>
      <c r="GQL124" s="27"/>
      <c r="GQM124" s="27"/>
      <c r="GQN124" s="27"/>
      <c r="GQO124" s="27"/>
      <c r="GQP124" s="27"/>
      <c r="GQQ124" s="27"/>
      <c r="GQR124" s="27"/>
      <c r="GQS124" s="27"/>
      <c r="GQT124" s="27"/>
      <c r="GQU124" s="27"/>
      <c r="GQV124" s="27"/>
      <c r="GQW124" s="27"/>
      <c r="GQX124" s="27"/>
      <c r="GQY124" s="27"/>
      <c r="GQZ124" s="27"/>
      <c r="GRA124" s="27"/>
      <c r="GRB124" s="27"/>
      <c r="GRC124" s="27"/>
      <c r="GRD124" s="27"/>
      <c r="GRE124" s="27"/>
      <c r="GRF124" s="27"/>
      <c r="GRG124" s="27"/>
      <c r="GRH124" s="27"/>
      <c r="GRI124" s="27"/>
      <c r="GRJ124" s="27"/>
      <c r="GRK124" s="27"/>
      <c r="GRL124" s="27"/>
      <c r="GRM124" s="27"/>
      <c r="GRN124" s="27"/>
      <c r="GRO124" s="27"/>
      <c r="GRP124" s="27"/>
      <c r="GRQ124" s="27"/>
      <c r="GRR124" s="27"/>
      <c r="GRS124" s="27"/>
      <c r="GRT124" s="27"/>
      <c r="GRU124" s="27"/>
      <c r="GRV124" s="27"/>
      <c r="GRW124" s="27"/>
      <c r="GRX124" s="27"/>
      <c r="GRY124" s="27"/>
      <c r="GRZ124" s="27"/>
      <c r="GSA124" s="27"/>
      <c r="GSB124" s="27"/>
      <c r="GSC124" s="27"/>
      <c r="GSD124" s="27"/>
      <c r="GSE124" s="27"/>
      <c r="GSF124" s="27"/>
      <c r="GSG124" s="27"/>
      <c r="GSH124" s="27"/>
      <c r="GSI124" s="27"/>
      <c r="GSJ124" s="27"/>
      <c r="GSK124" s="27"/>
      <c r="GSL124" s="27"/>
      <c r="GSM124" s="27"/>
      <c r="GSN124" s="27"/>
      <c r="GSO124" s="27"/>
      <c r="GSP124" s="27"/>
      <c r="GSQ124" s="27"/>
      <c r="GSR124" s="27"/>
      <c r="GSS124" s="27"/>
      <c r="GST124" s="27"/>
      <c r="GSU124" s="27"/>
      <c r="GSV124" s="27"/>
      <c r="GSW124" s="27"/>
      <c r="GSX124" s="27"/>
      <c r="GSY124" s="27"/>
      <c r="GSZ124" s="27"/>
      <c r="GTA124" s="27"/>
      <c r="GTB124" s="27"/>
      <c r="GTC124" s="27"/>
      <c r="GTD124" s="27"/>
      <c r="GTE124" s="27"/>
      <c r="GTF124" s="27"/>
      <c r="GTG124" s="27"/>
      <c r="GTH124" s="27"/>
      <c r="GTI124" s="27"/>
      <c r="GTJ124" s="27"/>
      <c r="GTK124" s="27"/>
      <c r="GTL124" s="27"/>
      <c r="GTM124" s="27"/>
      <c r="GTN124" s="27"/>
      <c r="GTO124" s="27"/>
      <c r="GTP124" s="27"/>
      <c r="GTQ124" s="27"/>
      <c r="GTR124" s="27"/>
      <c r="GTS124" s="27"/>
      <c r="GTT124" s="27"/>
      <c r="GTU124" s="27"/>
      <c r="GTV124" s="27"/>
      <c r="GTW124" s="27"/>
      <c r="GTX124" s="27"/>
      <c r="GTY124" s="27"/>
      <c r="GTZ124" s="27"/>
      <c r="GUA124" s="27"/>
      <c r="GUB124" s="27"/>
      <c r="GUC124" s="27"/>
      <c r="GUD124" s="27"/>
      <c r="GUE124" s="27"/>
      <c r="GUF124" s="27"/>
      <c r="GUG124" s="27"/>
      <c r="GUH124" s="27"/>
      <c r="GUI124" s="27"/>
      <c r="GUJ124" s="27"/>
      <c r="GUK124" s="27"/>
      <c r="GUL124" s="27"/>
      <c r="GUM124" s="27"/>
      <c r="GUN124" s="27"/>
      <c r="GUO124" s="27"/>
      <c r="GUP124" s="27"/>
      <c r="GUQ124" s="27"/>
      <c r="GUR124" s="27"/>
      <c r="GUS124" s="27"/>
      <c r="GUT124" s="27"/>
      <c r="GUU124" s="27"/>
      <c r="GUV124" s="27"/>
      <c r="GUW124" s="27"/>
      <c r="GUX124" s="27"/>
      <c r="GUY124" s="27"/>
      <c r="GUZ124" s="27"/>
      <c r="GVA124" s="27"/>
      <c r="GVB124" s="27"/>
      <c r="GVC124" s="27"/>
      <c r="GVD124" s="27"/>
      <c r="GVE124" s="27"/>
      <c r="GVF124" s="27"/>
      <c r="GVG124" s="27"/>
      <c r="GVH124" s="27"/>
      <c r="GVI124" s="27"/>
      <c r="GVJ124" s="27"/>
      <c r="GVK124" s="27"/>
      <c r="GVL124" s="27"/>
      <c r="GVM124" s="27"/>
      <c r="GVN124" s="27"/>
      <c r="GVO124" s="27"/>
      <c r="GVP124" s="27"/>
      <c r="GVQ124" s="27"/>
      <c r="GVR124" s="27"/>
      <c r="GVS124" s="27"/>
      <c r="GVT124" s="27"/>
      <c r="GVU124" s="27"/>
      <c r="GVV124" s="27"/>
      <c r="GVW124" s="27"/>
      <c r="GVX124" s="27"/>
      <c r="GVY124" s="27"/>
      <c r="GVZ124" s="27"/>
      <c r="GWG124" s="27"/>
      <c r="GWH124" s="27"/>
      <c r="GWI124" s="27"/>
      <c r="GWJ124" s="27"/>
      <c r="GWK124" s="27"/>
      <c r="GWL124" s="27"/>
      <c r="GWM124" s="27"/>
      <c r="GWN124" s="27"/>
      <c r="GWO124" s="27"/>
      <c r="GWP124" s="27"/>
      <c r="GWQ124" s="27"/>
      <c r="GWR124" s="27"/>
      <c r="GWS124" s="27"/>
      <c r="GWT124" s="27"/>
      <c r="GWU124" s="27"/>
      <c r="GWV124" s="27"/>
      <c r="GWW124" s="27"/>
      <c r="GWX124" s="27"/>
      <c r="GWY124" s="27"/>
      <c r="GWZ124" s="27"/>
      <c r="GXA124" s="27"/>
      <c r="GXB124" s="27"/>
      <c r="GXC124" s="27"/>
      <c r="GXD124" s="27"/>
      <c r="GXE124" s="27"/>
      <c r="GXF124" s="27"/>
      <c r="GXG124" s="27"/>
      <c r="GXH124" s="27"/>
      <c r="GXI124" s="27"/>
      <c r="GXJ124" s="27"/>
      <c r="GXK124" s="27"/>
      <c r="GXL124" s="27"/>
      <c r="GXM124" s="27"/>
      <c r="GXN124" s="27"/>
      <c r="GXO124" s="27"/>
      <c r="GXP124" s="27"/>
      <c r="GXQ124" s="27"/>
      <c r="GXR124" s="27"/>
      <c r="GXS124" s="27"/>
      <c r="GXT124" s="27"/>
      <c r="GXU124" s="27"/>
      <c r="GXV124" s="27"/>
      <c r="GXW124" s="27"/>
      <c r="GXX124" s="27"/>
      <c r="GXY124" s="27"/>
      <c r="GXZ124" s="27"/>
      <c r="GYA124" s="27"/>
      <c r="GYB124" s="27"/>
      <c r="GYC124" s="27"/>
      <c r="GYD124" s="27"/>
      <c r="GYE124" s="27"/>
      <c r="GYF124" s="27"/>
      <c r="GYG124" s="27"/>
      <c r="GYH124" s="27"/>
      <c r="GYI124" s="27"/>
      <c r="GYJ124" s="27"/>
      <c r="GYK124" s="27"/>
      <c r="GYL124" s="27"/>
      <c r="GYM124" s="27"/>
      <c r="GYN124" s="27"/>
      <c r="GYO124" s="27"/>
      <c r="GYP124" s="27"/>
      <c r="GYQ124" s="27"/>
      <c r="GYR124" s="27"/>
      <c r="GYS124" s="27"/>
      <c r="GYT124" s="27"/>
      <c r="GYU124" s="27"/>
      <c r="GYV124" s="27"/>
      <c r="GYW124" s="27"/>
      <c r="GYX124" s="27"/>
      <c r="GYY124" s="27"/>
      <c r="GYZ124" s="27"/>
      <c r="GZA124" s="27"/>
      <c r="GZB124" s="27"/>
      <c r="GZC124" s="27"/>
      <c r="GZD124" s="27"/>
      <c r="GZE124" s="27"/>
      <c r="GZF124" s="27"/>
      <c r="GZG124" s="27"/>
      <c r="GZH124" s="27"/>
      <c r="GZI124" s="27"/>
      <c r="GZJ124" s="27"/>
      <c r="GZK124" s="27"/>
      <c r="GZL124" s="27"/>
      <c r="GZM124" s="27"/>
      <c r="GZN124" s="27"/>
      <c r="GZO124" s="27"/>
      <c r="GZP124" s="27"/>
      <c r="GZQ124" s="27"/>
      <c r="GZR124" s="27"/>
      <c r="GZS124" s="27"/>
      <c r="GZT124" s="27"/>
      <c r="GZU124" s="27"/>
      <c r="GZV124" s="27"/>
      <c r="GZW124" s="27"/>
      <c r="GZX124" s="27"/>
      <c r="GZY124" s="27"/>
      <c r="GZZ124" s="27"/>
      <c r="HAA124" s="27"/>
      <c r="HAB124" s="27"/>
      <c r="HAC124" s="27"/>
      <c r="HAD124" s="27"/>
      <c r="HAE124" s="27"/>
      <c r="HAF124" s="27"/>
      <c r="HAG124" s="27"/>
      <c r="HAH124" s="27"/>
      <c r="HAI124" s="27"/>
      <c r="HAJ124" s="27"/>
      <c r="HAK124" s="27"/>
      <c r="HAL124" s="27"/>
      <c r="HAM124" s="27"/>
      <c r="HAN124" s="27"/>
      <c r="HAO124" s="27"/>
      <c r="HAP124" s="27"/>
      <c r="HAQ124" s="27"/>
      <c r="HAR124" s="27"/>
      <c r="HAS124" s="27"/>
      <c r="HAT124" s="27"/>
      <c r="HAU124" s="27"/>
      <c r="HAV124" s="27"/>
      <c r="HAW124" s="27"/>
      <c r="HAX124" s="27"/>
      <c r="HAY124" s="27"/>
      <c r="HAZ124" s="27"/>
      <c r="HBA124" s="27"/>
      <c r="HBB124" s="27"/>
      <c r="HBC124" s="27"/>
      <c r="HBD124" s="27"/>
      <c r="HBE124" s="27"/>
      <c r="HBF124" s="27"/>
      <c r="HBG124" s="27"/>
      <c r="HBH124" s="27"/>
      <c r="HBI124" s="27"/>
      <c r="HBJ124" s="27"/>
      <c r="HBK124" s="27"/>
      <c r="HBL124" s="27"/>
      <c r="HBM124" s="27"/>
      <c r="HBN124" s="27"/>
      <c r="HBO124" s="27"/>
      <c r="HBP124" s="27"/>
      <c r="HBQ124" s="27"/>
      <c r="HBR124" s="27"/>
      <c r="HBS124" s="27"/>
      <c r="HBT124" s="27"/>
      <c r="HBU124" s="27"/>
      <c r="HBV124" s="27"/>
      <c r="HBW124" s="27"/>
      <c r="HBX124" s="27"/>
      <c r="HBY124" s="27"/>
      <c r="HBZ124" s="27"/>
      <c r="HCA124" s="27"/>
      <c r="HCB124" s="27"/>
      <c r="HCC124" s="27"/>
      <c r="HCD124" s="27"/>
      <c r="HCE124" s="27"/>
      <c r="HCF124" s="27"/>
      <c r="HCG124" s="27"/>
      <c r="HCH124" s="27"/>
      <c r="HCI124" s="27"/>
      <c r="HCJ124" s="27"/>
      <c r="HCK124" s="27"/>
      <c r="HCL124" s="27"/>
      <c r="HCM124" s="27"/>
      <c r="HCN124" s="27"/>
      <c r="HCO124" s="27"/>
      <c r="HCP124" s="27"/>
      <c r="HCQ124" s="27"/>
      <c r="HCR124" s="27"/>
      <c r="HCS124" s="27"/>
      <c r="HCT124" s="27"/>
      <c r="HCU124" s="27"/>
      <c r="HCV124" s="27"/>
      <c r="HCW124" s="27"/>
      <c r="HCX124" s="27"/>
      <c r="HCY124" s="27"/>
      <c r="HCZ124" s="27"/>
      <c r="HDA124" s="27"/>
      <c r="HDB124" s="27"/>
      <c r="HDC124" s="27"/>
      <c r="HDD124" s="27"/>
      <c r="HDE124" s="27"/>
      <c r="HDF124" s="27"/>
      <c r="HDG124" s="27"/>
      <c r="HDH124" s="27"/>
      <c r="HDI124" s="27"/>
      <c r="HDJ124" s="27"/>
      <c r="HDK124" s="27"/>
      <c r="HDL124" s="27"/>
      <c r="HDM124" s="27"/>
      <c r="HDN124" s="27"/>
      <c r="HDO124" s="27"/>
      <c r="HDP124" s="27"/>
      <c r="HDQ124" s="27"/>
      <c r="HDR124" s="27"/>
      <c r="HDS124" s="27"/>
      <c r="HDT124" s="27"/>
      <c r="HDU124" s="27"/>
      <c r="HDV124" s="27"/>
      <c r="HDW124" s="27"/>
      <c r="HDX124" s="27"/>
      <c r="HDY124" s="27"/>
      <c r="HDZ124" s="27"/>
      <c r="HEA124" s="27"/>
      <c r="HEB124" s="27"/>
      <c r="HEC124" s="27"/>
      <c r="HED124" s="27"/>
      <c r="HEE124" s="27"/>
      <c r="HEF124" s="27"/>
      <c r="HEG124" s="27"/>
      <c r="HEH124" s="27"/>
      <c r="HEI124" s="27"/>
      <c r="HEJ124" s="27"/>
      <c r="HEK124" s="27"/>
      <c r="HEL124" s="27"/>
      <c r="HEM124" s="27"/>
      <c r="HEN124" s="27"/>
      <c r="HEO124" s="27"/>
      <c r="HEP124" s="27"/>
      <c r="HEQ124" s="27"/>
      <c r="HER124" s="27"/>
      <c r="HES124" s="27"/>
      <c r="HET124" s="27"/>
      <c r="HEU124" s="27"/>
      <c r="HEV124" s="27"/>
      <c r="HEW124" s="27"/>
      <c r="HEX124" s="27"/>
      <c r="HEY124" s="27"/>
      <c r="HEZ124" s="27"/>
      <c r="HFA124" s="27"/>
      <c r="HFB124" s="27"/>
      <c r="HFC124" s="27"/>
      <c r="HFD124" s="27"/>
      <c r="HFE124" s="27"/>
      <c r="HFF124" s="27"/>
      <c r="HFG124" s="27"/>
      <c r="HFH124" s="27"/>
      <c r="HFI124" s="27"/>
      <c r="HFJ124" s="27"/>
      <c r="HFK124" s="27"/>
      <c r="HFL124" s="27"/>
      <c r="HFM124" s="27"/>
      <c r="HFN124" s="27"/>
      <c r="HFO124" s="27"/>
      <c r="HFP124" s="27"/>
      <c r="HFQ124" s="27"/>
      <c r="HFR124" s="27"/>
      <c r="HFS124" s="27"/>
      <c r="HFT124" s="27"/>
      <c r="HFU124" s="27"/>
      <c r="HFV124" s="27"/>
      <c r="HGC124" s="27"/>
      <c r="HGD124" s="27"/>
      <c r="HGE124" s="27"/>
      <c r="HGF124" s="27"/>
      <c r="HGG124" s="27"/>
      <c r="HGH124" s="27"/>
      <c r="HGI124" s="27"/>
      <c r="HGJ124" s="27"/>
      <c r="HGK124" s="27"/>
      <c r="HGL124" s="27"/>
      <c r="HGM124" s="27"/>
      <c r="HGN124" s="27"/>
      <c r="HGO124" s="27"/>
      <c r="HGP124" s="27"/>
      <c r="HGQ124" s="27"/>
      <c r="HGR124" s="27"/>
      <c r="HGS124" s="27"/>
      <c r="HGT124" s="27"/>
      <c r="HGU124" s="27"/>
      <c r="HGV124" s="27"/>
      <c r="HGW124" s="27"/>
      <c r="HGX124" s="27"/>
      <c r="HGY124" s="27"/>
      <c r="HGZ124" s="27"/>
      <c r="HHA124" s="27"/>
      <c r="HHB124" s="27"/>
      <c r="HHC124" s="27"/>
      <c r="HHD124" s="27"/>
      <c r="HHE124" s="27"/>
      <c r="HHF124" s="27"/>
      <c r="HHG124" s="27"/>
      <c r="HHH124" s="27"/>
      <c r="HHI124" s="27"/>
      <c r="HHJ124" s="27"/>
      <c r="HHK124" s="27"/>
      <c r="HHL124" s="27"/>
      <c r="HHM124" s="27"/>
      <c r="HHN124" s="27"/>
      <c r="HHO124" s="27"/>
      <c r="HHP124" s="27"/>
      <c r="HHQ124" s="27"/>
      <c r="HHR124" s="27"/>
      <c r="HHS124" s="27"/>
      <c r="HHT124" s="27"/>
      <c r="HHU124" s="27"/>
      <c r="HHV124" s="27"/>
      <c r="HHW124" s="27"/>
      <c r="HHX124" s="27"/>
      <c r="HHY124" s="27"/>
      <c r="HHZ124" s="27"/>
      <c r="HIA124" s="27"/>
      <c r="HIB124" s="27"/>
      <c r="HIC124" s="27"/>
      <c r="HID124" s="27"/>
      <c r="HIE124" s="27"/>
      <c r="HIF124" s="27"/>
      <c r="HIG124" s="27"/>
      <c r="HIH124" s="27"/>
      <c r="HII124" s="27"/>
      <c r="HIJ124" s="27"/>
      <c r="HIK124" s="27"/>
      <c r="HIL124" s="27"/>
      <c r="HIM124" s="27"/>
      <c r="HIN124" s="27"/>
      <c r="HIO124" s="27"/>
      <c r="HIP124" s="27"/>
      <c r="HIQ124" s="27"/>
      <c r="HIR124" s="27"/>
      <c r="HIS124" s="27"/>
      <c r="HIT124" s="27"/>
      <c r="HIU124" s="27"/>
      <c r="HIV124" s="27"/>
      <c r="HIW124" s="27"/>
      <c r="HIX124" s="27"/>
      <c r="HIY124" s="27"/>
      <c r="HIZ124" s="27"/>
      <c r="HJA124" s="27"/>
      <c r="HJB124" s="27"/>
      <c r="HJC124" s="27"/>
      <c r="HJD124" s="27"/>
      <c r="HJE124" s="27"/>
      <c r="HJF124" s="27"/>
      <c r="HJG124" s="27"/>
      <c r="HJH124" s="27"/>
      <c r="HJI124" s="27"/>
      <c r="HJJ124" s="27"/>
      <c r="HJK124" s="27"/>
      <c r="HJL124" s="27"/>
      <c r="HJM124" s="27"/>
      <c r="HJN124" s="27"/>
      <c r="HJO124" s="27"/>
      <c r="HJP124" s="27"/>
      <c r="HJQ124" s="27"/>
      <c r="HJR124" s="27"/>
      <c r="HJS124" s="27"/>
      <c r="HJT124" s="27"/>
      <c r="HJU124" s="27"/>
      <c r="HJV124" s="27"/>
      <c r="HJW124" s="27"/>
      <c r="HJX124" s="27"/>
      <c r="HJY124" s="27"/>
      <c r="HJZ124" s="27"/>
      <c r="HKA124" s="27"/>
      <c r="HKB124" s="27"/>
      <c r="HKC124" s="27"/>
      <c r="HKD124" s="27"/>
      <c r="HKE124" s="27"/>
      <c r="HKF124" s="27"/>
      <c r="HKG124" s="27"/>
      <c r="HKH124" s="27"/>
      <c r="HKI124" s="27"/>
      <c r="HKJ124" s="27"/>
      <c r="HKK124" s="27"/>
      <c r="HKL124" s="27"/>
      <c r="HKM124" s="27"/>
      <c r="HKN124" s="27"/>
      <c r="HKO124" s="27"/>
      <c r="HKP124" s="27"/>
      <c r="HKQ124" s="27"/>
      <c r="HKR124" s="27"/>
      <c r="HKS124" s="27"/>
      <c r="HKT124" s="27"/>
      <c r="HKU124" s="27"/>
      <c r="HKV124" s="27"/>
      <c r="HKW124" s="27"/>
      <c r="HKX124" s="27"/>
      <c r="HKY124" s="27"/>
      <c r="HKZ124" s="27"/>
      <c r="HLA124" s="27"/>
      <c r="HLB124" s="27"/>
      <c r="HLC124" s="27"/>
      <c r="HLD124" s="27"/>
      <c r="HLE124" s="27"/>
      <c r="HLF124" s="27"/>
      <c r="HLG124" s="27"/>
      <c r="HLH124" s="27"/>
      <c r="HLI124" s="27"/>
      <c r="HLJ124" s="27"/>
      <c r="HLK124" s="27"/>
      <c r="HLL124" s="27"/>
      <c r="HLM124" s="27"/>
      <c r="HLN124" s="27"/>
      <c r="HLO124" s="27"/>
      <c r="HLP124" s="27"/>
      <c r="HLQ124" s="27"/>
      <c r="HLR124" s="27"/>
      <c r="HLS124" s="27"/>
      <c r="HLT124" s="27"/>
      <c r="HLU124" s="27"/>
      <c r="HLV124" s="27"/>
      <c r="HLW124" s="27"/>
      <c r="HLX124" s="27"/>
      <c r="HLY124" s="27"/>
      <c r="HLZ124" s="27"/>
      <c r="HMA124" s="27"/>
      <c r="HMB124" s="27"/>
      <c r="HMC124" s="27"/>
      <c r="HMD124" s="27"/>
      <c r="HME124" s="27"/>
      <c r="HMF124" s="27"/>
      <c r="HMG124" s="27"/>
      <c r="HMH124" s="27"/>
      <c r="HMI124" s="27"/>
      <c r="HMJ124" s="27"/>
      <c r="HMK124" s="27"/>
      <c r="HML124" s="27"/>
      <c r="HMM124" s="27"/>
      <c r="HMN124" s="27"/>
      <c r="HMO124" s="27"/>
      <c r="HMP124" s="27"/>
      <c r="HMQ124" s="27"/>
      <c r="HMR124" s="27"/>
      <c r="HMS124" s="27"/>
      <c r="HMT124" s="27"/>
      <c r="HMU124" s="27"/>
      <c r="HMV124" s="27"/>
      <c r="HMW124" s="27"/>
      <c r="HMX124" s="27"/>
      <c r="HMY124" s="27"/>
      <c r="HMZ124" s="27"/>
      <c r="HNA124" s="27"/>
      <c r="HNB124" s="27"/>
      <c r="HNC124" s="27"/>
      <c r="HND124" s="27"/>
      <c r="HNE124" s="27"/>
      <c r="HNF124" s="27"/>
      <c r="HNG124" s="27"/>
      <c r="HNH124" s="27"/>
      <c r="HNI124" s="27"/>
      <c r="HNJ124" s="27"/>
      <c r="HNK124" s="27"/>
      <c r="HNL124" s="27"/>
      <c r="HNM124" s="27"/>
      <c r="HNN124" s="27"/>
      <c r="HNO124" s="27"/>
      <c r="HNP124" s="27"/>
      <c r="HNQ124" s="27"/>
      <c r="HNR124" s="27"/>
      <c r="HNS124" s="27"/>
      <c r="HNT124" s="27"/>
      <c r="HNU124" s="27"/>
      <c r="HNV124" s="27"/>
      <c r="HNW124" s="27"/>
      <c r="HNX124" s="27"/>
      <c r="HNY124" s="27"/>
      <c r="HNZ124" s="27"/>
      <c r="HOA124" s="27"/>
      <c r="HOB124" s="27"/>
      <c r="HOC124" s="27"/>
      <c r="HOD124" s="27"/>
      <c r="HOE124" s="27"/>
      <c r="HOF124" s="27"/>
      <c r="HOG124" s="27"/>
      <c r="HOH124" s="27"/>
      <c r="HOI124" s="27"/>
      <c r="HOJ124" s="27"/>
      <c r="HOK124" s="27"/>
      <c r="HOL124" s="27"/>
      <c r="HOM124" s="27"/>
      <c r="HON124" s="27"/>
      <c r="HOO124" s="27"/>
      <c r="HOP124" s="27"/>
      <c r="HOQ124" s="27"/>
      <c r="HOR124" s="27"/>
      <c r="HOS124" s="27"/>
      <c r="HOT124" s="27"/>
      <c r="HOU124" s="27"/>
      <c r="HOV124" s="27"/>
      <c r="HOW124" s="27"/>
      <c r="HOX124" s="27"/>
      <c r="HOY124" s="27"/>
      <c r="HOZ124" s="27"/>
      <c r="HPA124" s="27"/>
      <c r="HPB124" s="27"/>
      <c r="HPC124" s="27"/>
      <c r="HPD124" s="27"/>
      <c r="HPE124" s="27"/>
      <c r="HPF124" s="27"/>
      <c r="HPG124" s="27"/>
      <c r="HPH124" s="27"/>
      <c r="HPI124" s="27"/>
      <c r="HPJ124" s="27"/>
      <c r="HPK124" s="27"/>
      <c r="HPL124" s="27"/>
      <c r="HPM124" s="27"/>
      <c r="HPN124" s="27"/>
      <c r="HPO124" s="27"/>
      <c r="HPP124" s="27"/>
      <c r="HPQ124" s="27"/>
      <c r="HPR124" s="27"/>
      <c r="HPY124" s="27"/>
      <c r="HPZ124" s="27"/>
      <c r="HQA124" s="27"/>
      <c r="HQB124" s="27"/>
      <c r="HQC124" s="27"/>
      <c r="HQD124" s="27"/>
      <c r="HQE124" s="27"/>
      <c r="HQF124" s="27"/>
      <c r="HQG124" s="27"/>
      <c r="HQH124" s="27"/>
      <c r="HQI124" s="27"/>
      <c r="HQJ124" s="27"/>
      <c r="HQK124" s="27"/>
      <c r="HQL124" s="27"/>
      <c r="HQM124" s="27"/>
      <c r="HQN124" s="27"/>
      <c r="HQO124" s="27"/>
      <c r="HQP124" s="27"/>
      <c r="HQQ124" s="27"/>
      <c r="HQR124" s="27"/>
      <c r="HQS124" s="27"/>
      <c r="HQT124" s="27"/>
      <c r="HQU124" s="27"/>
      <c r="HQV124" s="27"/>
      <c r="HQW124" s="27"/>
      <c r="HQX124" s="27"/>
      <c r="HQY124" s="27"/>
      <c r="HQZ124" s="27"/>
      <c r="HRA124" s="27"/>
      <c r="HRB124" s="27"/>
      <c r="HRC124" s="27"/>
      <c r="HRD124" s="27"/>
      <c r="HRE124" s="27"/>
      <c r="HRF124" s="27"/>
      <c r="HRG124" s="27"/>
      <c r="HRH124" s="27"/>
      <c r="HRI124" s="27"/>
      <c r="HRJ124" s="27"/>
      <c r="HRK124" s="27"/>
      <c r="HRL124" s="27"/>
      <c r="HRM124" s="27"/>
      <c r="HRN124" s="27"/>
      <c r="HRO124" s="27"/>
      <c r="HRP124" s="27"/>
      <c r="HRQ124" s="27"/>
      <c r="HRR124" s="27"/>
      <c r="HRS124" s="27"/>
      <c r="HRT124" s="27"/>
      <c r="HRU124" s="27"/>
      <c r="HRV124" s="27"/>
      <c r="HRW124" s="27"/>
      <c r="HRX124" s="27"/>
      <c r="HRY124" s="27"/>
      <c r="HRZ124" s="27"/>
      <c r="HSA124" s="27"/>
      <c r="HSB124" s="27"/>
      <c r="HSC124" s="27"/>
      <c r="HSD124" s="27"/>
      <c r="HSE124" s="27"/>
      <c r="HSF124" s="27"/>
      <c r="HSG124" s="27"/>
      <c r="HSH124" s="27"/>
      <c r="HSI124" s="27"/>
      <c r="HSJ124" s="27"/>
      <c r="HSK124" s="27"/>
      <c r="HSL124" s="27"/>
      <c r="HSM124" s="27"/>
      <c r="HSN124" s="27"/>
      <c r="HSO124" s="27"/>
      <c r="HSP124" s="27"/>
      <c r="HSQ124" s="27"/>
      <c r="HSR124" s="27"/>
      <c r="HSS124" s="27"/>
      <c r="HST124" s="27"/>
      <c r="HSU124" s="27"/>
      <c r="HSV124" s="27"/>
      <c r="HSW124" s="27"/>
      <c r="HSX124" s="27"/>
      <c r="HSY124" s="27"/>
      <c r="HSZ124" s="27"/>
      <c r="HTA124" s="27"/>
      <c r="HTB124" s="27"/>
      <c r="HTC124" s="27"/>
      <c r="HTD124" s="27"/>
      <c r="HTE124" s="27"/>
      <c r="HTF124" s="27"/>
      <c r="HTG124" s="27"/>
      <c r="HTH124" s="27"/>
      <c r="HTI124" s="27"/>
      <c r="HTJ124" s="27"/>
      <c r="HTK124" s="27"/>
      <c r="HTL124" s="27"/>
      <c r="HTM124" s="27"/>
      <c r="HTN124" s="27"/>
      <c r="HTO124" s="27"/>
      <c r="HTP124" s="27"/>
      <c r="HTQ124" s="27"/>
      <c r="HTR124" s="27"/>
      <c r="HTS124" s="27"/>
      <c r="HTT124" s="27"/>
      <c r="HTU124" s="27"/>
      <c r="HTV124" s="27"/>
      <c r="HTW124" s="27"/>
      <c r="HTX124" s="27"/>
      <c r="HTY124" s="27"/>
      <c r="HTZ124" s="27"/>
      <c r="HUA124" s="27"/>
      <c r="HUB124" s="27"/>
      <c r="HUC124" s="27"/>
      <c r="HUD124" s="27"/>
      <c r="HUE124" s="27"/>
      <c r="HUF124" s="27"/>
      <c r="HUG124" s="27"/>
      <c r="HUH124" s="27"/>
      <c r="HUI124" s="27"/>
      <c r="HUJ124" s="27"/>
      <c r="HUK124" s="27"/>
      <c r="HUL124" s="27"/>
      <c r="HUM124" s="27"/>
      <c r="HUN124" s="27"/>
      <c r="HUO124" s="27"/>
      <c r="HUP124" s="27"/>
      <c r="HUQ124" s="27"/>
      <c r="HUR124" s="27"/>
      <c r="HUS124" s="27"/>
      <c r="HUT124" s="27"/>
      <c r="HUU124" s="27"/>
      <c r="HUV124" s="27"/>
      <c r="HUW124" s="27"/>
      <c r="HUX124" s="27"/>
      <c r="HUY124" s="27"/>
      <c r="HUZ124" s="27"/>
      <c r="HVA124" s="27"/>
      <c r="HVB124" s="27"/>
      <c r="HVC124" s="27"/>
      <c r="HVD124" s="27"/>
      <c r="HVE124" s="27"/>
      <c r="HVF124" s="27"/>
      <c r="HVG124" s="27"/>
      <c r="HVH124" s="27"/>
      <c r="HVI124" s="27"/>
      <c r="HVJ124" s="27"/>
      <c r="HVK124" s="27"/>
      <c r="HVL124" s="27"/>
      <c r="HVM124" s="27"/>
      <c r="HVN124" s="27"/>
      <c r="HVO124" s="27"/>
      <c r="HVP124" s="27"/>
      <c r="HVQ124" s="27"/>
      <c r="HVR124" s="27"/>
      <c r="HVS124" s="27"/>
      <c r="HVT124" s="27"/>
      <c r="HVU124" s="27"/>
      <c r="HVV124" s="27"/>
      <c r="HVW124" s="27"/>
      <c r="HVX124" s="27"/>
      <c r="HVY124" s="27"/>
      <c r="HVZ124" s="27"/>
      <c r="HWA124" s="27"/>
      <c r="HWB124" s="27"/>
      <c r="HWC124" s="27"/>
      <c r="HWD124" s="27"/>
      <c r="HWE124" s="27"/>
      <c r="HWF124" s="27"/>
      <c r="HWG124" s="27"/>
      <c r="HWH124" s="27"/>
      <c r="HWI124" s="27"/>
      <c r="HWJ124" s="27"/>
      <c r="HWK124" s="27"/>
      <c r="HWL124" s="27"/>
      <c r="HWM124" s="27"/>
      <c r="HWN124" s="27"/>
      <c r="HWO124" s="27"/>
      <c r="HWP124" s="27"/>
      <c r="HWQ124" s="27"/>
      <c r="HWR124" s="27"/>
      <c r="HWS124" s="27"/>
      <c r="HWT124" s="27"/>
      <c r="HWU124" s="27"/>
      <c r="HWV124" s="27"/>
      <c r="HWW124" s="27"/>
      <c r="HWX124" s="27"/>
      <c r="HWY124" s="27"/>
      <c r="HWZ124" s="27"/>
      <c r="HXA124" s="27"/>
      <c r="HXB124" s="27"/>
      <c r="HXC124" s="27"/>
      <c r="HXD124" s="27"/>
      <c r="HXE124" s="27"/>
      <c r="HXF124" s="27"/>
      <c r="HXG124" s="27"/>
      <c r="HXH124" s="27"/>
      <c r="HXI124" s="27"/>
      <c r="HXJ124" s="27"/>
      <c r="HXK124" s="27"/>
      <c r="HXL124" s="27"/>
      <c r="HXM124" s="27"/>
      <c r="HXN124" s="27"/>
      <c r="HXO124" s="27"/>
      <c r="HXP124" s="27"/>
      <c r="HXQ124" s="27"/>
      <c r="HXR124" s="27"/>
      <c r="HXS124" s="27"/>
      <c r="HXT124" s="27"/>
      <c r="HXU124" s="27"/>
      <c r="HXV124" s="27"/>
      <c r="HXW124" s="27"/>
      <c r="HXX124" s="27"/>
      <c r="HXY124" s="27"/>
      <c r="HXZ124" s="27"/>
      <c r="HYA124" s="27"/>
      <c r="HYB124" s="27"/>
      <c r="HYC124" s="27"/>
      <c r="HYD124" s="27"/>
      <c r="HYE124" s="27"/>
      <c r="HYF124" s="27"/>
      <c r="HYG124" s="27"/>
      <c r="HYH124" s="27"/>
      <c r="HYI124" s="27"/>
      <c r="HYJ124" s="27"/>
      <c r="HYK124" s="27"/>
      <c r="HYL124" s="27"/>
      <c r="HYM124" s="27"/>
      <c r="HYN124" s="27"/>
      <c r="HYO124" s="27"/>
      <c r="HYP124" s="27"/>
      <c r="HYQ124" s="27"/>
      <c r="HYR124" s="27"/>
      <c r="HYS124" s="27"/>
      <c r="HYT124" s="27"/>
      <c r="HYU124" s="27"/>
      <c r="HYV124" s="27"/>
      <c r="HYW124" s="27"/>
      <c r="HYX124" s="27"/>
      <c r="HYY124" s="27"/>
      <c r="HYZ124" s="27"/>
      <c r="HZA124" s="27"/>
      <c r="HZB124" s="27"/>
      <c r="HZC124" s="27"/>
      <c r="HZD124" s="27"/>
      <c r="HZE124" s="27"/>
      <c r="HZF124" s="27"/>
      <c r="HZG124" s="27"/>
      <c r="HZH124" s="27"/>
      <c r="HZI124" s="27"/>
      <c r="HZJ124" s="27"/>
      <c r="HZK124" s="27"/>
      <c r="HZL124" s="27"/>
      <c r="HZM124" s="27"/>
      <c r="HZN124" s="27"/>
      <c r="HZU124" s="27"/>
      <c r="HZV124" s="27"/>
      <c r="HZW124" s="27"/>
      <c r="HZX124" s="27"/>
      <c r="HZY124" s="27"/>
      <c r="HZZ124" s="27"/>
      <c r="IAA124" s="27"/>
      <c r="IAB124" s="27"/>
      <c r="IAC124" s="27"/>
      <c r="IAD124" s="27"/>
      <c r="IAE124" s="27"/>
      <c r="IAF124" s="27"/>
      <c r="IAG124" s="27"/>
      <c r="IAH124" s="27"/>
      <c r="IAI124" s="27"/>
      <c r="IAJ124" s="27"/>
      <c r="IAK124" s="27"/>
      <c r="IAL124" s="27"/>
      <c r="IAM124" s="27"/>
      <c r="IAN124" s="27"/>
      <c r="IAO124" s="27"/>
      <c r="IAP124" s="27"/>
      <c r="IAQ124" s="27"/>
      <c r="IAR124" s="27"/>
      <c r="IAS124" s="27"/>
      <c r="IAT124" s="27"/>
      <c r="IAU124" s="27"/>
      <c r="IAV124" s="27"/>
      <c r="IAW124" s="27"/>
      <c r="IAX124" s="27"/>
      <c r="IAY124" s="27"/>
      <c r="IAZ124" s="27"/>
      <c r="IBA124" s="27"/>
      <c r="IBB124" s="27"/>
      <c r="IBC124" s="27"/>
      <c r="IBD124" s="27"/>
      <c r="IBE124" s="27"/>
      <c r="IBF124" s="27"/>
      <c r="IBG124" s="27"/>
      <c r="IBH124" s="27"/>
      <c r="IBI124" s="27"/>
      <c r="IBJ124" s="27"/>
      <c r="IBK124" s="27"/>
      <c r="IBL124" s="27"/>
      <c r="IBM124" s="27"/>
      <c r="IBN124" s="27"/>
      <c r="IBO124" s="27"/>
      <c r="IBP124" s="27"/>
      <c r="IBQ124" s="27"/>
      <c r="IBR124" s="27"/>
      <c r="IBS124" s="27"/>
      <c r="IBT124" s="27"/>
      <c r="IBU124" s="27"/>
      <c r="IBV124" s="27"/>
      <c r="IBW124" s="27"/>
      <c r="IBX124" s="27"/>
      <c r="IBY124" s="27"/>
      <c r="IBZ124" s="27"/>
      <c r="ICA124" s="27"/>
      <c r="ICB124" s="27"/>
      <c r="ICC124" s="27"/>
      <c r="ICD124" s="27"/>
      <c r="ICE124" s="27"/>
      <c r="ICF124" s="27"/>
      <c r="ICG124" s="27"/>
      <c r="ICH124" s="27"/>
      <c r="ICI124" s="27"/>
      <c r="ICJ124" s="27"/>
      <c r="ICK124" s="27"/>
      <c r="ICL124" s="27"/>
      <c r="ICM124" s="27"/>
      <c r="ICN124" s="27"/>
      <c r="ICO124" s="27"/>
      <c r="ICP124" s="27"/>
      <c r="ICQ124" s="27"/>
      <c r="ICR124" s="27"/>
      <c r="ICS124" s="27"/>
      <c r="ICT124" s="27"/>
      <c r="ICU124" s="27"/>
      <c r="ICV124" s="27"/>
      <c r="ICW124" s="27"/>
      <c r="ICX124" s="27"/>
      <c r="ICY124" s="27"/>
      <c r="ICZ124" s="27"/>
      <c r="IDA124" s="27"/>
      <c r="IDB124" s="27"/>
      <c r="IDC124" s="27"/>
      <c r="IDD124" s="27"/>
      <c r="IDE124" s="27"/>
      <c r="IDF124" s="27"/>
      <c r="IDG124" s="27"/>
      <c r="IDH124" s="27"/>
      <c r="IDI124" s="27"/>
      <c r="IDJ124" s="27"/>
      <c r="IDK124" s="27"/>
      <c r="IDL124" s="27"/>
      <c r="IDM124" s="27"/>
      <c r="IDN124" s="27"/>
      <c r="IDO124" s="27"/>
      <c r="IDP124" s="27"/>
      <c r="IDQ124" s="27"/>
      <c r="IDR124" s="27"/>
      <c r="IDS124" s="27"/>
      <c r="IDT124" s="27"/>
      <c r="IDU124" s="27"/>
      <c r="IDV124" s="27"/>
      <c r="IDW124" s="27"/>
      <c r="IDX124" s="27"/>
      <c r="IDY124" s="27"/>
      <c r="IDZ124" s="27"/>
      <c r="IEA124" s="27"/>
      <c r="IEB124" s="27"/>
      <c r="IEC124" s="27"/>
      <c r="IED124" s="27"/>
      <c r="IEE124" s="27"/>
      <c r="IEF124" s="27"/>
      <c r="IEG124" s="27"/>
      <c r="IEH124" s="27"/>
      <c r="IEI124" s="27"/>
      <c r="IEJ124" s="27"/>
      <c r="IEK124" s="27"/>
      <c r="IEL124" s="27"/>
      <c r="IEM124" s="27"/>
      <c r="IEN124" s="27"/>
      <c r="IEO124" s="27"/>
      <c r="IEP124" s="27"/>
      <c r="IEQ124" s="27"/>
      <c r="IER124" s="27"/>
      <c r="IES124" s="27"/>
      <c r="IET124" s="27"/>
      <c r="IEU124" s="27"/>
      <c r="IEV124" s="27"/>
      <c r="IEW124" s="27"/>
      <c r="IEX124" s="27"/>
      <c r="IEY124" s="27"/>
      <c r="IEZ124" s="27"/>
      <c r="IFA124" s="27"/>
      <c r="IFB124" s="27"/>
      <c r="IFC124" s="27"/>
      <c r="IFD124" s="27"/>
      <c r="IFE124" s="27"/>
      <c r="IFF124" s="27"/>
      <c r="IFG124" s="27"/>
      <c r="IFH124" s="27"/>
      <c r="IFI124" s="27"/>
      <c r="IFJ124" s="27"/>
      <c r="IFK124" s="27"/>
      <c r="IFL124" s="27"/>
      <c r="IFM124" s="27"/>
      <c r="IFN124" s="27"/>
      <c r="IFO124" s="27"/>
      <c r="IFP124" s="27"/>
      <c r="IFQ124" s="27"/>
      <c r="IFR124" s="27"/>
      <c r="IFS124" s="27"/>
      <c r="IFT124" s="27"/>
      <c r="IFU124" s="27"/>
      <c r="IFV124" s="27"/>
      <c r="IFW124" s="27"/>
      <c r="IFX124" s="27"/>
      <c r="IFY124" s="27"/>
      <c r="IFZ124" s="27"/>
      <c r="IGA124" s="27"/>
      <c r="IGB124" s="27"/>
      <c r="IGC124" s="27"/>
      <c r="IGD124" s="27"/>
      <c r="IGE124" s="27"/>
      <c r="IGF124" s="27"/>
      <c r="IGG124" s="27"/>
      <c r="IGH124" s="27"/>
      <c r="IGI124" s="27"/>
      <c r="IGJ124" s="27"/>
      <c r="IGK124" s="27"/>
      <c r="IGL124" s="27"/>
      <c r="IGM124" s="27"/>
      <c r="IGN124" s="27"/>
      <c r="IGO124" s="27"/>
      <c r="IGP124" s="27"/>
      <c r="IGQ124" s="27"/>
      <c r="IGR124" s="27"/>
      <c r="IGS124" s="27"/>
      <c r="IGT124" s="27"/>
      <c r="IGU124" s="27"/>
      <c r="IGV124" s="27"/>
      <c r="IGW124" s="27"/>
      <c r="IGX124" s="27"/>
      <c r="IGY124" s="27"/>
      <c r="IGZ124" s="27"/>
      <c r="IHA124" s="27"/>
      <c r="IHB124" s="27"/>
      <c r="IHC124" s="27"/>
      <c r="IHD124" s="27"/>
      <c r="IHE124" s="27"/>
      <c r="IHF124" s="27"/>
      <c r="IHG124" s="27"/>
      <c r="IHH124" s="27"/>
      <c r="IHI124" s="27"/>
      <c r="IHJ124" s="27"/>
      <c r="IHK124" s="27"/>
      <c r="IHL124" s="27"/>
      <c r="IHM124" s="27"/>
      <c r="IHN124" s="27"/>
      <c r="IHO124" s="27"/>
      <c r="IHP124" s="27"/>
      <c r="IHQ124" s="27"/>
      <c r="IHR124" s="27"/>
      <c r="IHS124" s="27"/>
      <c r="IHT124" s="27"/>
      <c r="IHU124" s="27"/>
      <c r="IHV124" s="27"/>
      <c r="IHW124" s="27"/>
      <c r="IHX124" s="27"/>
      <c r="IHY124" s="27"/>
      <c r="IHZ124" s="27"/>
      <c r="IIA124" s="27"/>
      <c r="IIB124" s="27"/>
      <c r="IIC124" s="27"/>
      <c r="IID124" s="27"/>
      <c r="IIE124" s="27"/>
      <c r="IIF124" s="27"/>
      <c r="IIG124" s="27"/>
      <c r="IIH124" s="27"/>
      <c r="III124" s="27"/>
      <c r="IIJ124" s="27"/>
      <c r="IIK124" s="27"/>
      <c r="IIL124" s="27"/>
      <c r="IIM124" s="27"/>
      <c r="IIN124" s="27"/>
      <c r="IIO124" s="27"/>
      <c r="IIP124" s="27"/>
      <c r="IIQ124" s="27"/>
      <c r="IIR124" s="27"/>
      <c r="IIS124" s="27"/>
      <c r="IIT124" s="27"/>
      <c r="IIU124" s="27"/>
      <c r="IIV124" s="27"/>
      <c r="IIW124" s="27"/>
      <c r="IIX124" s="27"/>
      <c r="IIY124" s="27"/>
      <c r="IIZ124" s="27"/>
      <c r="IJA124" s="27"/>
      <c r="IJB124" s="27"/>
      <c r="IJC124" s="27"/>
      <c r="IJD124" s="27"/>
      <c r="IJE124" s="27"/>
      <c r="IJF124" s="27"/>
      <c r="IJG124" s="27"/>
      <c r="IJH124" s="27"/>
      <c r="IJI124" s="27"/>
      <c r="IJJ124" s="27"/>
      <c r="IJQ124" s="27"/>
      <c r="IJR124" s="27"/>
      <c r="IJS124" s="27"/>
      <c r="IJT124" s="27"/>
      <c r="IJU124" s="27"/>
      <c r="IJV124" s="27"/>
      <c r="IJW124" s="27"/>
      <c r="IJX124" s="27"/>
      <c r="IJY124" s="27"/>
      <c r="IJZ124" s="27"/>
      <c r="IKA124" s="27"/>
      <c r="IKB124" s="27"/>
      <c r="IKC124" s="27"/>
      <c r="IKD124" s="27"/>
      <c r="IKE124" s="27"/>
      <c r="IKF124" s="27"/>
      <c r="IKG124" s="27"/>
      <c r="IKH124" s="27"/>
      <c r="IKI124" s="27"/>
      <c r="IKJ124" s="27"/>
      <c r="IKK124" s="27"/>
      <c r="IKL124" s="27"/>
      <c r="IKM124" s="27"/>
      <c r="IKN124" s="27"/>
      <c r="IKO124" s="27"/>
      <c r="IKP124" s="27"/>
      <c r="IKQ124" s="27"/>
      <c r="IKR124" s="27"/>
      <c r="IKS124" s="27"/>
      <c r="IKT124" s="27"/>
      <c r="IKU124" s="27"/>
      <c r="IKV124" s="27"/>
      <c r="IKW124" s="27"/>
      <c r="IKX124" s="27"/>
      <c r="IKY124" s="27"/>
      <c r="IKZ124" s="27"/>
      <c r="ILA124" s="27"/>
      <c r="ILB124" s="27"/>
      <c r="ILC124" s="27"/>
      <c r="ILD124" s="27"/>
      <c r="ILE124" s="27"/>
      <c r="ILF124" s="27"/>
      <c r="ILG124" s="27"/>
      <c r="ILH124" s="27"/>
      <c r="ILI124" s="27"/>
      <c r="ILJ124" s="27"/>
      <c r="ILK124" s="27"/>
      <c r="ILL124" s="27"/>
      <c r="ILM124" s="27"/>
      <c r="ILN124" s="27"/>
      <c r="ILO124" s="27"/>
      <c r="ILP124" s="27"/>
      <c r="ILQ124" s="27"/>
      <c r="ILR124" s="27"/>
      <c r="ILS124" s="27"/>
      <c r="ILT124" s="27"/>
      <c r="ILU124" s="27"/>
      <c r="ILV124" s="27"/>
      <c r="ILW124" s="27"/>
      <c r="ILX124" s="27"/>
      <c r="ILY124" s="27"/>
      <c r="ILZ124" s="27"/>
      <c r="IMA124" s="27"/>
      <c r="IMB124" s="27"/>
      <c r="IMC124" s="27"/>
      <c r="IMD124" s="27"/>
      <c r="IME124" s="27"/>
      <c r="IMF124" s="27"/>
      <c r="IMG124" s="27"/>
      <c r="IMH124" s="27"/>
      <c r="IMI124" s="27"/>
      <c r="IMJ124" s="27"/>
      <c r="IMK124" s="27"/>
      <c r="IML124" s="27"/>
      <c r="IMM124" s="27"/>
      <c r="IMN124" s="27"/>
      <c r="IMO124" s="27"/>
      <c r="IMP124" s="27"/>
      <c r="IMQ124" s="27"/>
      <c r="IMR124" s="27"/>
      <c r="IMS124" s="27"/>
      <c r="IMT124" s="27"/>
      <c r="IMU124" s="27"/>
      <c r="IMV124" s="27"/>
      <c r="IMW124" s="27"/>
      <c r="IMX124" s="27"/>
      <c r="IMY124" s="27"/>
      <c r="IMZ124" s="27"/>
      <c r="INA124" s="27"/>
      <c r="INB124" s="27"/>
      <c r="INC124" s="27"/>
      <c r="IND124" s="27"/>
      <c r="INE124" s="27"/>
      <c r="INF124" s="27"/>
      <c r="ING124" s="27"/>
      <c r="INH124" s="27"/>
      <c r="INI124" s="27"/>
      <c r="INJ124" s="27"/>
      <c r="INK124" s="27"/>
      <c r="INL124" s="27"/>
      <c r="INM124" s="27"/>
      <c r="INN124" s="27"/>
      <c r="INO124" s="27"/>
      <c r="INP124" s="27"/>
      <c r="INQ124" s="27"/>
      <c r="INR124" s="27"/>
      <c r="INS124" s="27"/>
      <c r="INT124" s="27"/>
      <c r="INU124" s="27"/>
      <c r="INV124" s="27"/>
      <c r="INW124" s="27"/>
      <c r="INX124" s="27"/>
      <c r="INY124" s="27"/>
      <c r="INZ124" s="27"/>
      <c r="IOA124" s="27"/>
      <c r="IOB124" s="27"/>
      <c r="IOC124" s="27"/>
      <c r="IOD124" s="27"/>
      <c r="IOE124" s="27"/>
      <c r="IOF124" s="27"/>
      <c r="IOG124" s="27"/>
      <c r="IOH124" s="27"/>
      <c r="IOI124" s="27"/>
      <c r="IOJ124" s="27"/>
      <c r="IOK124" s="27"/>
      <c r="IOL124" s="27"/>
      <c r="IOM124" s="27"/>
      <c r="ION124" s="27"/>
      <c r="IOO124" s="27"/>
      <c r="IOP124" s="27"/>
      <c r="IOQ124" s="27"/>
      <c r="IOR124" s="27"/>
      <c r="IOS124" s="27"/>
      <c r="IOT124" s="27"/>
      <c r="IOU124" s="27"/>
      <c r="IOV124" s="27"/>
      <c r="IOW124" s="27"/>
      <c r="IOX124" s="27"/>
      <c r="IOY124" s="27"/>
      <c r="IOZ124" s="27"/>
      <c r="IPA124" s="27"/>
      <c r="IPB124" s="27"/>
      <c r="IPC124" s="27"/>
      <c r="IPD124" s="27"/>
      <c r="IPE124" s="27"/>
      <c r="IPF124" s="27"/>
      <c r="IPG124" s="27"/>
      <c r="IPH124" s="27"/>
      <c r="IPI124" s="27"/>
      <c r="IPJ124" s="27"/>
      <c r="IPK124" s="27"/>
      <c r="IPL124" s="27"/>
      <c r="IPM124" s="27"/>
      <c r="IPN124" s="27"/>
      <c r="IPO124" s="27"/>
      <c r="IPP124" s="27"/>
      <c r="IPQ124" s="27"/>
      <c r="IPR124" s="27"/>
      <c r="IPS124" s="27"/>
      <c r="IPT124" s="27"/>
      <c r="IPU124" s="27"/>
      <c r="IPV124" s="27"/>
      <c r="IPW124" s="27"/>
      <c r="IPX124" s="27"/>
      <c r="IPY124" s="27"/>
      <c r="IPZ124" s="27"/>
      <c r="IQA124" s="27"/>
      <c r="IQB124" s="27"/>
      <c r="IQC124" s="27"/>
      <c r="IQD124" s="27"/>
      <c r="IQE124" s="27"/>
      <c r="IQF124" s="27"/>
      <c r="IQG124" s="27"/>
      <c r="IQH124" s="27"/>
      <c r="IQI124" s="27"/>
      <c r="IQJ124" s="27"/>
      <c r="IQK124" s="27"/>
      <c r="IQL124" s="27"/>
      <c r="IQM124" s="27"/>
      <c r="IQN124" s="27"/>
      <c r="IQO124" s="27"/>
      <c r="IQP124" s="27"/>
      <c r="IQQ124" s="27"/>
      <c r="IQR124" s="27"/>
      <c r="IQS124" s="27"/>
      <c r="IQT124" s="27"/>
      <c r="IQU124" s="27"/>
      <c r="IQV124" s="27"/>
      <c r="IQW124" s="27"/>
      <c r="IQX124" s="27"/>
      <c r="IQY124" s="27"/>
      <c r="IQZ124" s="27"/>
      <c r="IRA124" s="27"/>
      <c r="IRB124" s="27"/>
      <c r="IRC124" s="27"/>
      <c r="IRD124" s="27"/>
      <c r="IRE124" s="27"/>
      <c r="IRF124" s="27"/>
      <c r="IRG124" s="27"/>
      <c r="IRH124" s="27"/>
      <c r="IRI124" s="27"/>
      <c r="IRJ124" s="27"/>
      <c r="IRK124" s="27"/>
      <c r="IRL124" s="27"/>
      <c r="IRM124" s="27"/>
      <c r="IRN124" s="27"/>
      <c r="IRO124" s="27"/>
      <c r="IRP124" s="27"/>
      <c r="IRQ124" s="27"/>
      <c r="IRR124" s="27"/>
      <c r="IRS124" s="27"/>
      <c r="IRT124" s="27"/>
      <c r="IRU124" s="27"/>
      <c r="IRV124" s="27"/>
      <c r="IRW124" s="27"/>
      <c r="IRX124" s="27"/>
      <c r="IRY124" s="27"/>
      <c r="IRZ124" s="27"/>
      <c r="ISA124" s="27"/>
      <c r="ISB124" s="27"/>
      <c r="ISC124" s="27"/>
      <c r="ISD124" s="27"/>
      <c r="ISE124" s="27"/>
      <c r="ISF124" s="27"/>
      <c r="ISG124" s="27"/>
      <c r="ISH124" s="27"/>
      <c r="ISI124" s="27"/>
      <c r="ISJ124" s="27"/>
      <c r="ISK124" s="27"/>
      <c r="ISL124" s="27"/>
      <c r="ISM124" s="27"/>
      <c r="ISN124" s="27"/>
      <c r="ISO124" s="27"/>
      <c r="ISP124" s="27"/>
      <c r="ISQ124" s="27"/>
      <c r="ISR124" s="27"/>
      <c r="ISS124" s="27"/>
      <c r="IST124" s="27"/>
      <c r="ISU124" s="27"/>
      <c r="ISV124" s="27"/>
      <c r="ISW124" s="27"/>
      <c r="ISX124" s="27"/>
      <c r="ISY124" s="27"/>
      <c r="ISZ124" s="27"/>
      <c r="ITA124" s="27"/>
      <c r="ITB124" s="27"/>
      <c r="ITC124" s="27"/>
      <c r="ITD124" s="27"/>
      <c r="ITE124" s="27"/>
      <c r="ITF124" s="27"/>
      <c r="ITM124" s="27"/>
      <c r="ITN124" s="27"/>
      <c r="ITO124" s="27"/>
      <c r="ITP124" s="27"/>
      <c r="ITQ124" s="27"/>
      <c r="ITR124" s="27"/>
      <c r="ITS124" s="27"/>
      <c r="ITT124" s="27"/>
      <c r="ITU124" s="27"/>
      <c r="ITV124" s="27"/>
      <c r="ITW124" s="27"/>
      <c r="ITX124" s="27"/>
      <c r="ITY124" s="27"/>
      <c r="ITZ124" s="27"/>
      <c r="IUA124" s="27"/>
      <c r="IUB124" s="27"/>
      <c r="IUC124" s="27"/>
      <c r="IUD124" s="27"/>
      <c r="IUE124" s="27"/>
      <c r="IUF124" s="27"/>
      <c r="IUG124" s="27"/>
      <c r="IUH124" s="27"/>
      <c r="IUI124" s="27"/>
      <c r="IUJ124" s="27"/>
      <c r="IUK124" s="27"/>
      <c r="IUL124" s="27"/>
      <c r="IUM124" s="27"/>
      <c r="IUN124" s="27"/>
      <c r="IUO124" s="27"/>
      <c r="IUP124" s="27"/>
      <c r="IUQ124" s="27"/>
      <c r="IUR124" s="27"/>
      <c r="IUS124" s="27"/>
      <c r="IUT124" s="27"/>
      <c r="IUU124" s="27"/>
      <c r="IUV124" s="27"/>
      <c r="IUW124" s="27"/>
      <c r="IUX124" s="27"/>
      <c r="IUY124" s="27"/>
      <c r="IUZ124" s="27"/>
      <c r="IVA124" s="27"/>
      <c r="IVB124" s="27"/>
      <c r="IVC124" s="27"/>
      <c r="IVD124" s="27"/>
      <c r="IVE124" s="27"/>
      <c r="IVF124" s="27"/>
      <c r="IVG124" s="27"/>
      <c r="IVH124" s="27"/>
      <c r="IVI124" s="27"/>
      <c r="IVJ124" s="27"/>
      <c r="IVK124" s="27"/>
      <c r="IVL124" s="27"/>
      <c r="IVM124" s="27"/>
      <c r="IVN124" s="27"/>
      <c r="IVO124" s="27"/>
      <c r="IVP124" s="27"/>
      <c r="IVQ124" s="27"/>
      <c r="IVR124" s="27"/>
      <c r="IVS124" s="27"/>
      <c r="IVT124" s="27"/>
      <c r="IVU124" s="27"/>
      <c r="IVV124" s="27"/>
      <c r="IVW124" s="27"/>
      <c r="IVX124" s="27"/>
      <c r="IVY124" s="27"/>
      <c r="IVZ124" s="27"/>
      <c r="IWA124" s="27"/>
      <c r="IWB124" s="27"/>
      <c r="IWC124" s="27"/>
      <c r="IWD124" s="27"/>
      <c r="IWE124" s="27"/>
      <c r="IWF124" s="27"/>
      <c r="IWG124" s="27"/>
      <c r="IWH124" s="27"/>
      <c r="IWI124" s="27"/>
      <c r="IWJ124" s="27"/>
      <c r="IWK124" s="27"/>
      <c r="IWL124" s="27"/>
      <c r="IWM124" s="27"/>
      <c r="IWN124" s="27"/>
      <c r="IWO124" s="27"/>
      <c r="IWP124" s="27"/>
      <c r="IWQ124" s="27"/>
      <c r="IWR124" s="27"/>
      <c r="IWS124" s="27"/>
      <c r="IWT124" s="27"/>
      <c r="IWU124" s="27"/>
      <c r="IWV124" s="27"/>
      <c r="IWW124" s="27"/>
      <c r="IWX124" s="27"/>
      <c r="IWY124" s="27"/>
      <c r="IWZ124" s="27"/>
      <c r="IXA124" s="27"/>
      <c r="IXB124" s="27"/>
      <c r="IXC124" s="27"/>
      <c r="IXD124" s="27"/>
      <c r="IXE124" s="27"/>
      <c r="IXF124" s="27"/>
      <c r="IXG124" s="27"/>
      <c r="IXH124" s="27"/>
      <c r="IXI124" s="27"/>
      <c r="IXJ124" s="27"/>
      <c r="IXK124" s="27"/>
      <c r="IXL124" s="27"/>
      <c r="IXM124" s="27"/>
      <c r="IXN124" s="27"/>
      <c r="IXO124" s="27"/>
      <c r="IXP124" s="27"/>
      <c r="IXQ124" s="27"/>
      <c r="IXR124" s="27"/>
      <c r="IXS124" s="27"/>
      <c r="IXT124" s="27"/>
      <c r="IXU124" s="27"/>
      <c r="IXV124" s="27"/>
      <c r="IXW124" s="27"/>
      <c r="IXX124" s="27"/>
      <c r="IXY124" s="27"/>
      <c r="IXZ124" s="27"/>
      <c r="IYA124" s="27"/>
      <c r="IYB124" s="27"/>
      <c r="IYC124" s="27"/>
      <c r="IYD124" s="27"/>
      <c r="IYE124" s="27"/>
      <c r="IYF124" s="27"/>
      <c r="IYG124" s="27"/>
      <c r="IYH124" s="27"/>
      <c r="IYI124" s="27"/>
      <c r="IYJ124" s="27"/>
      <c r="IYK124" s="27"/>
      <c r="IYL124" s="27"/>
      <c r="IYM124" s="27"/>
      <c r="IYN124" s="27"/>
      <c r="IYO124" s="27"/>
      <c r="IYP124" s="27"/>
      <c r="IYQ124" s="27"/>
      <c r="IYR124" s="27"/>
      <c r="IYS124" s="27"/>
      <c r="IYT124" s="27"/>
      <c r="IYU124" s="27"/>
      <c r="IYV124" s="27"/>
      <c r="IYW124" s="27"/>
      <c r="IYX124" s="27"/>
      <c r="IYY124" s="27"/>
      <c r="IYZ124" s="27"/>
      <c r="IZA124" s="27"/>
      <c r="IZB124" s="27"/>
      <c r="IZC124" s="27"/>
      <c r="IZD124" s="27"/>
      <c r="IZE124" s="27"/>
      <c r="IZF124" s="27"/>
      <c r="IZG124" s="27"/>
      <c r="IZH124" s="27"/>
      <c r="IZI124" s="27"/>
      <c r="IZJ124" s="27"/>
      <c r="IZK124" s="27"/>
      <c r="IZL124" s="27"/>
      <c r="IZM124" s="27"/>
      <c r="IZN124" s="27"/>
      <c r="IZO124" s="27"/>
      <c r="IZP124" s="27"/>
      <c r="IZQ124" s="27"/>
      <c r="IZR124" s="27"/>
      <c r="IZS124" s="27"/>
      <c r="IZT124" s="27"/>
      <c r="IZU124" s="27"/>
      <c r="IZV124" s="27"/>
      <c r="IZW124" s="27"/>
      <c r="IZX124" s="27"/>
      <c r="IZY124" s="27"/>
      <c r="IZZ124" s="27"/>
      <c r="JAA124" s="27"/>
      <c r="JAB124" s="27"/>
      <c r="JAC124" s="27"/>
      <c r="JAD124" s="27"/>
      <c r="JAE124" s="27"/>
      <c r="JAF124" s="27"/>
      <c r="JAG124" s="27"/>
      <c r="JAH124" s="27"/>
      <c r="JAI124" s="27"/>
      <c r="JAJ124" s="27"/>
      <c r="JAK124" s="27"/>
      <c r="JAL124" s="27"/>
      <c r="JAM124" s="27"/>
      <c r="JAN124" s="27"/>
      <c r="JAO124" s="27"/>
      <c r="JAP124" s="27"/>
      <c r="JAQ124" s="27"/>
      <c r="JAR124" s="27"/>
      <c r="JAS124" s="27"/>
      <c r="JAT124" s="27"/>
      <c r="JAU124" s="27"/>
      <c r="JAV124" s="27"/>
      <c r="JAW124" s="27"/>
      <c r="JAX124" s="27"/>
      <c r="JAY124" s="27"/>
      <c r="JAZ124" s="27"/>
      <c r="JBA124" s="27"/>
      <c r="JBB124" s="27"/>
      <c r="JBC124" s="27"/>
      <c r="JBD124" s="27"/>
      <c r="JBE124" s="27"/>
      <c r="JBF124" s="27"/>
      <c r="JBG124" s="27"/>
      <c r="JBH124" s="27"/>
      <c r="JBI124" s="27"/>
      <c r="JBJ124" s="27"/>
      <c r="JBK124" s="27"/>
      <c r="JBL124" s="27"/>
      <c r="JBM124" s="27"/>
      <c r="JBN124" s="27"/>
      <c r="JBO124" s="27"/>
      <c r="JBP124" s="27"/>
      <c r="JBQ124" s="27"/>
      <c r="JBR124" s="27"/>
      <c r="JBS124" s="27"/>
      <c r="JBT124" s="27"/>
      <c r="JBU124" s="27"/>
      <c r="JBV124" s="27"/>
      <c r="JBW124" s="27"/>
      <c r="JBX124" s="27"/>
      <c r="JBY124" s="27"/>
      <c r="JBZ124" s="27"/>
      <c r="JCA124" s="27"/>
      <c r="JCB124" s="27"/>
      <c r="JCC124" s="27"/>
      <c r="JCD124" s="27"/>
      <c r="JCE124" s="27"/>
      <c r="JCF124" s="27"/>
      <c r="JCG124" s="27"/>
      <c r="JCH124" s="27"/>
      <c r="JCI124" s="27"/>
      <c r="JCJ124" s="27"/>
      <c r="JCK124" s="27"/>
      <c r="JCL124" s="27"/>
      <c r="JCM124" s="27"/>
      <c r="JCN124" s="27"/>
      <c r="JCO124" s="27"/>
      <c r="JCP124" s="27"/>
      <c r="JCQ124" s="27"/>
      <c r="JCR124" s="27"/>
      <c r="JCS124" s="27"/>
      <c r="JCT124" s="27"/>
      <c r="JCU124" s="27"/>
      <c r="JCV124" s="27"/>
      <c r="JCW124" s="27"/>
      <c r="JCX124" s="27"/>
      <c r="JCY124" s="27"/>
      <c r="JCZ124" s="27"/>
      <c r="JDA124" s="27"/>
      <c r="JDB124" s="27"/>
      <c r="JDI124" s="27"/>
      <c r="JDJ124" s="27"/>
      <c r="JDK124" s="27"/>
      <c r="JDL124" s="27"/>
      <c r="JDM124" s="27"/>
      <c r="JDN124" s="27"/>
      <c r="JDO124" s="27"/>
      <c r="JDP124" s="27"/>
      <c r="JDQ124" s="27"/>
      <c r="JDR124" s="27"/>
      <c r="JDS124" s="27"/>
      <c r="JDT124" s="27"/>
      <c r="JDU124" s="27"/>
      <c r="JDV124" s="27"/>
      <c r="JDW124" s="27"/>
      <c r="JDX124" s="27"/>
      <c r="JDY124" s="27"/>
      <c r="JDZ124" s="27"/>
      <c r="JEA124" s="27"/>
      <c r="JEB124" s="27"/>
      <c r="JEC124" s="27"/>
      <c r="JED124" s="27"/>
      <c r="JEE124" s="27"/>
      <c r="JEF124" s="27"/>
      <c r="JEG124" s="27"/>
      <c r="JEH124" s="27"/>
      <c r="JEI124" s="27"/>
      <c r="JEJ124" s="27"/>
      <c r="JEK124" s="27"/>
      <c r="JEL124" s="27"/>
      <c r="JEM124" s="27"/>
      <c r="JEN124" s="27"/>
      <c r="JEO124" s="27"/>
      <c r="JEP124" s="27"/>
      <c r="JEQ124" s="27"/>
      <c r="JER124" s="27"/>
      <c r="JES124" s="27"/>
      <c r="JET124" s="27"/>
      <c r="JEU124" s="27"/>
      <c r="JEV124" s="27"/>
      <c r="JEW124" s="27"/>
      <c r="JEX124" s="27"/>
      <c r="JEY124" s="27"/>
      <c r="JEZ124" s="27"/>
      <c r="JFA124" s="27"/>
      <c r="JFB124" s="27"/>
      <c r="JFC124" s="27"/>
      <c r="JFD124" s="27"/>
      <c r="JFE124" s="27"/>
      <c r="JFF124" s="27"/>
      <c r="JFG124" s="27"/>
      <c r="JFH124" s="27"/>
      <c r="JFI124" s="27"/>
      <c r="JFJ124" s="27"/>
      <c r="JFK124" s="27"/>
      <c r="JFL124" s="27"/>
      <c r="JFM124" s="27"/>
      <c r="JFN124" s="27"/>
      <c r="JFO124" s="27"/>
      <c r="JFP124" s="27"/>
      <c r="JFQ124" s="27"/>
      <c r="JFR124" s="27"/>
      <c r="JFS124" s="27"/>
      <c r="JFT124" s="27"/>
      <c r="JFU124" s="27"/>
      <c r="JFV124" s="27"/>
      <c r="JFW124" s="27"/>
      <c r="JFX124" s="27"/>
      <c r="JFY124" s="27"/>
      <c r="JFZ124" s="27"/>
      <c r="JGA124" s="27"/>
      <c r="JGB124" s="27"/>
      <c r="JGC124" s="27"/>
      <c r="JGD124" s="27"/>
      <c r="JGE124" s="27"/>
      <c r="JGF124" s="27"/>
      <c r="JGG124" s="27"/>
      <c r="JGH124" s="27"/>
      <c r="JGI124" s="27"/>
      <c r="JGJ124" s="27"/>
      <c r="JGK124" s="27"/>
      <c r="JGL124" s="27"/>
      <c r="JGM124" s="27"/>
      <c r="JGN124" s="27"/>
      <c r="JGO124" s="27"/>
      <c r="JGP124" s="27"/>
      <c r="JGQ124" s="27"/>
      <c r="JGR124" s="27"/>
      <c r="JGS124" s="27"/>
      <c r="JGT124" s="27"/>
      <c r="JGU124" s="27"/>
      <c r="JGV124" s="27"/>
      <c r="JGW124" s="27"/>
      <c r="JGX124" s="27"/>
      <c r="JGY124" s="27"/>
      <c r="JGZ124" s="27"/>
      <c r="JHA124" s="27"/>
      <c r="JHB124" s="27"/>
      <c r="JHC124" s="27"/>
      <c r="JHD124" s="27"/>
      <c r="JHE124" s="27"/>
      <c r="JHF124" s="27"/>
      <c r="JHG124" s="27"/>
      <c r="JHH124" s="27"/>
      <c r="JHI124" s="27"/>
      <c r="JHJ124" s="27"/>
      <c r="JHK124" s="27"/>
      <c r="JHL124" s="27"/>
      <c r="JHM124" s="27"/>
      <c r="JHN124" s="27"/>
      <c r="JHO124" s="27"/>
      <c r="JHP124" s="27"/>
      <c r="JHQ124" s="27"/>
      <c r="JHR124" s="27"/>
      <c r="JHS124" s="27"/>
      <c r="JHT124" s="27"/>
      <c r="JHU124" s="27"/>
      <c r="JHV124" s="27"/>
      <c r="JHW124" s="27"/>
      <c r="JHX124" s="27"/>
      <c r="JHY124" s="27"/>
      <c r="JHZ124" s="27"/>
      <c r="JIA124" s="27"/>
      <c r="JIB124" s="27"/>
      <c r="JIC124" s="27"/>
      <c r="JID124" s="27"/>
      <c r="JIE124" s="27"/>
      <c r="JIF124" s="27"/>
      <c r="JIG124" s="27"/>
      <c r="JIH124" s="27"/>
      <c r="JII124" s="27"/>
      <c r="JIJ124" s="27"/>
      <c r="JIK124" s="27"/>
      <c r="JIL124" s="27"/>
      <c r="JIM124" s="27"/>
      <c r="JIN124" s="27"/>
      <c r="JIO124" s="27"/>
      <c r="JIP124" s="27"/>
      <c r="JIQ124" s="27"/>
      <c r="JIR124" s="27"/>
      <c r="JIS124" s="27"/>
      <c r="JIT124" s="27"/>
      <c r="JIU124" s="27"/>
      <c r="JIV124" s="27"/>
      <c r="JIW124" s="27"/>
      <c r="JIX124" s="27"/>
      <c r="JIY124" s="27"/>
      <c r="JIZ124" s="27"/>
      <c r="JJA124" s="27"/>
      <c r="JJB124" s="27"/>
      <c r="JJC124" s="27"/>
      <c r="JJD124" s="27"/>
      <c r="JJE124" s="27"/>
      <c r="JJF124" s="27"/>
      <c r="JJG124" s="27"/>
      <c r="JJH124" s="27"/>
      <c r="JJI124" s="27"/>
      <c r="JJJ124" s="27"/>
      <c r="JJK124" s="27"/>
      <c r="JJL124" s="27"/>
      <c r="JJM124" s="27"/>
      <c r="JJN124" s="27"/>
      <c r="JJO124" s="27"/>
      <c r="JJP124" s="27"/>
      <c r="JJQ124" s="27"/>
      <c r="JJR124" s="27"/>
      <c r="JJS124" s="27"/>
      <c r="JJT124" s="27"/>
      <c r="JJU124" s="27"/>
      <c r="JJV124" s="27"/>
      <c r="JJW124" s="27"/>
      <c r="JJX124" s="27"/>
      <c r="JJY124" s="27"/>
      <c r="JJZ124" s="27"/>
      <c r="JKA124" s="27"/>
      <c r="JKB124" s="27"/>
      <c r="JKC124" s="27"/>
      <c r="JKD124" s="27"/>
      <c r="JKE124" s="27"/>
      <c r="JKF124" s="27"/>
      <c r="JKG124" s="27"/>
      <c r="JKH124" s="27"/>
      <c r="JKI124" s="27"/>
      <c r="JKJ124" s="27"/>
      <c r="JKK124" s="27"/>
      <c r="JKL124" s="27"/>
      <c r="JKM124" s="27"/>
      <c r="JKN124" s="27"/>
      <c r="JKO124" s="27"/>
      <c r="JKP124" s="27"/>
      <c r="JKQ124" s="27"/>
      <c r="JKR124" s="27"/>
      <c r="JKS124" s="27"/>
      <c r="JKT124" s="27"/>
      <c r="JKU124" s="27"/>
      <c r="JKV124" s="27"/>
      <c r="JKW124" s="27"/>
      <c r="JKX124" s="27"/>
      <c r="JKY124" s="27"/>
      <c r="JKZ124" s="27"/>
      <c r="JLA124" s="27"/>
      <c r="JLB124" s="27"/>
      <c r="JLC124" s="27"/>
      <c r="JLD124" s="27"/>
      <c r="JLE124" s="27"/>
      <c r="JLF124" s="27"/>
      <c r="JLG124" s="27"/>
      <c r="JLH124" s="27"/>
      <c r="JLI124" s="27"/>
      <c r="JLJ124" s="27"/>
      <c r="JLK124" s="27"/>
      <c r="JLL124" s="27"/>
      <c r="JLM124" s="27"/>
      <c r="JLN124" s="27"/>
      <c r="JLO124" s="27"/>
      <c r="JLP124" s="27"/>
      <c r="JLQ124" s="27"/>
      <c r="JLR124" s="27"/>
      <c r="JLS124" s="27"/>
      <c r="JLT124" s="27"/>
      <c r="JLU124" s="27"/>
      <c r="JLV124" s="27"/>
      <c r="JLW124" s="27"/>
      <c r="JLX124" s="27"/>
      <c r="JLY124" s="27"/>
      <c r="JLZ124" s="27"/>
      <c r="JMA124" s="27"/>
      <c r="JMB124" s="27"/>
      <c r="JMC124" s="27"/>
      <c r="JMD124" s="27"/>
      <c r="JME124" s="27"/>
      <c r="JMF124" s="27"/>
      <c r="JMG124" s="27"/>
      <c r="JMH124" s="27"/>
      <c r="JMI124" s="27"/>
      <c r="JMJ124" s="27"/>
      <c r="JMK124" s="27"/>
      <c r="JML124" s="27"/>
      <c r="JMM124" s="27"/>
      <c r="JMN124" s="27"/>
      <c r="JMO124" s="27"/>
      <c r="JMP124" s="27"/>
      <c r="JMQ124" s="27"/>
      <c r="JMR124" s="27"/>
      <c r="JMS124" s="27"/>
      <c r="JMT124" s="27"/>
      <c r="JMU124" s="27"/>
      <c r="JMV124" s="27"/>
      <c r="JMW124" s="27"/>
      <c r="JMX124" s="27"/>
      <c r="JNE124" s="27"/>
      <c r="JNF124" s="27"/>
      <c r="JNG124" s="27"/>
      <c r="JNH124" s="27"/>
      <c r="JNI124" s="27"/>
      <c r="JNJ124" s="27"/>
      <c r="JNK124" s="27"/>
      <c r="JNL124" s="27"/>
      <c r="JNM124" s="27"/>
      <c r="JNN124" s="27"/>
      <c r="JNO124" s="27"/>
      <c r="JNP124" s="27"/>
      <c r="JNQ124" s="27"/>
      <c r="JNR124" s="27"/>
      <c r="JNS124" s="27"/>
      <c r="JNT124" s="27"/>
      <c r="JNU124" s="27"/>
      <c r="JNV124" s="27"/>
      <c r="JNW124" s="27"/>
      <c r="JNX124" s="27"/>
      <c r="JNY124" s="27"/>
      <c r="JNZ124" s="27"/>
      <c r="JOA124" s="27"/>
      <c r="JOB124" s="27"/>
      <c r="JOC124" s="27"/>
      <c r="JOD124" s="27"/>
      <c r="JOE124" s="27"/>
      <c r="JOF124" s="27"/>
      <c r="JOG124" s="27"/>
      <c r="JOH124" s="27"/>
      <c r="JOI124" s="27"/>
      <c r="JOJ124" s="27"/>
      <c r="JOK124" s="27"/>
      <c r="JOL124" s="27"/>
      <c r="JOM124" s="27"/>
      <c r="JON124" s="27"/>
      <c r="JOO124" s="27"/>
      <c r="JOP124" s="27"/>
      <c r="JOQ124" s="27"/>
      <c r="JOR124" s="27"/>
      <c r="JOS124" s="27"/>
      <c r="JOT124" s="27"/>
      <c r="JOU124" s="27"/>
      <c r="JOV124" s="27"/>
      <c r="JOW124" s="27"/>
      <c r="JOX124" s="27"/>
      <c r="JOY124" s="27"/>
      <c r="JOZ124" s="27"/>
      <c r="JPA124" s="27"/>
      <c r="JPB124" s="27"/>
      <c r="JPC124" s="27"/>
      <c r="JPD124" s="27"/>
      <c r="JPE124" s="27"/>
      <c r="JPF124" s="27"/>
      <c r="JPG124" s="27"/>
      <c r="JPH124" s="27"/>
      <c r="JPI124" s="27"/>
      <c r="JPJ124" s="27"/>
      <c r="JPK124" s="27"/>
      <c r="JPL124" s="27"/>
      <c r="JPM124" s="27"/>
      <c r="JPN124" s="27"/>
      <c r="JPO124" s="27"/>
      <c r="JPP124" s="27"/>
      <c r="JPQ124" s="27"/>
      <c r="JPR124" s="27"/>
      <c r="JPS124" s="27"/>
      <c r="JPT124" s="27"/>
      <c r="JPU124" s="27"/>
      <c r="JPV124" s="27"/>
      <c r="JPW124" s="27"/>
      <c r="JPX124" s="27"/>
      <c r="JPY124" s="27"/>
      <c r="JPZ124" s="27"/>
      <c r="JQA124" s="27"/>
      <c r="JQB124" s="27"/>
      <c r="JQC124" s="27"/>
      <c r="JQD124" s="27"/>
      <c r="JQE124" s="27"/>
      <c r="JQF124" s="27"/>
      <c r="JQG124" s="27"/>
      <c r="JQH124" s="27"/>
      <c r="JQI124" s="27"/>
      <c r="JQJ124" s="27"/>
      <c r="JQK124" s="27"/>
      <c r="JQL124" s="27"/>
      <c r="JQM124" s="27"/>
      <c r="JQN124" s="27"/>
      <c r="JQO124" s="27"/>
      <c r="JQP124" s="27"/>
      <c r="JQQ124" s="27"/>
      <c r="JQR124" s="27"/>
      <c r="JQS124" s="27"/>
      <c r="JQT124" s="27"/>
      <c r="JQU124" s="27"/>
      <c r="JQV124" s="27"/>
      <c r="JQW124" s="27"/>
      <c r="JQX124" s="27"/>
      <c r="JQY124" s="27"/>
      <c r="JQZ124" s="27"/>
      <c r="JRA124" s="27"/>
      <c r="JRB124" s="27"/>
      <c r="JRC124" s="27"/>
      <c r="JRD124" s="27"/>
      <c r="JRE124" s="27"/>
      <c r="JRF124" s="27"/>
      <c r="JRG124" s="27"/>
      <c r="JRH124" s="27"/>
      <c r="JRI124" s="27"/>
      <c r="JRJ124" s="27"/>
      <c r="JRK124" s="27"/>
      <c r="JRL124" s="27"/>
      <c r="JRM124" s="27"/>
      <c r="JRN124" s="27"/>
      <c r="JRO124" s="27"/>
      <c r="JRP124" s="27"/>
      <c r="JRQ124" s="27"/>
      <c r="JRR124" s="27"/>
      <c r="JRS124" s="27"/>
      <c r="JRT124" s="27"/>
      <c r="JRU124" s="27"/>
      <c r="JRV124" s="27"/>
      <c r="JRW124" s="27"/>
      <c r="JRX124" s="27"/>
      <c r="JRY124" s="27"/>
      <c r="JRZ124" s="27"/>
      <c r="JSA124" s="27"/>
      <c r="JSB124" s="27"/>
      <c r="JSC124" s="27"/>
      <c r="JSD124" s="27"/>
      <c r="JSE124" s="27"/>
      <c r="JSF124" s="27"/>
      <c r="JSG124" s="27"/>
      <c r="JSH124" s="27"/>
      <c r="JSI124" s="27"/>
      <c r="JSJ124" s="27"/>
      <c r="JSK124" s="27"/>
      <c r="JSL124" s="27"/>
      <c r="JSM124" s="27"/>
      <c r="JSN124" s="27"/>
      <c r="JSO124" s="27"/>
      <c r="JSP124" s="27"/>
      <c r="JSQ124" s="27"/>
      <c r="JSR124" s="27"/>
      <c r="JSS124" s="27"/>
      <c r="JST124" s="27"/>
      <c r="JSU124" s="27"/>
      <c r="JSV124" s="27"/>
      <c r="JSW124" s="27"/>
      <c r="JSX124" s="27"/>
      <c r="JSY124" s="27"/>
      <c r="JSZ124" s="27"/>
      <c r="JTA124" s="27"/>
      <c r="JTB124" s="27"/>
      <c r="JTC124" s="27"/>
      <c r="JTD124" s="27"/>
      <c r="JTE124" s="27"/>
      <c r="JTF124" s="27"/>
      <c r="JTG124" s="27"/>
      <c r="JTH124" s="27"/>
      <c r="JTI124" s="27"/>
      <c r="JTJ124" s="27"/>
      <c r="JTK124" s="27"/>
      <c r="JTL124" s="27"/>
      <c r="JTM124" s="27"/>
      <c r="JTN124" s="27"/>
      <c r="JTO124" s="27"/>
      <c r="JTP124" s="27"/>
      <c r="JTQ124" s="27"/>
      <c r="JTR124" s="27"/>
      <c r="JTS124" s="27"/>
      <c r="JTT124" s="27"/>
      <c r="JTU124" s="27"/>
      <c r="JTV124" s="27"/>
      <c r="JTW124" s="27"/>
      <c r="JTX124" s="27"/>
      <c r="JTY124" s="27"/>
      <c r="JTZ124" s="27"/>
      <c r="JUA124" s="27"/>
      <c r="JUB124" s="27"/>
      <c r="JUC124" s="27"/>
      <c r="JUD124" s="27"/>
      <c r="JUE124" s="27"/>
      <c r="JUF124" s="27"/>
      <c r="JUG124" s="27"/>
      <c r="JUH124" s="27"/>
      <c r="JUI124" s="27"/>
      <c r="JUJ124" s="27"/>
      <c r="JUK124" s="27"/>
      <c r="JUL124" s="27"/>
      <c r="JUM124" s="27"/>
      <c r="JUN124" s="27"/>
      <c r="JUO124" s="27"/>
      <c r="JUP124" s="27"/>
      <c r="JUQ124" s="27"/>
      <c r="JUR124" s="27"/>
      <c r="JUS124" s="27"/>
      <c r="JUT124" s="27"/>
      <c r="JUU124" s="27"/>
      <c r="JUV124" s="27"/>
      <c r="JUW124" s="27"/>
      <c r="JUX124" s="27"/>
      <c r="JUY124" s="27"/>
      <c r="JUZ124" s="27"/>
      <c r="JVA124" s="27"/>
      <c r="JVB124" s="27"/>
      <c r="JVC124" s="27"/>
      <c r="JVD124" s="27"/>
      <c r="JVE124" s="27"/>
      <c r="JVF124" s="27"/>
      <c r="JVG124" s="27"/>
      <c r="JVH124" s="27"/>
      <c r="JVI124" s="27"/>
      <c r="JVJ124" s="27"/>
      <c r="JVK124" s="27"/>
      <c r="JVL124" s="27"/>
      <c r="JVM124" s="27"/>
      <c r="JVN124" s="27"/>
      <c r="JVO124" s="27"/>
      <c r="JVP124" s="27"/>
      <c r="JVQ124" s="27"/>
      <c r="JVR124" s="27"/>
      <c r="JVS124" s="27"/>
      <c r="JVT124" s="27"/>
      <c r="JVU124" s="27"/>
      <c r="JVV124" s="27"/>
      <c r="JVW124" s="27"/>
      <c r="JVX124" s="27"/>
      <c r="JVY124" s="27"/>
      <c r="JVZ124" s="27"/>
      <c r="JWA124" s="27"/>
      <c r="JWB124" s="27"/>
      <c r="JWC124" s="27"/>
      <c r="JWD124" s="27"/>
      <c r="JWE124" s="27"/>
      <c r="JWF124" s="27"/>
      <c r="JWG124" s="27"/>
      <c r="JWH124" s="27"/>
      <c r="JWI124" s="27"/>
      <c r="JWJ124" s="27"/>
      <c r="JWK124" s="27"/>
      <c r="JWL124" s="27"/>
      <c r="JWM124" s="27"/>
      <c r="JWN124" s="27"/>
      <c r="JWO124" s="27"/>
      <c r="JWP124" s="27"/>
      <c r="JWQ124" s="27"/>
      <c r="JWR124" s="27"/>
      <c r="JWS124" s="27"/>
      <c r="JWT124" s="27"/>
      <c r="JXA124" s="27"/>
      <c r="JXB124" s="27"/>
      <c r="JXC124" s="27"/>
      <c r="JXD124" s="27"/>
      <c r="JXE124" s="27"/>
      <c r="JXF124" s="27"/>
      <c r="JXG124" s="27"/>
      <c r="JXH124" s="27"/>
      <c r="JXI124" s="27"/>
      <c r="JXJ124" s="27"/>
      <c r="JXK124" s="27"/>
      <c r="JXL124" s="27"/>
      <c r="JXM124" s="27"/>
      <c r="JXN124" s="27"/>
      <c r="JXO124" s="27"/>
      <c r="JXP124" s="27"/>
      <c r="JXQ124" s="27"/>
      <c r="JXR124" s="27"/>
      <c r="JXS124" s="27"/>
      <c r="JXT124" s="27"/>
      <c r="JXU124" s="27"/>
      <c r="JXV124" s="27"/>
      <c r="JXW124" s="27"/>
      <c r="JXX124" s="27"/>
      <c r="JXY124" s="27"/>
      <c r="JXZ124" s="27"/>
      <c r="JYA124" s="27"/>
      <c r="JYB124" s="27"/>
      <c r="JYC124" s="27"/>
      <c r="JYD124" s="27"/>
      <c r="JYE124" s="27"/>
      <c r="JYF124" s="27"/>
      <c r="JYG124" s="27"/>
      <c r="JYH124" s="27"/>
      <c r="JYI124" s="27"/>
      <c r="JYJ124" s="27"/>
      <c r="JYK124" s="27"/>
      <c r="JYL124" s="27"/>
      <c r="JYM124" s="27"/>
      <c r="JYN124" s="27"/>
      <c r="JYO124" s="27"/>
      <c r="JYP124" s="27"/>
      <c r="JYQ124" s="27"/>
      <c r="JYR124" s="27"/>
      <c r="JYS124" s="27"/>
      <c r="JYT124" s="27"/>
      <c r="JYU124" s="27"/>
      <c r="JYV124" s="27"/>
      <c r="JYW124" s="27"/>
      <c r="JYX124" s="27"/>
      <c r="JYY124" s="27"/>
      <c r="JYZ124" s="27"/>
      <c r="JZA124" s="27"/>
      <c r="JZB124" s="27"/>
      <c r="JZC124" s="27"/>
      <c r="JZD124" s="27"/>
      <c r="JZE124" s="27"/>
      <c r="JZF124" s="27"/>
      <c r="JZG124" s="27"/>
      <c r="JZH124" s="27"/>
      <c r="JZI124" s="27"/>
      <c r="JZJ124" s="27"/>
      <c r="JZK124" s="27"/>
      <c r="JZL124" s="27"/>
      <c r="JZM124" s="27"/>
      <c r="JZN124" s="27"/>
      <c r="JZO124" s="27"/>
      <c r="JZP124" s="27"/>
      <c r="JZQ124" s="27"/>
      <c r="JZR124" s="27"/>
      <c r="JZS124" s="27"/>
      <c r="JZT124" s="27"/>
      <c r="JZU124" s="27"/>
      <c r="JZV124" s="27"/>
      <c r="JZW124" s="27"/>
      <c r="JZX124" s="27"/>
      <c r="JZY124" s="27"/>
      <c r="JZZ124" s="27"/>
      <c r="KAA124" s="27"/>
      <c r="KAB124" s="27"/>
      <c r="KAC124" s="27"/>
      <c r="KAD124" s="27"/>
      <c r="KAE124" s="27"/>
      <c r="KAF124" s="27"/>
      <c r="KAG124" s="27"/>
      <c r="KAH124" s="27"/>
      <c r="KAI124" s="27"/>
      <c r="KAJ124" s="27"/>
      <c r="KAK124" s="27"/>
      <c r="KAL124" s="27"/>
      <c r="KAM124" s="27"/>
      <c r="KAN124" s="27"/>
      <c r="KAO124" s="27"/>
      <c r="KAP124" s="27"/>
      <c r="KAQ124" s="27"/>
      <c r="KAR124" s="27"/>
      <c r="KAS124" s="27"/>
      <c r="KAT124" s="27"/>
      <c r="KAU124" s="27"/>
      <c r="KAV124" s="27"/>
      <c r="KAW124" s="27"/>
      <c r="KAX124" s="27"/>
      <c r="KAY124" s="27"/>
      <c r="KAZ124" s="27"/>
      <c r="KBA124" s="27"/>
      <c r="KBB124" s="27"/>
      <c r="KBC124" s="27"/>
      <c r="KBD124" s="27"/>
      <c r="KBE124" s="27"/>
      <c r="KBF124" s="27"/>
      <c r="KBG124" s="27"/>
      <c r="KBH124" s="27"/>
      <c r="KBI124" s="27"/>
      <c r="KBJ124" s="27"/>
      <c r="KBK124" s="27"/>
      <c r="KBL124" s="27"/>
      <c r="KBM124" s="27"/>
      <c r="KBN124" s="27"/>
      <c r="KBO124" s="27"/>
      <c r="KBP124" s="27"/>
      <c r="KBQ124" s="27"/>
      <c r="KBR124" s="27"/>
      <c r="KBS124" s="27"/>
      <c r="KBT124" s="27"/>
      <c r="KBU124" s="27"/>
      <c r="KBV124" s="27"/>
      <c r="KBW124" s="27"/>
      <c r="KBX124" s="27"/>
      <c r="KBY124" s="27"/>
      <c r="KBZ124" s="27"/>
      <c r="KCA124" s="27"/>
      <c r="KCB124" s="27"/>
      <c r="KCC124" s="27"/>
      <c r="KCD124" s="27"/>
      <c r="KCE124" s="27"/>
      <c r="KCF124" s="27"/>
      <c r="KCG124" s="27"/>
      <c r="KCH124" s="27"/>
      <c r="KCI124" s="27"/>
      <c r="KCJ124" s="27"/>
      <c r="KCK124" s="27"/>
      <c r="KCL124" s="27"/>
      <c r="KCM124" s="27"/>
      <c r="KCN124" s="27"/>
      <c r="KCO124" s="27"/>
      <c r="KCP124" s="27"/>
      <c r="KCQ124" s="27"/>
      <c r="KCR124" s="27"/>
      <c r="KCS124" s="27"/>
      <c r="KCT124" s="27"/>
      <c r="KCU124" s="27"/>
      <c r="KCV124" s="27"/>
      <c r="KCW124" s="27"/>
      <c r="KCX124" s="27"/>
      <c r="KCY124" s="27"/>
      <c r="KCZ124" s="27"/>
      <c r="KDA124" s="27"/>
      <c r="KDB124" s="27"/>
      <c r="KDC124" s="27"/>
      <c r="KDD124" s="27"/>
      <c r="KDE124" s="27"/>
      <c r="KDF124" s="27"/>
      <c r="KDG124" s="27"/>
      <c r="KDH124" s="27"/>
      <c r="KDI124" s="27"/>
      <c r="KDJ124" s="27"/>
      <c r="KDK124" s="27"/>
      <c r="KDL124" s="27"/>
      <c r="KDM124" s="27"/>
      <c r="KDN124" s="27"/>
      <c r="KDO124" s="27"/>
      <c r="KDP124" s="27"/>
      <c r="KDQ124" s="27"/>
      <c r="KDR124" s="27"/>
      <c r="KDS124" s="27"/>
      <c r="KDT124" s="27"/>
      <c r="KDU124" s="27"/>
      <c r="KDV124" s="27"/>
      <c r="KDW124" s="27"/>
      <c r="KDX124" s="27"/>
      <c r="KDY124" s="27"/>
      <c r="KDZ124" s="27"/>
      <c r="KEA124" s="27"/>
      <c r="KEB124" s="27"/>
      <c r="KEC124" s="27"/>
      <c r="KED124" s="27"/>
      <c r="KEE124" s="27"/>
      <c r="KEF124" s="27"/>
      <c r="KEG124" s="27"/>
      <c r="KEH124" s="27"/>
      <c r="KEI124" s="27"/>
      <c r="KEJ124" s="27"/>
      <c r="KEK124" s="27"/>
      <c r="KEL124" s="27"/>
      <c r="KEM124" s="27"/>
      <c r="KEN124" s="27"/>
      <c r="KEO124" s="27"/>
      <c r="KEP124" s="27"/>
      <c r="KEQ124" s="27"/>
      <c r="KER124" s="27"/>
      <c r="KES124" s="27"/>
      <c r="KET124" s="27"/>
      <c r="KEU124" s="27"/>
      <c r="KEV124" s="27"/>
      <c r="KEW124" s="27"/>
      <c r="KEX124" s="27"/>
      <c r="KEY124" s="27"/>
      <c r="KEZ124" s="27"/>
      <c r="KFA124" s="27"/>
      <c r="KFB124" s="27"/>
      <c r="KFC124" s="27"/>
      <c r="KFD124" s="27"/>
      <c r="KFE124" s="27"/>
      <c r="KFF124" s="27"/>
      <c r="KFG124" s="27"/>
      <c r="KFH124" s="27"/>
      <c r="KFI124" s="27"/>
      <c r="KFJ124" s="27"/>
      <c r="KFK124" s="27"/>
      <c r="KFL124" s="27"/>
      <c r="KFM124" s="27"/>
      <c r="KFN124" s="27"/>
      <c r="KFO124" s="27"/>
      <c r="KFP124" s="27"/>
      <c r="KFQ124" s="27"/>
      <c r="KFR124" s="27"/>
      <c r="KFS124" s="27"/>
      <c r="KFT124" s="27"/>
      <c r="KFU124" s="27"/>
      <c r="KFV124" s="27"/>
      <c r="KFW124" s="27"/>
      <c r="KFX124" s="27"/>
      <c r="KFY124" s="27"/>
      <c r="KFZ124" s="27"/>
      <c r="KGA124" s="27"/>
      <c r="KGB124" s="27"/>
      <c r="KGC124" s="27"/>
      <c r="KGD124" s="27"/>
      <c r="KGE124" s="27"/>
      <c r="KGF124" s="27"/>
      <c r="KGG124" s="27"/>
      <c r="KGH124" s="27"/>
      <c r="KGI124" s="27"/>
      <c r="KGJ124" s="27"/>
      <c r="KGK124" s="27"/>
      <c r="KGL124" s="27"/>
      <c r="KGM124" s="27"/>
      <c r="KGN124" s="27"/>
      <c r="KGO124" s="27"/>
      <c r="KGP124" s="27"/>
      <c r="KGW124" s="27"/>
      <c r="KGX124" s="27"/>
      <c r="KGY124" s="27"/>
      <c r="KGZ124" s="27"/>
      <c r="KHA124" s="27"/>
      <c r="KHB124" s="27"/>
      <c r="KHC124" s="27"/>
      <c r="KHD124" s="27"/>
      <c r="KHE124" s="27"/>
      <c r="KHF124" s="27"/>
      <c r="KHG124" s="27"/>
      <c r="KHH124" s="27"/>
      <c r="KHI124" s="27"/>
      <c r="KHJ124" s="27"/>
      <c r="KHK124" s="27"/>
      <c r="KHL124" s="27"/>
      <c r="KHM124" s="27"/>
      <c r="KHN124" s="27"/>
      <c r="KHO124" s="27"/>
      <c r="KHP124" s="27"/>
      <c r="KHQ124" s="27"/>
      <c r="KHR124" s="27"/>
      <c r="KHS124" s="27"/>
      <c r="KHT124" s="27"/>
      <c r="KHU124" s="27"/>
      <c r="KHV124" s="27"/>
      <c r="KHW124" s="27"/>
      <c r="KHX124" s="27"/>
      <c r="KHY124" s="27"/>
      <c r="KHZ124" s="27"/>
      <c r="KIA124" s="27"/>
      <c r="KIB124" s="27"/>
      <c r="KIC124" s="27"/>
      <c r="KID124" s="27"/>
      <c r="KIE124" s="27"/>
      <c r="KIF124" s="27"/>
      <c r="KIG124" s="27"/>
      <c r="KIH124" s="27"/>
      <c r="KII124" s="27"/>
      <c r="KIJ124" s="27"/>
      <c r="KIK124" s="27"/>
      <c r="KIL124" s="27"/>
      <c r="KIM124" s="27"/>
      <c r="KIN124" s="27"/>
      <c r="KIO124" s="27"/>
      <c r="KIP124" s="27"/>
      <c r="KIQ124" s="27"/>
      <c r="KIR124" s="27"/>
      <c r="KIS124" s="27"/>
      <c r="KIT124" s="27"/>
      <c r="KIU124" s="27"/>
      <c r="KIV124" s="27"/>
      <c r="KIW124" s="27"/>
      <c r="KIX124" s="27"/>
      <c r="KIY124" s="27"/>
      <c r="KIZ124" s="27"/>
      <c r="KJA124" s="27"/>
      <c r="KJB124" s="27"/>
      <c r="KJC124" s="27"/>
      <c r="KJD124" s="27"/>
      <c r="KJE124" s="27"/>
      <c r="KJF124" s="27"/>
      <c r="KJG124" s="27"/>
      <c r="KJH124" s="27"/>
      <c r="KJI124" s="27"/>
      <c r="KJJ124" s="27"/>
      <c r="KJK124" s="27"/>
      <c r="KJL124" s="27"/>
      <c r="KJM124" s="27"/>
      <c r="KJN124" s="27"/>
      <c r="KJO124" s="27"/>
      <c r="KJP124" s="27"/>
      <c r="KJQ124" s="27"/>
      <c r="KJR124" s="27"/>
      <c r="KJS124" s="27"/>
      <c r="KJT124" s="27"/>
      <c r="KJU124" s="27"/>
      <c r="KJV124" s="27"/>
      <c r="KJW124" s="27"/>
      <c r="KJX124" s="27"/>
      <c r="KJY124" s="27"/>
      <c r="KJZ124" s="27"/>
      <c r="KKA124" s="27"/>
      <c r="KKB124" s="27"/>
      <c r="KKC124" s="27"/>
      <c r="KKD124" s="27"/>
      <c r="KKE124" s="27"/>
      <c r="KKF124" s="27"/>
      <c r="KKG124" s="27"/>
      <c r="KKH124" s="27"/>
      <c r="KKI124" s="27"/>
      <c r="KKJ124" s="27"/>
      <c r="KKK124" s="27"/>
      <c r="KKL124" s="27"/>
      <c r="KKM124" s="27"/>
      <c r="KKN124" s="27"/>
      <c r="KKO124" s="27"/>
      <c r="KKP124" s="27"/>
      <c r="KKQ124" s="27"/>
      <c r="KKR124" s="27"/>
      <c r="KKS124" s="27"/>
      <c r="KKT124" s="27"/>
      <c r="KKU124" s="27"/>
      <c r="KKV124" s="27"/>
      <c r="KKW124" s="27"/>
      <c r="KKX124" s="27"/>
      <c r="KKY124" s="27"/>
      <c r="KKZ124" s="27"/>
      <c r="KLA124" s="27"/>
      <c r="KLB124" s="27"/>
      <c r="KLC124" s="27"/>
      <c r="KLD124" s="27"/>
      <c r="KLE124" s="27"/>
      <c r="KLF124" s="27"/>
      <c r="KLG124" s="27"/>
      <c r="KLH124" s="27"/>
      <c r="KLI124" s="27"/>
      <c r="KLJ124" s="27"/>
      <c r="KLK124" s="27"/>
      <c r="KLL124" s="27"/>
      <c r="KLM124" s="27"/>
      <c r="KLN124" s="27"/>
      <c r="KLO124" s="27"/>
      <c r="KLP124" s="27"/>
      <c r="KLQ124" s="27"/>
      <c r="KLR124" s="27"/>
      <c r="KLS124" s="27"/>
      <c r="KLT124" s="27"/>
      <c r="KLU124" s="27"/>
      <c r="KLV124" s="27"/>
      <c r="KLW124" s="27"/>
      <c r="KLX124" s="27"/>
      <c r="KLY124" s="27"/>
      <c r="KLZ124" s="27"/>
      <c r="KMA124" s="27"/>
      <c r="KMB124" s="27"/>
      <c r="KMC124" s="27"/>
      <c r="KMD124" s="27"/>
      <c r="KME124" s="27"/>
      <c r="KMF124" s="27"/>
      <c r="KMG124" s="27"/>
      <c r="KMH124" s="27"/>
      <c r="KMI124" s="27"/>
      <c r="KMJ124" s="27"/>
      <c r="KMK124" s="27"/>
      <c r="KML124" s="27"/>
      <c r="KMM124" s="27"/>
      <c r="KMN124" s="27"/>
      <c r="KMO124" s="27"/>
      <c r="KMP124" s="27"/>
      <c r="KMQ124" s="27"/>
      <c r="KMR124" s="27"/>
      <c r="KMS124" s="27"/>
      <c r="KMT124" s="27"/>
      <c r="KMU124" s="27"/>
      <c r="KMV124" s="27"/>
      <c r="KMW124" s="27"/>
      <c r="KMX124" s="27"/>
      <c r="KMY124" s="27"/>
      <c r="KMZ124" s="27"/>
      <c r="KNA124" s="27"/>
      <c r="KNB124" s="27"/>
      <c r="KNC124" s="27"/>
      <c r="KND124" s="27"/>
      <c r="KNE124" s="27"/>
      <c r="KNF124" s="27"/>
      <c r="KNG124" s="27"/>
      <c r="KNH124" s="27"/>
      <c r="KNI124" s="27"/>
      <c r="KNJ124" s="27"/>
      <c r="KNK124" s="27"/>
      <c r="KNL124" s="27"/>
      <c r="KNM124" s="27"/>
      <c r="KNN124" s="27"/>
      <c r="KNO124" s="27"/>
      <c r="KNP124" s="27"/>
      <c r="KNQ124" s="27"/>
      <c r="KNR124" s="27"/>
      <c r="KNS124" s="27"/>
      <c r="KNT124" s="27"/>
      <c r="KNU124" s="27"/>
      <c r="KNV124" s="27"/>
      <c r="KNW124" s="27"/>
      <c r="KNX124" s="27"/>
      <c r="KNY124" s="27"/>
      <c r="KNZ124" s="27"/>
      <c r="KOA124" s="27"/>
      <c r="KOB124" s="27"/>
      <c r="KOC124" s="27"/>
      <c r="KOD124" s="27"/>
      <c r="KOE124" s="27"/>
      <c r="KOF124" s="27"/>
      <c r="KOG124" s="27"/>
      <c r="KOH124" s="27"/>
      <c r="KOI124" s="27"/>
      <c r="KOJ124" s="27"/>
      <c r="KOK124" s="27"/>
      <c r="KOL124" s="27"/>
      <c r="KOM124" s="27"/>
      <c r="KON124" s="27"/>
      <c r="KOO124" s="27"/>
      <c r="KOP124" s="27"/>
      <c r="KOQ124" s="27"/>
      <c r="KOR124" s="27"/>
      <c r="KOS124" s="27"/>
      <c r="KOT124" s="27"/>
      <c r="KOU124" s="27"/>
      <c r="KOV124" s="27"/>
      <c r="KOW124" s="27"/>
      <c r="KOX124" s="27"/>
      <c r="KOY124" s="27"/>
      <c r="KOZ124" s="27"/>
      <c r="KPA124" s="27"/>
      <c r="KPB124" s="27"/>
      <c r="KPC124" s="27"/>
      <c r="KPD124" s="27"/>
      <c r="KPE124" s="27"/>
      <c r="KPF124" s="27"/>
      <c r="KPG124" s="27"/>
      <c r="KPH124" s="27"/>
      <c r="KPI124" s="27"/>
      <c r="KPJ124" s="27"/>
      <c r="KPK124" s="27"/>
      <c r="KPL124" s="27"/>
      <c r="KPM124" s="27"/>
      <c r="KPN124" s="27"/>
      <c r="KPO124" s="27"/>
      <c r="KPP124" s="27"/>
      <c r="KPQ124" s="27"/>
      <c r="KPR124" s="27"/>
      <c r="KPS124" s="27"/>
      <c r="KPT124" s="27"/>
      <c r="KPU124" s="27"/>
      <c r="KPV124" s="27"/>
      <c r="KPW124" s="27"/>
      <c r="KPX124" s="27"/>
      <c r="KPY124" s="27"/>
      <c r="KPZ124" s="27"/>
      <c r="KQA124" s="27"/>
      <c r="KQB124" s="27"/>
      <c r="KQC124" s="27"/>
      <c r="KQD124" s="27"/>
      <c r="KQE124" s="27"/>
      <c r="KQF124" s="27"/>
      <c r="KQG124" s="27"/>
      <c r="KQH124" s="27"/>
      <c r="KQI124" s="27"/>
      <c r="KQJ124" s="27"/>
      <c r="KQK124" s="27"/>
      <c r="KQL124" s="27"/>
      <c r="KQS124" s="27"/>
      <c r="KQT124" s="27"/>
      <c r="KQU124" s="27"/>
      <c r="KQV124" s="27"/>
      <c r="KQW124" s="27"/>
      <c r="KQX124" s="27"/>
      <c r="KQY124" s="27"/>
      <c r="KQZ124" s="27"/>
      <c r="KRA124" s="27"/>
      <c r="KRB124" s="27"/>
      <c r="KRC124" s="27"/>
      <c r="KRD124" s="27"/>
      <c r="KRE124" s="27"/>
      <c r="KRF124" s="27"/>
      <c r="KRG124" s="27"/>
      <c r="KRH124" s="27"/>
      <c r="KRI124" s="27"/>
      <c r="KRJ124" s="27"/>
      <c r="KRK124" s="27"/>
      <c r="KRL124" s="27"/>
      <c r="KRM124" s="27"/>
      <c r="KRN124" s="27"/>
      <c r="KRO124" s="27"/>
      <c r="KRP124" s="27"/>
      <c r="KRQ124" s="27"/>
      <c r="KRR124" s="27"/>
      <c r="KRS124" s="27"/>
      <c r="KRT124" s="27"/>
      <c r="KRU124" s="27"/>
      <c r="KRV124" s="27"/>
      <c r="KRW124" s="27"/>
      <c r="KRX124" s="27"/>
      <c r="KRY124" s="27"/>
      <c r="KRZ124" s="27"/>
      <c r="KSA124" s="27"/>
      <c r="KSB124" s="27"/>
      <c r="KSC124" s="27"/>
      <c r="KSD124" s="27"/>
      <c r="KSE124" s="27"/>
      <c r="KSF124" s="27"/>
      <c r="KSG124" s="27"/>
      <c r="KSH124" s="27"/>
      <c r="KSI124" s="27"/>
      <c r="KSJ124" s="27"/>
      <c r="KSK124" s="27"/>
      <c r="KSL124" s="27"/>
      <c r="KSM124" s="27"/>
      <c r="KSN124" s="27"/>
      <c r="KSO124" s="27"/>
      <c r="KSP124" s="27"/>
      <c r="KSQ124" s="27"/>
      <c r="KSR124" s="27"/>
      <c r="KSS124" s="27"/>
      <c r="KST124" s="27"/>
      <c r="KSU124" s="27"/>
      <c r="KSV124" s="27"/>
      <c r="KSW124" s="27"/>
      <c r="KSX124" s="27"/>
      <c r="KSY124" s="27"/>
      <c r="KSZ124" s="27"/>
      <c r="KTA124" s="27"/>
      <c r="KTB124" s="27"/>
      <c r="KTC124" s="27"/>
      <c r="KTD124" s="27"/>
      <c r="KTE124" s="27"/>
      <c r="KTF124" s="27"/>
      <c r="KTG124" s="27"/>
      <c r="KTH124" s="27"/>
      <c r="KTI124" s="27"/>
      <c r="KTJ124" s="27"/>
      <c r="KTK124" s="27"/>
      <c r="KTL124" s="27"/>
      <c r="KTM124" s="27"/>
      <c r="KTN124" s="27"/>
      <c r="KTO124" s="27"/>
      <c r="KTP124" s="27"/>
      <c r="KTQ124" s="27"/>
      <c r="KTR124" s="27"/>
      <c r="KTS124" s="27"/>
      <c r="KTT124" s="27"/>
      <c r="KTU124" s="27"/>
      <c r="KTV124" s="27"/>
      <c r="KTW124" s="27"/>
      <c r="KTX124" s="27"/>
      <c r="KTY124" s="27"/>
      <c r="KTZ124" s="27"/>
      <c r="KUA124" s="27"/>
      <c r="KUB124" s="27"/>
      <c r="KUC124" s="27"/>
      <c r="KUD124" s="27"/>
      <c r="KUE124" s="27"/>
      <c r="KUF124" s="27"/>
      <c r="KUG124" s="27"/>
      <c r="KUH124" s="27"/>
      <c r="KUI124" s="27"/>
      <c r="KUJ124" s="27"/>
      <c r="KUK124" s="27"/>
      <c r="KUL124" s="27"/>
      <c r="KUM124" s="27"/>
      <c r="KUN124" s="27"/>
      <c r="KUO124" s="27"/>
      <c r="KUP124" s="27"/>
      <c r="KUQ124" s="27"/>
      <c r="KUR124" s="27"/>
      <c r="KUS124" s="27"/>
      <c r="KUT124" s="27"/>
      <c r="KUU124" s="27"/>
      <c r="KUV124" s="27"/>
      <c r="KUW124" s="27"/>
      <c r="KUX124" s="27"/>
      <c r="KUY124" s="27"/>
      <c r="KUZ124" s="27"/>
      <c r="KVA124" s="27"/>
      <c r="KVB124" s="27"/>
      <c r="KVC124" s="27"/>
      <c r="KVD124" s="27"/>
      <c r="KVE124" s="27"/>
      <c r="KVF124" s="27"/>
      <c r="KVG124" s="27"/>
      <c r="KVH124" s="27"/>
      <c r="KVI124" s="27"/>
      <c r="KVJ124" s="27"/>
      <c r="KVK124" s="27"/>
      <c r="KVL124" s="27"/>
      <c r="KVM124" s="27"/>
      <c r="KVN124" s="27"/>
      <c r="KVO124" s="27"/>
      <c r="KVP124" s="27"/>
      <c r="KVQ124" s="27"/>
      <c r="KVR124" s="27"/>
      <c r="KVS124" s="27"/>
      <c r="KVT124" s="27"/>
      <c r="KVU124" s="27"/>
      <c r="KVV124" s="27"/>
      <c r="KVW124" s="27"/>
      <c r="KVX124" s="27"/>
      <c r="KVY124" s="27"/>
      <c r="KVZ124" s="27"/>
      <c r="KWA124" s="27"/>
      <c r="KWB124" s="27"/>
      <c r="KWC124" s="27"/>
      <c r="KWD124" s="27"/>
      <c r="KWE124" s="27"/>
      <c r="KWF124" s="27"/>
      <c r="KWG124" s="27"/>
      <c r="KWH124" s="27"/>
      <c r="KWI124" s="27"/>
      <c r="KWJ124" s="27"/>
      <c r="KWK124" s="27"/>
      <c r="KWL124" s="27"/>
      <c r="KWM124" s="27"/>
      <c r="KWN124" s="27"/>
      <c r="KWO124" s="27"/>
      <c r="KWP124" s="27"/>
      <c r="KWQ124" s="27"/>
      <c r="KWR124" s="27"/>
      <c r="KWS124" s="27"/>
      <c r="KWT124" s="27"/>
      <c r="KWU124" s="27"/>
      <c r="KWV124" s="27"/>
      <c r="KWW124" s="27"/>
      <c r="KWX124" s="27"/>
      <c r="KWY124" s="27"/>
      <c r="KWZ124" s="27"/>
      <c r="KXA124" s="27"/>
      <c r="KXB124" s="27"/>
      <c r="KXC124" s="27"/>
      <c r="KXD124" s="27"/>
      <c r="KXE124" s="27"/>
      <c r="KXF124" s="27"/>
      <c r="KXG124" s="27"/>
      <c r="KXH124" s="27"/>
      <c r="KXI124" s="27"/>
      <c r="KXJ124" s="27"/>
      <c r="KXK124" s="27"/>
      <c r="KXL124" s="27"/>
      <c r="KXM124" s="27"/>
      <c r="KXN124" s="27"/>
      <c r="KXO124" s="27"/>
      <c r="KXP124" s="27"/>
      <c r="KXQ124" s="27"/>
      <c r="KXR124" s="27"/>
      <c r="KXS124" s="27"/>
      <c r="KXT124" s="27"/>
      <c r="KXU124" s="27"/>
      <c r="KXV124" s="27"/>
      <c r="KXW124" s="27"/>
      <c r="KXX124" s="27"/>
      <c r="KXY124" s="27"/>
      <c r="KXZ124" s="27"/>
      <c r="KYA124" s="27"/>
      <c r="KYB124" s="27"/>
      <c r="KYC124" s="27"/>
      <c r="KYD124" s="27"/>
      <c r="KYE124" s="27"/>
      <c r="KYF124" s="27"/>
      <c r="KYG124" s="27"/>
      <c r="KYH124" s="27"/>
      <c r="KYI124" s="27"/>
      <c r="KYJ124" s="27"/>
      <c r="KYK124" s="27"/>
      <c r="KYL124" s="27"/>
      <c r="KYM124" s="27"/>
      <c r="KYN124" s="27"/>
      <c r="KYO124" s="27"/>
      <c r="KYP124" s="27"/>
      <c r="KYQ124" s="27"/>
      <c r="KYR124" s="27"/>
      <c r="KYS124" s="27"/>
      <c r="KYT124" s="27"/>
      <c r="KYU124" s="27"/>
      <c r="KYV124" s="27"/>
      <c r="KYW124" s="27"/>
      <c r="KYX124" s="27"/>
      <c r="KYY124" s="27"/>
      <c r="KYZ124" s="27"/>
      <c r="KZA124" s="27"/>
      <c r="KZB124" s="27"/>
      <c r="KZC124" s="27"/>
      <c r="KZD124" s="27"/>
      <c r="KZE124" s="27"/>
      <c r="KZF124" s="27"/>
      <c r="KZG124" s="27"/>
      <c r="KZH124" s="27"/>
      <c r="KZI124" s="27"/>
      <c r="KZJ124" s="27"/>
      <c r="KZK124" s="27"/>
      <c r="KZL124" s="27"/>
      <c r="KZM124" s="27"/>
      <c r="KZN124" s="27"/>
      <c r="KZO124" s="27"/>
      <c r="KZP124" s="27"/>
      <c r="KZQ124" s="27"/>
      <c r="KZR124" s="27"/>
      <c r="KZS124" s="27"/>
      <c r="KZT124" s="27"/>
      <c r="KZU124" s="27"/>
      <c r="KZV124" s="27"/>
      <c r="KZW124" s="27"/>
      <c r="KZX124" s="27"/>
      <c r="KZY124" s="27"/>
      <c r="KZZ124" s="27"/>
      <c r="LAA124" s="27"/>
      <c r="LAB124" s="27"/>
      <c r="LAC124" s="27"/>
      <c r="LAD124" s="27"/>
      <c r="LAE124" s="27"/>
      <c r="LAF124" s="27"/>
      <c r="LAG124" s="27"/>
      <c r="LAH124" s="27"/>
      <c r="LAO124" s="27"/>
      <c r="LAP124" s="27"/>
      <c r="LAQ124" s="27"/>
      <c r="LAR124" s="27"/>
      <c r="LAS124" s="27"/>
      <c r="LAT124" s="27"/>
      <c r="LAU124" s="27"/>
      <c r="LAV124" s="27"/>
      <c r="LAW124" s="27"/>
      <c r="LAX124" s="27"/>
      <c r="LAY124" s="27"/>
      <c r="LAZ124" s="27"/>
      <c r="LBA124" s="27"/>
      <c r="LBB124" s="27"/>
      <c r="LBC124" s="27"/>
      <c r="LBD124" s="27"/>
      <c r="LBE124" s="27"/>
      <c r="LBF124" s="27"/>
      <c r="LBG124" s="27"/>
      <c r="LBH124" s="27"/>
      <c r="LBI124" s="27"/>
      <c r="LBJ124" s="27"/>
      <c r="LBK124" s="27"/>
      <c r="LBL124" s="27"/>
      <c r="LBM124" s="27"/>
      <c r="LBN124" s="27"/>
      <c r="LBO124" s="27"/>
      <c r="LBP124" s="27"/>
      <c r="LBQ124" s="27"/>
      <c r="LBR124" s="27"/>
      <c r="LBS124" s="27"/>
      <c r="LBT124" s="27"/>
      <c r="LBU124" s="27"/>
      <c r="LBV124" s="27"/>
      <c r="LBW124" s="27"/>
      <c r="LBX124" s="27"/>
      <c r="LBY124" s="27"/>
      <c r="LBZ124" s="27"/>
      <c r="LCA124" s="27"/>
      <c r="LCB124" s="27"/>
      <c r="LCC124" s="27"/>
      <c r="LCD124" s="27"/>
      <c r="LCE124" s="27"/>
      <c r="LCF124" s="27"/>
      <c r="LCG124" s="27"/>
      <c r="LCH124" s="27"/>
      <c r="LCI124" s="27"/>
      <c r="LCJ124" s="27"/>
      <c r="LCK124" s="27"/>
      <c r="LCL124" s="27"/>
      <c r="LCM124" s="27"/>
      <c r="LCN124" s="27"/>
      <c r="LCO124" s="27"/>
      <c r="LCP124" s="27"/>
      <c r="LCQ124" s="27"/>
      <c r="LCR124" s="27"/>
      <c r="LCS124" s="27"/>
      <c r="LCT124" s="27"/>
      <c r="LCU124" s="27"/>
      <c r="LCV124" s="27"/>
      <c r="LCW124" s="27"/>
      <c r="LCX124" s="27"/>
      <c r="LCY124" s="27"/>
      <c r="LCZ124" s="27"/>
      <c r="LDA124" s="27"/>
      <c r="LDB124" s="27"/>
      <c r="LDC124" s="27"/>
      <c r="LDD124" s="27"/>
      <c r="LDE124" s="27"/>
      <c r="LDF124" s="27"/>
      <c r="LDG124" s="27"/>
      <c r="LDH124" s="27"/>
      <c r="LDI124" s="27"/>
      <c r="LDJ124" s="27"/>
      <c r="LDK124" s="27"/>
      <c r="LDL124" s="27"/>
      <c r="LDM124" s="27"/>
      <c r="LDN124" s="27"/>
      <c r="LDO124" s="27"/>
      <c r="LDP124" s="27"/>
      <c r="LDQ124" s="27"/>
      <c r="LDR124" s="27"/>
      <c r="LDS124" s="27"/>
      <c r="LDT124" s="27"/>
      <c r="LDU124" s="27"/>
      <c r="LDV124" s="27"/>
      <c r="LDW124" s="27"/>
      <c r="LDX124" s="27"/>
      <c r="LDY124" s="27"/>
      <c r="LDZ124" s="27"/>
      <c r="LEA124" s="27"/>
      <c r="LEB124" s="27"/>
      <c r="LEC124" s="27"/>
      <c r="LED124" s="27"/>
      <c r="LEE124" s="27"/>
      <c r="LEF124" s="27"/>
      <c r="LEG124" s="27"/>
      <c r="LEH124" s="27"/>
      <c r="LEI124" s="27"/>
      <c r="LEJ124" s="27"/>
      <c r="LEK124" s="27"/>
      <c r="LEL124" s="27"/>
      <c r="LEM124" s="27"/>
      <c r="LEN124" s="27"/>
      <c r="LEO124" s="27"/>
      <c r="LEP124" s="27"/>
      <c r="LEQ124" s="27"/>
      <c r="LER124" s="27"/>
      <c r="LES124" s="27"/>
      <c r="LET124" s="27"/>
      <c r="LEU124" s="27"/>
      <c r="LEV124" s="27"/>
      <c r="LEW124" s="27"/>
      <c r="LEX124" s="27"/>
      <c r="LEY124" s="27"/>
      <c r="LEZ124" s="27"/>
      <c r="LFA124" s="27"/>
      <c r="LFB124" s="27"/>
      <c r="LFC124" s="27"/>
      <c r="LFD124" s="27"/>
      <c r="LFE124" s="27"/>
      <c r="LFF124" s="27"/>
      <c r="LFG124" s="27"/>
      <c r="LFH124" s="27"/>
      <c r="LFI124" s="27"/>
      <c r="LFJ124" s="27"/>
      <c r="LFK124" s="27"/>
      <c r="LFL124" s="27"/>
      <c r="LFM124" s="27"/>
      <c r="LFN124" s="27"/>
      <c r="LFO124" s="27"/>
      <c r="LFP124" s="27"/>
      <c r="LFQ124" s="27"/>
      <c r="LFR124" s="27"/>
      <c r="LFS124" s="27"/>
      <c r="LFT124" s="27"/>
      <c r="LFU124" s="27"/>
      <c r="LFV124" s="27"/>
      <c r="LFW124" s="27"/>
      <c r="LFX124" s="27"/>
      <c r="LFY124" s="27"/>
      <c r="LFZ124" s="27"/>
      <c r="LGA124" s="27"/>
      <c r="LGB124" s="27"/>
      <c r="LGC124" s="27"/>
      <c r="LGD124" s="27"/>
      <c r="LGE124" s="27"/>
      <c r="LGF124" s="27"/>
      <c r="LGG124" s="27"/>
      <c r="LGH124" s="27"/>
      <c r="LGI124" s="27"/>
      <c r="LGJ124" s="27"/>
      <c r="LGK124" s="27"/>
      <c r="LGL124" s="27"/>
      <c r="LGM124" s="27"/>
      <c r="LGN124" s="27"/>
      <c r="LGO124" s="27"/>
      <c r="LGP124" s="27"/>
      <c r="LGQ124" s="27"/>
      <c r="LGR124" s="27"/>
      <c r="LGS124" s="27"/>
      <c r="LGT124" s="27"/>
      <c r="LGU124" s="27"/>
      <c r="LGV124" s="27"/>
      <c r="LGW124" s="27"/>
      <c r="LGX124" s="27"/>
      <c r="LGY124" s="27"/>
      <c r="LGZ124" s="27"/>
      <c r="LHA124" s="27"/>
      <c r="LHB124" s="27"/>
      <c r="LHC124" s="27"/>
      <c r="LHD124" s="27"/>
      <c r="LHE124" s="27"/>
      <c r="LHF124" s="27"/>
      <c r="LHG124" s="27"/>
      <c r="LHH124" s="27"/>
      <c r="LHI124" s="27"/>
      <c r="LHJ124" s="27"/>
      <c r="LHK124" s="27"/>
      <c r="LHL124" s="27"/>
      <c r="LHM124" s="27"/>
      <c r="LHN124" s="27"/>
      <c r="LHO124" s="27"/>
      <c r="LHP124" s="27"/>
      <c r="LHQ124" s="27"/>
      <c r="LHR124" s="27"/>
      <c r="LHS124" s="27"/>
      <c r="LHT124" s="27"/>
      <c r="LHU124" s="27"/>
      <c r="LHV124" s="27"/>
      <c r="LHW124" s="27"/>
      <c r="LHX124" s="27"/>
      <c r="LHY124" s="27"/>
      <c r="LHZ124" s="27"/>
      <c r="LIA124" s="27"/>
      <c r="LIB124" s="27"/>
      <c r="LIC124" s="27"/>
      <c r="LID124" s="27"/>
      <c r="LIE124" s="27"/>
      <c r="LIF124" s="27"/>
      <c r="LIG124" s="27"/>
      <c r="LIH124" s="27"/>
      <c r="LII124" s="27"/>
      <c r="LIJ124" s="27"/>
      <c r="LIK124" s="27"/>
      <c r="LIL124" s="27"/>
      <c r="LIM124" s="27"/>
      <c r="LIN124" s="27"/>
      <c r="LIO124" s="27"/>
      <c r="LIP124" s="27"/>
      <c r="LIQ124" s="27"/>
      <c r="LIR124" s="27"/>
      <c r="LIS124" s="27"/>
      <c r="LIT124" s="27"/>
      <c r="LIU124" s="27"/>
      <c r="LIV124" s="27"/>
      <c r="LIW124" s="27"/>
      <c r="LIX124" s="27"/>
      <c r="LIY124" s="27"/>
      <c r="LIZ124" s="27"/>
      <c r="LJA124" s="27"/>
      <c r="LJB124" s="27"/>
      <c r="LJC124" s="27"/>
      <c r="LJD124" s="27"/>
      <c r="LJE124" s="27"/>
      <c r="LJF124" s="27"/>
      <c r="LJG124" s="27"/>
      <c r="LJH124" s="27"/>
      <c r="LJI124" s="27"/>
      <c r="LJJ124" s="27"/>
      <c r="LJK124" s="27"/>
      <c r="LJL124" s="27"/>
      <c r="LJM124" s="27"/>
      <c r="LJN124" s="27"/>
      <c r="LJO124" s="27"/>
      <c r="LJP124" s="27"/>
      <c r="LJQ124" s="27"/>
      <c r="LJR124" s="27"/>
      <c r="LJS124" s="27"/>
      <c r="LJT124" s="27"/>
      <c r="LJU124" s="27"/>
      <c r="LJV124" s="27"/>
      <c r="LJW124" s="27"/>
      <c r="LJX124" s="27"/>
      <c r="LJY124" s="27"/>
      <c r="LJZ124" s="27"/>
      <c r="LKA124" s="27"/>
      <c r="LKB124" s="27"/>
      <c r="LKC124" s="27"/>
      <c r="LKD124" s="27"/>
      <c r="LKK124" s="27"/>
      <c r="LKL124" s="27"/>
      <c r="LKM124" s="27"/>
      <c r="LKN124" s="27"/>
      <c r="LKO124" s="27"/>
      <c r="LKP124" s="27"/>
      <c r="LKQ124" s="27"/>
      <c r="LKR124" s="27"/>
      <c r="LKS124" s="27"/>
      <c r="LKT124" s="27"/>
      <c r="LKU124" s="27"/>
      <c r="LKV124" s="27"/>
      <c r="LKW124" s="27"/>
      <c r="LKX124" s="27"/>
      <c r="LKY124" s="27"/>
      <c r="LKZ124" s="27"/>
      <c r="LLA124" s="27"/>
      <c r="LLB124" s="27"/>
      <c r="LLC124" s="27"/>
      <c r="LLD124" s="27"/>
      <c r="LLE124" s="27"/>
      <c r="LLF124" s="27"/>
      <c r="LLG124" s="27"/>
      <c r="LLH124" s="27"/>
      <c r="LLI124" s="27"/>
      <c r="LLJ124" s="27"/>
      <c r="LLK124" s="27"/>
      <c r="LLL124" s="27"/>
      <c r="LLM124" s="27"/>
      <c r="LLN124" s="27"/>
      <c r="LLO124" s="27"/>
      <c r="LLP124" s="27"/>
      <c r="LLQ124" s="27"/>
      <c r="LLR124" s="27"/>
      <c r="LLS124" s="27"/>
      <c r="LLT124" s="27"/>
      <c r="LLU124" s="27"/>
      <c r="LLV124" s="27"/>
      <c r="LLW124" s="27"/>
      <c r="LLX124" s="27"/>
      <c r="LLY124" s="27"/>
      <c r="LLZ124" s="27"/>
      <c r="LMA124" s="27"/>
      <c r="LMB124" s="27"/>
      <c r="LMC124" s="27"/>
      <c r="LMD124" s="27"/>
      <c r="LME124" s="27"/>
      <c r="LMF124" s="27"/>
      <c r="LMG124" s="27"/>
      <c r="LMH124" s="27"/>
      <c r="LMI124" s="27"/>
      <c r="LMJ124" s="27"/>
      <c r="LMK124" s="27"/>
      <c r="LML124" s="27"/>
      <c r="LMM124" s="27"/>
      <c r="LMN124" s="27"/>
      <c r="LMO124" s="27"/>
      <c r="LMP124" s="27"/>
      <c r="LMQ124" s="27"/>
      <c r="LMR124" s="27"/>
      <c r="LMS124" s="27"/>
      <c r="LMT124" s="27"/>
      <c r="LMU124" s="27"/>
      <c r="LMV124" s="27"/>
      <c r="LMW124" s="27"/>
      <c r="LMX124" s="27"/>
      <c r="LMY124" s="27"/>
      <c r="LMZ124" s="27"/>
      <c r="LNA124" s="27"/>
      <c r="LNB124" s="27"/>
      <c r="LNC124" s="27"/>
      <c r="LND124" s="27"/>
      <c r="LNE124" s="27"/>
      <c r="LNF124" s="27"/>
      <c r="LNG124" s="27"/>
      <c r="LNH124" s="27"/>
      <c r="LNI124" s="27"/>
      <c r="LNJ124" s="27"/>
      <c r="LNK124" s="27"/>
      <c r="LNL124" s="27"/>
      <c r="LNM124" s="27"/>
      <c r="LNN124" s="27"/>
      <c r="LNO124" s="27"/>
      <c r="LNP124" s="27"/>
      <c r="LNQ124" s="27"/>
      <c r="LNR124" s="27"/>
      <c r="LNS124" s="27"/>
      <c r="LNT124" s="27"/>
      <c r="LNU124" s="27"/>
      <c r="LNV124" s="27"/>
      <c r="LNW124" s="27"/>
      <c r="LNX124" s="27"/>
      <c r="LNY124" s="27"/>
      <c r="LNZ124" s="27"/>
      <c r="LOA124" s="27"/>
      <c r="LOB124" s="27"/>
      <c r="LOC124" s="27"/>
      <c r="LOD124" s="27"/>
      <c r="LOE124" s="27"/>
      <c r="LOF124" s="27"/>
      <c r="LOG124" s="27"/>
      <c r="LOH124" s="27"/>
      <c r="LOI124" s="27"/>
      <c r="LOJ124" s="27"/>
      <c r="LOK124" s="27"/>
      <c r="LOL124" s="27"/>
      <c r="LOM124" s="27"/>
      <c r="LON124" s="27"/>
      <c r="LOO124" s="27"/>
      <c r="LOP124" s="27"/>
      <c r="LOQ124" s="27"/>
      <c r="LOR124" s="27"/>
      <c r="LOS124" s="27"/>
      <c r="LOT124" s="27"/>
      <c r="LOU124" s="27"/>
      <c r="LOV124" s="27"/>
      <c r="LOW124" s="27"/>
      <c r="LOX124" s="27"/>
      <c r="LOY124" s="27"/>
      <c r="LOZ124" s="27"/>
      <c r="LPA124" s="27"/>
      <c r="LPB124" s="27"/>
      <c r="LPC124" s="27"/>
      <c r="LPD124" s="27"/>
      <c r="LPE124" s="27"/>
      <c r="LPF124" s="27"/>
      <c r="LPG124" s="27"/>
      <c r="LPH124" s="27"/>
      <c r="LPI124" s="27"/>
      <c r="LPJ124" s="27"/>
      <c r="LPK124" s="27"/>
      <c r="LPL124" s="27"/>
      <c r="LPM124" s="27"/>
      <c r="LPN124" s="27"/>
      <c r="LPO124" s="27"/>
      <c r="LPP124" s="27"/>
      <c r="LPQ124" s="27"/>
      <c r="LPR124" s="27"/>
      <c r="LPS124" s="27"/>
      <c r="LPT124" s="27"/>
      <c r="LPU124" s="27"/>
      <c r="LPV124" s="27"/>
      <c r="LPW124" s="27"/>
      <c r="LPX124" s="27"/>
      <c r="LPY124" s="27"/>
      <c r="LPZ124" s="27"/>
      <c r="LQA124" s="27"/>
      <c r="LQB124" s="27"/>
      <c r="LQC124" s="27"/>
      <c r="LQD124" s="27"/>
      <c r="LQE124" s="27"/>
      <c r="LQF124" s="27"/>
      <c r="LQG124" s="27"/>
      <c r="LQH124" s="27"/>
      <c r="LQI124" s="27"/>
      <c r="LQJ124" s="27"/>
      <c r="LQK124" s="27"/>
      <c r="LQL124" s="27"/>
      <c r="LQM124" s="27"/>
      <c r="LQN124" s="27"/>
      <c r="LQO124" s="27"/>
      <c r="LQP124" s="27"/>
      <c r="LQQ124" s="27"/>
      <c r="LQR124" s="27"/>
      <c r="LQS124" s="27"/>
      <c r="LQT124" s="27"/>
      <c r="LQU124" s="27"/>
      <c r="LQV124" s="27"/>
      <c r="LQW124" s="27"/>
      <c r="LQX124" s="27"/>
      <c r="LQY124" s="27"/>
      <c r="LQZ124" s="27"/>
      <c r="LRA124" s="27"/>
      <c r="LRB124" s="27"/>
      <c r="LRC124" s="27"/>
      <c r="LRD124" s="27"/>
      <c r="LRE124" s="27"/>
      <c r="LRF124" s="27"/>
      <c r="LRG124" s="27"/>
      <c r="LRH124" s="27"/>
      <c r="LRI124" s="27"/>
      <c r="LRJ124" s="27"/>
      <c r="LRK124" s="27"/>
      <c r="LRL124" s="27"/>
      <c r="LRM124" s="27"/>
      <c r="LRN124" s="27"/>
      <c r="LRO124" s="27"/>
      <c r="LRP124" s="27"/>
      <c r="LRQ124" s="27"/>
      <c r="LRR124" s="27"/>
      <c r="LRS124" s="27"/>
      <c r="LRT124" s="27"/>
      <c r="LRU124" s="27"/>
      <c r="LRV124" s="27"/>
      <c r="LRW124" s="27"/>
      <c r="LRX124" s="27"/>
      <c r="LRY124" s="27"/>
      <c r="LRZ124" s="27"/>
      <c r="LSA124" s="27"/>
      <c r="LSB124" s="27"/>
      <c r="LSC124" s="27"/>
      <c r="LSD124" s="27"/>
      <c r="LSE124" s="27"/>
      <c r="LSF124" s="27"/>
      <c r="LSG124" s="27"/>
      <c r="LSH124" s="27"/>
      <c r="LSI124" s="27"/>
      <c r="LSJ124" s="27"/>
      <c r="LSK124" s="27"/>
      <c r="LSL124" s="27"/>
      <c r="LSM124" s="27"/>
      <c r="LSN124" s="27"/>
      <c r="LSO124" s="27"/>
      <c r="LSP124" s="27"/>
      <c r="LSQ124" s="27"/>
      <c r="LSR124" s="27"/>
      <c r="LSS124" s="27"/>
      <c r="LST124" s="27"/>
      <c r="LSU124" s="27"/>
      <c r="LSV124" s="27"/>
      <c r="LSW124" s="27"/>
      <c r="LSX124" s="27"/>
      <c r="LSY124" s="27"/>
      <c r="LSZ124" s="27"/>
      <c r="LTA124" s="27"/>
      <c r="LTB124" s="27"/>
      <c r="LTC124" s="27"/>
      <c r="LTD124" s="27"/>
      <c r="LTE124" s="27"/>
      <c r="LTF124" s="27"/>
      <c r="LTG124" s="27"/>
      <c r="LTH124" s="27"/>
      <c r="LTI124" s="27"/>
      <c r="LTJ124" s="27"/>
      <c r="LTK124" s="27"/>
      <c r="LTL124" s="27"/>
      <c r="LTM124" s="27"/>
      <c r="LTN124" s="27"/>
      <c r="LTO124" s="27"/>
      <c r="LTP124" s="27"/>
      <c r="LTQ124" s="27"/>
      <c r="LTR124" s="27"/>
      <c r="LTS124" s="27"/>
      <c r="LTT124" s="27"/>
      <c r="LTU124" s="27"/>
      <c r="LTV124" s="27"/>
      <c r="LTW124" s="27"/>
      <c r="LTX124" s="27"/>
      <c r="LTY124" s="27"/>
      <c r="LTZ124" s="27"/>
      <c r="LUG124" s="27"/>
      <c r="LUH124" s="27"/>
      <c r="LUI124" s="27"/>
      <c r="LUJ124" s="27"/>
      <c r="LUK124" s="27"/>
      <c r="LUL124" s="27"/>
      <c r="LUM124" s="27"/>
      <c r="LUN124" s="27"/>
      <c r="LUO124" s="27"/>
      <c r="LUP124" s="27"/>
      <c r="LUQ124" s="27"/>
      <c r="LUR124" s="27"/>
      <c r="LUS124" s="27"/>
      <c r="LUT124" s="27"/>
      <c r="LUU124" s="27"/>
      <c r="LUV124" s="27"/>
      <c r="LUW124" s="27"/>
      <c r="LUX124" s="27"/>
      <c r="LUY124" s="27"/>
      <c r="LUZ124" s="27"/>
      <c r="LVA124" s="27"/>
      <c r="LVB124" s="27"/>
      <c r="LVC124" s="27"/>
      <c r="LVD124" s="27"/>
      <c r="LVE124" s="27"/>
      <c r="LVF124" s="27"/>
      <c r="LVG124" s="27"/>
      <c r="LVH124" s="27"/>
      <c r="LVI124" s="27"/>
      <c r="LVJ124" s="27"/>
      <c r="LVK124" s="27"/>
      <c r="LVL124" s="27"/>
      <c r="LVM124" s="27"/>
      <c r="LVN124" s="27"/>
      <c r="LVO124" s="27"/>
      <c r="LVP124" s="27"/>
      <c r="LVQ124" s="27"/>
      <c r="LVR124" s="27"/>
      <c r="LVS124" s="27"/>
      <c r="LVT124" s="27"/>
      <c r="LVU124" s="27"/>
      <c r="LVV124" s="27"/>
      <c r="LVW124" s="27"/>
      <c r="LVX124" s="27"/>
      <c r="LVY124" s="27"/>
      <c r="LVZ124" s="27"/>
      <c r="LWA124" s="27"/>
      <c r="LWB124" s="27"/>
      <c r="LWC124" s="27"/>
      <c r="LWD124" s="27"/>
      <c r="LWE124" s="27"/>
      <c r="LWF124" s="27"/>
      <c r="LWG124" s="27"/>
      <c r="LWH124" s="27"/>
      <c r="LWI124" s="27"/>
      <c r="LWJ124" s="27"/>
      <c r="LWK124" s="27"/>
      <c r="LWL124" s="27"/>
      <c r="LWM124" s="27"/>
      <c r="LWN124" s="27"/>
      <c r="LWO124" s="27"/>
      <c r="LWP124" s="27"/>
      <c r="LWQ124" s="27"/>
      <c r="LWR124" s="27"/>
      <c r="LWS124" s="27"/>
      <c r="LWT124" s="27"/>
      <c r="LWU124" s="27"/>
      <c r="LWV124" s="27"/>
      <c r="LWW124" s="27"/>
      <c r="LWX124" s="27"/>
      <c r="LWY124" s="27"/>
      <c r="LWZ124" s="27"/>
      <c r="LXA124" s="27"/>
      <c r="LXB124" s="27"/>
      <c r="LXC124" s="27"/>
      <c r="LXD124" s="27"/>
      <c r="LXE124" s="27"/>
      <c r="LXF124" s="27"/>
      <c r="LXG124" s="27"/>
      <c r="LXH124" s="27"/>
      <c r="LXI124" s="27"/>
      <c r="LXJ124" s="27"/>
      <c r="LXK124" s="27"/>
      <c r="LXL124" s="27"/>
      <c r="LXM124" s="27"/>
      <c r="LXN124" s="27"/>
      <c r="LXO124" s="27"/>
      <c r="LXP124" s="27"/>
      <c r="LXQ124" s="27"/>
      <c r="LXR124" s="27"/>
      <c r="LXS124" s="27"/>
      <c r="LXT124" s="27"/>
      <c r="LXU124" s="27"/>
      <c r="LXV124" s="27"/>
      <c r="LXW124" s="27"/>
      <c r="LXX124" s="27"/>
      <c r="LXY124" s="27"/>
      <c r="LXZ124" s="27"/>
      <c r="LYA124" s="27"/>
      <c r="LYB124" s="27"/>
      <c r="LYC124" s="27"/>
      <c r="LYD124" s="27"/>
      <c r="LYE124" s="27"/>
      <c r="LYF124" s="27"/>
      <c r="LYG124" s="27"/>
      <c r="LYH124" s="27"/>
      <c r="LYI124" s="27"/>
      <c r="LYJ124" s="27"/>
      <c r="LYK124" s="27"/>
      <c r="LYL124" s="27"/>
      <c r="LYM124" s="27"/>
      <c r="LYN124" s="27"/>
      <c r="LYO124" s="27"/>
      <c r="LYP124" s="27"/>
      <c r="LYQ124" s="27"/>
      <c r="LYR124" s="27"/>
      <c r="LYS124" s="27"/>
      <c r="LYT124" s="27"/>
      <c r="LYU124" s="27"/>
      <c r="LYV124" s="27"/>
      <c r="LYW124" s="27"/>
      <c r="LYX124" s="27"/>
      <c r="LYY124" s="27"/>
      <c r="LYZ124" s="27"/>
      <c r="LZA124" s="27"/>
      <c r="LZB124" s="27"/>
      <c r="LZC124" s="27"/>
      <c r="LZD124" s="27"/>
      <c r="LZE124" s="27"/>
      <c r="LZF124" s="27"/>
      <c r="LZG124" s="27"/>
      <c r="LZH124" s="27"/>
      <c r="LZI124" s="27"/>
      <c r="LZJ124" s="27"/>
      <c r="LZK124" s="27"/>
      <c r="LZL124" s="27"/>
      <c r="LZM124" s="27"/>
      <c r="LZN124" s="27"/>
      <c r="LZO124" s="27"/>
      <c r="LZP124" s="27"/>
      <c r="LZQ124" s="27"/>
      <c r="LZR124" s="27"/>
      <c r="LZS124" s="27"/>
      <c r="LZT124" s="27"/>
      <c r="LZU124" s="27"/>
      <c r="LZV124" s="27"/>
      <c r="LZW124" s="27"/>
      <c r="LZX124" s="27"/>
      <c r="LZY124" s="27"/>
      <c r="LZZ124" s="27"/>
      <c r="MAA124" s="27"/>
      <c r="MAB124" s="27"/>
      <c r="MAC124" s="27"/>
      <c r="MAD124" s="27"/>
      <c r="MAE124" s="27"/>
      <c r="MAF124" s="27"/>
      <c r="MAG124" s="27"/>
      <c r="MAH124" s="27"/>
      <c r="MAI124" s="27"/>
      <c r="MAJ124" s="27"/>
      <c r="MAK124" s="27"/>
      <c r="MAL124" s="27"/>
      <c r="MAM124" s="27"/>
      <c r="MAN124" s="27"/>
      <c r="MAO124" s="27"/>
      <c r="MAP124" s="27"/>
      <c r="MAQ124" s="27"/>
      <c r="MAR124" s="27"/>
      <c r="MAS124" s="27"/>
      <c r="MAT124" s="27"/>
      <c r="MAU124" s="27"/>
      <c r="MAV124" s="27"/>
      <c r="MAW124" s="27"/>
      <c r="MAX124" s="27"/>
      <c r="MAY124" s="27"/>
      <c r="MAZ124" s="27"/>
      <c r="MBA124" s="27"/>
      <c r="MBB124" s="27"/>
      <c r="MBC124" s="27"/>
      <c r="MBD124" s="27"/>
      <c r="MBE124" s="27"/>
      <c r="MBF124" s="27"/>
      <c r="MBG124" s="27"/>
      <c r="MBH124" s="27"/>
      <c r="MBI124" s="27"/>
      <c r="MBJ124" s="27"/>
      <c r="MBK124" s="27"/>
      <c r="MBL124" s="27"/>
      <c r="MBM124" s="27"/>
      <c r="MBN124" s="27"/>
      <c r="MBO124" s="27"/>
      <c r="MBP124" s="27"/>
      <c r="MBQ124" s="27"/>
      <c r="MBR124" s="27"/>
      <c r="MBS124" s="27"/>
      <c r="MBT124" s="27"/>
      <c r="MBU124" s="27"/>
      <c r="MBV124" s="27"/>
      <c r="MBW124" s="27"/>
      <c r="MBX124" s="27"/>
      <c r="MBY124" s="27"/>
      <c r="MBZ124" s="27"/>
      <c r="MCA124" s="27"/>
      <c r="MCB124" s="27"/>
      <c r="MCC124" s="27"/>
      <c r="MCD124" s="27"/>
      <c r="MCE124" s="27"/>
      <c r="MCF124" s="27"/>
      <c r="MCG124" s="27"/>
      <c r="MCH124" s="27"/>
      <c r="MCI124" s="27"/>
      <c r="MCJ124" s="27"/>
      <c r="MCK124" s="27"/>
      <c r="MCL124" s="27"/>
      <c r="MCM124" s="27"/>
      <c r="MCN124" s="27"/>
      <c r="MCO124" s="27"/>
      <c r="MCP124" s="27"/>
      <c r="MCQ124" s="27"/>
      <c r="MCR124" s="27"/>
      <c r="MCS124" s="27"/>
      <c r="MCT124" s="27"/>
      <c r="MCU124" s="27"/>
      <c r="MCV124" s="27"/>
      <c r="MCW124" s="27"/>
      <c r="MCX124" s="27"/>
      <c r="MCY124" s="27"/>
      <c r="MCZ124" s="27"/>
      <c r="MDA124" s="27"/>
      <c r="MDB124" s="27"/>
      <c r="MDC124" s="27"/>
      <c r="MDD124" s="27"/>
      <c r="MDE124" s="27"/>
      <c r="MDF124" s="27"/>
      <c r="MDG124" s="27"/>
      <c r="MDH124" s="27"/>
      <c r="MDI124" s="27"/>
      <c r="MDJ124" s="27"/>
      <c r="MDK124" s="27"/>
      <c r="MDL124" s="27"/>
      <c r="MDM124" s="27"/>
      <c r="MDN124" s="27"/>
      <c r="MDO124" s="27"/>
      <c r="MDP124" s="27"/>
      <c r="MDQ124" s="27"/>
      <c r="MDR124" s="27"/>
      <c r="MDS124" s="27"/>
      <c r="MDT124" s="27"/>
      <c r="MDU124" s="27"/>
      <c r="MDV124" s="27"/>
      <c r="MEC124" s="27"/>
      <c r="MED124" s="27"/>
      <c r="MEE124" s="27"/>
      <c r="MEF124" s="27"/>
      <c r="MEG124" s="27"/>
      <c r="MEH124" s="27"/>
      <c r="MEI124" s="27"/>
      <c r="MEJ124" s="27"/>
      <c r="MEK124" s="27"/>
      <c r="MEL124" s="27"/>
      <c r="MEM124" s="27"/>
      <c r="MEN124" s="27"/>
      <c r="MEO124" s="27"/>
      <c r="MEP124" s="27"/>
      <c r="MEQ124" s="27"/>
      <c r="MER124" s="27"/>
      <c r="MES124" s="27"/>
      <c r="MET124" s="27"/>
      <c r="MEU124" s="27"/>
      <c r="MEV124" s="27"/>
      <c r="MEW124" s="27"/>
      <c r="MEX124" s="27"/>
      <c r="MEY124" s="27"/>
      <c r="MEZ124" s="27"/>
      <c r="MFA124" s="27"/>
      <c r="MFB124" s="27"/>
      <c r="MFC124" s="27"/>
      <c r="MFD124" s="27"/>
      <c r="MFE124" s="27"/>
      <c r="MFF124" s="27"/>
      <c r="MFG124" s="27"/>
      <c r="MFH124" s="27"/>
      <c r="MFI124" s="27"/>
      <c r="MFJ124" s="27"/>
      <c r="MFK124" s="27"/>
      <c r="MFL124" s="27"/>
      <c r="MFM124" s="27"/>
      <c r="MFN124" s="27"/>
      <c r="MFO124" s="27"/>
      <c r="MFP124" s="27"/>
      <c r="MFQ124" s="27"/>
      <c r="MFR124" s="27"/>
      <c r="MFS124" s="27"/>
      <c r="MFT124" s="27"/>
      <c r="MFU124" s="27"/>
      <c r="MFV124" s="27"/>
      <c r="MFW124" s="27"/>
      <c r="MFX124" s="27"/>
      <c r="MFY124" s="27"/>
      <c r="MFZ124" s="27"/>
      <c r="MGA124" s="27"/>
      <c r="MGB124" s="27"/>
      <c r="MGC124" s="27"/>
      <c r="MGD124" s="27"/>
      <c r="MGE124" s="27"/>
      <c r="MGF124" s="27"/>
      <c r="MGG124" s="27"/>
      <c r="MGH124" s="27"/>
      <c r="MGI124" s="27"/>
      <c r="MGJ124" s="27"/>
      <c r="MGK124" s="27"/>
      <c r="MGL124" s="27"/>
      <c r="MGM124" s="27"/>
      <c r="MGN124" s="27"/>
      <c r="MGO124" s="27"/>
      <c r="MGP124" s="27"/>
      <c r="MGQ124" s="27"/>
      <c r="MGR124" s="27"/>
      <c r="MGS124" s="27"/>
      <c r="MGT124" s="27"/>
      <c r="MGU124" s="27"/>
      <c r="MGV124" s="27"/>
      <c r="MGW124" s="27"/>
      <c r="MGX124" s="27"/>
      <c r="MGY124" s="27"/>
      <c r="MGZ124" s="27"/>
      <c r="MHA124" s="27"/>
      <c r="MHB124" s="27"/>
      <c r="MHC124" s="27"/>
      <c r="MHD124" s="27"/>
      <c r="MHE124" s="27"/>
      <c r="MHF124" s="27"/>
      <c r="MHG124" s="27"/>
      <c r="MHH124" s="27"/>
      <c r="MHI124" s="27"/>
      <c r="MHJ124" s="27"/>
      <c r="MHK124" s="27"/>
      <c r="MHL124" s="27"/>
      <c r="MHM124" s="27"/>
      <c r="MHN124" s="27"/>
      <c r="MHO124" s="27"/>
      <c r="MHP124" s="27"/>
      <c r="MHQ124" s="27"/>
      <c r="MHR124" s="27"/>
      <c r="MHS124" s="27"/>
      <c r="MHT124" s="27"/>
      <c r="MHU124" s="27"/>
      <c r="MHV124" s="27"/>
      <c r="MHW124" s="27"/>
      <c r="MHX124" s="27"/>
      <c r="MHY124" s="27"/>
      <c r="MHZ124" s="27"/>
      <c r="MIA124" s="27"/>
      <c r="MIB124" s="27"/>
      <c r="MIC124" s="27"/>
      <c r="MID124" s="27"/>
      <c r="MIE124" s="27"/>
      <c r="MIF124" s="27"/>
      <c r="MIG124" s="27"/>
      <c r="MIH124" s="27"/>
      <c r="MII124" s="27"/>
      <c r="MIJ124" s="27"/>
      <c r="MIK124" s="27"/>
      <c r="MIL124" s="27"/>
      <c r="MIM124" s="27"/>
      <c r="MIN124" s="27"/>
      <c r="MIO124" s="27"/>
      <c r="MIP124" s="27"/>
      <c r="MIQ124" s="27"/>
      <c r="MIR124" s="27"/>
      <c r="MIS124" s="27"/>
      <c r="MIT124" s="27"/>
      <c r="MIU124" s="27"/>
      <c r="MIV124" s="27"/>
      <c r="MIW124" s="27"/>
      <c r="MIX124" s="27"/>
      <c r="MIY124" s="27"/>
      <c r="MIZ124" s="27"/>
      <c r="MJA124" s="27"/>
      <c r="MJB124" s="27"/>
      <c r="MJC124" s="27"/>
      <c r="MJD124" s="27"/>
      <c r="MJE124" s="27"/>
      <c r="MJF124" s="27"/>
      <c r="MJG124" s="27"/>
      <c r="MJH124" s="27"/>
      <c r="MJI124" s="27"/>
      <c r="MJJ124" s="27"/>
      <c r="MJK124" s="27"/>
      <c r="MJL124" s="27"/>
      <c r="MJM124" s="27"/>
      <c r="MJN124" s="27"/>
      <c r="MJO124" s="27"/>
      <c r="MJP124" s="27"/>
      <c r="MJQ124" s="27"/>
      <c r="MJR124" s="27"/>
      <c r="MJS124" s="27"/>
      <c r="MJT124" s="27"/>
      <c r="MJU124" s="27"/>
      <c r="MJV124" s="27"/>
      <c r="MJW124" s="27"/>
      <c r="MJX124" s="27"/>
      <c r="MJY124" s="27"/>
      <c r="MJZ124" s="27"/>
      <c r="MKA124" s="27"/>
      <c r="MKB124" s="27"/>
      <c r="MKC124" s="27"/>
      <c r="MKD124" s="27"/>
      <c r="MKE124" s="27"/>
      <c r="MKF124" s="27"/>
      <c r="MKG124" s="27"/>
      <c r="MKH124" s="27"/>
      <c r="MKI124" s="27"/>
      <c r="MKJ124" s="27"/>
      <c r="MKK124" s="27"/>
      <c r="MKL124" s="27"/>
      <c r="MKM124" s="27"/>
      <c r="MKN124" s="27"/>
      <c r="MKO124" s="27"/>
      <c r="MKP124" s="27"/>
      <c r="MKQ124" s="27"/>
      <c r="MKR124" s="27"/>
      <c r="MKS124" s="27"/>
      <c r="MKT124" s="27"/>
      <c r="MKU124" s="27"/>
      <c r="MKV124" s="27"/>
      <c r="MKW124" s="27"/>
      <c r="MKX124" s="27"/>
      <c r="MKY124" s="27"/>
      <c r="MKZ124" s="27"/>
      <c r="MLA124" s="27"/>
      <c r="MLB124" s="27"/>
      <c r="MLC124" s="27"/>
      <c r="MLD124" s="27"/>
      <c r="MLE124" s="27"/>
      <c r="MLF124" s="27"/>
      <c r="MLG124" s="27"/>
      <c r="MLH124" s="27"/>
      <c r="MLI124" s="27"/>
      <c r="MLJ124" s="27"/>
      <c r="MLK124" s="27"/>
      <c r="MLL124" s="27"/>
      <c r="MLM124" s="27"/>
      <c r="MLN124" s="27"/>
      <c r="MLO124" s="27"/>
      <c r="MLP124" s="27"/>
      <c r="MLQ124" s="27"/>
      <c r="MLR124" s="27"/>
      <c r="MLS124" s="27"/>
      <c r="MLT124" s="27"/>
      <c r="MLU124" s="27"/>
      <c r="MLV124" s="27"/>
      <c r="MLW124" s="27"/>
      <c r="MLX124" s="27"/>
      <c r="MLY124" s="27"/>
      <c r="MLZ124" s="27"/>
      <c r="MMA124" s="27"/>
      <c r="MMB124" s="27"/>
      <c r="MMC124" s="27"/>
      <c r="MMD124" s="27"/>
      <c r="MME124" s="27"/>
      <c r="MMF124" s="27"/>
      <c r="MMG124" s="27"/>
      <c r="MMH124" s="27"/>
      <c r="MMI124" s="27"/>
      <c r="MMJ124" s="27"/>
      <c r="MMK124" s="27"/>
      <c r="MML124" s="27"/>
      <c r="MMM124" s="27"/>
      <c r="MMN124" s="27"/>
      <c r="MMO124" s="27"/>
      <c r="MMP124" s="27"/>
      <c r="MMQ124" s="27"/>
      <c r="MMR124" s="27"/>
      <c r="MMS124" s="27"/>
      <c r="MMT124" s="27"/>
      <c r="MMU124" s="27"/>
      <c r="MMV124" s="27"/>
      <c r="MMW124" s="27"/>
      <c r="MMX124" s="27"/>
      <c r="MMY124" s="27"/>
      <c r="MMZ124" s="27"/>
      <c r="MNA124" s="27"/>
      <c r="MNB124" s="27"/>
      <c r="MNC124" s="27"/>
      <c r="MND124" s="27"/>
      <c r="MNE124" s="27"/>
      <c r="MNF124" s="27"/>
      <c r="MNG124" s="27"/>
      <c r="MNH124" s="27"/>
      <c r="MNI124" s="27"/>
      <c r="MNJ124" s="27"/>
      <c r="MNK124" s="27"/>
      <c r="MNL124" s="27"/>
      <c r="MNM124" s="27"/>
      <c r="MNN124" s="27"/>
      <c r="MNO124" s="27"/>
      <c r="MNP124" s="27"/>
      <c r="MNQ124" s="27"/>
      <c r="MNR124" s="27"/>
      <c r="MNY124" s="27"/>
      <c r="MNZ124" s="27"/>
      <c r="MOA124" s="27"/>
      <c r="MOB124" s="27"/>
      <c r="MOC124" s="27"/>
      <c r="MOD124" s="27"/>
      <c r="MOE124" s="27"/>
      <c r="MOF124" s="27"/>
      <c r="MOG124" s="27"/>
      <c r="MOH124" s="27"/>
      <c r="MOI124" s="27"/>
      <c r="MOJ124" s="27"/>
      <c r="MOK124" s="27"/>
      <c r="MOL124" s="27"/>
      <c r="MOM124" s="27"/>
      <c r="MON124" s="27"/>
      <c r="MOO124" s="27"/>
      <c r="MOP124" s="27"/>
      <c r="MOQ124" s="27"/>
      <c r="MOR124" s="27"/>
      <c r="MOS124" s="27"/>
      <c r="MOT124" s="27"/>
      <c r="MOU124" s="27"/>
      <c r="MOV124" s="27"/>
      <c r="MOW124" s="27"/>
      <c r="MOX124" s="27"/>
      <c r="MOY124" s="27"/>
      <c r="MOZ124" s="27"/>
      <c r="MPA124" s="27"/>
      <c r="MPB124" s="27"/>
      <c r="MPC124" s="27"/>
      <c r="MPD124" s="27"/>
      <c r="MPE124" s="27"/>
      <c r="MPF124" s="27"/>
      <c r="MPG124" s="27"/>
      <c r="MPH124" s="27"/>
      <c r="MPI124" s="27"/>
      <c r="MPJ124" s="27"/>
      <c r="MPK124" s="27"/>
      <c r="MPL124" s="27"/>
      <c r="MPM124" s="27"/>
      <c r="MPN124" s="27"/>
      <c r="MPO124" s="27"/>
      <c r="MPP124" s="27"/>
      <c r="MPQ124" s="27"/>
      <c r="MPR124" s="27"/>
      <c r="MPS124" s="27"/>
      <c r="MPT124" s="27"/>
      <c r="MPU124" s="27"/>
      <c r="MPV124" s="27"/>
      <c r="MPW124" s="27"/>
      <c r="MPX124" s="27"/>
      <c r="MPY124" s="27"/>
      <c r="MPZ124" s="27"/>
      <c r="MQA124" s="27"/>
      <c r="MQB124" s="27"/>
      <c r="MQC124" s="27"/>
      <c r="MQD124" s="27"/>
      <c r="MQE124" s="27"/>
      <c r="MQF124" s="27"/>
      <c r="MQG124" s="27"/>
      <c r="MQH124" s="27"/>
      <c r="MQI124" s="27"/>
      <c r="MQJ124" s="27"/>
      <c r="MQK124" s="27"/>
      <c r="MQL124" s="27"/>
      <c r="MQM124" s="27"/>
      <c r="MQN124" s="27"/>
      <c r="MQO124" s="27"/>
      <c r="MQP124" s="27"/>
      <c r="MQQ124" s="27"/>
      <c r="MQR124" s="27"/>
      <c r="MQS124" s="27"/>
      <c r="MQT124" s="27"/>
      <c r="MQU124" s="27"/>
      <c r="MQV124" s="27"/>
      <c r="MQW124" s="27"/>
      <c r="MQX124" s="27"/>
      <c r="MQY124" s="27"/>
      <c r="MQZ124" s="27"/>
      <c r="MRA124" s="27"/>
      <c r="MRB124" s="27"/>
      <c r="MRC124" s="27"/>
      <c r="MRD124" s="27"/>
      <c r="MRE124" s="27"/>
      <c r="MRF124" s="27"/>
      <c r="MRG124" s="27"/>
      <c r="MRH124" s="27"/>
      <c r="MRI124" s="27"/>
      <c r="MRJ124" s="27"/>
      <c r="MRK124" s="27"/>
      <c r="MRL124" s="27"/>
      <c r="MRM124" s="27"/>
      <c r="MRN124" s="27"/>
      <c r="MRO124" s="27"/>
      <c r="MRP124" s="27"/>
      <c r="MRQ124" s="27"/>
      <c r="MRR124" s="27"/>
      <c r="MRS124" s="27"/>
      <c r="MRT124" s="27"/>
      <c r="MRU124" s="27"/>
      <c r="MRV124" s="27"/>
      <c r="MRW124" s="27"/>
      <c r="MRX124" s="27"/>
      <c r="MRY124" s="27"/>
      <c r="MRZ124" s="27"/>
      <c r="MSA124" s="27"/>
      <c r="MSB124" s="27"/>
      <c r="MSC124" s="27"/>
      <c r="MSD124" s="27"/>
      <c r="MSE124" s="27"/>
      <c r="MSF124" s="27"/>
      <c r="MSG124" s="27"/>
      <c r="MSH124" s="27"/>
      <c r="MSI124" s="27"/>
      <c r="MSJ124" s="27"/>
      <c r="MSK124" s="27"/>
      <c r="MSL124" s="27"/>
      <c r="MSM124" s="27"/>
      <c r="MSN124" s="27"/>
      <c r="MSO124" s="27"/>
      <c r="MSP124" s="27"/>
      <c r="MSQ124" s="27"/>
      <c r="MSR124" s="27"/>
      <c r="MSS124" s="27"/>
      <c r="MST124" s="27"/>
      <c r="MSU124" s="27"/>
      <c r="MSV124" s="27"/>
      <c r="MSW124" s="27"/>
      <c r="MSX124" s="27"/>
      <c r="MSY124" s="27"/>
      <c r="MSZ124" s="27"/>
      <c r="MTA124" s="27"/>
      <c r="MTB124" s="27"/>
      <c r="MTC124" s="27"/>
      <c r="MTD124" s="27"/>
      <c r="MTE124" s="27"/>
      <c r="MTF124" s="27"/>
      <c r="MTG124" s="27"/>
      <c r="MTH124" s="27"/>
      <c r="MTI124" s="27"/>
      <c r="MTJ124" s="27"/>
      <c r="MTK124" s="27"/>
      <c r="MTL124" s="27"/>
      <c r="MTM124" s="27"/>
      <c r="MTN124" s="27"/>
      <c r="MTO124" s="27"/>
      <c r="MTP124" s="27"/>
      <c r="MTQ124" s="27"/>
      <c r="MTR124" s="27"/>
      <c r="MTS124" s="27"/>
      <c r="MTT124" s="27"/>
      <c r="MTU124" s="27"/>
      <c r="MTV124" s="27"/>
      <c r="MTW124" s="27"/>
      <c r="MTX124" s="27"/>
      <c r="MTY124" s="27"/>
      <c r="MTZ124" s="27"/>
      <c r="MUA124" s="27"/>
      <c r="MUB124" s="27"/>
      <c r="MUC124" s="27"/>
      <c r="MUD124" s="27"/>
      <c r="MUE124" s="27"/>
      <c r="MUF124" s="27"/>
      <c r="MUG124" s="27"/>
      <c r="MUH124" s="27"/>
      <c r="MUI124" s="27"/>
      <c r="MUJ124" s="27"/>
      <c r="MUK124" s="27"/>
      <c r="MUL124" s="27"/>
      <c r="MUM124" s="27"/>
      <c r="MUN124" s="27"/>
      <c r="MUO124" s="27"/>
      <c r="MUP124" s="27"/>
      <c r="MUQ124" s="27"/>
      <c r="MUR124" s="27"/>
      <c r="MUS124" s="27"/>
      <c r="MUT124" s="27"/>
      <c r="MUU124" s="27"/>
      <c r="MUV124" s="27"/>
      <c r="MUW124" s="27"/>
      <c r="MUX124" s="27"/>
      <c r="MUY124" s="27"/>
      <c r="MUZ124" s="27"/>
      <c r="MVA124" s="27"/>
      <c r="MVB124" s="27"/>
      <c r="MVC124" s="27"/>
      <c r="MVD124" s="27"/>
      <c r="MVE124" s="27"/>
      <c r="MVF124" s="27"/>
      <c r="MVG124" s="27"/>
      <c r="MVH124" s="27"/>
      <c r="MVI124" s="27"/>
      <c r="MVJ124" s="27"/>
      <c r="MVK124" s="27"/>
      <c r="MVL124" s="27"/>
      <c r="MVM124" s="27"/>
      <c r="MVN124" s="27"/>
      <c r="MVO124" s="27"/>
      <c r="MVP124" s="27"/>
      <c r="MVQ124" s="27"/>
      <c r="MVR124" s="27"/>
      <c r="MVS124" s="27"/>
      <c r="MVT124" s="27"/>
      <c r="MVU124" s="27"/>
      <c r="MVV124" s="27"/>
      <c r="MVW124" s="27"/>
      <c r="MVX124" s="27"/>
      <c r="MVY124" s="27"/>
      <c r="MVZ124" s="27"/>
      <c r="MWA124" s="27"/>
      <c r="MWB124" s="27"/>
      <c r="MWC124" s="27"/>
      <c r="MWD124" s="27"/>
      <c r="MWE124" s="27"/>
      <c r="MWF124" s="27"/>
      <c r="MWG124" s="27"/>
      <c r="MWH124" s="27"/>
      <c r="MWI124" s="27"/>
      <c r="MWJ124" s="27"/>
      <c r="MWK124" s="27"/>
      <c r="MWL124" s="27"/>
      <c r="MWM124" s="27"/>
      <c r="MWN124" s="27"/>
      <c r="MWO124" s="27"/>
      <c r="MWP124" s="27"/>
      <c r="MWQ124" s="27"/>
      <c r="MWR124" s="27"/>
      <c r="MWS124" s="27"/>
      <c r="MWT124" s="27"/>
      <c r="MWU124" s="27"/>
      <c r="MWV124" s="27"/>
      <c r="MWW124" s="27"/>
      <c r="MWX124" s="27"/>
      <c r="MWY124" s="27"/>
      <c r="MWZ124" s="27"/>
      <c r="MXA124" s="27"/>
      <c r="MXB124" s="27"/>
      <c r="MXC124" s="27"/>
      <c r="MXD124" s="27"/>
      <c r="MXE124" s="27"/>
      <c r="MXF124" s="27"/>
      <c r="MXG124" s="27"/>
      <c r="MXH124" s="27"/>
      <c r="MXI124" s="27"/>
      <c r="MXJ124" s="27"/>
      <c r="MXK124" s="27"/>
      <c r="MXL124" s="27"/>
      <c r="MXM124" s="27"/>
      <c r="MXN124" s="27"/>
      <c r="MXU124" s="27"/>
      <c r="MXV124" s="27"/>
      <c r="MXW124" s="27"/>
      <c r="MXX124" s="27"/>
      <c r="MXY124" s="27"/>
      <c r="MXZ124" s="27"/>
      <c r="MYA124" s="27"/>
      <c r="MYB124" s="27"/>
      <c r="MYC124" s="27"/>
      <c r="MYD124" s="27"/>
      <c r="MYE124" s="27"/>
      <c r="MYF124" s="27"/>
      <c r="MYG124" s="27"/>
      <c r="MYH124" s="27"/>
      <c r="MYI124" s="27"/>
      <c r="MYJ124" s="27"/>
      <c r="MYK124" s="27"/>
      <c r="MYL124" s="27"/>
      <c r="MYM124" s="27"/>
      <c r="MYN124" s="27"/>
      <c r="MYO124" s="27"/>
      <c r="MYP124" s="27"/>
      <c r="MYQ124" s="27"/>
      <c r="MYR124" s="27"/>
      <c r="MYS124" s="27"/>
      <c r="MYT124" s="27"/>
      <c r="MYU124" s="27"/>
      <c r="MYV124" s="27"/>
      <c r="MYW124" s="27"/>
      <c r="MYX124" s="27"/>
      <c r="MYY124" s="27"/>
      <c r="MYZ124" s="27"/>
      <c r="MZA124" s="27"/>
      <c r="MZB124" s="27"/>
      <c r="MZC124" s="27"/>
      <c r="MZD124" s="27"/>
      <c r="MZE124" s="27"/>
      <c r="MZF124" s="27"/>
      <c r="MZG124" s="27"/>
      <c r="MZH124" s="27"/>
      <c r="MZI124" s="27"/>
      <c r="MZJ124" s="27"/>
      <c r="MZK124" s="27"/>
      <c r="MZL124" s="27"/>
      <c r="MZM124" s="27"/>
      <c r="MZN124" s="27"/>
      <c r="MZO124" s="27"/>
      <c r="MZP124" s="27"/>
      <c r="MZQ124" s="27"/>
      <c r="MZR124" s="27"/>
      <c r="MZS124" s="27"/>
      <c r="MZT124" s="27"/>
      <c r="MZU124" s="27"/>
      <c r="MZV124" s="27"/>
      <c r="MZW124" s="27"/>
      <c r="MZX124" s="27"/>
      <c r="MZY124" s="27"/>
      <c r="MZZ124" s="27"/>
      <c r="NAA124" s="27"/>
      <c r="NAB124" s="27"/>
      <c r="NAC124" s="27"/>
      <c r="NAD124" s="27"/>
      <c r="NAE124" s="27"/>
      <c r="NAF124" s="27"/>
      <c r="NAG124" s="27"/>
      <c r="NAH124" s="27"/>
      <c r="NAI124" s="27"/>
      <c r="NAJ124" s="27"/>
      <c r="NAK124" s="27"/>
      <c r="NAL124" s="27"/>
      <c r="NAM124" s="27"/>
      <c r="NAN124" s="27"/>
      <c r="NAO124" s="27"/>
      <c r="NAP124" s="27"/>
      <c r="NAQ124" s="27"/>
      <c r="NAR124" s="27"/>
      <c r="NAS124" s="27"/>
      <c r="NAT124" s="27"/>
      <c r="NAU124" s="27"/>
      <c r="NAV124" s="27"/>
      <c r="NAW124" s="27"/>
      <c r="NAX124" s="27"/>
      <c r="NAY124" s="27"/>
      <c r="NAZ124" s="27"/>
      <c r="NBA124" s="27"/>
      <c r="NBB124" s="27"/>
      <c r="NBC124" s="27"/>
      <c r="NBD124" s="27"/>
      <c r="NBE124" s="27"/>
      <c r="NBF124" s="27"/>
      <c r="NBG124" s="27"/>
      <c r="NBH124" s="27"/>
      <c r="NBI124" s="27"/>
      <c r="NBJ124" s="27"/>
      <c r="NBK124" s="27"/>
      <c r="NBL124" s="27"/>
      <c r="NBM124" s="27"/>
      <c r="NBN124" s="27"/>
      <c r="NBO124" s="27"/>
      <c r="NBP124" s="27"/>
      <c r="NBQ124" s="27"/>
      <c r="NBR124" s="27"/>
      <c r="NBS124" s="27"/>
      <c r="NBT124" s="27"/>
      <c r="NBU124" s="27"/>
      <c r="NBV124" s="27"/>
      <c r="NBW124" s="27"/>
      <c r="NBX124" s="27"/>
      <c r="NBY124" s="27"/>
      <c r="NBZ124" s="27"/>
      <c r="NCA124" s="27"/>
      <c r="NCB124" s="27"/>
      <c r="NCC124" s="27"/>
      <c r="NCD124" s="27"/>
      <c r="NCE124" s="27"/>
      <c r="NCF124" s="27"/>
      <c r="NCG124" s="27"/>
      <c r="NCH124" s="27"/>
      <c r="NCI124" s="27"/>
      <c r="NCJ124" s="27"/>
      <c r="NCK124" s="27"/>
      <c r="NCL124" s="27"/>
      <c r="NCM124" s="27"/>
      <c r="NCN124" s="27"/>
      <c r="NCO124" s="27"/>
      <c r="NCP124" s="27"/>
      <c r="NCQ124" s="27"/>
      <c r="NCR124" s="27"/>
      <c r="NCS124" s="27"/>
      <c r="NCT124" s="27"/>
      <c r="NCU124" s="27"/>
      <c r="NCV124" s="27"/>
      <c r="NCW124" s="27"/>
      <c r="NCX124" s="27"/>
      <c r="NCY124" s="27"/>
      <c r="NCZ124" s="27"/>
      <c r="NDA124" s="27"/>
      <c r="NDB124" s="27"/>
      <c r="NDC124" s="27"/>
      <c r="NDD124" s="27"/>
      <c r="NDE124" s="27"/>
      <c r="NDF124" s="27"/>
      <c r="NDG124" s="27"/>
      <c r="NDH124" s="27"/>
      <c r="NDI124" s="27"/>
      <c r="NDJ124" s="27"/>
      <c r="NDK124" s="27"/>
      <c r="NDL124" s="27"/>
      <c r="NDM124" s="27"/>
      <c r="NDN124" s="27"/>
      <c r="NDO124" s="27"/>
      <c r="NDP124" s="27"/>
      <c r="NDQ124" s="27"/>
      <c r="NDR124" s="27"/>
      <c r="NDS124" s="27"/>
      <c r="NDT124" s="27"/>
      <c r="NDU124" s="27"/>
      <c r="NDV124" s="27"/>
      <c r="NDW124" s="27"/>
      <c r="NDX124" s="27"/>
      <c r="NDY124" s="27"/>
      <c r="NDZ124" s="27"/>
      <c r="NEA124" s="27"/>
      <c r="NEB124" s="27"/>
      <c r="NEC124" s="27"/>
      <c r="NED124" s="27"/>
      <c r="NEE124" s="27"/>
      <c r="NEF124" s="27"/>
      <c r="NEG124" s="27"/>
      <c r="NEH124" s="27"/>
      <c r="NEI124" s="27"/>
      <c r="NEJ124" s="27"/>
      <c r="NEK124" s="27"/>
      <c r="NEL124" s="27"/>
      <c r="NEM124" s="27"/>
      <c r="NEN124" s="27"/>
      <c r="NEO124" s="27"/>
      <c r="NEP124" s="27"/>
      <c r="NEQ124" s="27"/>
      <c r="NER124" s="27"/>
      <c r="NES124" s="27"/>
      <c r="NET124" s="27"/>
      <c r="NEU124" s="27"/>
      <c r="NEV124" s="27"/>
      <c r="NEW124" s="27"/>
      <c r="NEX124" s="27"/>
      <c r="NEY124" s="27"/>
      <c r="NEZ124" s="27"/>
      <c r="NFA124" s="27"/>
      <c r="NFB124" s="27"/>
      <c r="NFC124" s="27"/>
      <c r="NFD124" s="27"/>
      <c r="NFE124" s="27"/>
      <c r="NFF124" s="27"/>
      <c r="NFG124" s="27"/>
      <c r="NFH124" s="27"/>
      <c r="NFI124" s="27"/>
      <c r="NFJ124" s="27"/>
      <c r="NFK124" s="27"/>
      <c r="NFL124" s="27"/>
      <c r="NFM124" s="27"/>
      <c r="NFN124" s="27"/>
      <c r="NFO124" s="27"/>
      <c r="NFP124" s="27"/>
      <c r="NFQ124" s="27"/>
      <c r="NFR124" s="27"/>
      <c r="NFS124" s="27"/>
      <c r="NFT124" s="27"/>
      <c r="NFU124" s="27"/>
      <c r="NFV124" s="27"/>
      <c r="NFW124" s="27"/>
      <c r="NFX124" s="27"/>
      <c r="NFY124" s="27"/>
      <c r="NFZ124" s="27"/>
      <c r="NGA124" s="27"/>
      <c r="NGB124" s="27"/>
      <c r="NGC124" s="27"/>
      <c r="NGD124" s="27"/>
      <c r="NGE124" s="27"/>
      <c r="NGF124" s="27"/>
      <c r="NGG124" s="27"/>
      <c r="NGH124" s="27"/>
      <c r="NGI124" s="27"/>
      <c r="NGJ124" s="27"/>
      <c r="NGK124" s="27"/>
      <c r="NGL124" s="27"/>
      <c r="NGM124" s="27"/>
      <c r="NGN124" s="27"/>
      <c r="NGO124" s="27"/>
      <c r="NGP124" s="27"/>
      <c r="NGQ124" s="27"/>
      <c r="NGR124" s="27"/>
      <c r="NGS124" s="27"/>
      <c r="NGT124" s="27"/>
      <c r="NGU124" s="27"/>
      <c r="NGV124" s="27"/>
      <c r="NGW124" s="27"/>
      <c r="NGX124" s="27"/>
      <c r="NGY124" s="27"/>
      <c r="NGZ124" s="27"/>
      <c r="NHA124" s="27"/>
      <c r="NHB124" s="27"/>
      <c r="NHC124" s="27"/>
      <c r="NHD124" s="27"/>
      <c r="NHE124" s="27"/>
      <c r="NHF124" s="27"/>
      <c r="NHG124" s="27"/>
      <c r="NHH124" s="27"/>
      <c r="NHI124" s="27"/>
      <c r="NHJ124" s="27"/>
      <c r="NHQ124" s="27"/>
      <c r="NHR124" s="27"/>
      <c r="NHS124" s="27"/>
      <c r="NHT124" s="27"/>
      <c r="NHU124" s="27"/>
      <c r="NHV124" s="27"/>
      <c r="NHW124" s="27"/>
      <c r="NHX124" s="27"/>
      <c r="NHY124" s="27"/>
      <c r="NHZ124" s="27"/>
      <c r="NIA124" s="27"/>
      <c r="NIB124" s="27"/>
      <c r="NIC124" s="27"/>
      <c r="NID124" s="27"/>
      <c r="NIE124" s="27"/>
      <c r="NIF124" s="27"/>
      <c r="NIG124" s="27"/>
      <c r="NIH124" s="27"/>
      <c r="NII124" s="27"/>
      <c r="NIJ124" s="27"/>
      <c r="NIK124" s="27"/>
      <c r="NIL124" s="27"/>
      <c r="NIM124" s="27"/>
      <c r="NIN124" s="27"/>
      <c r="NIO124" s="27"/>
      <c r="NIP124" s="27"/>
      <c r="NIQ124" s="27"/>
      <c r="NIR124" s="27"/>
      <c r="NIS124" s="27"/>
      <c r="NIT124" s="27"/>
      <c r="NIU124" s="27"/>
      <c r="NIV124" s="27"/>
      <c r="NIW124" s="27"/>
      <c r="NIX124" s="27"/>
      <c r="NIY124" s="27"/>
      <c r="NIZ124" s="27"/>
      <c r="NJA124" s="27"/>
      <c r="NJB124" s="27"/>
      <c r="NJC124" s="27"/>
      <c r="NJD124" s="27"/>
      <c r="NJE124" s="27"/>
      <c r="NJF124" s="27"/>
      <c r="NJG124" s="27"/>
      <c r="NJH124" s="27"/>
      <c r="NJI124" s="27"/>
      <c r="NJJ124" s="27"/>
      <c r="NJK124" s="27"/>
      <c r="NJL124" s="27"/>
      <c r="NJM124" s="27"/>
      <c r="NJN124" s="27"/>
      <c r="NJO124" s="27"/>
      <c r="NJP124" s="27"/>
      <c r="NJQ124" s="27"/>
      <c r="NJR124" s="27"/>
      <c r="NJS124" s="27"/>
      <c r="NJT124" s="27"/>
      <c r="NJU124" s="27"/>
      <c r="NJV124" s="27"/>
      <c r="NJW124" s="27"/>
      <c r="NJX124" s="27"/>
      <c r="NJY124" s="27"/>
      <c r="NJZ124" s="27"/>
      <c r="NKA124" s="27"/>
      <c r="NKB124" s="27"/>
      <c r="NKC124" s="27"/>
      <c r="NKD124" s="27"/>
      <c r="NKE124" s="27"/>
      <c r="NKF124" s="27"/>
      <c r="NKG124" s="27"/>
      <c r="NKH124" s="27"/>
      <c r="NKI124" s="27"/>
      <c r="NKJ124" s="27"/>
      <c r="NKK124" s="27"/>
      <c r="NKL124" s="27"/>
      <c r="NKM124" s="27"/>
      <c r="NKN124" s="27"/>
      <c r="NKO124" s="27"/>
      <c r="NKP124" s="27"/>
      <c r="NKQ124" s="27"/>
      <c r="NKR124" s="27"/>
      <c r="NKS124" s="27"/>
      <c r="NKT124" s="27"/>
      <c r="NKU124" s="27"/>
      <c r="NKV124" s="27"/>
      <c r="NKW124" s="27"/>
      <c r="NKX124" s="27"/>
      <c r="NKY124" s="27"/>
      <c r="NKZ124" s="27"/>
      <c r="NLA124" s="27"/>
      <c r="NLB124" s="27"/>
      <c r="NLC124" s="27"/>
      <c r="NLD124" s="27"/>
      <c r="NLE124" s="27"/>
      <c r="NLF124" s="27"/>
      <c r="NLG124" s="27"/>
      <c r="NLH124" s="27"/>
      <c r="NLI124" s="27"/>
      <c r="NLJ124" s="27"/>
      <c r="NLK124" s="27"/>
      <c r="NLL124" s="27"/>
      <c r="NLM124" s="27"/>
      <c r="NLN124" s="27"/>
      <c r="NLO124" s="27"/>
      <c r="NLP124" s="27"/>
      <c r="NLQ124" s="27"/>
      <c r="NLR124" s="27"/>
      <c r="NLS124" s="27"/>
      <c r="NLT124" s="27"/>
      <c r="NLU124" s="27"/>
      <c r="NLV124" s="27"/>
      <c r="NLW124" s="27"/>
      <c r="NLX124" s="27"/>
      <c r="NLY124" s="27"/>
      <c r="NLZ124" s="27"/>
      <c r="NMA124" s="27"/>
      <c r="NMB124" s="27"/>
      <c r="NMC124" s="27"/>
      <c r="NMD124" s="27"/>
      <c r="NME124" s="27"/>
      <c r="NMF124" s="27"/>
      <c r="NMG124" s="27"/>
      <c r="NMH124" s="27"/>
      <c r="NMI124" s="27"/>
      <c r="NMJ124" s="27"/>
      <c r="NMK124" s="27"/>
      <c r="NML124" s="27"/>
      <c r="NMM124" s="27"/>
      <c r="NMN124" s="27"/>
      <c r="NMO124" s="27"/>
      <c r="NMP124" s="27"/>
      <c r="NMQ124" s="27"/>
      <c r="NMR124" s="27"/>
      <c r="NMS124" s="27"/>
      <c r="NMT124" s="27"/>
      <c r="NMU124" s="27"/>
      <c r="NMV124" s="27"/>
      <c r="NMW124" s="27"/>
      <c r="NMX124" s="27"/>
      <c r="NMY124" s="27"/>
      <c r="NMZ124" s="27"/>
      <c r="NNA124" s="27"/>
      <c r="NNB124" s="27"/>
      <c r="NNC124" s="27"/>
      <c r="NND124" s="27"/>
      <c r="NNE124" s="27"/>
      <c r="NNF124" s="27"/>
      <c r="NNG124" s="27"/>
      <c r="NNH124" s="27"/>
      <c r="NNI124" s="27"/>
      <c r="NNJ124" s="27"/>
      <c r="NNK124" s="27"/>
      <c r="NNL124" s="27"/>
      <c r="NNM124" s="27"/>
      <c r="NNN124" s="27"/>
      <c r="NNO124" s="27"/>
      <c r="NNP124" s="27"/>
      <c r="NNQ124" s="27"/>
      <c r="NNR124" s="27"/>
      <c r="NNS124" s="27"/>
      <c r="NNT124" s="27"/>
      <c r="NNU124" s="27"/>
      <c r="NNV124" s="27"/>
      <c r="NNW124" s="27"/>
      <c r="NNX124" s="27"/>
      <c r="NNY124" s="27"/>
      <c r="NNZ124" s="27"/>
      <c r="NOA124" s="27"/>
      <c r="NOB124" s="27"/>
      <c r="NOC124" s="27"/>
      <c r="NOD124" s="27"/>
      <c r="NOE124" s="27"/>
      <c r="NOF124" s="27"/>
      <c r="NOG124" s="27"/>
      <c r="NOH124" s="27"/>
      <c r="NOI124" s="27"/>
      <c r="NOJ124" s="27"/>
      <c r="NOK124" s="27"/>
      <c r="NOL124" s="27"/>
      <c r="NOM124" s="27"/>
      <c r="NON124" s="27"/>
      <c r="NOO124" s="27"/>
      <c r="NOP124" s="27"/>
      <c r="NOQ124" s="27"/>
      <c r="NOR124" s="27"/>
      <c r="NOS124" s="27"/>
      <c r="NOT124" s="27"/>
      <c r="NOU124" s="27"/>
      <c r="NOV124" s="27"/>
      <c r="NOW124" s="27"/>
      <c r="NOX124" s="27"/>
      <c r="NOY124" s="27"/>
      <c r="NOZ124" s="27"/>
      <c r="NPA124" s="27"/>
      <c r="NPB124" s="27"/>
      <c r="NPC124" s="27"/>
      <c r="NPD124" s="27"/>
      <c r="NPE124" s="27"/>
      <c r="NPF124" s="27"/>
      <c r="NPG124" s="27"/>
      <c r="NPH124" s="27"/>
      <c r="NPI124" s="27"/>
      <c r="NPJ124" s="27"/>
      <c r="NPK124" s="27"/>
      <c r="NPL124" s="27"/>
      <c r="NPM124" s="27"/>
      <c r="NPN124" s="27"/>
      <c r="NPO124" s="27"/>
      <c r="NPP124" s="27"/>
      <c r="NPQ124" s="27"/>
      <c r="NPR124" s="27"/>
      <c r="NPS124" s="27"/>
      <c r="NPT124" s="27"/>
      <c r="NPU124" s="27"/>
      <c r="NPV124" s="27"/>
      <c r="NPW124" s="27"/>
      <c r="NPX124" s="27"/>
      <c r="NPY124" s="27"/>
      <c r="NPZ124" s="27"/>
      <c r="NQA124" s="27"/>
      <c r="NQB124" s="27"/>
      <c r="NQC124" s="27"/>
      <c r="NQD124" s="27"/>
      <c r="NQE124" s="27"/>
      <c r="NQF124" s="27"/>
      <c r="NQG124" s="27"/>
      <c r="NQH124" s="27"/>
      <c r="NQI124" s="27"/>
      <c r="NQJ124" s="27"/>
      <c r="NQK124" s="27"/>
      <c r="NQL124" s="27"/>
      <c r="NQM124" s="27"/>
      <c r="NQN124" s="27"/>
      <c r="NQO124" s="27"/>
      <c r="NQP124" s="27"/>
      <c r="NQQ124" s="27"/>
      <c r="NQR124" s="27"/>
      <c r="NQS124" s="27"/>
      <c r="NQT124" s="27"/>
      <c r="NQU124" s="27"/>
      <c r="NQV124" s="27"/>
      <c r="NQW124" s="27"/>
      <c r="NQX124" s="27"/>
      <c r="NQY124" s="27"/>
      <c r="NQZ124" s="27"/>
      <c r="NRA124" s="27"/>
      <c r="NRB124" s="27"/>
      <c r="NRC124" s="27"/>
      <c r="NRD124" s="27"/>
      <c r="NRE124" s="27"/>
      <c r="NRF124" s="27"/>
      <c r="NRM124" s="27"/>
      <c r="NRN124" s="27"/>
      <c r="NRO124" s="27"/>
      <c r="NRP124" s="27"/>
      <c r="NRQ124" s="27"/>
      <c r="NRR124" s="27"/>
      <c r="NRS124" s="27"/>
      <c r="NRT124" s="27"/>
      <c r="NRU124" s="27"/>
      <c r="NRV124" s="27"/>
      <c r="NRW124" s="27"/>
      <c r="NRX124" s="27"/>
      <c r="NRY124" s="27"/>
      <c r="NRZ124" s="27"/>
      <c r="NSA124" s="27"/>
      <c r="NSB124" s="27"/>
      <c r="NSC124" s="27"/>
      <c r="NSD124" s="27"/>
      <c r="NSE124" s="27"/>
      <c r="NSF124" s="27"/>
      <c r="NSG124" s="27"/>
      <c r="NSH124" s="27"/>
      <c r="NSI124" s="27"/>
      <c r="NSJ124" s="27"/>
      <c r="NSK124" s="27"/>
      <c r="NSL124" s="27"/>
      <c r="NSM124" s="27"/>
      <c r="NSN124" s="27"/>
      <c r="NSO124" s="27"/>
      <c r="NSP124" s="27"/>
      <c r="NSQ124" s="27"/>
      <c r="NSR124" s="27"/>
      <c r="NSS124" s="27"/>
      <c r="NST124" s="27"/>
      <c r="NSU124" s="27"/>
      <c r="NSV124" s="27"/>
      <c r="NSW124" s="27"/>
      <c r="NSX124" s="27"/>
      <c r="NSY124" s="27"/>
      <c r="NSZ124" s="27"/>
      <c r="NTA124" s="27"/>
      <c r="NTB124" s="27"/>
      <c r="NTC124" s="27"/>
      <c r="NTD124" s="27"/>
      <c r="NTE124" s="27"/>
      <c r="NTF124" s="27"/>
      <c r="NTG124" s="27"/>
      <c r="NTH124" s="27"/>
      <c r="NTI124" s="27"/>
      <c r="NTJ124" s="27"/>
      <c r="NTK124" s="27"/>
      <c r="NTL124" s="27"/>
      <c r="NTM124" s="27"/>
      <c r="NTN124" s="27"/>
      <c r="NTO124" s="27"/>
      <c r="NTP124" s="27"/>
      <c r="NTQ124" s="27"/>
      <c r="NTR124" s="27"/>
      <c r="NTS124" s="27"/>
      <c r="NTT124" s="27"/>
      <c r="NTU124" s="27"/>
      <c r="NTV124" s="27"/>
      <c r="NTW124" s="27"/>
      <c r="NTX124" s="27"/>
      <c r="NTY124" s="27"/>
      <c r="NTZ124" s="27"/>
      <c r="NUA124" s="27"/>
      <c r="NUB124" s="27"/>
      <c r="NUC124" s="27"/>
      <c r="NUD124" s="27"/>
      <c r="NUE124" s="27"/>
      <c r="NUF124" s="27"/>
      <c r="NUG124" s="27"/>
      <c r="NUH124" s="27"/>
      <c r="NUI124" s="27"/>
      <c r="NUJ124" s="27"/>
      <c r="NUK124" s="27"/>
      <c r="NUL124" s="27"/>
      <c r="NUM124" s="27"/>
      <c r="NUN124" s="27"/>
      <c r="NUO124" s="27"/>
      <c r="NUP124" s="27"/>
      <c r="NUQ124" s="27"/>
      <c r="NUR124" s="27"/>
      <c r="NUS124" s="27"/>
      <c r="NUT124" s="27"/>
      <c r="NUU124" s="27"/>
      <c r="NUV124" s="27"/>
      <c r="NUW124" s="27"/>
      <c r="NUX124" s="27"/>
      <c r="NUY124" s="27"/>
      <c r="NUZ124" s="27"/>
      <c r="NVA124" s="27"/>
      <c r="NVB124" s="27"/>
      <c r="NVC124" s="27"/>
      <c r="NVD124" s="27"/>
      <c r="NVE124" s="27"/>
      <c r="NVF124" s="27"/>
      <c r="NVG124" s="27"/>
      <c r="NVH124" s="27"/>
      <c r="NVI124" s="27"/>
      <c r="NVJ124" s="27"/>
      <c r="NVK124" s="27"/>
      <c r="NVL124" s="27"/>
      <c r="NVM124" s="27"/>
      <c r="NVN124" s="27"/>
      <c r="NVO124" s="27"/>
      <c r="NVP124" s="27"/>
      <c r="NVQ124" s="27"/>
      <c r="NVR124" s="27"/>
      <c r="NVS124" s="27"/>
      <c r="NVT124" s="27"/>
      <c r="NVU124" s="27"/>
      <c r="NVV124" s="27"/>
      <c r="NVW124" s="27"/>
      <c r="NVX124" s="27"/>
      <c r="NVY124" s="27"/>
      <c r="NVZ124" s="27"/>
      <c r="NWA124" s="27"/>
      <c r="NWB124" s="27"/>
      <c r="NWC124" s="27"/>
      <c r="NWD124" s="27"/>
      <c r="NWE124" s="27"/>
      <c r="NWF124" s="27"/>
      <c r="NWG124" s="27"/>
      <c r="NWH124" s="27"/>
      <c r="NWI124" s="27"/>
      <c r="NWJ124" s="27"/>
      <c r="NWK124" s="27"/>
      <c r="NWL124" s="27"/>
      <c r="NWM124" s="27"/>
      <c r="NWN124" s="27"/>
      <c r="NWO124" s="27"/>
      <c r="NWP124" s="27"/>
      <c r="NWQ124" s="27"/>
      <c r="NWR124" s="27"/>
      <c r="NWS124" s="27"/>
      <c r="NWT124" s="27"/>
      <c r="NWU124" s="27"/>
      <c r="NWV124" s="27"/>
      <c r="NWW124" s="27"/>
      <c r="NWX124" s="27"/>
      <c r="NWY124" s="27"/>
      <c r="NWZ124" s="27"/>
      <c r="NXA124" s="27"/>
      <c r="NXB124" s="27"/>
      <c r="NXC124" s="27"/>
      <c r="NXD124" s="27"/>
      <c r="NXE124" s="27"/>
      <c r="NXF124" s="27"/>
      <c r="NXG124" s="27"/>
      <c r="NXH124" s="27"/>
      <c r="NXI124" s="27"/>
      <c r="NXJ124" s="27"/>
      <c r="NXK124" s="27"/>
      <c r="NXL124" s="27"/>
      <c r="NXM124" s="27"/>
      <c r="NXN124" s="27"/>
      <c r="NXO124" s="27"/>
      <c r="NXP124" s="27"/>
      <c r="NXQ124" s="27"/>
      <c r="NXR124" s="27"/>
      <c r="NXS124" s="27"/>
      <c r="NXT124" s="27"/>
      <c r="NXU124" s="27"/>
      <c r="NXV124" s="27"/>
      <c r="NXW124" s="27"/>
      <c r="NXX124" s="27"/>
      <c r="NXY124" s="27"/>
      <c r="NXZ124" s="27"/>
      <c r="NYA124" s="27"/>
      <c r="NYB124" s="27"/>
      <c r="NYC124" s="27"/>
      <c r="NYD124" s="27"/>
      <c r="NYE124" s="27"/>
      <c r="NYF124" s="27"/>
      <c r="NYG124" s="27"/>
      <c r="NYH124" s="27"/>
      <c r="NYI124" s="27"/>
      <c r="NYJ124" s="27"/>
      <c r="NYK124" s="27"/>
      <c r="NYL124" s="27"/>
      <c r="NYM124" s="27"/>
      <c r="NYN124" s="27"/>
      <c r="NYO124" s="27"/>
      <c r="NYP124" s="27"/>
      <c r="NYQ124" s="27"/>
      <c r="NYR124" s="27"/>
      <c r="NYS124" s="27"/>
      <c r="NYT124" s="27"/>
      <c r="NYU124" s="27"/>
      <c r="NYV124" s="27"/>
      <c r="NYW124" s="27"/>
      <c r="NYX124" s="27"/>
      <c r="NYY124" s="27"/>
      <c r="NYZ124" s="27"/>
      <c r="NZA124" s="27"/>
      <c r="NZB124" s="27"/>
      <c r="NZC124" s="27"/>
      <c r="NZD124" s="27"/>
      <c r="NZE124" s="27"/>
      <c r="NZF124" s="27"/>
      <c r="NZG124" s="27"/>
      <c r="NZH124" s="27"/>
      <c r="NZI124" s="27"/>
      <c r="NZJ124" s="27"/>
      <c r="NZK124" s="27"/>
      <c r="NZL124" s="27"/>
      <c r="NZM124" s="27"/>
      <c r="NZN124" s="27"/>
      <c r="NZO124" s="27"/>
      <c r="NZP124" s="27"/>
      <c r="NZQ124" s="27"/>
      <c r="NZR124" s="27"/>
      <c r="NZS124" s="27"/>
      <c r="NZT124" s="27"/>
      <c r="NZU124" s="27"/>
      <c r="NZV124" s="27"/>
      <c r="NZW124" s="27"/>
      <c r="NZX124" s="27"/>
      <c r="NZY124" s="27"/>
      <c r="NZZ124" s="27"/>
      <c r="OAA124" s="27"/>
      <c r="OAB124" s="27"/>
      <c r="OAC124" s="27"/>
      <c r="OAD124" s="27"/>
      <c r="OAE124" s="27"/>
      <c r="OAF124" s="27"/>
      <c r="OAG124" s="27"/>
      <c r="OAH124" s="27"/>
      <c r="OAI124" s="27"/>
      <c r="OAJ124" s="27"/>
      <c r="OAK124" s="27"/>
      <c r="OAL124" s="27"/>
      <c r="OAM124" s="27"/>
      <c r="OAN124" s="27"/>
      <c r="OAO124" s="27"/>
      <c r="OAP124" s="27"/>
      <c r="OAQ124" s="27"/>
      <c r="OAR124" s="27"/>
      <c r="OAS124" s="27"/>
      <c r="OAT124" s="27"/>
      <c r="OAU124" s="27"/>
      <c r="OAV124" s="27"/>
      <c r="OAW124" s="27"/>
      <c r="OAX124" s="27"/>
      <c r="OAY124" s="27"/>
      <c r="OAZ124" s="27"/>
      <c r="OBA124" s="27"/>
      <c r="OBB124" s="27"/>
      <c r="OBI124" s="27"/>
      <c r="OBJ124" s="27"/>
      <c r="OBK124" s="27"/>
      <c r="OBL124" s="27"/>
      <c r="OBM124" s="27"/>
      <c r="OBN124" s="27"/>
      <c r="OBO124" s="27"/>
      <c r="OBP124" s="27"/>
      <c r="OBQ124" s="27"/>
      <c r="OBR124" s="27"/>
      <c r="OBS124" s="27"/>
      <c r="OBT124" s="27"/>
      <c r="OBU124" s="27"/>
      <c r="OBV124" s="27"/>
      <c r="OBW124" s="27"/>
      <c r="OBX124" s="27"/>
      <c r="OBY124" s="27"/>
      <c r="OBZ124" s="27"/>
      <c r="OCA124" s="27"/>
      <c r="OCB124" s="27"/>
      <c r="OCC124" s="27"/>
      <c r="OCD124" s="27"/>
      <c r="OCE124" s="27"/>
      <c r="OCF124" s="27"/>
      <c r="OCG124" s="27"/>
      <c r="OCH124" s="27"/>
      <c r="OCI124" s="27"/>
      <c r="OCJ124" s="27"/>
      <c r="OCK124" s="27"/>
      <c r="OCL124" s="27"/>
      <c r="OCM124" s="27"/>
      <c r="OCN124" s="27"/>
      <c r="OCO124" s="27"/>
      <c r="OCP124" s="27"/>
      <c r="OCQ124" s="27"/>
      <c r="OCR124" s="27"/>
      <c r="OCS124" s="27"/>
      <c r="OCT124" s="27"/>
      <c r="OCU124" s="27"/>
      <c r="OCV124" s="27"/>
      <c r="OCW124" s="27"/>
      <c r="OCX124" s="27"/>
      <c r="OCY124" s="27"/>
      <c r="OCZ124" s="27"/>
      <c r="ODA124" s="27"/>
      <c r="ODB124" s="27"/>
      <c r="ODC124" s="27"/>
      <c r="ODD124" s="27"/>
      <c r="ODE124" s="27"/>
      <c r="ODF124" s="27"/>
      <c r="ODG124" s="27"/>
      <c r="ODH124" s="27"/>
      <c r="ODI124" s="27"/>
      <c r="ODJ124" s="27"/>
      <c r="ODK124" s="27"/>
      <c r="ODL124" s="27"/>
      <c r="ODM124" s="27"/>
      <c r="ODN124" s="27"/>
      <c r="ODO124" s="27"/>
      <c r="ODP124" s="27"/>
      <c r="ODQ124" s="27"/>
      <c r="ODR124" s="27"/>
      <c r="ODS124" s="27"/>
      <c r="ODT124" s="27"/>
      <c r="ODU124" s="27"/>
      <c r="ODV124" s="27"/>
      <c r="ODW124" s="27"/>
      <c r="ODX124" s="27"/>
      <c r="ODY124" s="27"/>
      <c r="ODZ124" s="27"/>
      <c r="OEA124" s="27"/>
      <c r="OEB124" s="27"/>
      <c r="OEC124" s="27"/>
      <c r="OED124" s="27"/>
      <c r="OEE124" s="27"/>
      <c r="OEF124" s="27"/>
      <c r="OEG124" s="27"/>
      <c r="OEH124" s="27"/>
      <c r="OEI124" s="27"/>
      <c r="OEJ124" s="27"/>
      <c r="OEK124" s="27"/>
      <c r="OEL124" s="27"/>
      <c r="OEM124" s="27"/>
      <c r="OEN124" s="27"/>
      <c r="OEO124" s="27"/>
      <c r="OEP124" s="27"/>
      <c r="OEQ124" s="27"/>
      <c r="OER124" s="27"/>
      <c r="OES124" s="27"/>
      <c r="OET124" s="27"/>
      <c r="OEU124" s="27"/>
      <c r="OEV124" s="27"/>
      <c r="OEW124" s="27"/>
      <c r="OEX124" s="27"/>
      <c r="OEY124" s="27"/>
      <c r="OEZ124" s="27"/>
      <c r="OFA124" s="27"/>
      <c r="OFB124" s="27"/>
      <c r="OFC124" s="27"/>
      <c r="OFD124" s="27"/>
      <c r="OFE124" s="27"/>
      <c r="OFF124" s="27"/>
      <c r="OFG124" s="27"/>
      <c r="OFH124" s="27"/>
      <c r="OFI124" s="27"/>
      <c r="OFJ124" s="27"/>
      <c r="OFK124" s="27"/>
      <c r="OFL124" s="27"/>
      <c r="OFM124" s="27"/>
      <c r="OFN124" s="27"/>
      <c r="OFO124" s="27"/>
      <c r="OFP124" s="27"/>
      <c r="OFQ124" s="27"/>
      <c r="OFR124" s="27"/>
      <c r="OFS124" s="27"/>
      <c r="OFT124" s="27"/>
      <c r="OFU124" s="27"/>
      <c r="OFV124" s="27"/>
      <c r="OFW124" s="27"/>
      <c r="OFX124" s="27"/>
      <c r="OFY124" s="27"/>
      <c r="OFZ124" s="27"/>
      <c r="OGA124" s="27"/>
      <c r="OGB124" s="27"/>
      <c r="OGC124" s="27"/>
      <c r="OGD124" s="27"/>
      <c r="OGE124" s="27"/>
      <c r="OGF124" s="27"/>
      <c r="OGG124" s="27"/>
      <c r="OGH124" s="27"/>
      <c r="OGI124" s="27"/>
      <c r="OGJ124" s="27"/>
      <c r="OGK124" s="27"/>
      <c r="OGL124" s="27"/>
      <c r="OGM124" s="27"/>
      <c r="OGN124" s="27"/>
      <c r="OGO124" s="27"/>
      <c r="OGP124" s="27"/>
      <c r="OGQ124" s="27"/>
      <c r="OGR124" s="27"/>
      <c r="OGS124" s="27"/>
      <c r="OGT124" s="27"/>
      <c r="OGU124" s="27"/>
      <c r="OGV124" s="27"/>
      <c r="OGW124" s="27"/>
      <c r="OGX124" s="27"/>
      <c r="OGY124" s="27"/>
      <c r="OGZ124" s="27"/>
      <c r="OHA124" s="27"/>
      <c r="OHB124" s="27"/>
      <c r="OHC124" s="27"/>
      <c r="OHD124" s="27"/>
      <c r="OHE124" s="27"/>
      <c r="OHF124" s="27"/>
      <c r="OHG124" s="27"/>
      <c r="OHH124" s="27"/>
      <c r="OHI124" s="27"/>
      <c r="OHJ124" s="27"/>
      <c r="OHK124" s="27"/>
      <c r="OHL124" s="27"/>
      <c r="OHM124" s="27"/>
      <c r="OHN124" s="27"/>
      <c r="OHO124" s="27"/>
      <c r="OHP124" s="27"/>
      <c r="OHQ124" s="27"/>
      <c r="OHR124" s="27"/>
      <c r="OHS124" s="27"/>
      <c r="OHT124" s="27"/>
      <c r="OHU124" s="27"/>
      <c r="OHV124" s="27"/>
      <c r="OHW124" s="27"/>
      <c r="OHX124" s="27"/>
      <c r="OHY124" s="27"/>
      <c r="OHZ124" s="27"/>
      <c r="OIA124" s="27"/>
      <c r="OIB124" s="27"/>
      <c r="OIC124" s="27"/>
      <c r="OID124" s="27"/>
      <c r="OIE124" s="27"/>
      <c r="OIF124" s="27"/>
      <c r="OIG124" s="27"/>
      <c r="OIH124" s="27"/>
      <c r="OII124" s="27"/>
      <c r="OIJ124" s="27"/>
      <c r="OIK124" s="27"/>
      <c r="OIL124" s="27"/>
      <c r="OIM124" s="27"/>
      <c r="OIN124" s="27"/>
      <c r="OIO124" s="27"/>
      <c r="OIP124" s="27"/>
      <c r="OIQ124" s="27"/>
      <c r="OIR124" s="27"/>
      <c r="OIS124" s="27"/>
      <c r="OIT124" s="27"/>
      <c r="OIU124" s="27"/>
      <c r="OIV124" s="27"/>
      <c r="OIW124" s="27"/>
      <c r="OIX124" s="27"/>
      <c r="OIY124" s="27"/>
      <c r="OIZ124" s="27"/>
      <c r="OJA124" s="27"/>
      <c r="OJB124" s="27"/>
      <c r="OJC124" s="27"/>
      <c r="OJD124" s="27"/>
      <c r="OJE124" s="27"/>
      <c r="OJF124" s="27"/>
      <c r="OJG124" s="27"/>
      <c r="OJH124" s="27"/>
      <c r="OJI124" s="27"/>
      <c r="OJJ124" s="27"/>
      <c r="OJK124" s="27"/>
      <c r="OJL124" s="27"/>
      <c r="OJM124" s="27"/>
      <c r="OJN124" s="27"/>
      <c r="OJO124" s="27"/>
      <c r="OJP124" s="27"/>
      <c r="OJQ124" s="27"/>
      <c r="OJR124" s="27"/>
      <c r="OJS124" s="27"/>
      <c r="OJT124" s="27"/>
      <c r="OJU124" s="27"/>
      <c r="OJV124" s="27"/>
      <c r="OJW124" s="27"/>
      <c r="OJX124" s="27"/>
      <c r="OJY124" s="27"/>
      <c r="OJZ124" s="27"/>
      <c r="OKA124" s="27"/>
      <c r="OKB124" s="27"/>
      <c r="OKC124" s="27"/>
      <c r="OKD124" s="27"/>
      <c r="OKE124" s="27"/>
      <c r="OKF124" s="27"/>
      <c r="OKG124" s="27"/>
      <c r="OKH124" s="27"/>
      <c r="OKI124" s="27"/>
      <c r="OKJ124" s="27"/>
      <c r="OKK124" s="27"/>
      <c r="OKL124" s="27"/>
      <c r="OKM124" s="27"/>
      <c r="OKN124" s="27"/>
      <c r="OKO124" s="27"/>
      <c r="OKP124" s="27"/>
      <c r="OKQ124" s="27"/>
      <c r="OKR124" s="27"/>
      <c r="OKS124" s="27"/>
      <c r="OKT124" s="27"/>
      <c r="OKU124" s="27"/>
      <c r="OKV124" s="27"/>
      <c r="OKW124" s="27"/>
      <c r="OKX124" s="27"/>
      <c r="OLE124" s="27"/>
      <c r="OLF124" s="27"/>
      <c r="OLG124" s="27"/>
      <c r="OLH124" s="27"/>
      <c r="OLI124" s="27"/>
      <c r="OLJ124" s="27"/>
      <c r="OLK124" s="27"/>
      <c r="OLL124" s="27"/>
      <c r="OLM124" s="27"/>
      <c r="OLN124" s="27"/>
      <c r="OLO124" s="27"/>
      <c r="OLP124" s="27"/>
      <c r="OLQ124" s="27"/>
      <c r="OLR124" s="27"/>
      <c r="OLS124" s="27"/>
      <c r="OLT124" s="27"/>
      <c r="OLU124" s="27"/>
      <c r="OLV124" s="27"/>
      <c r="OLW124" s="27"/>
      <c r="OLX124" s="27"/>
      <c r="OLY124" s="27"/>
      <c r="OLZ124" s="27"/>
      <c r="OMA124" s="27"/>
      <c r="OMB124" s="27"/>
      <c r="OMC124" s="27"/>
      <c r="OMD124" s="27"/>
      <c r="OME124" s="27"/>
      <c r="OMF124" s="27"/>
      <c r="OMG124" s="27"/>
      <c r="OMH124" s="27"/>
      <c r="OMI124" s="27"/>
      <c r="OMJ124" s="27"/>
      <c r="OMK124" s="27"/>
      <c r="OML124" s="27"/>
      <c r="OMM124" s="27"/>
      <c r="OMN124" s="27"/>
      <c r="OMO124" s="27"/>
      <c r="OMP124" s="27"/>
      <c r="OMQ124" s="27"/>
      <c r="OMR124" s="27"/>
      <c r="OMS124" s="27"/>
      <c r="OMT124" s="27"/>
      <c r="OMU124" s="27"/>
      <c r="OMV124" s="27"/>
      <c r="OMW124" s="27"/>
      <c r="OMX124" s="27"/>
      <c r="OMY124" s="27"/>
      <c r="OMZ124" s="27"/>
      <c r="ONA124" s="27"/>
      <c r="ONB124" s="27"/>
      <c r="ONC124" s="27"/>
      <c r="OND124" s="27"/>
      <c r="ONE124" s="27"/>
      <c r="ONF124" s="27"/>
      <c r="ONG124" s="27"/>
      <c r="ONH124" s="27"/>
      <c r="ONI124" s="27"/>
      <c r="ONJ124" s="27"/>
      <c r="ONK124" s="27"/>
      <c r="ONL124" s="27"/>
      <c r="ONM124" s="27"/>
      <c r="ONN124" s="27"/>
      <c r="ONO124" s="27"/>
      <c r="ONP124" s="27"/>
      <c r="ONQ124" s="27"/>
      <c r="ONR124" s="27"/>
      <c r="ONS124" s="27"/>
      <c r="ONT124" s="27"/>
      <c r="ONU124" s="27"/>
      <c r="ONV124" s="27"/>
      <c r="ONW124" s="27"/>
      <c r="ONX124" s="27"/>
      <c r="ONY124" s="27"/>
      <c r="ONZ124" s="27"/>
      <c r="OOA124" s="27"/>
      <c r="OOB124" s="27"/>
      <c r="OOC124" s="27"/>
      <c r="OOD124" s="27"/>
      <c r="OOE124" s="27"/>
      <c r="OOF124" s="27"/>
      <c r="OOG124" s="27"/>
      <c r="OOH124" s="27"/>
      <c r="OOI124" s="27"/>
      <c r="OOJ124" s="27"/>
      <c r="OOK124" s="27"/>
      <c r="OOL124" s="27"/>
      <c r="OOM124" s="27"/>
      <c r="OON124" s="27"/>
      <c r="OOO124" s="27"/>
      <c r="OOP124" s="27"/>
      <c r="OOQ124" s="27"/>
      <c r="OOR124" s="27"/>
      <c r="OOS124" s="27"/>
      <c r="OOT124" s="27"/>
      <c r="OOU124" s="27"/>
      <c r="OOV124" s="27"/>
      <c r="OOW124" s="27"/>
      <c r="OOX124" s="27"/>
      <c r="OOY124" s="27"/>
      <c r="OOZ124" s="27"/>
      <c r="OPA124" s="27"/>
      <c r="OPB124" s="27"/>
      <c r="OPC124" s="27"/>
      <c r="OPD124" s="27"/>
      <c r="OPE124" s="27"/>
      <c r="OPF124" s="27"/>
      <c r="OPG124" s="27"/>
      <c r="OPH124" s="27"/>
      <c r="OPI124" s="27"/>
      <c r="OPJ124" s="27"/>
      <c r="OPK124" s="27"/>
      <c r="OPL124" s="27"/>
      <c r="OPM124" s="27"/>
      <c r="OPN124" s="27"/>
      <c r="OPO124" s="27"/>
      <c r="OPP124" s="27"/>
      <c r="OPQ124" s="27"/>
      <c r="OPR124" s="27"/>
      <c r="OPS124" s="27"/>
      <c r="OPT124" s="27"/>
      <c r="OPU124" s="27"/>
      <c r="OPV124" s="27"/>
      <c r="OPW124" s="27"/>
      <c r="OPX124" s="27"/>
      <c r="OPY124" s="27"/>
      <c r="OPZ124" s="27"/>
      <c r="OQA124" s="27"/>
      <c r="OQB124" s="27"/>
      <c r="OQC124" s="27"/>
      <c r="OQD124" s="27"/>
      <c r="OQE124" s="27"/>
      <c r="OQF124" s="27"/>
      <c r="OQG124" s="27"/>
      <c r="OQH124" s="27"/>
      <c r="OQI124" s="27"/>
      <c r="OQJ124" s="27"/>
      <c r="OQK124" s="27"/>
      <c r="OQL124" s="27"/>
      <c r="OQM124" s="27"/>
      <c r="OQN124" s="27"/>
      <c r="OQO124" s="27"/>
      <c r="OQP124" s="27"/>
      <c r="OQQ124" s="27"/>
      <c r="OQR124" s="27"/>
      <c r="OQS124" s="27"/>
      <c r="OQT124" s="27"/>
      <c r="OQU124" s="27"/>
      <c r="OQV124" s="27"/>
      <c r="OQW124" s="27"/>
      <c r="OQX124" s="27"/>
      <c r="OQY124" s="27"/>
      <c r="OQZ124" s="27"/>
      <c r="ORA124" s="27"/>
      <c r="ORB124" s="27"/>
      <c r="ORC124" s="27"/>
      <c r="ORD124" s="27"/>
      <c r="ORE124" s="27"/>
      <c r="ORF124" s="27"/>
      <c r="ORG124" s="27"/>
      <c r="ORH124" s="27"/>
      <c r="ORI124" s="27"/>
      <c r="ORJ124" s="27"/>
      <c r="ORK124" s="27"/>
      <c r="ORL124" s="27"/>
      <c r="ORM124" s="27"/>
      <c r="ORN124" s="27"/>
      <c r="ORO124" s="27"/>
      <c r="ORP124" s="27"/>
      <c r="ORQ124" s="27"/>
      <c r="ORR124" s="27"/>
      <c r="ORS124" s="27"/>
      <c r="ORT124" s="27"/>
      <c r="ORU124" s="27"/>
      <c r="ORV124" s="27"/>
      <c r="ORW124" s="27"/>
      <c r="ORX124" s="27"/>
      <c r="ORY124" s="27"/>
      <c r="ORZ124" s="27"/>
      <c r="OSA124" s="27"/>
      <c r="OSB124" s="27"/>
      <c r="OSC124" s="27"/>
      <c r="OSD124" s="27"/>
      <c r="OSE124" s="27"/>
      <c r="OSF124" s="27"/>
      <c r="OSG124" s="27"/>
      <c r="OSH124" s="27"/>
      <c r="OSI124" s="27"/>
      <c r="OSJ124" s="27"/>
      <c r="OSK124" s="27"/>
      <c r="OSL124" s="27"/>
      <c r="OSM124" s="27"/>
      <c r="OSN124" s="27"/>
      <c r="OSO124" s="27"/>
      <c r="OSP124" s="27"/>
      <c r="OSQ124" s="27"/>
      <c r="OSR124" s="27"/>
      <c r="OSS124" s="27"/>
      <c r="OST124" s="27"/>
      <c r="OSU124" s="27"/>
      <c r="OSV124" s="27"/>
      <c r="OSW124" s="27"/>
      <c r="OSX124" s="27"/>
      <c r="OSY124" s="27"/>
      <c r="OSZ124" s="27"/>
      <c r="OTA124" s="27"/>
      <c r="OTB124" s="27"/>
      <c r="OTC124" s="27"/>
      <c r="OTD124" s="27"/>
      <c r="OTE124" s="27"/>
      <c r="OTF124" s="27"/>
      <c r="OTG124" s="27"/>
      <c r="OTH124" s="27"/>
      <c r="OTI124" s="27"/>
      <c r="OTJ124" s="27"/>
      <c r="OTK124" s="27"/>
      <c r="OTL124" s="27"/>
      <c r="OTM124" s="27"/>
      <c r="OTN124" s="27"/>
      <c r="OTO124" s="27"/>
      <c r="OTP124" s="27"/>
      <c r="OTQ124" s="27"/>
      <c r="OTR124" s="27"/>
      <c r="OTS124" s="27"/>
      <c r="OTT124" s="27"/>
      <c r="OTU124" s="27"/>
      <c r="OTV124" s="27"/>
      <c r="OTW124" s="27"/>
      <c r="OTX124" s="27"/>
      <c r="OTY124" s="27"/>
      <c r="OTZ124" s="27"/>
      <c r="OUA124" s="27"/>
      <c r="OUB124" s="27"/>
      <c r="OUC124" s="27"/>
      <c r="OUD124" s="27"/>
      <c r="OUE124" s="27"/>
      <c r="OUF124" s="27"/>
      <c r="OUG124" s="27"/>
      <c r="OUH124" s="27"/>
      <c r="OUI124" s="27"/>
      <c r="OUJ124" s="27"/>
      <c r="OUK124" s="27"/>
      <c r="OUL124" s="27"/>
      <c r="OUM124" s="27"/>
      <c r="OUN124" s="27"/>
      <c r="OUO124" s="27"/>
      <c r="OUP124" s="27"/>
      <c r="OUQ124" s="27"/>
      <c r="OUR124" s="27"/>
      <c r="OUS124" s="27"/>
      <c r="OUT124" s="27"/>
      <c r="OVA124" s="27"/>
      <c r="OVB124" s="27"/>
      <c r="OVC124" s="27"/>
      <c r="OVD124" s="27"/>
      <c r="OVE124" s="27"/>
      <c r="OVF124" s="27"/>
      <c r="OVG124" s="27"/>
      <c r="OVH124" s="27"/>
      <c r="OVI124" s="27"/>
      <c r="OVJ124" s="27"/>
      <c r="OVK124" s="27"/>
      <c r="OVL124" s="27"/>
      <c r="OVM124" s="27"/>
      <c r="OVN124" s="27"/>
      <c r="OVO124" s="27"/>
      <c r="OVP124" s="27"/>
      <c r="OVQ124" s="27"/>
      <c r="OVR124" s="27"/>
      <c r="OVS124" s="27"/>
      <c r="OVT124" s="27"/>
      <c r="OVU124" s="27"/>
      <c r="OVV124" s="27"/>
      <c r="OVW124" s="27"/>
      <c r="OVX124" s="27"/>
      <c r="OVY124" s="27"/>
      <c r="OVZ124" s="27"/>
      <c r="OWA124" s="27"/>
      <c r="OWB124" s="27"/>
      <c r="OWC124" s="27"/>
      <c r="OWD124" s="27"/>
      <c r="OWE124" s="27"/>
      <c r="OWF124" s="27"/>
      <c r="OWG124" s="27"/>
      <c r="OWH124" s="27"/>
      <c r="OWI124" s="27"/>
      <c r="OWJ124" s="27"/>
      <c r="OWK124" s="27"/>
      <c r="OWL124" s="27"/>
      <c r="OWM124" s="27"/>
      <c r="OWN124" s="27"/>
      <c r="OWO124" s="27"/>
      <c r="OWP124" s="27"/>
      <c r="OWQ124" s="27"/>
      <c r="OWR124" s="27"/>
      <c r="OWS124" s="27"/>
      <c r="OWT124" s="27"/>
      <c r="OWU124" s="27"/>
      <c r="OWV124" s="27"/>
      <c r="OWW124" s="27"/>
      <c r="OWX124" s="27"/>
      <c r="OWY124" s="27"/>
      <c r="OWZ124" s="27"/>
      <c r="OXA124" s="27"/>
      <c r="OXB124" s="27"/>
      <c r="OXC124" s="27"/>
      <c r="OXD124" s="27"/>
      <c r="OXE124" s="27"/>
      <c r="OXF124" s="27"/>
      <c r="OXG124" s="27"/>
      <c r="OXH124" s="27"/>
      <c r="OXI124" s="27"/>
      <c r="OXJ124" s="27"/>
      <c r="OXK124" s="27"/>
      <c r="OXL124" s="27"/>
      <c r="OXM124" s="27"/>
      <c r="OXN124" s="27"/>
      <c r="OXO124" s="27"/>
      <c r="OXP124" s="27"/>
      <c r="OXQ124" s="27"/>
      <c r="OXR124" s="27"/>
      <c r="OXS124" s="27"/>
      <c r="OXT124" s="27"/>
      <c r="OXU124" s="27"/>
      <c r="OXV124" s="27"/>
      <c r="OXW124" s="27"/>
      <c r="OXX124" s="27"/>
      <c r="OXY124" s="27"/>
      <c r="OXZ124" s="27"/>
      <c r="OYA124" s="27"/>
      <c r="OYB124" s="27"/>
      <c r="OYC124" s="27"/>
      <c r="OYD124" s="27"/>
      <c r="OYE124" s="27"/>
      <c r="OYF124" s="27"/>
      <c r="OYG124" s="27"/>
      <c r="OYH124" s="27"/>
      <c r="OYI124" s="27"/>
      <c r="OYJ124" s="27"/>
      <c r="OYK124" s="27"/>
      <c r="OYL124" s="27"/>
      <c r="OYM124" s="27"/>
      <c r="OYN124" s="27"/>
      <c r="OYO124" s="27"/>
      <c r="OYP124" s="27"/>
      <c r="OYQ124" s="27"/>
      <c r="OYR124" s="27"/>
      <c r="OYS124" s="27"/>
      <c r="OYT124" s="27"/>
      <c r="OYU124" s="27"/>
      <c r="OYV124" s="27"/>
      <c r="OYW124" s="27"/>
      <c r="OYX124" s="27"/>
      <c r="OYY124" s="27"/>
      <c r="OYZ124" s="27"/>
      <c r="OZA124" s="27"/>
      <c r="OZB124" s="27"/>
      <c r="OZC124" s="27"/>
      <c r="OZD124" s="27"/>
      <c r="OZE124" s="27"/>
      <c r="OZF124" s="27"/>
      <c r="OZG124" s="27"/>
      <c r="OZH124" s="27"/>
      <c r="OZI124" s="27"/>
      <c r="OZJ124" s="27"/>
      <c r="OZK124" s="27"/>
      <c r="OZL124" s="27"/>
      <c r="OZM124" s="27"/>
      <c r="OZN124" s="27"/>
      <c r="OZO124" s="27"/>
      <c r="OZP124" s="27"/>
      <c r="OZQ124" s="27"/>
      <c r="OZR124" s="27"/>
      <c r="OZS124" s="27"/>
      <c r="OZT124" s="27"/>
      <c r="OZU124" s="27"/>
      <c r="OZV124" s="27"/>
      <c r="OZW124" s="27"/>
      <c r="OZX124" s="27"/>
      <c r="OZY124" s="27"/>
      <c r="OZZ124" s="27"/>
      <c r="PAA124" s="27"/>
      <c r="PAB124" s="27"/>
      <c r="PAC124" s="27"/>
      <c r="PAD124" s="27"/>
      <c r="PAE124" s="27"/>
      <c r="PAF124" s="27"/>
      <c r="PAG124" s="27"/>
      <c r="PAH124" s="27"/>
      <c r="PAI124" s="27"/>
      <c r="PAJ124" s="27"/>
      <c r="PAK124" s="27"/>
      <c r="PAL124" s="27"/>
      <c r="PAM124" s="27"/>
      <c r="PAN124" s="27"/>
      <c r="PAO124" s="27"/>
      <c r="PAP124" s="27"/>
      <c r="PAQ124" s="27"/>
      <c r="PAR124" s="27"/>
      <c r="PAS124" s="27"/>
      <c r="PAT124" s="27"/>
      <c r="PAU124" s="27"/>
      <c r="PAV124" s="27"/>
      <c r="PAW124" s="27"/>
      <c r="PAX124" s="27"/>
      <c r="PAY124" s="27"/>
      <c r="PAZ124" s="27"/>
      <c r="PBA124" s="27"/>
      <c r="PBB124" s="27"/>
      <c r="PBC124" s="27"/>
      <c r="PBD124" s="27"/>
      <c r="PBE124" s="27"/>
      <c r="PBF124" s="27"/>
      <c r="PBG124" s="27"/>
      <c r="PBH124" s="27"/>
      <c r="PBI124" s="27"/>
      <c r="PBJ124" s="27"/>
      <c r="PBK124" s="27"/>
      <c r="PBL124" s="27"/>
      <c r="PBM124" s="27"/>
      <c r="PBN124" s="27"/>
      <c r="PBO124" s="27"/>
      <c r="PBP124" s="27"/>
      <c r="PBQ124" s="27"/>
      <c r="PBR124" s="27"/>
      <c r="PBS124" s="27"/>
      <c r="PBT124" s="27"/>
      <c r="PBU124" s="27"/>
      <c r="PBV124" s="27"/>
      <c r="PBW124" s="27"/>
      <c r="PBX124" s="27"/>
      <c r="PBY124" s="27"/>
      <c r="PBZ124" s="27"/>
      <c r="PCA124" s="27"/>
      <c r="PCB124" s="27"/>
      <c r="PCC124" s="27"/>
      <c r="PCD124" s="27"/>
      <c r="PCE124" s="27"/>
      <c r="PCF124" s="27"/>
      <c r="PCG124" s="27"/>
      <c r="PCH124" s="27"/>
      <c r="PCI124" s="27"/>
      <c r="PCJ124" s="27"/>
      <c r="PCK124" s="27"/>
      <c r="PCL124" s="27"/>
      <c r="PCM124" s="27"/>
      <c r="PCN124" s="27"/>
      <c r="PCO124" s="27"/>
      <c r="PCP124" s="27"/>
      <c r="PCQ124" s="27"/>
      <c r="PCR124" s="27"/>
      <c r="PCS124" s="27"/>
      <c r="PCT124" s="27"/>
      <c r="PCU124" s="27"/>
      <c r="PCV124" s="27"/>
      <c r="PCW124" s="27"/>
      <c r="PCX124" s="27"/>
      <c r="PCY124" s="27"/>
      <c r="PCZ124" s="27"/>
      <c r="PDA124" s="27"/>
      <c r="PDB124" s="27"/>
      <c r="PDC124" s="27"/>
      <c r="PDD124" s="27"/>
      <c r="PDE124" s="27"/>
      <c r="PDF124" s="27"/>
      <c r="PDG124" s="27"/>
      <c r="PDH124" s="27"/>
      <c r="PDI124" s="27"/>
      <c r="PDJ124" s="27"/>
      <c r="PDK124" s="27"/>
      <c r="PDL124" s="27"/>
      <c r="PDM124" s="27"/>
      <c r="PDN124" s="27"/>
      <c r="PDO124" s="27"/>
      <c r="PDP124" s="27"/>
      <c r="PDQ124" s="27"/>
      <c r="PDR124" s="27"/>
      <c r="PDS124" s="27"/>
      <c r="PDT124" s="27"/>
      <c r="PDU124" s="27"/>
      <c r="PDV124" s="27"/>
      <c r="PDW124" s="27"/>
      <c r="PDX124" s="27"/>
      <c r="PDY124" s="27"/>
      <c r="PDZ124" s="27"/>
      <c r="PEA124" s="27"/>
      <c r="PEB124" s="27"/>
      <c r="PEC124" s="27"/>
      <c r="PED124" s="27"/>
      <c r="PEE124" s="27"/>
      <c r="PEF124" s="27"/>
      <c r="PEG124" s="27"/>
      <c r="PEH124" s="27"/>
      <c r="PEI124" s="27"/>
      <c r="PEJ124" s="27"/>
      <c r="PEK124" s="27"/>
      <c r="PEL124" s="27"/>
      <c r="PEM124" s="27"/>
      <c r="PEN124" s="27"/>
      <c r="PEO124" s="27"/>
      <c r="PEP124" s="27"/>
      <c r="PEW124" s="27"/>
      <c r="PEX124" s="27"/>
      <c r="PEY124" s="27"/>
      <c r="PEZ124" s="27"/>
      <c r="PFA124" s="27"/>
      <c r="PFB124" s="27"/>
      <c r="PFC124" s="27"/>
      <c r="PFD124" s="27"/>
      <c r="PFE124" s="27"/>
      <c r="PFF124" s="27"/>
      <c r="PFG124" s="27"/>
      <c r="PFH124" s="27"/>
      <c r="PFI124" s="27"/>
      <c r="PFJ124" s="27"/>
      <c r="PFK124" s="27"/>
      <c r="PFL124" s="27"/>
      <c r="PFM124" s="27"/>
      <c r="PFN124" s="27"/>
      <c r="PFO124" s="27"/>
      <c r="PFP124" s="27"/>
      <c r="PFQ124" s="27"/>
      <c r="PFR124" s="27"/>
      <c r="PFS124" s="27"/>
      <c r="PFT124" s="27"/>
      <c r="PFU124" s="27"/>
      <c r="PFV124" s="27"/>
      <c r="PFW124" s="27"/>
      <c r="PFX124" s="27"/>
      <c r="PFY124" s="27"/>
      <c r="PFZ124" s="27"/>
      <c r="PGA124" s="27"/>
      <c r="PGB124" s="27"/>
      <c r="PGC124" s="27"/>
      <c r="PGD124" s="27"/>
      <c r="PGE124" s="27"/>
      <c r="PGF124" s="27"/>
      <c r="PGG124" s="27"/>
      <c r="PGH124" s="27"/>
      <c r="PGI124" s="27"/>
      <c r="PGJ124" s="27"/>
      <c r="PGK124" s="27"/>
      <c r="PGL124" s="27"/>
      <c r="PGM124" s="27"/>
      <c r="PGN124" s="27"/>
      <c r="PGO124" s="27"/>
      <c r="PGP124" s="27"/>
      <c r="PGQ124" s="27"/>
      <c r="PGR124" s="27"/>
      <c r="PGS124" s="27"/>
      <c r="PGT124" s="27"/>
      <c r="PGU124" s="27"/>
      <c r="PGV124" s="27"/>
      <c r="PGW124" s="27"/>
      <c r="PGX124" s="27"/>
      <c r="PGY124" s="27"/>
      <c r="PGZ124" s="27"/>
      <c r="PHA124" s="27"/>
      <c r="PHB124" s="27"/>
      <c r="PHC124" s="27"/>
      <c r="PHD124" s="27"/>
      <c r="PHE124" s="27"/>
      <c r="PHF124" s="27"/>
      <c r="PHG124" s="27"/>
      <c r="PHH124" s="27"/>
      <c r="PHI124" s="27"/>
      <c r="PHJ124" s="27"/>
      <c r="PHK124" s="27"/>
      <c r="PHL124" s="27"/>
      <c r="PHM124" s="27"/>
      <c r="PHN124" s="27"/>
      <c r="PHO124" s="27"/>
      <c r="PHP124" s="27"/>
      <c r="PHQ124" s="27"/>
      <c r="PHR124" s="27"/>
      <c r="PHS124" s="27"/>
      <c r="PHT124" s="27"/>
      <c r="PHU124" s="27"/>
      <c r="PHV124" s="27"/>
      <c r="PHW124" s="27"/>
      <c r="PHX124" s="27"/>
      <c r="PHY124" s="27"/>
      <c r="PHZ124" s="27"/>
      <c r="PIA124" s="27"/>
      <c r="PIB124" s="27"/>
      <c r="PIC124" s="27"/>
      <c r="PID124" s="27"/>
      <c r="PIE124" s="27"/>
      <c r="PIF124" s="27"/>
      <c r="PIG124" s="27"/>
      <c r="PIH124" s="27"/>
      <c r="PII124" s="27"/>
      <c r="PIJ124" s="27"/>
      <c r="PIK124" s="27"/>
      <c r="PIL124" s="27"/>
      <c r="PIM124" s="27"/>
      <c r="PIN124" s="27"/>
      <c r="PIO124" s="27"/>
      <c r="PIP124" s="27"/>
      <c r="PIQ124" s="27"/>
      <c r="PIR124" s="27"/>
      <c r="PIS124" s="27"/>
      <c r="PIT124" s="27"/>
      <c r="PIU124" s="27"/>
      <c r="PIV124" s="27"/>
      <c r="PIW124" s="27"/>
      <c r="PIX124" s="27"/>
      <c r="PIY124" s="27"/>
      <c r="PIZ124" s="27"/>
      <c r="PJA124" s="27"/>
      <c r="PJB124" s="27"/>
      <c r="PJC124" s="27"/>
      <c r="PJD124" s="27"/>
      <c r="PJE124" s="27"/>
      <c r="PJF124" s="27"/>
      <c r="PJG124" s="27"/>
      <c r="PJH124" s="27"/>
      <c r="PJI124" s="27"/>
      <c r="PJJ124" s="27"/>
      <c r="PJK124" s="27"/>
      <c r="PJL124" s="27"/>
      <c r="PJM124" s="27"/>
      <c r="PJN124" s="27"/>
      <c r="PJO124" s="27"/>
      <c r="PJP124" s="27"/>
      <c r="PJQ124" s="27"/>
      <c r="PJR124" s="27"/>
      <c r="PJS124" s="27"/>
      <c r="PJT124" s="27"/>
      <c r="PJU124" s="27"/>
      <c r="PJV124" s="27"/>
      <c r="PJW124" s="27"/>
      <c r="PJX124" s="27"/>
      <c r="PJY124" s="27"/>
      <c r="PJZ124" s="27"/>
      <c r="PKA124" s="27"/>
      <c r="PKB124" s="27"/>
      <c r="PKC124" s="27"/>
      <c r="PKD124" s="27"/>
      <c r="PKE124" s="27"/>
      <c r="PKF124" s="27"/>
      <c r="PKG124" s="27"/>
      <c r="PKH124" s="27"/>
      <c r="PKI124" s="27"/>
      <c r="PKJ124" s="27"/>
      <c r="PKK124" s="27"/>
      <c r="PKL124" s="27"/>
      <c r="PKM124" s="27"/>
      <c r="PKN124" s="27"/>
      <c r="PKO124" s="27"/>
      <c r="PKP124" s="27"/>
      <c r="PKQ124" s="27"/>
      <c r="PKR124" s="27"/>
      <c r="PKS124" s="27"/>
      <c r="PKT124" s="27"/>
      <c r="PKU124" s="27"/>
      <c r="PKV124" s="27"/>
      <c r="PKW124" s="27"/>
      <c r="PKX124" s="27"/>
      <c r="PKY124" s="27"/>
      <c r="PKZ124" s="27"/>
      <c r="PLA124" s="27"/>
      <c r="PLB124" s="27"/>
      <c r="PLC124" s="27"/>
      <c r="PLD124" s="27"/>
      <c r="PLE124" s="27"/>
      <c r="PLF124" s="27"/>
      <c r="PLG124" s="27"/>
      <c r="PLH124" s="27"/>
      <c r="PLI124" s="27"/>
      <c r="PLJ124" s="27"/>
      <c r="PLK124" s="27"/>
      <c r="PLL124" s="27"/>
      <c r="PLM124" s="27"/>
      <c r="PLN124" s="27"/>
      <c r="PLO124" s="27"/>
      <c r="PLP124" s="27"/>
      <c r="PLQ124" s="27"/>
      <c r="PLR124" s="27"/>
      <c r="PLS124" s="27"/>
      <c r="PLT124" s="27"/>
      <c r="PLU124" s="27"/>
      <c r="PLV124" s="27"/>
      <c r="PLW124" s="27"/>
      <c r="PLX124" s="27"/>
      <c r="PLY124" s="27"/>
      <c r="PLZ124" s="27"/>
      <c r="PMA124" s="27"/>
      <c r="PMB124" s="27"/>
      <c r="PMC124" s="27"/>
      <c r="PMD124" s="27"/>
      <c r="PME124" s="27"/>
      <c r="PMF124" s="27"/>
      <c r="PMG124" s="27"/>
      <c r="PMH124" s="27"/>
      <c r="PMI124" s="27"/>
      <c r="PMJ124" s="27"/>
      <c r="PMK124" s="27"/>
      <c r="PML124" s="27"/>
      <c r="PMM124" s="27"/>
      <c r="PMN124" s="27"/>
      <c r="PMO124" s="27"/>
      <c r="PMP124" s="27"/>
      <c r="PMQ124" s="27"/>
      <c r="PMR124" s="27"/>
      <c r="PMS124" s="27"/>
      <c r="PMT124" s="27"/>
      <c r="PMU124" s="27"/>
      <c r="PMV124" s="27"/>
      <c r="PMW124" s="27"/>
      <c r="PMX124" s="27"/>
      <c r="PMY124" s="27"/>
      <c r="PMZ124" s="27"/>
      <c r="PNA124" s="27"/>
      <c r="PNB124" s="27"/>
      <c r="PNC124" s="27"/>
      <c r="PND124" s="27"/>
      <c r="PNE124" s="27"/>
      <c r="PNF124" s="27"/>
      <c r="PNG124" s="27"/>
      <c r="PNH124" s="27"/>
      <c r="PNI124" s="27"/>
      <c r="PNJ124" s="27"/>
      <c r="PNK124" s="27"/>
      <c r="PNL124" s="27"/>
      <c r="PNM124" s="27"/>
      <c r="PNN124" s="27"/>
      <c r="PNO124" s="27"/>
      <c r="PNP124" s="27"/>
      <c r="PNQ124" s="27"/>
      <c r="PNR124" s="27"/>
      <c r="PNS124" s="27"/>
      <c r="PNT124" s="27"/>
      <c r="PNU124" s="27"/>
      <c r="PNV124" s="27"/>
      <c r="PNW124" s="27"/>
      <c r="PNX124" s="27"/>
      <c r="PNY124" s="27"/>
      <c r="PNZ124" s="27"/>
      <c r="POA124" s="27"/>
      <c r="POB124" s="27"/>
      <c r="POC124" s="27"/>
      <c r="POD124" s="27"/>
      <c r="POE124" s="27"/>
      <c r="POF124" s="27"/>
      <c r="POG124" s="27"/>
      <c r="POH124" s="27"/>
      <c r="POI124" s="27"/>
      <c r="POJ124" s="27"/>
      <c r="POK124" s="27"/>
      <c r="POL124" s="27"/>
      <c r="POS124" s="27"/>
      <c r="POT124" s="27"/>
      <c r="POU124" s="27"/>
      <c r="POV124" s="27"/>
      <c r="POW124" s="27"/>
      <c r="POX124" s="27"/>
      <c r="POY124" s="27"/>
      <c r="POZ124" s="27"/>
      <c r="PPA124" s="27"/>
      <c r="PPB124" s="27"/>
      <c r="PPC124" s="27"/>
      <c r="PPD124" s="27"/>
      <c r="PPE124" s="27"/>
      <c r="PPF124" s="27"/>
      <c r="PPG124" s="27"/>
      <c r="PPH124" s="27"/>
      <c r="PPI124" s="27"/>
      <c r="PPJ124" s="27"/>
      <c r="PPK124" s="27"/>
      <c r="PPL124" s="27"/>
      <c r="PPM124" s="27"/>
      <c r="PPN124" s="27"/>
      <c r="PPO124" s="27"/>
      <c r="PPP124" s="27"/>
      <c r="PPQ124" s="27"/>
      <c r="PPR124" s="27"/>
      <c r="PPS124" s="27"/>
      <c r="PPT124" s="27"/>
      <c r="PPU124" s="27"/>
      <c r="PPV124" s="27"/>
      <c r="PPW124" s="27"/>
      <c r="PPX124" s="27"/>
      <c r="PPY124" s="27"/>
      <c r="PPZ124" s="27"/>
      <c r="PQA124" s="27"/>
      <c r="PQB124" s="27"/>
      <c r="PQC124" s="27"/>
      <c r="PQD124" s="27"/>
      <c r="PQE124" s="27"/>
      <c r="PQF124" s="27"/>
      <c r="PQG124" s="27"/>
      <c r="PQH124" s="27"/>
      <c r="PQI124" s="27"/>
      <c r="PQJ124" s="27"/>
      <c r="PQK124" s="27"/>
      <c r="PQL124" s="27"/>
      <c r="PQM124" s="27"/>
      <c r="PQN124" s="27"/>
      <c r="PQO124" s="27"/>
      <c r="PQP124" s="27"/>
      <c r="PQQ124" s="27"/>
      <c r="PQR124" s="27"/>
      <c r="PQS124" s="27"/>
      <c r="PQT124" s="27"/>
      <c r="PQU124" s="27"/>
      <c r="PQV124" s="27"/>
      <c r="PQW124" s="27"/>
      <c r="PQX124" s="27"/>
      <c r="PQY124" s="27"/>
      <c r="PQZ124" s="27"/>
      <c r="PRA124" s="27"/>
      <c r="PRB124" s="27"/>
      <c r="PRC124" s="27"/>
      <c r="PRD124" s="27"/>
      <c r="PRE124" s="27"/>
      <c r="PRF124" s="27"/>
      <c r="PRG124" s="27"/>
      <c r="PRH124" s="27"/>
      <c r="PRI124" s="27"/>
      <c r="PRJ124" s="27"/>
      <c r="PRK124" s="27"/>
      <c r="PRL124" s="27"/>
      <c r="PRM124" s="27"/>
      <c r="PRN124" s="27"/>
      <c r="PRO124" s="27"/>
      <c r="PRP124" s="27"/>
      <c r="PRQ124" s="27"/>
      <c r="PRR124" s="27"/>
      <c r="PRS124" s="27"/>
      <c r="PRT124" s="27"/>
      <c r="PRU124" s="27"/>
      <c r="PRV124" s="27"/>
      <c r="PRW124" s="27"/>
      <c r="PRX124" s="27"/>
      <c r="PRY124" s="27"/>
      <c r="PRZ124" s="27"/>
      <c r="PSA124" s="27"/>
      <c r="PSB124" s="27"/>
      <c r="PSC124" s="27"/>
      <c r="PSD124" s="27"/>
      <c r="PSE124" s="27"/>
      <c r="PSF124" s="27"/>
      <c r="PSG124" s="27"/>
      <c r="PSH124" s="27"/>
      <c r="PSI124" s="27"/>
      <c r="PSJ124" s="27"/>
      <c r="PSK124" s="27"/>
      <c r="PSL124" s="27"/>
      <c r="PSM124" s="27"/>
      <c r="PSN124" s="27"/>
      <c r="PSO124" s="27"/>
      <c r="PSP124" s="27"/>
      <c r="PSQ124" s="27"/>
      <c r="PSR124" s="27"/>
      <c r="PSS124" s="27"/>
      <c r="PST124" s="27"/>
      <c r="PSU124" s="27"/>
      <c r="PSV124" s="27"/>
      <c r="PSW124" s="27"/>
      <c r="PSX124" s="27"/>
      <c r="PSY124" s="27"/>
      <c r="PSZ124" s="27"/>
      <c r="PTA124" s="27"/>
      <c r="PTB124" s="27"/>
      <c r="PTC124" s="27"/>
      <c r="PTD124" s="27"/>
      <c r="PTE124" s="27"/>
      <c r="PTF124" s="27"/>
      <c r="PTG124" s="27"/>
      <c r="PTH124" s="27"/>
      <c r="PTI124" s="27"/>
      <c r="PTJ124" s="27"/>
      <c r="PTK124" s="27"/>
      <c r="PTL124" s="27"/>
      <c r="PTM124" s="27"/>
      <c r="PTN124" s="27"/>
      <c r="PTO124" s="27"/>
      <c r="PTP124" s="27"/>
      <c r="PTQ124" s="27"/>
      <c r="PTR124" s="27"/>
      <c r="PTS124" s="27"/>
      <c r="PTT124" s="27"/>
      <c r="PTU124" s="27"/>
      <c r="PTV124" s="27"/>
      <c r="PTW124" s="27"/>
      <c r="PTX124" s="27"/>
      <c r="PTY124" s="27"/>
      <c r="PTZ124" s="27"/>
      <c r="PUA124" s="27"/>
      <c r="PUB124" s="27"/>
      <c r="PUC124" s="27"/>
      <c r="PUD124" s="27"/>
      <c r="PUE124" s="27"/>
      <c r="PUF124" s="27"/>
      <c r="PUG124" s="27"/>
      <c r="PUH124" s="27"/>
      <c r="PUI124" s="27"/>
      <c r="PUJ124" s="27"/>
      <c r="PUK124" s="27"/>
      <c r="PUL124" s="27"/>
      <c r="PUM124" s="27"/>
      <c r="PUN124" s="27"/>
      <c r="PUO124" s="27"/>
      <c r="PUP124" s="27"/>
      <c r="PUQ124" s="27"/>
      <c r="PUR124" s="27"/>
      <c r="PUS124" s="27"/>
      <c r="PUT124" s="27"/>
      <c r="PUU124" s="27"/>
      <c r="PUV124" s="27"/>
      <c r="PUW124" s="27"/>
      <c r="PUX124" s="27"/>
      <c r="PUY124" s="27"/>
      <c r="PUZ124" s="27"/>
      <c r="PVA124" s="27"/>
      <c r="PVB124" s="27"/>
      <c r="PVC124" s="27"/>
      <c r="PVD124" s="27"/>
      <c r="PVE124" s="27"/>
      <c r="PVF124" s="27"/>
      <c r="PVG124" s="27"/>
      <c r="PVH124" s="27"/>
      <c r="PVI124" s="27"/>
      <c r="PVJ124" s="27"/>
      <c r="PVK124" s="27"/>
      <c r="PVL124" s="27"/>
      <c r="PVM124" s="27"/>
      <c r="PVN124" s="27"/>
      <c r="PVO124" s="27"/>
      <c r="PVP124" s="27"/>
      <c r="PVQ124" s="27"/>
      <c r="PVR124" s="27"/>
      <c r="PVS124" s="27"/>
      <c r="PVT124" s="27"/>
      <c r="PVU124" s="27"/>
      <c r="PVV124" s="27"/>
      <c r="PVW124" s="27"/>
      <c r="PVX124" s="27"/>
      <c r="PVY124" s="27"/>
      <c r="PVZ124" s="27"/>
      <c r="PWA124" s="27"/>
      <c r="PWB124" s="27"/>
      <c r="PWC124" s="27"/>
      <c r="PWD124" s="27"/>
      <c r="PWE124" s="27"/>
      <c r="PWF124" s="27"/>
      <c r="PWG124" s="27"/>
      <c r="PWH124" s="27"/>
      <c r="PWI124" s="27"/>
      <c r="PWJ124" s="27"/>
      <c r="PWK124" s="27"/>
      <c r="PWL124" s="27"/>
      <c r="PWM124" s="27"/>
      <c r="PWN124" s="27"/>
      <c r="PWO124" s="27"/>
      <c r="PWP124" s="27"/>
      <c r="PWQ124" s="27"/>
      <c r="PWR124" s="27"/>
      <c r="PWS124" s="27"/>
      <c r="PWT124" s="27"/>
      <c r="PWU124" s="27"/>
      <c r="PWV124" s="27"/>
      <c r="PWW124" s="27"/>
      <c r="PWX124" s="27"/>
      <c r="PWY124" s="27"/>
      <c r="PWZ124" s="27"/>
      <c r="PXA124" s="27"/>
      <c r="PXB124" s="27"/>
      <c r="PXC124" s="27"/>
      <c r="PXD124" s="27"/>
      <c r="PXE124" s="27"/>
      <c r="PXF124" s="27"/>
      <c r="PXG124" s="27"/>
      <c r="PXH124" s="27"/>
      <c r="PXI124" s="27"/>
      <c r="PXJ124" s="27"/>
      <c r="PXK124" s="27"/>
      <c r="PXL124" s="27"/>
      <c r="PXM124" s="27"/>
      <c r="PXN124" s="27"/>
      <c r="PXO124" s="27"/>
      <c r="PXP124" s="27"/>
      <c r="PXQ124" s="27"/>
      <c r="PXR124" s="27"/>
      <c r="PXS124" s="27"/>
      <c r="PXT124" s="27"/>
      <c r="PXU124" s="27"/>
      <c r="PXV124" s="27"/>
      <c r="PXW124" s="27"/>
      <c r="PXX124" s="27"/>
      <c r="PXY124" s="27"/>
      <c r="PXZ124" s="27"/>
      <c r="PYA124" s="27"/>
      <c r="PYB124" s="27"/>
      <c r="PYC124" s="27"/>
      <c r="PYD124" s="27"/>
      <c r="PYE124" s="27"/>
      <c r="PYF124" s="27"/>
      <c r="PYG124" s="27"/>
      <c r="PYH124" s="27"/>
      <c r="PYO124" s="27"/>
      <c r="PYP124" s="27"/>
      <c r="PYQ124" s="27"/>
      <c r="PYR124" s="27"/>
      <c r="PYS124" s="27"/>
      <c r="PYT124" s="27"/>
      <c r="PYU124" s="27"/>
      <c r="PYV124" s="27"/>
      <c r="PYW124" s="27"/>
      <c r="PYX124" s="27"/>
      <c r="PYY124" s="27"/>
      <c r="PYZ124" s="27"/>
      <c r="PZA124" s="27"/>
      <c r="PZB124" s="27"/>
      <c r="PZC124" s="27"/>
      <c r="PZD124" s="27"/>
      <c r="PZE124" s="27"/>
      <c r="PZF124" s="27"/>
      <c r="PZG124" s="27"/>
      <c r="PZH124" s="27"/>
      <c r="PZI124" s="27"/>
      <c r="PZJ124" s="27"/>
      <c r="PZK124" s="27"/>
      <c r="PZL124" s="27"/>
      <c r="PZM124" s="27"/>
      <c r="PZN124" s="27"/>
      <c r="PZO124" s="27"/>
      <c r="PZP124" s="27"/>
      <c r="PZQ124" s="27"/>
      <c r="PZR124" s="27"/>
      <c r="PZS124" s="27"/>
      <c r="PZT124" s="27"/>
      <c r="PZU124" s="27"/>
      <c r="PZV124" s="27"/>
      <c r="PZW124" s="27"/>
      <c r="PZX124" s="27"/>
      <c r="PZY124" s="27"/>
      <c r="PZZ124" s="27"/>
      <c r="QAA124" s="27"/>
      <c r="QAB124" s="27"/>
      <c r="QAC124" s="27"/>
      <c r="QAD124" s="27"/>
      <c r="QAE124" s="27"/>
      <c r="QAF124" s="27"/>
      <c r="QAG124" s="27"/>
      <c r="QAH124" s="27"/>
      <c r="QAI124" s="27"/>
      <c r="QAJ124" s="27"/>
      <c r="QAK124" s="27"/>
      <c r="QAL124" s="27"/>
      <c r="QAM124" s="27"/>
      <c r="QAN124" s="27"/>
      <c r="QAO124" s="27"/>
      <c r="QAP124" s="27"/>
      <c r="QAQ124" s="27"/>
      <c r="QAR124" s="27"/>
      <c r="QAS124" s="27"/>
      <c r="QAT124" s="27"/>
      <c r="QAU124" s="27"/>
      <c r="QAV124" s="27"/>
      <c r="QAW124" s="27"/>
      <c r="QAX124" s="27"/>
      <c r="QAY124" s="27"/>
      <c r="QAZ124" s="27"/>
      <c r="QBA124" s="27"/>
      <c r="QBB124" s="27"/>
      <c r="QBC124" s="27"/>
      <c r="QBD124" s="27"/>
      <c r="QBE124" s="27"/>
      <c r="QBF124" s="27"/>
      <c r="QBG124" s="27"/>
      <c r="QBH124" s="27"/>
      <c r="QBI124" s="27"/>
      <c r="QBJ124" s="27"/>
      <c r="QBK124" s="27"/>
      <c r="QBL124" s="27"/>
      <c r="QBM124" s="27"/>
      <c r="QBN124" s="27"/>
      <c r="QBO124" s="27"/>
      <c r="QBP124" s="27"/>
      <c r="QBQ124" s="27"/>
      <c r="QBR124" s="27"/>
      <c r="QBS124" s="27"/>
      <c r="QBT124" s="27"/>
      <c r="QBU124" s="27"/>
      <c r="QBV124" s="27"/>
      <c r="QBW124" s="27"/>
      <c r="QBX124" s="27"/>
      <c r="QBY124" s="27"/>
      <c r="QBZ124" s="27"/>
      <c r="QCA124" s="27"/>
      <c r="QCB124" s="27"/>
      <c r="QCC124" s="27"/>
      <c r="QCD124" s="27"/>
      <c r="QCE124" s="27"/>
      <c r="QCF124" s="27"/>
      <c r="QCG124" s="27"/>
      <c r="QCH124" s="27"/>
      <c r="QCI124" s="27"/>
      <c r="QCJ124" s="27"/>
      <c r="QCK124" s="27"/>
      <c r="QCL124" s="27"/>
      <c r="QCM124" s="27"/>
      <c r="QCN124" s="27"/>
      <c r="QCO124" s="27"/>
      <c r="QCP124" s="27"/>
      <c r="QCQ124" s="27"/>
      <c r="QCR124" s="27"/>
      <c r="QCS124" s="27"/>
      <c r="QCT124" s="27"/>
      <c r="QCU124" s="27"/>
      <c r="QCV124" s="27"/>
      <c r="QCW124" s="27"/>
      <c r="QCX124" s="27"/>
      <c r="QCY124" s="27"/>
      <c r="QCZ124" s="27"/>
      <c r="QDA124" s="27"/>
      <c r="QDB124" s="27"/>
      <c r="QDC124" s="27"/>
      <c r="QDD124" s="27"/>
      <c r="QDE124" s="27"/>
      <c r="QDF124" s="27"/>
      <c r="QDG124" s="27"/>
      <c r="QDH124" s="27"/>
      <c r="QDI124" s="27"/>
      <c r="QDJ124" s="27"/>
      <c r="QDK124" s="27"/>
      <c r="QDL124" s="27"/>
      <c r="QDM124" s="27"/>
      <c r="QDN124" s="27"/>
      <c r="QDO124" s="27"/>
      <c r="QDP124" s="27"/>
      <c r="QDQ124" s="27"/>
      <c r="QDR124" s="27"/>
      <c r="QDS124" s="27"/>
      <c r="QDT124" s="27"/>
      <c r="QDU124" s="27"/>
      <c r="QDV124" s="27"/>
      <c r="QDW124" s="27"/>
      <c r="QDX124" s="27"/>
      <c r="QDY124" s="27"/>
      <c r="QDZ124" s="27"/>
      <c r="QEA124" s="27"/>
      <c r="QEB124" s="27"/>
      <c r="QEC124" s="27"/>
      <c r="QED124" s="27"/>
      <c r="QEE124" s="27"/>
      <c r="QEF124" s="27"/>
      <c r="QEG124" s="27"/>
      <c r="QEH124" s="27"/>
      <c r="QEI124" s="27"/>
      <c r="QEJ124" s="27"/>
      <c r="QEK124" s="27"/>
      <c r="QEL124" s="27"/>
      <c r="QEM124" s="27"/>
      <c r="QEN124" s="27"/>
      <c r="QEO124" s="27"/>
      <c r="QEP124" s="27"/>
      <c r="QEQ124" s="27"/>
      <c r="QER124" s="27"/>
      <c r="QES124" s="27"/>
      <c r="QET124" s="27"/>
      <c r="QEU124" s="27"/>
      <c r="QEV124" s="27"/>
      <c r="QEW124" s="27"/>
      <c r="QEX124" s="27"/>
      <c r="QEY124" s="27"/>
      <c r="QEZ124" s="27"/>
      <c r="QFA124" s="27"/>
      <c r="QFB124" s="27"/>
      <c r="QFC124" s="27"/>
      <c r="QFD124" s="27"/>
      <c r="QFE124" s="27"/>
      <c r="QFF124" s="27"/>
      <c r="QFG124" s="27"/>
      <c r="QFH124" s="27"/>
      <c r="QFI124" s="27"/>
      <c r="QFJ124" s="27"/>
      <c r="QFK124" s="27"/>
      <c r="QFL124" s="27"/>
      <c r="QFM124" s="27"/>
      <c r="QFN124" s="27"/>
      <c r="QFO124" s="27"/>
      <c r="QFP124" s="27"/>
      <c r="QFQ124" s="27"/>
      <c r="QFR124" s="27"/>
      <c r="QFS124" s="27"/>
      <c r="QFT124" s="27"/>
      <c r="QFU124" s="27"/>
      <c r="QFV124" s="27"/>
      <c r="QFW124" s="27"/>
      <c r="QFX124" s="27"/>
      <c r="QFY124" s="27"/>
      <c r="QFZ124" s="27"/>
      <c r="QGA124" s="27"/>
      <c r="QGB124" s="27"/>
      <c r="QGC124" s="27"/>
      <c r="QGD124" s="27"/>
      <c r="QGE124" s="27"/>
      <c r="QGF124" s="27"/>
      <c r="QGG124" s="27"/>
      <c r="QGH124" s="27"/>
      <c r="QGI124" s="27"/>
      <c r="QGJ124" s="27"/>
      <c r="QGK124" s="27"/>
      <c r="QGL124" s="27"/>
      <c r="QGM124" s="27"/>
      <c r="QGN124" s="27"/>
      <c r="QGO124" s="27"/>
      <c r="QGP124" s="27"/>
      <c r="QGQ124" s="27"/>
      <c r="QGR124" s="27"/>
      <c r="QGS124" s="27"/>
      <c r="QGT124" s="27"/>
      <c r="QGU124" s="27"/>
      <c r="QGV124" s="27"/>
      <c r="QGW124" s="27"/>
      <c r="QGX124" s="27"/>
      <c r="QGY124" s="27"/>
      <c r="QGZ124" s="27"/>
      <c r="QHA124" s="27"/>
      <c r="QHB124" s="27"/>
      <c r="QHC124" s="27"/>
      <c r="QHD124" s="27"/>
      <c r="QHE124" s="27"/>
      <c r="QHF124" s="27"/>
      <c r="QHG124" s="27"/>
      <c r="QHH124" s="27"/>
      <c r="QHI124" s="27"/>
      <c r="QHJ124" s="27"/>
      <c r="QHK124" s="27"/>
      <c r="QHL124" s="27"/>
      <c r="QHM124" s="27"/>
      <c r="QHN124" s="27"/>
      <c r="QHO124" s="27"/>
      <c r="QHP124" s="27"/>
      <c r="QHQ124" s="27"/>
      <c r="QHR124" s="27"/>
      <c r="QHS124" s="27"/>
      <c r="QHT124" s="27"/>
      <c r="QHU124" s="27"/>
      <c r="QHV124" s="27"/>
      <c r="QHW124" s="27"/>
      <c r="QHX124" s="27"/>
      <c r="QHY124" s="27"/>
      <c r="QHZ124" s="27"/>
      <c r="QIA124" s="27"/>
      <c r="QIB124" s="27"/>
      <c r="QIC124" s="27"/>
      <c r="QID124" s="27"/>
      <c r="QIK124" s="27"/>
      <c r="QIL124" s="27"/>
      <c r="QIM124" s="27"/>
      <c r="QIN124" s="27"/>
      <c r="QIO124" s="27"/>
      <c r="QIP124" s="27"/>
      <c r="QIQ124" s="27"/>
      <c r="QIR124" s="27"/>
      <c r="QIS124" s="27"/>
      <c r="QIT124" s="27"/>
      <c r="QIU124" s="27"/>
      <c r="QIV124" s="27"/>
      <c r="QIW124" s="27"/>
      <c r="QIX124" s="27"/>
      <c r="QIY124" s="27"/>
      <c r="QIZ124" s="27"/>
      <c r="QJA124" s="27"/>
      <c r="QJB124" s="27"/>
      <c r="QJC124" s="27"/>
      <c r="QJD124" s="27"/>
      <c r="QJE124" s="27"/>
      <c r="QJF124" s="27"/>
      <c r="QJG124" s="27"/>
      <c r="QJH124" s="27"/>
      <c r="QJI124" s="27"/>
      <c r="QJJ124" s="27"/>
      <c r="QJK124" s="27"/>
      <c r="QJL124" s="27"/>
      <c r="QJM124" s="27"/>
      <c r="QJN124" s="27"/>
      <c r="QJO124" s="27"/>
      <c r="QJP124" s="27"/>
      <c r="QJQ124" s="27"/>
      <c r="QJR124" s="27"/>
      <c r="QJS124" s="27"/>
      <c r="QJT124" s="27"/>
      <c r="QJU124" s="27"/>
      <c r="QJV124" s="27"/>
      <c r="QJW124" s="27"/>
      <c r="QJX124" s="27"/>
      <c r="QJY124" s="27"/>
      <c r="QJZ124" s="27"/>
      <c r="QKA124" s="27"/>
      <c r="QKB124" s="27"/>
      <c r="QKC124" s="27"/>
      <c r="QKD124" s="27"/>
      <c r="QKE124" s="27"/>
      <c r="QKF124" s="27"/>
      <c r="QKG124" s="27"/>
      <c r="QKH124" s="27"/>
      <c r="QKI124" s="27"/>
      <c r="QKJ124" s="27"/>
      <c r="QKK124" s="27"/>
      <c r="QKL124" s="27"/>
      <c r="QKM124" s="27"/>
      <c r="QKN124" s="27"/>
      <c r="QKO124" s="27"/>
      <c r="QKP124" s="27"/>
      <c r="QKQ124" s="27"/>
      <c r="QKR124" s="27"/>
      <c r="QKS124" s="27"/>
      <c r="QKT124" s="27"/>
      <c r="QKU124" s="27"/>
      <c r="QKV124" s="27"/>
      <c r="QKW124" s="27"/>
      <c r="QKX124" s="27"/>
      <c r="QKY124" s="27"/>
      <c r="QKZ124" s="27"/>
      <c r="QLA124" s="27"/>
      <c r="QLB124" s="27"/>
      <c r="QLC124" s="27"/>
      <c r="QLD124" s="27"/>
      <c r="QLE124" s="27"/>
      <c r="QLF124" s="27"/>
      <c r="QLG124" s="27"/>
      <c r="QLH124" s="27"/>
      <c r="QLI124" s="27"/>
      <c r="QLJ124" s="27"/>
      <c r="QLK124" s="27"/>
      <c r="QLL124" s="27"/>
      <c r="QLM124" s="27"/>
      <c r="QLN124" s="27"/>
      <c r="QLO124" s="27"/>
      <c r="QLP124" s="27"/>
      <c r="QLQ124" s="27"/>
      <c r="QLR124" s="27"/>
      <c r="QLS124" s="27"/>
      <c r="QLT124" s="27"/>
      <c r="QLU124" s="27"/>
      <c r="QLV124" s="27"/>
      <c r="QLW124" s="27"/>
      <c r="QLX124" s="27"/>
      <c r="QLY124" s="27"/>
      <c r="QLZ124" s="27"/>
      <c r="QMA124" s="27"/>
      <c r="QMB124" s="27"/>
      <c r="QMC124" s="27"/>
      <c r="QMD124" s="27"/>
      <c r="QME124" s="27"/>
      <c r="QMF124" s="27"/>
      <c r="QMG124" s="27"/>
      <c r="QMH124" s="27"/>
      <c r="QMI124" s="27"/>
      <c r="QMJ124" s="27"/>
      <c r="QMK124" s="27"/>
      <c r="QML124" s="27"/>
      <c r="QMM124" s="27"/>
      <c r="QMN124" s="27"/>
      <c r="QMO124" s="27"/>
      <c r="QMP124" s="27"/>
      <c r="QMQ124" s="27"/>
      <c r="QMR124" s="27"/>
      <c r="QMS124" s="27"/>
      <c r="QMT124" s="27"/>
      <c r="QMU124" s="27"/>
      <c r="QMV124" s="27"/>
      <c r="QMW124" s="27"/>
      <c r="QMX124" s="27"/>
      <c r="QMY124" s="27"/>
      <c r="QMZ124" s="27"/>
      <c r="QNA124" s="27"/>
      <c r="QNB124" s="27"/>
      <c r="QNC124" s="27"/>
      <c r="QND124" s="27"/>
      <c r="QNE124" s="27"/>
      <c r="QNF124" s="27"/>
      <c r="QNG124" s="27"/>
      <c r="QNH124" s="27"/>
      <c r="QNI124" s="27"/>
      <c r="QNJ124" s="27"/>
      <c r="QNK124" s="27"/>
      <c r="QNL124" s="27"/>
      <c r="QNM124" s="27"/>
      <c r="QNN124" s="27"/>
      <c r="QNO124" s="27"/>
      <c r="QNP124" s="27"/>
      <c r="QNQ124" s="27"/>
      <c r="QNR124" s="27"/>
      <c r="QNS124" s="27"/>
      <c r="QNT124" s="27"/>
      <c r="QNU124" s="27"/>
      <c r="QNV124" s="27"/>
      <c r="QNW124" s="27"/>
      <c r="QNX124" s="27"/>
      <c r="QNY124" s="27"/>
      <c r="QNZ124" s="27"/>
      <c r="QOA124" s="27"/>
      <c r="QOB124" s="27"/>
      <c r="QOC124" s="27"/>
      <c r="QOD124" s="27"/>
      <c r="QOE124" s="27"/>
      <c r="QOF124" s="27"/>
      <c r="QOG124" s="27"/>
      <c r="QOH124" s="27"/>
      <c r="QOI124" s="27"/>
      <c r="QOJ124" s="27"/>
      <c r="QOK124" s="27"/>
      <c r="QOL124" s="27"/>
      <c r="QOM124" s="27"/>
      <c r="QON124" s="27"/>
      <c r="QOO124" s="27"/>
      <c r="QOP124" s="27"/>
      <c r="QOQ124" s="27"/>
      <c r="QOR124" s="27"/>
      <c r="QOS124" s="27"/>
      <c r="QOT124" s="27"/>
      <c r="QOU124" s="27"/>
      <c r="QOV124" s="27"/>
      <c r="QOW124" s="27"/>
      <c r="QOX124" s="27"/>
      <c r="QOY124" s="27"/>
      <c r="QOZ124" s="27"/>
      <c r="QPA124" s="27"/>
      <c r="QPB124" s="27"/>
      <c r="QPC124" s="27"/>
      <c r="QPD124" s="27"/>
      <c r="QPE124" s="27"/>
      <c r="QPF124" s="27"/>
      <c r="QPG124" s="27"/>
      <c r="QPH124" s="27"/>
      <c r="QPI124" s="27"/>
      <c r="QPJ124" s="27"/>
      <c r="QPK124" s="27"/>
      <c r="QPL124" s="27"/>
      <c r="QPM124" s="27"/>
      <c r="QPN124" s="27"/>
      <c r="QPO124" s="27"/>
      <c r="QPP124" s="27"/>
      <c r="QPQ124" s="27"/>
      <c r="QPR124" s="27"/>
      <c r="QPS124" s="27"/>
      <c r="QPT124" s="27"/>
      <c r="QPU124" s="27"/>
      <c r="QPV124" s="27"/>
      <c r="QPW124" s="27"/>
      <c r="QPX124" s="27"/>
      <c r="QPY124" s="27"/>
      <c r="QPZ124" s="27"/>
      <c r="QQA124" s="27"/>
      <c r="QQB124" s="27"/>
      <c r="QQC124" s="27"/>
      <c r="QQD124" s="27"/>
      <c r="QQE124" s="27"/>
      <c r="QQF124" s="27"/>
      <c r="QQG124" s="27"/>
      <c r="QQH124" s="27"/>
      <c r="QQI124" s="27"/>
      <c r="QQJ124" s="27"/>
      <c r="QQK124" s="27"/>
      <c r="QQL124" s="27"/>
      <c r="QQM124" s="27"/>
      <c r="QQN124" s="27"/>
      <c r="QQO124" s="27"/>
      <c r="QQP124" s="27"/>
      <c r="QQQ124" s="27"/>
      <c r="QQR124" s="27"/>
      <c r="QQS124" s="27"/>
      <c r="QQT124" s="27"/>
      <c r="QQU124" s="27"/>
      <c r="QQV124" s="27"/>
      <c r="QQW124" s="27"/>
      <c r="QQX124" s="27"/>
      <c r="QQY124" s="27"/>
      <c r="QQZ124" s="27"/>
      <c r="QRA124" s="27"/>
      <c r="QRB124" s="27"/>
      <c r="QRC124" s="27"/>
      <c r="QRD124" s="27"/>
      <c r="QRE124" s="27"/>
      <c r="QRF124" s="27"/>
      <c r="QRG124" s="27"/>
      <c r="QRH124" s="27"/>
      <c r="QRI124" s="27"/>
      <c r="QRJ124" s="27"/>
      <c r="QRK124" s="27"/>
      <c r="QRL124" s="27"/>
      <c r="QRM124" s="27"/>
      <c r="QRN124" s="27"/>
      <c r="QRO124" s="27"/>
      <c r="QRP124" s="27"/>
      <c r="QRQ124" s="27"/>
      <c r="QRR124" s="27"/>
      <c r="QRS124" s="27"/>
      <c r="QRT124" s="27"/>
      <c r="QRU124" s="27"/>
      <c r="QRV124" s="27"/>
      <c r="QRW124" s="27"/>
      <c r="QRX124" s="27"/>
      <c r="QRY124" s="27"/>
      <c r="QRZ124" s="27"/>
      <c r="QSG124" s="27"/>
      <c r="QSH124" s="27"/>
      <c r="QSI124" s="27"/>
      <c r="QSJ124" s="27"/>
      <c r="QSK124" s="27"/>
      <c r="QSL124" s="27"/>
      <c r="QSM124" s="27"/>
      <c r="QSN124" s="27"/>
      <c r="QSO124" s="27"/>
      <c r="QSP124" s="27"/>
      <c r="QSQ124" s="27"/>
      <c r="QSR124" s="27"/>
      <c r="QSS124" s="27"/>
      <c r="QST124" s="27"/>
      <c r="QSU124" s="27"/>
      <c r="QSV124" s="27"/>
      <c r="QSW124" s="27"/>
      <c r="QSX124" s="27"/>
      <c r="QSY124" s="27"/>
      <c r="QSZ124" s="27"/>
      <c r="QTA124" s="27"/>
      <c r="QTB124" s="27"/>
      <c r="QTC124" s="27"/>
      <c r="QTD124" s="27"/>
      <c r="QTE124" s="27"/>
      <c r="QTF124" s="27"/>
      <c r="QTG124" s="27"/>
      <c r="QTH124" s="27"/>
      <c r="QTI124" s="27"/>
      <c r="QTJ124" s="27"/>
      <c r="QTK124" s="27"/>
      <c r="QTL124" s="27"/>
      <c r="QTM124" s="27"/>
      <c r="QTN124" s="27"/>
      <c r="QTO124" s="27"/>
      <c r="QTP124" s="27"/>
      <c r="QTQ124" s="27"/>
      <c r="QTR124" s="27"/>
      <c r="QTS124" s="27"/>
      <c r="QTT124" s="27"/>
      <c r="QTU124" s="27"/>
      <c r="QTV124" s="27"/>
      <c r="QTW124" s="27"/>
      <c r="QTX124" s="27"/>
      <c r="QTY124" s="27"/>
      <c r="QTZ124" s="27"/>
      <c r="QUA124" s="27"/>
      <c r="QUB124" s="27"/>
      <c r="QUC124" s="27"/>
      <c r="QUD124" s="27"/>
      <c r="QUE124" s="27"/>
      <c r="QUF124" s="27"/>
      <c r="QUG124" s="27"/>
      <c r="QUH124" s="27"/>
      <c r="QUI124" s="27"/>
      <c r="QUJ124" s="27"/>
      <c r="QUK124" s="27"/>
      <c r="QUL124" s="27"/>
      <c r="QUM124" s="27"/>
      <c r="QUN124" s="27"/>
      <c r="QUO124" s="27"/>
      <c r="QUP124" s="27"/>
      <c r="QUQ124" s="27"/>
      <c r="QUR124" s="27"/>
      <c r="QUS124" s="27"/>
      <c r="QUT124" s="27"/>
      <c r="QUU124" s="27"/>
      <c r="QUV124" s="27"/>
      <c r="QUW124" s="27"/>
      <c r="QUX124" s="27"/>
      <c r="QUY124" s="27"/>
      <c r="QUZ124" s="27"/>
      <c r="QVA124" s="27"/>
      <c r="QVB124" s="27"/>
      <c r="QVC124" s="27"/>
      <c r="QVD124" s="27"/>
      <c r="QVE124" s="27"/>
      <c r="QVF124" s="27"/>
      <c r="QVG124" s="27"/>
      <c r="QVH124" s="27"/>
      <c r="QVI124" s="27"/>
      <c r="QVJ124" s="27"/>
      <c r="QVK124" s="27"/>
      <c r="QVL124" s="27"/>
      <c r="QVM124" s="27"/>
      <c r="QVN124" s="27"/>
      <c r="QVO124" s="27"/>
      <c r="QVP124" s="27"/>
      <c r="QVQ124" s="27"/>
      <c r="QVR124" s="27"/>
      <c r="QVS124" s="27"/>
      <c r="QVT124" s="27"/>
      <c r="QVU124" s="27"/>
      <c r="QVV124" s="27"/>
      <c r="QVW124" s="27"/>
      <c r="QVX124" s="27"/>
      <c r="QVY124" s="27"/>
      <c r="QVZ124" s="27"/>
      <c r="QWA124" s="27"/>
      <c r="QWB124" s="27"/>
      <c r="QWC124" s="27"/>
      <c r="QWD124" s="27"/>
      <c r="QWE124" s="27"/>
      <c r="QWF124" s="27"/>
      <c r="QWG124" s="27"/>
      <c r="QWH124" s="27"/>
      <c r="QWI124" s="27"/>
      <c r="QWJ124" s="27"/>
      <c r="QWK124" s="27"/>
      <c r="QWL124" s="27"/>
      <c r="QWM124" s="27"/>
      <c r="QWN124" s="27"/>
      <c r="QWO124" s="27"/>
      <c r="QWP124" s="27"/>
      <c r="QWQ124" s="27"/>
      <c r="QWR124" s="27"/>
      <c r="QWS124" s="27"/>
      <c r="QWT124" s="27"/>
      <c r="QWU124" s="27"/>
      <c r="QWV124" s="27"/>
      <c r="QWW124" s="27"/>
      <c r="QWX124" s="27"/>
      <c r="QWY124" s="27"/>
      <c r="QWZ124" s="27"/>
      <c r="QXA124" s="27"/>
      <c r="QXB124" s="27"/>
      <c r="QXC124" s="27"/>
      <c r="QXD124" s="27"/>
      <c r="QXE124" s="27"/>
      <c r="QXF124" s="27"/>
      <c r="QXG124" s="27"/>
      <c r="QXH124" s="27"/>
      <c r="QXI124" s="27"/>
      <c r="QXJ124" s="27"/>
      <c r="QXK124" s="27"/>
      <c r="QXL124" s="27"/>
      <c r="QXM124" s="27"/>
      <c r="QXN124" s="27"/>
      <c r="QXO124" s="27"/>
      <c r="QXP124" s="27"/>
      <c r="QXQ124" s="27"/>
      <c r="QXR124" s="27"/>
      <c r="QXS124" s="27"/>
      <c r="QXT124" s="27"/>
      <c r="QXU124" s="27"/>
      <c r="QXV124" s="27"/>
      <c r="QXW124" s="27"/>
      <c r="QXX124" s="27"/>
      <c r="QXY124" s="27"/>
      <c r="QXZ124" s="27"/>
      <c r="QYA124" s="27"/>
      <c r="QYB124" s="27"/>
      <c r="QYC124" s="27"/>
      <c r="QYD124" s="27"/>
      <c r="QYE124" s="27"/>
      <c r="QYF124" s="27"/>
      <c r="QYG124" s="27"/>
      <c r="QYH124" s="27"/>
      <c r="QYI124" s="27"/>
      <c r="QYJ124" s="27"/>
      <c r="QYK124" s="27"/>
      <c r="QYL124" s="27"/>
      <c r="QYM124" s="27"/>
      <c r="QYN124" s="27"/>
      <c r="QYO124" s="27"/>
      <c r="QYP124" s="27"/>
      <c r="QYQ124" s="27"/>
      <c r="QYR124" s="27"/>
      <c r="QYS124" s="27"/>
      <c r="QYT124" s="27"/>
      <c r="QYU124" s="27"/>
      <c r="QYV124" s="27"/>
      <c r="QYW124" s="27"/>
      <c r="QYX124" s="27"/>
      <c r="QYY124" s="27"/>
      <c r="QYZ124" s="27"/>
      <c r="QZA124" s="27"/>
      <c r="QZB124" s="27"/>
      <c r="QZC124" s="27"/>
      <c r="QZD124" s="27"/>
      <c r="QZE124" s="27"/>
      <c r="QZF124" s="27"/>
      <c r="QZG124" s="27"/>
      <c r="QZH124" s="27"/>
      <c r="QZI124" s="27"/>
      <c r="QZJ124" s="27"/>
      <c r="QZK124" s="27"/>
      <c r="QZL124" s="27"/>
      <c r="QZM124" s="27"/>
      <c r="QZN124" s="27"/>
      <c r="QZO124" s="27"/>
      <c r="QZP124" s="27"/>
      <c r="QZQ124" s="27"/>
      <c r="QZR124" s="27"/>
      <c r="QZS124" s="27"/>
      <c r="QZT124" s="27"/>
      <c r="QZU124" s="27"/>
      <c r="QZV124" s="27"/>
      <c r="QZW124" s="27"/>
      <c r="QZX124" s="27"/>
      <c r="QZY124" s="27"/>
      <c r="QZZ124" s="27"/>
      <c r="RAA124" s="27"/>
      <c r="RAB124" s="27"/>
      <c r="RAC124" s="27"/>
      <c r="RAD124" s="27"/>
      <c r="RAE124" s="27"/>
      <c r="RAF124" s="27"/>
      <c r="RAG124" s="27"/>
      <c r="RAH124" s="27"/>
      <c r="RAI124" s="27"/>
      <c r="RAJ124" s="27"/>
      <c r="RAK124" s="27"/>
      <c r="RAL124" s="27"/>
      <c r="RAM124" s="27"/>
      <c r="RAN124" s="27"/>
      <c r="RAO124" s="27"/>
      <c r="RAP124" s="27"/>
      <c r="RAQ124" s="27"/>
      <c r="RAR124" s="27"/>
      <c r="RAS124" s="27"/>
      <c r="RAT124" s="27"/>
      <c r="RAU124" s="27"/>
      <c r="RAV124" s="27"/>
      <c r="RAW124" s="27"/>
      <c r="RAX124" s="27"/>
      <c r="RAY124" s="27"/>
      <c r="RAZ124" s="27"/>
      <c r="RBA124" s="27"/>
      <c r="RBB124" s="27"/>
      <c r="RBC124" s="27"/>
      <c r="RBD124" s="27"/>
      <c r="RBE124" s="27"/>
      <c r="RBF124" s="27"/>
      <c r="RBG124" s="27"/>
      <c r="RBH124" s="27"/>
      <c r="RBI124" s="27"/>
      <c r="RBJ124" s="27"/>
      <c r="RBK124" s="27"/>
      <c r="RBL124" s="27"/>
      <c r="RBM124" s="27"/>
      <c r="RBN124" s="27"/>
      <c r="RBO124" s="27"/>
      <c r="RBP124" s="27"/>
      <c r="RBQ124" s="27"/>
      <c r="RBR124" s="27"/>
      <c r="RBS124" s="27"/>
      <c r="RBT124" s="27"/>
      <c r="RBU124" s="27"/>
      <c r="RBV124" s="27"/>
      <c r="RCC124" s="27"/>
      <c r="RCD124" s="27"/>
      <c r="RCE124" s="27"/>
      <c r="RCF124" s="27"/>
      <c r="RCG124" s="27"/>
      <c r="RCH124" s="27"/>
      <c r="RCI124" s="27"/>
      <c r="RCJ124" s="27"/>
      <c r="RCK124" s="27"/>
      <c r="RCL124" s="27"/>
      <c r="RCM124" s="27"/>
      <c r="RCN124" s="27"/>
      <c r="RCO124" s="27"/>
      <c r="RCP124" s="27"/>
      <c r="RCQ124" s="27"/>
      <c r="RCR124" s="27"/>
      <c r="RCS124" s="27"/>
      <c r="RCT124" s="27"/>
      <c r="RCU124" s="27"/>
      <c r="RCV124" s="27"/>
      <c r="RCW124" s="27"/>
      <c r="RCX124" s="27"/>
      <c r="RCY124" s="27"/>
      <c r="RCZ124" s="27"/>
      <c r="RDA124" s="27"/>
      <c r="RDB124" s="27"/>
      <c r="RDC124" s="27"/>
      <c r="RDD124" s="27"/>
      <c r="RDE124" s="27"/>
      <c r="RDF124" s="27"/>
      <c r="RDG124" s="27"/>
      <c r="RDH124" s="27"/>
      <c r="RDI124" s="27"/>
      <c r="RDJ124" s="27"/>
      <c r="RDK124" s="27"/>
      <c r="RDL124" s="27"/>
      <c r="RDM124" s="27"/>
      <c r="RDN124" s="27"/>
      <c r="RDO124" s="27"/>
      <c r="RDP124" s="27"/>
      <c r="RDQ124" s="27"/>
      <c r="RDR124" s="27"/>
      <c r="RDS124" s="27"/>
      <c r="RDT124" s="27"/>
      <c r="RDU124" s="27"/>
      <c r="RDV124" s="27"/>
      <c r="RDW124" s="27"/>
      <c r="RDX124" s="27"/>
      <c r="RDY124" s="27"/>
      <c r="RDZ124" s="27"/>
      <c r="REA124" s="27"/>
      <c r="REB124" s="27"/>
      <c r="REC124" s="27"/>
      <c r="RED124" s="27"/>
      <c r="REE124" s="27"/>
      <c r="REF124" s="27"/>
      <c r="REG124" s="27"/>
      <c r="REH124" s="27"/>
      <c r="REI124" s="27"/>
      <c r="REJ124" s="27"/>
      <c r="REK124" s="27"/>
      <c r="REL124" s="27"/>
      <c r="REM124" s="27"/>
      <c r="REN124" s="27"/>
      <c r="REO124" s="27"/>
      <c r="REP124" s="27"/>
      <c r="REQ124" s="27"/>
      <c r="RER124" s="27"/>
      <c r="RES124" s="27"/>
      <c r="RET124" s="27"/>
      <c r="REU124" s="27"/>
      <c r="REV124" s="27"/>
      <c r="REW124" s="27"/>
      <c r="REX124" s="27"/>
      <c r="REY124" s="27"/>
      <c r="REZ124" s="27"/>
      <c r="RFA124" s="27"/>
      <c r="RFB124" s="27"/>
      <c r="RFC124" s="27"/>
      <c r="RFD124" s="27"/>
      <c r="RFE124" s="27"/>
      <c r="RFF124" s="27"/>
      <c r="RFG124" s="27"/>
      <c r="RFH124" s="27"/>
      <c r="RFI124" s="27"/>
      <c r="RFJ124" s="27"/>
      <c r="RFK124" s="27"/>
      <c r="RFL124" s="27"/>
      <c r="RFM124" s="27"/>
      <c r="RFN124" s="27"/>
      <c r="RFO124" s="27"/>
      <c r="RFP124" s="27"/>
      <c r="RFQ124" s="27"/>
      <c r="RFR124" s="27"/>
      <c r="RFS124" s="27"/>
      <c r="RFT124" s="27"/>
      <c r="RFU124" s="27"/>
      <c r="RFV124" s="27"/>
      <c r="RFW124" s="27"/>
      <c r="RFX124" s="27"/>
      <c r="RFY124" s="27"/>
      <c r="RFZ124" s="27"/>
      <c r="RGA124" s="27"/>
      <c r="RGB124" s="27"/>
      <c r="RGC124" s="27"/>
      <c r="RGD124" s="27"/>
      <c r="RGE124" s="27"/>
      <c r="RGF124" s="27"/>
      <c r="RGG124" s="27"/>
      <c r="RGH124" s="27"/>
      <c r="RGI124" s="27"/>
      <c r="RGJ124" s="27"/>
      <c r="RGK124" s="27"/>
      <c r="RGL124" s="27"/>
      <c r="RGM124" s="27"/>
      <c r="RGN124" s="27"/>
      <c r="RGO124" s="27"/>
      <c r="RGP124" s="27"/>
      <c r="RGQ124" s="27"/>
      <c r="RGR124" s="27"/>
      <c r="RGS124" s="27"/>
      <c r="RGT124" s="27"/>
      <c r="RGU124" s="27"/>
      <c r="RGV124" s="27"/>
      <c r="RGW124" s="27"/>
      <c r="RGX124" s="27"/>
      <c r="RGY124" s="27"/>
      <c r="RGZ124" s="27"/>
      <c r="RHA124" s="27"/>
      <c r="RHB124" s="27"/>
      <c r="RHC124" s="27"/>
      <c r="RHD124" s="27"/>
      <c r="RHE124" s="27"/>
      <c r="RHF124" s="27"/>
      <c r="RHG124" s="27"/>
      <c r="RHH124" s="27"/>
      <c r="RHI124" s="27"/>
      <c r="RHJ124" s="27"/>
      <c r="RHK124" s="27"/>
      <c r="RHL124" s="27"/>
      <c r="RHM124" s="27"/>
      <c r="RHN124" s="27"/>
      <c r="RHO124" s="27"/>
      <c r="RHP124" s="27"/>
      <c r="RHQ124" s="27"/>
      <c r="RHR124" s="27"/>
      <c r="RHS124" s="27"/>
      <c r="RHT124" s="27"/>
      <c r="RHU124" s="27"/>
      <c r="RHV124" s="27"/>
      <c r="RHW124" s="27"/>
      <c r="RHX124" s="27"/>
      <c r="RHY124" s="27"/>
      <c r="RHZ124" s="27"/>
      <c r="RIA124" s="27"/>
      <c r="RIB124" s="27"/>
      <c r="RIC124" s="27"/>
      <c r="RID124" s="27"/>
      <c r="RIE124" s="27"/>
      <c r="RIF124" s="27"/>
      <c r="RIG124" s="27"/>
      <c r="RIH124" s="27"/>
      <c r="RII124" s="27"/>
      <c r="RIJ124" s="27"/>
      <c r="RIK124" s="27"/>
      <c r="RIL124" s="27"/>
      <c r="RIM124" s="27"/>
      <c r="RIN124" s="27"/>
      <c r="RIO124" s="27"/>
      <c r="RIP124" s="27"/>
      <c r="RIQ124" s="27"/>
      <c r="RIR124" s="27"/>
      <c r="RIS124" s="27"/>
      <c r="RIT124" s="27"/>
      <c r="RIU124" s="27"/>
      <c r="RIV124" s="27"/>
      <c r="RIW124" s="27"/>
      <c r="RIX124" s="27"/>
      <c r="RIY124" s="27"/>
      <c r="RIZ124" s="27"/>
      <c r="RJA124" s="27"/>
      <c r="RJB124" s="27"/>
      <c r="RJC124" s="27"/>
      <c r="RJD124" s="27"/>
      <c r="RJE124" s="27"/>
      <c r="RJF124" s="27"/>
      <c r="RJG124" s="27"/>
      <c r="RJH124" s="27"/>
      <c r="RJI124" s="27"/>
      <c r="RJJ124" s="27"/>
      <c r="RJK124" s="27"/>
      <c r="RJL124" s="27"/>
      <c r="RJM124" s="27"/>
      <c r="RJN124" s="27"/>
      <c r="RJO124" s="27"/>
      <c r="RJP124" s="27"/>
      <c r="RJQ124" s="27"/>
      <c r="RJR124" s="27"/>
      <c r="RJS124" s="27"/>
      <c r="RJT124" s="27"/>
      <c r="RJU124" s="27"/>
      <c r="RJV124" s="27"/>
      <c r="RJW124" s="27"/>
      <c r="RJX124" s="27"/>
      <c r="RJY124" s="27"/>
      <c r="RJZ124" s="27"/>
      <c r="RKA124" s="27"/>
      <c r="RKB124" s="27"/>
      <c r="RKC124" s="27"/>
      <c r="RKD124" s="27"/>
      <c r="RKE124" s="27"/>
      <c r="RKF124" s="27"/>
      <c r="RKG124" s="27"/>
      <c r="RKH124" s="27"/>
      <c r="RKI124" s="27"/>
      <c r="RKJ124" s="27"/>
      <c r="RKK124" s="27"/>
      <c r="RKL124" s="27"/>
      <c r="RKM124" s="27"/>
      <c r="RKN124" s="27"/>
      <c r="RKO124" s="27"/>
      <c r="RKP124" s="27"/>
      <c r="RKQ124" s="27"/>
      <c r="RKR124" s="27"/>
      <c r="RKS124" s="27"/>
      <c r="RKT124" s="27"/>
      <c r="RKU124" s="27"/>
      <c r="RKV124" s="27"/>
      <c r="RKW124" s="27"/>
      <c r="RKX124" s="27"/>
      <c r="RKY124" s="27"/>
      <c r="RKZ124" s="27"/>
      <c r="RLA124" s="27"/>
      <c r="RLB124" s="27"/>
      <c r="RLC124" s="27"/>
      <c r="RLD124" s="27"/>
      <c r="RLE124" s="27"/>
      <c r="RLF124" s="27"/>
      <c r="RLG124" s="27"/>
      <c r="RLH124" s="27"/>
      <c r="RLI124" s="27"/>
      <c r="RLJ124" s="27"/>
      <c r="RLK124" s="27"/>
      <c r="RLL124" s="27"/>
      <c r="RLM124" s="27"/>
      <c r="RLN124" s="27"/>
      <c r="RLO124" s="27"/>
      <c r="RLP124" s="27"/>
      <c r="RLQ124" s="27"/>
      <c r="RLR124" s="27"/>
      <c r="RLY124" s="27"/>
      <c r="RLZ124" s="27"/>
      <c r="RMA124" s="27"/>
      <c r="RMB124" s="27"/>
      <c r="RMC124" s="27"/>
      <c r="RMD124" s="27"/>
      <c r="RME124" s="27"/>
      <c r="RMF124" s="27"/>
      <c r="RMG124" s="27"/>
      <c r="RMH124" s="27"/>
      <c r="RMI124" s="27"/>
      <c r="RMJ124" s="27"/>
      <c r="RMK124" s="27"/>
      <c r="RML124" s="27"/>
      <c r="RMM124" s="27"/>
      <c r="RMN124" s="27"/>
      <c r="RMO124" s="27"/>
      <c r="RMP124" s="27"/>
      <c r="RMQ124" s="27"/>
      <c r="RMR124" s="27"/>
      <c r="RMS124" s="27"/>
      <c r="RMT124" s="27"/>
      <c r="RMU124" s="27"/>
      <c r="RMV124" s="27"/>
      <c r="RMW124" s="27"/>
      <c r="RMX124" s="27"/>
      <c r="RMY124" s="27"/>
      <c r="RMZ124" s="27"/>
      <c r="RNA124" s="27"/>
      <c r="RNB124" s="27"/>
      <c r="RNC124" s="27"/>
      <c r="RND124" s="27"/>
      <c r="RNE124" s="27"/>
      <c r="RNF124" s="27"/>
      <c r="RNG124" s="27"/>
      <c r="RNH124" s="27"/>
      <c r="RNI124" s="27"/>
      <c r="RNJ124" s="27"/>
      <c r="RNK124" s="27"/>
      <c r="RNL124" s="27"/>
      <c r="RNM124" s="27"/>
      <c r="RNN124" s="27"/>
      <c r="RNO124" s="27"/>
      <c r="RNP124" s="27"/>
      <c r="RNQ124" s="27"/>
      <c r="RNR124" s="27"/>
      <c r="RNS124" s="27"/>
      <c r="RNT124" s="27"/>
      <c r="RNU124" s="27"/>
      <c r="RNV124" s="27"/>
      <c r="RNW124" s="27"/>
      <c r="RNX124" s="27"/>
      <c r="RNY124" s="27"/>
      <c r="RNZ124" s="27"/>
      <c r="ROA124" s="27"/>
      <c r="ROB124" s="27"/>
      <c r="ROC124" s="27"/>
      <c r="ROD124" s="27"/>
      <c r="ROE124" s="27"/>
      <c r="ROF124" s="27"/>
      <c r="ROG124" s="27"/>
      <c r="ROH124" s="27"/>
      <c r="ROI124" s="27"/>
      <c r="ROJ124" s="27"/>
      <c r="ROK124" s="27"/>
      <c r="ROL124" s="27"/>
      <c r="ROM124" s="27"/>
      <c r="RON124" s="27"/>
      <c r="ROO124" s="27"/>
      <c r="ROP124" s="27"/>
      <c r="ROQ124" s="27"/>
      <c r="ROR124" s="27"/>
      <c r="ROS124" s="27"/>
      <c r="ROT124" s="27"/>
      <c r="ROU124" s="27"/>
      <c r="ROV124" s="27"/>
      <c r="ROW124" s="27"/>
      <c r="ROX124" s="27"/>
      <c r="ROY124" s="27"/>
      <c r="ROZ124" s="27"/>
      <c r="RPA124" s="27"/>
      <c r="RPB124" s="27"/>
      <c r="RPC124" s="27"/>
      <c r="RPD124" s="27"/>
      <c r="RPE124" s="27"/>
      <c r="RPF124" s="27"/>
      <c r="RPG124" s="27"/>
      <c r="RPH124" s="27"/>
      <c r="RPI124" s="27"/>
      <c r="RPJ124" s="27"/>
      <c r="RPK124" s="27"/>
      <c r="RPL124" s="27"/>
      <c r="RPM124" s="27"/>
      <c r="RPN124" s="27"/>
      <c r="RPO124" s="27"/>
      <c r="RPP124" s="27"/>
      <c r="RPQ124" s="27"/>
      <c r="RPR124" s="27"/>
      <c r="RPS124" s="27"/>
      <c r="RPT124" s="27"/>
      <c r="RPU124" s="27"/>
      <c r="RPV124" s="27"/>
      <c r="RPW124" s="27"/>
      <c r="RPX124" s="27"/>
      <c r="RPY124" s="27"/>
      <c r="RPZ124" s="27"/>
      <c r="RQA124" s="27"/>
      <c r="RQB124" s="27"/>
      <c r="RQC124" s="27"/>
      <c r="RQD124" s="27"/>
      <c r="RQE124" s="27"/>
      <c r="RQF124" s="27"/>
      <c r="RQG124" s="27"/>
      <c r="RQH124" s="27"/>
      <c r="RQI124" s="27"/>
      <c r="RQJ124" s="27"/>
      <c r="RQK124" s="27"/>
      <c r="RQL124" s="27"/>
      <c r="RQM124" s="27"/>
      <c r="RQN124" s="27"/>
      <c r="RQO124" s="27"/>
      <c r="RQP124" s="27"/>
      <c r="RQQ124" s="27"/>
      <c r="RQR124" s="27"/>
      <c r="RQS124" s="27"/>
      <c r="RQT124" s="27"/>
      <c r="RQU124" s="27"/>
      <c r="RQV124" s="27"/>
      <c r="RQW124" s="27"/>
      <c r="RQX124" s="27"/>
      <c r="RQY124" s="27"/>
      <c r="RQZ124" s="27"/>
      <c r="RRA124" s="27"/>
      <c r="RRB124" s="27"/>
      <c r="RRC124" s="27"/>
      <c r="RRD124" s="27"/>
      <c r="RRE124" s="27"/>
      <c r="RRF124" s="27"/>
      <c r="RRG124" s="27"/>
      <c r="RRH124" s="27"/>
      <c r="RRI124" s="27"/>
      <c r="RRJ124" s="27"/>
      <c r="RRK124" s="27"/>
      <c r="RRL124" s="27"/>
      <c r="RRM124" s="27"/>
      <c r="RRN124" s="27"/>
      <c r="RRO124" s="27"/>
      <c r="RRP124" s="27"/>
      <c r="RRQ124" s="27"/>
      <c r="RRR124" s="27"/>
      <c r="RRS124" s="27"/>
      <c r="RRT124" s="27"/>
      <c r="RRU124" s="27"/>
      <c r="RRV124" s="27"/>
      <c r="RRW124" s="27"/>
      <c r="RRX124" s="27"/>
      <c r="RRY124" s="27"/>
      <c r="RRZ124" s="27"/>
      <c r="RSA124" s="27"/>
      <c r="RSB124" s="27"/>
      <c r="RSC124" s="27"/>
      <c r="RSD124" s="27"/>
      <c r="RSE124" s="27"/>
      <c r="RSF124" s="27"/>
      <c r="RSG124" s="27"/>
      <c r="RSH124" s="27"/>
      <c r="RSI124" s="27"/>
      <c r="RSJ124" s="27"/>
      <c r="RSK124" s="27"/>
      <c r="RSL124" s="27"/>
      <c r="RSM124" s="27"/>
      <c r="RSN124" s="27"/>
      <c r="RSO124" s="27"/>
      <c r="RSP124" s="27"/>
      <c r="RSQ124" s="27"/>
      <c r="RSR124" s="27"/>
      <c r="RSS124" s="27"/>
      <c r="RST124" s="27"/>
      <c r="RSU124" s="27"/>
      <c r="RSV124" s="27"/>
      <c r="RSW124" s="27"/>
      <c r="RSX124" s="27"/>
      <c r="RSY124" s="27"/>
      <c r="RSZ124" s="27"/>
      <c r="RTA124" s="27"/>
      <c r="RTB124" s="27"/>
      <c r="RTC124" s="27"/>
      <c r="RTD124" s="27"/>
      <c r="RTE124" s="27"/>
      <c r="RTF124" s="27"/>
      <c r="RTG124" s="27"/>
      <c r="RTH124" s="27"/>
      <c r="RTI124" s="27"/>
      <c r="RTJ124" s="27"/>
      <c r="RTK124" s="27"/>
      <c r="RTL124" s="27"/>
      <c r="RTM124" s="27"/>
      <c r="RTN124" s="27"/>
      <c r="RTO124" s="27"/>
      <c r="RTP124" s="27"/>
      <c r="RTQ124" s="27"/>
      <c r="RTR124" s="27"/>
      <c r="RTS124" s="27"/>
      <c r="RTT124" s="27"/>
      <c r="RTU124" s="27"/>
      <c r="RTV124" s="27"/>
      <c r="RTW124" s="27"/>
      <c r="RTX124" s="27"/>
      <c r="RTY124" s="27"/>
      <c r="RTZ124" s="27"/>
      <c r="RUA124" s="27"/>
      <c r="RUB124" s="27"/>
      <c r="RUC124" s="27"/>
      <c r="RUD124" s="27"/>
      <c r="RUE124" s="27"/>
      <c r="RUF124" s="27"/>
      <c r="RUG124" s="27"/>
      <c r="RUH124" s="27"/>
      <c r="RUI124" s="27"/>
      <c r="RUJ124" s="27"/>
      <c r="RUK124" s="27"/>
      <c r="RUL124" s="27"/>
      <c r="RUM124" s="27"/>
      <c r="RUN124" s="27"/>
      <c r="RUO124" s="27"/>
      <c r="RUP124" s="27"/>
      <c r="RUQ124" s="27"/>
      <c r="RUR124" s="27"/>
      <c r="RUS124" s="27"/>
      <c r="RUT124" s="27"/>
      <c r="RUU124" s="27"/>
      <c r="RUV124" s="27"/>
      <c r="RUW124" s="27"/>
      <c r="RUX124" s="27"/>
      <c r="RUY124" s="27"/>
      <c r="RUZ124" s="27"/>
      <c r="RVA124" s="27"/>
      <c r="RVB124" s="27"/>
      <c r="RVC124" s="27"/>
      <c r="RVD124" s="27"/>
      <c r="RVE124" s="27"/>
      <c r="RVF124" s="27"/>
      <c r="RVG124" s="27"/>
      <c r="RVH124" s="27"/>
      <c r="RVI124" s="27"/>
      <c r="RVJ124" s="27"/>
      <c r="RVK124" s="27"/>
      <c r="RVL124" s="27"/>
      <c r="RVM124" s="27"/>
      <c r="RVN124" s="27"/>
      <c r="RVU124" s="27"/>
      <c r="RVV124" s="27"/>
      <c r="RVW124" s="27"/>
      <c r="RVX124" s="27"/>
      <c r="RVY124" s="27"/>
      <c r="RVZ124" s="27"/>
      <c r="RWA124" s="27"/>
      <c r="RWB124" s="27"/>
      <c r="RWC124" s="27"/>
      <c r="RWD124" s="27"/>
      <c r="RWE124" s="27"/>
      <c r="RWF124" s="27"/>
      <c r="RWG124" s="27"/>
      <c r="RWH124" s="27"/>
      <c r="RWI124" s="27"/>
      <c r="RWJ124" s="27"/>
      <c r="RWK124" s="27"/>
      <c r="RWL124" s="27"/>
      <c r="RWM124" s="27"/>
      <c r="RWN124" s="27"/>
      <c r="RWO124" s="27"/>
      <c r="RWP124" s="27"/>
      <c r="RWQ124" s="27"/>
      <c r="RWR124" s="27"/>
      <c r="RWS124" s="27"/>
      <c r="RWT124" s="27"/>
      <c r="RWU124" s="27"/>
      <c r="RWV124" s="27"/>
      <c r="RWW124" s="27"/>
      <c r="RWX124" s="27"/>
      <c r="RWY124" s="27"/>
      <c r="RWZ124" s="27"/>
      <c r="RXA124" s="27"/>
      <c r="RXB124" s="27"/>
      <c r="RXC124" s="27"/>
      <c r="RXD124" s="27"/>
      <c r="RXE124" s="27"/>
      <c r="RXF124" s="27"/>
      <c r="RXG124" s="27"/>
      <c r="RXH124" s="27"/>
      <c r="RXI124" s="27"/>
      <c r="RXJ124" s="27"/>
      <c r="RXK124" s="27"/>
      <c r="RXL124" s="27"/>
      <c r="RXM124" s="27"/>
      <c r="RXN124" s="27"/>
      <c r="RXO124" s="27"/>
      <c r="RXP124" s="27"/>
      <c r="RXQ124" s="27"/>
      <c r="RXR124" s="27"/>
      <c r="RXS124" s="27"/>
      <c r="RXT124" s="27"/>
      <c r="RXU124" s="27"/>
      <c r="RXV124" s="27"/>
      <c r="RXW124" s="27"/>
      <c r="RXX124" s="27"/>
      <c r="RXY124" s="27"/>
      <c r="RXZ124" s="27"/>
      <c r="RYA124" s="27"/>
      <c r="RYB124" s="27"/>
      <c r="RYC124" s="27"/>
      <c r="RYD124" s="27"/>
      <c r="RYE124" s="27"/>
      <c r="RYF124" s="27"/>
      <c r="RYG124" s="27"/>
      <c r="RYH124" s="27"/>
      <c r="RYI124" s="27"/>
      <c r="RYJ124" s="27"/>
      <c r="RYK124" s="27"/>
      <c r="RYL124" s="27"/>
      <c r="RYM124" s="27"/>
      <c r="RYN124" s="27"/>
      <c r="RYO124" s="27"/>
      <c r="RYP124" s="27"/>
      <c r="RYQ124" s="27"/>
      <c r="RYR124" s="27"/>
      <c r="RYS124" s="27"/>
      <c r="RYT124" s="27"/>
      <c r="RYU124" s="27"/>
      <c r="RYV124" s="27"/>
      <c r="RYW124" s="27"/>
      <c r="RYX124" s="27"/>
      <c r="RYY124" s="27"/>
      <c r="RYZ124" s="27"/>
      <c r="RZA124" s="27"/>
      <c r="RZB124" s="27"/>
      <c r="RZC124" s="27"/>
      <c r="RZD124" s="27"/>
      <c r="RZE124" s="27"/>
      <c r="RZF124" s="27"/>
      <c r="RZG124" s="27"/>
      <c r="RZH124" s="27"/>
      <c r="RZI124" s="27"/>
      <c r="RZJ124" s="27"/>
      <c r="RZK124" s="27"/>
      <c r="RZL124" s="27"/>
      <c r="RZM124" s="27"/>
      <c r="RZN124" s="27"/>
      <c r="RZO124" s="27"/>
      <c r="RZP124" s="27"/>
      <c r="RZQ124" s="27"/>
      <c r="RZR124" s="27"/>
      <c r="RZS124" s="27"/>
      <c r="RZT124" s="27"/>
      <c r="RZU124" s="27"/>
      <c r="RZV124" s="27"/>
      <c r="RZW124" s="27"/>
      <c r="RZX124" s="27"/>
      <c r="RZY124" s="27"/>
      <c r="RZZ124" s="27"/>
      <c r="SAA124" s="27"/>
      <c r="SAB124" s="27"/>
      <c r="SAC124" s="27"/>
      <c r="SAD124" s="27"/>
      <c r="SAE124" s="27"/>
      <c r="SAF124" s="27"/>
      <c r="SAG124" s="27"/>
      <c r="SAH124" s="27"/>
      <c r="SAI124" s="27"/>
      <c r="SAJ124" s="27"/>
      <c r="SAK124" s="27"/>
      <c r="SAL124" s="27"/>
      <c r="SAM124" s="27"/>
      <c r="SAN124" s="27"/>
      <c r="SAO124" s="27"/>
      <c r="SAP124" s="27"/>
      <c r="SAQ124" s="27"/>
      <c r="SAR124" s="27"/>
      <c r="SAS124" s="27"/>
      <c r="SAT124" s="27"/>
      <c r="SAU124" s="27"/>
      <c r="SAV124" s="27"/>
      <c r="SAW124" s="27"/>
      <c r="SAX124" s="27"/>
      <c r="SAY124" s="27"/>
      <c r="SAZ124" s="27"/>
      <c r="SBA124" s="27"/>
      <c r="SBB124" s="27"/>
      <c r="SBC124" s="27"/>
      <c r="SBD124" s="27"/>
      <c r="SBE124" s="27"/>
      <c r="SBF124" s="27"/>
      <c r="SBG124" s="27"/>
      <c r="SBH124" s="27"/>
      <c r="SBI124" s="27"/>
      <c r="SBJ124" s="27"/>
      <c r="SBK124" s="27"/>
      <c r="SBL124" s="27"/>
      <c r="SBM124" s="27"/>
      <c r="SBN124" s="27"/>
      <c r="SBO124" s="27"/>
      <c r="SBP124" s="27"/>
      <c r="SBQ124" s="27"/>
      <c r="SBR124" s="27"/>
      <c r="SBS124" s="27"/>
      <c r="SBT124" s="27"/>
      <c r="SBU124" s="27"/>
      <c r="SBV124" s="27"/>
      <c r="SBW124" s="27"/>
      <c r="SBX124" s="27"/>
      <c r="SBY124" s="27"/>
      <c r="SBZ124" s="27"/>
      <c r="SCA124" s="27"/>
      <c r="SCB124" s="27"/>
      <c r="SCC124" s="27"/>
      <c r="SCD124" s="27"/>
      <c r="SCE124" s="27"/>
      <c r="SCF124" s="27"/>
      <c r="SCG124" s="27"/>
      <c r="SCH124" s="27"/>
      <c r="SCI124" s="27"/>
      <c r="SCJ124" s="27"/>
      <c r="SCK124" s="27"/>
      <c r="SCL124" s="27"/>
      <c r="SCM124" s="27"/>
      <c r="SCN124" s="27"/>
      <c r="SCO124" s="27"/>
      <c r="SCP124" s="27"/>
      <c r="SCQ124" s="27"/>
      <c r="SCR124" s="27"/>
      <c r="SCS124" s="27"/>
      <c r="SCT124" s="27"/>
      <c r="SCU124" s="27"/>
      <c r="SCV124" s="27"/>
      <c r="SCW124" s="27"/>
      <c r="SCX124" s="27"/>
      <c r="SCY124" s="27"/>
      <c r="SCZ124" s="27"/>
      <c r="SDA124" s="27"/>
      <c r="SDB124" s="27"/>
      <c r="SDC124" s="27"/>
      <c r="SDD124" s="27"/>
      <c r="SDE124" s="27"/>
      <c r="SDF124" s="27"/>
      <c r="SDG124" s="27"/>
      <c r="SDH124" s="27"/>
      <c r="SDI124" s="27"/>
      <c r="SDJ124" s="27"/>
      <c r="SDK124" s="27"/>
      <c r="SDL124" s="27"/>
      <c r="SDM124" s="27"/>
      <c r="SDN124" s="27"/>
      <c r="SDO124" s="27"/>
      <c r="SDP124" s="27"/>
      <c r="SDQ124" s="27"/>
      <c r="SDR124" s="27"/>
      <c r="SDS124" s="27"/>
      <c r="SDT124" s="27"/>
      <c r="SDU124" s="27"/>
      <c r="SDV124" s="27"/>
      <c r="SDW124" s="27"/>
      <c r="SDX124" s="27"/>
      <c r="SDY124" s="27"/>
      <c r="SDZ124" s="27"/>
      <c r="SEA124" s="27"/>
      <c r="SEB124" s="27"/>
      <c r="SEC124" s="27"/>
      <c r="SED124" s="27"/>
      <c r="SEE124" s="27"/>
      <c r="SEF124" s="27"/>
      <c r="SEG124" s="27"/>
      <c r="SEH124" s="27"/>
      <c r="SEI124" s="27"/>
      <c r="SEJ124" s="27"/>
      <c r="SEK124" s="27"/>
      <c r="SEL124" s="27"/>
      <c r="SEM124" s="27"/>
      <c r="SEN124" s="27"/>
      <c r="SEO124" s="27"/>
      <c r="SEP124" s="27"/>
      <c r="SEQ124" s="27"/>
      <c r="SER124" s="27"/>
      <c r="SES124" s="27"/>
      <c r="SET124" s="27"/>
      <c r="SEU124" s="27"/>
      <c r="SEV124" s="27"/>
      <c r="SEW124" s="27"/>
      <c r="SEX124" s="27"/>
      <c r="SEY124" s="27"/>
      <c r="SEZ124" s="27"/>
      <c r="SFA124" s="27"/>
      <c r="SFB124" s="27"/>
      <c r="SFC124" s="27"/>
      <c r="SFD124" s="27"/>
      <c r="SFE124" s="27"/>
      <c r="SFF124" s="27"/>
      <c r="SFG124" s="27"/>
      <c r="SFH124" s="27"/>
      <c r="SFI124" s="27"/>
      <c r="SFJ124" s="27"/>
      <c r="SFQ124" s="27"/>
      <c r="SFR124" s="27"/>
      <c r="SFS124" s="27"/>
      <c r="SFT124" s="27"/>
      <c r="SFU124" s="27"/>
      <c r="SFV124" s="27"/>
      <c r="SFW124" s="27"/>
      <c r="SFX124" s="27"/>
      <c r="SFY124" s="27"/>
      <c r="SFZ124" s="27"/>
      <c r="SGA124" s="27"/>
      <c r="SGB124" s="27"/>
      <c r="SGC124" s="27"/>
      <c r="SGD124" s="27"/>
      <c r="SGE124" s="27"/>
      <c r="SGF124" s="27"/>
      <c r="SGG124" s="27"/>
      <c r="SGH124" s="27"/>
      <c r="SGI124" s="27"/>
      <c r="SGJ124" s="27"/>
      <c r="SGK124" s="27"/>
      <c r="SGL124" s="27"/>
      <c r="SGM124" s="27"/>
      <c r="SGN124" s="27"/>
      <c r="SGO124" s="27"/>
      <c r="SGP124" s="27"/>
      <c r="SGQ124" s="27"/>
      <c r="SGR124" s="27"/>
      <c r="SGS124" s="27"/>
      <c r="SGT124" s="27"/>
      <c r="SGU124" s="27"/>
      <c r="SGV124" s="27"/>
      <c r="SGW124" s="27"/>
      <c r="SGX124" s="27"/>
      <c r="SGY124" s="27"/>
      <c r="SGZ124" s="27"/>
      <c r="SHA124" s="27"/>
      <c r="SHB124" s="27"/>
      <c r="SHC124" s="27"/>
      <c r="SHD124" s="27"/>
      <c r="SHE124" s="27"/>
      <c r="SHF124" s="27"/>
      <c r="SHG124" s="27"/>
      <c r="SHH124" s="27"/>
      <c r="SHI124" s="27"/>
      <c r="SHJ124" s="27"/>
      <c r="SHK124" s="27"/>
      <c r="SHL124" s="27"/>
      <c r="SHM124" s="27"/>
      <c r="SHN124" s="27"/>
      <c r="SHO124" s="27"/>
      <c r="SHP124" s="27"/>
      <c r="SHQ124" s="27"/>
      <c r="SHR124" s="27"/>
      <c r="SHS124" s="27"/>
      <c r="SHT124" s="27"/>
      <c r="SHU124" s="27"/>
      <c r="SHV124" s="27"/>
      <c r="SHW124" s="27"/>
      <c r="SHX124" s="27"/>
      <c r="SHY124" s="27"/>
      <c r="SHZ124" s="27"/>
      <c r="SIA124" s="27"/>
      <c r="SIB124" s="27"/>
      <c r="SIC124" s="27"/>
      <c r="SID124" s="27"/>
      <c r="SIE124" s="27"/>
      <c r="SIF124" s="27"/>
      <c r="SIG124" s="27"/>
      <c r="SIH124" s="27"/>
      <c r="SII124" s="27"/>
      <c r="SIJ124" s="27"/>
      <c r="SIK124" s="27"/>
      <c r="SIL124" s="27"/>
      <c r="SIM124" s="27"/>
      <c r="SIN124" s="27"/>
      <c r="SIO124" s="27"/>
      <c r="SIP124" s="27"/>
      <c r="SIQ124" s="27"/>
      <c r="SIR124" s="27"/>
      <c r="SIS124" s="27"/>
      <c r="SIT124" s="27"/>
      <c r="SIU124" s="27"/>
      <c r="SIV124" s="27"/>
      <c r="SIW124" s="27"/>
      <c r="SIX124" s="27"/>
      <c r="SIY124" s="27"/>
      <c r="SIZ124" s="27"/>
      <c r="SJA124" s="27"/>
      <c r="SJB124" s="27"/>
      <c r="SJC124" s="27"/>
      <c r="SJD124" s="27"/>
      <c r="SJE124" s="27"/>
      <c r="SJF124" s="27"/>
      <c r="SJG124" s="27"/>
      <c r="SJH124" s="27"/>
      <c r="SJI124" s="27"/>
      <c r="SJJ124" s="27"/>
      <c r="SJK124" s="27"/>
      <c r="SJL124" s="27"/>
      <c r="SJM124" s="27"/>
      <c r="SJN124" s="27"/>
      <c r="SJO124" s="27"/>
      <c r="SJP124" s="27"/>
      <c r="SJQ124" s="27"/>
      <c r="SJR124" s="27"/>
      <c r="SJS124" s="27"/>
      <c r="SJT124" s="27"/>
      <c r="SJU124" s="27"/>
      <c r="SJV124" s="27"/>
      <c r="SJW124" s="27"/>
      <c r="SJX124" s="27"/>
      <c r="SJY124" s="27"/>
      <c r="SJZ124" s="27"/>
      <c r="SKA124" s="27"/>
      <c r="SKB124" s="27"/>
      <c r="SKC124" s="27"/>
      <c r="SKD124" s="27"/>
      <c r="SKE124" s="27"/>
      <c r="SKF124" s="27"/>
      <c r="SKG124" s="27"/>
      <c r="SKH124" s="27"/>
      <c r="SKI124" s="27"/>
      <c r="SKJ124" s="27"/>
      <c r="SKK124" s="27"/>
      <c r="SKL124" s="27"/>
      <c r="SKM124" s="27"/>
      <c r="SKN124" s="27"/>
      <c r="SKO124" s="27"/>
      <c r="SKP124" s="27"/>
      <c r="SKQ124" s="27"/>
      <c r="SKR124" s="27"/>
      <c r="SKS124" s="27"/>
      <c r="SKT124" s="27"/>
      <c r="SKU124" s="27"/>
      <c r="SKV124" s="27"/>
      <c r="SKW124" s="27"/>
      <c r="SKX124" s="27"/>
      <c r="SKY124" s="27"/>
      <c r="SKZ124" s="27"/>
      <c r="SLA124" s="27"/>
      <c r="SLB124" s="27"/>
      <c r="SLC124" s="27"/>
      <c r="SLD124" s="27"/>
      <c r="SLE124" s="27"/>
      <c r="SLF124" s="27"/>
      <c r="SLG124" s="27"/>
      <c r="SLH124" s="27"/>
      <c r="SLI124" s="27"/>
      <c r="SLJ124" s="27"/>
      <c r="SLK124" s="27"/>
      <c r="SLL124" s="27"/>
      <c r="SLM124" s="27"/>
      <c r="SLN124" s="27"/>
      <c r="SLO124" s="27"/>
      <c r="SLP124" s="27"/>
      <c r="SLQ124" s="27"/>
      <c r="SLR124" s="27"/>
      <c r="SLS124" s="27"/>
      <c r="SLT124" s="27"/>
      <c r="SLU124" s="27"/>
      <c r="SLV124" s="27"/>
      <c r="SLW124" s="27"/>
      <c r="SLX124" s="27"/>
      <c r="SLY124" s="27"/>
      <c r="SLZ124" s="27"/>
      <c r="SMA124" s="27"/>
      <c r="SMB124" s="27"/>
      <c r="SMC124" s="27"/>
      <c r="SMD124" s="27"/>
      <c r="SME124" s="27"/>
      <c r="SMF124" s="27"/>
      <c r="SMG124" s="27"/>
      <c r="SMH124" s="27"/>
      <c r="SMI124" s="27"/>
      <c r="SMJ124" s="27"/>
      <c r="SMK124" s="27"/>
      <c r="SML124" s="27"/>
      <c r="SMM124" s="27"/>
      <c r="SMN124" s="27"/>
      <c r="SMO124" s="27"/>
      <c r="SMP124" s="27"/>
      <c r="SMQ124" s="27"/>
      <c r="SMR124" s="27"/>
      <c r="SMS124" s="27"/>
      <c r="SMT124" s="27"/>
      <c r="SMU124" s="27"/>
      <c r="SMV124" s="27"/>
      <c r="SMW124" s="27"/>
      <c r="SMX124" s="27"/>
      <c r="SMY124" s="27"/>
      <c r="SMZ124" s="27"/>
      <c r="SNA124" s="27"/>
      <c r="SNB124" s="27"/>
      <c r="SNC124" s="27"/>
      <c r="SND124" s="27"/>
      <c r="SNE124" s="27"/>
      <c r="SNF124" s="27"/>
      <c r="SNG124" s="27"/>
      <c r="SNH124" s="27"/>
      <c r="SNI124" s="27"/>
      <c r="SNJ124" s="27"/>
      <c r="SNK124" s="27"/>
      <c r="SNL124" s="27"/>
      <c r="SNM124" s="27"/>
      <c r="SNN124" s="27"/>
      <c r="SNO124" s="27"/>
      <c r="SNP124" s="27"/>
      <c r="SNQ124" s="27"/>
      <c r="SNR124" s="27"/>
      <c r="SNS124" s="27"/>
      <c r="SNT124" s="27"/>
      <c r="SNU124" s="27"/>
      <c r="SNV124" s="27"/>
      <c r="SNW124" s="27"/>
      <c r="SNX124" s="27"/>
      <c r="SNY124" s="27"/>
      <c r="SNZ124" s="27"/>
      <c r="SOA124" s="27"/>
      <c r="SOB124" s="27"/>
      <c r="SOC124" s="27"/>
      <c r="SOD124" s="27"/>
      <c r="SOE124" s="27"/>
      <c r="SOF124" s="27"/>
      <c r="SOG124" s="27"/>
      <c r="SOH124" s="27"/>
      <c r="SOI124" s="27"/>
      <c r="SOJ124" s="27"/>
      <c r="SOK124" s="27"/>
      <c r="SOL124" s="27"/>
      <c r="SOM124" s="27"/>
      <c r="SON124" s="27"/>
      <c r="SOO124" s="27"/>
      <c r="SOP124" s="27"/>
      <c r="SOQ124" s="27"/>
      <c r="SOR124" s="27"/>
      <c r="SOS124" s="27"/>
      <c r="SOT124" s="27"/>
      <c r="SOU124" s="27"/>
      <c r="SOV124" s="27"/>
      <c r="SOW124" s="27"/>
      <c r="SOX124" s="27"/>
      <c r="SOY124" s="27"/>
      <c r="SOZ124" s="27"/>
      <c r="SPA124" s="27"/>
      <c r="SPB124" s="27"/>
      <c r="SPC124" s="27"/>
      <c r="SPD124" s="27"/>
      <c r="SPE124" s="27"/>
      <c r="SPF124" s="27"/>
      <c r="SPM124" s="27"/>
      <c r="SPN124" s="27"/>
      <c r="SPO124" s="27"/>
      <c r="SPP124" s="27"/>
      <c r="SPQ124" s="27"/>
      <c r="SPR124" s="27"/>
      <c r="SPS124" s="27"/>
      <c r="SPT124" s="27"/>
      <c r="SPU124" s="27"/>
      <c r="SPV124" s="27"/>
      <c r="SPW124" s="27"/>
      <c r="SPX124" s="27"/>
      <c r="SPY124" s="27"/>
      <c r="SPZ124" s="27"/>
      <c r="SQA124" s="27"/>
      <c r="SQB124" s="27"/>
      <c r="SQC124" s="27"/>
      <c r="SQD124" s="27"/>
      <c r="SQE124" s="27"/>
      <c r="SQF124" s="27"/>
      <c r="SQG124" s="27"/>
      <c r="SQH124" s="27"/>
      <c r="SQI124" s="27"/>
      <c r="SQJ124" s="27"/>
      <c r="SQK124" s="27"/>
      <c r="SQL124" s="27"/>
      <c r="SQM124" s="27"/>
      <c r="SQN124" s="27"/>
      <c r="SQO124" s="27"/>
      <c r="SQP124" s="27"/>
      <c r="SQQ124" s="27"/>
      <c r="SQR124" s="27"/>
      <c r="SQS124" s="27"/>
      <c r="SQT124" s="27"/>
      <c r="SQU124" s="27"/>
      <c r="SQV124" s="27"/>
      <c r="SQW124" s="27"/>
      <c r="SQX124" s="27"/>
      <c r="SQY124" s="27"/>
      <c r="SQZ124" s="27"/>
      <c r="SRA124" s="27"/>
      <c r="SRB124" s="27"/>
      <c r="SRC124" s="27"/>
      <c r="SRD124" s="27"/>
      <c r="SRE124" s="27"/>
      <c r="SRF124" s="27"/>
      <c r="SRG124" s="27"/>
      <c r="SRH124" s="27"/>
      <c r="SRI124" s="27"/>
      <c r="SRJ124" s="27"/>
      <c r="SRK124" s="27"/>
      <c r="SRL124" s="27"/>
      <c r="SRM124" s="27"/>
      <c r="SRN124" s="27"/>
      <c r="SRO124" s="27"/>
      <c r="SRP124" s="27"/>
      <c r="SRQ124" s="27"/>
      <c r="SRR124" s="27"/>
      <c r="SRS124" s="27"/>
      <c r="SRT124" s="27"/>
      <c r="SRU124" s="27"/>
      <c r="SRV124" s="27"/>
      <c r="SRW124" s="27"/>
      <c r="SRX124" s="27"/>
      <c r="SRY124" s="27"/>
      <c r="SRZ124" s="27"/>
      <c r="SSA124" s="27"/>
      <c r="SSB124" s="27"/>
      <c r="SSC124" s="27"/>
      <c r="SSD124" s="27"/>
      <c r="SSE124" s="27"/>
      <c r="SSF124" s="27"/>
      <c r="SSG124" s="27"/>
      <c r="SSH124" s="27"/>
      <c r="SSI124" s="27"/>
      <c r="SSJ124" s="27"/>
      <c r="SSK124" s="27"/>
      <c r="SSL124" s="27"/>
      <c r="SSM124" s="27"/>
      <c r="SSN124" s="27"/>
      <c r="SSO124" s="27"/>
      <c r="SSP124" s="27"/>
      <c r="SSQ124" s="27"/>
      <c r="SSR124" s="27"/>
      <c r="SSS124" s="27"/>
      <c r="SST124" s="27"/>
      <c r="SSU124" s="27"/>
      <c r="SSV124" s="27"/>
      <c r="SSW124" s="27"/>
      <c r="SSX124" s="27"/>
      <c r="SSY124" s="27"/>
      <c r="SSZ124" s="27"/>
      <c r="STA124" s="27"/>
      <c r="STB124" s="27"/>
      <c r="STC124" s="27"/>
      <c r="STD124" s="27"/>
      <c r="STE124" s="27"/>
      <c r="STF124" s="27"/>
      <c r="STG124" s="27"/>
      <c r="STH124" s="27"/>
      <c r="STI124" s="27"/>
      <c r="STJ124" s="27"/>
      <c r="STK124" s="27"/>
      <c r="STL124" s="27"/>
      <c r="STM124" s="27"/>
      <c r="STN124" s="27"/>
      <c r="STO124" s="27"/>
      <c r="STP124" s="27"/>
      <c r="STQ124" s="27"/>
      <c r="STR124" s="27"/>
      <c r="STS124" s="27"/>
      <c r="STT124" s="27"/>
      <c r="STU124" s="27"/>
      <c r="STV124" s="27"/>
      <c r="STW124" s="27"/>
      <c r="STX124" s="27"/>
      <c r="STY124" s="27"/>
      <c r="STZ124" s="27"/>
      <c r="SUA124" s="27"/>
      <c r="SUB124" s="27"/>
      <c r="SUC124" s="27"/>
      <c r="SUD124" s="27"/>
      <c r="SUE124" s="27"/>
      <c r="SUF124" s="27"/>
      <c r="SUG124" s="27"/>
      <c r="SUH124" s="27"/>
      <c r="SUI124" s="27"/>
      <c r="SUJ124" s="27"/>
      <c r="SUK124" s="27"/>
      <c r="SUL124" s="27"/>
      <c r="SUM124" s="27"/>
      <c r="SUN124" s="27"/>
      <c r="SUO124" s="27"/>
      <c r="SUP124" s="27"/>
      <c r="SUQ124" s="27"/>
      <c r="SUR124" s="27"/>
      <c r="SUS124" s="27"/>
      <c r="SUT124" s="27"/>
      <c r="SUU124" s="27"/>
      <c r="SUV124" s="27"/>
      <c r="SUW124" s="27"/>
      <c r="SUX124" s="27"/>
      <c r="SUY124" s="27"/>
      <c r="SUZ124" s="27"/>
      <c r="SVA124" s="27"/>
      <c r="SVB124" s="27"/>
      <c r="SVC124" s="27"/>
      <c r="SVD124" s="27"/>
      <c r="SVE124" s="27"/>
      <c r="SVF124" s="27"/>
      <c r="SVG124" s="27"/>
      <c r="SVH124" s="27"/>
      <c r="SVI124" s="27"/>
      <c r="SVJ124" s="27"/>
      <c r="SVK124" s="27"/>
      <c r="SVL124" s="27"/>
      <c r="SVM124" s="27"/>
      <c r="SVN124" s="27"/>
      <c r="SVO124" s="27"/>
      <c r="SVP124" s="27"/>
      <c r="SVQ124" s="27"/>
      <c r="SVR124" s="27"/>
      <c r="SVS124" s="27"/>
      <c r="SVT124" s="27"/>
      <c r="SVU124" s="27"/>
      <c r="SVV124" s="27"/>
      <c r="SVW124" s="27"/>
      <c r="SVX124" s="27"/>
      <c r="SVY124" s="27"/>
      <c r="SVZ124" s="27"/>
      <c r="SWA124" s="27"/>
      <c r="SWB124" s="27"/>
      <c r="SWC124" s="27"/>
      <c r="SWD124" s="27"/>
      <c r="SWE124" s="27"/>
      <c r="SWF124" s="27"/>
      <c r="SWG124" s="27"/>
      <c r="SWH124" s="27"/>
      <c r="SWI124" s="27"/>
      <c r="SWJ124" s="27"/>
      <c r="SWK124" s="27"/>
      <c r="SWL124" s="27"/>
      <c r="SWM124" s="27"/>
      <c r="SWN124" s="27"/>
      <c r="SWO124" s="27"/>
      <c r="SWP124" s="27"/>
      <c r="SWQ124" s="27"/>
      <c r="SWR124" s="27"/>
      <c r="SWS124" s="27"/>
      <c r="SWT124" s="27"/>
      <c r="SWU124" s="27"/>
      <c r="SWV124" s="27"/>
      <c r="SWW124" s="27"/>
      <c r="SWX124" s="27"/>
      <c r="SWY124" s="27"/>
      <c r="SWZ124" s="27"/>
      <c r="SXA124" s="27"/>
      <c r="SXB124" s="27"/>
      <c r="SXC124" s="27"/>
      <c r="SXD124" s="27"/>
      <c r="SXE124" s="27"/>
      <c r="SXF124" s="27"/>
      <c r="SXG124" s="27"/>
      <c r="SXH124" s="27"/>
      <c r="SXI124" s="27"/>
      <c r="SXJ124" s="27"/>
      <c r="SXK124" s="27"/>
      <c r="SXL124" s="27"/>
      <c r="SXM124" s="27"/>
      <c r="SXN124" s="27"/>
      <c r="SXO124" s="27"/>
      <c r="SXP124" s="27"/>
      <c r="SXQ124" s="27"/>
      <c r="SXR124" s="27"/>
      <c r="SXS124" s="27"/>
      <c r="SXT124" s="27"/>
      <c r="SXU124" s="27"/>
      <c r="SXV124" s="27"/>
      <c r="SXW124" s="27"/>
      <c r="SXX124" s="27"/>
      <c r="SXY124" s="27"/>
      <c r="SXZ124" s="27"/>
      <c r="SYA124" s="27"/>
      <c r="SYB124" s="27"/>
      <c r="SYC124" s="27"/>
      <c r="SYD124" s="27"/>
      <c r="SYE124" s="27"/>
      <c r="SYF124" s="27"/>
      <c r="SYG124" s="27"/>
      <c r="SYH124" s="27"/>
      <c r="SYI124" s="27"/>
      <c r="SYJ124" s="27"/>
      <c r="SYK124" s="27"/>
      <c r="SYL124" s="27"/>
      <c r="SYM124" s="27"/>
      <c r="SYN124" s="27"/>
      <c r="SYO124" s="27"/>
      <c r="SYP124" s="27"/>
      <c r="SYQ124" s="27"/>
      <c r="SYR124" s="27"/>
      <c r="SYS124" s="27"/>
      <c r="SYT124" s="27"/>
      <c r="SYU124" s="27"/>
      <c r="SYV124" s="27"/>
      <c r="SYW124" s="27"/>
      <c r="SYX124" s="27"/>
      <c r="SYY124" s="27"/>
      <c r="SYZ124" s="27"/>
      <c r="SZA124" s="27"/>
      <c r="SZB124" s="27"/>
      <c r="SZI124" s="27"/>
      <c r="SZJ124" s="27"/>
      <c r="SZK124" s="27"/>
      <c r="SZL124" s="27"/>
      <c r="SZM124" s="27"/>
      <c r="SZN124" s="27"/>
      <c r="SZO124" s="27"/>
      <c r="SZP124" s="27"/>
      <c r="SZQ124" s="27"/>
      <c r="SZR124" s="27"/>
      <c r="SZS124" s="27"/>
      <c r="SZT124" s="27"/>
      <c r="SZU124" s="27"/>
      <c r="SZV124" s="27"/>
      <c r="SZW124" s="27"/>
      <c r="SZX124" s="27"/>
      <c r="SZY124" s="27"/>
      <c r="SZZ124" s="27"/>
      <c r="TAA124" s="27"/>
      <c r="TAB124" s="27"/>
      <c r="TAC124" s="27"/>
      <c r="TAD124" s="27"/>
      <c r="TAE124" s="27"/>
      <c r="TAF124" s="27"/>
      <c r="TAG124" s="27"/>
      <c r="TAH124" s="27"/>
      <c r="TAI124" s="27"/>
      <c r="TAJ124" s="27"/>
      <c r="TAK124" s="27"/>
      <c r="TAL124" s="27"/>
      <c r="TAM124" s="27"/>
      <c r="TAN124" s="27"/>
      <c r="TAO124" s="27"/>
      <c r="TAP124" s="27"/>
      <c r="TAQ124" s="27"/>
      <c r="TAR124" s="27"/>
      <c r="TAS124" s="27"/>
      <c r="TAT124" s="27"/>
      <c r="TAU124" s="27"/>
      <c r="TAV124" s="27"/>
      <c r="TAW124" s="27"/>
      <c r="TAX124" s="27"/>
      <c r="TAY124" s="27"/>
      <c r="TAZ124" s="27"/>
      <c r="TBA124" s="27"/>
      <c r="TBB124" s="27"/>
      <c r="TBC124" s="27"/>
      <c r="TBD124" s="27"/>
      <c r="TBE124" s="27"/>
      <c r="TBF124" s="27"/>
      <c r="TBG124" s="27"/>
      <c r="TBH124" s="27"/>
      <c r="TBI124" s="27"/>
      <c r="TBJ124" s="27"/>
      <c r="TBK124" s="27"/>
      <c r="TBL124" s="27"/>
      <c r="TBM124" s="27"/>
      <c r="TBN124" s="27"/>
      <c r="TBO124" s="27"/>
      <c r="TBP124" s="27"/>
      <c r="TBQ124" s="27"/>
      <c r="TBR124" s="27"/>
      <c r="TBS124" s="27"/>
      <c r="TBT124" s="27"/>
      <c r="TBU124" s="27"/>
      <c r="TBV124" s="27"/>
      <c r="TBW124" s="27"/>
      <c r="TBX124" s="27"/>
      <c r="TBY124" s="27"/>
      <c r="TBZ124" s="27"/>
      <c r="TCA124" s="27"/>
      <c r="TCB124" s="27"/>
      <c r="TCC124" s="27"/>
      <c r="TCD124" s="27"/>
      <c r="TCE124" s="27"/>
      <c r="TCF124" s="27"/>
      <c r="TCG124" s="27"/>
      <c r="TCH124" s="27"/>
      <c r="TCI124" s="27"/>
      <c r="TCJ124" s="27"/>
      <c r="TCK124" s="27"/>
      <c r="TCL124" s="27"/>
      <c r="TCM124" s="27"/>
      <c r="TCN124" s="27"/>
      <c r="TCO124" s="27"/>
      <c r="TCP124" s="27"/>
      <c r="TCQ124" s="27"/>
      <c r="TCR124" s="27"/>
      <c r="TCS124" s="27"/>
      <c r="TCT124" s="27"/>
      <c r="TCU124" s="27"/>
      <c r="TCV124" s="27"/>
      <c r="TCW124" s="27"/>
      <c r="TCX124" s="27"/>
      <c r="TCY124" s="27"/>
      <c r="TCZ124" s="27"/>
      <c r="TDA124" s="27"/>
      <c r="TDB124" s="27"/>
      <c r="TDC124" s="27"/>
      <c r="TDD124" s="27"/>
      <c r="TDE124" s="27"/>
      <c r="TDF124" s="27"/>
      <c r="TDG124" s="27"/>
      <c r="TDH124" s="27"/>
      <c r="TDI124" s="27"/>
      <c r="TDJ124" s="27"/>
      <c r="TDK124" s="27"/>
      <c r="TDL124" s="27"/>
      <c r="TDM124" s="27"/>
      <c r="TDN124" s="27"/>
      <c r="TDO124" s="27"/>
      <c r="TDP124" s="27"/>
      <c r="TDQ124" s="27"/>
      <c r="TDR124" s="27"/>
      <c r="TDS124" s="27"/>
      <c r="TDT124" s="27"/>
      <c r="TDU124" s="27"/>
      <c r="TDV124" s="27"/>
      <c r="TDW124" s="27"/>
      <c r="TDX124" s="27"/>
      <c r="TDY124" s="27"/>
      <c r="TDZ124" s="27"/>
      <c r="TEA124" s="27"/>
      <c r="TEB124" s="27"/>
      <c r="TEC124" s="27"/>
      <c r="TED124" s="27"/>
      <c r="TEE124" s="27"/>
      <c r="TEF124" s="27"/>
      <c r="TEG124" s="27"/>
      <c r="TEH124" s="27"/>
      <c r="TEI124" s="27"/>
      <c r="TEJ124" s="27"/>
      <c r="TEK124" s="27"/>
      <c r="TEL124" s="27"/>
      <c r="TEM124" s="27"/>
      <c r="TEN124" s="27"/>
      <c r="TEO124" s="27"/>
      <c r="TEP124" s="27"/>
      <c r="TEQ124" s="27"/>
      <c r="TER124" s="27"/>
      <c r="TES124" s="27"/>
      <c r="TET124" s="27"/>
      <c r="TEU124" s="27"/>
      <c r="TEV124" s="27"/>
      <c r="TEW124" s="27"/>
      <c r="TEX124" s="27"/>
      <c r="TEY124" s="27"/>
      <c r="TEZ124" s="27"/>
      <c r="TFA124" s="27"/>
      <c r="TFB124" s="27"/>
      <c r="TFC124" s="27"/>
      <c r="TFD124" s="27"/>
      <c r="TFE124" s="27"/>
      <c r="TFF124" s="27"/>
      <c r="TFG124" s="27"/>
      <c r="TFH124" s="27"/>
      <c r="TFI124" s="27"/>
      <c r="TFJ124" s="27"/>
      <c r="TFK124" s="27"/>
      <c r="TFL124" s="27"/>
      <c r="TFM124" s="27"/>
      <c r="TFN124" s="27"/>
      <c r="TFO124" s="27"/>
      <c r="TFP124" s="27"/>
      <c r="TFQ124" s="27"/>
      <c r="TFR124" s="27"/>
      <c r="TFS124" s="27"/>
      <c r="TFT124" s="27"/>
      <c r="TFU124" s="27"/>
      <c r="TFV124" s="27"/>
      <c r="TFW124" s="27"/>
      <c r="TFX124" s="27"/>
      <c r="TFY124" s="27"/>
      <c r="TFZ124" s="27"/>
      <c r="TGA124" s="27"/>
      <c r="TGB124" s="27"/>
      <c r="TGC124" s="27"/>
      <c r="TGD124" s="27"/>
      <c r="TGE124" s="27"/>
      <c r="TGF124" s="27"/>
      <c r="TGG124" s="27"/>
      <c r="TGH124" s="27"/>
      <c r="TGI124" s="27"/>
      <c r="TGJ124" s="27"/>
      <c r="TGK124" s="27"/>
      <c r="TGL124" s="27"/>
      <c r="TGM124" s="27"/>
      <c r="TGN124" s="27"/>
      <c r="TGO124" s="27"/>
      <c r="TGP124" s="27"/>
      <c r="TGQ124" s="27"/>
      <c r="TGR124" s="27"/>
      <c r="TGS124" s="27"/>
      <c r="TGT124" s="27"/>
      <c r="TGU124" s="27"/>
      <c r="TGV124" s="27"/>
      <c r="TGW124" s="27"/>
      <c r="TGX124" s="27"/>
      <c r="TGY124" s="27"/>
      <c r="TGZ124" s="27"/>
      <c r="THA124" s="27"/>
      <c r="THB124" s="27"/>
      <c r="THC124" s="27"/>
      <c r="THD124" s="27"/>
      <c r="THE124" s="27"/>
      <c r="THF124" s="27"/>
      <c r="THG124" s="27"/>
      <c r="THH124" s="27"/>
      <c r="THI124" s="27"/>
      <c r="THJ124" s="27"/>
      <c r="THK124" s="27"/>
      <c r="THL124" s="27"/>
      <c r="THM124" s="27"/>
      <c r="THN124" s="27"/>
      <c r="THO124" s="27"/>
      <c r="THP124" s="27"/>
      <c r="THQ124" s="27"/>
      <c r="THR124" s="27"/>
      <c r="THS124" s="27"/>
      <c r="THT124" s="27"/>
      <c r="THU124" s="27"/>
      <c r="THV124" s="27"/>
      <c r="THW124" s="27"/>
      <c r="THX124" s="27"/>
      <c r="THY124" s="27"/>
      <c r="THZ124" s="27"/>
      <c r="TIA124" s="27"/>
      <c r="TIB124" s="27"/>
      <c r="TIC124" s="27"/>
      <c r="TID124" s="27"/>
      <c r="TIE124" s="27"/>
      <c r="TIF124" s="27"/>
      <c r="TIG124" s="27"/>
      <c r="TIH124" s="27"/>
      <c r="TII124" s="27"/>
      <c r="TIJ124" s="27"/>
      <c r="TIK124" s="27"/>
      <c r="TIL124" s="27"/>
      <c r="TIM124" s="27"/>
      <c r="TIN124" s="27"/>
      <c r="TIO124" s="27"/>
      <c r="TIP124" s="27"/>
      <c r="TIQ124" s="27"/>
      <c r="TIR124" s="27"/>
      <c r="TIS124" s="27"/>
      <c r="TIT124" s="27"/>
      <c r="TIU124" s="27"/>
      <c r="TIV124" s="27"/>
      <c r="TIW124" s="27"/>
      <c r="TIX124" s="27"/>
      <c r="TJE124" s="27"/>
      <c r="TJF124" s="27"/>
      <c r="TJG124" s="27"/>
      <c r="TJH124" s="27"/>
      <c r="TJI124" s="27"/>
      <c r="TJJ124" s="27"/>
      <c r="TJK124" s="27"/>
      <c r="TJL124" s="27"/>
      <c r="TJM124" s="27"/>
      <c r="TJN124" s="27"/>
      <c r="TJO124" s="27"/>
      <c r="TJP124" s="27"/>
      <c r="TJQ124" s="27"/>
      <c r="TJR124" s="27"/>
      <c r="TJS124" s="27"/>
      <c r="TJT124" s="27"/>
      <c r="TJU124" s="27"/>
      <c r="TJV124" s="27"/>
      <c r="TJW124" s="27"/>
      <c r="TJX124" s="27"/>
      <c r="TJY124" s="27"/>
      <c r="TJZ124" s="27"/>
      <c r="TKA124" s="27"/>
      <c r="TKB124" s="27"/>
      <c r="TKC124" s="27"/>
      <c r="TKD124" s="27"/>
      <c r="TKE124" s="27"/>
      <c r="TKF124" s="27"/>
      <c r="TKG124" s="27"/>
      <c r="TKH124" s="27"/>
      <c r="TKI124" s="27"/>
      <c r="TKJ124" s="27"/>
      <c r="TKK124" s="27"/>
      <c r="TKL124" s="27"/>
      <c r="TKM124" s="27"/>
      <c r="TKN124" s="27"/>
      <c r="TKO124" s="27"/>
      <c r="TKP124" s="27"/>
      <c r="TKQ124" s="27"/>
      <c r="TKR124" s="27"/>
      <c r="TKS124" s="27"/>
      <c r="TKT124" s="27"/>
      <c r="TKU124" s="27"/>
      <c r="TKV124" s="27"/>
      <c r="TKW124" s="27"/>
      <c r="TKX124" s="27"/>
      <c r="TKY124" s="27"/>
      <c r="TKZ124" s="27"/>
      <c r="TLA124" s="27"/>
      <c r="TLB124" s="27"/>
      <c r="TLC124" s="27"/>
      <c r="TLD124" s="27"/>
      <c r="TLE124" s="27"/>
      <c r="TLF124" s="27"/>
      <c r="TLG124" s="27"/>
      <c r="TLH124" s="27"/>
      <c r="TLI124" s="27"/>
      <c r="TLJ124" s="27"/>
      <c r="TLK124" s="27"/>
      <c r="TLL124" s="27"/>
      <c r="TLM124" s="27"/>
      <c r="TLN124" s="27"/>
      <c r="TLO124" s="27"/>
      <c r="TLP124" s="27"/>
      <c r="TLQ124" s="27"/>
      <c r="TLR124" s="27"/>
      <c r="TLS124" s="27"/>
      <c r="TLT124" s="27"/>
      <c r="TLU124" s="27"/>
      <c r="TLV124" s="27"/>
      <c r="TLW124" s="27"/>
      <c r="TLX124" s="27"/>
      <c r="TLY124" s="27"/>
      <c r="TLZ124" s="27"/>
      <c r="TMA124" s="27"/>
      <c r="TMB124" s="27"/>
      <c r="TMC124" s="27"/>
      <c r="TMD124" s="27"/>
      <c r="TME124" s="27"/>
      <c r="TMF124" s="27"/>
      <c r="TMG124" s="27"/>
      <c r="TMH124" s="27"/>
      <c r="TMI124" s="27"/>
      <c r="TMJ124" s="27"/>
      <c r="TMK124" s="27"/>
      <c r="TML124" s="27"/>
      <c r="TMM124" s="27"/>
      <c r="TMN124" s="27"/>
      <c r="TMO124" s="27"/>
      <c r="TMP124" s="27"/>
      <c r="TMQ124" s="27"/>
      <c r="TMR124" s="27"/>
      <c r="TMS124" s="27"/>
      <c r="TMT124" s="27"/>
      <c r="TMU124" s="27"/>
      <c r="TMV124" s="27"/>
      <c r="TMW124" s="27"/>
      <c r="TMX124" s="27"/>
      <c r="TMY124" s="27"/>
      <c r="TMZ124" s="27"/>
      <c r="TNA124" s="27"/>
      <c r="TNB124" s="27"/>
      <c r="TNC124" s="27"/>
      <c r="TND124" s="27"/>
      <c r="TNE124" s="27"/>
      <c r="TNF124" s="27"/>
      <c r="TNG124" s="27"/>
      <c r="TNH124" s="27"/>
      <c r="TNI124" s="27"/>
      <c r="TNJ124" s="27"/>
      <c r="TNK124" s="27"/>
      <c r="TNL124" s="27"/>
      <c r="TNM124" s="27"/>
      <c r="TNN124" s="27"/>
      <c r="TNO124" s="27"/>
      <c r="TNP124" s="27"/>
      <c r="TNQ124" s="27"/>
      <c r="TNR124" s="27"/>
      <c r="TNS124" s="27"/>
      <c r="TNT124" s="27"/>
      <c r="TNU124" s="27"/>
      <c r="TNV124" s="27"/>
      <c r="TNW124" s="27"/>
      <c r="TNX124" s="27"/>
      <c r="TNY124" s="27"/>
      <c r="TNZ124" s="27"/>
      <c r="TOA124" s="27"/>
      <c r="TOB124" s="27"/>
      <c r="TOC124" s="27"/>
      <c r="TOD124" s="27"/>
      <c r="TOE124" s="27"/>
      <c r="TOF124" s="27"/>
      <c r="TOG124" s="27"/>
      <c r="TOH124" s="27"/>
      <c r="TOI124" s="27"/>
      <c r="TOJ124" s="27"/>
      <c r="TOK124" s="27"/>
      <c r="TOL124" s="27"/>
      <c r="TOM124" s="27"/>
      <c r="TON124" s="27"/>
      <c r="TOO124" s="27"/>
      <c r="TOP124" s="27"/>
      <c r="TOQ124" s="27"/>
      <c r="TOR124" s="27"/>
      <c r="TOS124" s="27"/>
      <c r="TOT124" s="27"/>
      <c r="TOU124" s="27"/>
      <c r="TOV124" s="27"/>
      <c r="TOW124" s="27"/>
      <c r="TOX124" s="27"/>
      <c r="TOY124" s="27"/>
      <c r="TOZ124" s="27"/>
      <c r="TPA124" s="27"/>
      <c r="TPB124" s="27"/>
      <c r="TPC124" s="27"/>
      <c r="TPD124" s="27"/>
      <c r="TPE124" s="27"/>
      <c r="TPF124" s="27"/>
      <c r="TPG124" s="27"/>
      <c r="TPH124" s="27"/>
      <c r="TPI124" s="27"/>
      <c r="TPJ124" s="27"/>
      <c r="TPK124" s="27"/>
      <c r="TPL124" s="27"/>
      <c r="TPM124" s="27"/>
      <c r="TPN124" s="27"/>
      <c r="TPO124" s="27"/>
      <c r="TPP124" s="27"/>
      <c r="TPQ124" s="27"/>
      <c r="TPR124" s="27"/>
      <c r="TPS124" s="27"/>
      <c r="TPT124" s="27"/>
      <c r="TPU124" s="27"/>
      <c r="TPV124" s="27"/>
      <c r="TPW124" s="27"/>
      <c r="TPX124" s="27"/>
      <c r="TPY124" s="27"/>
      <c r="TPZ124" s="27"/>
      <c r="TQA124" s="27"/>
      <c r="TQB124" s="27"/>
      <c r="TQC124" s="27"/>
      <c r="TQD124" s="27"/>
      <c r="TQE124" s="27"/>
      <c r="TQF124" s="27"/>
      <c r="TQG124" s="27"/>
      <c r="TQH124" s="27"/>
      <c r="TQI124" s="27"/>
      <c r="TQJ124" s="27"/>
      <c r="TQK124" s="27"/>
      <c r="TQL124" s="27"/>
      <c r="TQM124" s="27"/>
      <c r="TQN124" s="27"/>
      <c r="TQO124" s="27"/>
      <c r="TQP124" s="27"/>
      <c r="TQQ124" s="27"/>
      <c r="TQR124" s="27"/>
      <c r="TQS124" s="27"/>
      <c r="TQT124" s="27"/>
      <c r="TQU124" s="27"/>
      <c r="TQV124" s="27"/>
      <c r="TQW124" s="27"/>
      <c r="TQX124" s="27"/>
      <c r="TQY124" s="27"/>
      <c r="TQZ124" s="27"/>
      <c r="TRA124" s="27"/>
      <c r="TRB124" s="27"/>
      <c r="TRC124" s="27"/>
      <c r="TRD124" s="27"/>
      <c r="TRE124" s="27"/>
      <c r="TRF124" s="27"/>
      <c r="TRG124" s="27"/>
      <c r="TRH124" s="27"/>
      <c r="TRI124" s="27"/>
      <c r="TRJ124" s="27"/>
      <c r="TRK124" s="27"/>
      <c r="TRL124" s="27"/>
      <c r="TRM124" s="27"/>
      <c r="TRN124" s="27"/>
      <c r="TRO124" s="27"/>
      <c r="TRP124" s="27"/>
      <c r="TRQ124" s="27"/>
      <c r="TRR124" s="27"/>
      <c r="TRS124" s="27"/>
      <c r="TRT124" s="27"/>
      <c r="TRU124" s="27"/>
      <c r="TRV124" s="27"/>
      <c r="TRW124" s="27"/>
      <c r="TRX124" s="27"/>
      <c r="TRY124" s="27"/>
      <c r="TRZ124" s="27"/>
      <c r="TSA124" s="27"/>
      <c r="TSB124" s="27"/>
      <c r="TSC124" s="27"/>
      <c r="TSD124" s="27"/>
      <c r="TSE124" s="27"/>
      <c r="TSF124" s="27"/>
      <c r="TSG124" s="27"/>
      <c r="TSH124" s="27"/>
      <c r="TSI124" s="27"/>
      <c r="TSJ124" s="27"/>
      <c r="TSK124" s="27"/>
      <c r="TSL124" s="27"/>
      <c r="TSM124" s="27"/>
      <c r="TSN124" s="27"/>
      <c r="TSO124" s="27"/>
      <c r="TSP124" s="27"/>
      <c r="TSQ124" s="27"/>
      <c r="TSR124" s="27"/>
      <c r="TSS124" s="27"/>
      <c r="TST124" s="27"/>
      <c r="TTA124" s="27"/>
      <c r="TTB124" s="27"/>
      <c r="TTC124" s="27"/>
      <c r="TTD124" s="27"/>
      <c r="TTE124" s="27"/>
      <c r="TTF124" s="27"/>
      <c r="TTG124" s="27"/>
      <c r="TTH124" s="27"/>
      <c r="TTI124" s="27"/>
      <c r="TTJ124" s="27"/>
      <c r="TTK124" s="27"/>
      <c r="TTL124" s="27"/>
      <c r="TTM124" s="27"/>
      <c r="TTN124" s="27"/>
      <c r="TTO124" s="27"/>
      <c r="TTP124" s="27"/>
      <c r="TTQ124" s="27"/>
      <c r="TTR124" s="27"/>
      <c r="TTS124" s="27"/>
      <c r="TTT124" s="27"/>
      <c r="TTU124" s="27"/>
      <c r="TTV124" s="27"/>
      <c r="TTW124" s="27"/>
      <c r="TTX124" s="27"/>
      <c r="TTY124" s="27"/>
      <c r="TTZ124" s="27"/>
      <c r="TUA124" s="27"/>
      <c r="TUB124" s="27"/>
      <c r="TUC124" s="27"/>
      <c r="TUD124" s="27"/>
      <c r="TUE124" s="27"/>
      <c r="TUF124" s="27"/>
      <c r="TUG124" s="27"/>
      <c r="TUH124" s="27"/>
      <c r="TUI124" s="27"/>
      <c r="TUJ124" s="27"/>
      <c r="TUK124" s="27"/>
      <c r="TUL124" s="27"/>
      <c r="TUM124" s="27"/>
      <c r="TUN124" s="27"/>
      <c r="TUO124" s="27"/>
      <c r="TUP124" s="27"/>
      <c r="TUQ124" s="27"/>
      <c r="TUR124" s="27"/>
      <c r="TUS124" s="27"/>
      <c r="TUT124" s="27"/>
      <c r="TUU124" s="27"/>
      <c r="TUV124" s="27"/>
      <c r="TUW124" s="27"/>
      <c r="TUX124" s="27"/>
      <c r="TUY124" s="27"/>
      <c r="TUZ124" s="27"/>
      <c r="TVA124" s="27"/>
      <c r="TVB124" s="27"/>
      <c r="TVC124" s="27"/>
      <c r="TVD124" s="27"/>
      <c r="TVE124" s="27"/>
      <c r="TVF124" s="27"/>
      <c r="TVG124" s="27"/>
      <c r="TVH124" s="27"/>
      <c r="TVI124" s="27"/>
      <c r="TVJ124" s="27"/>
      <c r="TVK124" s="27"/>
      <c r="TVL124" s="27"/>
      <c r="TVM124" s="27"/>
      <c r="TVN124" s="27"/>
      <c r="TVO124" s="27"/>
      <c r="TVP124" s="27"/>
      <c r="TVQ124" s="27"/>
      <c r="TVR124" s="27"/>
      <c r="TVS124" s="27"/>
      <c r="TVT124" s="27"/>
      <c r="TVU124" s="27"/>
      <c r="TVV124" s="27"/>
      <c r="TVW124" s="27"/>
      <c r="TVX124" s="27"/>
      <c r="TVY124" s="27"/>
      <c r="TVZ124" s="27"/>
      <c r="TWA124" s="27"/>
      <c r="TWB124" s="27"/>
      <c r="TWC124" s="27"/>
      <c r="TWD124" s="27"/>
      <c r="TWE124" s="27"/>
      <c r="TWF124" s="27"/>
      <c r="TWG124" s="27"/>
      <c r="TWH124" s="27"/>
      <c r="TWI124" s="27"/>
      <c r="TWJ124" s="27"/>
      <c r="TWK124" s="27"/>
      <c r="TWL124" s="27"/>
      <c r="TWM124" s="27"/>
      <c r="TWN124" s="27"/>
      <c r="TWO124" s="27"/>
      <c r="TWP124" s="27"/>
      <c r="TWQ124" s="27"/>
      <c r="TWR124" s="27"/>
      <c r="TWS124" s="27"/>
      <c r="TWT124" s="27"/>
      <c r="TWU124" s="27"/>
      <c r="TWV124" s="27"/>
      <c r="TWW124" s="27"/>
      <c r="TWX124" s="27"/>
      <c r="TWY124" s="27"/>
      <c r="TWZ124" s="27"/>
      <c r="TXA124" s="27"/>
      <c r="TXB124" s="27"/>
      <c r="TXC124" s="27"/>
      <c r="TXD124" s="27"/>
      <c r="TXE124" s="27"/>
      <c r="TXF124" s="27"/>
      <c r="TXG124" s="27"/>
      <c r="TXH124" s="27"/>
      <c r="TXI124" s="27"/>
      <c r="TXJ124" s="27"/>
      <c r="TXK124" s="27"/>
      <c r="TXL124" s="27"/>
      <c r="TXM124" s="27"/>
      <c r="TXN124" s="27"/>
      <c r="TXO124" s="27"/>
      <c r="TXP124" s="27"/>
      <c r="TXQ124" s="27"/>
      <c r="TXR124" s="27"/>
      <c r="TXS124" s="27"/>
      <c r="TXT124" s="27"/>
      <c r="TXU124" s="27"/>
      <c r="TXV124" s="27"/>
      <c r="TXW124" s="27"/>
      <c r="TXX124" s="27"/>
      <c r="TXY124" s="27"/>
      <c r="TXZ124" s="27"/>
      <c r="TYA124" s="27"/>
      <c r="TYB124" s="27"/>
      <c r="TYC124" s="27"/>
      <c r="TYD124" s="27"/>
      <c r="TYE124" s="27"/>
      <c r="TYF124" s="27"/>
      <c r="TYG124" s="27"/>
      <c r="TYH124" s="27"/>
      <c r="TYI124" s="27"/>
      <c r="TYJ124" s="27"/>
      <c r="TYK124" s="27"/>
      <c r="TYL124" s="27"/>
      <c r="TYM124" s="27"/>
      <c r="TYN124" s="27"/>
      <c r="TYO124" s="27"/>
      <c r="TYP124" s="27"/>
      <c r="TYQ124" s="27"/>
      <c r="TYR124" s="27"/>
      <c r="TYS124" s="27"/>
      <c r="TYT124" s="27"/>
      <c r="TYU124" s="27"/>
      <c r="TYV124" s="27"/>
      <c r="TYW124" s="27"/>
      <c r="TYX124" s="27"/>
      <c r="TYY124" s="27"/>
      <c r="TYZ124" s="27"/>
      <c r="TZA124" s="27"/>
      <c r="TZB124" s="27"/>
      <c r="TZC124" s="27"/>
      <c r="TZD124" s="27"/>
      <c r="TZE124" s="27"/>
      <c r="TZF124" s="27"/>
      <c r="TZG124" s="27"/>
      <c r="TZH124" s="27"/>
      <c r="TZI124" s="27"/>
      <c r="TZJ124" s="27"/>
      <c r="TZK124" s="27"/>
      <c r="TZL124" s="27"/>
      <c r="TZM124" s="27"/>
      <c r="TZN124" s="27"/>
      <c r="TZO124" s="27"/>
      <c r="TZP124" s="27"/>
      <c r="TZQ124" s="27"/>
      <c r="TZR124" s="27"/>
      <c r="TZS124" s="27"/>
      <c r="TZT124" s="27"/>
      <c r="TZU124" s="27"/>
      <c r="TZV124" s="27"/>
      <c r="TZW124" s="27"/>
      <c r="TZX124" s="27"/>
      <c r="TZY124" s="27"/>
      <c r="TZZ124" s="27"/>
      <c r="UAA124" s="27"/>
      <c r="UAB124" s="27"/>
      <c r="UAC124" s="27"/>
      <c r="UAD124" s="27"/>
      <c r="UAE124" s="27"/>
      <c r="UAF124" s="27"/>
      <c r="UAG124" s="27"/>
      <c r="UAH124" s="27"/>
      <c r="UAI124" s="27"/>
      <c r="UAJ124" s="27"/>
      <c r="UAK124" s="27"/>
      <c r="UAL124" s="27"/>
      <c r="UAM124" s="27"/>
      <c r="UAN124" s="27"/>
      <c r="UAO124" s="27"/>
      <c r="UAP124" s="27"/>
      <c r="UAQ124" s="27"/>
      <c r="UAR124" s="27"/>
      <c r="UAS124" s="27"/>
      <c r="UAT124" s="27"/>
      <c r="UAU124" s="27"/>
      <c r="UAV124" s="27"/>
      <c r="UAW124" s="27"/>
      <c r="UAX124" s="27"/>
      <c r="UAY124" s="27"/>
      <c r="UAZ124" s="27"/>
      <c r="UBA124" s="27"/>
      <c r="UBB124" s="27"/>
      <c r="UBC124" s="27"/>
      <c r="UBD124" s="27"/>
      <c r="UBE124" s="27"/>
      <c r="UBF124" s="27"/>
      <c r="UBG124" s="27"/>
      <c r="UBH124" s="27"/>
      <c r="UBI124" s="27"/>
      <c r="UBJ124" s="27"/>
      <c r="UBK124" s="27"/>
      <c r="UBL124" s="27"/>
      <c r="UBM124" s="27"/>
      <c r="UBN124" s="27"/>
      <c r="UBO124" s="27"/>
      <c r="UBP124" s="27"/>
      <c r="UBQ124" s="27"/>
      <c r="UBR124" s="27"/>
      <c r="UBS124" s="27"/>
      <c r="UBT124" s="27"/>
      <c r="UBU124" s="27"/>
      <c r="UBV124" s="27"/>
      <c r="UBW124" s="27"/>
      <c r="UBX124" s="27"/>
      <c r="UBY124" s="27"/>
      <c r="UBZ124" s="27"/>
      <c r="UCA124" s="27"/>
      <c r="UCB124" s="27"/>
      <c r="UCC124" s="27"/>
      <c r="UCD124" s="27"/>
      <c r="UCE124" s="27"/>
      <c r="UCF124" s="27"/>
      <c r="UCG124" s="27"/>
      <c r="UCH124" s="27"/>
      <c r="UCI124" s="27"/>
      <c r="UCJ124" s="27"/>
      <c r="UCK124" s="27"/>
      <c r="UCL124" s="27"/>
      <c r="UCM124" s="27"/>
      <c r="UCN124" s="27"/>
      <c r="UCO124" s="27"/>
      <c r="UCP124" s="27"/>
      <c r="UCW124" s="27"/>
      <c r="UCX124" s="27"/>
      <c r="UCY124" s="27"/>
      <c r="UCZ124" s="27"/>
      <c r="UDA124" s="27"/>
      <c r="UDB124" s="27"/>
      <c r="UDC124" s="27"/>
      <c r="UDD124" s="27"/>
      <c r="UDE124" s="27"/>
      <c r="UDF124" s="27"/>
      <c r="UDG124" s="27"/>
      <c r="UDH124" s="27"/>
      <c r="UDI124" s="27"/>
      <c r="UDJ124" s="27"/>
      <c r="UDK124" s="27"/>
      <c r="UDL124" s="27"/>
      <c r="UDM124" s="27"/>
      <c r="UDN124" s="27"/>
      <c r="UDO124" s="27"/>
      <c r="UDP124" s="27"/>
      <c r="UDQ124" s="27"/>
      <c r="UDR124" s="27"/>
      <c r="UDS124" s="27"/>
      <c r="UDT124" s="27"/>
      <c r="UDU124" s="27"/>
      <c r="UDV124" s="27"/>
      <c r="UDW124" s="27"/>
      <c r="UDX124" s="27"/>
      <c r="UDY124" s="27"/>
      <c r="UDZ124" s="27"/>
      <c r="UEA124" s="27"/>
      <c r="UEB124" s="27"/>
      <c r="UEC124" s="27"/>
      <c r="UED124" s="27"/>
      <c r="UEE124" s="27"/>
      <c r="UEF124" s="27"/>
      <c r="UEG124" s="27"/>
      <c r="UEH124" s="27"/>
      <c r="UEI124" s="27"/>
      <c r="UEJ124" s="27"/>
      <c r="UEK124" s="27"/>
      <c r="UEL124" s="27"/>
      <c r="UEM124" s="27"/>
      <c r="UEN124" s="27"/>
      <c r="UEO124" s="27"/>
      <c r="UEP124" s="27"/>
      <c r="UEQ124" s="27"/>
      <c r="UER124" s="27"/>
      <c r="UES124" s="27"/>
      <c r="UET124" s="27"/>
      <c r="UEU124" s="27"/>
      <c r="UEV124" s="27"/>
      <c r="UEW124" s="27"/>
      <c r="UEX124" s="27"/>
      <c r="UEY124" s="27"/>
      <c r="UEZ124" s="27"/>
      <c r="UFA124" s="27"/>
      <c r="UFB124" s="27"/>
      <c r="UFC124" s="27"/>
      <c r="UFD124" s="27"/>
      <c r="UFE124" s="27"/>
      <c r="UFF124" s="27"/>
      <c r="UFG124" s="27"/>
      <c r="UFH124" s="27"/>
      <c r="UFI124" s="27"/>
      <c r="UFJ124" s="27"/>
      <c r="UFK124" s="27"/>
      <c r="UFL124" s="27"/>
      <c r="UFM124" s="27"/>
      <c r="UFN124" s="27"/>
      <c r="UFO124" s="27"/>
      <c r="UFP124" s="27"/>
      <c r="UFQ124" s="27"/>
      <c r="UFR124" s="27"/>
      <c r="UFS124" s="27"/>
      <c r="UFT124" s="27"/>
      <c r="UFU124" s="27"/>
      <c r="UFV124" s="27"/>
      <c r="UFW124" s="27"/>
      <c r="UFX124" s="27"/>
      <c r="UFY124" s="27"/>
      <c r="UFZ124" s="27"/>
      <c r="UGA124" s="27"/>
      <c r="UGB124" s="27"/>
      <c r="UGC124" s="27"/>
      <c r="UGD124" s="27"/>
      <c r="UGE124" s="27"/>
      <c r="UGF124" s="27"/>
      <c r="UGG124" s="27"/>
      <c r="UGH124" s="27"/>
      <c r="UGI124" s="27"/>
      <c r="UGJ124" s="27"/>
      <c r="UGK124" s="27"/>
      <c r="UGL124" s="27"/>
      <c r="UGM124" s="27"/>
      <c r="UGN124" s="27"/>
      <c r="UGO124" s="27"/>
      <c r="UGP124" s="27"/>
      <c r="UGQ124" s="27"/>
      <c r="UGR124" s="27"/>
      <c r="UGS124" s="27"/>
      <c r="UGT124" s="27"/>
      <c r="UGU124" s="27"/>
      <c r="UGV124" s="27"/>
      <c r="UGW124" s="27"/>
      <c r="UGX124" s="27"/>
      <c r="UGY124" s="27"/>
      <c r="UGZ124" s="27"/>
      <c r="UHA124" s="27"/>
      <c r="UHB124" s="27"/>
      <c r="UHC124" s="27"/>
      <c r="UHD124" s="27"/>
      <c r="UHE124" s="27"/>
      <c r="UHF124" s="27"/>
      <c r="UHG124" s="27"/>
      <c r="UHH124" s="27"/>
      <c r="UHI124" s="27"/>
      <c r="UHJ124" s="27"/>
      <c r="UHK124" s="27"/>
      <c r="UHL124" s="27"/>
      <c r="UHM124" s="27"/>
      <c r="UHN124" s="27"/>
      <c r="UHO124" s="27"/>
      <c r="UHP124" s="27"/>
      <c r="UHQ124" s="27"/>
      <c r="UHR124" s="27"/>
      <c r="UHS124" s="27"/>
      <c r="UHT124" s="27"/>
      <c r="UHU124" s="27"/>
      <c r="UHV124" s="27"/>
      <c r="UHW124" s="27"/>
      <c r="UHX124" s="27"/>
      <c r="UHY124" s="27"/>
      <c r="UHZ124" s="27"/>
      <c r="UIA124" s="27"/>
      <c r="UIB124" s="27"/>
      <c r="UIC124" s="27"/>
      <c r="UID124" s="27"/>
      <c r="UIE124" s="27"/>
      <c r="UIF124" s="27"/>
      <c r="UIG124" s="27"/>
      <c r="UIH124" s="27"/>
      <c r="UII124" s="27"/>
      <c r="UIJ124" s="27"/>
      <c r="UIK124" s="27"/>
      <c r="UIL124" s="27"/>
      <c r="UIM124" s="27"/>
      <c r="UIN124" s="27"/>
      <c r="UIO124" s="27"/>
      <c r="UIP124" s="27"/>
      <c r="UIQ124" s="27"/>
      <c r="UIR124" s="27"/>
      <c r="UIS124" s="27"/>
      <c r="UIT124" s="27"/>
      <c r="UIU124" s="27"/>
      <c r="UIV124" s="27"/>
      <c r="UIW124" s="27"/>
      <c r="UIX124" s="27"/>
      <c r="UIY124" s="27"/>
      <c r="UIZ124" s="27"/>
      <c r="UJA124" s="27"/>
      <c r="UJB124" s="27"/>
      <c r="UJC124" s="27"/>
      <c r="UJD124" s="27"/>
      <c r="UJE124" s="27"/>
      <c r="UJF124" s="27"/>
      <c r="UJG124" s="27"/>
      <c r="UJH124" s="27"/>
      <c r="UJI124" s="27"/>
      <c r="UJJ124" s="27"/>
      <c r="UJK124" s="27"/>
      <c r="UJL124" s="27"/>
      <c r="UJM124" s="27"/>
      <c r="UJN124" s="27"/>
      <c r="UJO124" s="27"/>
      <c r="UJP124" s="27"/>
      <c r="UJQ124" s="27"/>
      <c r="UJR124" s="27"/>
      <c r="UJS124" s="27"/>
      <c r="UJT124" s="27"/>
      <c r="UJU124" s="27"/>
      <c r="UJV124" s="27"/>
      <c r="UJW124" s="27"/>
      <c r="UJX124" s="27"/>
      <c r="UJY124" s="27"/>
      <c r="UJZ124" s="27"/>
      <c r="UKA124" s="27"/>
      <c r="UKB124" s="27"/>
      <c r="UKC124" s="27"/>
      <c r="UKD124" s="27"/>
      <c r="UKE124" s="27"/>
      <c r="UKF124" s="27"/>
      <c r="UKG124" s="27"/>
      <c r="UKH124" s="27"/>
      <c r="UKI124" s="27"/>
      <c r="UKJ124" s="27"/>
      <c r="UKK124" s="27"/>
      <c r="UKL124" s="27"/>
      <c r="UKM124" s="27"/>
      <c r="UKN124" s="27"/>
      <c r="UKO124" s="27"/>
      <c r="UKP124" s="27"/>
      <c r="UKQ124" s="27"/>
      <c r="UKR124" s="27"/>
      <c r="UKS124" s="27"/>
      <c r="UKT124" s="27"/>
      <c r="UKU124" s="27"/>
      <c r="UKV124" s="27"/>
      <c r="UKW124" s="27"/>
      <c r="UKX124" s="27"/>
      <c r="UKY124" s="27"/>
      <c r="UKZ124" s="27"/>
      <c r="ULA124" s="27"/>
      <c r="ULB124" s="27"/>
      <c r="ULC124" s="27"/>
      <c r="ULD124" s="27"/>
      <c r="ULE124" s="27"/>
      <c r="ULF124" s="27"/>
      <c r="ULG124" s="27"/>
      <c r="ULH124" s="27"/>
      <c r="ULI124" s="27"/>
      <c r="ULJ124" s="27"/>
      <c r="ULK124" s="27"/>
      <c r="ULL124" s="27"/>
      <c r="ULM124" s="27"/>
      <c r="ULN124" s="27"/>
      <c r="ULO124" s="27"/>
      <c r="ULP124" s="27"/>
      <c r="ULQ124" s="27"/>
      <c r="ULR124" s="27"/>
      <c r="ULS124" s="27"/>
      <c r="ULT124" s="27"/>
      <c r="ULU124" s="27"/>
      <c r="ULV124" s="27"/>
      <c r="ULW124" s="27"/>
      <c r="ULX124" s="27"/>
      <c r="ULY124" s="27"/>
      <c r="ULZ124" s="27"/>
      <c r="UMA124" s="27"/>
      <c r="UMB124" s="27"/>
      <c r="UMC124" s="27"/>
      <c r="UMD124" s="27"/>
      <c r="UME124" s="27"/>
      <c r="UMF124" s="27"/>
      <c r="UMG124" s="27"/>
      <c r="UMH124" s="27"/>
      <c r="UMI124" s="27"/>
      <c r="UMJ124" s="27"/>
      <c r="UMK124" s="27"/>
      <c r="UML124" s="27"/>
      <c r="UMS124" s="27"/>
      <c r="UMT124" s="27"/>
      <c r="UMU124" s="27"/>
      <c r="UMV124" s="27"/>
      <c r="UMW124" s="27"/>
      <c r="UMX124" s="27"/>
      <c r="UMY124" s="27"/>
      <c r="UMZ124" s="27"/>
      <c r="UNA124" s="27"/>
      <c r="UNB124" s="27"/>
      <c r="UNC124" s="27"/>
      <c r="UND124" s="27"/>
      <c r="UNE124" s="27"/>
      <c r="UNF124" s="27"/>
      <c r="UNG124" s="27"/>
      <c r="UNH124" s="27"/>
      <c r="UNI124" s="27"/>
      <c r="UNJ124" s="27"/>
      <c r="UNK124" s="27"/>
      <c r="UNL124" s="27"/>
      <c r="UNM124" s="27"/>
      <c r="UNN124" s="27"/>
      <c r="UNO124" s="27"/>
      <c r="UNP124" s="27"/>
      <c r="UNQ124" s="27"/>
      <c r="UNR124" s="27"/>
      <c r="UNS124" s="27"/>
      <c r="UNT124" s="27"/>
      <c r="UNU124" s="27"/>
      <c r="UNV124" s="27"/>
      <c r="UNW124" s="27"/>
      <c r="UNX124" s="27"/>
      <c r="UNY124" s="27"/>
      <c r="UNZ124" s="27"/>
      <c r="UOA124" s="27"/>
      <c r="UOB124" s="27"/>
      <c r="UOC124" s="27"/>
      <c r="UOD124" s="27"/>
      <c r="UOE124" s="27"/>
      <c r="UOF124" s="27"/>
      <c r="UOG124" s="27"/>
      <c r="UOH124" s="27"/>
      <c r="UOI124" s="27"/>
      <c r="UOJ124" s="27"/>
      <c r="UOK124" s="27"/>
      <c r="UOL124" s="27"/>
      <c r="UOM124" s="27"/>
      <c r="UON124" s="27"/>
      <c r="UOO124" s="27"/>
      <c r="UOP124" s="27"/>
      <c r="UOQ124" s="27"/>
      <c r="UOR124" s="27"/>
      <c r="UOS124" s="27"/>
      <c r="UOT124" s="27"/>
      <c r="UOU124" s="27"/>
      <c r="UOV124" s="27"/>
      <c r="UOW124" s="27"/>
      <c r="UOX124" s="27"/>
      <c r="UOY124" s="27"/>
      <c r="UOZ124" s="27"/>
      <c r="UPA124" s="27"/>
      <c r="UPB124" s="27"/>
      <c r="UPC124" s="27"/>
      <c r="UPD124" s="27"/>
      <c r="UPE124" s="27"/>
      <c r="UPF124" s="27"/>
      <c r="UPG124" s="27"/>
      <c r="UPH124" s="27"/>
      <c r="UPI124" s="27"/>
      <c r="UPJ124" s="27"/>
      <c r="UPK124" s="27"/>
      <c r="UPL124" s="27"/>
      <c r="UPM124" s="27"/>
      <c r="UPN124" s="27"/>
      <c r="UPO124" s="27"/>
      <c r="UPP124" s="27"/>
      <c r="UPQ124" s="27"/>
      <c r="UPR124" s="27"/>
      <c r="UPS124" s="27"/>
      <c r="UPT124" s="27"/>
      <c r="UPU124" s="27"/>
      <c r="UPV124" s="27"/>
      <c r="UPW124" s="27"/>
      <c r="UPX124" s="27"/>
      <c r="UPY124" s="27"/>
      <c r="UPZ124" s="27"/>
      <c r="UQA124" s="27"/>
      <c r="UQB124" s="27"/>
      <c r="UQC124" s="27"/>
      <c r="UQD124" s="27"/>
      <c r="UQE124" s="27"/>
      <c r="UQF124" s="27"/>
      <c r="UQG124" s="27"/>
      <c r="UQH124" s="27"/>
      <c r="UQI124" s="27"/>
      <c r="UQJ124" s="27"/>
      <c r="UQK124" s="27"/>
      <c r="UQL124" s="27"/>
      <c r="UQM124" s="27"/>
      <c r="UQN124" s="27"/>
      <c r="UQO124" s="27"/>
      <c r="UQP124" s="27"/>
      <c r="UQQ124" s="27"/>
      <c r="UQR124" s="27"/>
      <c r="UQS124" s="27"/>
      <c r="UQT124" s="27"/>
      <c r="UQU124" s="27"/>
      <c r="UQV124" s="27"/>
      <c r="UQW124" s="27"/>
      <c r="UQX124" s="27"/>
      <c r="UQY124" s="27"/>
      <c r="UQZ124" s="27"/>
      <c r="URA124" s="27"/>
      <c r="URB124" s="27"/>
      <c r="URC124" s="27"/>
      <c r="URD124" s="27"/>
      <c r="URE124" s="27"/>
      <c r="URF124" s="27"/>
      <c r="URG124" s="27"/>
      <c r="URH124" s="27"/>
      <c r="URI124" s="27"/>
      <c r="URJ124" s="27"/>
      <c r="URK124" s="27"/>
      <c r="URL124" s="27"/>
      <c r="URM124" s="27"/>
      <c r="URN124" s="27"/>
      <c r="URO124" s="27"/>
      <c r="URP124" s="27"/>
      <c r="URQ124" s="27"/>
      <c r="URR124" s="27"/>
      <c r="URS124" s="27"/>
      <c r="URT124" s="27"/>
      <c r="URU124" s="27"/>
      <c r="URV124" s="27"/>
      <c r="URW124" s="27"/>
      <c r="URX124" s="27"/>
      <c r="URY124" s="27"/>
      <c r="URZ124" s="27"/>
      <c r="USA124" s="27"/>
      <c r="USB124" s="27"/>
      <c r="USC124" s="27"/>
      <c r="USD124" s="27"/>
      <c r="USE124" s="27"/>
      <c r="USF124" s="27"/>
      <c r="USG124" s="27"/>
      <c r="USH124" s="27"/>
      <c r="USI124" s="27"/>
      <c r="USJ124" s="27"/>
      <c r="USK124" s="27"/>
      <c r="USL124" s="27"/>
      <c r="USM124" s="27"/>
      <c r="USN124" s="27"/>
      <c r="USO124" s="27"/>
      <c r="USP124" s="27"/>
      <c r="USQ124" s="27"/>
      <c r="USR124" s="27"/>
      <c r="USS124" s="27"/>
      <c r="UST124" s="27"/>
      <c r="USU124" s="27"/>
      <c r="USV124" s="27"/>
      <c r="USW124" s="27"/>
      <c r="USX124" s="27"/>
      <c r="USY124" s="27"/>
      <c r="USZ124" s="27"/>
      <c r="UTA124" s="27"/>
      <c r="UTB124" s="27"/>
      <c r="UTC124" s="27"/>
      <c r="UTD124" s="27"/>
      <c r="UTE124" s="27"/>
      <c r="UTF124" s="27"/>
      <c r="UTG124" s="27"/>
      <c r="UTH124" s="27"/>
      <c r="UTI124" s="27"/>
      <c r="UTJ124" s="27"/>
      <c r="UTK124" s="27"/>
      <c r="UTL124" s="27"/>
      <c r="UTM124" s="27"/>
      <c r="UTN124" s="27"/>
      <c r="UTO124" s="27"/>
      <c r="UTP124" s="27"/>
      <c r="UTQ124" s="27"/>
      <c r="UTR124" s="27"/>
      <c r="UTS124" s="27"/>
      <c r="UTT124" s="27"/>
      <c r="UTU124" s="27"/>
      <c r="UTV124" s="27"/>
      <c r="UTW124" s="27"/>
      <c r="UTX124" s="27"/>
      <c r="UTY124" s="27"/>
      <c r="UTZ124" s="27"/>
      <c r="UUA124" s="27"/>
      <c r="UUB124" s="27"/>
      <c r="UUC124" s="27"/>
      <c r="UUD124" s="27"/>
      <c r="UUE124" s="27"/>
      <c r="UUF124" s="27"/>
      <c r="UUG124" s="27"/>
      <c r="UUH124" s="27"/>
      <c r="UUI124" s="27"/>
      <c r="UUJ124" s="27"/>
      <c r="UUK124" s="27"/>
      <c r="UUL124" s="27"/>
      <c r="UUM124" s="27"/>
      <c r="UUN124" s="27"/>
      <c r="UUO124" s="27"/>
      <c r="UUP124" s="27"/>
      <c r="UUQ124" s="27"/>
      <c r="UUR124" s="27"/>
      <c r="UUS124" s="27"/>
      <c r="UUT124" s="27"/>
      <c r="UUU124" s="27"/>
      <c r="UUV124" s="27"/>
      <c r="UUW124" s="27"/>
      <c r="UUX124" s="27"/>
      <c r="UUY124" s="27"/>
      <c r="UUZ124" s="27"/>
      <c r="UVA124" s="27"/>
      <c r="UVB124" s="27"/>
      <c r="UVC124" s="27"/>
      <c r="UVD124" s="27"/>
      <c r="UVE124" s="27"/>
      <c r="UVF124" s="27"/>
      <c r="UVG124" s="27"/>
      <c r="UVH124" s="27"/>
      <c r="UVI124" s="27"/>
      <c r="UVJ124" s="27"/>
      <c r="UVK124" s="27"/>
      <c r="UVL124" s="27"/>
      <c r="UVM124" s="27"/>
      <c r="UVN124" s="27"/>
      <c r="UVO124" s="27"/>
      <c r="UVP124" s="27"/>
      <c r="UVQ124" s="27"/>
      <c r="UVR124" s="27"/>
      <c r="UVS124" s="27"/>
      <c r="UVT124" s="27"/>
      <c r="UVU124" s="27"/>
      <c r="UVV124" s="27"/>
      <c r="UVW124" s="27"/>
      <c r="UVX124" s="27"/>
      <c r="UVY124" s="27"/>
      <c r="UVZ124" s="27"/>
      <c r="UWA124" s="27"/>
      <c r="UWB124" s="27"/>
      <c r="UWC124" s="27"/>
      <c r="UWD124" s="27"/>
      <c r="UWE124" s="27"/>
      <c r="UWF124" s="27"/>
      <c r="UWG124" s="27"/>
      <c r="UWH124" s="27"/>
      <c r="UWO124" s="27"/>
      <c r="UWP124" s="27"/>
      <c r="UWQ124" s="27"/>
      <c r="UWR124" s="27"/>
      <c r="UWS124" s="27"/>
      <c r="UWT124" s="27"/>
      <c r="UWU124" s="27"/>
      <c r="UWV124" s="27"/>
      <c r="UWW124" s="27"/>
      <c r="UWX124" s="27"/>
      <c r="UWY124" s="27"/>
      <c r="UWZ124" s="27"/>
      <c r="UXA124" s="27"/>
      <c r="UXB124" s="27"/>
      <c r="UXC124" s="27"/>
      <c r="UXD124" s="27"/>
      <c r="UXE124" s="27"/>
      <c r="UXF124" s="27"/>
      <c r="UXG124" s="27"/>
      <c r="UXH124" s="27"/>
      <c r="UXI124" s="27"/>
      <c r="UXJ124" s="27"/>
      <c r="UXK124" s="27"/>
      <c r="UXL124" s="27"/>
      <c r="UXM124" s="27"/>
      <c r="UXN124" s="27"/>
      <c r="UXO124" s="27"/>
      <c r="UXP124" s="27"/>
      <c r="UXQ124" s="27"/>
      <c r="UXR124" s="27"/>
      <c r="UXS124" s="27"/>
      <c r="UXT124" s="27"/>
      <c r="UXU124" s="27"/>
      <c r="UXV124" s="27"/>
      <c r="UXW124" s="27"/>
      <c r="UXX124" s="27"/>
      <c r="UXY124" s="27"/>
      <c r="UXZ124" s="27"/>
      <c r="UYA124" s="27"/>
      <c r="UYB124" s="27"/>
      <c r="UYC124" s="27"/>
      <c r="UYD124" s="27"/>
      <c r="UYE124" s="27"/>
      <c r="UYF124" s="27"/>
      <c r="UYG124" s="27"/>
      <c r="UYH124" s="27"/>
      <c r="UYI124" s="27"/>
      <c r="UYJ124" s="27"/>
      <c r="UYK124" s="27"/>
      <c r="UYL124" s="27"/>
      <c r="UYM124" s="27"/>
      <c r="UYN124" s="27"/>
      <c r="UYO124" s="27"/>
      <c r="UYP124" s="27"/>
      <c r="UYQ124" s="27"/>
      <c r="UYR124" s="27"/>
      <c r="UYS124" s="27"/>
      <c r="UYT124" s="27"/>
      <c r="UYU124" s="27"/>
      <c r="UYV124" s="27"/>
      <c r="UYW124" s="27"/>
      <c r="UYX124" s="27"/>
      <c r="UYY124" s="27"/>
      <c r="UYZ124" s="27"/>
      <c r="UZA124" s="27"/>
      <c r="UZB124" s="27"/>
      <c r="UZC124" s="27"/>
      <c r="UZD124" s="27"/>
      <c r="UZE124" s="27"/>
      <c r="UZF124" s="27"/>
      <c r="UZG124" s="27"/>
      <c r="UZH124" s="27"/>
      <c r="UZI124" s="27"/>
      <c r="UZJ124" s="27"/>
      <c r="UZK124" s="27"/>
      <c r="UZL124" s="27"/>
      <c r="UZM124" s="27"/>
      <c r="UZN124" s="27"/>
      <c r="UZO124" s="27"/>
      <c r="UZP124" s="27"/>
      <c r="UZQ124" s="27"/>
      <c r="UZR124" s="27"/>
      <c r="UZS124" s="27"/>
      <c r="UZT124" s="27"/>
      <c r="UZU124" s="27"/>
      <c r="UZV124" s="27"/>
      <c r="UZW124" s="27"/>
      <c r="UZX124" s="27"/>
      <c r="UZY124" s="27"/>
      <c r="UZZ124" s="27"/>
      <c r="VAA124" s="27"/>
      <c r="VAB124" s="27"/>
      <c r="VAC124" s="27"/>
      <c r="VAD124" s="27"/>
      <c r="VAE124" s="27"/>
      <c r="VAF124" s="27"/>
      <c r="VAG124" s="27"/>
      <c r="VAH124" s="27"/>
      <c r="VAI124" s="27"/>
      <c r="VAJ124" s="27"/>
      <c r="VAK124" s="27"/>
      <c r="VAL124" s="27"/>
      <c r="VAM124" s="27"/>
      <c r="VAN124" s="27"/>
      <c r="VAO124" s="27"/>
      <c r="VAP124" s="27"/>
      <c r="VAQ124" s="27"/>
      <c r="VAR124" s="27"/>
      <c r="VAS124" s="27"/>
      <c r="VAT124" s="27"/>
      <c r="VAU124" s="27"/>
      <c r="VAV124" s="27"/>
      <c r="VAW124" s="27"/>
      <c r="VAX124" s="27"/>
      <c r="VAY124" s="27"/>
      <c r="VAZ124" s="27"/>
      <c r="VBA124" s="27"/>
      <c r="VBB124" s="27"/>
      <c r="VBC124" s="27"/>
      <c r="VBD124" s="27"/>
      <c r="VBE124" s="27"/>
      <c r="VBF124" s="27"/>
      <c r="VBG124" s="27"/>
      <c r="VBH124" s="27"/>
      <c r="VBI124" s="27"/>
      <c r="VBJ124" s="27"/>
      <c r="VBK124" s="27"/>
      <c r="VBL124" s="27"/>
      <c r="VBM124" s="27"/>
      <c r="VBN124" s="27"/>
      <c r="VBO124" s="27"/>
      <c r="VBP124" s="27"/>
      <c r="VBQ124" s="27"/>
      <c r="VBR124" s="27"/>
      <c r="VBS124" s="27"/>
      <c r="VBT124" s="27"/>
      <c r="VBU124" s="27"/>
      <c r="VBV124" s="27"/>
      <c r="VBW124" s="27"/>
      <c r="VBX124" s="27"/>
      <c r="VBY124" s="27"/>
      <c r="VBZ124" s="27"/>
      <c r="VCA124" s="27"/>
      <c r="VCB124" s="27"/>
      <c r="VCC124" s="27"/>
      <c r="VCD124" s="27"/>
      <c r="VCE124" s="27"/>
      <c r="VCF124" s="27"/>
      <c r="VCG124" s="27"/>
      <c r="VCH124" s="27"/>
      <c r="VCI124" s="27"/>
      <c r="VCJ124" s="27"/>
      <c r="VCK124" s="27"/>
      <c r="VCL124" s="27"/>
      <c r="VCM124" s="27"/>
      <c r="VCN124" s="27"/>
      <c r="VCO124" s="27"/>
      <c r="VCP124" s="27"/>
      <c r="VCQ124" s="27"/>
      <c r="VCR124" s="27"/>
      <c r="VCS124" s="27"/>
      <c r="VCT124" s="27"/>
      <c r="VCU124" s="27"/>
      <c r="VCV124" s="27"/>
      <c r="VCW124" s="27"/>
      <c r="VCX124" s="27"/>
      <c r="VCY124" s="27"/>
      <c r="VCZ124" s="27"/>
      <c r="VDA124" s="27"/>
      <c r="VDB124" s="27"/>
      <c r="VDC124" s="27"/>
      <c r="VDD124" s="27"/>
      <c r="VDE124" s="27"/>
      <c r="VDF124" s="27"/>
      <c r="VDG124" s="27"/>
      <c r="VDH124" s="27"/>
      <c r="VDI124" s="27"/>
      <c r="VDJ124" s="27"/>
      <c r="VDK124" s="27"/>
      <c r="VDL124" s="27"/>
      <c r="VDM124" s="27"/>
      <c r="VDN124" s="27"/>
      <c r="VDO124" s="27"/>
      <c r="VDP124" s="27"/>
      <c r="VDQ124" s="27"/>
      <c r="VDR124" s="27"/>
      <c r="VDS124" s="27"/>
      <c r="VDT124" s="27"/>
      <c r="VDU124" s="27"/>
      <c r="VDV124" s="27"/>
      <c r="VDW124" s="27"/>
      <c r="VDX124" s="27"/>
      <c r="VDY124" s="27"/>
      <c r="VDZ124" s="27"/>
      <c r="VEA124" s="27"/>
      <c r="VEB124" s="27"/>
      <c r="VEC124" s="27"/>
      <c r="VED124" s="27"/>
      <c r="VEE124" s="27"/>
      <c r="VEF124" s="27"/>
      <c r="VEG124" s="27"/>
      <c r="VEH124" s="27"/>
      <c r="VEI124" s="27"/>
      <c r="VEJ124" s="27"/>
      <c r="VEK124" s="27"/>
      <c r="VEL124" s="27"/>
      <c r="VEM124" s="27"/>
      <c r="VEN124" s="27"/>
      <c r="VEO124" s="27"/>
      <c r="VEP124" s="27"/>
      <c r="VEQ124" s="27"/>
      <c r="VER124" s="27"/>
      <c r="VES124" s="27"/>
      <c r="VET124" s="27"/>
      <c r="VEU124" s="27"/>
      <c r="VEV124" s="27"/>
      <c r="VEW124" s="27"/>
      <c r="VEX124" s="27"/>
      <c r="VEY124" s="27"/>
      <c r="VEZ124" s="27"/>
      <c r="VFA124" s="27"/>
      <c r="VFB124" s="27"/>
      <c r="VFC124" s="27"/>
      <c r="VFD124" s="27"/>
      <c r="VFE124" s="27"/>
      <c r="VFF124" s="27"/>
      <c r="VFG124" s="27"/>
      <c r="VFH124" s="27"/>
      <c r="VFI124" s="27"/>
      <c r="VFJ124" s="27"/>
      <c r="VFK124" s="27"/>
      <c r="VFL124" s="27"/>
      <c r="VFM124" s="27"/>
      <c r="VFN124" s="27"/>
      <c r="VFO124" s="27"/>
      <c r="VFP124" s="27"/>
      <c r="VFQ124" s="27"/>
      <c r="VFR124" s="27"/>
      <c r="VFS124" s="27"/>
      <c r="VFT124" s="27"/>
      <c r="VFU124" s="27"/>
      <c r="VFV124" s="27"/>
      <c r="VFW124" s="27"/>
      <c r="VFX124" s="27"/>
      <c r="VFY124" s="27"/>
      <c r="VFZ124" s="27"/>
      <c r="VGA124" s="27"/>
      <c r="VGB124" s="27"/>
      <c r="VGC124" s="27"/>
      <c r="VGD124" s="27"/>
      <c r="VGK124" s="27"/>
      <c r="VGL124" s="27"/>
      <c r="VGM124" s="27"/>
      <c r="VGN124" s="27"/>
      <c r="VGO124" s="27"/>
      <c r="VGP124" s="27"/>
      <c r="VGQ124" s="27"/>
      <c r="VGR124" s="27"/>
      <c r="VGS124" s="27"/>
      <c r="VGT124" s="27"/>
      <c r="VGU124" s="27"/>
      <c r="VGV124" s="27"/>
      <c r="VGW124" s="27"/>
      <c r="VGX124" s="27"/>
      <c r="VGY124" s="27"/>
      <c r="VGZ124" s="27"/>
      <c r="VHA124" s="27"/>
      <c r="VHB124" s="27"/>
      <c r="VHC124" s="27"/>
      <c r="VHD124" s="27"/>
      <c r="VHE124" s="27"/>
      <c r="VHF124" s="27"/>
      <c r="VHG124" s="27"/>
      <c r="VHH124" s="27"/>
      <c r="VHI124" s="27"/>
      <c r="VHJ124" s="27"/>
      <c r="VHK124" s="27"/>
      <c r="VHL124" s="27"/>
      <c r="VHM124" s="27"/>
      <c r="VHN124" s="27"/>
      <c r="VHO124" s="27"/>
      <c r="VHP124" s="27"/>
      <c r="VHQ124" s="27"/>
      <c r="VHR124" s="27"/>
      <c r="VHS124" s="27"/>
      <c r="VHT124" s="27"/>
      <c r="VHU124" s="27"/>
      <c r="VHV124" s="27"/>
      <c r="VHW124" s="27"/>
      <c r="VHX124" s="27"/>
      <c r="VHY124" s="27"/>
      <c r="VHZ124" s="27"/>
      <c r="VIA124" s="27"/>
      <c r="VIB124" s="27"/>
      <c r="VIC124" s="27"/>
      <c r="VID124" s="27"/>
      <c r="VIE124" s="27"/>
      <c r="VIF124" s="27"/>
      <c r="VIG124" s="27"/>
      <c r="VIH124" s="27"/>
      <c r="VII124" s="27"/>
      <c r="VIJ124" s="27"/>
      <c r="VIK124" s="27"/>
      <c r="VIL124" s="27"/>
      <c r="VIM124" s="27"/>
      <c r="VIN124" s="27"/>
      <c r="VIO124" s="27"/>
      <c r="VIP124" s="27"/>
      <c r="VIQ124" s="27"/>
      <c r="VIR124" s="27"/>
      <c r="VIS124" s="27"/>
      <c r="VIT124" s="27"/>
      <c r="VIU124" s="27"/>
      <c r="VIV124" s="27"/>
      <c r="VIW124" s="27"/>
      <c r="VIX124" s="27"/>
      <c r="VIY124" s="27"/>
      <c r="VIZ124" s="27"/>
      <c r="VJA124" s="27"/>
      <c r="VJB124" s="27"/>
      <c r="VJC124" s="27"/>
      <c r="VJD124" s="27"/>
      <c r="VJE124" s="27"/>
      <c r="VJF124" s="27"/>
      <c r="VJG124" s="27"/>
      <c r="VJH124" s="27"/>
      <c r="VJI124" s="27"/>
      <c r="VJJ124" s="27"/>
      <c r="VJK124" s="27"/>
      <c r="VJL124" s="27"/>
      <c r="VJM124" s="27"/>
      <c r="VJN124" s="27"/>
      <c r="VJO124" s="27"/>
      <c r="VJP124" s="27"/>
      <c r="VJQ124" s="27"/>
      <c r="VJR124" s="27"/>
      <c r="VJS124" s="27"/>
      <c r="VJT124" s="27"/>
      <c r="VJU124" s="27"/>
      <c r="VJV124" s="27"/>
      <c r="VJW124" s="27"/>
      <c r="VJX124" s="27"/>
      <c r="VJY124" s="27"/>
      <c r="VJZ124" s="27"/>
      <c r="VKA124" s="27"/>
      <c r="VKB124" s="27"/>
      <c r="VKC124" s="27"/>
      <c r="VKD124" s="27"/>
      <c r="VKE124" s="27"/>
      <c r="VKF124" s="27"/>
      <c r="VKG124" s="27"/>
      <c r="VKH124" s="27"/>
      <c r="VKI124" s="27"/>
      <c r="VKJ124" s="27"/>
      <c r="VKK124" s="27"/>
      <c r="VKL124" s="27"/>
      <c r="VKM124" s="27"/>
      <c r="VKN124" s="27"/>
      <c r="VKO124" s="27"/>
      <c r="VKP124" s="27"/>
      <c r="VKQ124" s="27"/>
      <c r="VKR124" s="27"/>
      <c r="VKS124" s="27"/>
      <c r="VKT124" s="27"/>
      <c r="VKU124" s="27"/>
      <c r="VKV124" s="27"/>
      <c r="VKW124" s="27"/>
      <c r="VKX124" s="27"/>
      <c r="VKY124" s="27"/>
      <c r="VKZ124" s="27"/>
      <c r="VLA124" s="27"/>
      <c r="VLB124" s="27"/>
      <c r="VLC124" s="27"/>
      <c r="VLD124" s="27"/>
      <c r="VLE124" s="27"/>
      <c r="VLF124" s="27"/>
      <c r="VLG124" s="27"/>
      <c r="VLH124" s="27"/>
      <c r="VLI124" s="27"/>
      <c r="VLJ124" s="27"/>
      <c r="VLK124" s="27"/>
      <c r="VLL124" s="27"/>
      <c r="VLM124" s="27"/>
      <c r="VLN124" s="27"/>
      <c r="VLO124" s="27"/>
      <c r="VLP124" s="27"/>
      <c r="VLQ124" s="27"/>
      <c r="VLR124" s="27"/>
      <c r="VLS124" s="27"/>
      <c r="VLT124" s="27"/>
      <c r="VLU124" s="27"/>
      <c r="VLV124" s="27"/>
      <c r="VLW124" s="27"/>
      <c r="VLX124" s="27"/>
      <c r="VLY124" s="27"/>
      <c r="VLZ124" s="27"/>
      <c r="VMA124" s="27"/>
      <c r="VMB124" s="27"/>
      <c r="VMC124" s="27"/>
      <c r="VMD124" s="27"/>
      <c r="VME124" s="27"/>
      <c r="VMF124" s="27"/>
      <c r="VMG124" s="27"/>
      <c r="VMH124" s="27"/>
      <c r="VMI124" s="27"/>
      <c r="VMJ124" s="27"/>
      <c r="VMK124" s="27"/>
      <c r="VML124" s="27"/>
      <c r="VMM124" s="27"/>
      <c r="VMN124" s="27"/>
      <c r="VMO124" s="27"/>
      <c r="VMP124" s="27"/>
      <c r="VMQ124" s="27"/>
      <c r="VMR124" s="27"/>
      <c r="VMS124" s="27"/>
      <c r="VMT124" s="27"/>
      <c r="VMU124" s="27"/>
      <c r="VMV124" s="27"/>
      <c r="VMW124" s="27"/>
      <c r="VMX124" s="27"/>
      <c r="VMY124" s="27"/>
      <c r="VMZ124" s="27"/>
      <c r="VNA124" s="27"/>
      <c r="VNB124" s="27"/>
      <c r="VNC124" s="27"/>
      <c r="VND124" s="27"/>
      <c r="VNE124" s="27"/>
      <c r="VNF124" s="27"/>
      <c r="VNG124" s="27"/>
      <c r="VNH124" s="27"/>
      <c r="VNI124" s="27"/>
      <c r="VNJ124" s="27"/>
      <c r="VNK124" s="27"/>
      <c r="VNL124" s="27"/>
      <c r="VNM124" s="27"/>
      <c r="VNN124" s="27"/>
      <c r="VNO124" s="27"/>
      <c r="VNP124" s="27"/>
      <c r="VNQ124" s="27"/>
      <c r="VNR124" s="27"/>
      <c r="VNS124" s="27"/>
      <c r="VNT124" s="27"/>
      <c r="VNU124" s="27"/>
      <c r="VNV124" s="27"/>
      <c r="VNW124" s="27"/>
      <c r="VNX124" s="27"/>
      <c r="VNY124" s="27"/>
      <c r="VNZ124" s="27"/>
      <c r="VOA124" s="27"/>
      <c r="VOB124" s="27"/>
      <c r="VOC124" s="27"/>
      <c r="VOD124" s="27"/>
      <c r="VOE124" s="27"/>
      <c r="VOF124" s="27"/>
      <c r="VOG124" s="27"/>
      <c r="VOH124" s="27"/>
      <c r="VOI124" s="27"/>
      <c r="VOJ124" s="27"/>
      <c r="VOK124" s="27"/>
      <c r="VOL124" s="27"/>
      <c r="VOM124" s="27"/>
      <c r="VON124" s="27"/>
      <c r="VOO124" s="27"/>
      <c r="VOP124" s="27"/>
      <c r="VOQ124" s="27"/>
      <c r="VOR124" s="27"/>
      <c r="VOS124" s="27"/>
      <c r="VOT124" s="27"/>
      <c r="VOU124" s="27"/>
      <c r="VOV124" s="27"/>
      <c r="VOW124" s="27"/>
      <c r="VOX124" s="27"/>
      <c r="VOY124" s="27"/>
      <c r="VOZ124" s="27"/>
      <c r="VPA124" s="27"/>
      <c r="VPB124" s="27"/>
      <c r="VPC124" s="27"/>
      <c r="VPD124" s="27"/>
      <c r="VPE124" s="27"/>
      <c r="VPF124" s="27"/>
      <c r="VPG124" s="27"/>
      <c r="VPH124" s="27"/>
      <c r="VPI124" s="27"/>
      <c r="VPJ124" s="27"/>
      <c r="VPK124" s="27"/>
      <c r="VPL124" s="27"/>
      <c r="VPM124" s="27"/>
      <c r="VPN124" s="27"/>
      <c r="VPO124" s="27"/>
      <c r="VPP124" s="27"/>
      <c r="VPQ124" s="27"/>
      <c r="VPR124" s="27"/>
      <c r="VPS124" s="27"/>
      <c r="VPT124" s="27"/>
      <c r="VPU124" s="27"/>
      <c r="VPV124" s="27"/>
      <c r="VPW124" s="27"/>
      <c r="VPX124" s="27"/>
      <c r="VPY124" s="27"/>
      <c r="VPZ124" s="27"/>
      <c r="VQG124" s="27"/>
      <c r="VQH124" s="27"/>
      <c r="VQI124" s="27"/>
      <c r="VQJ124" s="27"/>
      <c r="VQK124" s="27"/>
      <c r="VQL124" s="27"/>
      <c r="VQM124" s="27"/>
      <c r="VQN124" s="27"/>
      <c r="VQO124" s="27"/>
      <c r="VQP124" s="27"/>
      <c r="VQQ124" s="27"/>
      <c r="VQR124" s="27"/>
      <c r="VQS124" s="27"/>
      <c r="VQT124" s="27"/>
      <c r="VQU124" s="27"/>
      <c r="VQV124" s="27"/>
      <c r="VQW124" s="27"/>
      <c r="VQX124" s="27"/>
      <c r="VQY124" s="27"/>
      <c r="VQZ124" s="27"/>
      <c r="VRA124" s="27"/>
      <c r="VRB124" s="27"/>
      <c r="VRC124" s="27"/>
      <c r="VRD124" s="27"/>
      <c r="VRE124" s="27"/>
      <c r="VRF124" s="27"/>
      <c r="VRG124" s="27"/>
      <c r="VRH124" s="27"/>
      <c r="VRI124" s="27"/>
      <c r="VRJ124" s="27"/>
      <c r="VRK124" s="27"/>
      <c r="VRL124" s="27"/>
      <c r="VRM124" s="27"/>
      <c r="VRN124" s="27"/>
      <c r="VRO124" s="27"/>
      <c r="VRP124" s="27"/>
      <c r="VRQ124" s="27"/>
      <c r="VRR124" s="27"/>
      <c r="VRS124" s="27"/>
      <c r="VRT124" s="27"/>
      <c r="VRU124" s="27"/>
      <c r="VRV124" s="27"/>
      <c r="VRW124" s="27"/>
      <c r="VRX124" s="27"/>
      <c r="VRY124" s="27"/>
      <c r="VRZ124" s="27"/>
      <c r="VSA124" s="27"/>
      <c r="VSB124" s="27"/>
      <c r="VSC124" s="27"/>
      <c r="VSD124" s="27"/>
      <c r="VSE124" s="27"/>
      <c r="VSF124" s="27"/>
      <c r="VSG124" s="27"/>
      <c r="VSH124" s="27"/>
      <c r="VSI124" s="27"/>
      <c r="VSJ124" s="27"/>
      <c r="VSK124" s="27"/>
      <c r="VSL124" s="27"/>
      <c r="VSM124" s="27"/>
      <c r="VSN124" s="27"/>
      <c r="VSO124" s="27"/>
      <c r="VSP124" s="27"/>
      <c r="VSQ124" s="27"/>
      <c r="VSR124" s="27"/>
      <c r="VSS124" s="27"/>
      <c r="VST124" s="27"/>
      <c r="VSU124" s="27"/>
      <c r="VSV124" s="27"/>
      <c r="VSW124" s="27"/>
      <c r="VSX124" s="27"/>
      <c r="VSY124" s="27"/>
      <c r="VSZ124" s="27"/>
      <c r="VTA124" s="27"/>
      <c r="VTB124" s="27"/>
      <c r="VTC124" s="27"/>
      <c r="VTD124" s="27"/>
      <c r="VTE124" s="27"/>
      <c r="VTF124" s="27"/>
      <c r="VTG124" s="27"/>
      <c r="VTH124" s="27"/>
      <c r="VTI124" s="27"/>
      <c r="VTJ124" s="27"/>
      <c r="VTK124" s="27"/>
      <c r="VTL124" s="27"/>
      <c r="VTM124" s="27"/>
      <c r="VTN124" s="27"/>
      <c r="VTO124" s="27"/>
      <c r="VTP124" s="27"/>
      <c r="VTQ124" s="27"/>
      <c r="VTR124" s="27"/>
      <c r="VTS124" s="27"/>
      <c r="VTT124" s="27"/>
      <c r="VTU124" s="27"/>
      <c r="VTV124" s="27"/>
      <c r="VTW124" s="27"/>
      <c r="VTX124" s="27"/>
      <c r="VTY124" s="27"/>
      <c r="VTZ124" s="27"/>
      <c r="VUA124" s="27"/>
      <c r="VUB124" s="27"/>
      <c r="VUC124" s="27"/>
      <c r="VUD124" s="27"/>
      <c r="VUE124" s="27"/>
      <c r="VUF124" s="27"/>
      <c r="VUG124" s="27"/>
      <c r="VUH124" s="27"/>
      <c r="VUI124" s="27"/>
      <c r="VUJ124" s="27"/>
      <c r="VUK124" s="27"/>
      <c r="VUL124" s="27"/>
      <c r="VUM124" s="27"/>
      <c r="VUN124" s="27"/>
      <c r="VUO124" s="27"/>
      <c r="VUP124" s="27"/>
      <c r="VUQ124" s="27"/>
      <c r="VUR124" s="27"/>
      <c r="VUS124" s="27"/>
      <c r="VUT124" s="27"/>
      <c r="VUU124" s="27"/>
      <c r="VUV124" s="27"/>
      <c r="VUW124" s="27"/>
      <c r="VUX124" s="27"/>
      <c r="VUY124" s="27"/>
      <c r="VUZ124" s="27"/>
      <c r="VVA124" s="27"/>
      <c r="VVB124" s="27"/>
      <c r="VVC124" s="27"/>
      <c r="VVD124" s="27"/>
      <c r="VVE124" s="27"/>
      <c r="VVF124" s="27"/>
      <c r="VVG124" s="27"/>
      <c r="VVH124" s="27"/>
      <c r="VVI124" s="27"/>
      <c r="VVJ124" s="27"/>
      <c r="VVK124" s="27"/>
      <c r="VVL124" s="27"/>
      <c r="VVM124" s="27"/>
      <c r="VVN124" s="27"/>
      <c r="VVO124" s="27"/>
      <c r="VVP124" s="27"/>
      <c r="VVQ124" s="27"/>
      <c r="VVR124" s="27"/>
      <c r="VVS124" s="27"/>
      <c r="VVT124" s="27"/>
      <c r="VVU124" s="27"/>
      <c r="VVV124" s="27"/>
      <c r="VVW124" s="27"/>
      <c r="VVX124" s="27"/>
      <c r="VVY124" s="27"/>
      <c r="VVZ124" s="27"/>
      <c r="VWA124" s="27"/>
      <c r="VWB124" s="27"/>
      <c r="VWC124" s="27"/>
      <c r="VWD124" s="27"/>
      <c r="VWE124" s="27"/>
      <c r="VWF124" s="27"/>
      <c r="VWG124" s="27"/>
      <c r="VWH124" s="27"/>
      <c r="VWI124" s="27"/>
      <c r="VWJ124" s="27"/>
      <c r="VWK124" s="27"/>
      <c r="VWL124" s="27"/>
      <c r="VWM124" s="27"/>
      <c r="VWN124" s="27"/>
      <c r="VWO124" s="27"/>
      <c r="VWP124" s="27"/>
      <c r="VWQ124" s="27"/>
      <c r="VWR124" s="27"/>
      <c r="VWS124" s="27"/>
      <c r="VWT124" s="27"/>
      <c r="VWU124" s="27"/>
      <c r="VWV124" s="27"/>
      <c r="VWW124" s="27"/>
      <c r="VWX124" s="27"/>
      <c r="VWY124" s="27"/>
      <c r="VWZ124" s="27"/>
      <c r="VXA124" s="27"/>
      <c r="VXB124" s="27"/>
      <c r="VXC124" s="27"/>
      <c r="VXD124" s="27"/>
      <c r="VXE124" s="27"/>
      <c r="VXF124" s="27"/>
      <c r="VXG124" s="27"/>
      <c r="VXH124" s="27"/>
      <c r="VXI124" s="27"/>
      <c r="VXJ124" s="27"/>
      <c r="VXK124" s="27"/>
      <c r="VXL124" s="27"/>
      <c r="VXM124" s="27"/>
      <c r="VXN124" s="27"/>
      <c r="VXO124" s="27"/>
      <c r="VXP124" s="27"/>
      <c r="VXQ124" s="27"/>
      <c r="VXR124" s="27"/>
      <c r="VXS124" s="27"/>
      <c r="VXT124" s="27"/>
      <c r="VXU124" s="27"/>
      <c r="VXV124" s="27"/>
      <c r="VXW124" s="27"/>
      <c r="VXX124" s="27"/>
      <c r="VXY124" s="27"/>
      <c r="VXZ124" s="27"/>
      <c r="VYA124" s="27"/>
      <c r="VYB124" s="27"/>
      <c r="VYC124" s="27"/>
      <c r="VYD124" s="27"/>
      <c r="VYE124" s="27"/>
      <c r="VYF124" s="27"/>
      <c r="VYG124" s="27"/>
      <c r="VYH124" s="27"/>
      <c r="VYI124" s="27"/>
      <c r="VYJ124" s="27"/>
      <c r="VYK124" s="27"/>
      <c r="VYL124" s="27"/>
      <c r="VYM124" s="27"/>
      <c r="VYN124" s="27"/>
      <c r="VYO124" s="27"/>
      <c r="VYP124" s="27"/>
      <c r="VYQ124" s="27"/>
      <c r="VYR124" s="27"/>
      <c r="VYS124" s="27"/>
      <c r="VYT124" s="27"/>
      <c r="VYU124" s="27"/>
      <c r="VYV124" s="27"/>
      <c r="VYW124" s="27"/>
      <c r="VYX124" s="27"/>
      <c r="VYY124" s="27"/>
      <c r="VYZ124" s="27"/>
      <c r="VZA124" s="27"/>
      <c r="VZB124" s="27"/>
      <c r="VZC124" s="27"/>
      <c r="VZD124" s="27"/>
      <c r="VZE124" s="27"/>
      <c r="VZF124" s="27"/>
      <c r="VZG124" s="27"/>
      <c r="VZH124" s="27"/>
      <c r="VZI124" s="27"/>
      <c r="VZJ124" s="27"/>
      <c r="VZK124" s="27"/>
      <c r="VZL124" s="27"/>
      <c r="VZM124" s="27"/>
      <c r="VZN124" s="27"/>
      <c r="VZO124" s="27"/>
      <c r="VZP124" s="27"/>
      <c r="VZQ124" s="27"/>
      <c r="VZR124" s="27"/>
      <c r="VZS124" s="27"/>
      <c r="VZT124" s="27"/>
      <c r="VZU124" s="27"/>
      <c r="VZV124" s="27"/>
      <c r="WAC124" s="27"/>
      <c r="WAD124" s="27"/>
      <c r="WAE124" s="27"/>
      <c r="WAF124" s="27"/>
      <c r="WAG124" s="27"/>
      <c r="WAH124" s="27"/>
      <c r="WAI124" s="27"/>
      <c r="WAJ124" s="27"/>
      <c r="WAK124" s="27"/>
      <c r="WAL124" s="27"/>
      <c r="WAM124" s="27"/>
      <c r="WAN124" s="27"/>
      <c r="WAO124" s="27"/>
      <c r="WAP124" s="27"/>
      <c r="WAQ124" s="27"/>
      <c r="WAR124" s="27"/>
      <c r="WAS124" s="27"/>
      <c r="WAT124" s="27"/>
      <c r="WAU124" s="27"/>
      <c r="WAV124" s="27"/>
      <c r="WAW124" s="27"/>
      <c r="WAX124" s="27"/>
      <c r="WAY124" s="27"/>
      <c r="WAZ124" s="27"/>
      <c r="WBA124" s="27"/>
      <c r="WBB124" s="27"/>
      <c r="WBC124" s="27"/>
      <c r="WBD124" s="27"/>
      <c r="WBE124" s="27"/>
      <c r="WBF124" s="27"/>
      <c r="WBG124" s="27"/>
      <c r="WBH124" s="27"/>
      <c r="WBI124" s="27"/>
      <c r="WBJ124" s="27"/>
      <c r="WBK124" s="27"/>
      <c r="WBL124" s="27"/>
      <c r="WBM124" s="27"/>
      <c r="WBN124" s="27"/>
      <c r="WBO124" s="27"/>
      <c r="WBP124" s="27"/>
      <c r="WBQ124" s="27"/>
      <c r="WBR124" s="27"/>
      <c r="WBS124" s="27"/>
      <c r="WBT124" s="27"/>
      <c r="WBU124" s="27"/>
      <c r="WBV124" s="27"/>
      <c r="WBW124" s="27"/>
      <c r="WBX124" s="27"/>
      <c r="WBY124" s="27"/>
      <c r="WBZ124" s="27"/>
      <c r="WCA124" s="27"/>
      <c r="WCB124" s="27"/>
      <c r="WCC124" s="27"/>
      <c r="WCD124" s="27"/>
      <c r="WCE124" s="27"/>
      <c r="WCF124" s="27"/>
      <c r="WCG124" s="27"/>
      <c r="WCH124" s="27"/>
      <c r="WCI124" s="27"/>
      <c r="WCJ124" s="27"/>
      <c r="WCK124" s="27"/>
      <c r="WCL124" s="27"/>
      <c r="WCM124" s="27"/>
      <c r="WCN124" s="27"/>
      <c r="WCO124" s="27"/>
      <c r="WCP124" s="27"/>
      <c r="WCQ124" s="27"/>
      <c r="WCR124" s="27"/>
      <c r="WCS124" s="27"/>
      <c r="WCT124" s="27"/>
      <c r="WCU124" s="27"/>
      <c r="WCV124" s="27"/>
      <c r="WCW124" s="27"/>
      <c r="WCX124" s="27"/>
      <c r="WCY124" s="27"/>
      <c r="WCZ124" s="27"/>
      <c r="WDA124" s="27"/>
      <c r="WDB124" s="27"/>
      <c r="WDC124" s="27"/>
      <c r="WDD124" s="27"/>
      <c r="WDE124" s="27"/>
      <c r="WDF124" s="27"/>
      <c r="WDG124" s="27"/>
      <c r="WDH124" s="27"/>
      <c r="WDI124" s="27"/>
      <c r="WDJ124" s="27"/>
      <c r="WDK124" s="27"/>
      <c r="WDL124" s="27"/>
      <c r="WDM124" s="27"/>
      <c r="WDN124" s="27"/>
      <c r="WDO124" s="27"/>
      <c r="WDP124" s="27"/>
      <c r="WDQ124" s="27"/>
      <c r="WDR124" s="27"/>
      <c r="WDS124" s="27"/>
      <c r="WDT124" s="27"/>
      <c r="WDU124" s="27"/>
      <c r="WDV124" s="27"/>
      <c r="WDW124" s="27"/>
      <c r="WDX124" s="27"/>
      <c r="WDY124" s="27"/>
      <c r="WDZ124" s="27"/>
      <c r="WEA124" s="27"/>
      <c r="WEB124" s="27"/>
      <c r="WEC124" s="27"/>
      <c r="WED124" s="27"/>
      <c r="WEE124" s="27"/>
      <c r="WEF124" s="27"/>
      <c r="WEG124" s="27"/>
      <c r="WEH124" s="27"/>
      <c r="WEI124" s="27"/>
      <c r="WEJ124" s="27"/>
      <c r="WEK124" s="27"/>
      <c r="WEL124" s="27"/>
      <c r="WEM124" s="27"/>
      <c r="WEN124" s="27"/>
      <c r="WEO124" s="27"/>
      <c r="WEP124" s="27"/>
      <c r="WEQ124" s="27"/>
      <c r="WER124" s="27"/>
      <c r="WES124" s="27"/>
      <c r="WET124" s="27"/>
      <c r="WEU124" s="27"/>
      <c r="WEV124" s="27"/>
      <c r="WEW124" s="27"/>
      <c r="WEX124" s="27"/>
      <c r="WEY124" s="27"/>
      <c r="WEZ124" s="27"/>
      <c r="WFA124" s="27"/>
      <c r="WFB124" s="27"/>
      <c r="WFC124" s="27"/>
      <c r="WFD124" s="27"/>
      <c r="WFE124" s="27"/>
      <c r="WFF124" s="27"/>
      <c r="WFG124" s="27"/>
      <c r="WFH124" s="27"/>
      <c r="WFI124" s="27"/>
      <c r="WFJ124" s="27"/>
      <c r="WFK124" s="27"/>
      <c r="WFL124" s="27"/>
      <c r="WFM124" s="27"/>
      <c r="WFN124" s="27"/>
      <c r="WFO124" s="27"/>
      <c r="WFP124" s="27"/>
      <c r="WFQ124" s="27"/>
      <c r="WFR124" s="27"/>
      <c r="WFS124" s="27"/>
      <c r="WFT124" s="27"/>
      <c r="WFU124" s="27"/>
      <c r="WFV124" s="27"/>
      <c r="WFW124" s="27"/>
      <c r="WFX124" s="27"/>
      <c r="WFY124" s="27"/>
      <c r="WFZ124" s="27"/>
      <c r="WGA124" s="27"/>
      <c r="WGB124" s="27"/>
      <c r="WGC124" s="27"/>
      <c r="WGD124" s="27"/>
      <c r="WGE124" s="27"/>
      <c r="WGF124" s="27"/>
      <c r="WGG124" s="27"/>
      <c r="WGH124" s="27"/>
      <c r="WGI124" s="27"/>
      <c r="WGJ124" s="27"/>
      <c r="WGK124" s="27"/>
      <c r="WGL124" s="27"/>
      <c r="WGM124" s="27"/>
      <c r="WGN124" s="27"/>
      <c r="WGO124" s="27"/>
      <c r="WGP124" s="27"/>
      <c r="WGQ124" s="27"/>
      <c r="WGR124" s="27"/>
      <c r="WGS124" s="27"/>
      <c r="WGT124" s="27"/>
      <c r="WGU124" s="27"/>
      <c r="WGV124" s="27"/>
      <c r="WGW124" s="27"/>
      <c r="WGX124" s="27"/>
      <c r="WGY124" s="27"/>
      <c r="WGZ124" s="27"/>
      <c r="WHA124" s="27"/>
      <c r="WHB124" s="27"/>
      <c r="WHC124" s="27"/>
      <c r="WHD124" s="27"/>
      <c r="WHE124" s="27"/>
      <c r="WHF124" s="27"/>
      <c r="WHG124" s="27"/>
      <c r="WHH124" s="27"/>
      <c r="WHI124" s="27"/>
      <c r="WHJ124" s="27"/>
      <c r="WHK124" s="27"/>
      <c r="WHL124" s="27"/>
      <c r="WHM124" s="27"/>
      <c r="WHN124" s="27"/>
      <c r="WHO124" s="27"/>
      <c r="WHP124" s="27"/>
      <c r="WHQ124" s="27"/>
      <c r="WHR124" s="27"/>
      <c r="WHS124" s="27"/>
      <c r="WHT124" s="27"/>
      <c r="WHU124" s="27"/>
      <c r="WHV124" s="27"/>
      <c r="WHW124" s="27"/>
      <c r="WHX124" s="27"/>
      <c r="WHY124" s="27"/>
      <c r="WHZ124" s="27"/>
      <c r="WIA124" s="27"/>
      <c r="WIB124" s="27"/>
      <c r="WIC124" s="27"/>
      <c r="WID124" s="27"/>
      <c r="WIE124" s="27"/>
      <c r="WIF124" s="27"/>
      <c r="WIG124" s="27"/>
      <c r="WIH124" s="27"/>
      <c r="WII124" s="27"/>
      <c r="WIJ124" s="27"/>
      <c r="WIK124" s="27"/>
      <c r="WIL124" s="27"/>
      <c r="WIM124" s="27"/>
      <c r="WIN124" s="27"/>
      <c r="WIO124" s="27"/>
      <c r="WIP124" s="27"/>
      <c r="WIQ124" s="27"/>
      <c r="WIR124" s="27"/>
      <c r="WIS124" s="27"/>
      <c r="WIT124" s="27"/>
      <c r="WIU124" s="27"/>
      <c r="WIV124" s="27"/>
      <c r="WIW124" s="27"/>
      <c r="WIX124" s="27"/>
      <c r="WIY124" s="27"/>
      <c r="WIZ124" s="27"/>
      <c r="WJA124" s="27"/>
      <c r="WJB124" s="27"/>
      <c r="WJC124" s="27"/>
      <c r="WJD124" s="27"/>
      <c r="WJE124" s="27"/>
      <c r="WJF124" s="27"/>
      <c r="WJG124" s="27"/>
      <c r="WJH124" s="27"/>
      <c r="WJI124" s="27"/>
      <c r="WJJ124" s="27"/>
      <c r="WJK124" s="27"/>
      <c r="WJL124" s="27"/>
      <c r="WJM124" s="27"/>
      <c r="WJN124" s="27"/>
      <c r="WJO124" s="27"/>
      <c r="WJP124" s="27"/>
      <c r="WJQ124" s="27"/>
      <c r="WJR124" s="27"/>
      <c r="WJY124" s="27"/>
      <c r="WJZ124" s="27"/>
      <c r="WKA124" s="27"/>
      <c r="WKB124" s="27"/>
      <c r="WKC124" s="27"/>
      <c r="WKD124" s="27"/>
      <c r="WKE124" s="27"/>
      <c r="WKF124" s="27"/>
      <c r="WKG124" s="27"/>
      <c r="WKH124" s="27"/>
      <c r="WKI124" s="27"/>
      <c r="WKJ124" s="27"/>
      <c r="WKK124" s="27"/>
      <c r="WKL124" s="27"/>
      <c r="WKM124" s="27"/>
      <c r="WKN124" s="27"/>
      <c r="WKO124" s="27"/>
      <c r="WKP124" s="27"/>
      <c r="WKQ124" s="27"/>
      <c r="WKR124" s="27"/>
      <c r="WKS124" s="27"/>
      <c r="WKT124" s="27"/>
      <c r="WKU124" s="27"/>
      <c r="WKV124" s="27"/>
      <c r="WKW124" s="27"/>
      <c r="WKX124" s="27"/>
      <c r="WKY124" s="27"/>
      <c r="WKZ124" s="27"/>
      <c r="WLA124" s="27"/>
      <c r="WLB124" s="27"/>
      <c r="WLC124" s="27"/>
      <c r="WLD124" s="27"/>
      <c r="WLE124" s="27"/>
      <c r="WLF124" s="27"/>
      <c r="WLG124" s="27"/>
      <c r="WLH124" s="27"/>
      <c r="WLI124" s="27"/>
      <c r="WLJ124" s="27"/>
      <c r="WLK124" s="27"/>
      <c r="WLL124" s="27"/>
      <c r="WLM124" s="27"/>
      <c r="WLN124" s="27"/>
      <c r="WLO124" s="27"/>
      <c r="WLP124" s="27"/>
      <c r="WLQ124" s="27"/>
      <c r="WLR124" s="27"/>
      <c r="WLS124" s="27"/>
      <c r="WLT124" s="27"/>
      <c r="WLU124" s="27"/>
      <c r="WLV124" s="27"/>
      <c r="WLW124" s="27"/>
      <c r="WLX124" s="27"/>
      <c r="WLY124" s="27"/>
      <c r="WLZ124" s="27"/>
      <c r="WMA124" s="27"/>
      <c r="WMB124" s="27"/>
      <c r="WMC124" s="27"/>
      <c r="WMD124" s="27"/>
      <c r="WME124" s="27"/>
      <c r="WMF124" s="27"/>
      <c r="WMG124" s="27"/>
      <c r="WMH124" s="27"/>
      <c r="WMI124" s="27"/>
      <c r="WMJ124" s="27"/>
      <c r="WMK124" s="27"/>
      <c r="WML124" s="27"/>
      <c r="WMM124" s="27"/>
      <c r="WMN124" s="27"/>
      <c r="WMO124" s="27"/>
      <c r="WMP124" s="27"/>
      <c r="WMQ124" s="27"/>
      <c r="WMR124" s="27"/>
      <c r="WMS124" s="27"/>
      <c r="WMT124" s="27"/>
      <c r="WMU124" s="27"/>
      <c r="WMV124" s="27"/>
      <c r="WMW124" s="27"/>
      <c r="WMX124" s="27"/>
      <c r="WMY124" s="27"/>
      <c r="WMZ124" s="27"/>
      <c r="WNA124" s="27"/>
      <c r="WNB124" s="27"/>
      <c r="WNC124" s="27"/>
      <c r="WND124" s="27"/>
      <c r="WNE124" s="27"/>
      <c r="WNF124" s="27"/>
      <c r="WNG124" s="27"/>
      <c r="WNH124" s="27"/>
      <c r="WNI124" s="27"/>
      <c r="WNJ124" s="27"/>
      <c r="WNK124" s="27"/>
      <c r="WNL124" s="27"/>
      <c r="WNM124" s="27"/>
      <c r="WNN124" s="27"/>
      <c r="WNO124" s="27"/>
      <c r="WNP124" s="27"/>
      <c r="WNQ124" s="27"/>
      <c r="WNR124" s="27"/>
      <c r="WNS124" s="27"/>
      <c r="WNT124" s="27"/>
      <c r="WNU124" s="27"/>
      <c r="WNV124" s="27"/>
      <c r="WNW124" s="27"/>
      <c r="WNX124" s="27"/>
      <c r="WNY124" s="27"/>
      <c r="WNZ124" s="27"/>
      <c r="WOA124" s="27"/>
      <c r="WOB124" s="27"/>
      <c r="WOC124" s="27"/>
      <c r="WOD124" s="27"/>
      <c r="WOE124" s="27"/>
      <c r="WOF124" s="27"/>
      <c r="WOG124" s="27"/>
      <c r="WOH124" s="27"/>
      <c r="WOI124" s="27"/>
      <c r="WOJ124" s="27"/>
      <c r="WOK124" s="27"/>
      <c r="WOL124" s="27"/>
      <c r="WOM124" s="27"/>
      <c r="WON124" s="27"/>
      <c r="WOO124" s="27"/>
      <c r="WOP124" s="27"/>
      <c r="WOQ124" s="27"/>
      <c r="WOR124" s="27"/>
      <c r="WOS124" s="27"/>
      <c r="WOT124" s="27"/>
      <c r="WOU124" s="27"/>
      <c r="WOV124" s="27"/>
      <c r="WOW124" s="27"/>
      <c r="WOX124" s="27"/>
      <c r="WOY124" s="27"/>
      <c r="WOZ124" s="27"/>
      <c r="WPA124" s="27"/>
      <c r="WPB124" s="27"/>
      <c r="WPC124" s="27"/>
      <c r="WPD124" s="27"/>
      <c r="WPE124" s="27"/>
      <c r="WPF124" s="27"/>
      <c r="WPG124" s="27"/>
      <c r="WPH124" s="27"/>
      <c r="WPI124" s="27"/>
      <c r="WPJ124" s="27"/>
      <c r="WPK124" s="27"/>
      <c r="WPL124" s="27"/>
      <c r="WPM124" s="27"/>
      <c r="WPN124" s="27"/>
      <c r="WPO124" s="27"/>
      <c r="WPP124" s="27"/>
      <c r="WPQ124" s="27"/>
      <c r="WPR124" s="27"/>
      <c r="WPS124" s="27"/>
      <c r="WPT124" s="27"/>
      <c r="WPU124" s="27"/>
      <c r="WPV124" s="27"/>
      <c r="WPW124" s="27"/>
      <c r="WPX124" s="27"/>
      <c r="WPY124" s="27"/>
      <c r="WPZ124" s="27"/>
      <c r="WQA124" s="27"/>
      <c r="WQB124" s="27"/>
      <c r="WQC124" s="27"/>
      <c r="WQD124" s="27"/>
      <c r="WQE124" s="27"/>
      <c r="WQF124" s="27"/>
      <c r="WQG124" s="27"/>
      <c r="WQH124" s="27"/>
      <c r="WQI124" s="27"/>
      <c r="WQJ124" s="27"/>
      <c r="WQK124" s="27"/>
      <c r="WQL124" s="27"/>
      <c r="WQM124" s="27"/>
      <c r="WQN124" s="27"/>
      <c r="WQO124" s="27"/>
      <c r="WQP124" s="27"/>
      <c r="WQQ124" s="27"/>
      <c r="WQR124" s="27"/>
      <c r="WQS124" s="27"/>
      <c r="WQT124" s="27"/>
      <c r="WQU124" s="27"/>
      <c r="WQV124" s="27"/>
      <c r="WQW124" s="27"/>
      <c r="WQX124" s="27"/>
      <c r="WQY124" s="27"/>
      <c r="WQZ124" s="27"/>
      <c r="WRA124" s="27"/>
      <c r="WRB124" s="27"/>
      <c r="WRC124" s="27"/>
      <c r="WRD124" s="27"/>
      <c r="WRE124" s="27"/>
      <c r="WRF124" s="27"/>
      <c r="WRG124" s="27"/>
      <c r="WRH124" s="27"/>
      <c r="WRI124" s="27"/>
      <c r="WRJ124" s="27"/>
      <c r="WRK124" s="27"/>
      <c r="WRL124" s="27"/>
      <c r="WRM124" s="27"/>
      <c r="WRN124" s="27"/>
      <c r="WRO124" s="27"/>
      <c r="WRP124" s="27"/>
      <c r="WRQ124" s="27"/>
      <c r="WRR124" s="27"/>
      <c r="WRS124" s="27"/>
      <c r="WRT124" s="27"/>
      <c r="WRU124" s="27"/>
      <c r="WRV124" s="27"/>
      <c r="WRW124" s="27"/>
      <c r="WRX124" s="27"/>
      <c r="WRY124" s="27"/>
      <c r="WRZ124" s="27"/>
      <c r="WSA124" s="27"/>
      <c r="WSB124" s="27"/>
      <c r="WSC124" s="27"/>
      <c r="WSD124" s="27"/>
      <c r="WSE124" s="27"/>
      <c r="WSF124" s="27"/>
      <c r="WSG124" s="27"/>
      <c r="WSH124" s="27"/>
      <c r="WSI124" s="27"/>
      <c r="WSJ124" s="27"/>
      <c r="WSK124" s="27"/>
      <c r="WSL124" s="27"/>
      <c r="WSM124" s="27"/>
      <c r="WSN124" s="27"/>
      <c r="WSO124" s="27"/>
      <c r="WSP124" s="27"/>
      <c r="WSQ124" s="27"/>
      <c r="WSR124" s="27"/>
      <c r="WSS124" s="27"/>
      <c r="WST124" s="27"/>
      <c r="WSU124" s="27"/>
      <c r="WSV124" s="27"/>
      <c r="WSW124" s="27"/>
      <c r="WSX124" s="27"/>
      <c r="WSY124" s="27"/>
      <c r="WSZ124" s="27"/>
      <c r="WTA124" s="27"/>
      <c r="WTB124" s="27"/>
      <c r="WTC124" s="27"/>
      <c r="WTD124" s="27"/>
      <c r="WTE124" s="27"/>
      <c r="WTF124" s="27"/>
      <c r="WTG124" s="27"/>
      <c r="WTH124" s="27"/>
      <c r="WTI124" s="27"/>
      <c r="WTJ124" s="27"/>
      <c r="WTK124" s="27"/>
      <c r="WTL124" s="27"/>
      <c r="WTM124" s="27"/>
      <c r="WTN124" s="27"/>
      <c r="WTU124" s="27"/>
      <c r="WTV124" s="27"/>
      <c r="WTW124" s="27"/>
      <c r="WTX124" s="27"/>
      <c r="WTY124" s="27"/>
      <c r="WTZ124" s="27"/>
      <c r="WUA124" s="27"/>
      <c r="WUB124" s="27"/>
      <c r="WUC124" s="27"/>
      <c r="WUD124" s="27"/>
      <c r="WUE124" s="27"/>
      <c r="WUF124" s="27"/>
      <c r="WUG124" s="27"/>
      <c r="WUH124" s="27"/>
      <c r="WUI124" s="27"/>
      <c r="WUJ124" s="27"/>
      <c r="WUK124" s="27"/>
      <c r="WUL124" s="27"/>
      <c r="WUM124" s="27"/>
      <c r="WUN124" s="27"/>
      <c r="WUO124" s="27"/>
      <c r="WUP124" s="27"/>
      <c r="WUQ124" s="27"/>
      <c r="WUR124" s="27"/>
      <c r="WUS124" s="27"/>
      <c r="WUT124" s="27"/>
      <c r="WUU124" s="27"/>
      <c r="WUV124" s="27"/>
      <c r="WUW124" s="27"/>
      <c r="WUX124" s="27"/>
      <c r="WUY124" s="27"/>
      <c r="WUZ124" s="27"/>
      <c r="WVA124" s="27"/>
      <c r="WVB124" s="27"/>
      <c r="WVC124" s="27"/>
      <c r="WVD124" s="27"/>
      <c r="WVE124" s="27"/>
      <c r="WVF124" s="27"/>
      <c r="WVG124" s="27"/>
      <c r="WVH124" s="27"/>
      <c r="WVI124" s="27"/>
      <c r="WVJ124" s="27"/>
      <c r="WVK124" s="27"/>
      <c r="WVL124" s="27"/>
      <c r="WVM124" s="27"/>
      <c r="WVN124" s="27"/>
      <c r="WVO124" s="27"/>
      <c r="WVP124" s="27"/>
      <c r="WVQ124" s="27"/>
      <c r="WVR124" s="27"/>
      <c r="WVS124" s="27"/>
      <c r="WVT124" s="27"/>
      <c r="WVU124" s="27"/>
      <c r="WVV124" s="27"/>
      <c r="WVW124" s="27"/>
      <c r="WVX124" s="27"/>
      <c r="WVY124" s="27"/>
      <c r="WVZ124" s="27"/>
      <c r="WWA124" s="27"/>
      <c r="WWB124" s="27"/>
      <c r="WWC124" s="27"/>
      <c r="WWD124" s="27"/>
      <c r="WWE124" s="27"/>
      <c r="WWF124" s="27"/>
      <c r="WWG124" s="27"/>
      <c r="WWH124" s="27"/>
      <c r="WWI124" s="27"/>
      <c r="WWJ124" s="27"/>
      <c r="WWK124" s="27"/>
      <c r="WWL124" s="27"/>
      <c r="WWM124" s="27"/>
      <c r="WWN124" s="27"/>
      <c r="WWO124" s="27"/>
      <c r="WWP124" s="27"/>
      <c r="WWQ124" s="27"/>
      <c r="WWR124" s="27"/>
      <c r="WWS124" s="27"/>
      <c r="WWT124" s="27"/>
      <c r="WWU124" s="27"/>
      <c r="WWV124" s="27"/>
      <c r="WWW124" s="27"/>
      <c r="WWX124" s="27"/>
      <c r="WWY124" s="27"/>
      <c r="WWZ124" s="27"/>
      <c r="WXA124" s="27"/>
      <c r="WXB124" s="27"/>
      <c r="WXC124" s="27"/>
      <c r="WXD124" s="27"/>
      <c r="WXE124" s="27"/>
      <c r="WXF124" s="27"/>
      <c r="WXG124" s="27"/>
      <c r="WXH124" s="27"/>
      <c r="WXI124" s="27"/>
      <c r="WXJ124" s="27"/>
      <c r="WXK124" s="27"/>
      <c r="WXL124" s="27"/>
      <c r="WXM124" s="27"/>
      <c r="WXN124" s="27"/>
      <c r="WXO124" s="27"/>
      <c r="WXP124" s="27"/>
      <c r="WXQ124" s="27"/>
      <c r="WXR124" s="27"/>
      <c r="WXS124" s="27"/>
      <c r="WXT124" s="27"/>
      <c r="WXU124" s="27"/>
      <c r="WXV124" s="27"/>
      <c r="WXW124" s="27"/>
      <c r="WXX124" s="27"/>
      <c r="WXY124" s="27"/>
      <c r="WXZ124" s="27"/>
      <c r="WYA124" s="27"/>
      <c r="WYB124" s="27"/>
      <c r="WYC124" s="27"/>
      <c r="WYD124" s="27"/>
      <c r="WYE124" s="27"/>
      <c r="WYF124" s="27"/>
      <c r="WYG124" s="27"/>
      <c r="WYH124" s="27"/>
      <c r="WYI124" s="27"/>
      <c r="WYJ124" s="27"/>
      <c r="WYK124" s="27"/>
      <c r="WYL124" s="27"/>
      <c r="WYM124" s="27"/>
      <c r="WYN124" s="27"/>
      <c r="WYO124" s="27"/>
      <c r="WYP124" s="27"/>
      <c r="WYQ124" s="27"/>
      <c r="WYR124" s="27"/>
      <c r="WYS124" s="27"/>
      <c r="WYT124" s="27"/>
      <c r="WYU124" s="27"/>
      <c r="WYV124" s="27"/>
      <c r="WYW124" s="27"/>
      <c r="WYX124" s="27"/>
      <c r="WYY124" s="27"/>
      <c r="WYZ124" s="27"/>
      <c r="WZA124" s="27"/>
      <c r="WZB124" s="27"/>
      <c r="WZC124" s="27"/>
      <c r="WZD124" s="27"/>
      <c r="WZE124" s="27"/>
      <c r="WZF124" s="27"/>
      <c r="WZG124" s="27"/>
      <c r="WZH124" s="27"/>
      <c r="WZI124" s="27"/>
      <c r="WZJ124" s="27"/>
      <c r="WZK124" s="27"/>
      <c r="WZL124" s="27"/>
      <c r="WZM124" s="27"/>
      <c r="WZN124" s="27"/>
      <c r="WZO124" s="27"/>
      <c r="WZP124" s="27"/>
      <c r="WZQ124" s="27"/>
      <c r="WZR124" s="27"/>
      <c r="WZS124" s="27"/>
      <c r="WZT124" s="27"/>
      <c r="WZU124" s="27"/>
      <c r="WZV124" s="27"/>
      <c r="WZW124" s="27"/>
      <c r="WZX124" s="27"/>
      <c r="WZY124" s="27"/>
      <c r="WZZ124" s="27"/>
      <c r="XAA124" s="27"/>
      <c r="XAB124" s="27"/>
      <c r="XAC124" s="27"/>
      <c r="XAD124" s="27"/>
      <c r="XAE124" s="27"/>
      <c r="XAF124" s="27"/>
      <c r="XAG124" s="27"/>
      <c r="XAH124" s="27"/>
      <c r="XAI124" s="27"/>
      <c r="XAJ124" s="27"/>
      <c r="XAK124" s="27"/>
      <c r="XAL124" s="27"/>
      <c r="XAM124" s="27"/>
      <c r="XAN124" s="27"/>
      <c r="XAO124" s="27"/>
      <c r="XAP124" s="27"/>
      <c r="XAQ124" s="27"/>
      <c r="XAR124" s="27"/>
      <c r="XAS124" s="27"/>
      <c r="XAT124" s="27"/>
      <c r="XAU124" s="27"/>
      <c r="XAV124" s="27"/>
      <c r="XAW124" s="27"/>
      <c r="XAX124" s="27"/>
      <c r="XAY124" s="27"/>
      <c r="XAZ124" s="27"/>
      <c r="XBA124" s="27"/>
      <c r="XBB124" s="27"/>
      <c r="XBC124" s="27"/>
      <c r="XBD124" s="27"/>
      <c r="XBE124" s="27"/>
      <c r="XBF124" s="27"/>
      <c r="XBG124" s="27"/>
      <c r="XBH124" s="27"/>
      <c r="XBI124" s="27"/>
      <c r="XBJ124" s="27"/>
      <c r="XBK124" s="27"/>
      <c r="XBL124" s="27"/>
      <c r="XBM124" s="27"/>
      <c r="XBN124" s="27"/>
      <c r="XBO124" s="27"/>
      <c r="XBP124" s="27"/>
      <c r="XBQ124" s="27"/>
      <c r="XBR124" s="27"/>
      <c r="XBS124" s="27"/>
      <c r="XBT124" s="27"/>
      <c r="XBU124" s="27"/>
      <c r="XBV124" s="27"/>
      <c r="XBW124" s="27"/>
      <c r="XBX124" s="27"/>
      <c r="XBY124" s="27"/>
      <c r="XBZ124" s="27"/>
      <c r="XCA124" s="27"/>
      <c r="XCB124" s="27"/>
      <c r="XCC124" s="27"/>
      <c r="XCD124" s="27"/>
      <c r="XCE124" s="27"/>
      <c r="XCF124" s="27"/>
      <c r="XCG124" s="27"/>
      <c r="XCH124" s="27"/>
      <c r="XCI124" s="27"/>
      <c r="XCJ124" s="27"/>
      <c r="XCK124" s="27"/>
      <c r="XCL124" s="27"/>
      <c r="XCM124" s="27"/>
      <c r="XCN124" s="27"/>
      <c r="XCO124" s="27"/>
      <c r="XCP124" s="27"/>
      <c r="XCQ124" s="27"/>
      <c r="XCR124" s="27"/>
      <c r="XCS124" s="27"/>
      <c r="XCT124" s="27"/>
      <c r="XCU124" s="27"/>
      <c r="XCV124" s="27"/>
      <c r="XCW124" s="27"/>
      <c r="XCX124" s="27"/>
      <c r="XCY124" s="27"/>
      <c r="XCZ124" s="27"/>
      <c r="XDA124" s="27"/>
      <c r="XDB124" s="27"/>
      <c r="XDC124" s="27"/>
      <c r="XDD124" s="27"/>
      <c r="XDE124" s="27"/>
    </row>
    <row r="125" spans="1:16333" s="89" customFormat="1" ht="30.75" x14ac:dyDescent="0.25">
      <c r="A125" s="32" t="s">
        <v>26</v>
      </c>
      <c r="B125" s="135" t="s">
        <v>80</v>
      </c>
      <c r="C125" s="46">
        <v>200</v>
      </c>
      <c r="D125" s="348">
        <f>'Приложение 5'!F113</f>
        <v>211500</v>
      </c>
      <c r="E125" s="348">
        <f>'Приложение 5'!G113</f>
        <v>213960</v>
      </c>
      <c r="F125" s="348">
        <f>'Приложение 5'!H113</f>
        <v>216518.39999999999</v>
      </c>
      <c r="G125" s="73"/>
      <c r="H125" s="93"/>
      <c r="I125" s="93"/>
      <c r="J125" s="93"/>
      <c r="K125" s="93"/>
      <c r="L125" s="103"/>
      <c r="M125" s="103"/>
      <c r="N125" s="103"/>
      <c r="O125" s="103"/>
      <c r="P125" s="103"/>
      <c r="Q125" s="103"/>
      <c r="R125" s="103"/>
      <c r="S125" s="103"/>
      <c r="T125" s="103"/>
      <c r="U125" s="103"/>
      <c r="V125" s="103"/>
      <c r="W125" s="103"/>
      <c r="X125" s="103"/>
      <c r="Y125" s="103"/>
      <c r="Z125" s="103"/>
      <c r="AA125" s="103"/>
      <c r="AB125" s="103"/>
      <c r="AC125" s="103"/>
      <c r="AD125" s="103"/>
      <c r="AE125" s="103"/>
      <c r="AF125" s="103"/>
      <c r="AG125" s="103"/>
      <c r="AH125" s="103"/>
      <c r="AI125" s="103"/>
      <c r="AJ125" s="103"/>
      <c r="AK125" s="103"/>
      <c r="AL125" s="103"/>
      <c r="AM125" s="103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  <c r="BU125" s="4"/>
      <c r="BV125" s="4"/>
      <c r="BW125" s="4"/>
      <c r="BX125" s="4"/>
      <c r="BY125" s="4"/>
      <c r="BZ125" s="4"/>
      <c r="CA125" s="4"/>
      <c r="CB125" s="4"/>
      <c r="CC125" s="4"/>
      <c r="CD125" s="4"/>
      <c r="CE125" s="4"/>
      <c r="CF125" s="4"/>
      <c r="CG125" s="4"/>
      <c r="CH125" s="4"/>
      <c r="CI125" s="4"/>
      <c r="CJ125" s="4"/>
      <c r="CK125" s="4"/>
      <c r="CL125" s="4"/>
      <c r="CM125" s="4"/>
      <c r="CN125" s="4"/>
      <c r="CO125" s="4"/>
      <c r="CP125" s="4"/>
      <c r="CQ125" s="4"/>
      <c r="CR125" s="4"/>
      <c r="CS125" s="4"/>
      <c r="CT125" s="4"/>
      <c r="CU125" s="4"/>
      <c r="CV125" s="4"/>
      <c r="CW125" s="4"/>
      <c r="CX125" s="4"/>
      <c r="CY125" s="4"/>
      <c r="CZ125" s="4"/>
      <c r="DA125" s="4"/>
      <c r="DB125" s="4"/>
      <c r="DC125" s="4"/>
      <c r="DD125" s="4"/>
      <c r="DE125" s="4"/>
      <c r="DF125" s="4"/>
      <c r="DG125" s="4"/>
      <c r="DH125" s="4"/>
      <c r="DI125" s="4"/>
      <c r="DJ125" s="4"/>
      <c r="DK125" s="4"/>
      <c r="DL125" s="4"/>
      <c r="DM125" s="4"/>
      <c r="DN125" s="4"/>
      <c r="DO125" s="4"/>
      <c r="DP125" s="4"/>
      <c r="DQ125" s="4"/>
      <c r="DR125" s="4"/>
      <c r="DS125" s="4"/>
      <c r="DT125" s="4"/>
      <c r="DU125" s="4"/>
      <c r="DV125" s="4"/>
      <c r="DW125" s="4"/>
      <c r="DX125" s="4"/>
      <c r="DY125" s="4"/>
      <c r="DZ125" s="4"/>
      <c r="EA125" s="4"/>
      <c r="EB125" s="4"/>
      <c r="EC125" s="4"/>
      <c r="ED125" s="4"/>
      <c r="EE125" s="4"/>
      <c r="EF125" s="4"/>
      <c r="EG125" s="4"/>
      <c r="EH125" s="4"/>
      <c r="EI125" s="4"/>
      <c r="EJ125" s="4"/>
      <c r="EK125" s="4"/>
      <c r="EL125" s="4"/>
      <c r="EM125" s="4"/>
      <c r="EN125" s="4"/>
      <c r="EO125" s="4"/>
      <c r="EP125" s="4"/>
      <c r="EQ125" s="4"/>
      <c r="ER125" s="4"/>
      <c r="ES125" s="4"/>
      <c r="ET125" s="4"/>
      <c r="EU125" s="4"/>
      <c r="EV125" s="4"/>
      <c r="EW125" s="4"/>
      <c r="EX125" s="4"/>
      <c r="EY125" s="4"/>
      <c r="EZ125" s="4"/>
      <c r="FA125" s="4"/>
      <c r="FB125" s="4"/>
      <c r="FC125" s="4"/>
      <c r="FD125" s="4"/>
      <c r="FE125" s="4"/>
      <c r="FF125" s="4"/>
      <c r="FG125" s="4"/>
      <c r="FH125" s="4"/>
      <c r="FI125" s="4"/>
      <c r="FJ125" s="4"/>
      <c r="FK125" s="4"/>
      <c r="FL125" s="4"/>
      <c r="FM125" s="4"/>
      <c r="FN125" s="4"/>
      <c r="FO125" s="4"/>
      <c r="FP125" s="4"/>
      <c r="FQ125" s="4"/>
      <c r="FR125" s="4"/>
      <c r="FS125" s="4"/>
      <c r="FT125" s="4"/>
      <c r="FU125" s="4"/>
      <c r="FV125" s="4"/>
      <c r="FW125" s="4"/>
      <c r="FX125" s="4"/>
      <c r="FY125" s="4"/>
      <c r="FZ125" s="4"/>
      <c r="GA125" s="4"/>
      <c r="GB125" s="4"/>
      <c r="GC125" s="4"/>
      <c r="GD125" s="4"/>
      <c r="GE125" s="4"/>
      <c r="GF125" s="4"/>
      <c r="GG125" s="4"/>
      <c r="GH125" s="4"/>
      <c r="GI125" s="4"/>
      <c r="GJ125" s="4"/>
      <c r="GK125" s="4"/>
      <c r="GL125" s="4"/>
      <c r="GM125" s="4"/>
      <c r="GN125" s="4"/>
      <c r="GO125" s="4"/>
      <c r="GP125" s="4"/>
      <c r="GQ125" s="4"/>
      <c r="GR125" s="4"/>
      <c r="GS125" s="4"/>
      <c r="GT125" s="4"/>
      <c r="GU125" s="4"/>
      <c r="GV125" s="4"/>
      <c r="GW125" s="4"/>
      <c r="GX125" s="4"/>
      <c r="GY125" s="4"/>
      <c r="GZ125" s="4"/>
      <c r="HA125" s="4"/>
      <c r="HB125" s="4"/>
      <c r="HI125" s="4"/>
      <c r="HJ125" s="4"/>
      <c r="HK125" s="4"/>
      <c r="HL125" s="4"/>
      <c r="HM125" s="4"/>
      <c r="HN125" s="4"/>
      <c r="HO125" s="4"/>
      <c r="HP125" s="4"/>
      <c r="HQ125" s="4"/>
      <c r="HR125" s="4"/>
      <c r="HS125" s="4"/>
      <c r="HT125" s="4"/>
      <c r="HU125" s="4"/>
      <c r="HV125" s="4"/>
      <c r="HW125" s="4"/>
      <c r="HX125" s="4"/>
      <c r="HY125" s="4"/>
      <c r="HZ125" s="4"/>
      <c r="IA125" s="4"/>
      <c r="IB125" s="4"/>
      <c r="IC125" s="4"/>
      <c r="ID125" s="4"/>
      <c r="IE125" s="4"/>
      <c r="IF125" s="4"/>
      <c r="IG125" s="4"/>
      <c r="IH125" s="4"/>
      <c r="II125" s="4"/>
      <c r="IJ125" s="4"/>
      <c r="IK125" s="4"/>
      <c r="IL125" s="4"/>
      <c r="IM125" s="4"/>
      <c r="IN125" s="4"/>
      <c r="IO125" s="4"/>
      <c r="IP125" s="4"/>
      <c r="IQ125" s="4"/>
      <c r="IR125" s="4"/>
      <c r="IS125" s="4"/>
      <c r="IT125" s="4"/>
      <c r="IU125" s="4"/>
      <c r="IV125" s="4"/>
      <c r="IW125" s="4"/>
      <c r="IX125" s="4"/>
      <c r="IY125" s="4"/>
      <c r="IZ125" s="4"/>
      <c r="JA125" s="4"/>
      <c r="JB125" s="4"/>
      <c r="JC125" s="4"/>
      <c r="JD125" s="4"/>
      <c r="JE125" s="4"/>
      <c r="JF125" s="4"/>
      <c r="JG125" s="4"/>
      <c r="JH125" s="4"/>
      <c r="JI125" s="4"/>
      <c r="JJ125" s="4"/>
      <c r="JK125" s="4"/>
      <c r="JL125" s="4"/>
      <c r="JM125" s="4"/>
      <c r="JN125" s="4"/>
      <c r="JO125" s="4"/>
      <c r="JP125" s="4"/>
      <c r="JQ125" s="4"/>
      <c r="JR125" s="4"/>
      <c r="JS125" s="4"/>
      <c r="JT125" s="4"/>
      <c r="JU125" s="4"/>
      <c r="JV125" s="4"/>
      <c r="JW125" s="4"/>
      <c r="JX125" s="4"/>
      <c r="JY125" s="4"/>
      <c r="JZ125" s="4"/>
      <c r="KA125" s="4"/>
      <c r="KB125" s="4"/>
      <c r="KC125" s="4"/>
      <c r="KD125" s="4"/>
      <c r="KE125" s="4"/>
      <c r="KF125" s="4"/>
      <c r="KG125" s="4"/>
      <c r="KH125" s="4"/>
      <c r="KI125" s="4"/>
      <c r="KJ125" s="4"/>
      <c r="KK125" s="4"/>
      <c r="KL125" s="4"/>
      <c r="KM125" s="4"/>
      <c r="KN125" s="4"/>
      <c r="KO125" s="4"/>
      <c r="KP125" s="4"/>
      <c r="KQ125" s="4"/>
      <c r="KR125" s="4"/>
      <c r="KS125" s="4"/>
      <c r="KT125" s="4"/>
      <c r="KU125" s="4"/>
      <c r="KV125" s="4"/>
      <c r="KW125" s="4"/>
      <c r="KX125" s="4"/>
      <c r="KY125" s="4"/>
      <c r="KZ125" s="4"/>
      <c r="LA125" s="4"/>
      <c r="LB125" s="4"/>
      <c r="LC125" s="4"/>
      <c r="LD125" s="4"/>
      <c r="LE125" s="4"/>
      <c r="LF125" s="4"/>
      <c r="LG125" s="4"/>
      <c r="LH125" s="4"/>
      <c r="LI125" s="4"/>
      <c r="LJ125" s="4"/>
      <c r="LK125" s="4"/>
      <c r="LL125" s="4"/>
      <c r="LM125" s="4"/>
      <c r="LN125" s="4"/>
      <c r="LO125" s="4"/>
      <c r="LP125" s="4"/>
      <c r="LQ125" s="4"/>
      <c r="LR125" s="4"/>
      <c r="LS125" s="4"/>
      <c r="LT125" s="4"/>
      <c r="LU125" s="4"/>
      <c r="LV125" s="4"/>
      <c r="LW125" s="4"/>
      <c r="LX125" s="4"/>
      <c r="LY125" s="4"/>
      <c r="LZ125" s="4"/>
      <c r="MA125" s="4"/>
      <c r="MB125" s="4"/>
      <c r="MC125" s="4"/>
      <c r="MD125" s="4"/>
      <c r="ME125" s="4"/>
      <c r="MF125" s="4"/>
      <c r="MG125" s="4"/>
      <c r="MH125" s="4"/>
      <c r="MI125" s="4"/>
      <c r="MJ125" s="4"/>
      <c r="MK125" s="4"/>
      <c r="ML125" s="4"/>
      <c r="MM125" s="4"/>
      <c r="MN125" s="4"/>
      <c r="MO125" s="4"/>
      <c r="MP125" s="4"/>
      <c r="MQ125" s="4"/>
      <c r="MR125" s="4"/>
      <c r="MS125" s="4"/>
      <c r="MT125" s="4"/>
      <c r="MU125" s="4"/>
      <c r="MV125" s="4"/>
      <c r="MW125" s="4"/>
      <c r="MX125" s="4"/>
      <c r="MY125" s="4"/>
      <c r="MZ125" s="4"/>
      <c r="NA125" s="4"/>
      <c r="NB125" s="4"/>
      <c r="NC125" s="4"/>
      <c r="ND125" s="4"/>
      <c r="NE125" s="4"/>
      <c r="NF125" s="4"/>
      <c r="NG125" s="4"/>
      <c r="NH125" s="4"/>
      <c r="NI125" s="4"/>
      <c r="NJ125" s="4"/>
      <c r="NK125" s="4"/>
      <c r="NL125" s="4"/>
      <c r="NM125" s="4"/>
      <c r="NN125" s="4"/>
      <c r="NO125" s="4"/>
      <c r="NP125" s="4"/>
      <c r="NQ125" s="4"/>
      <c r="NR125" s="4"/>
      <c r="NS125" s="4"/>
      <c r="NT125" s="4"/>
      <c r="NU125" s="4"/>
      <c r="NV125" s="4"/>
      <c r="NW125" s="4"/>
      <c r="NX125" s="4"/>
      <c r="NY125" s="4"/>
      <c r="NZ125" s="4"/>
      <c r="OA125" s="4"/>
      <c r="OB125" s="4"/>
      <c r="OC125" s="4"/>
      <c r="OD125" s="4"/>
      <c r="OE125" s="4"/>
      <c r="OF125" s="4"/>
      <c r="OG125" s="4"/>
      <c r="OH125" s="4"/>
      <c r="OI125" s="4"/>
      <c r="OJ125" s="4"/>
      <c r="OK125" s="4"/>
      <c r="OL125" s="4"/>
      <c r="OM125" s="4"/>
      <c r="ON125" s="4"/>
      <c r="OO125" s="4"/>
      <c r="OP125" s="4"/>
      <c r="OQ125" s="4"/>
      <c r="OR125" s="4"/>
      <c r="OS125" s="4"/>
      <c r="OT125" s="4"/>
      <c r="OU125" s="4"/>
      <c r="OV125" s="4"/>
      <c r="OW125" s="4"/>
      <c r="OX125" s="4"/>
      <c r="OY125" s="4"/>
      <c r="OZ125" s="4"/>
      <c r="PA125" s="4"/>
      <c r="PB125" s="4"/>
      <c r="PC125" s="4"/>
      <c r="PD125" s="4"/>
      <c r="PE125" s="4"/>
      <c r="PF125" s="4"/>
      <c r="PG125" s="4"/>
      <c r="PH125" s="4"/>
      <c r="PI125" s="4"/>
      <c r="PJ125" s="4"/>
      <c r="PK125" s="4"/>
      <c r="PL125" s="4"/>
      <c r="PM125" s="4"/>
      <c r="PN125" s="4"/>
      <c r="PO125" s="4"/>
      <c r="PP125" s="4"/>
      <c r="PQ125" s="4"/>
      <c r="PR125" s="4"/>
      <c r="PS125" s="4"/>
      <c r="PT125" s="4"/>
      <c r="PU125" s="4"/>
      <c r="PV125" s="4"/>
      <c r="PW125" s="4"/>
      <c r="PX125" s="4"/>
      <c r="PY125" s="4"/>
      <c r="PZ125" s="4"/>
      <c r="QA125" s="4"/>
      <c r="QB125" s="4"/>
      <c r="QC125" s="4"/>
      <c r="QD125" s="4"/>
      <c r="QE125" s="4"/>
      <c r="QF125" s="4"/>
      <c r="QG125" s="4"/>
      <c r="QH125" s="4"/>
      <c r="QI125" s="4"/>
      <c r="QJ125" s="4"/>
      <c r="QK125" s="4"/>
      <c r="QL125" s="4"/>
      <c r="QM125" s="4"/>
      <c r="QN125" s="4"/>
      <c r="QO125" s="4"/>
      <c r="QP125" s="4"/>
      <c r="QQ125" s="4"/>
      <c r="QR125" s="4"/>
      <c r="QS125" s="4"/>
      <c r="QT125" s="4"/>
      <c r="QU125" s="4"/>
      <c r="QV125" s="4"/>
      <c r="QW125" s="4"/>
      <c r="QX125" s="4"/>
      <c r="RE125" s="4"/>
      <c r="RF125" s="4"/>
      <c r="RG125" s="4"/>
      <c r="RH125" s="4"/>
      <c r="RI125" s="4"/>
      <c r="RJ125" s="4"/>
      <c r="RK125" s="4"/>
      <c r="RL125" s="4"/>
      <c r="RM125" s="4"/>
      <c r="RN125" s="4"/>
      <c r="RO125" s="4"/>
      <c r="RP125" s="4"/>
      <c r="RQ125" s="4"/>
      <c r="RR125" s="4"/>
      <c r="RS125" s="4"/>
      <c r="RT125" s="4"/>
      <c r="RU125" s="4"/>
      <c r="RV125" s="4"/>
      <c r="RW125" s="4"/>
      <c r="RX125" s="4"/>
      <c r="RY125" s="4"/>
      <c r="RZ125" s="4"/>
      <c r="SA125" s="4"/>
      <c r="SB125" s="4"/>
      <c r="SC125" s="4"/>
      <c r="SD125" s="4"/>
      <c r="SE125" s="4"/>
      <c r="SF125" s="4"/>
      <c r="SG125" s="4"/>
      <c r="SH125" s="4"/>
      <c r="SI125" s="4"/>
      <c r="SJ125" s="4"/>
      <c r="SK125" s="4"/>
      <c r="SL125" s="4"/>
      <c r="SM125" s="4"/>
      <c r="SN125" s="4"/>
      <c r="SO125" s="4"/>
      <c r="SP125" s="4"/>
      <c r="SQ125" s="4"/>
      <c r="SR125" s="4"/>
      <c r="SS125" s="4"/>
      <c r="ST125" s="4"/>
      <c r="SU125" s="4"/>
      <c r="SV125" s="4"/>
      <c r="SW125" s="4"/>
      <c r="SX125" s="4"/>
      <c r="SY125" s="4"/>
      <c r="SZ125" s="4"/>
      <c r="TA125" s="4"/>
      <c r="TB125" s="4"/>
      <c r="TC125" s="4"/>
      <c r="TD125" s="4"/>
      <c r="TE125" s="4"/>
      <c r="TF125" s="4"/>
      <c r="TG125" s="4"/>
      <c r="TH125" s="4"/>
      <c r="TI125" s="4"/>
      <c r="TJ125" s="4"/>
      <c r="TK125" s="4"/>
      <c r="TL125" s="4"/>
      <c r="TM125" s="4"/>
      <c r="TN125" s="4"/>
      <c r="TO125" s="4"/>
      <c r="TP125" s="4"/>
      <c r="TQ125" s="4"/>
      <c r="TR125" s="4"/>
      <c r="TS125" s="4"/>
      <c r="TT125" s="4"/>
      <c r="TU125" s="4"/>
      <c r="TV125" s="4"/>
      <c r="TW125" s="4"/>
      <c r="TX125" s="4"/>
      <c r="TY125" s="4"/>
      <c r="TZ125" s="4"/>
      <c r="UA125" s="4"/>
      <c r="UB125" s="4"/>
      <c r="UC125" s="4"/>
      <c r="UD125" s="4"/>
      <c r="UE125" s="4"/>
      <c r="UF125" s="4"/>
      <c r="UG125" s="4"/>
      <c r="UH125" s="4"/>
      <c r="UI125" s="4"/>
      <c r="UJ125" s="4"/>
      <c r="UK125" s="4"/>
      <c r="UL125" s="4"/>
      <c r="UM125" s="4"/>
      <c r="UN125" s="4"/>
      <c r="UO125" s="4"/>
      <c r="UP125" s="4"/>
      <c r="UQ125" s="4"/>
      <c r="UR125" s="4"/>
      <c r="US125" s="4"/>
      <c r="UT125" s="4"/>
      <c r="UU125" s="4"/>
      <c r="UV125" s="4"/>
      <c r="UW125" s="4"/>
      <c r="UX125" s="4"/>
      <c r="UY125" s="4"/>
      <c r="UZ125" s="4"/>
      <c r="VA125" s="4"/>
      <c r="VB125" s="4"/>
      <c r="VC125" s="4"/>
      <c r="VD125" s="4"/>
      <c r="VE125" s="4"/>
      <c r="VF125" s="4"/>
      <c r="VG125" s="4"/>
      <c r="VH125" s="4"/>
      <c r="VI125" s="4"/>
      <c r="VJ125" s="4"/>
      <c r="VK125" s="4"/>
      <c r="VL125" s="4"/>
      <c r="VM125" s="4"/>
      <c r="VN125" s="4"/>
      <c r="VO125" s="4"/>
      <c r="VP125" s="4"/>
      <c r="VQ125" s="4"/>
      <c r="VR125" s="4"/>
      <c r="VS125" s="4"/>
      <c r="VT125" s="4"/>
      <c r="VU125" s="4"/>
      <c r="VV125" s="4"/>
      <c r="VW125" s="4"/>
      <c r="VX125" s="4"/>
      <c r="VY125" s="4"/>
      <c r="VZ125" s="4"/>
      <c r="WA125" s="4"/>
      <c r="WB125" s="4"/>
      <c r="WC125" s="4"/>
      <c r="WD125" s="4"/>
      <c r="WE125" s="4"/>
      <c r="WF125" s="4"/>
      <c r="WG125" s="4"/>
      <c r="WH125" s="4"/>
      <c r="WI125" s="4"/>
      <c r="WJ125" s="4"/>
      <c r="WK125" s="4"/>
      <c r="WL125" s="4"/>
      <c r="WM125" s="4"/>
      <c r="WN125" s="4"/>
      <c r="WO125" s="4"/>
      <c r="WP125" s="4"/>
      <c r="WQ125" s="4"/>
      <c r="WR125" s="4"/>
      <c r="WS125" s="4"/>
      <c r="WT125" s="4"/>
      <c r="WU125" s="4"/>
      <c r="WV125" s="4"/>
      <c r="WW125" s="4"/>
      <c r="WX125" s="4"/>
      <c r="WY125" s="4"/>
      <c r="WZ125" s="4"/>
      <c r="XA125" s="4"/>
      <c r="XB125" s="4"/>
      <c r="XC125" s="4"/>
      <c r="XD125" s="4"/>
      <c r="XE125" s="4"/>
      <c r="XF125" s="4"/>
      <c r="XG125" s="4"/>
      <c r="XH125" s="4"/>
      <c r="XI125" s="4"/>
      <c r="XJ125" s="4"/>
      <c r="XK125" s="4"/>
      <c r="XL125" s="4"/>
      <c r="XM125" s="4"/>
      <c r="XN125" s="4"/>
      <c r="XO125" s="4"/>
      <c r="XP125" s="4"/>
      <c r="XQ125" s="4"/>
      <c r="XR125" s="4"/>
      <c r="XS125" s="4"/>
      <c r="XT125" s="4"/>
      <c r="XU125" s="4"/>
      <c r="XV125" s="4"/>
      <c r="XW125" s="4"/>
      <c r="XX125" s="4"/>
      <c r="XY125" s="4"/>
      <c r="XZ125" s="4"/>
      <c r="YA125" s="4"/>
      <c r="YB125" s="4"/>
      <c r="YC125" s="4"/>
      <c r="YD125" s="4"/>
      <c r="YE125" s="4"/>
      <c r="YF125" s="4"/>
      <c r="YG125" s="4"/>
      <c r="YH125" s="4"/>
      <c r="YI125" s="4"/>
      <c r="YJ125" s="4"/>
      <c r="YK125" s="4"/>
      <c r="YL125" s="4"/>
      <c r="YM125" s="4"/>
      <c r="YN125" s="4"/>
      <c r="YO125" s="4"/>
      <c r="YP125" s="4"/>
      <c r="YQ125" s="4"/>
      <c r="YR125" s="4"/>
      <c r="YS125" s="4"/>
      <c r="YT125" s="4"/>
      <c r="YU125" s="4"/>
      <c r="YV125" s="4"/>
      <c r="YW125" s="4"/>
      <c r="YX125" s="4"/>
      <c r="YY125" s="4"/>
      <c r="YZ125" s="4"/>
      <c r="ZA125" s="4"/>
      <c r="ZB125" s="4"/>
      <c r="ZC125" s="4"/>
      <c r="ZD125" s="4"/>
      <c r="ZE125" s="4"/>
      <c r="ZF125" s="4"/>
      <c r="ZG125" s="4"/>
      <c r="ZH125" s="4"/>
      <c r="ZI125" s="4"/>
      <c r="ZJ125" s="4"/>
      <c r="ZK125" s="4"/>
      <c r="ZL125" s="4"/>
      <c r="ZM125" s="4"/>
      <c r="ZN125" s="4"/>
      <c r="ZO125" s="4"/>
      <c r="ZP125" s="4"/>
      <c r="ZQ125" s="4"/>
      <c r="ZR125" s="4"/>
      <c r="ZS125" s="4"/>
      <c r="ZT125" s="4"/>
      <c r="ZU125" s="4"/>
      <c r="ZV125" s="4"/>
      <c r="ZW125" s="4"/>
      <c r="ZX125" s="4"/>
      <c r="ZY125" s="4"/>
      <c r="ZZ125" s="4"/>
      <c r="AAA125" s="4"/>
      <c r="AAB125" s="4"/>
      <c r="AAC125" s="4"/>
      <c r="AAD125" s="4"/>
      <c r="AAE125" s="4"/>
      <c r="AAF125" s="4"/>
      <c r="AAG125" s="4"/>
      <c r="AAH125" s="4"/>
      <c r="AAI125" s="4"/>
      <c r="AAJ125" s="4"/>
      <c r="AAK125" s="4"/>
      <c r="AAL125" s="4"/>
      <c r="AAM125" s="4"/>
      <c r="AAN125" s="4"/>
      <c r="AAO125" s="4"/>
      <c r="AAP125" s="4"/>
      <c r="AAQ125" s="4"/>
      <c r="AAR125" s="4"/>
      <c r="AAS125" s="4"/>
      <c r="AAT125" s="4"/>
      <c r="ABA125" s="4"/>
      <c r="ABB125" s="4"/>
      <c r="ABC125" s="4"/>
      <c r="ABD125" s="4"/>
      <c r="ABE125" s="4"/>
      <c r="ABF125" s="4"/>
      <c r="ABG125" s="4"/>
      <c r="ABH125" s="4"/>
      <c r="ABI125" s="4"/>
      <c r="ABJ125" s="4"/>
      <c r="ABK125" s="4"/>
      <c r="ABL125" s="4"/>
      <c r="ABM125" s="4"/>
      <c r="ABN125" s="4"/>
      <c r="ABO125" s="4"/>
      <c r="ABP125" s="4"/>
      <c r="ABQ125" s="4"/>
      <c r="ABR125" s="4"/>
      <c r="ABS125" s="4"/>
      <c r="ABT125" s="4"/>
      <c r="ABU125" s="4"/>
      <c r="ABV125" s="4"/>
      <c r="ABW125" s="4"/>
      <c r="ABX125" s="4"/>
      <c r="ABY125" s="4"/>
      <c r="ABZ125" s="4"/>
      <c r="ACA125" s="4"/>
      <c r="ACB125" s="4"/>
      <c r="ACC125" s="4"/>
      <c r="ACD125" s="4"/>
      <c r="ACE125" s="4"/>
      <c r="ACF125" s="4"/>
      <c r="ACG125" s="4"/>
      <c r="ACH125" s="4"/>
      <c r="ACI125" s="4"/>
      <c r="ACJ125" s="4"/>
      <c r="ACK125" s="4"/>
      <c r="ACL125" s="4"/>
      <c r="ACM125" s="4"/>
      <c r="ACN125" s="4"/>
      <c r="ACO125" s="4"/>
      <c r="ACP125" s="4"/>
      <c r="ACQ125" s="4"/>
      <c r="ACR125" s="4"/>
      <c r="ACS125" s="4"/>
      <c r="ACT125" s="4"/>
      <c r="ACU125" s="4"/>
      <c r="ACV125" s="4"/>
      <c r="ACW125" s="4"/>
      <c r="ACX125" s="4"/>
      <c r="ACY125" s="4"/>
      <c r="ACZ125" s="4"/>
      <c r="ADA125" s="4"/>
      <c r="ADB125" s="4"/>
      <c r="ADC125" s="4"/>
      <c r="ADD125" s="4"/>
      <c r="ADE125" s="4"/>
      <c r="ADF125" s="4"/>
      <c r="ADG125" s="4"/>
      <c r="ADH125" s="4"/>
      <c r="ADI125" s="4"/>
      <c r="ADJ125" s="4"/>
      <c r="ADK125" s="4"/>
      <c r="ADL125" s="4"/>
      <c r="ADM125" s="4"/>
      <c r="ADN125" s="4"/>
      <c r="ADO125" s="4"/>
      <c r="ADP125" s="4"/>
      <c r="ADQ125" s="4"/>
      <c r="ADR125" s="4"/>
      <c r="ADS125" s="4"/>
      <c r="ADT125" s="4"/>
      <c r="ADU125" s="4"/>
      <c r="ADV125" s="4"/>
      <c r="ADW125" s="4"/>
      <c r="ADX125" s="4"/>
      <c r="ADY125" s="4"/>
      <c r="ADZ125" s="4"/>
      <c r="AEA125" s="4"/>
      <c r="AEB125" s="4"/>
      <c r="AEC125" s="4"/>
      <c r="AED125" s="4"/>
      <c r="AEE125" s="4"/>
      <c r="AEF125" s="4"/>
      <c r="AEG125" s="4"/>
      <c r="AEH125" s="4"/>
      <c r="AEI125" s="4"/>
      <c r="AEJ125" s="4"/>
      <c r="AEK125" s="4"/>
      <c r="AEL125" s="4"/>
      <c r="AEM125" s="4"/>
      <c r="AEN125" s="4"/>
      <c r="AEO125" s="4"/>
      <c r="AEP125" s="4"/>
      <c r="AEQ125" s="4"/>
      <c r="AER125" s="4"/>
      <c r="AES125" s="4"/>
      <c r="AET125" s="4"/>
      <c r="AEU125" s="4"/>
      <c r="AEV125" s="4"/>
      <c r="AEW125" s="4"/>
      <c r="AEX125" s="4"/>
      <c r="AEY125" s="4"/>
      <c r="AEZ125" s="4"/>
      <c r="AFA125" s="4"/>
      <c r="AFB125" s="4"/>
      <c r="AFC125" s="4"/>
      <c r="AFD125" s="4"/>
      <c r="AFE125" s="4"/>
      <c r="AFF125" s="4"/>
      <c r="AFG125" s="4"/>
      <c r="AFH125" s="4"/>
      <c r="AFI125" s="4"/>
      <c r="AFJ125" s="4"/>
      <c r="AFK125" s="4"/>
      <c r="AFL125" s="4"/>
      <c r="AFM125" s="4"/>
      <c r="AFN125" s="4"/>
      <c r="AFO125" s="4"/>
      <c r="AFP125" s="4"/>
      <c r="AFQ125" s="4"/>
      <c r="AFR125" s="4"/>
      <c r="AFS125" s="4"/>
      <c r="AFT125" s="4"/>
      <c r="AFU125" s="4"/>
      <c r="AFV125" s="4"/>
      <c r="AFW125" s="4"/>
      <c r="AFX125" s="4"/>
      <c r="AFY125" s="4"/>
      <c r="AFZ125" s="4"/>
      <c r="AGA125" s="4"/>
      <c r="AGB125" s="4"/>
      <c r="AGC125" s="4"/>
      <c r="AGD125" s="4"/>
      <c r="AGE125" s="4"/>
      <c r="AGF125" s="4"/>
      <c r="AGG125" s="4"/>
      <c r="AGH125" s="4"/>
      <c r="AGI125" s="4"/>
      <c r="AGJ125" s="4"/>
      <c r="AGK125" s="4"/>
      <c r="AGL125" s="4"/>
      <c r="AGM125" s="4"/>
      <c r="AGN125" s="4"/>
      <c r="AGO125" s="4"/>
      <c r="AGP125" s="4"/>
      <c r="AGQ125" s="4"/>
      <c r="AGR125" s="4"/>
      <c r="AGS125" s="4"/>
      <c r="AGT125" s="4"/>
      <c r="AGU125" s="4"/>
      <c r="AGV125" s="4"/>
      <c r="AGW125" s="4"/>
      <c r="AGX125" s="4"/>
      <c r="AGY125" s="4"/>
      <c r="AGZ125" s="4"/>
      <c r="AHA125" s="4"/>
      <c r="AHB125" s="4"/>
      <c r="AHC125" s="4"/>
      <c r="AHD125" s="4"/>
      <c r="AHE125" s="4"/>
      <c r="AHF125" s="4"/>
      <c r="AHG125" s="4"/>
      <c r="AHH125" s="4"/>
      <c r="AHI125" s="4"/>
      <c r="AHJ125" s="4"/>
      <c r="AHK125" s="4"/>
      <c r="AHL125" s="4"/>
      <c r="AHM125" s="4"/>
      <c r="AHN125" s="4"/>
      <c r="AHO125" s="4"/>
      <c r="AHP125" s="4"/>
      <c r="AHQ125" s="4"/>
      <c r="AHR125" s="4"/>
      <c r="AHS125" s="4"/>
      <c r="AHT125" s="4"/>
      <c r="AHU125" s="4"/>
      <c r="AHV125" s="4"/>
      <c r="AHW125" s="4"/>
      <c r="AHX125" s="4"/>
      <c r="AHY125" s="4"/>
      <c r="AHZ125" s="4"/>
      <c r="AIA125" s="4"/>
      <c r="AIB125" s="4"/>
      <c r="AIC125" s="4"/>
      <c r="AID125" s="4"/>
      <c r="AIE125" s="4"/>
      <c r="AIF125" s="4"/>
      <c r="AIG125" s="4"/>
      <c r="AIH125" s="4"/>
      <c r="AII125" s="4"/>
      <c r="AIJ125" s="4"/>
      <c r="AIK125" s="4"/>
      <c r="AIL125" s="4"/>
      <c r="AIM125" s="4"/>
      <c r="AIN125" s="4"/>
      <c r="AIO125" s="4"/>
      <c r="AIP125" s="4"/>
      <c r="AIQ125" s="4"/>
      <c r="AIR125" s="4"/>
      <c r="AIS125" s="4"/>
      <c r="AIT125" s="4"/>
      <c r="AIU125" s="4"/>
      <c r="AIV125" s="4"/>
      <c r="AIW125" s="4"/>
      <c r="AIX125" s="4"/>
      <c r="AIY125" s="4"/>
      <c r="AIZ125" s="4"/>
      <c r="AJA125" s="4"/>
      <c r="AJB125" s="4"/>
      <c r="AJC125" s="4"/>
      <c r="AJD125" s="4"/>
      <c r="AJE125" s="4"/>
      <c r="AJF125" s="4"/>
      <c r="AJG125" s="4"/>
      <c r="AJH125" s="4"/>
      <c r="AJI125" s="4"/>
      <c r="AJJ125" s="4"/>
      <c r="AJK125" s="4"/>
      <c r="AJL125" s="4"/>
      <c r="AJM125" s="4"/>
      <c r="AJN125" s="4"/>
      <c r="AJO125" s="4"/>
      <c r="AJP125" s="4"/>
      <c r="AJQ125" s="4"/>
      <c r="AJR125" s="4"/>
      <c r="AJS125" s="4"/>
      <c r="AJT125" s="4"/>
      <c r="AJU125" s="4"/>
      <c r="AJV125" s="4"/>
      <c r="AJW125" s="4"/>
      <c r="AJX125" s="4"/>
      <c r="AJY125" s="4"/>
      <c r="AJZ125" s="4"/>
      <c r="AKA125" s="4"/>
      <c r="AKB125" s="4"/>
      <c r="AKC125" s="4"/>
      <c r="AKD125" s="4"/>
      <c r="AKE125" s="4"/>
      <c r="AKF125" s="4"/>
      <c r="AKG125" s="4"/>
      <c r="AKH125" s="4"/>
      <c r="AKI125" s="4"/>
      <c r="AKJ125" s="4"/>
      <c r="AKK125" s="4"/>
      <c r="AKL125" s="4"/>
      <c r="AKM125" s="4"/>
      <c r="AKN125" s="4"/>
      <c r="AKO125" s="4"/>
      <c r="AKP125" s="4"/>
      <c r="AKW125" s="4"/>
      <c r="AKX125" s="4"/>
      <c r="AKY125" s="4"/>
      <c r="AKZ125" s="4"/>
      <c r="ALA125" s="4"/>
      <c r="ALB125" s="4"/>
      <c r="ALC125" s="4"/>
      <c r="ALD125" s="4"/>
      <c r="ALE125" s="4"/>
      <c r="ALF125" s="4"/>
      <c r="ALG125" s="4"/>
      <c r="ALH125" s="4"/>
      <c r="ALI125" s="4"/>
      <c r="ALJ125" s="4"/>
      <c r="ALK125" s="4"/>
      <c r="ALL125" s="4"/>
      <c r="ALM125" s="4"/>
      <c r="ALN125" s="4"/>
      <c r="ALO125" s="4"/>
      <c r="ALP125" s="4"/>
      <c r="ALQ125" s="4"/>
      <c r="ALR125" s="4"/>
      <c r="ALS125" s="4"/>
      <c r="ALT125" s="4"/>
      <c r="ALU125" s="4"/>
      <c r="ALV125" s="4"/>
      <c r="ALW125" s="4"/>
      <c r="ALX125" s="4"/>
      <c r="ALY125" s="4"/>
      <c r="ALZ125" s="4"/>
      <c r="AMA125" s="4"/>
      <c r="AMB125" s="4"/>
      <c r="AMC125" s="4"/>
      <c r="AMD125" s="4"/>
      <c r="AME125" s="4"/>
      <c r="AMF125" s="4"/>
      <c r="AMG125" s="4"/>
      <c r="AMH125" s="4"/>
      <c r="AMI125" s="4"/>
      <c r="AMJ125" s="4"/>
      <c r="AMK125" s="4"/>
      <c r="AML125" s="4"/>
      <c r="AMM125" s="4"/>
      <c r="AMN125" s="4"/>
      <c r="AMO125" s="4"/>
      <c r="AMP125" s="4"/>
      <c r="AMQ125" s="4"/>
      <c r="AMR125" s="4"/>
      <c r="AMS125" s="4"/>
      <c r="AMT125" s="4"/>
      <c r="AMU125" s="4"/>
      <c r="AMV125" s="4"/>
      <c r="AMW125" s="4"/>
      <c r="AMX125" s="4"/>
      <c r="AMY125" s="4"/>
      <c r="AMZ125" s="4"/>
      <c r="ANA125" s="4"/>
      <c r="ANB125" s="4"/>
      <c r="ANC125" s="4"/>
      <c r="AND125" s="4"/>
      <c r="ANE125" s="4"/>
      <c r="ANF125" s="4"/>
      <c r="ANG125" s="4"/>
      <c r="ANH125" s="4"/>
      <c r="ANI125" s="4"/>
      <c r="ANJ125" s="4"/>
      <c r="ANK125" s="4"/>
      <c r="ANL125" s="4"/>
      <c r="ANM125" s="4"/>
      <c r="ANN125" s="4"/>
      <c r="ANO125" s="4"/>
      <c r="ANP125" s="4"/>
      <c r="ANQ125" s="4"/>
      <c r="ANR125" s="4"/>
      <c r="ANS125" s="4"/>
      <c r="ANT125" s="4"/>
      <c r="ANU125" s="4"/>
      <c r="ANV125" s="4"/>
      <c r="ANW125" s="4"/>
      <c r="ANX125" s="4"/>
      <c r="ANY125" s="4"/>
      <c r="ANZ125" s="4"/>
      <c r="AOA125" s="4"/>
      <c r="AOB125" s="4"/>
      <c r="AOC125" s="4"/>
      <c r="AOD125" s="4"/>
      <c r="AOE125" s="4"/>
      <c r="AOF125" s="4"/>
      <c r="AOG125" s="4"/>
      <c r="AOH125" s="4"/>
      <c r="AOI125" s="4"/>
      <c r="AOJ125" s="4"/>
      <c r="AOK125" s="4"/>
      <c r="AOL125" s="4"/>
      <c r="AOM125" s="4"/>
      <c r="AON125" s="4"/>
      <c r="AOO125" s="4"/>
      <c r="AOP125" s="4"/>
      <c r="AOQ125" s="4"/>
      <c r="AOR125" s="4"/>
      <c r="AOS125" s="4"/>
      <c r="AOT125" s="4"/>
      <c r="AOU125" s="4"/>
      <c r="AOV125" s="4"/>
      <c r="AOW125" s="4"/>
      <c r="AOX125" s="4"/>
      <c r="AOY125" s="4"/>
      <c r="AOZ125" s="4"/>
      <c r="APA125" s="4"/>
      <c r="APB125" s="4"/>
      <c r="APC125" s="4"/>
      <c r="APD125" s="4"/>
      <c r="APE125" s="4"/>
      <c r="APF125" s="4"/>
      <c r="APG125" s="4"/>
      <c r="APH125" s="4"/>
      <c r="API125" s="4"/>
      <c r="APJ125" s="4"/>
      <c r="APK125" s="4"/>
      <c r="APL125" s="4"/>
      <c r="APM125" s="4"/>
      <c r="APN125" s="4"/>
      <c r="APO125" s="4"/>
      <c r="APP125" s="4"/>
      <c r="APQ125" s="4"/>
      <c r="APR125" s="4"/>
      <c r="APS125" s="4"/>
      <c r="APT125" s="4"/>
      <c r="APU125" s="4"/>
      <c r="APV125" s="4"/>
      <c r="APW125" s="4"/>
      <c r="APX125" s="4"/>
      <c r="APY125" s="4"/>
      <c r="APZ125" s="4"/>
      <c r="AQA125" s="4"/>
      <c r="AQB125" s="4"/>
      <c r="AQC125" s="4"/>
      <c r="AQD125" s="4"/>
      <c r="AQE125" s="4"/>
      <c r="AQF125" s="4"/>
      <c r="AQG125" s="4"/>
      <c r="AQH125" s="4"/>
      <c r="AQI125" s="4"/>
      <c r="AQJ125" s="4"/>
      <c r="AQK125" s="4"/>
      <c r="AQL125" s="4"/>
      <c r="AQM125" s="4"/>
      <c r="AQN125" s="4"/>
      <c r="AQO125" s="4"/>
      <c r="AQP125" s="4"/>
      <c r="AQQ125" s="4"/>
      <c r="AQR125" s="4"/>
      <c r="AQS125" s="4"/>
      <c r="AQT125" s="4"/>
      <c r="AQU125" s="4"/>
      <c r="AQV125" s="4"/>
      <c r="AQW125" s="4"/>
      <c r="AQX125" s="4"/>
      <c r="AQY125" s="4"/>
      <c r="AQZ125" s="4"/>
      <c r="ARA125" s="4"/>
      <c r="ARB125" s="4"/>
      <c r="ARC125" s="4"/>
      <c r="ARD125" s="4"/>
      <c r="ARE125" s="4"/>
      <c r="ARF125" s="4"/>
      <c r="ARG125" s="4"/>
      <c r="ARH125" s="4"/>
      <c r="ARI125" s="4"/>
      <c r="ARJ125" s="4"/>
      <c r="ARK125" s="4"/>
      <c r="ARL125" s="4"/>
      <c r="ARM125" s="4"/>
      <c r="ARN125" s="4"/>
      <c r="ARO125" s="4"/>
      <c r="ARP125" s="4"/>
      <c r="ARQ125" s="4"/>
      <c r="ARR125" s="4"/>
      <c r="ARS125" s="4"/>
      <c r="ART125" s="4"/>
      <c r="ARU125" s="4"/>
      <c r="ARV125" s="4"/>
      <c r="ARW125" s="4"/>
      <c r="ARX125" s="4"/>
      <c r="ARY125" s="4"/>
      <c r="ARZ125" s="4"/>
      <c r="ASA125" s="4"/>
      <c r="ASB125" s="4"/>
      <c r="ASC125" s="4"/>
      <c r="ASD125" s="4"/>
      <c r="ASE125" s="4"/>
      <c r="ASF125" s="4"/>
      <c r="ASG125" s="4"/>
      <c r="ASH125" s="4"/>
      <c r="ASI125" s="4"/>
      <c r="ASJ125" s="4"/>
      <c r="ASK125" s="4"/>
      <c r="ASL125" s="4"/>
      <c r="ASM125" s="4"/>
      <c r="ASN125" s="4"/>
      <c r="ASO125" s="4"/>
      <c r="ASP125" s="4"/>
      <c r="ASQ125" s="4"/>
      <c r="ASR125" s="4"/>
      <c r="ASS125" s="4"/>
      <c r="AST125" s="4"/>
      <c r="ASU125" s="4"/>
      <c r="ASV125" s="4"/>
      <c r="ASW125" s="4"/>
      <c r="ASX125" s="4"/>
      <c r="ASY125" s="4"/>
      <c r="ASZ125" s="4"/>
      <c r="ATA125" s="4"/>
      <c r="ATB125" s="4"/>
      <c r="ATC125" s="4"/>
      <c r="ATD125" s="4"/>
      <c r="ATE125" s="4"/>
      <c r="ATF125" s="4"/>
      <c r="ATG125" s="4"/>
      <c r="ATH125" s="4"/>
      <c r="ATI125" s="4"/>
      <c r="ATJ125" s="4"/>
      <c r="ATK125" s="4"/>
      <c r="ATL125" s="4"/>
      <c r="ATM125" s="4"/>
      <c r="ATN125" s="4"/>
      <c r="ATO125" s="4"/>
      <c r="ATP125" s="4"/>
      <c r="ATQ125" s="4"/>
      <c r="ATR125" s="4"/>
      <c r="ATS125" s="4"/>
      <c r="ATT125" s="4"/>
      <c r="ATU125" s="4"/>
      <c r="ATV125" s="4"/>
      <c r="ATW125" s="4"/>
      <c r="ATX125" s="4"/>
      <c r="ATY125" s="4"/>
      <c r="ATZ125" s="4"/>
      <c r="AUA125" s="4"/>
      <c r="AUB125" s="4"/>
      <c r="AUC125" s="4"/>
      <c r="AUD125" s="4"/>
      <c r="AUE125" s="4"/>
      <c r="AUF125" s="4"/>
      <c r="AUG125" s="4"/>
      <c r="AUH125" s="4"/>
      <c r="AUI125" s="4"/>
      <c r="AUJ125" s="4"/>
      <c r="AUK125" s="4"/>
      <c r="AUL125" s="4"/>
      <c r="AUS125" s="4"/>
      <c r="AUT125" s="4"/>
      <c r="AUU125" s="4"/>
      <c r="AUV125" s="4"/>
      <c r="AUW125" s="4"/>
      <c r="AUX125" s="4"/>
      <c r="AUY125" s="4"/>
      <c r="AUZ125" s="4"/>
      <c r="AVA125" s="4"/>
      <c r="AVB125" s="4"/>
      <c r="AVC125" s="4"/>
      <c r="AVD125" s="4"/>
      <c r="AVE125" s="4"/>
      <c r="AVF125" s="4"/>
      <c r="AVG125" s="4"/>
      <c r="AVH125" s="4"/>
      <c r="AVI125" s="4"/>
      <c r="AVJ125" s="4"/>
      <c r="AVK125" s="4"/>
      <c r="AVL125" s="4"/>
      <c r="AVM125" s="4"/>
      <c r="AVN125" s="4"/>
      <c r="AVO125" s="4"/>
      <c r="AVP125" s="4"/>
      <c r="AVQ125" s="4"/>
      <c r="AVR125" s="4"/>
      <c r="AVS125" s="4"/>
      <c r="AVT125" s="4"/>
      <c r="AVU125" s="4"/>
      <c r="AVV125" s="4"/>
      <c r="AVW125" s="4"/>
      <c r="AVX125" s="4"/>
      <c r="AVY125" s="4"/>
      <c r="AVZ125" s="4"/>
      <c r="AWA125" s="4"/>
      <c r="AWB125" s="4"/>
      <c r="AWC125" s="4"/>
      <c r="AWD125" s="4"/>
      <c r="AWE125" s="4"/>
      <c r="AWF125" s="4"/>
      <c r="AWG125" s="4"/>
      <c r="AWH125" s="4"/>
      <c r="AWI125" s="4"/>
      <c r="AWJ125" s="4"/>
      <c r="AWK125" s="4"/>
      <c r="AWL125" s="4"/>
      <c r="AWM125" s="4"/>
      <c r="AWN125" s="4"/>
      <c r="AWO125" s="4"/>
      <c r="AWP125" s="4"/>
      <c r="AWQ125" s="4"/>
      <c r="AWR125" s="4"/>
      <c r="AWS125" s="4"/>
      <c r="AWT125" s="4"/>
      <c r="AWU125" s="4"/>
      <c r="AWV125" s="4"/>
      <c r="AWW125" s="4"/>
      <c r="AWX125" s="4"/>
      <c r="AWY125" s="4"/>
      <c r="AWZ125" s="4"/>
      <c r="AXA125" s="4"/>
      <c r="AXB125" s="4"/>
      <c r="AXC125" s="4"/>
      <c r="AXD125" s="4"/>
      <c r="AXE125" s="4"/>
      <c r="AXF125" s="4"/>
      <c r="AXG125" s="4"/>
      <c r="AXH125" s="4"/>
      <c r="AXI125" s="4"/>
      <c r="AXJ125" s="4"/>
      <c r="AXK125" s="4"/>
      <c r="AXL125" s="4"/>
      <c r="AXM125" s="4"/>
      <c r="AXN125" s="4"/>
      <c r="AXO125" s="4"/>
      <c r="AXP125" s="4"/>
      <c r="AXQ125" s="4"/>
      <c r="AXR125" s="4"/>
      <c r="AXS125" s="4"/>
      <c r="AXT125" s="4"/>
      <c r="AXU125" s="4"/>
      <c r="AXV125" s="4"/>
      <c r="AXW125" s="4"/>
      <c r="AXX125" s="4"/>
      <c r="AXY125" s="4"/>
      <c r="AXZ125" s="4"/>
      <c r="AYA125" s="4"/>
      <c r="AYB125" s="4"/>
      <c r="AYC125" s="4"/>
      <c r="AYD125" s="4"/>
      <c r="AYE125" s="4"/>
      <c r="AYF125" s="4"/>
      <c r="AYG125" s="4"/>
      <c r="AYH125" s="4"/>
      <c r="AYI125" s="4"/>
      <c r="AYJ125" s="4"/>
      <c r="AYK125" s="4"/>
      <c r="AYL125" s="4"/>
      <c r="AYM125" s="4"/>
      <c r="AYN125" s="4"/>
      <c r="AYO125" s="4"/>
      <c r="AYP125" s="4"/>
      <c r="AYQ125" s="4"/>
      <c r="AYR125" s="4"/>
      <c r="AYS125" s="4"/>
      <c r="AYT125" s="4"/>
      <c r="AYU125" s="4"/>
      <c r="AYV125" s="4"/>
      <c r="AYW125" s="4"/>
      <c r="AYX125" s="4"/>
      <c r="AYY125" s="4"/>
      <c r="AYZ125" s="4"/>
      <c r="AZA125" s="4"/>
      <c r="AZB125" s="4"/>
      <c r="AZC125" s="4"/>
      <c r="AZD125" s="4"/>
      <c r="AZE125" s="4"/>
      <c r="AZF125" s="4"/>
      <c r="AZG125" s="4"/>
      <c r="AZH125" s="4"/>
      <c r="AZI125" s="4"/>
      <c r="AZJ125" s="4"/>
      <c r="AZK125" s="4"/>
      <c r="AZL125" s="4"/>
      <c r="AZM125" s="4"/>
      <c r="AZN125" s="4"/>
      <c r="AZO125" s="4"/>
      <c r="AZP125" s="4"/>
      <c r="AZQ125" s="4"/>
      <c r="AZR125" s="4"/>
      <c r="AZS125" s="4"/>
      <c r="AZT125" s="4"/>
      <c r="AZU125" s="4"/>
      <c r="AZV125" s="4"/>
      <c r="AZW125" s="4"/>
      <c r="AZX125" s="4"/>
      <c r="AZY125" s="4"/>
      <c r="AZZ125" s="4"/>
      <c r="BAA125" s="4"/>
      <c r="BAB125" s="4"/>
      <c r="BAC125" s="4"/>
      <c r="BAD125" s="4"/>
      <c r="BAE125" s="4"/>
      <c r="BAF125" s="4"/>
      <c r="BAG125" s="4"/>
      <c r="BAH125" s="4"/>
      <c r="BAI125" s="4"/>
      <c r="BAJ125" s="4"/>
      <c r="BAK125" s="4"/>
      <c r="BAL125" s="4"/>
      <c r="BAM125" s="4"/>
      <c r="BAN125" s="4"/>
      <c r="BAO125" s="4"/>
      <c r="BAP125" s="4"/>
      <c r="BAQ125" s="4"/>
      <c r="BAR125" s="4"/>
      <c r="BAS125" s="4"/>
      <c r="BAT125" s="4"/>
      <c r="BAU125" s="4"/>
      <c r="BAV125" s="4"/>
      <c r="BAW125" s="4"/>
      <c r="BAX125" s="4"/>
      <c r="BAY125" s="4"/>
      <c r="BAZ125" s="4"/>
      <c r="BBA125" s="4"/>
      <c r="BBB125" s="4"/>
      <c r="BBC125" s="4"/>
      <c r="BBD125" s="4"/>
      <c r="BBE125" s="4"/>
      <c r="BBF125" s="4"/>
      <c r="BBG125" s="4"/>
      <c r="BBH125" s="4"/>
      <c r="BBI125" s="4"/>
      <c r="BBJ125" s="4"/>
      <c r="BBK125" s="4"/>
      <c r="BBL125" s="4"/>
      <c r="BBM125" s="4"/>
      <c r="BBN125" s="4"/>
      <c r="BBO125" s="4"/>
      <c r="BBP125" s="4"/>
      <c r="BBQ125" s="4"/>
      <c r="BBR125" s="4"/>
      <c r="BBS125" s="4"/>
      <c r="BBT125" s="4"/>
      <c r="BBU125" s="4"/>
      <c r="BBV125" s="4"/>
      <c r="BBW125" s="4"/>
      <c r="BBX125" s="4"/>
      <c r="BBY125" s="4"/>
      <c r="BBZ125" s="4"/>
      <c r="BCA125" s="4"/>
      <c r="BCB125" s="4"/>
      <c r="BCC125" s="4"/>
      <c r="BCD125" s="4"/>
      <c r="BCE125" s="4"/>
      <c r="BCF125" s="4"/>
      <c r="BCG125" s="4"/>
      <c r="BCH125" s="4"/>
      <c r="BCI125" s="4"/>
      <c r="BCJ125" s="4"/>
      <c r="BCK125" s="4"/>
      <c r="BCL125" s="4"/>
      <c r="BCM125" s="4"/>
      <c r="BCN125" s="4"/>
      <c r="BCO125" s="4"/>
      <c r="BCP125" s="4"/>
      <c r="BCQ125" s="4"/>
      <c r="BCR125" s="4"/>
      <c r="BCS125" s="4"/>
      <c r="BCT125" s="4"/>
      <c r="BCU125" s="4"/>
      <c r="BCV125" s="4"/>
      <c r="BCW125" s="4"/>
      <c r="BCX125" s="4"/>
      <c r="BCY125" s="4"/>
      <c r="BCZ125" s="4"/>
      <c r="BDA125" s="4"/>
      <c r="BDB125" s="4"/>
      <c r="BDC125" s="4"/>
      <c r="BDD125" s="4"/>
      <c r="BDE125" s="4"/>
      <c r="BDF125" s="4"/>
      <c r="BDG125" s="4"/>
      <c r="BDH125" s="4"/>
      <c r="BDI125" s="4"/>
      <c r="BDJ125" s="4"/>
      <c r="BDK125" s="4"/>
      <c r="BDL125" s="4"/>
      <c r="BDM125" s="4"/>
      <c r="BDN125" s="4"/>
      <c r="BDO125" s="4"/>
      <c r="BDP125" s="4"/>
      <c r="BDQ125" s="4"/>
      <c r="BDR125" s="4"/>
      <c r="BDS125" s="4"/>
      <c r="BDT125" s="4"/>
      <c r="BDU125" s="4"/>
      <c r="BDV125" s="4"/>
      <c r="BDW125" s="4"/>
      <c r="BDX125" s="4"/>
      <c r="BDY125" s="4"/>
      <c r="BDZ125" s="4"/>
      <c r="BEA125" s="4"/>
      <c r="BEB125" s="4"/>
      <c r="BEC125" s="4"/>
      <c r="BED125" s="4"/>
      <c r="BEE125" s="4"/>
      <c r="BEF125" s="4"/>
      <c r="BEG125" s="4"/>
      <c r="BEH125" s="4"/>
      <c r="BEO125" s="4"/>
      <c r="BEP125" s="4"/>
      <c r="BEQ125" s="4"/>
      <c r="BER125" s="4"/>
      <c r="BES125" s="4"/>
      <c r="BET125" s="4"/>
      <c r="BEU125" s="4"/>
      <c r="BEV125" s="4"/>
      <c r="BEW125" s="4"/>
      <c r="BEX125" s="4"/>
      <c r="BEY125" s="4"/>
      <c r="BEZ125" s="4"/>
      <c r="BFA125" s="4"/>
      <c r="BFB125" s="4"/>
      <c r="BFC125" s="4"/>
      <c r="BFD125" s="4"/>
      <c r="BFE125" s="4"/>
      <c r="BFF125" s="4"/>
      <c r="BFG125" s="4"/>
      <c r="BFH125" s="4"/>
      <c r="BFI125" s="4"/>
      <c r="BFJ125" s="4"/>
      <c r="BFK125" s="4"/>
      <c r="BFL125" s="4"/>
      <c r="BFM125" s="4"/>
      <c r="BFN125" s="4"/>
      <c r="BFO125" s="4"/>
      <c r="BFP125" s="4"/>
      <c r="BFQ125" s="4"/>
      <c r="BFR125" s="4"/>
      <c r="BFS125" s="4"/>
      <c r="BFT125" s="4"/>
      <c r="BFU125" s="4"/>
      <c r="BFV125" s="4"/>
      <c r="BFW125" s="4"/>
      <c r="BFX125" s="4"/>
      <c r="BFY125" s="4"/>
      <c r="BFZ125" s="4"/>
      <c r="BGA125" s="4"/>
      <c r="BGB125" s="4"/>
      <c r="BGC125" s="4"/>
      <c r="BGD125" s="4"/>
      <c r="BGE125" s="4"/>
      <c r="BGF125" s="4"/>
      <c r="BGG125" s="4"/>
      <c r="BGH125" s="4"/>
      <c r="BGI125" s="4"/>
      <c r="BGJ125" s="4"/>
      <c r="BGK125" s="4"/>
      <c r="BGL125" s="4"/>
      <c r="BGM125" s="4"/>
      <c r="BGN125" s="4"/>
      <c r="BGO125" s="4"/>
      <c r="BGP125" s="4"/>
      <c r="BGQ125" s="4"/>
      <c r="BGR125" s="4"/>
      <c r="BGS125" s="4"/>
      <c r="BGT125" s="4"/>
      <c r="BGU125" s="4"/>
      <c r="BGV125" s="4"/>
      <c r="BGW125" s="4"/>
      <c r="BGX125" s="4"/>
      <c r="BGY125" s="4"/>
      <c r="BGZ125" s="4"/>
      <c r="BHA125" s="4"/>
      <c r="BHB125" s="4"/>
      <c r="BHC125" s="4"/>
      <c r="BHD125" s="4"/>
      <c r="BHE125" s="4"/>
      <c r="BHF125" s="4"/>
      <c r="BHG125" s="4"/>
      <c r="BHH125" s="4"/>
      <c r="BHI125" s="4"/>
      <c r="BHJ125" s="4"/>
      <c r="BHK125" s="4"/>
      <c r="BHL125" s="4"/>
      <c r="BHM125" s="4"/>
      <c r="BHN125" s="4"/>
      <c r="BHO125" s="4"/>
      <c r="BHP125" s="4"/>
      <c r="BHQ125" s="4"/>
      <c r="BHR125" s="4"/>
      <c r="BHS125" s="4"/>
      <c r="BHT125" s="4"/>
      <c r="BHU125" s="4"/>
      <c r="BHV125" s="4"/>
      <c r="BHW125" s="4"/>
      <c r="BHX125" s="4"/>
      <c r="BHY125" s="4"/>
      <c r="BHZ125" s="4"/>
      <c r="BIA125" s="4"/>
      <c r="BIB125" s="4"/>
      <c r="BIC125" s="4"/>
      <c r="BID125" s="4"/>
      <c r="BIE125" s="4"/>
      <c r="BIF125" s="4"/>
      <c r="BIG125" s="4"/>
      <c r="BIH125" s="4"/>
      <c r="BII125" s="4"/>
      <c r="BIJ125" s="4"/>
      <c r="BIK125" s="4"/>
      <c r="BIL125" s="4"/>
      <c r="BIM125" s="4"/>
      <c r="BIN125" s="4"/>
      <c r="BIO125" s="4"/>
      <c r="BIP125" s="4"/>
      <c r="BIQ125" s="4"/>
      <c r="BIR125" s="4"/>
      <c r="BIS125" s="4"/>
      <c r="BIT125" s="4"/>
      <c r="BIU125" s="4"/>
      <c r="BIV125" s="4"/>
      <c r="BIW125" s="4"/>
      <c r="BIX125" s="4"/>
      <c r="BIY125" s="4"/>
      <c r="BIZ125" s="4"/>
      <c r="BJA125" s="4"/>
      <c r="BJB125" s="4"/>
      <c r="BJC125" s="4"/>
      <c r="BJD125" s="4"/>
      <c r="BJE125" s="4"/>
      <c r="BJF125" s="4"/>
      <c r="BJG125" s="4"/>
      <c r="BJH125" s="4"/>
      <c r="BJI125" s="4"/>
      <c r="BJJ125" s="4"/>
      <c r="BJK125" s="4"/>
      <c r="BJL125" s="4"/>
      <c r="BJM125" s="4"/>
      <c r="BJN125" s="4"/>
      <c r="BJO125" s="4"/>
      <c r="BJP125" s="4"/>
      <c r="BJQ125" s="4"/>
      <c r="BJR125" s="4"/>
      <c r="BJS125" s="4"/>
      <c r="BJT125" s="4"/>
      <c r="BJU125" s="4"/>
      <c r="BJV125" s="4"/>
      <c r="BJW125" s="4"/>
      <c r="BJX125" s="4"/>
      <c r="BJY125" s="4"/>
      <c r="BJZ125" s="4"/>
      <c r="BKA125" s="4"/>
      <c r="BKB125" s="4"/>
      <c r="BKC125" s="4"/>
      <c r="BKD125" s="4"/>
      <c r="BKE125" s="4"/>
      <c r="BKF125" s="4"/>
      <c r="BKG125" s="4"/>
      <c r="BKH125" s="4"/>
      <c r="BKI125" s="4"/>
      <c r="BKJ125" s="4"/>
      <c r="BKK125" s="4"/>
      <c r="BKL125" s="4"/>
      <c r="BKM125" s="4"/>
      <c r="BKN125" s="4"/>
      <c r="BKO125" s="4"/>
      <c r="BKP125" s="4"/>
      <c r="BKQ125" s="4"/>
      <c r="BKR125" s="4"/>
      <c r="BKS125" s="4"/>
      <c r="BKT125" s="4"/>
      <c r="BKU125" s="4"/>
      <c r="BKV125" s="4"/>
      <c r="BKW125" s="4"/>
      <c r="BKX125" s="4"/>
      <c r="BKY125" s="4"/>
      <c r="BKZ125" s="4"/>
      <c r="BLA125" s="4"/>
      <c r="BLB125" s="4"/>
      <c r="BLC125" s="4"/>
      <c r="BLD125" s="4"/>
      <c r="BLE125" s="4"/>
      <c r="BLF125" s="4"/>
      <c r="BLG125" s="4"/>
      <c r="BLH125" s="4"/>
      <c r="BLI125" s="4"/>
      <c r="BLJ125" s="4"/>
      <c r="BLK125" s="4"/>
      <c r="BLL125" s="4"/>
      <c r="BLM125" s="4"/>
      <c r="BLN125" s="4"/>
      <c r="BLO125" s="4"/>
      <c r="BLP125" s="4"/>
      <c r="BLQ125" s="4"/>
      <c r="BLR125" s="4"/>
      <c r="BLS125" s="4"/>
      <c r="BLT125" s="4"/>
      <c r="BLU125" s="4"/>
      <c r="BLV125" s="4"/>
      <c r="BLW125" s="4"/>
      <c r="BLX125" s="4"/>
      <c r="BLY125" s="4"/>
      <c r="BLZ125" s="4"/>
      <c r="BMA125" s="4"/>
      <c r="BMB125" s="4"/>
      <c r="BMC125" s="4"/>
      <c r="BMD125" s="4"/>
      <c r="BME125" s="4"/>
      <c r="BMF125" s="4"/>
      <c r="BMG125" s="4"/>
      <c r="BMH125" s="4"/>
      <c r="BMI125" s="4"/>
      <c r="BMJ125" s="4"/>
      <c r="BMK125" s="4"/>
      <c r="BML125" s="4"/>
      <c r="BMM125" s="4"/>
      <c r="BMN125" s="4"/>
      <c r="BMO125" s="4"/>
      <c r="BMP125" s="4"/>
      <c r="BMQ125" s="4"/>
      <c r="BMR125" s="4"/>
      <c r="BMS125" s="4"/>
      <c r="BMT125" s="4"/>
      <c r="BMU125" s="4"/>
      <c r="BMV125" s="4"/>
      <c r="BMW125" s="4"/>
      <c r="BMX125" s="4"/>
      <c r="BMY125" s="4"/>
      <c r="BMZ125" s="4"/>
      <c r="BNA125" s="4"/>
      <c r="BNB125" s="4"/>
      <c r="BNC125" s="4"/>
      <c r="BND125" s="4"/>
      <c r="BNE125" s="4"/>
      <c r="BNF125" s="4"/>
      <c r="BNG125" s="4"/>
      <c r="BNH125" s="4"/>
      <c r="BNI125" s="4"/>
      <c r="BNJ125" s="4"/>
      <c r="BNK125" s="4"/>
      <c r="BNL125" s="4"/>
      <c r="BNM125" s="4"/>
      <c r="BNN125" s="4"/>
      <c r="BNO125" s="4"/>
      <c r="BNP125" s="4"/>
      <c r="BNQ125" s="4"/>
      <c r="BNR125" s="4"/>
      <c r="BNS125" s="4"/>
      <c r="BNT125" s="4"/>
      <c r="BNU125" s="4"/>
      <c r="BNV125" s="4"/>
      <c r="BNW125" s="4"/>
      <c r="BNX125" s="4"/>
      <c r="BNY125" s="4"/>
      <c r="BNZ125" s="4"/>
      <c r="BOA125" s="4"/>
      <c r="BOB125" s="4"/>
      <c r="BOC125" s="4"/>
      <c r="BOD125" s="4"/>
      <c r="BOK125" s="4"/>
      <c r="BOL125" s="4"/>
      <c r="BOM125" s="4"/>
      <c r="BON125" s="4"/>
      <c r="BOO125" s="4"/>
      <c r="BOP125" s="4"/>
      <c r="BOQ125" s="4"/>
      <c r="BOR125" s="4"/>
      <c r="BOS125" s="4"/>
      <c r="BOT125" s="4"/>
      <c r="BOU125" s="4"/>
      <c r="BOV125" s="4"/>
      <c r="BOW125" s="4"/>
      <c r="BOX125" s="4"/>
      <c r="BOY125" s="4"/>
      <c r="BOZ125" s="4"/>
      <c r="BPA125" s="4"/>
      <c r="BPB125" s="4"/>
      <c r="BPC125" s="4"/>
      <c r="BPD125" s="4"/>
      <c r="BPE125" s="4"/>
      <c r="BPF125" s="4"/>
      <c r="BPG125" s="4"/>
      <c r="BPH125" s="4"/>
      <c r="BPI125" s="4"/>
      <c r="BPJ125" s="4"/>
      <c r="BPK125" s="4"/>
      <c r="BPL125" s="4"/>
      <c r="BPM125" s="4"/>
      <c r="BPN125" s="4"/>
      <c r="BPO125" s="4"/>
      <c r="BPP125" s="4"/>
      <c r="BPQ125" s="4"/>
      <c r="BPR125" s="4"/>
      <c r="BPS125" s="4"/>
      <c r="BPT125" s="4"/>
      <c r="BPU125" s="4"/>
      <c r="BPV125" s="4"/>
      <c r="BPW125" s="4"/>
      <c r="BPX125" s="4"/>
      <c r="BPY125" s="4"/>
      <c r="BPZ125" s="4"/>
      <c r="BQA125" s="4"/>
      <c r="BQB125" s="4"/>
      <c r="BQC125" s="4"/>
      <c r="BQD125" s="4"/>
      <c r="BQE125" s="4"/>
      <c r="BQF125" s="4"/>
      <c r="BQG125" s="4"/>
      <c r="BQH125" s="4"/>
      <c r="BQI125" s="4"/>
      <c r="BQJ125" s="4"/>
      <c r="BQK125" s="4"/>
      <c r="BQL125" s="4"/>
      <c r="BQM125" s="4"/>
      <c r="BQN125" s="4"/>
      <c r="BQO125" s="4"/>
      <c r="BQP125" s="4"/>
      <c r="BQQ125" s="4"/>
      <c r="BQR125" s="4"/>
      <c r="BQS125" s="4"/>
      <c r="BQT125" s="4"/>
      <c r="BQU125" s="4"/>
      <c r="BQV125" s="4"/>
      <c r="BQW125" s="4"/>
      <c r="BQX125" s="4"/>
      <c r="BQY125" s="4"/>
      <c r="BQZ125" s="4"/>
      <c r="BRA125" s="4"/>
      <c r="BRB125" s="4"/>
      <c r="BRC125" s="4"/>
      <c r="BRD125" s="4"/>
      <c r="BRE125" s="4"/>
      <c r="BRF125" s="4"/>
      <c r="BRG125" s="4"/>
      <c r="BRH125" s="4"/>
      <c r="BRI125" s="4"/>
      <c r="BRJ125" s="4"/>
      <c r="BRK125" s="4"/>
      <c r="BRL125" s="4"/>
      <c r="BRM125" s="4"/>
      <c r="BRN125" s="4"/>
      <c r="BRO125" s="4"/>
      <c r="BRP125" s="4"/>
      <c r="BRQ125" s="4"/>
      <c r="BRR125" s="4"/>
      <c r="BRS125" s="4"/>
      <c r="BRT125" s="4"/>
      <c r="BRU125" s="4"/>
      <c r="BRV125" s="4"/>
      <c r="BRW125" s="4"/>
      <c r="BRX125" s="4"/>
      <c r="BRY125" s="4"/>
      <c r="BRZ125" s="4"/>
      <c r="BSA125" s="4"/>
      <c r="BSB125" s="4"/>
      <c r="BSC125" s="4"/>
      <c r="BSD125" s="4"/>
      <c r="BSE125" s="4"/>
      <c r="BSF125" s="4"/>
      <c r="BSG125" s="4"/>
      <c r="BSH125" s="4"/>
      <c r="BSI125" s="4"/>
      <c r="BSJ125" s="4"/>
      <c r="BSK125" s="4"/>
      <c r="BSL125" s="4"/>
      <c r="BSM125" s="4"/>
      <c r="BSN125" s="4"/>
      <c r="BSO125" s="4"/>
      <c r="BSP125" s="4"/>
      <c r="BSQ125" s="4"/>
      <c r="BSR125" s="4"/>
      <c r="BSS125" s="4"/>
      <c r="BST125" s="4"/>
      <c r="BSU125" s="4"/>
      <c r="BSV125" s="4"/>
      <c r="BSW125" s="4"/>
      <c r="BSX125" s="4"/>
      <c r="BSY125" s="4"/>
      <c r="BSZ125" s="4"/>
      <c r="BTA125" s="4"/>
      <c r="BTB125" s="4"/>
      <c r="BTC125" s="4"/>
      <c r="BTD125" s="4"/>
      <c r="BTE125" s="4"/>
      <c r="BTF125" s="4"/>
      <c r="BTG125" s="4"/>
      <c r="BTH125" s="4"/>
      <c r="BTI125" s="4"/>
      <c r="BTJ125" s="4"/>
      <c r="BTK125" s="4"/>
      <c r="BTL125" s="4"/>
      <c r="BTM125" s="4"/>
      <c r="BTN125" s="4"/>
      <c r="BTO125" s="4"/>
      <c r="BTP125" s="4"/>
      <c r="BTQ125" s="4"/>
      <c r="BTR125" s="4"/>
      <c r="BTS125" s="4"/>
      <c r="BTT125" s="4"/>
      <c r="BTU125" s="4"/>
      <c r="BTV125" s="4"/>
      <c r="BTW125" s="4"/>
      <c r="BTX125" s="4"/>
      <c r="BTY125" s="4"/>
      <c r="BTZ125" s="4"/>
      <c r="BUA125" s="4"/>
      <c r="BUB125" s="4"/>
      <c r="BUC125" s="4"/>
      <c r="BUD125" s="4"/>
      <c r="BUE125" s="4"/>
      <c r="BUF125" s="4"/>
      <c r="BUG125" s="4"/>
      <c r="BUH125" s="4"/>
      <c r="BUI125" s="4"/>
      <c r="BUJ125" s="4"/>
      <c r="BUK125" s="4"/>
      <c r="BUL125" s="4"/>
      <c r="BUM125" s="4"/>
      <c r="BUN125" s="4"/>
      <c r="BUO125" s="4"/>
      <c r="BUP125" s="4"/>
      <c r="BUQ125" s="4"/>
      <c r="BUR125" s="4"/>
      <c r="BUS125" s="4"/>
      <c r="BUT125" s="4"/>
      <c r="BUU125" s="4"/>
      <c r="BUV125" s="4"/>
      <c r="BUW125" s="4"/>
      <c r="BUX125" s="4"/>
      <c r="BUY125" s="4"/>
      <c r="BUZ125" s="4"/>
      <c r="BVA125" s="4"/>
      <c r="BVB125" s="4"/>
      <c r="BVC125" s="4"/>
      <c r="BVD125" s="4"/>
      <c r="BVE125" s="4"/>
      <c r="BVF125" s="4"/>
      <c r="BVG125" s="4"/>
      <c r="BVH125" s="4"/>
      <c r="BVI125" s="4"/>
      <c r="BVJ125" s="4"/>
      <c r="BVK125" s="4"/>
      <c r="BVL125" s="4"/>
      <c r="BVM125" s="4"/>
      <c r="BVN125" s="4"/>
      <c r="BVO125" s="4"/>
      <c r="BVP125" s="4"/>
      <c r="BVQ125" s="4"/>
      <c r="BVR125" s="4"/>
      <c r="BVS125" s="4"/>
      <c r="BVT125" s="4"/>
      <c r="BVU125" s="4"/>
      <c r="BVV125" s="4"/>
      <c r="BVW125" s="4"/>
      <c r="BVX125" s="4"/>
      <c r="BVY125" s="4"/>
      <c r="BVZ125" s="4"/>
      <c r="BWA125" s="4"/>
      <c r="BWB125" s="4"/>
      <c r="BWC125" s="4"/>
      <c r="BWD125" s="4"/>
      <c r="BWE125" s="4"/>
      <c r="BWF125" s="4"/>
      <c r="BWG125" s="4"/>
      <c r="BWH125" s="4"/>
      <c r="BWI125" s="4"/>
      <c r="BWJ125" s="4"/>
      <c r="BWK125" s="4"/>
      <c r="BWL125" s="4"/>
      <c r="BWM125" s="4"/>
      <c r="BWN125" s="4"/>
      <c r="BWO125" s="4"/>
      <c r="BWP125" s="4"/>
      <c r="BWQ125" s="4"/>
      <c r="BWR125" s="4"/>
      <c r="BWS125" s="4"/>
      <c r="BWT125" s="4"/>
      <c r="BWU125" s="4"/>
      <c r="BWV125" s="4"/>
      <c r="BWW125" s="4"/>
      <c r="BWX125" s="4"/>
      <c r="BWY125" s="4"/>
      <c r="BWZ125" s="4"/>
      <c r="BXA125" s="4"/>
      <c r="BXB125" s="4"/>
      <c r="BXC125" s="4"/>
      <c r="BXD125" s="4"/>
      <c r="BXE125" s="4"/>
      <c r="BXF125" s="4"/>
      <c r="BXG125" s="4"/>
      <c r="BXH125" s="4"/>
      <c r="BXI125" s="4"/>
      <c r="BXJ125" s="4"/>
      <c r="BXK125" s="4"/>
      <c r="BXL125" s="4"/>
      <c r="BXM125" s="4"/>
      <c r="BXN125" s="4"/>
      <c r="BXO125" s="4"/>
      <c r="BXP125" s="4"/>
      <c r="BXQ125" s="4"/>
      <c r="BXR125" s="4"/>
      <c r="BXS125" s="4"/>
      <c r="BXT125" s="4"/>
      <c r="BXU125" s="4"/>
      <c r="BXV125" s="4"/>
      <c r="BXW125" s="4"/>
      <c r="BXX125" s="4"/>
      <c r="BXY125" s="4"/>
      <c r="BXZ125" s="4"/>
      <c r="BYG125" s="4"/>
      <c r="BYH125" s="4"/>
      <c r="BYI125" s="4"/>
      <c r="BYJ125" s="4"/>
      <c r="BYK125" s="4"/>
      <c r="BYL125" s="4"/>
      <c r="BYM125" s="4"/>
      <c r="BYN125" s="4"/>
      <c r="BYO125" s="4"/>
      <c r="BYP125" s="4"/>
      <c r="BYQ125" s="4"/>
      <c r="BYR125" s="4"/>
      <c r="BYS125" s="4"/>
      <c r="BYT125" s="4"/>
      <c r="BYU125" s="4"/>
      <c r="BYV125" s="4"/>
      <c r="BYW125" s="4"/>
      <c r="BYX125" s="4"/>
      <c r="BYY125" s="4"/>
      <c r="BYZ125" s="4"/>
      <c r="BZA125" s="4"/>
      <c r="BZB125" s="4"/>
      <c r="BZC125" s="4"/>
      <c r="BZD125" s="4"/>
      <c r="BZE125" s="4"/>
      <c r="BZF125" s="4"/>
      <c r="BZG125" s="4"/>
      <c r="BZH125" s="4"/>
      <c r="BZI125" s="4"/>
      <c r="BZJ125" s="4"/>
      <c r="BZK125" s="4"/>
      <c r="BZL125" s="4"/>
      <c r="BZM125" s="4"/>
      <c r="BZN125" s="4"/>
      <c r="BZO125" s="4"/>
      <c r="BZP125" s="4"/>
      <c r="BZQ125" s="4"/>
      <c r="BZR125" s="4"/>
      <c r="BZS125" s="4"/>
      <c r="BZT125" s="4"/>
      <c r="BZU125" s="4"/>
      <c r="BZV125" s="4"/>
      <c r="BZW125" s="4"/>
      <c r="BZX125" s="4"/>
      <c r="BZY125" s="4"/>
      <c r="BZZ125" s="4"/>
      <c r="CAA125" s="4"/>
      <c r="CAB125" s="4"/>
      <c r="CAC125" s="4"/>
      <c r="CAD125" s="4"/>
      <c r="CAE125" s="4"/>
      <c r="CAF125" s="4"/>
      <c r="CAG125" s="4"/>
      <c r="CAH125" s="4"/>
      <c r="CAI125" s="4"/>
      <c r="CAJ125" s="4"/>
      <c r="CAK125" s="4"/>
      <c r="CAL125" s="4"/>
      <c r="CAM125" s="4"/>
      <c r="CAN125" s="4"/>
      <c r="CAO125" s="4"/>
      <c r="CAP125" s="4"/>
      <c r="CAQ125" s="4"/>
      <c r="CAR125" s="4"/>
      <c r="CAS125" s="4"/>
      <c r="CAT125" s="4"/>
      <c r="CAU125" s="4"/>
      <c r="CAV125" s="4"/>
      <c r="CAW125" s="4"/>
      <c r="CAX125" s="4"/>
      <c r="CAY125" s="4"/>
      <c r="CAZ125" s="4"/>
      <c r="CBA125" s="4"/>
      <c r="CBB125" s="4"/>
      <c r="CBC125" s="4"/>
      <c r="CBD125" s="4"/>
      <c r="CBE125" s="4"/>
      <c r="CBF125" s="4"/>
      <c r="CBG125" s="4"/>
      <c r="CBH125" s="4"/>
      <c r="CBI125" s="4"/>
      <c r="CBJ125" s="4"/>
      <c r="CBK125" s="4"/>
      <c r="CBL125" s="4"/>
      <c r="CBM125" s="4"/>
      <c r="CBN125" s="4"/>
      <c r="CBO125" s="4"/>
      <c r="CBP125" s="4"/>
      <c r="CBQ125" s="4"/>
      <c r="CBR125" s="4"/>
      <c r="CBS125" s="4"/>
      <c r="CBT125" s="4"/>
      <c r="CBU125" s="4"/>
      <c r="CBV125" s="4"/>
      <c r="CBW125" s="4"/>
      <c r="CBX125" s="4"/>
      <c r="CBY125" s="4"/>
      <c r="CBZ125" s="4"/>
      <c r="CCA125" s="4"/>
      <c r="CCB125" s="4"/>
      <c r="CCC125" s="4"/>
      <c r="CCD125" s="4"/>
      <c r="CCE125" s="4"/>
      <c r="CCF125" s="4"/>
      <c r="CCG125" s="4"/>
      <c r="CCH125" s="4"/>
      <c r="CCI125" s="4"/>
      <c r="CCJ125" s="4"/>
      <c r="CCK125" s="4"/>
      <c r="CCL125" s="4"/>
      <c r="CCM125" s="4"/>
      <c r="CCN125" s="4"/>
      <c r="CCO125" s="4"/>
      <c r="CCP125" s="4"/>
      <c r="CCQ125" s="4"/>
      <c r="CCR125" s="4"/>
      <c r="CCS125" s="4"/>
      <c r="CCT125" s="4"/>
      <c r="CCU125" s="4"/>
      <c r="CCV125" s="4"/>
      <c r="CCW125" s="4"/>
      <c r="CCX125" s="4"/>
      <c r="CCY125" s="4"/>
      <c r="CCZ125" s="4"/>
      <c r="CDA125" s="4"/>
      <c r="CDB125" s="4"/>
      <c r="CDC125" s="4"/>
      <c r="CDD125" s="4"/>
      <c r="CDE125" s="4"/>
      <c r="CDF125" s="4"/>
      <c r="CDG125" s="4"/>
      <c r="CDH125" s="4"/>
      <c r="CDI125" s="4"/>
      <c r="CDJ125" s="4"/>
      <c r="CDK125" s="4"/>
      <c r="CDL125" s="4"/>
      <c r="CDM125" s="4"/>
      <c r="CDN125" s="4"/>
      <c r="CDO125" s="4"/>
      <c r="CDP125" s="4"/>
      <c r="CDQ125" s="4"/>
      <c r="CDR125" s="4"/>
      <c r="CDS125" s="4"/>
      <c r="CDT125" s="4"/>
      <c r="CDU125" s="4"/>
      <c r="CDV125" s="4"/>
      <c r="CDW125" s="4"/>
      <c r="CDX125" s="4"/>
      <c r="CDY125" s="4"/>
      <c r="CDZ125" s="4"/>
      <c r="CEA125" s="4"/>
      <c r="CEB125" s="4"/>
      <c r="CEC125" s="4"/>
      <c r="CED125" s="4"/>
      <c r="CEE125" s="4"/>
      <c r="CEF125" s="4"/>
      <c r="CEG125" s="4"/>
      <c r="CEH125" s="4"/>
      <c r="CEI125" s="4"/>
      <c r="CEJ125" s="4"/>
      <c r="CEK125" s="4"/>
      <c r="CEL125" s="4"/>
      <c r="CEM125" s="4"/>
      <c r="CEN125" s="4"/>
      <c r="CEO125" s="4"/>
      <c r="CEP125" s="4"/>
      <c r="CEQ125" s="4"/>
      <c r="CER125" s="4"/>
      <c r="CES125" s="4"/>
      <c r="CET125" s="4"/>
      <c r="CEU125" s="4"/>
      <c r="CEV125" s="4"/>
      <c r="CEW125" s="4"/>
      <c r="CEX125" s="4"/>
      <c r="CEY125" s="4"/>
      <c r="CEZ125" s="4"/>
      <c r="CFA125" s="4"/>
      <c r="CFB125" s="4"/>
      <c r="CFC125" s="4"/>
      <c r="CFD125" s="4"/>
      <c r="CFE125" s="4"/>
      <c r="CFF125" s="4"/>
      <c r="CFG125" s="4"/>
      <c r="CFH125" s="4"/>
      <c r="CFI125" s="4"/>
      <c r="CFJ125" s="4"/>
      <c r="CFK125" s="4"/>
      <c r="CFL125" s="4"/>
      <c r="CFM125" s="4"/>
      <c r="CFN125" s="4"/>
      <c r="CFO125" s="4"/>
      <c r="CFP125" s="4"/>
      <c r="CFQ125" s="4"/>
      <c r="CFR125" s="4"/>
      <c r="CFS125" s="4"/>
      <c r="CFT125" s="4"/>
      <c r="CFU125" s="4"/>
      <c r="CFV125" s="4"/>
      <c r="CFW125" s="4"/>
      <c r="CFX125" s="4"/>
      <c r="CFY125" s="4"/>
      <c r="CFZ125" s="4"/>
      <c r="CGA125" s="4"/>
      <c r="CGB125" s="4"/>
      <c r="CGC125" s="4"/>
      <c r="CGD125" s="4"/>
      <c r="CGE125" s="4"/>
      <c r="CGF125" s="4"/>
      <c r="CGG125" s="4"/>
      <c r="CGH125" s="4"/>
      <c r="CGI125" s="4"/>
      <c r="CGJ125" s="4"/>
      <c r="CGK125" s="4"/>
      <c r="CGL125" s="4"/>
      <c r="CGM125" s="4"/>
      <c r="CGN125" s="4"/>
      <c r="CGO125" s="4"/>
      <c r="CGP125" s="4"/>
      <c r="CGQ125" s="4"/>
      <c r="CGR125" s="4"/>
      <c r="CGS125" s="4"/>
      <c r="CGT125" s="4"/>
      <c r="CGU125" s="4"/>
      <c r="CGV125" s="4"/>
      <c r="CGW125" s="4"/>
      <c r="CGX125" s="4"/>
      <c r="CGY125" s="4"/>
      <c r="CGZ125" s="4"/>
      <c r="CHA125" s="4"/>
      <c r="CHB125" s="4"/>
      <c r="CHC125" s="4"/>
      <c r="CHD125" s="4"/>
      <c r="CHE125" s="4"/>
      <c r="CHF125" s="4"/>
      <c r="CHG125" s="4"/>
      <c r="CHH125" s="4"/>
      <c r="CHI125" s="4"/>
      <c r="CHJ125" s="4"/>
      <c r="CHK125" s="4"/>
      <c r="CHL125" s="4"/>
      <c r="CHM125" s="4"/>
      <c r="CHN125" s="4"/>
      <c r="CHO125" s="4"/>
      <c r="CHP125" s="4"/>
      <c r="CHQ125" s="4"/>
      <c r="CHR125" s="4"/>
      <c r="CHS125" s="4"/>
      <c r="CHT125" s="4"/>
      <c r="CHU125" s="4"/>
      <c r="CHV125" s="4"/>
      <c r="CIC125" s="4"/>
      <c r="CID125" s="4"/>
      <c r="CIE125" s="4"/>
      <c r="CIF125" s="4"/>
      <c r="CIG125" s="4"/>
      <c r="CIH125" s="4"/>
      <c r="CII125" s="4"/>
      <c r="CIJ125" s="4"/>
      <c r="CIK125" s="4"/>
      <c r="CIL125" s="4"/>
      <c r="CIM125" s="4"/>
      <c r="CIN125" s="4"/>
      <c r="CIO125" s="4"/>
      <c r="CIP125" s="4"/>
      <c r="CIQ125" s="4"/>
      <c r="CIR125" s="4"/>
      <c r="CIS125" s="4"/>
      <c r="CIT125" s="4"/>
      <c r="CIU125" s="4"/>
      <c r="CIV125" s="4"/>
      <c r="CIW125" s="4"/>
      <c r="CIX125" s="4"/>
      <c r="CIY125" s="4"/>
      <c r="CIZ125" s="4"/>
      <c r="CJA125" s="4"/>
      <c r="CJB125" s="4"/>
      <c r="CJC125" s="4"/>
      <c r="CJD125" s="4"/>
      <c r="CJE125" s="4"/>
      <c r="CJF125" s="4"/>
      <c r="CJG125" s="4"/>
      <c r="CJH125" s="4"/>
      <c r="CJI125" s="4"/>
      <c r="CJJ125" s="4"/>
      <c r="CJK125" s="4"/>
      <c r="CJL125" s="4"/>
      <c r="CJM125" s="4"/>
      <c r="CJN125" s="4"/>
      <c r="CJO125" s="4"/>
      <c r="CJP125" s="4"/>
      <c r="CJQ125" s="4"/>
      <c r="CJR125" s="4"/>
      <c r="CJS125" s="4"/>
      <c r="CJT125" s="4"/>
      <c r="CJU125" s="4"/>
      <c r="CJV125" s="4"/>
      <c r="CJW125" s="4"/>
      <c r="CJX125" s="4"/>
      <c r="CJY125" s="4"/>
      <c r="CJZ125" s="4"/>
      <c r="CKA125" s="4"/>
      <c r="CKB125" s="4"/>
      <c r="CKC125" s="4"/>
      <c r="CKD125" s="4"/>
      <c r="CKE125" s="4"/>
      <c r="CKF125" s="4"/>
      <c r="CKG125" s="4"/>
      <c r="CKH125" s="4"/>
      <c r="CKI125" s="4"/>
      <c r="CKJ125" s="4"/>
      <c r="CKK125" s="4"/>
      <c r="CKL125" s="4"/>
      <c r="CKM125" s="4"/>
      <c r="CKN125" s="4"/>
      <c r="CKO125" s="4"/>
      <c r="CKP125" s="4"/>
      <c r="CKQ125" s="4"/>
      <c r="CKR125" s="4"/>
      <c r="CKS125" s="4"/>
      <c r="CKT125" s="4"/>
      <c r="CKU125" s="4"/>
      <c r="CKV125" s="4"/>
      <c r="CKW125" s="4"/>
      <c r="CKX125" s="4"/>
      <c r="CKY125" s="4"/>
      <c r="CKZ125" s="4"/>
      <c r="CLA125" s="4"/>
      <c r="CLB125" s="4"/>
      <c r="CLC125" s="4"/>
      <c r="CLD125" s="4"/>
      <c r="CLE125" s="4"/>
      <c r="CLF125" s="4"/>
      <c r="CLG125" s="4"/>
      <c r="CLH125" s="4"/>
      <c r="CLI125" s="4"/>
      <c r="CLJ125" s="4"/>
      <c r="CLK125" s="4"/>
      <c r="CLL125" s="4"/>
      <c r="CLM125" s="4"/>
      <c r="CLN125" s="4"/>
      <c r="CLO125" s="4"/>
      <c r="CLP125" s="4"/>
      <c r="CLQ125" s="4"/>
      <c r="CLR125" s="4"/>
      <c r="CLS125" s="4"/>
      <c r="CLT125" s="4"/>
      <c r="CLU125" s="4"/>
      <c r="CLV125" s="4"/>
      <c r="CLW125" s="4"/>
      <c r="CLX125" s="4"/>
      <c r="CLY125" s="4"/>
      <c r="CLZ125" s="4"/>
      <c r="CMA125" s="4"/>
      <c r="CMB125" s="4"/>
      <c r="CMC125" s="4"/>
      <c r="CMD125" s="4"/>
      <c r="CME125" s="4"/>
      <c r="CMF125" s="4"/>
      <c r="CMG125" s="4"/>
      <c r="CMH125" s="4"/>
      <c r="CMI125" s="4"/>
      <c r="CMJ125" s="4"/>
      <c r="CMK125" s="4"/>
      <c r="CML125" s="4"/>
      <c r="CMM125" s="4"/>
      <c r="CMN125" s="4"/>
      <c r="CMO125" s="4"/>
      <c r="CMP125" s="4"/>
      <c r="CMQ125" s="4"/>
      <c r="CMR125" s="4"/>
      <c r="CMS125" s="4"/>
      <c r="CMT125" s="4"/>
      <c r="CMU125" s="4"/>
      <c r="CMV125" s="4"/>
      <c r="CMW125" s="4"/>
      <c r="CMX125" s="4"/>
      <c r="CMY125" s="4"/>
      <c r="CMZ125" s="4"/>
      <c r="CNA125" s="4"/>
      <c r="CNB125" s="4"/>
      <c r="CNC125" s="4"/>
      <c r="CND125" s="4"/>
      <c r="CNE125" s="4"/>
      <c r="CNF125" s="4"/>
      <c r="CNG125" s="4"/>
      <c r="CNH125" s="4"/>
      <c r="CNI125" s="4"/>
      <c r="CNJ125" s="4"/>
      <c r="CNK125" s="4"/>
      <c r="CNL125" s="4"/>
      <c r="CNM125" s="4"/>
      <c r="CNN125" s="4"/>
      <c r="CNO125" s="4"/>
      <c r="CNP125" s="4"/>
      <c r="CNQ125" s="4"/>
      <c r="CNR125" s="4"/>
      <c r="CNS125" s="4"/>
      <c r="CNT125" s="4"/>
      <c r="CNU125" s="4"/>
      <c r="CNV125" s="4"/>
      <c r="CNW125" s="4"/>
      <c r="CNX125" s="4"/>
      <c r="CNY125" s="4"/>
      <c r="CNZ125" s="4"/>
      <c r="COA125" s="4"/>
      <c r="COB125" s="4"/>
      <c r="COC125" s="4"/>
      <c r="COD125" s="4"/>
      <c r="COE125" s="4"/>
      <c r="COF125" s="4"/>
      <c r="COG125" s="4"/>
      <c r="COH125" s="4"/>
      <c r="COI125" s="4"/>
      <c r="COJ125" s="4"/>
      <c r="COK125" s="4"/>
      <c r="COL125" s="4"/>
      <c r="COM125" s="4"/>
      <c r="CON125" s="4"/>
      <c r="COO125" s="4"/>
      <c r="COP125" s="4"/>
      <c r="COQ125" s="4"/>
      <c r="COR125" s="4"/>
      <c r="COS125" s="4"/>
      <c r="COT125" s="4"/>
      <c r="COU125" s="4"/>
      <c r="COV125" s="4"/>
      <c r="COW125" s="4"/>
      <c r="COX125" s="4"/>
      <c r="COY125" s="4"/>
      <c r="COZ125" s="4"/>
      <c r="CPA125" s="4"/>
      <c r="CPB125" s="4"/>
      <c r="CPC125" s="4"/>
      <c r="CPD125" s="4"/>
      <c r="CPE125" s="4"/>
      <c r="CPF125" s="4"/>
      <c r="CPG125" s="4"/>
      <c r="CPH125" s="4"/>
      <c r="CPI125" s="4"/>
      <c r="CPJ125" s="4"/>
      <c r="CPK125" s="4"/>
      <c r="CPL125" s="4"/>
      <c r="CPM125" s="4"/>
      <c r="CPN125" s="4"/>
      <c r="CPO125" s="4"/>
      <c r="CPP125" s="4"/>
      <c r="CPQ125" s="4"/>
      <c r="CPR125" s="4"/>
      <c r="CPS125" s="4"/>
      <c r="CPT125" s="4"/>
      <c r="CPU125" s="4"/>
      <c r="CPV125" s="4"/>
      <c r="CPW125" s="4"/>
      <c r="CPX125" s="4"/>
      <c r="CPY125" s="4"/>
      <c r="CPZ125" s="4"/>
      <c r="CQA125" s="4"/>
      <c r="CQB125" s="4"/>
      <c r="CQC125" s="4"/>
      <c r="CQD125" s="4"/>
      <c r="CQE125" s="4"/>
      <c r="CQF125" s="4"/>
      <c r="CQG125" s="4"/>
      <c r="CQH125" s="4"/>
      <c r="CQI125" s="4"/>
      <c r="CQJ125" s="4"/>
      <c r="CQK125" s="4"/>
      <c r="CQL125" s="4"/>
      <c r="CQM125" s="4"/>
      <c r="CQN125" s="4"/>
      <c r="CQO125" s="4"/>
      <c r="CQP125" s="4"/>
      <c r="CQQ125" s="4"/>
      <c r="CQR125" s="4"/>
      <c r="CQS125" s="4"/>
      <c r="CQT125" s="4"/>
      <c r="CQU125" s="4"/>
      <c r="CQV125" s="4"/>
      <c r="CQW125" s="4"/>
      <c r="CQX125" s="4"/>
      <c r="CQY125" s="4"/>
      <c r="CQZ125" s="4"/>
      <c r="CRA125" s="4"/>
      <c r="CRB125" s="4"/>
      <c r="CRC125" s="4"/>
      <c r="CRD125" s="4"/>
      <c r="CRE125" s="4"/>
      <c r="CRF125" s="4"/>
      <c r="CRG125" s="4"/>
      <c r="CRH125" s="4"/>
      <c r="CRI125" s="4"/>
      <c r="CRJ125" s="4"/>
      <c r="CRK125" s="4"/>
      <c r="CRL125" s="4"/>
      <c r="CRM125" s="4"/>
      <c r="CRN125" s="4"/>
      <c r="CRO125" s="4"/>
      <c r="CRP125" s="4"/>
      <c r="CRQ125" s="4"/>
      <c r="CRR125" s="4"/>
      <c r="CRY125" s="4"/>
      <c r="CRZ125" s="4"/>
      <c r="CSA125" s="4"/>
      <c r="CSB125" s="4"/>
      <c r="CSC125" s="4"/>
      <c r="CSD125" s="4"/>
      <c r="CSE125" s="4"/>
      <c r="CSF125" s="4"/>
      <c r="CSG125" s="4"/>
      <c r="CSH125" s="4"/>
      <c r="CSI125" s="4"/>
      <c r="CSJ125" s="4"/>
      <c r="CSK125" s="4"/>
      <c r="CSL125" s="4"/>
      <c r="CSM125" s="4"/>
      <c r="CSN125" s="4"/>
      <c r="CSO125" s="4"/>
      <c r="CSP125" s="4"/>
      <c r="CSQ125" s="4"/>
      <c r="CSR125" s="4"/>
      <c r="CSS125" s="4"/>
      <c r="CST125" s="4"/>
      <c r="CSU125" s="4"/>
      <c r="CSV125" s="4"/>
      <c r="CSW125" s="4"/>
      <c r="CSX125" s="4"/>
      <c r="CSY125" s="4"/>
      <c r="CSZ125" s="4"/>
      <c r="CTA125" s="4"/>
      <c r="CTB125" s="4"/>
      <c r="CTC125" s="4"/>
      <c r="CTD125" s="4"/>
      <c r="CTE125" s="4"/>
      <c r="CTF125" s="4"/>
      <c r="CTG125" s="4"/>
      <c r="CTH125" s="4"/>
      <c r="CTI125" s="4"/>
      <c r="CTJ125" s="4"/>
      <c r="CTK125" s="4"/>
      <c r="CTL125" s="4"/>
      <c r="CTM125" s="4"/>
      <c r="CTN125" s="4"/>
      <c r="CTO125" s="4"/>
      <c r="CTP125" s="4"/>
      <c r="CTQ125" s="4"/>
      <c r="CTR125" s="4"/>
      <c r="CTS125" s="4"/>
      <c r="CTT125" s="4"/>
      <c r="CTU125" s="4"/>
      <c r="CTV125" s="4"/>
      <c r="CTW125" s="4"/>
      <c r="CTX125" s="4"/>
      <c r="CTY125" s="4"/>
      <c r="CTZ125" s="4"/>
      <c r="CUA125" s="4"/>
      <c r="CUB125" s="4"/>
      <c r="CUC125" s="4"/>
      <c r="CUD125" s="4"/>
      <c r="CUE125" s="4"/>
      <c r="CUF125" s="4"/>
      <c r="CUG125" s="4"/>
      <c r="CUH125" s="4"/>
      <c r="CUI125" s="4"/>
      <c r="CUJ125" s="4"/>
      <c r="CUK125" s="4"/>
      <c r="CUL125" s="4"/>
      <c r="CUM125" s="4"/>
      <c r="CUN125" s="4"/>
      <c r="CUO125" s="4"/>
      <c r="CUP125" s="4"/>
      <c r="CUQ125" s="4"/>
      <c r="CUR125" s="4"/>
      <c r="CUS125" s="4"/>
      <c r="CUT125" s="4"/>
      <c r="CUU125" s="4"/>
      <c r="CUV125" s="4"/>
      <c r="CUW125" s="4"/>
      <c r="CUX125" s="4"/>
      <c r="CUY125" s="4"/>
      <c r="CUZ125" s="4"/>
      <c r="CVA125" s="4"/>
      <c r="CVB125" s="4"/>
      <c r="CVC125" s="4"/>
      <c r="CVD125" s="4"/>
      <c r="CVE125" s="4"/>
      <c r="CVF125" s="4"/>
      <c r="CVG125" s="4"/>
      <c r="CVH125" s="4"/>
      <c r="CVI125" s="4"/>
      <c r="CVJ125" s="4"/>
      <c r="CVK125" s="4"/>
      <c r="CVL125" s="4"/>
      <c r="CVM125" s="4"/>
      <c r="CVN125" s="4"/>
      <c r="CVO125" s="4"/>
      <c r="CVP125" s="4"/>
      <c r="CVQ125" s="4"/>
      <c r="CVR125" s="4"/>
      <c r="CVS125" s="4"/>
      <c r="CVT125" s="4"/>
      <c r="CVU125" s="4"/>
      <c r="CVV125" s="4"/>
      <c r="CVW125" s="4"/>
      <c r="CVX125" s="4"/>
      <c r="CVY125" s="4"/>
      <c r="CVZ125" s="4"/>
      <c r="CWA125" s="4"/>
      <c r="CWB125" s="4"/>
      <c r="CWC125" s="4"/>
      <c r="CWD125" s="4"/>
      <c r="CWE125" s="4"/>
      <c r="CWF125" s="4"/>
      <c r="CWG125" s="4"/>
      <c r="CWH125" s="4"/>
      <c r="CWI125" s="4"/>
      <c r="CWJ125" s="4"/>
      <c r="CWK125" s="4"/>
      <c r="CWL125" s="4"/>
      <c r="CWM125" s="4"/>
      <c r="CWN125" s="4"/>
      <c r="CWO125" s="4"/>
      <c r="CWP125" s="4"/>
      <c r="CWQ125" s="4"/>
      <c r="CWR125" s="4"/>
      <c r="CWS125" s="4"/>
      <c r="CWT125" s="4"/>
      <c r="CWU125" s="4"/>
      <c r="CWV125" s="4"/>
      <c r="CWW125" s="4"/>
      <c r="CWX125" s="4"/>
      <c r="CWY125" s="4"/>
      <c r="CWZ125" s="4"/>
      <c r="CXA125" s="4"/>
      <c r="CXB125" s="4"/>
      <c r="CXC125" s="4"/>
      <c r="CXD125" s="4"/>
      <c r="CXE125" s="4"/>
      <c r="CXF125" s="4"/>
      <c r="CXG125" s="4"/>
      <c r="CXH125" s="4"/>
      <c r="CXI125" s="4"/>
      <c r="CXJ125" s="4"/>
      <c r="CXK125" s="4"/>
      <c r="CXL125" s="4"/>
      <c r="CXM125" s="4"/>
      <c r="CXN125" s="4"/>
      <c r="CXO125" s="4"/>
      <c r="CXP125" s="4"/>
      <c r="CXQ125" s="4"/>
      <c r="CXR125" s="4"/>
      <c r="CXS125" s="4"/>
      <c r="CXT125" s="4"/>
      <c r="CXU125" s="4"/>
      <c r="CXV125" s="4"/>
      <c r="CXW125" s="4"/>
      <c r="CXX125" s="4"/>
      <c r="CXY125" s="4"/>
      <c r="CXZ125" s="4"/>
      <c r="CYA125" s="4"/>
      <c r="CYB125" s="4"/>
      <c r="CYC125" s="4"/>
      <c r="CYD125" s="4"/>
      <c r="CYE125" s="4"/>
      <c r="CYF125" s="4"/>
      <c r="CYG125" s="4"/>
      <c r="CYH125" s="4"/>
      <c r="CYI125" s="4"/>
      <c r="CYJ125" s="4"/>
      <c r="CYK125" s="4"/>
      <c r="CYL125" s="4"/>
      <c r="CYM125" s="4"/>
      <c r="CYN125" s="4"/>
      <c r="CYO125" s="4"/>
      <c r="CYP125" s="4"/>
      <c r="CYQ125" s="4"/>
      <c r="CYR125" s="4"/>
      <c r="CYS125" s="4"/>
      <c r="CYT125" s="4"/>
      <c r="CYU125" s="4"/>
      <c r="CYV125" s="4"/>
      <c r="CYW125" s="4"/>
      <c r="CYX125" s="4"/>
      <c r="CYY125" s="4"/>
      <c r="CYZ125" s="4"/>
      <c r="CZA125" s="4"/>
      <c r="CZB125" s="4"/>
      <c r="CZC125" s="4"/>
      <c r="CZD125" s="4"/>
      <c r="CZE125" s="4"/>
      <c r="CZF125" s="4"/>
      <c r="CZG125" s="4"/>
      <c r="CZH125" s="4"/>
      <c r="CZI125" s="4"/>
      <c r="CZJ125" s="4"/>
      <c r="CZK125" s="4"/>
      <c r="CZL125" s="4"/>
      <c r="CZM125" s="4"/>
      <c r="CZN125" s="4"/>
      <c r="CZO125" s="4"/>
      <c r="CZP125" s="4"/>
      <c r="CZQ125" s="4"/>
      <c r="CZR125" s="4"/>
      <c r="CZS125" s="4"/>
      <c r="CZT125" s="4"/>
      <c r="CZU125" s="4"/>
      <c r="CZV125" s="4"/>
      <c r="CZW125" s="4"/>
      <c r="CZX125" s="4"/>
      <c r="CZY125" s="4"/>
      <c r="CZZ125" s="4"/>
      <c r="DAA125" s="4"/>
      <c r="DAB125" s="4"/>
      <c r="DAC125" s="4"/>
      <c r="DAD125" s="4"/>
      <c r="DAE125" s="4"/>
      <c r="DAF125" s="4"/>
      <c r="DAG125" s="4"/>
      <c r="DAH125" s="4"/>
      <c r="DAI125" s="4"/>
      <c r="DAJ125" s="4"/>
      <c r="DAK125" s="4"/>
      <c r="DAL125" s="4"/>
      <c r="DAM125" s="4"/>
      <c r="DAN125" s="4"/>
      <c r="DAO125" s="4"/>
      <c r="DAP125" s="4"/>
      <c r="DAQ125" s="4"/>
      <c r="DAR125" s="4"/>
      <c r="DAS125" s="4"/>
      <c r="DAT125" s="4"/>
      <c r="DAU125" s="4"/>
      <c r="DAV125" s="4"/>
      <c r="DAW125" s="4"/>
      <c r="DAX125" s="4"/>
      <c r="DAY125" s="4"/>
      <c r="DAZ125" s="4"/>
      <c r="DBA125" s="4"/>
      <c r="DBB125" s="4"/>
      <c r="DBC125" s="4"/>
      <c r="DBD125" s="4"/>
      <c r="DBE125" s="4"/>
      <c r="DBF125" s="4"/>
      <c r="DBG125" s="4"/>
      <c r="DBH125" s="4"/>
      <c r="DBI125" s="4"/>
      <c r="DBJ125" s="4"/>
      <c r="DBK125" s="4"/>
      <c r="DBL125" s="4"/>
      <c r="DBM125" s="4"/>
      <c r="DBN125" s="4"/>
      <c r="DBU125" s="4"/>
      <c r="DBV125" s="4"/>
      <c r="DBW125" s="4"/>
      <c r="DBX125" s="4"/>
      <c r="DBY125" s="4"/>
      <c r="DBZ125" s="4"/>
      <c r="DCA125" s="4"/>
      <c r="DCB125" s="4"/>
      <c r="DCC125" s="4"/>
      <c r="DCD125" s="4"/>
      <c r="DCE125" s="4"/>
      <c r="DCF125" s="4"/>
      <c r="DCG125" s="4"/>
      <c r="DCH125" s="4"/>
      <c r="DCI125" s="4"/>
      <c r="DCJ125" s="4"/>
      <c r="DCK125" s="4"/>
      <c r="DCL125" s="4"/>
      <c r="DCM125" s="4"/>
      <c r="DCN125" s="4"/>
      <c r="DCO125" s="4"/>
      <c r="DCP125" s="4"/>
      <c r="DCQ125" s="4"/>
      <c r="DCR125" s="4"/>
      <c r="DCS125" s="4"/>
      <c r="DCT125" s="4"/>
      <c r="DCU125" s="4"/>
      <c r="DCV125" s="4"/>
      <c r="DCW125" s="4"/>
      <c r="DCX125" s="4"/>
      <c r="DCY125" s="4"/>
      <c r="DCZ125" s="4"/>
      <c r="DDA125" s="4"/>
      <c r="DDB125" s="4"/>
      <c r="DDC125" s="4"/>
      <c r="DDD125" s="4"/>
      <c r="DDE125" s="4"/>
      <c r="DDF125" s="4"/>
      <c r="DDG125" s="4"/>
      <c r="DDH125" s="4"/>
      <c r="DDI125" s="4"/>
      <c r="DDJ125" s="4"/>
      <c r="DDK125" s="4"/>
      <c r="DDL125" s="4"/>
      <c r="DDM125" s="4"/>
      <c r="DDN125" s="4"/>
      <c r="DDO125" s="4"/>
      <c r="DDP125" s="4"/>
      <c r="DDQ125" s="4"/>
      <c r="DDR125" s="4"/>
      <c r="DDS125" s="4"/>
      <c r="DDT125" s="4"/>
      <c r="DDU125" s="4"/>
      <c r="DDV125" s="4"/>
      <c r="DDW125" s="4"/>
      <c r="DDX125" s="4"/>
      <c r="DDY125" s="4"/>
      <c r="DDZ125" s="4"/>
      <c r="DEA125" s="4"/>
      <c r="DEB125" s="4"/>
      <c r="DEC125" s="4"/>
      <c r="DED125" s="4"/>
      <c r="DEE125" s="4"/>
      <c r="DEF125" s="4"/>
      <c r="DEG125" s="4"/>
      <c r="DEH125" s="4"/>
      <c r="DEI125" s="4"/>
      <c r="DEJ125" s="4"/>
      <c r="DEK125" s="4"/>
      <c r="DEL125" s="4"/>
      <c r="DEM125" s="4"/>
      <c r="DEN125" s="4"/>
      <c r="DEO125" s="4"/>
      <c r="DEP125" s="4"/>
      <c r="DEQ125" s="4"/>
      <c r="DER125" s="4"/>
      <c r="DES125" s="4"/>
      <c r="DET125" s="4"/>
      <c r="DEU125" s="4"/>
      <c r="DEV125" s="4"/>
      <c r="DEW125" s="4"/>
      <c r="DEX125" s="4"/>
      <c r="DEY125" s="4"/>
      <c r="DEZ125" s="4"/>
      <c r="DFA125" s="4"/>
      <c r="DFB125" s="4"/>
      <c r="DFC125" s="4"/>
      <c r="DFD125" s="4"/>
      <c r="DFE125" s="4"/>
      <c r="DFF125" s="4"/>
      <c r="DFG125" s="4"/>
      <c r="DFH125" s="4"/>
      <c r="DFI125" s="4"/>
      <c r="DFJ125" s="4"/>
      <c r="DFK125" s="4"/>
      <c r="DFL125" s="4"/>
      <c r="DFM125" s="4"/>
      <c r="DFN125" s="4"/>
      <c r="DFO125" s="4"/>
      <c r="DFP125" s="4"/>
      <c r="DFQ125" s="4"/>
      <c r="DFR125" s="4"/>
      <c r="DFS125" s="4"/>
      <c r="DFT125" s="4"/>
      <c r="DFU125" s="4"/>
      <c r="DFV125" s="4"/>
      <c r="DFW125" s="4"/>
      <c r="DFX125" s="4"/>
      <c r="DFY125" s="4"/>
      <c r="DFZ125" s="4"/>
      <c r="DGA125" s="4"/>
      <c r="DGB125" s="4"/>
      <c r="DGC125" s="4"/>
      <c r="DGD125" s="4"/>
      <c r="DGE125" s="4"/>
      <c r="DGF125" s="4"/>
      <c r="DGG125" s="4"/>
      <c r="DGH125" s="4"/>
      <c r="DGI125" s="4"/>
      <c r="DGJ125" s="4"/>
      <c r="DGK125" s="4"/>
      <c r="DGL125" s="4"/>
      <c r="DGM125" s="4"/>
      <c r="DGN125" s="4"/>
      <c r="DGO125" s="4"/>
      <c r="DGP125" s="4"/>
      <c r="DGQ125" s="4"/>
      <c r="DGR125" s="4"/>
      <c r="DGS125" s="4"/>
      <c r="DGT125" s="4"/>
      <c r="DGU125" s="4"/>
      <c r="DGV125" s="4"/>
      <c r="DGW125" s="4"/>
      <c r="DGX125" s="4"/>
      <c r="DGY125" s="4"/>
      <c r="DGZ125" s="4"/>
      <c r="DHA125" s="4"/>
      <c r="DHB125" s="4"/>
      <c r="DHC125" s="4"/>
      <c r="DHD125" s="4"/>
      <c r="DHE125" s="4"/>
      <c r="DHF125" s="4"/>
      <c r="DHG125" s="4"/>
      <c r="DHH125" s="4"/>
      <c r="DHI125" s="4"/>
      <c r="DHJ125" s="4"/>
      <c r="DHK125" s="4"/>
      <c r="DHL125" s="4"/>
      <c r="DHM125" s="4"/>
      <c r="DHN125" s="4"/>
      <c r="DHO125" s="4"/>
      <c r="DHP125" s="4"/>
      <c r="DHQ125" s="4"/>
      <c r="DHR125" s="4"/>
      <c r="DHS125" s="4"/>
      <c r="DHT125" s="4"/>
      <c r="DHU125" s="4"/>
      <c r="DHV125" s="4"/>
      <c r="DHW125" s="4"/>
      <c r="DHX125" s="4"/>
      <c r="DHY125" s="4"/>
      <c r="DHZ125" s="4"/>
      <c r="DIA125" s="4"/>
      <c r="DIB125" s="4"/>
      <c r="DIC125" s="4"/>
      <c r="DID125" s="4"/>
      <c r="DIE125" s="4"/>
      <c r="DIF125" s="4"/>
      <c r="DIG125" s="4"/>
      <c r="DIH125" s="4"/>
      <c r="DII125" s="4"/>
      <c r="DIJ125" s="4"/>
      <c r="DIK125" s="4"/>
      <c r="DIL125" s="4"/>
      <c r="DIM125" s="4"/>
      <c r="DIN125" s="4"/>
      <c r="DIO125" s="4"/>
      <c r="DIP125" s="4"/>
      <c r="DIQ125" s="4"/>
      <c r="DIR125" s="4"/>
      <c r="DIS125" s="4"/>
      <c r="DIT125" s="4"/>
      <c r="DIU125" s="4"/>
      <c r="DIV125" s="4"/>
      <c r="DIW125" s="4"/>
      <c r="DIX125" s="4"/>
      <c r="DIY125" s="4"/>
      <c r="DIZ125" s="4"/>
      <c r="DJA125" s="4"/>
      <c r="DJB125" s="4"/>
      <c r="DJC125" s="4"/>
      <c r="DJD125" s="4"/>
      <c r="DJE125" s="4"/>
      <c r="DJF125" s="4"/>
      <c r="DJG125" s="4"/>
      <c r="DJH125" s="4"/>
      <c r="DJI125" s="4"/>
      <c r="DJJ125" s="4"/>
      <c r="DJK125" s="4"/>
      <c r="DJL125" s="4"/>
      <c r="DJM125" s="4"/>
      <c r="DJN125" s="4"/>
      <c r="DJO125" s="4"/>
      <c r="DJP125" s="4"/>
      <c r="DJQ125" s="4"/>
      <c r="DJR125" s="4"/>
      <c r="DJS125" s="4"/>
      <c r="DJT125" s="4"/>
      <c r="DJU125" s="4"/>
      <c r="DJV125" s="4"/>
      <c r="DJW125" s="4"/>
      <c r="DJX125" s="4"/>
      <c r="DJY125" s="4"/>
      <c r="DJZ125" s="4"/>
      <c r="DKA125" s="4"/>
      <c r="DKB125" s="4"/>
      <c r="DKC125" s="4"/>
      <c r="DKD125" s="4"/>
      <c r="DKE125" s="4"/>
      <c r="DKF125" s="4"/>
      <c r="DKG125" s="4"/>
      <c r="DKH125" s="4"/>
      <c r="DKI125" s="4"/>
      <c r="DKJ125" s="4"/>
      <c r="DKK125" s="4"/>
      <c r="DKL125" s="4"/>
      <c r="DKM125" s="4"/>
      <c r="DKN125" s="4"/>
      <c r="DKO125" s="4"/>
      <c r="DKP125" s="4"/>
      <c r="DKQ125" s="4"/>
      <c r="DKR125" s="4"/>
      <c r="DKS125" s="4"/>
      <c r="DKT125" s="4"/>
      <c r="DKU125" s="4"/>
      <c r="DKV125" s="4"/>
      <c r="DKW125" s="4"/>
      <c r="DKX125" s="4"/>
      <c r="DKY125" s="4"/>
      <c r="DKZ125" s="4"/>
      <c r="DLA125" s="4"/>
      <c r="DLB125" s="4"/>
      <c r="DLC125" s="4"/>
      <c r="DLD125" s="4"/>
      <c r="DLE125" s="4"/>
      <c r="DLF125" s="4"/>
      <c r="DLG125" s="4"/>
      <c r="DLH125" s="4"/>
      <c r="DLI125" s="4"/>
      <c r="DLJ125" s="4"/>
      <c r="DLQ125" s="4"/>
      <c r="DLR125" s="4"/>
      <c r="DLS125" s="4"/>
      <c r="DLT125" s="4"/>
      <c r="DLU125" s="4"/>
      <c r="DLV125" s="4"/>
      <c r="DLW125" s="4"/>
      <c r="DLX125" s="4"/>
      <c r="DLY125" s="4"/>
      <c r="DLZ125" s="4"/>
      <c r="DMA125" s="4"/>
      <c r="DMB125" s="4"/>
      <c r="DMC125" s="4"/>
      <c r="DMD125" s="4"/>
      <c r="DME125" s="4"/>
      <c r="DMF125" s="4"/>
      <c r="DMG125" s="4"/>
      <c r="DMH125" s="4"/>
      <c r="DMI125" s="4"/>
      <c r="DMJ125" s="4"/>
      <c r="DMK125" s="4"/>
      <c r="DML125" s="4"/>
      <c r="DMM125" s="4"/>
      <c r="DMN125" s="4"/>
      <c r="DMO125" s="4"/>
      <c r="DMP125" s="4"/>
      <c r="DMQ125" s="4"/>
      <c r="DMR125" s="4"/>
      <c r="DMS125" s="4"/>
      <c r="DMT125" s="4"/>
      <c r="DMU125" s="4"/>
      <c r="DMV125" s="4"/>
      <c r="DMW125" s="4"/>
      <c r="DMX125" s="4"/>
      <c r="DMY125" s="4"/>
      <c r="DMZ125" s="4"/>
      <c r="DNA125" s="4"/>
      <c r="DNB125" s="4"/>
      <c r="DNC125" s="4"/>
      <c r="DND125" s="4"/>
      <c r="DNE125" s="4"/>
      <c r="DNF125" s="4"/>
      <c r="DNG125" s="4"/>
      <c r="DNH125" s="4"/>
      <c r="DNI125" s="4"/>
      <c r="DNJ125" s="4"/>
      <c r="DNK125" s="4"/>
      <c r="DNL125" s="4"/>
      <c r="DNM125" s="4"/>
      <c r="DNN125" s="4"/>
      <c r="DNO125" s="4"/>
      <c r="DNP125" s="4"/>
      <c r="DNQ125" s="4"/>
      <c r="DNR125" s="4"/>
      <c r="DNS125" s="4"/>
      <c r="DNT125" s="4"/>
      <c r="DNU125" s="4"/>
      <c r="DNV125" s="4"/>
      <c r="DNW125" s="4"/>
      <c r="DNX125" s="4"/>
      <c r="DNY125" s="4"/>
      <c r="DNZ125" s="4"/>
      <c r="DOA125" s="4"/>
      <c r="DOB125" s="4"/>
      <c r="DOC125" s="4"/>
      <c r="DOD125" s="4"/>
      <c r="DOE125" s="4"/>
      <c r="DOF125" s="4"/>
      <c r="DOG125" s="4"/>
      <c r="DOH125" s="4"/>
      <c r="DOI125" s="4"/>
      <c r="DOJ125" s="4"/>
      <c r="DOK125" s="4"/>
      <c r="DOL125" s="4"/>
      <c r="DOM125" s="4"/>
      <c r="DON125" s="4"/>
      <c r="DOO125" s="4"/>
      <c r="DOP125" s="4"/>
      <c r="DOQ125" s="4"/>
      <c r="DOR125" s="4"/>
      <c r="DOS125" s="4"/>
      <c r="DOT125" s="4"/>
      <c r="DOU125" s="4"/>
      <c r="DOV125" s="4"/>
      <c r="DOW125" s="4"/>
      <c r="DOX125" s="4"/>
      <c r="DOY125" s="4"/>
      <c r="DOZ125" s="4"/>
      <c r="DPA125" s="4"/>
      <c r="DPB125" s="4"/>
      <c r="DPC125" s="4"/>
      <c r="DPD125" s="4"/>
      <c r="DPE125" s="4"/>
      <c r="DPF125" s="4"/>
      <c r="DPG125" s="4"/>
      <c r="DPH125" s="4"/>
      <c r="DPI125" s="4"/>
      <c r="DPJ125" s="4"/>
      <c r="DPK125" s="4"/>
      <c r="DPL125" s="4"/>
      <c r="DPM125" s="4"/>
      <c r="DPN125" s="4"/>
      <c r="DPO125" s="4"/>
      <c r="DPP125" s="4"/>
      <c r="DPQ125" s="4"/>
      <c r="DPR125" s="4"/>
      <c r="DPS125" s="4"/>
      <c r="DPT125" s="4"/>
      <c r="DPU125" s="4"/>
      <c r="DPV125" s="4"/>
      <c r="DPW125" s="4"/>
      <c r="DPX125" s="4"/>
      <c r="DPY125" s="4"/>
      <c r="DPZ125" s="4"/>
      <c r="DQA125" s="4"/>
      <c r="DQB125" s="4"/>
      <c r="DQC125" s="4"/>
      <c r="DQD125" s="4"/>
      <c r="DQE125" s="4"/>
      <c r="DQF125" s="4"/>
      <c r="DQG125" s="4"/>
      <c r="DQH125" s="4"/>
      <c r="DQI125" s="4"/>
      <c r="DQJ125" s="4"/>
      <c r="DQK125" s="4"/>
      <c r="DQL125" s="4"/>
      <c r="DQM125" s="4"/>
      <c r="DQN125" s="4"/>
      <c r="DQO125" s="4"/>
      <c r="DQP125" s="4"/>
      <c r="DQQ125" s="4"/>
      <c r="DQR125" s="4"/>
      <c r="DQS125" s="4"/>
      <c r="DQT125" s="4"/>
      <c r="DQU125" s="4"/>
      <c r="DQV125" s="4"/>
      <c r="DQW125" s="4"/>
      <c r="DQX125" s="4"/>
      <c r="DQY125" s="4"/>
      <c r="DQZ125" s="4"/>
      <c r="DRA125" s="4"/>
      <c r="DRB125" s="4"/>
      <c r="DRC125" s="4"/>
      <c r="DRD125" s="4"/>
      <c r="DRE125" s="4"/>
      <c r="DRF125" s="4"/>
      <c r="DRG125" s="4"/>
      <c r="DRH125" s="4"/>
      <c r="DRI125" s="4"/>
      <c r="DRJ125" s="4"/>
      <c r="DRK125" s="4"/>
      <c r="DRL125" s="4"/>
      <c r="DRM125" s="4"/>
      <c r="DRN125" s="4"/>
      <c r="DRO125" s="4"/>
      <c r="DRP125" s="4"/>
      <c r="DRQ125" s="4"/>
      <c r="DRR125" s="4"/>
      <c r="DRS125" s="4"/>
      <c r="DRT125" s="4"/>
      <c r="DRU125" s="4"/>
      <c r="DRV125" s="4"/>
      <c r="DRW125" s="4"/>
      <c r="DRX125" s="4"/>
      <c r="DRY125" s="4"/>
      <c r="DRZ125" s="4"/>
      <c r="DSA125" s="4"/>
      <c r="DSB125" s="4"/>
      <c r="DSC125" s="4"/>
      <c r="DSD125" s="4"/>
      <c r="DSE125" s="4"/>
      <c r="DSF125" s="4"/>
      <c r="DSG125" s="4"/>
      <c r="DSH125" s="4"/>
      <c r="DSI125" s="4"/>
      <c r="DSJ125" s="4"/>
      <c r="DSK125" s="4"/>
      <c r="DSL125" s="4"/>
      <c r="DSM125" s="4"/>
      <c r="DSN125" s="4"/>
      <c r="DSO125" s="4"/>
      <c r="DSP125" s="4"/>
      <c r="DSQ125" s="4"/>
      <c r="DSR125" s="4"/>
      <c r="DSS125" s="4"/>
      <c r="DST125" s="4"/>
      <c r="DSU125" s="4"/>
      <c r="DSV125" s="4"/>
      <c r="DSW125" s="4"/>
      <c r="DSX125" s="4"/>
      <c r="DSY125" s="4"/>
      <c r="DSZ125" s="4"/>
      <c r="DTA125" s="4"/>
      <c r="DTB125" s="4"/>
      <c r="DTC125" s="4"/>
      <c r="DTD125" s="4"/>
      <c r="DTE125" s="4"/>
      <c r="DTF125" s="4"/>
      <c r="DTG125" s="4"/>
      <c r="DTH125" s="4"/>
      <c r="DTI125" s="4"/>
      <c r="DTJ125" s="4"/>
      <c r="DTK125" s="4"/>
      <c r="DTL125" s="4"/>
      <c r="DTM125" s="4"/>
      <c r="DTN125" s="4"/>
      <c r="DTO125" s="4"/>
      <c r="DTP125" s="4"/>
      <c r="DTQ125" s="4"/>
      <c r="DTR125" s="4"/>
      <c r="DTS125" s="4"/>
      <c r="DTT125" s="4"/>
      <c r="DTU125" s="4"/>
      <c r="DTV125" s="4"/>
      <c r="DTW125" s="4"/>
      <c r="DTX125" s="4"/>
      <c r="DTY125" s="4"/>
      <c r="DTZ125" s="4"/>
      <c r="DUA125" s="4"/>
      <c r="DUB125" s="4"/>
      <c r="DUC125" s="4"/>
      <c r="DUD125" s="4"/>
      <c r="DUE125" s="4"/>
      <c r="DUF125" s="4"/>
      <c r="DUG125" s="4"/>
      <c r="DUH125" s="4"/>
      <c r="DUI125" s="4"/>
      <c r="DUJ125" s="4"/>
      <c r="DUK125" s="4"/>
      <c r="DUL125" s="4"/>
      <c r="DUM125" s="4"/>
      <c r="DUN125" s="4"/>
      <c r="DUO125" s="4"/>
      <c r="DUP125" s="4"/>
      <c r="DUQ125" s="4"/>
      <c r="DUR125" s="4"/>
      <c r="DUS125" s="4"/>
      <c r="DUT125" s="4"/>
      <c r="DUU125" s="4"/>
      <c r="DUV125" s="4"/>
      <c r="DUW125" s="4"/>
      <c r="DUX125" s="4"/>
      <c r="DUY125" s="4"/>
      <c r="DUZ125" s="4"/>
      <c r="DVA125" s="4"/>
      <c r="DVB125" s="4"/>
      <c r="DVC125" s="4"/>
      <c r="DVD125" s="4"/>
      <c r="DVE125" s="4"/>
      <c r="DVF125" s="4"/>
      <c r="DVM125" s="4"/>
      <c r="DVN125" s="4"/>
      <c r="DVO125" s="4"/>
      <c r="DVP125" s="4"/>
      <c r="DVQ125" s="4"/>
      <c r="DVR125" s="4"/>
      <c r="DVS125" s="4"/>
      <c r="DVT125" s="4"/>
      <c r="DVU125" s="4"/>
      <c r="DVV125" s="4"/>
      <c r="DVW125" s="4"/>
      <c r="DVX125" s="4"/>
      <c r="DVY125" s="4"/>
      <c r="DVZ125" s="4"/>
      <c r="DWA125" s="4"/>
      <c r="DWB125" s="4"/>
      <c r="DWC125" s="4"/>
      <c r="DWD125" s="4"/>
      <c r="DWE125" s="4"/>
      <c r="DWF125" s="4"/>
      <c r="DWG125" s="4"/>
      <c r="DWH125" s="4"/>
      <c r="DWI125" s="4"/>
      <c r="DWJ125" s="4"/>
      <c r="DWK125" s="4"/>
      <c r="DWL125" s="4"/>
      <c r="DWM125" s="4"/>
      <c r="DWN125" s="4"/>
      <c r="DWO125" s="4"/>
      <c r="DWP125" s="4"/>
      <c r="DWQ125" s="4"/>
      <c r="DWR125" s="4"/>
      <c r="DWS125" s="4"/>
      <c r="DWT125" s="4"/>
      <c r="DWU125" s="4"/>
      <c r="DWV125" s="4"/>
      <c r="DWW125" s="4"/>
      <c r="DWX125" s="4"/>
      <c r="DWY125" s="4"/>
      <c r="DWZ125" s="4"/>
      <c r="DXA125" s="4"/>
      <c r="DXB125" s="4"/>
      <c r="DXC125" s="4"/>
      <c r="DXD125" s="4"/>
      <c r="DXE125" s="4"/>
      <c r="DXF125" s="4"/>
      <c r="DXG125" s="4"/>
      <c r="DXH125" s="4"/>
      <c r="DXI125" s="4"/>
      <c r="DXJ125" s="4"/>
      <c r="DXK125" s="4"/>
      <c r="DXL125" s="4"/>
      <c r="DXM125" s="4"/>
      <c r="DXN125" s="4"/>
      <c r="DXO125" s="4"/>
      <c r="DXP125" s="4"/>
      <c r="DXQ125" s="4"/>
      <c r="DXR125" s="4"/>
      <c r="DXS125" s="4"/>
      <c r="DXT125" s="4"/>
      <c r="DXU125" s="4"/>
      <c r="DXV125" s="4"/>
      <c r="DXW125" s="4"/>
      <c r="DXX125" s="4"/>
      <c r="DXY125" s="4"/>
      <c r="DXZ125" s="4"/>
      <c r="DYA125" s="4"/>
      <c r="DYB125" s="4"/>
      <c r="DYC125" s="4"/>
      <c r="DYD125" s="4"/>
      <c r="DYE125" s="4"/>
      <c r="DYF125" s="4"/>
      <c r="DYG125" s="4"/>
      <c r="DYH125" s="4"/>
      <c r="DYI125" s="4"/>
      <c r="DYJ125" s="4"/>
      <c r="DYK125" s="4"/>
      <c r="DYL125" s="4"/>
      <c r="DYM125" s="4"/>
      <c r="DYN125" s="4"/>
      <c r="DYO125" s="4"/>
      <c r="DYP125" s="4"/>
      <c r="DYQ125" s="4"/>
      <c r="DYR125" s="4"/>
      <c r="DYS125" s="4"/>
      <c r="DYT125" s="4"/>
      <c r="DYU125" s="4"/>
      <c r="DYV125" s="4"/>
      <c r="DYW125" s="4"/>
      <c r="DYX125" s="4"/>
      <c r="DYY125" s="4"/>
      <c r="DYZ125" s="4"/>
      <c r="DZA125" s="4"/>
      <c r="DZB125" s="4"/>
      <c r="DZC125" s="4"/>
      <c r="DZD125" s="4"/>
      <c r="DZE125" s="4"/>
      <c r="DZF125" s="4"/>
      <c r="DZG125" s="4"/>
      <c r="DZH125" s="4"/>
      <c r="DZI125" s="4"/>
      <c r="DZJ125" s="4"/>
      <c r="DZK125" s="4"/>
      <c r="DZL125" s="4"/>
      <c r="DZM125" s="4"/>
      <c r="DZN125" s="4"/>
      <c r="DZO125" s="4"/>
      <c r="DZP125" s="4"/>
      <c r="DZQ125" s="4"/>
      <c r="DZR125" s="4"/>
      <c r="DZS125" s="4"/>
      <c r="DZT125" s="4"/>
      <c r="DZU125" s="4"/>
      <c r="DZV125" s="4"/>
      <c r="DZW125" s="4"/>
      <c r="DZX125" s="4"/>
      <c r="DZY125" s="4"/>
      <c r="DZZ125" s="4"/>
      <c r="EAA125" s="4"/>
      <c r="EAB125" s="4"/>
      <c r="EAC125" s="4"/>
      <c r="EAD125" s="4"/>
      <c r="EAE125" s="4"/>
      <c r="EAF125" s="4"/>
      <c r="EAG125" s="4"/>
      <c r="EAH125" s="4"/>
      <c r="EAI125" s="4"/>
      <c r="EAJ125" s="4"/>
      <c r="EAK125" s="4"/>
      <c r="EAL125" s="4"/>
      <c r="EAM125" s="4"/>
      <c r="EAN125" s="4"/>
      <c r="EAO125" s="4"/>
      <c r="EAP125" s="4"/>
      <c r="EAQ125" s="4"/>
      <c r="EAR125" s="4"/>
      <c r="EAS125" s="4"/>
      <c r="EAT125" s="4"/>
      <c r="EAU125" s="4"/>
      <c r="EAV125" s="4"/>
      <c r="EAW125" s="4"/>
      <c r="EAX125" s="4"/>
      <c r="EAY125" s="4"/>
      <c r="EAZ125" s="4"/>
      <c r="EBA125" s="4"/>
      <c r="EBB125" s="4"/>
      <c r="EBC125" s="4"/>
      <c r="EBD125" s="4"/>
      <c r="EBE125" s="4"/>
      <c r="EBF125" s="4"/>
      <c r="EBG125" s="4"/>
      <c r="EBH125" s="4"/>
      <c r="EBI125" s="4"/>
      <c r="EBJ125" s="4"/>
      <c r="EBK125" s="4"/>
      <c r="EBL125" s="4"/>
      <c r="EBM125" s="4"/>
      <c r="EBN125" s="4"/>
      <c r="EBO125" s="4"/>
      <c r="EBP125" s="4"/>
      <c r="EBQ125" s="4"/>
      <c r="EBR125" s="4"/>
      <c r="EBS125" s="4"/>
      <c r="EBT125" s="4"/>
      <c r="EBU125" s="4"/>
      <c r="EBV125" s="4"/>
      <c r="EBW125" s="4"/>
      <c r="EBX125" s="4"/>
      <c r="EBY125" s="4"/>
      <c r="EBZ125" s="4"/>
      <c r="ECA125" s="4"/>
      <c r="ECB125" s="4"/>
      <c r="ECC125" s="4"/>
      <c r="ECD125" s="4"/>
      <c r="ECE125" s="4"/>
      <c r="ECF125" s="4"/>
      <c r="ECG125" s="4"/>
      <c r="ECH125" s="4"/>
      <c r="ECI125" s="4"/>
      <c r="ECJ125" s="4"/>
      <c r="ECK125" s="4"/>
      <c r="ECL125" s="4"/>
      <c r="ECM125" s="4"/>
      <c r="ECN125" s="4"/>
      <c r="ECO125" s="4"/>
      <c r="ECP125" s="4"/>
      <c r="ECQ125" s="4"/>
      <c r="ECR125" s="4"/>
      <c r="ECS125" s="4"/>
      <c r="ECT125" s="4"/>
      <c r="ECU125" s="4"/>
      <c r="ECV125" s="4"/>
      <c r="ECW125" s="4"/>
      <c r="ECX125" s="4"/>
      <c r="ECY125" s="4"/>
      <c r="ECZ125" s="4"/>
      <c r="EDA125" s="4"/>
      <c r="EDB125" s="4"/>
      <c r="EDC125" s="4"/>
      <c r="EDD125" s="4"/>
      <c r="EDE125" s="4"/>
      <c r="EDF125" s="4"/>
      <c r="EDG125" s="4"/>
      <c r="EDH125" s="4"/>
      <c r="EDI125" s="4"/>
      <c r="EDJ125" s="4"/>
      <c r="EDK125" s="4"/>
      <c r="EDL125" s="4"/>
      <c r="EDM125" s="4"/>
      <c r="EDN125" s="4"/>
      <c r="EDO125" s="4"/>
      <c r="EDP125" s="4"/>
      <c r="EDQ125" s="4"/>
      <c r="EDR125" s="4"/>
      <c r="EDS125" s="4"/>
      <c r="EDT125" s="4"/>
      <c r="EDU125" s="4"/>
      <c r="EDV125" s="4"/>
      <c r="EDW125" s="4"/>
      <c r="EDX125" s="4"/>
      <c r="EDY125" s="4"/>
      <c r="EDZ125" s="4"/>
      <c r="EEA125" s="4"/>
      <c r="EEB125" s="4"/>
      <c r="EEC125" s="4"/>
      <c r="EED125" s="4"/>
      <c r="EEE125" s="4"/>
      <c r="EEF125" s="4"/>
      <c r="EEG125" s="4"/>
      <c r="EEH125" s="4"/>
      <c r="EEI125" s="4"/>
      <c r="EEJ125" s="4"/>
      <c r="EEK125" s="4"/>
      <c r="EEL125" s="4"/>
      <c r="EEM125" s="4"/>
      <c r="EEN125" s="4"/>
      <c r="EEO125" s="4"/>
      <c r="EEP125" s="4"/>
      <c r="EEQ125" s="4"/>
      <c r="EER125" s="4"/>
      <c r="EES125" s="4"/>
      <c r="EET125" s="4"/>
      <c r="EEU125" s="4"/>
      <c r="EEV125" s="4"/>
      <c r="EEW125" s="4"/>
      <c r="EEX125" s="4"/>
      <c r="EEY125" s="4"/>
      <c r="EEZ125" s="4"/>
      <c r="EFA125" s="4"/>
      <c r="EFB125" s="4"/>
      <c r="EFI125" s="4"/>
      <c r="EFJ125" s="4"/>
      <c r="EFK125" s="4"/>
      <c r="EFL125" s="4"/>
      <c r="EFM125" s="4"/>
      <c r="EFN125" s="4"/>
      <c r="EFO125" s="4"/>
      <c r="EFP125" s="4"/>
      <c r="EFQ125" s="4"/>
      <c r="EFR125" s="4"/>
      <c r="EFS125" s="4"/>
      <c r="EFT125" s="4"/>
      <c r="EFU125" s="4"/>
      <c r="EFV125" s="4"/>
      <c r="EFW125" s="4"/>
      <c r="EFX125" s="4"/>
      <c r="EFY125" s="4"/>
      <c r="EFZ125" s="4"/>
      <c r="EGA125" s="4"/>
      <c r="EGB125" s="4"/>
      <c r="EGC125" s="4"/>
      <c r="EGD125" s="4"/>
      <c r="EGE125" s="4"/>
      <c r="EGF125" s="4"/>
      <c r="EGG125" s="4"/>
      <c r="EGH125" s="4"/>
      <c r="EGI125" s="4"/>
      <c r="EGJ125" s="4"/>
      <c r="EGK125" s="4"/>
      <c r="EGL125" s="4"/>
      <c r="EGM125" s="4"/>
      <c r="EGN125" s="4"/>
      <c r="EGO125" s="4"/>
      <c r="EGP125" s="4"/>
      <c r="EGQ125" s="4"/>
      <c r="EGR125" s="4"/>
      <c r="EGS125" s="4"/>
      <c r="EGT125" s="4"/>
      <c r="EGU125" s="4"/>
      <c r="EGV125" s="4"/>
      <c r="EGW125" s="4"/>
      <c r="EGX125" s="4"/>
      <c r="EGY125" s="4"/>
      <c r="EGZ125" s="4"/>
      <c r="EHA125" s="4"/>
      <c r="EHB125" s="4"/>
      <c r="EHC125" s="4"/>
      <c r="EHD125" s="4"/>
      <c r="EHE125" s="4"/>
      <c r="EHF125" s="4"/>
      <c r="EHG125" s="4"/>
      <c r="EHH125" s="4"/>
      <c r="EHI125" s="4"/>
      <c r="EHJ125" s="4"/>
      <c r="EHK125" s="4"/>
      <c r="EHL125" s="4"/>
      <c r="EHM125" s="4"/>
      <c r="EHN125" s="4"/>
      <c r="EHO125" s="4"/>
      <c r="EHP125" s="4"/>
      <c r="EHQ125" s="4"/>
      <c r="EHR125" s="4"/>
      <c r="EHS125" s="4"/>
      <c r="EHT125" s="4"/>
      <c r="EHU125" s="4"/>
      <c r="EHV125" s="4"/>
      <c r="EHW125" s="4"/>
      <c r="EHX125" s="4"/>
      <c r="EHY125" s="4"/>
      <c r="EHZ125" s="4"/>
      <c r="EIA125" s="4"/>
      <c r="EIB125" s="4"/>
      <c r="EIC125" s="4"/>
      <c r="EID125" s="4"/>
      <c r="EIE125" s="4"/>
      <c r="EIF125" s="4"/>
      <c r="EIG125" s="4"/>
      <c r="EIH125" s="4"/>
      <c r="EII125" s="4"/>
      <c r="EIJ125" s="4"/>
      <c r="EIK125" s="4"/>
      <c r="EIL125" s="4"/>
      <c r="EIM125" s="4"/>
      <c r="EIN125" s="4"/>
      <c r="EIO125" s="4"/>
      <c r="EIP125" s="4"/>
      <c r="EIQ125" s="4"/>
      <c r="EIR125" s="4"/>
      <c r="EIS125" s="4"/>
      <c r="EIT125" s="4"/>
      <c r="EIU125" s="4"/>
      <c r="EIV125" s="4"/>
      <c r="EIW125" s="4"/>
      <c r="EIX125" s="4"/>
      <c r="EIY125" s="4"/>
      <c r="EIZ125" s="4"/>
      <c r="EJA125" s="4"/>
      <c r="EJB125" s="4"/>
      <c r="EJC125" s="4"/>
      <c r="EJD125" s="4"/>
      <c r="EJE125" s="4"/>
      <c r="EJF125" s="4"/>
      <c r="EJG125" s="4"/>
      <c r="EJH125" s="4"/>
      <c r="EJI125" s="4"/>
      <c r="EJJ125" s="4"/>
      <c r="EJK125" s="4"/>
      <c r="EJL125" s="4"/>
      <c r="EJM125" s="4"/>
      <c r="EJN125" s="4"/>
      <c r="EJO125" s="4"/>
      <c r="EJP125" s="4"/>
      <c r="EJQ125" s="4"/>
      <c r="EJR125" s="4"/>
      <c r="EJS125" s="4"/>
      <c r="EJT125" s="4"/>
      <c r="EJU125" s="4"/>
      <c r="EJV125" s="4"/>
      <c r="EJW125" s="4"/>
      <c r="EJX125" s="4"/>
      <c r="EJY125" s="4"/>
      <c r="EJZ125" s="4"/>
      <c r="EKA125" s="4"/>
      <c r="EKB125" s="4"/>
      <c r="EKC125" s="4"/>
      <c r="EKD125" s="4"/>
      <c r="EKE125" s="4"/>
      <c r="EKF125" s="4"/>
      <c r="EKG125" s="4"/>
      <c r="EKH125" s="4"/>
      <c r="EKI125" s="4"/>
      <c r="EKJ125" s="4"/>
      <c r="EKK125" s="4"/>
      <c r="EKL125" s="4"/>
      <c r="EKM125" s="4"/>
      <c r="EKN125" s="4"/>
      <c r="EKO125" s="4"/>
      <c r="EKP125" s="4"/>
      <c r="EKQ125" s="4"/>
      <c r="EKR125" s="4"/>
      <c r="EKS125" s="4"/>
      <c r="EKT125" s="4"/>
      <c r="EKU125" s="4"/>
      <c r="EKV125" s="4"/>
      <c r="EKW125" s="4"/>
      <c r="EKX125" s="4"/>
      <c r="EKY125" s="4"/>
      <c r="EKZ125" s="4"/>
      <c r="ELA125" s="4"/>
      <c r="ELB125" s="4"/>
      <c r="ELC125" s="4"/>
      <c r="ELD125" s="4"/>
      <c r="ELE125" s="4"/>
      <c r="ELF125" s="4"/>
      <c r="ELG125" s="4"/>
      <c r="ELH125" s="4"/>
      <c r="ELI125" s="4"/>
      <c r="ELJ125" s="4"/>
      <c r="ELK125" s="4"/>
      <c r="ELL125" s="4"/>
      <c r="ELM125" s="4"/>
      <c r="ELN125" s="4"/>
      <c r="ELO125" s="4"/>
      <c r="ELP125" s="4"/>
      <c r="ELQ125" s="4"/>
      <c r="ELR125" s="4"/>
      <c r="ELS125" s="4"/>
      <c r="ELT125" s="4"/>
      <c r="ELU125" s="4"/>
      <c r="ELV125" s="4"/>
      <c r="ELW125" s="4"/>
      <c r="ELX125" s="4"/>
      <c r="ELY125" s="4"/>
      <c r="ELZ125" s="4"/>
      <c r="EMA125" s="4"/>
      <c r="EMB125" s="4"/>
      <c r="EMC125" s="4"/>
      <c r="EMD125" s="4"/>
      <c r="EME125" s="4"/>
      <c r="EMF125" s="4"/>
      <c r="EMG125" s="4"/>
      <c r="EMH125" s="4"/>
      <c r="EMI125" s="4"/>
      <c r="EMJ125" s="4"/>
      <c r="EMK125" s="4"/>
      <c r="EML125" s="4"/>
      <c r="EMM125" s="4"/>
      <c r="EMN125" s="4"/>
      <c r="EMO125" s="4"/>
      <c r="EMP125" s="4"/>
      <c r="EMQ125" s="4"/>
      <c r="EMR125" s="4"/>
      <c r="EMS125" s="4"/>
      <c r="EMT125" s="4"/>
      <c r="EMU125" s="4"/>
      <c r="EMV125" s="4"/>
      <c r="EMW125" s="4"/>
      <c r="EMX125" s="4"/>
      <c r="EMY125" s="4"/>
      <c r="EMZ125" s="4"/>
      <c r="ENA125" s="4"/>
      <c r="ENB125" s="4"/>
      <c r="ENC125" s="4"/>
      <c r="END125" s="4"/>
      <c r="ENE125" s="4"/>
      <c r="ENF125" s="4"/>
      <c r="ENG125" s="4"/>
      <c r="ENH125" s="4"/>
      <c r="ENI125" s="4"/>
      <c r="ENJ125" s="4"/>
      <c r="ENK125" s="4"/>
      <c r="ENL125" s="4"/>
      <c r="ENM125" s="4"/>
      <c r="ENN125" s="4"/>
      <c r="ENO125" s="4"/>
      <c r="ENP125" s="4"/>
      <c r="ENQ125" s="4"/>
      <c r="ENR125" s="4"/>
      <c r="ENS125" s="4"/>
      <c r="ENT125" s="4"/>
      <c r="ENU125" s="4"/>
      <c r="ENV125" s="4"/>
      <c r="ENW125" s="4"/>
      <c r="ENX125" s="4"/>
      <c r="ENY125" s="4"/>
      <c r="ENZ125" s="4"/>
      <c r="EOA125" s="4"/>
      <c r="EOB125" s="4"/>
      <c r="EOC125" s="4"/>
      <c r="EOD125" s="4"/>
      <c r="EOE125" s="4"/>
      <c r="EOF125" s="4"/>
      <c r="EOG125" s="4"/>
      <c r="EOH125" s="4"/>
      <c r="EOI125" s="4"/>
      <c r="EOJ125" s="4"/>
      <c r="EOK125" s="4"/>
      <c r="EOL125" s="4"/>
      <c r="EOM125" s="4"/>
      <c r="EON125" s="4"/>
      <c r="EOO125" s="4"/>
      <c r="EOP125" s="4"/>
      <c r="EOQ125" s="4"/>
      <c r="EOR125" s="4"/>
      <c r="EOS125" s="4"/>
      <c r="EOT125" s="4"/>
      <c r="EOU125" s="4"/>
      <c r="EOV125" s="4"/>
      <c r="EOW125" s="4"/>
      <c r="EOX125" s="4"/>
      <c r="EPE125" s="4"/>
      <c r="EPF125" s="4"/>
      <c r="EPG125" s="4"/>
      <c r="EPH125" s="4"/>
      <c r="EPI125" s="4"/>
      <c r="EPJ125" s="4"/>
      <c r="EPK125" s="4"/>
      <c r="EPL125" s="4"/>
      <c r="EPM125" s="4"/>
      <c r="EPN125" s="4"/>
      <c r="EPO125" s="4"/>
      <c r="EPP125" s="4"/>
      <c r="EPQ125" s="4"/>
      <c r="EPR125" s="4"/>
      <c r="EPS125" s="4"/>
      <c r="EPT125" s="4"/>
      <c r="EPU125" s="4"/>
      <c r="EPV125" s="4"/>
      <c r="EPW125" s="4"/>
      <c r="EPX125" s="4"/>
      <c r="EPY125" s="4"/>
      <c r="EPZ125" s="4"/>
      <c r="EQA125" s="4"/>
      <c r="EQB125" s="4"/>
      <c r="EQC125" s="4"/>
      <c r="EQD125" s="4"/>
      <c r="EQE125" s="4"/>
      <c r="EQF125" s="4"/>
      <c r="EQG125" s="4"/>
      <c r="EQH125" s="4"/>
      <c r="EQI125" s="4"/>
      <c r="EQJ125" s="4"/>
      <c r="EQK125" s="4"/>
      <c r="EQL125" s="4"/>
      <c r="EQM125" s="4"/>
      <c r="EQN125" s="4"/>
      <c r="EQO125" s="4"/>
      <c r="EQP125" s="4"/>
      <c r="EQQ125" s="4"/>
      <c r="EQR125" s="4"/>
      <c r="EQS125" s="4"/>
      <c r="EQT125" s="4"/>
      <c r="EQU125" s="4"/>
      <c r="EQV125" s="4"/>
      <c r="EQW125" s="4"/>
      <c r="EQX125" s="4"/>
      <c r="EQY125" s="4"/>
      <c r="EQZ125" s="4"/>
      <c r="ERA125" s="4"/>
      <c r="ERB125" s="4"/>
      <c r="ERC125" s="4"/>
      <c r="ERD125" s="4"/>
      <c r="ERE125" s="4"/>
      <c r="ERF125" s="4"/>
      <c r="ERG125" s="4"/>
      <c r="ERH125" s="4"/>
      <c r="ERI125" s="4"/>
      <c r="ERJ125" s="4"/>
      <c r="ERK125" s="4"/>
      <c r="ERL125" s="4"/>
      <c r="ERM125" s="4"/>
      <c r="ERN125" s="4"/>
      <c r="ERO125" s="4"/>
      <c r="ERP125" s="4"/>
      <c r="ERQ125" s="4"/>
      <c r="ERR125" s="4"/>
      <c r="ERS125" s="4"/>
      <c r="ERT125" s="4"/>
      <c r="ERU125" s="4"/>
      <c r="ERV125" s="4"/>
      <c r="ERW125" s="4"/>
      <c r="ERX125" s="4"/>
      <c r="ERY125" s="4"/>
      <c r="ERZ125" s="4"/>
      <c r="ESA125" s="4"/>
      <c r="ESB125" s="4"/>
      <c r="ESC125" s="4"/>
      <c r="ESD125" s="4"/>
      <c r="ESE125" s="4"/>
      <c r="ESF125" s="4"/>
      <c r="ESG125" s="4"/>
      <c r="ESH125" s="4"/>
      <c r="ESI125" s="4"/>
      <c r="ESJ125" s="4"/>
      <c r="ESK125" s="4"/>
      <c r="ESL125" s="4"/>
      <c r="ESM125" s="4"/>
      <c r="ESN125" s="4"/>
      <c r="ESO125" s="4"/>
      <c r="ESP125" s="4"/>
      <c r="ESQ125" s="4"/>
      <c r="ESR125" s="4"/>
      <c r="ESS125" s="4"/>
      <c r="EST125" s="4"/>
      <c r="ESU125" s="4"/>
      <c r="ESV125" s="4"/>
      <c r="ESW125" s="4"/>
      <c r="ESX125" s="4"/>
      <c r="ESY125" s="4"/>
      <c r="ESZ125" s="4"/>
      <c r="ETA125" s="4"/>
      <c r="ETB125" s="4"/>
      <c r="ETC125" s="4"/>
      <c r="ETD125" s="4"/>
      <c r="ETE125" s="4"/>
      <c r="ETF125" s="4"/>
      <c r="ETG125" s="4"/>
      <c r="ETH125" s="4"/>
      <c r="ETI125" s="4"/>
      <c r="ETJ125" s="4"/>
      <c r="ETK125" s="4"/>
      <c r="ETL125" s="4"/>
      <c r="ETM125" s="4"/>
      <c r="ETN125" s="4"/>
      <c r="ETO125" s="4"/>
      <c r="ETP125" s="4"/>
      <c r="ETQ125" s="4"/>
      <c r="ETR125" s="4"/>
      <c r="ETS125" s="4"/>
      <c r="ETT125" s="4"/>
      <c r="ETU125" s="4"/>
      <c r="ETV125" s="4"/>
      <c r="ETW125" s="4"/>
      <c r="ETX125" s="4"/>
      <c r="ETY125" s="4"/>
      <c r="ETZ125" s="4"/>
      <c r="EUA125" s="4"/>
      <c r="EUB125" s="4"/>
      <c r="EUC125" s="4"/>
      <c r="EUD125" s="4"/>
      <c r="EUE125" s="4"/>
      <c r="EUF125" s="4"/>
      <c r="EUG125" s="4"/>
      <c r="EUH125" s="4"/>
      <c r="EUI125" s="4"/>
      <c r="EUJ125" s="4"/>
      <c r="EUK125" s="4"/>
      <c r="EUL125" s="4"/>
      <c r="EUM125" s="4"/>
      <c r="EUN125" s="4"/>
      <c r="EUO125" s="4"/>
      <c r="EUP125" s="4"/>
      <c r="EUQ125" s="4"/>
      <c r="EUR125" s="4"/>
      <c r="EUS125" s="4"/>
      <c r="EUT125" s="4"/>
      <c r="EUU125" s="4"/>
      <c r="EUV125" s="4"/>
      <c r="EUW125" s="4"/>
      <c r="EUX125" s="4"/>
      <c r="EUY125" s="4"/>
      <c r="EUZ125" s="4"/>
      <c r="EVA125" s="4"/>
      <c r="EVB125" s="4"/>
      <c r="EVC125" s="4"/>
      <c r="EVD125" s="4"/>
      <c r="EVE125" s="4"/>
      <c r="EVF125" s="4"/>
      <c r="EVG125" s="4"/>
      <c r="EVH125" s="4"/>
      <c r="EVI125" s="4"/>
      <c r="EVJ125" s="4"/>
      <c r="EVK125" s="4"/>
      <c r="EVL125" s="4"/>
      <c r="EVM125" s="4"/>
      <c r="EVN125" s="4"/>
      <c r="EVO125" s="4"/>
      <c r="EVP125" s="4"/>
      <c r="EVQ125" s="4"/>
      <c r="EVR125" s="4"/>
      <c r="EVS125" s="4"/>
      <c r="EVT125" s="4"/>
      <c r="EVU125" s="4"/>
      <c r="EVV125" s="4"/>
      <c r="EVW125" s="4"/>
      <c r="EVX125" s="4"/>
      <c r="EVY125" s="4"/>
      <c r="EVZ125" s="4"/>
      <c r="EWA125" s="4"/>
      <c r="EWB125" s="4"/>
      <c r="EWC125" s="4"/>
      <c r="EWD125" s="4"/>
      <c r="EWE125" s="4"/>
      <c r="EWF125" s="4"/>
      <c r="EWG125" s="4"/>
      <c r="EWH125" s="4"/>
      <c r="EWI125" s="4"/>
      <c r="EWJ125" s="4"/>
      <c r="EWK125" s="4"/>
      <c r="EWL125" s="4"/>
      <c r="EWM125" s="4"/>
      <c r="EWN125" s="4"/>
      <c r="EWO125" s="4"/>
      <c r="EWP125" s="4"/>
      <c r="EWQ125" s="4"/>
      <c r="EWR125" s="4"/>
      <c r="EWS125" s="4"/>
      <c r="EWT125" s="4"/>
      <c r="EWU125" s="4"/>
      <c r="EWV125" s="4"/>
      <c r="EWW125" s="4"/>
      <c r="EWX125" s="4"/>
      <c r="EWY125" s="4"/>
      <c r="EWZ125" s="4"/>
      <c r="EXA125" s="4"/>
      <c r="EXB125" s="4"/>
      <c r="EXC125" s="4"/>
      <c r="EXD125" s="4"/>
      <c r="EXE125" s="4"/>
      <c r="EXF125" s="4"/>
      <c r="EXG125" s="4"/>
      <c r="EXH125" s="4"/>
      <c r="EXI125" s="4"/>
      <c r="EXJ125" s="4"/>
      <c r="EXK125" s="4"/>
      <c r="EXL125" s="4"/>
      <c r="EXM125" s="4"/>
      <c r="EXN125" s="4"/>
      <c r="EXO125" s="4"/>
      <c r="EXP125" s="4"/>
      <c r="EXQ125" s="4"/>
      <c r="EXR125" s="4"/>
      <c r="EXS125" s="4"/>
      <c r="EXT125" s="4"/>
      <c r="EXU125" s="4"/>
      <c r="EXV125" s="4"/>
      <c r="EXW125" s="4"/>
      <c r="EXX125" s="4"/>
      <c r="EXY125" s="4"/>
      <c r="EXZ125" s="4"/>
      <c r="EYA125" s="4"/>
      <c r="EYB125" s="4"/>
      <c r="EYC125" s="4"/>
      <c r="EYD125" s="4"/>
      <c r="EYE125" s="4"/>
      <c r="EYF125" s="4"/>
      <c r="EYG125" s="4"/>
      <c r="EYH125" s="4"/>
      <c r="EYI125" s="4"/>
      <c r="EYJ125" s="4"/>
      <c r="EYK125" s="4"/>
      <c r="EYL125" s="4"/>
      <c r="EYM125" s="4"/>
      <c r="EYN125" s="4"/>
      <c r="EYO125" s="4"/>
      <c r="EYP125" s="4"/>
      <c r="EYQ125" s="4"/>
      <c r="EYR125" s="4"/>
      <c r="EYS125" s="4"/>
      <c r="EYT125" s="4"/>
      <c r="EZA125" s="4"/>
      <c r="EZB125" s="4"/>
      <c r="EZC125" s="4"/>
      <c r="EZD125" s="4"/>
      <c r="EZE125" s="4"/>
      <c r="EZF125" s="4"/>
      <c r="EZG125" s="4"/>
      <c r="EZH125" s="4"/>
      <c r="EZI125" s="4"/>
      <c r="EZJ125" s="4"/>
      <c r="EZK125" s="4"/>
      <c r="EZL125" s="4"/>
      <c r="EZM125" s="4"/>
      <c r="EZN125" s="4"/>
      <c r="EZO125" s="4"/>
      <c r="EZP125" s="4"/>
      <c r="EZQ125" s="4"/>
      <c r="EZR125" s="4"/>
      <c r="EZS125" s="4"/>
      <c r="EZT125" s="4"/>
      <c r="EZU125" s="4"/>
      <c r="EZV125" s="4"/>
      <c r="EZW125" s="4"/>
      <c r="EZX125" s="4"/>
      <c r="EZY125" s="4"/>
      <c r="EZZ125" s="4"/>
      <c r="FAA125" s="4"/>
      <c r="FAB125" s="4"/>
      <c r="FAC125" s="4"/>
      <c r="FAD125" s="4"/>
      <c r="FAE125" s="4"/>
      <c r="FAF125" s="4"/>
      <c r="FAG125" s="4"/>
      <c r="FAH125" s="4"/>
      <c r="FAI125" s="4"/>
      <c r="FAJ125" s="4"/>
      <c r="FAK125" s="4"/>
      <c r="FAL125" s="4"/>
      <c r="FAM125" s="4"/>
      <c r="FAN125" s="4"/>
      <c r="FAO125" s="4"/>
      <c r="FAP125" s="4"/>
      <c r="FAQ125" s="4"/>
      <c r="FAR125" s="4"/>
      <c r="FAS125" s="4"/>
      <c r="FAT125" s="4"/>
      <c r="FAU125" s="4"/>
      <c r="FAV125" s="4"/>
      <c r="FAW125" s="4"/>
      <c r="FAX125" s="4"/>
      <c r="FAY125" s="4"/>
      <c r="FAZ125" s="4"/>
      <c r="FBA125" s="4"/>
      <c r="FBB125" s="4"/>
      <c r="FBC125" s="4"/>
      <c r="FBD125" s="4"/>
      <c r="FBE125" s="4"/>
      <c r="FBF125" s="4"/>
      <c r="FBG125" s="4"/>
      <c r="FBH125" s="4"/>
      <c r="FBI125" s="4"/>
      <c r="FBJ125" s="4"/>
      <c r="FBK125" s="4"/>
      <c r="FBL125" s="4"/>
      <c r="FBM125" s="4"/>
      <c r="FBN125" s="4"/>
      <c r="FBO125" s="4"/>
      <c r="FBP125" s="4"/>
      <c r="FBQ125" s="4"/>
      <c r="FBR125" s="4"/>
      <c r="FBS125" s="4"/>
      <c r="FBT125" s="4"/>
      <c r="FBU125" s="4"/>
      <c r="FBV125" s="4"/>
      <c r="FBW125" s="4"/>
      <c r="FBX125" s="4"/>
      <c r="FBY125" s="4"/>
      <c r="FBZ125" s="4"/>
      <c r="FCA125" s="4"/>
      <c r="FCB125" s="4"/>
      <c r="FCC125" s="4"/>
      <c r="FCD125" s="4"/>
      <c r="FCE125" s="4"/>
      <c r="FCF125" s="4"/>
      <c r="FCG125" s="4"/>
      <c r="FCH125" s="4"/>
      <c r="FCI125" s="4"/>
      <c r="FCJ125" s="4"/>
      <c r="FCK125" s="4"/>
      <c r="FCL125" s="4"/>
      <c r="FCM125" s="4"/>
      <c r="FCN125" s="4"/>
      <c r="FCO125" s="4"/>
      <c r="FCP125" s="4"/>
      <c r="FCQ125" s="4"/>
      <c r="FCR125" s="4"/>
      <c r="FCS125" s="4"/>
      <c r="FCT125" s="4"/>
      <c r="FCU125" s="4"/>
      <c r="FCV125" s="4"/>
      <c r="FCW125" s="4"/>
      <c r="FCX125" s="4"/>
      <c r="FCY125" s="4"/>
      <c r="FCZ125" s="4"/>
      <c r="FDA125" s="4"/>
      <c r="FDB125" s="4"/>
      <c r="FDC125" s="4"/>
      <c r="FDD125" s="4"/>
      <c r="FDE125" s="4"/>
      <c r="FDF125" s="4"/>
      <c r="FDG125" s="4"/>
      <c r="FDH125" s="4"/>
      <c r="FDI125" s="4"/>
      <c r="FDJ125" s="4"/>
      <c r="FDK125" s="4"/>
      <c r="FDL125" s="4"/>
      <c r="FDM125" s="4"/>
      <c r="FDN125" s="4"/>
      <c r="FDO125" s="4"/>
      <c r="FDP125" s="4"/>
      <c r="FDQ125" s="4"/>
      <c r="FDR125" s="4"/>
      <c r="FDS125" s="4"/>
      <c r="FDT125" s="4"/>
      <c r="FDU125" s="4"/>
      <c r="FDV125" s="4"/>
      <c r="FDW125" s="4"/>
      <c r="FDX125" s="4"/>
      <c r="FDY125" s="4"/>
      <c r="FDZ125" s="4"/>
      <c r="FEA125" s="4"/>
      <c r="FEB125" s="4"/>
      <c r="FEC125" s="4"/>
      <c r="FED125" s="4"/>
      <c r="FEE125" s="4"/>
      <c r="FEF125" s="4"/>
      <c r="FEG125" s="4"/>
      <c r="FEH125" s="4"/>
      <c r="FEI125" s="4"/>
      <c r="FEJ125" s="4"/>
      <c r="FEK125" s="4"/>
      <c r="FEL125" s="4"/>
      <c r="FEM125" s="4"/>
      <c r="FEN125" s="4"/>
      <c r="FEO125" s="4"/>
      <c r="FEP125" s="4"/>
      <c r="FEQ125" s="4"/>
      <c r="FER125" s="4"/>
      <c r="FES125" s="4"/>
      <c r="FET125" s="4"/>
      <c r="FEU125" s="4"/>
      <c r="FEV125" s="4"/>
      <c r="FEW125" s="4"/>
      <c r="FEX125" s="4"/>
      <c r="FEY125" s="4"/>
      <c r="FEZ125" s="4"/>
      <c r="FFA125" s="4"/>
      <c r="FFB125" s="4"/>
      <c r="FFC125" s="4"/>
      <c r="FFD125" s="4"/>
      <c r="FFE125" s="4"/>
      <c r="FFF125" s="4"/>
      <c r="FFG125" s="4"/>
      <c r="FFH125" s="4"/>
      <c r="FFI125" s="4"/>
      <c r="FFJ125" s="4"/>
      <c r="FFK125" s="4"/>
      <c r="FFL125" s="4"/>
      <c r="FFM125" s="4"/>
      <c r="FFN125" s="4"/>
      <c r="FFO125" s="4"/>
      <c r="FFP125" s="4"/>
      <c r="FFQ125" s="4"/>
      <c r="FFR125" s="4"/>
      <c r="FFS125" s="4"/>
      <c r="FFT125" s="4"/>
      <c r="FFU125" s="4"/>
      <c r="FFV125" s="4"/>
      <c r="FFW125" s="4"/>
      <c r="FFX125" s="4"/>
      <c r="FFY125" s="4"/>
      <c r="FFZ125" s="4"/>
      <c r="FGA125" s="4"/>
      <c r="FGB125" s="4"/>
      <c r="FGC125" s="4"/>
      <c r="FGD125" s="4"/>
      <c r="FGE125" s="4"/>
      <c r="FGF125" s="4"/>
      <c r="FGG125" s="4"/>
      <c r="FGH125" s="4"/>
      <c r="FGI125" s="4"/>
      <c r="FGJ125" s="4"/>
      <c r="FGK125" s="4"/>
      <c r="FGL125" s="4"/>
      <c r="FGM125" s="4"/>
      <c r="FGN125" s="4"/>
      <c r="FGO125" s="4"/>
      <c r="FGP125" s="4"/>
      <c r="FGQ125" s="4"/>
      <c r="FGR125" s="4"/>
      <c r="FGS125" s="4"/>
      <c r="FGT125" s="4"/>
      <c r="FGU125" s="4"/>
      <c r="FGV125" s="4"/>
      <c r="FGW125" s="4"/>
      <c r="FGX125" s="4"/>
      <c r="FGY125" s="4"/>
      <c r="FGZ125" s="4"/>
      <c r="FHA125" s="4"/>
      <c r="FHB125" s="4"/>
      <c r="FHC125" s="4"/>
      <c r="FHD125" s="4"/>
      <c r="FHE125" s="4"/>
      <c r="FHF125" s="4"/>
      <c r="FHG125" s="4"/>
      <c r="FHH125" s="4"/>
      <c r="FHI125" s="4"/>
      <c r="FHJ125" s="4"/>
      <c r="FHK125" s="4"/>
      <c r="FHL125" s="4"/>
      <c r="FHM125" s="4"/>
      <c r="FHN125" s="4"/>
      <c r="FHO125" s="4"/>
      <c r="FHP125" s="4"/>
      <c r="FHQ125" s="4"/>
      <c r="FHR125" s="4"/>
      <c r="FHS125" s="4"/>
      <c r="FHT125" s="4"/>
      <c r="FHU125" s="4"/>
      <c r="FHV125" s="4"/>
      <c r="FHW125" s="4"/>
      <c r="FHX125" s="4"/>
      <c r="FHY125" s="4"/>
      <c r="FHZ125" s="4"/>
      <c r="FIA125" s="4"/>
      <c r="FIB125" s="4"/>
      <c r="FIC125" s="4"/>
      <c r="FID125" s="4"/>
      <c r="FIE125" s="4"/>
      <c r="FIF125" s="4"/>
      <c r="FIG125" s="4"/>
      <c r="FIH125" s="4"/>
      <c r="FII125" s="4"/>
      <c r="FIJ125" s="4"/>
      <c r="FIK125" s="4"/>
      <c r="FIL125" s="4"/>
      <c r="FIM125" s="4"/>
      <c r="FIN125" s="4"/>
      <c r="FIO125" s="4"/>
      <c r="FIP125" s="4"/>
      <c r="FIW125" s="4"/>
      <c r="FIX125" s="4"/>
      <c r="FIY125" s="4"/>
      <c r="FIZ125" s="4"/>
      <c r="FJA125" s="4"/>
      <c r="FJB125" s="4"/>
      <c r="FJC125" s="4"/>
      <c r="FJD125" s="4"/>
      <c r="FJE125" s="4"/>
      <c r="FJF125" s="4"/>
      <c r="FJG125" s="4"/>
      <c r="FJH125" s="4"/>
      <c r="FJI125" s="4"/>
      <c r="FJJ125" s="4"/>
      <c r="FJK125" s="4"/>
      <c r="FJL125" s="4"/>
      <c r="FJM125" s="4"/>
      <c r="FJN125" s="4"/>
      <c r="FJO125" s="4"/>
      <c r="FJP125" s="4"/>
      <c r="FJQ125" s="4"/>
      <c r="FJR125" s="4"/>
      <c r="FJS125" s="4"/>
      <c r="FJT125" s="4"/>
      <c r="FJU125" s="4"/>
      <c r="FJV125" s="4"/>
      <c r="FJW125" s="4"/>
      <c r="FJX125" s="4"/>
      <c r="FJY125" s="4"/>
      <c r="FJZ125" s="4"/>
      <c r="FKA125" s="4"/>
      <c r="FKB125" s="4"/>
      <c r="FKC125" s="4"/>
      <c r="FKD125" s="4"/>
      <c r="FKE125" s="4"/>
      <c r="FKF125" s="4"/>
      <c r="FKG125" s="4"/>
      <c r="FKH125" s="4"/>
      <c r="FKI125" s="4"/>
      <c r="FKJ125" s="4"/>
      <c r="FKK125" s="4"/>
      <c r="FKL125" s="4"/>
      <c r="FKM125" s="4"/>
      <c r="FKN125" s="4"/>
      <c r="FKO125" s="4"/>
      <c r="FKP125" s="4"/>
      <c r="FKQ125" s="4"/>
      <c r="FKR125" s="4"/>
      <c r="FKS125" s="4"/>
      <c r="FKT125" s="4"/>
      <c r="FKU125" s="4"/>
      <c r="FKV125" s="4"/>
      <c r="FKW125" s="4"/>
      <c r="FKX125" s="4"/>
      <c r="FKY125" s="4"/>
      <c r="FKZ125" s="4"/>
      <c r="FLA125" s="4"/>
      <c r="FLB125" s="4"/>
      <c r="FLC125" s="4"/>
      <c r="FLD125" s="4"/>
      <c r="FLE125" s="4"/>
      <c r="FLF125" s="4"/>
      <c r="FLG125" s="4"/>
      <c r="FLH125" s="4"/>
      <c r="FLI125" s="4"/>
      <c r="FLJ125" s="4"/>
      <c r="FLK125" s="4"/>
      <c r="FLL125" s="4"/>
      <c r="FLM125" s="4"/>
      <c r="FLN125" s="4"/>
      <c r="FLO125" s="4"/>
      <c r="FLP125" s="4"/>
      <c r="FLQ125" s="4"/>
      <c r="FLR125" s="4"/>
      <c r="FLS125" s="4"/>
      <c r="FLT125" s="4"/>
      <c r="FLU125" s="4"/>
      <c r="FLV125" s="4"/>
      <c r="FLW125" s="4"/>
      <c r="FLX125" s="4"/>
      <c r="FLY125" s="4"/>
      <c r="FLZ125" s="4"/>
      <c r="FMA125" s="4"/>
      <c r="FMB125" s="4"/>
      <c r="FMC125" s="4"/>
      <c r="FMD125" s="4"/>
      <c r="FME125" s="4"/>
      <c r="FMF125" s="4"/>
      <c r="FMG125" s="4"/>
      <c r="FMH125" s="4"/>
      <c r="FMI125" s="4"/>
      <c r="FMJ125" s="4"/>
      <c r="FMK125" s="4"/>
      <c r="FML125" s="4"/>
      <c r="FMM125" s="4"/>
      <c r="FMN125" s="4"/>
      <c r="FMO125" s="4"/>
      <c r="FMP125" s="4"/>
      <c r="FMQ125" s="4"/>
      <c r="FMR125" s="4"/>
      <c r="FMS125" s="4"/>
      <c r="FMT125" s="4"/>
      <c r="FMU125" s="4"/>
      <c r="FMV125" s="4"/>
      <c r="FMW125" s="4"/>
      <c r="FMX125" s="4"/>
      <c r="FMY125" s="4"/>
      <c r="FMZ125" s="4"/>
      <c r="FNA125" s="4"/>
      <c r="FNB125" s="4"/>
      <c r="FNC125" s="4"/>
      <c r="FND125" s="4"/>
      <c r="FNE125" s="4"/>
      <c r="FNF125" s="4"/>
      <c r="FNG125" s="4"/>
      <c r="FNH125" s="4"/>
      <c r="FNI125" s="4"/>
      <c r="FNJ125" s="4"/>
      <c r="FNK125" s="4"/>
      <c r="FNL125" s="4"/>
      <c r="FNM125" s="4"/>
      <c r="FNN125" s="4"/>
      <c r="FNO125" s="4"/>
      <c r="FNP125" s="4"/>
      <c r="FNQ125" s="4"/>
      <c r="FNR125" s="4"/>
      <c r="FNS125" s="4"/>
      <c r="FNT125" s="4"/>
      <c r="FNU125" s="4"/>
      <c r="FNV125" s="4"/>
      <c r="FNW125" s="4"/>
      <c r="FNX125" s="4"/>
      <c r="FNY125" s="4"/>
      <c r="FNZ125" s="4"/>
      <c r="FOA125" s="4"/>
      <c r="FOB125" s="4"/>
      <c r="FOC125" s="4"/>
      <c r="FOD125" s="4"/>
      <c r="FOE125" s="4"/>
      <c r="FOF125" s="4"/>
      <c r="FOG125" s="4"/>
      <c r="FOH125" s="4"/>
      <c r="FOI125" s="4"/>
      <c r="FOJ125" s="4"/>
      <c r="FOK125" s="4"/>
      <c r="FOL125" s="4"/>
      <c r="FOM125" s="4"/>
      <c r="FON125" s="4"/>
      <c r="FOO125" s="4"/>
      <c r="FOP125" s="4"/>
      <c r="FOQ125" s="4"/>
      <c r="FOR125" s="4"/>
      <c r="FOS125" s="4"/>
      <c r="FOT125" s="4"/>
      <c r="FOU125" s="4"/>
      <c r="FOV125" s="4"/>
      <c r="FOW125" s="4"/>
      <c r="FOX125" s="4"/>
      <c r="FOY125" s="4"/>
      <c r="FOZ125" s="4"/>
      <c r="FPA125" s="4"/>
      <c r="FPB125" s="4"/>
      <c r="FPC125" s="4"/>
      <c r="FPD125" s="4"/>
      <c r="FPE125" s="4"/>
      <c r="FPF125" s="4"/>
      <c r="FPG125" s="4"/>
      <c r="FPH125" s="4"/>
      <c r="FPI125" s="4"/>
      <c r="FPJ125" s="4"/>
      <c r="FPK125" s="4"/>
      <c r="FPL125" s="4"/>
      <c r="FPM125" s="4"/>
      <c r="FPN125" s="4"/>
      <c r="FPO125" s="4"/>
      <c r="FPP125" s="4"/>
      <c r="FPQ125" s="4"/>
      <c r="FPR125" s="4"/>
      <c r="FPS125" s="4"/>
      <c r="FPT125" s="4"/>
      <c r="FPU125" s="4"/>
      <c r="FPV125" s="4"/>
      <c r="FPW125" s="4"/>
      <c r="FPX125" s="4"/>
      <c r="FPY125" s="4"/>
      <c r="FPZ125" s="4"/>
      <c r="FQA125" s="4"/>
      <c r="FQB125" s="4"/>
      <c r="FQC125" s="4"/>
      <c r="FQD125" s="4"/>
      <c r="FQE125" s="4"/>
      <c r="FQF125" s="4"/>
      <c r="FQG125" s="4"/>
      <c r="FQH125" s="4"/>
      <c r="FQI125" s="4"/>
      <c r="FQJ125" s="4"/>
      <c r="FQK125" s="4"/>
      <c r="FQL125" s="4"/>
      <c r="FQM125" s="4"/>
      <c r="FQN125" s="4"/>
      <c r="FQO125" s="4"/>
      <c r="FQP125" s="4"/>
      <c r="FQQ125" s="4"/>
      <c r="FQR125" s="4"/>
      <c r="FQS125" s="4"/>
      <c r="FQT125" s="4"/>
      <c r="FQU125" s="4"/>
      <c r="FQV125" s="4"/>
      <c r="FQW125" s="4"/>
      <c r="FQX125" s="4"/>
      <c r="FQY125" s="4"/>
      <c r="FQZ125" s="4"/>
      <c r="FRA125" s="4"/>
      <c r="FRB125" s="4"/>
      <c r="FRC125" s="4"/>
      <c r="FRD125" s="4"/>
      <c r="FRE125" s="4"/>
      <c r="FRF125" s="4"/>
      <c r="FRG125" s="4"/>
      <c r="FRH125" s="4"/>
      <c r="FRI125" s="4"/>
      <c r="FRJ125" s="4"/>
      <c r="FRK125" s="4"/>
      <c r="FRL125" s="4"/>
      <c r="FRM125" s="4"/>
      <c r="FRN125" s="4"/>
      <c r="FRO125" s="4"/>
      <c r="FRP125" s="4"/>
      <c r="FRQ125" s="4"/>
      <c r="FRR125" s="4"/>
      <c r="FRS125" s="4"/>
      <c r="FRT125" s="4"/>
      <c r="FRU125" s="4"/>
      <c r="FRV125" s="4"/>
      <c r="FRW125" s="4"/>
      <c r="FRX125" s="4"/>
      <c r="FRY125" s="4"/>
      <c r="FRZ125" s="4"/>
      <c r="FSA125" s="4"/>
      <c r="FSB125" s="4"/>
      <c r="FSC125" s="4"/>
      <c r="FSD125" s="4"/>
      <c r="FSE125" s="4"/>
      <c r="FSF125" s="4"/>
      <c r="FSG125" s="4"/>
      <c r="FSH125" s="4"/>
      <c r="FSI125" s="4"/>
      <c r="FSJ125" s="4"/>
      <c r="FSK125" s="4"/>
      <c r="FSL125" s="4"/>
      <c r="FSS125" s="4"/>
      <c r="FST125" s="4"/>
      <c r="FSU125" s="4"/>
      <c r="FSV125" s="4"/>
      <c r="FSW125" s="4"/>
      <c r="FSX125" s="4"/>
      <c r="FSY125" s="4"/>
      <c r="FSZ125" s="4"/>
      <c r="FTA125" s="4"/>
      <c r="FTB125" s="4"/>
      <c r="FTC125" s="4"/>
      <c r="FTD125" s="4"/>
      <c r="FTE125" s="4"/>
      <c r="FTF125" s="4"/>
      <c r="FTG125" s="4"/>
      <c r="FTH125" s="4"/>
      <c r="FTI125" s="4"/>
      <c r="FTJ125" s="4"/>
      <c r="FTK125" s="4"/>
      <c r="FTL125" s="4"/>
      <c r="FTM125" s="4"/>
      <c r="FTN125" s="4"/>
      <c r="FTO125" s="4"/>
      <c r="FTP125" s="4"/>
      <c r="FTQ125" s="4"/>
      <c r="FTR125" s="4"/>
      <c r="FTS125" s="4"/>
      <c r="FTT125" s="4"/>
      <c r="FTU125" s="4"/>
      <c r="FTV125" s="4"/>
      <c r="FTW125" s="4"/>
      <c r="FTX125" s="4"/>
      <c r="FTY125" s="4"/>
      <c r="FTZ125" s="4"/>
      <c r="FUA125" s="4"/>
      <c r="FUB125" s="4"/>
      <c r="FUC125" s="4"/>
      <c r="FUD125" s="4"/>
      <c r="FUE125" s="4"/>
      <c r="FUF125" s="4"/>
      <c r="FUG125" s="4"/>
      <c r="FUH125" s="4"/>
      <c r="FUI125" s="4"/>
      <c r="FUJ125" s="4"/>
      <c r="FUK125" s="4"/>
      <c r="FUL125" s="4"/>
      <c r="FUM125" s="4"/>
      <c r="FUN125" s="4"/>
      <c r="FUO125" s="4"/>
      <c r="FUP125" s="4"/>
      <c r="FUQ125" s="4"/>
      <c r="FUR125" s="4"/>
      <c r="FUS125" s="4"/>
      <c r="FUT125" s="4"/>
      <c r="FUU125" s="4"/>
      <c r="FUV125" s="4"/>
      <c r="FUW125" s="4"/>
      <c r="FUX125" s="4"/>
      <c r="FUY125" s="4"/>
      <c r="FUZ125" s="4"/>
      <c r="FVA125" s="4"/>
      <c r="FVB125" s="4"/>
      <c r="FVC125" s="4"/>
      <c r="FVD125" s="4"/>
      <c r="FVE125" s="4"/>
      <c r="FVF125" s="4"/>
      <c r="FVG125" s="4"/>
      <c r="FVH125" s="4"/>
      <c r="FVI125" s="4"/>
      <c r="FVJ125" s="4"/>
      <c r="FVK125" s="4"/>
      <c r="FVL125" s="4"/>
      <c r="FVM125" s="4"/>
      <c r="FVN125" s="4"/>
      <c r="FVO125" s="4"/>
      <c r="FVP125" s="4"/>
      <c r="FVQ125" s="4"/>
      <c r="FVR125" s="4"/>
      <c r="FVS125" s="4"/>
      <c r="FVT125" s="4"/>
      <c r="FVU125" s="4"/>
      <c r="FVV125" s="4"/>
      <c r="FVW125" s="4"/>
      <c r="FVX125" s="4"/>
      <c r="FVY125" s="4"/>
      <c r="FVZ125" s="4"/>
      <c r="FWA125" s="4"/>
      <c r="FWB125" s="4"/>
      <c r="FWC125" s="4"/>
      <c r="FWD125" s="4"/>
      <c r="FWE125" s="4"/>
      <c r="FWF125" s="4"/>
      <c r="FWG125" s="4"/>
      <c r="FWH125" s="4"/>
      <c r="FWI125" s="4"/>
      <c r="FWJ125" s="4"/>
      <c r="FWK125" s="4"/>
      <c r="FWL125" s="4"/>
      <c r="FWM125" s="4"/>
      <c r="FWN125" s="4"/>
      <c r="FWO125" s="4"/>
      <c r="FWP125" s="4"/>
      <c r="FWQ125" s="4"/>
      <c r="FWR125" s="4"/>
      <c r="FWS125" s="4"/>
      <c r="FWT125" s="4"/>
      <c r="FWU125" s="4"/>
      <c r="FWV125" s="4"/>
      <c r="FWW125" s="4"/>
      <c r="FWX125" s="4"/>
      <c r="FWY125" s="4"/>
      <c r="FWZ125" s="4"/>
      <c r="FXA125" s="4"/>
      <c r="FXB125" s="4"/>
      <c r="FXC125" s="4"/>
      <c r="FXD125" s="4"/>
      <c r="FXE125" s="4"/>
      <c r="FXF125" s="4"/>
      <c r="FXG125" s="4"/>
      <c r="FXH125" s="4"/>
      <c r="FXI125" s="4"/>
      <c r="FXJ125" s="4"/>
      <c r="FXK125" s="4"/>
      <c r="FXL125" s="4"/>
      <c r="FXM125" s="4"/>
      <c r="FXN125" s="4"/>
      <c r="FXO125" s="4"/>
      <c r="FXP125" s="4"/>
      <c r="FXQ125" s="4"/>
      <c r="FXR125" s="4"/>
      <c r="FXS125" s="4"/>
      <c r="FXT125" s="4"/>
      <c r="FXU125" s="4"/>
      <c r="FXV125" s="4"/>
      <c r="FXW125" s="4"/>
      <c r="FXX125" s="4"/>
      <c r="FXY125" s="4"/>
      <c r="FXZ125" s="4"/>
      <c r="FYA125" s="4"/>
      <c r="FYB125" s="4"/>
      <c r="FYC125" s="4"/>
      <c r="FYD125" s="4"/>
      <c r="FYE125" s="4"/>
      <c r="FYF125" s="4"/>
      <c r="FYG125" s="4"/>
      <c r="FYH125" s="4"/>
      <c r="FYI125" s="4"/>
      <c r="FYJ125" s="4"/>
      <c r="FYK125" s="4"/>
      <c r="FYL125" s="4"/>
      <c r="FYM125" s="4"/>
      <c r="FYN125" s="4"/>
      <c r="FYO125" s="4"/>
      <c r="FYP125" s="4"/>
      <c r="FYQ125" s="4"/>
      <c r="FYR125" s="4"/>
      <c r="FYS125" s="4"/>
      <c r="FYT125" s="4"/>
      <c r="FYU125" s="4"/>
      <c r="FYV125" s="4"/>
      <c r="FYW125" s="4"/>
      <c r="FYX125" s="4"/>
      <c r="FYY125" s="4"/>
      <c r="FYZ125" s="4"/>
      <c r="FZA125" s="4"/>
      <c r="FZB125" s="4"/>
      <c r="FZC125" s="4"/>
      <c r="FZD125" s="4"/>
      <c r="FZE125" s="4"/>
      <c r="FZF125" s="4"/>
      <c r="FZG125" s="4"/>
      <c r="FZH125" s="4"/>
      <c r="FZI125" s="4"/>
      <c r="FZJ125" s="4"/>
      <c r="FZK125" s="4"/>
      <c r="FZL125" s="4"/>
      <c r="FZM125" s="4"/>
      <c r="FZN125" s="4"/>
      <c r="FZO125" s="4"/>
      <c r="FZP125" s="4"/>
      <c r="FZQ125" s="4"/>
      <c r="FZR125" s="4"/>
      <c r="FZS125" s="4"/>
      <c r="FZT125" s="4"/>
      <c r="FZU125" s="4"/>
      <c r="FZV125" s="4"/>
      <c r="FZW125" s="4"/>
      <c r="FZX125" s="4"/>
      <c r="FZY125" s="4"/>
      <c r="FZZ125" s="4"/>
      <c r="GAA125" s="4"/>
      <c r="GAB125" s="4"/>
      <c r="GAC125" s="4"/>
      <c r="GAD125" s="4"/>
      <c r="GAE125" s="4"/>
      <c r="GAF125" s="4"/>
      <c r="GAG125" s="4"/>
      <c r="GAH125" s="4"/>
      <c r="GAI125" s="4"/>
      <c r="GAJ125" s="4"/>
      <c r="GAK125" s="4"/>
      <c r="GAL125" s="4"/>
      <c r="GAM125" s="4"/>
      <c r="GAN125" s="4"/>
      <c r="GAO125" s="4"/>
      <c r="GAP125" s="4"/>
      <c r="GAQ125" s="4"/>
      <c r="GAR125" s="4"/>
      <c r="GAS125" s="4"/>
      <c r="GAT125" s="4"/>
      <c r="GAU125" s="4"/>
      <c r="GAV125" s="4"/>
      <c r="GAW125" s="4"/>
      <c r="GAX125" s="4"/>
      <c r="GAY125" s="4"/>
      <c r="GAZ125" s="4"/>
      <c r="GBA125" s="4"/>
      <c r="GBB125" s="4"/>
      <c r="GBC125" s="4"/>
      <c r="GBD125" s="4"/>
      <c r="GBE125" s="4"/>
      <c r="GBF125" s="4"/>
      <c r="GBG125" s="4"/>
      <c r="GBH125" s="4"/>
      <c r="GBI125" s="4"/>
      <c r="GBJ125" s="4"/>
      <c r="GBK125" s="4"/>
      <c r="GBL125" s="4"/>
      <c r="GBM125" s="4"/>
      <c r="GBN125" s="4"/>
      <c r="GBO125" s="4"/>
      <c r="GBP125" s="4"/>
      <c r="GBQ125" s="4"/>
      <c r="GBR125" s="4"/>
      <c r="GBS125" s="4"/>
      <c r="GBT125" s="4"/>
      <c r="GBU125" s="4"/>
      <c r="GBV125" s="4"/>
      <c r="GBW125" s="4"/>
      <c r="GBX125" s="4"/>
      <c r="GBY125" s="4"/>
      <c r="GBZ125" s="4"/>
      <c r="GCA125" s="4"/>
      <c r="GCB125" s="4"/>
      <c r="GCC125" s="4"/>
      <c r="GCD125" s="4"/>
      <c r="GCE125" s="4"/>
      <c r="GCF125" s="4"/>
      <c r="GCG125" s="4"/>
      <c r="GCH125" s="4"/>
      <c r="GCO125" s="4"/>
      <c r="GCP125" s="4"/>
      <c r="GCQ125" s="4"/>
      <c r="GCR125" s="4"/>
      <c r="GCS125" s="4"/>
      <c r="GCT125" s="4"/>
      <c r="GCU125" s="4"/>
      <c r="GCV125" s="4"/>
      <c r="GCW125" s="4"/>
      <c r="GCX125" s="4"/>
      <c r="GCY125" s="4"/>
      <c r="GCZ125" s="4"/>
      <c r="GDA125" s="4"/>
      <c r="GDB125" s="4"/>
      <c r="GDC125" s="4"/>
      <c r="GDD125" s="4"/>
      <c r="GDE125" s="4"/>
      <c r="GDF125" s="4"/>
      <c r="GDG125" s="4"/>
      <c r="GDH125" s="4"/>
      <c r="GDI125" s="4"/>
      <c r="GDJ125" s="4"/>
      <c r="GDK125" s="4"/>
      <c r="GDL125" s="4"/>
      <c r="GDM125" s="4"/>
      <c r="GDN125" s="4"/>
      <c r="GDO125" s="4"/>
      <c r="GDP125" s="4"/>
      <c r="GDQ125" s="4"/>
      <c r="GDR125" s="4"/>
      <c r="GDS125" s="4"/>
      <c r="GDT125" s="4"/>
      <c r="GDU125" s="4"/>
      <c r="GDV125" s="4"/>
      <c r="GDW125" s="4"/>
      <c r="GDX125" s="4"/>
      <c r="GDY125" s="4"/>
      <c r="GDZ125" s="4"/>
      <c r="GEA125" s="4"/>
      <c r="GEB125" s="4"/>
      <c r="GEC125" s="4"/>
      <c r="GED125" s="4"/>
      <c r="GEE125" s="4"/>
      <c r="GEF125" s="4"/>
      <c r="GEG125" s="4"/>
      <c r="GEH125" s="4"/>
      <c r="GEI125" s="4"/>
      <c r="GEJ125" s="4"/>
      <c r="GEK125" s="4"/>
      <c r="GEL125" s="4"/>
      <c r="GEM125" s="4"/>
      <c r="GEN125" s="4"/>
      <c r="GEO125" s="4"/>
      <c r="GEP125" s="4"/>
      <c r="GEQ125" s="4"/>
      <c r="GER125" s="4"/>
      <c r="GES125" s="4"/>
      <c r="GET125" s="4"/>
      <c r="GEU125" s="4"/>
      <c r="GEV125" s="4"/>
      <c r="GEW125" s="4"/>
      <c r="GEX125" s="4"/>
      <c r="GEY125" s="4"/>
      <c r="GEZ125" s="4"/>
      <c r="GFA125" s="4"/>
      <c r="GFB125" s="4"/>
      <c r="GFC125" s="4"/>
      <c r="GFD125" s="4"/>
      <c r="GFE125" s="4"/>
      <c r="GFF125" s="4"/>
      <c r="GFG125" s="4"/>
      <c r="GFH125" s="4"/>
      <c r="GFI125" s="4"/>
      <c r="GFJ125" s="4"/>
      <c r="GFK125" s="4"/>
      <c r="GFL125" s="4"/>
      <c r="GFM125" s="4"/>
      <c r="GFN125" s="4"/>
      <c r="GFO125" s="4"/>
      <c r="GFP125" s="4"/>
      <c r="GFQ125" s="4"/>
      <c r="GFR125" s="4"/>
      <c r="GFS125" s="4"/>
      <c r="GFT125" s="4"/>
      <c r="GFU125" s="4"/>
      <c r="GFV125" s="4"/>
      <c r="GFW125" s="4"/>
      <c r="GFX125" s="4"/>
      <c r="GFY125" s="4"/>
      <c r="GFZ125" s="4"/>
      <c r="GGA125" s="4"/>
      <c r="GGB125" s="4"/>
      <c r="GGC125" s="4"/>
      <c r="GGD125" s="4"/>
      <c r="GGE125" s="4"/>
      <c r="GGF125" s="4"/>
      <c r="GGG125" s="4"/>
      <c r="GGH125" s="4"/>
      <c r="GGI125" s="4"/>
      <c r="GGJ125" s="4"/>
      <c r="GGK125" s="4"/>
      <c r="GGL125" s="4"/>
      <c r="GGM125" s="4"/>
      <c r="GGN125" s="4"/>
      <c r="GGO125" s="4"/>
      <c r="GGP125" s="4"/>
      <c r="GGQ125" s="4"/>
      <c r="GGR125" s="4"/>
      <c r="GGS125" s="4"/>
      <c r="GGT125" s="4"/>
      <c r="GGU125" s="4"/>
      <c r="GGV125" s="4"/>
      <c r="GGW125" s="4"/>
      <c r="GGX125" s="4"/>
      <c r="GGY125" s="4"/>
      <c r="GGZ125" s="4"/>
      <c r="GHA125" s="4"/>
      <c r="GHB125" s="4"/>
      <c r="GHC125" s="4"/>
      <c r="GHD125" s="4"/>
      <c r="GHE125" s="4"/>
      <c r="GHF125" s="4"/>
      <c r="GHG125" s="4"/>
      <c r="GHH125" s="4"/>
      <c r="GHI125" s="4"/>
      <c r="GHJ125" s="4"/>
      <c r="GHK125" s="4"/>
      <c r="GHL125" s="4"/>
      <c r="GHM125" s="4"/>
      <c r="GHN125" s="4"/>
      <c r="GHO125" s="4"/>
      <c r="GHP125" s="4"/>
      <c r="GHQ125" s="4"/>
      <c r="GHR125" s="4"/>
      <c r="GHS125" s="4"/>
      <c r="GHT125" s="4"/>
      <c r="GHU125" s="4"/>
      <c r="GHV125" s="4"/>
      <c r="GHW125" s="4"/>
      <c r="GHX125" s="4"/>
      <c r="GHY125" s="4"/>
      <c r="GHZ125" s="4"/>
      <c r="GIA125" s="4"/>
      <c r="GIB125" s="4"/>
      <c r="GIC125" s="4"/>
      <c r="GID125" s="4"/>
      <c r="GIE125" s="4"/>
      <c r="GIF125" s="4"/>
      <c r="GIG125" s="4"/>
      <c r="GIH125" s="4"/>
      <c r="GII125" s="4"/>
      <c r="GIJ125" s="4"/>
      <c r="GIK125" s="4"/>
      <c r="GIL125" s="4"/>
      <c r="GIM125" s="4"/>
      <c r="GIN125" s="4"/>
      <c r="GIO125" s="4"/>
      <c r="GIP125" s="4"/>
      <c r="GIQ125" s="4"/>
      <c r="GIR125" s="4"/>
      <c r="GIS125" s="4"/>
      <c r="GIT125" s="4"/>
      <c r="GIU125" s="4"/>
      <c r="GIV125" s="4"/>
      <c r="GIW125" s="4"/>
      <c r="GIX125" s="4"/>
      <c r="GIY125" s="4"/>
      <c r="GIZ125" s="4"/>
      <c r="GJA125" s="4"/>
      <c r="GJB125" s="4"/>
      <c r="GJC125" s="4"/>
      <c r="GJD125" s="4"/>
      <c r="GJE125" s="4"/>
      <c r="GJF125" s="4"/>
      <c r="GJG125" s="4"/>
      <c r="GJH125" s="4"/>
      <c r="GJI125" s="4"/>
      <c r="GJJ125" s="4"/>
      <c r="GJK125" s="4"/>
      <c r="GJL125" s="4"/>
      <c r="GJM125" s="4"/>
      <c r="GJN125" s="4"/>
      <c r="GJO125" s="4"/>
      <c r="GJP125" s="4"/>
      <c r="GJQ125" s="4"/>
      <c r="GJR125" s="4"/>
      <c r="GJS125" s="4"/>
      <c r="GJT125" s="4"/>
      <c r="GJU125" s="4"/>
      <c r="GJV125" s="4"/>
      <c r="GJW125" s="4"/>
      <c r="GJX125" s="4"/>
      <c r="GJY125" s="4"/>
      <c r="GJZ125" s="4"/>
      <c r="GKA125" s="4"/>
      <c r="GKB125" s="4"/>
      <c r="GKC125" s="4"/>
      <c r="GKD125" s="4"/>
      <c r="GKE125" s="4"/>
      <c r="GKF125" s="4"/>
      <c r="GKG125" s="4"/>
      <c r="GKH125" s="4"/>
      <c r="GKI125" s="4"/>
      <c r="GKJ125" s="4"/>
      <c r="GKK125" s="4"/>
      <c r="GKL125" s="4"/>
      <c r="GKM125" s="4"/>
      <c r="GKN125" s="4"/>
      <c r="GKO125" s="4"/>
      <c r="GKP125" s="4"/>
      <c r="GKQ125" s="4"/>
      <c r="GKR125" s="4"/>
      <c r="GKS125" s="4"/>
      <c r="GKT125" s="4"/>
      <c r="GKU125" s="4"/>
      <c r="GKV125" s="4"/>
      <c r="GKW125" s="4"/>
      <c r="GKX125" s="4"/>
      <c r="GKY125" s="4"/>
      <c r="GKZ125" s="4"/>
      <c r="GLA125" s="4"/>
      <c r="GLB125" s="4"/>
      <c r="GLC125" s="4"/>
      <c r="GLD125" s="4"/>
      <c r="GLE125" s="4"/>
      <c r="GLF125" s="4"/>
      <c r="GLG125" s="4"/>
      <c r="GLH125" s="4"/>
      <c r="GLI125" s="4"/>
      <c r="GLJ125" s="4"/>
      <c r="GLK125" s="4"/>
      <c r="GLL125" s="4"/>
      <c r="GLM125" s="4"/>
      <c r="GLN125" s="4"/>
      <c r="GLO125" s="4"/>
      <c r="GLP125" s="4"/>
      <c r="GLQ125" s="4"/>
      <c r="GLR125" s="4"/>
      <c r="GLS125" s="4"/>
      <c r="GLT125" s="4"/>
      <c r="GLU125" s="4"/>
      <c r="GLV125" s="4"/>
      <c r="GLW125" s="4"/>
      <c r="GLX125" s="4"/>
      <c r="GLY125" s="4"/>
      <c r="GLZ125" s="4"/>
      <c r="GMA125" s="4"/>
      <c r="GMB125" s="4"/>
      <c r="GMC125" s="4"/>
      <c r="GMD125" s="4"/>
      <c r="GMK125" s="4"/>
      <c r="GML125" s="4"/>
      <c r="GMM125" s="4"/>
      <c r="GMN125" s="4"/>
      <c r="GMO125" s="4"/>
      <c r="GMP125" s="4"/>
      <c r="GMQ125" s="4"/>
      <c r="GMR125" s="4"/>
      <c r="GMS125" s="4"/>
      <c r="GMT125" s="4"/>
      <c r="GMU125" s="4"/>
      <c r="GMV125" s="4"/>
      <c r="GMW125" s="4"/>
      <c r="GMX125" s="4"/>
      <c r="GMY125" s="4"/>
      <c r="GMZ125" s="4"/>
      <c r="GNA125" s="4"/>
      <c r="GNB125" s="4"/>
      <c r="GNC125" s="4"/>
      <c r="GND125" s="4"/>
      <c r="GNE125" s="4"/>
      <c r="GNF125" s="4"/>
      <c r="GNG125" s="4"/>
      <c r="GNH125" s="4"/>
      <c r="GNI125" s="4"/>
      <c r="GNJ125" s="4"/>
      <c r="GNK125" s="4"/>
      <c r="GNL125" s="4"/>
      <c r="GNM125" s="4"/>
      <c r="GNN125" s="4"/>
      <c r="GNO125" s="4"/>
      <c r="GNP125" s="4"/>
      <c r="GNQ125" s="4"/>
      <c r="GNR125" s="4"/>
      <c r="GNS125" s="4"/>
      <c r="GNT125" s="4"/>
      <c r="GNU125" s="4"/>
      <c r="GNV125" s="4"/>
      <c r="GNW125" s="4"/>
      <c r="GNX125" s="4"/>
      <c r="GNY125" s="4"/>
      <c r="GNZ125" s="4"/>
      <c r="GOA125" s="4"/>
      <c r="GOB125" s="4"/>
      <c r="GOC125" s="4"/>
      <c r="GOD125" s="4"/>
      <c r="GOE125" s="4"/>
      <c r="GOF125" s="4"/>
      <c r="GOG125" s="4"/>
      <c r="GOH125" s="4"/>
      <c r="GOI125" s="4"/>
      <c r="GOJ125" s="4"/>
      <c r="GOK125" s="4"/>
      <c r="GOL125" s="4"/>
      <c r="GOM125" s="4"/>
      <c r="GON125" s="4"/>
      <c r="GOO125" s="4"/>
      <c r="GOP125" s="4"/>
      <c r="GOQ125" s="4"/>
      <c r="GOR125" s="4"/>
      <c r="GOS125" s="4"/>
      <c r="GOT125" s="4"/>
      <c r="GOU125" s="4"/>
      <c r="GOV125" s="4"/>
      <c r="GOW125" s="4"/>
      <c r="GOX125" s="4"/>
      <c r="GOY125" s="4"/>
      <c r="GOZ125" s="4"/>
      <c r="GPA125" s="4"/>
      <c r="GPB125" s="4"/>
      <c r="GPC125" s="4"/>
      <c r="GPD125" s="4"/>
      <c r="GPE125" s="4"/>
      <c r="GPF125" s="4"/>
      <c r="GPG125" s="4"/>
      <c r="GPH125" s="4"/>
      <c r="GPI125" s="4"/>
      <c r="GPJ125" s="4"/>
      <c r="GPK125" s="4"/>
      <c r="GPL125" s="4"/>
      <c r="GPM125" s="4"/>
      <c r="GPN125" s="4"/>
      <c r="GPO125" s="4"/>
      <c r="GPP125" s="4"/>
      <c r="GPQ125" s="4"/>
      <c r="GPR125" s="4"/>
      <c r="GPS125" s="4"/>
      <c r="GPT125" s="4"/>
      <c r="GPU125" s="4"/>
      <c r="GPV125" s="4"/>
      <c r="GPW125" s="4"/>
      <c r="GPX125" s="4"/>
      <c r="GPY125" s="4"/>
      <c r="GPZ125" s="4"/>
      <c r="GQA125" s="4"/>
      <c r="GQB125" s="4"/>
      <c r="GQC125" s="4"/>
      <c r="GQD125" s="4"/>
      <c r="GQE125" s="4"/>
      <c r="GQF125" s="4"/>
      <c r="GQG125" s="4"/>
      <c r="GQH125" s="4"/>
      <c r="GQI125" s="4"/>
      <c r="GQJ125" s="4"/>
      <c r="GQK125" s="4"/>
      <c r="GQL125" s="4"/>
      <c r="GQM125" s="4"/>
      <c r="GQN125" s="4"/>
      <c r="GQO125" s="4"/>
      <c r="GQP125" s="4"/>
      <c r="GQQ125" s="4"/>
      <c r="GQR125" s="4"/>
      <c r="GQS125" s="4"/>
      <c r="GQT125" s="4"/>
      <c r="GQU125" s="4"/>
      <c r="GQV125" s="4"/>
      <c r="GQW125" s="4"/>
      <c r="GQX125" s="4"/>
      <c r="GQY125" s="4"/>
      <c r="GQZ125" s="4"/>
      <c r="GRA125" s="4"/>
      <c r="GRB125" s="4"/>
      <c r="GRC125" s="4"/>
      <c r="GRD125" s="4"/>
      <c r="GRE125" s="4"/>
      <c r="GRF125" s="4"/>
      <c r="GRG125" s="4"/>
      <c r="GRH125" s="4"/>
      <c r="GRI125" s="4"/>
      <c r="GRJ125" s="4"/>
      <c r="GRK125" s="4"/>
      <c r="GRL125" s="4"/>
      <c r="GRM125" s="4"/>
      <c r="GRN125" s="4"/>
      <c r="GRO125" s="4"/>
      <c r="GRP125" s="4"/>
      <c r="GRQ125" s="4"/>
      <c r="GRR125" s="4"/>
      <c r="GRS125" s="4"/>
      <c r="GRT125" s="4"/>
      <c r="GRU125" s="4"/>
      <c r="GRV125" s="4"/>
      <c r="GRW125" s="4"/>
      <c r="GRX125" s="4"/>
      <c r="GRY125" s="4"/>
      <c r="GRZ125" s="4"/>
      <c r="GSA125" s="4"/>
      <c r="GSB125" s="4"/>
      <c r="GSC125" s="4"/>
      <c r="GSD125" s="4"/>
      <c r="GSE125" s="4"/>
      <c r="GSF125" s="4"/>
      <c r="GSG125" s="4"/>
      <c r="GSH125" s="4"/>
      <c r="GSI125" s="4"/>
      <c r="GSJ125" s="4"/>
      <c r="GSK125" s="4"/>
      <c r="GSL125" s="4"/>
      <c r="GSM125" s="4"/>
      <c r="GSN125" s="4"/>
      <c r="GSO125" s="4"/>
      <c r="GSP125" s="4"/>
      <c r="GSQ125" s="4"/>
      <c r="GSR125" s="4"/>
      <c r="GSS125" s="4"/>
      <c r="GST125" s="4"/>
      <c r="GSU125" s="4"/>
      <c r="GSV125" s="4"/>
      <c r="GSW125" s="4"/>
      <c r="GSX125" s="4"/>
      <c r="GSY125" s="4"/>
      <c r="GSZ125" s="4"/>
      <c r="GTA125" s="4"/>
      <c r="GTB125" s="4"/>
      <c r="GTC125" s="4"/>
      <c r="GTD125" s="4"/>
      <c r="GTE125" s="4"/>
      <c r="GTF125" s="4"/>
      <c r="GTG125" s="4"/>
      <c r="GTH125" s="4"/>
      <c r="GTI125" s="4"/>
      <c r="GTJ125" s="4"/>
      <c r="GTK125" s="4"/>
      <c r="GTL125" s="4"/>
      <c r="GTM125" s="4"/>
      <c r="GTN125" s="4"/>
      <c r="GTO125" s="4"/>
      <c r="GTP125" s="4"/>
      <c r="GTQ125" s="4"/>
      <c r="GTR125" s="4"/>
      <c r="GTS125" s="4"/>
      <c r="GTT125" s="4"/>
      <c r="GTU125" s="4"/>
      <c r="GTV125" s="4"/>
      <c r="GTW125" s="4"/>
      <c r="GTX125" s="4"/>
      <c r="GTY125" s="4"/>
      <c r="GTZ125" s="4"/>
      <c r="GUA125" s="4"/>
      <c r="GUB125" s="4"/>
      <c r="GUC125" s="4"/>
      <c r="GUD125" s="4"/>
      <c r="GUE125" s="4"/>
      <c r="GUF125" s="4"/>
      <c r="GUG125" s="4"/>
      <c r="GUH125" s="4"/>
      <c r="GUI125" s="4"/>
      <c r="GUJ125" s="4"/>
      <c r="GUK125" s="4"/>
      <c r="GUL125" s="4"/>
      <c r="GUM125" s="4"/>
      <c r="GUN125" s="4"/>
      <c r="GUO125" s="4"/>
      <c r="GUP125" s="4"/>
      <c r="GUQ125" s="4"/>
      <c r="GUR125" s="4"/>
      <c r="GUS125" s="4"/>
      <c r="GUT125" s="4"/>
      <c r="GUU125" s="4"/>
      <c r="GUV125" s="4"/>
      <c r="GUW125" s="4"/>
      <c r="GUX125" s="4"/>
      <c r="GUY125" s="4"/>
      <c r="GUZ125" s="4"/>
      <c r="GVA125" s="4"/>
      <c r="GVB125" s="4"/>
      <c r="GVC125" s="4"/>
      <c r="GVD125" s="4"/>
      <c r="GVE125" s="4"/>
      <c r="GVF125" s="4"/>
      <c r="GVG125" s="4"/>
      <c r="GVH125" s="4"/>
      <c r="GVI125" s="4"/>
      <c r="GVJ125" s="4"/>
      <c r="GVK125" s="4"/>
      <c r="GVL125" s="4"/>
      <c r="GVM125" s="4"/>
      <c r="GVN125" s="4"/>
      <c r="GVO125" s="4"/>
      <c r="GVP125" s="4"/>
      <c r="GVQ125" s="4"/>
      <c r="GVR125" s="4"/>
      <c r="GVS125" s="4"/>
      <c r="GVT125" s="4"/>
      <c r="GVU125" s="4"/>
      <c r="GVV125" s="4"/>
      <c r="GVW125" s="4"/>
      <c r="GVX125" s="4"/>
      <c r="GVY125" s="4"/>
      <c r="GVZ125" s="4"/>
      <c r="GWG125" s="4"/>
      <c r="GWH125" s="4"/>
      <c r="GWI125" s="4"/>
      <c r="GWJ125" s="4"/>
      <c r="GWK125" s="4"/>
      <c r="GWL125" s="4"/>
      <c r="GWM125" s="4"/>
      <c r="GWN125" s="4"/>
      <c r="GWO125" s="4"/>
      <c r="GWP125" s="4"/>
      <c r="GWQ125" s="4"/>
      <c r="GWR125" s="4"/>
      <c r="GWS125" s="4"/>
      <c r="GWT125" s="4"/>
      <c r="GWU125" s="4"/>
      <c r="GWV125" s="4"/>
      <c r="GWW125" s="4"/>
      <c r="GWX125" s="4"/>
      <c r="GWY125" s="4"/>
      <c r="GWZ125" s="4"/>
      <c r="GXA125" s="4"/>
      <c r="GXB125" s="4"/>
      <c r="GXC125" s="4"/>
      <c r="GXD125" s="4"/>
      <c r="GXE125" s="4"/>
      <c r="GXF125" s="4"/>
      <c r="GXG125" s="4"/>
      <c r="GXH125" s="4"/>
      <c r="GXI125" s="4"/>
      <c r="GXJ125" s="4"/>
      <c r="GXK125" s="4"/>
      <c r="GXL125" s="4"/>
      <c r="GXM125" s="4"/>
      <c r="GXN125" s="4"/>
      <c r="GXO125" s="4"/>
      <c r="GXP125" s="4"/>
      <c r="GXQ125" s="4"/>
      <c r="GXR125" s="4"/>
      <c r="GXS125" s="4"/>
      <c r="GXT125" s="4"/>
      <c r="GXU125" s="4"/>
      <c r="GXV125" s="4"/>
      <c r="GXW125" s="4"/>
      <c r="GXX125" s="4"/>
      <c r="GXY125" s="4"/>
      <c r="GXZ125" s="4"/>
      <c r="GYA125" s="4"/>
      <c r="GYB125" s="4"/>
      <c r="GYC125" s="4"/>
      <c r="GYD125" s="4"/>
      <c r="GYE125" s="4"/>
      <c r="GYF125" s="4"/>
      <c r="GYG125" s="4"/>
      <c r="GYH125" s="4"/>
      <c r="GYI125" s="4"/>
      <c r="GYJ125" s="4"/>
      <c r="GYK125" s="4"/>
      <c r="GYL125" s="4"/>
      <c r="GYM125" s="4"/>
      <c r="GYN125" s="4"/>
      <c r="GYO125" s="4"/>
      <c r="GYP125" s="4"/>
      <c r="GYQ125" s="4"/>
      <c r="GYR125" s="4"/>
      <c r="GYS125" s="4"/>
      <c r="GYT125" s="4"/>
      <c r="GYU125" s="4"/>
      <c r="GYV125" s="4"/>
      <c r="GYW125" s="4"/>
      <c r="GYX125" s="4"/>
      <c r="GYY125" s="4"/>
      <c r="GYZ125" s="4"/>
      <c r="GZA125" s="4"/>
      <c r="GZB125" s="4"/>
      <c r="GZC125" s="4"/>
      <c r="GZD125" s="4"/>
      <c r="GZE125" s="4"/>
      <c r="GZF125" s="4"/>
      <c r="GZG125" s="4"/>
      <c r="GZH125" s="4"/>
      <c r="GZI125" s="4"/>
      <c r="GZJ125" s="4"/>
      <c r="GZK125" s="4"/>
      <c r="GZL125" s="4"/>
      <c r="GZM125" s="4"/>
      <c r="GZN125" s="4"/>
      <c r="GZO125" s="4"/>
      <c r="GZP125" s="4"/>
      <c r="GZQ125" s="4"/>
      <c r="GZR125" s="4"/>
      <c r="GZS125" s="4"/>
      <c r="GZT125" s="4"/>
      <c r="GZU125" s="4"/>
      <c r="GZV125" s="4"/>
      <c r="GZW125" s="4"/>
      <c r="GZX125" s="4"/>
      <c r="GZY125" s="4"/>
      <c r="GZZ125" s="4"/>
      <c r="HAA125" s="4"/>
      <c r="HAB125" s="4"/>
      <c r="HAC125" s="4"/>
      <c r="HAD125" s="4"/>
      <c r="HAE125" s="4"/>
      <c r="HAF125" s="4"/>
      <c r="HAG125" s="4"/>
      <c r="HAH125" s="4"/>
      <c r="HAI125" s="4"/>
      <c r="HAJ125" s="4"/>
      <c r="HAK125" s="4"/>
      <c r="HAL125" s="4"/>
      <c r="HAM125" s="4"/>
      <c r="HAN125" s="4"/>
      <c r="HAO125" s="4"/>
      <c r="HAP125" s="4"/>
      <c r="HAQ125" s="4"/>
      <c r="HAR125" s="4"/>
      <c r="HAS125" s="4"/>
      <c r="HAT125" s="4"/>
      <c r="HAU125" s="4"/>
      <c r="HAV125" s="4"/>
      <c r="HAW125" s="4"/>
      <c r="HAX125" s="4"/>
      <c r="HAY125" s="4"/>
      <c r="HAZ125" s="4"/>
      <c r="HBA125" s="4"/>
      <c r="HBB125" s="4"/>
      <c r="HBC125" s="4"/>
      <c r="HBD125" s="4"/>
      <c r="HBE125" s="4"/>
      <c r="HBF125" s="4"/>
      <c r="HBG125" s="4"/>
      <c r="HBH125" s="4"/>
      <c r="HBI125" s="4"/>
      <c r="HBJ125" s="4"/>
      <c r="HBK125" s="4"/>
      <c r="HBL125" s="4"/>
      <c r="HBM125" s="4"/>
      <c r="HBN125" s="4"/>
      <c r="HBO125" s="4"/>
      <c r="HBP125" s="4"/>
      <c r="HBQ125" s="4"/>
      <c r="HBR125" s="4"/>
      <c r="HBS125" s="4"/>
      <c r="HBT125" s="4"/>
      <c r="HBU125" s="4"/>
      <c r="HBV125" s="4"/>
      <c r="HBW125" s="4"/>
      <c r="HBX125" s="4"/>
      <c r="HBY125" s="4"/>
      <c r="HBZ125" s="4"/>
      <c r="HCA125" s="4"/>
      <c r="HCB125" s="4"/>
      <c r="HCC125" s="4"/>
      <c r="HCD125" s="4"/>
      <c r="HCE125" s="4"/>
      <c r="HCF125" s="4"/>
      <c r="HCG125" s="4"/>
      <c r="HCH125" s="4"/>
      <c r="HCI125" s="4"/>
      <c r="HCJ125" s="4"/>
      <c r="HCK125" s="4"/>
      <c r="HCL125" s="4"/>
      <c r="HCM125" s="4"/>
      <c r="HCN125" s="4"/>
      <c r="HCO125" s="4"/>
      <c r="HCP125" s="4"/>
      <c r="HCQ125" s="4"/>
      <c r="HCR125" s="4"/>
      <c r="HCS125" s="4"/>
      <c r="HCT125" s="4"/>
      <c r="HCU125" s="4"/>
      <c r="HCV125" s="4"/>
      <c r="HCW125" s="4"/>
      <c r="HCX125" s="4"/>
      <c r="HCY125" s="4"/>
      <c r="HCZ125" s="4"/>
      <c r="HDA125" s="4"/>
      <c r="HDB125" s="4"/>
      <c r="HDC125" s="4"/>
      <c r="HDD125" s="4"/>
      <c r="HDE125" s="4"/>
      <c r="HDF125" s="4"/>
      <c r="HDG125" s="4"/>
      <c r="HDH125" s="4"/>
      <c r="HDI125" s="4"/>
      <c r="HDJ125" s="4"/>
      <c r="HDK125" s="4"/>
      <c r="HDL125" s="4"/>
      <c r="HDM125" s="4"/>
      <c r="HDN125" s="4"/>
      <c r="HDO125" s="4"/>
      <c r="HDP125" s="4"/>
      <c r="HDQ125" s="4"/>
      <c r="HDR125" s="4"/>
      <c r="HDS125" s="4"/>
      <c r="HDT125" s="4"/>
      <c r="HDU125" s="4"/>
      <c r="HDV125" s="4"/>
      <c r="HDW125" s="4"/>
      <c r="HDX125" s="4"/>
      <c r="HDY125" s="4"/>
      <c r="HDZ125" s="4"/>
      <c r="HEA125" s="4"/>
      <c r="HEB125" s="4"/>
      <c r="HEC125" s="4"/>
      <c r="HED125" s="4"/>
      <c r="HEE125" s="4"/>
      <c r="HEF125" s="4"/>
      <c r="HEG125" s="4"/>
      <c r="HEH125" s="4"/>
      <c r="HEI125" s="4"/>
      <c r="HEJ125" s="4"/>
      <c r="HEK125" s="4"/>
      <c r="HEL125" s="4"/>
      <c r="HEM125" s="4"/>
      <c r="HEN125" s="4"/>
      <c r="HEO125" s="4"/>
      <c r="HEP125" s="4"/>
      <c r="HEQ125" s="4"/>
      <c r="HER125" s="4"/>
      <c r="HES125" s="4"/>
      <c r="HET125" s="4"/>
      <c r="HEU125" s="4"/>
      <c r="HEV125" s="4"/>
      <c r="HEW125" s="4"/>
      <c r="HEX125" s="4"/>
      <c r="HEY125" s="4"/>
      <c r="HEZ125" s="4"/>
      <c r="HFA125" s="4"/>
      <c r="HFB125" s="4"/>
      <c r="HFC125" s="4"/>
      <c r="HFD125" s="4"/>
      <c r="HFE125" s="4"/>
      <c r="HFF125" s="4"/>
      <c r="HFG125" s="4"/>
      <c r="HFH125" s="4"/>
      <c r="HFI125" s="4"/>
      <c r="HFJ125" s="4"/>
      <c r="HFK125" s="4"/>
      <c r="HFL125" s="4"/>
      <c r="HFM125" s="4"/>
      <c r="HFN125" s="4"/>
      <c r="HFO125" s="4"/>
      <c r="HFP125" s="4"/>
      <c r="HFQ125" s="4"/>
      <c r="HFR125" s="4"/>
      <c r="HFS125" s="4"/>
      <c r="HFT125" s="4"/>
      <c r="HFU125" s="4"/>
      <c r="HFV125" s="4"/>
      <c r="HGC125" s="4"/>
      <c r="HGD125" s="4"/>
      <c r="HGE125" s="4"/>
      <c r="HGF125" s="4"/>
      <c r="HGG125" s="4"/>
      <c r="HGH125" s="4"/>
      <c r="HGI125" s="4"/>
      <c r="HGJ125" s="4"/>
      <c r="HGK125" s="4"/>
      <c r="HGL125" s="4"/>
      <c r="HGM125" s="4"/>
      <c r="HGN125" s="4"/>
      <c r="HGO125" s="4"/>
      <c r="HGP125" s="4"/>
      <c r="HGQ125" s="4"/>
      <c r="HGR125" s="4"/>
      <c r="HGS125" s="4"/>
      <c r="HGT125" s="4"/>
      <c r="HGU125" s="4"/>
      <c r="HGV125" s="4"/>
      <c r="HGW125" s="4"/>
      <c r="HGX125" s="4"/>
      <c r="HGY125" s="4"/>
      <c r="HGZ125" s="4"/>
      <c r="HHA125" s="4"/>
      <c r="HHB125" s="4"/>
      <c r="HHC125" s="4"/>
      <c r="HHD125" s="4"/>
      <c r="HHE125" s="4"/>
      <c r="HHF125" s="4"/>
      <c r="HHG125" s="4"/>
      <c r="HHH125" s="4"/>
      <c r="HHI125" s="4"/>
      <c r="HHJ125" s="4"/>
      <c r="HHK125" s="4"/>
      <c r="HHL125" s="4"/>
      <c r="HHM125" s="4"/>
      <c r="HHN125" s="4"/>
      <c r="HHO125" s="4"/>
      <c r="HHP125" s="4"/>
      <c r="HHQ125" s="4"/>
      <c r="HHR125" s="4"/>
      <c r="HHS125" s="4"/>
      <c r="HHT125" s="4"/>
      <c r="HHU125" s="4"/>
      <c r="HHV125" s="4"/>
      <c r="HHW125" s="4"/>
      <c r="HHX125" s="4"/>
      <c r="HHY125" s="4"/>
      <c r="HHZ125" s="4"/>
      <c r="HIA125" s="4"/>
      <c r="HIB125" s="4"/>
      <c r="HIC125" s="4"/>
      <c r="HID125" s="4"/>
      <c r="HIE125" s="4"/>
      <c r="HIF125" s="4"/>
      <c r="HIG125" s="4"/>
      <c r="HIH125" s="4"/>
      <c r="HII125" s="4"/>
      <c r="HIJ125" s="4"/>
      <c r="HIK125" s="4"/>
      <c r="HIL125" s="4"/>
      <c r="HIM125" s="4"/>
      <c r="HIN125" s="4"/>
      <c r="HIO125" s="4"/>
      <c r="HIP125" s="4"/>
      <c r="HIQ125" s="4"/>
      <c r="HIR125" s="4"/>
      <c r="HIS125" s="4"/>
      <c r="HIT125" s="4"/>
      <c r="HIU125" s="4"/>
      <c r="HIV125" s="4"/>
      <c r="HIW125" s="4"/>
      <c r="HIX125" s="4"/>
      <c r="HIY125" s="4"/>
      <c r="HIZ125" s="4"/>
      <c r="HJA125" s="4"/>
      <c r="HJB125" s="4"/>
      <c r="HJC125" s="4"/>
      <c r="HJD125" s="4"/>
      <c r="HJE125" s="4"/>
      <c r="HJF125" s="4"/>
      <c r="HJG125" s="4"/>
      <c r="HJH125" s="4"/>
      <c r="HJI125" s="4"/>
      <c r="HJJ125" s="4"/>
      <c r="HJK125" s="4"/>
      <c r="HJL125" s="4"/>
      <c r="HJM125" s="4"/>
      <c r="HJN125" s="4"/>
      <c r="HJO125" s="4"/>
      <c r="HJP125" s="4"/>
      <c r="HJQ125" s="4"/>
      <c r="HJR125" s="4"/>
      <c r="HJS125" s="4"/>
      <c r="HJT125" s="4"/>
      <c r="HJU125" s="4"/>
      <c r="HJV125" s="4"/>
      <c r="HJW125" s="4"/>
      <c r="HJX125" s="4"/>
      <c r="HJY125" s="4"/>
      <c r="HJZ125" s="4"/>
      <c r="HKA125" s="4"/>
      <c r="HKB125" s="4"/>
      <c r="HKC125" s="4"/>
      <c r="HKD125" s="4"/>
      <c r="HKE125" s="4"/>
      <c r="HKF125" s="4"/>
      <c r="HKG125" s="4"/>
      <c r="HKH125" s="4"/>
      <c r="HKI125" s="4"/>
      <c r="HKJ125" s="4"/>
      <c r="HKK125" s="4"/>
      <c r="HKL125" s="4"/>
      <c r="HKM125" s="4"/>
      <c r="HKN125" s="4"/>
      <c r="HKO125" s="4"/>
      <c r="HKP125" s="4"/>
      <c r="HKQ125" s="4"/>
      <c r="HKR125" s="4"/>
      <c r="HKS125" s="4"/>
      <c r="HKT125" s="4"/>
      <c r="HKU125" s="4"/>
      <c r="HKV125" s="4"/>
      <c r="HKW125" s="4"/>
      <c r="HKX125" s="4"/>
      <c r="HKY125" s="4"/>
      <c r="HKZ125" s="4"/>
      <c r="HLA125" s="4"/>
      <c r="HLB125" s="4"/>
      <c r="HLC125" s="4"/>
      <c r="HLD125" s="4"/>
      <c r="HLE125" s="4"/>
      <c r="HLF125" s="4"/>
      <c r="HLG125" s="4"/>
      <c r="HLH125" s="4"/>
      <c r="HLI125" s="4"/>
      <c r="HLJ125" s="4"/>
      <c r="HLK125" s="4"/>
      <c r="HLL125" s="4"/>
      <c r="HLM125" s="4"/>
      <c r="HLN125" s="4"/>
      <c r="HLO125" s="4"/>
      <c r="HLP125" s="4"/>
      <c r="HLQ125" s="4"/>
      <c r="HLR125" s="4"/>
      <c r="HLS125" s="4"/>
      <c r="HLT125" s="4"/>
      <c r="HLU125" s="4"/>
      <c r="HLV125" s="4"/>
      <c r="HLW125" s="4"/>
      <c r="HLX125" s="4"/>
      <c r="HLY125" s="4"/>
      <c r="HLZ125" s="4"/>
      <c r="HMA125" s="4"/>
      <c r="HMB125" s="4"/>
      <c r="HMC125" s="4"/>
      <c r="HMD125" s="4"/>
      <c r="HME125" s="4"/>
      <c r="HMF125" s="4"/>
      <c r="HMG125" s="4"/>
      <c r="HMH125" s="4"/>
      <c r="HMI125" s="4"/>
      <c r="HMJ125" s="4"/>
      <c r="HMK125" s="4"/>
      <c r="HML125" s="4"/>
      <c r="HMM125" s="4"/>
      <c r="HMN125" s="4"/>
      <c r="HMO125" s="4"/>
      <c r="HMP125" s="4"/>
      <c r="HMQ125" s="4"/>
      <c r="HMR125" s="4"/>
      <c r="HMS125" s="4"/>
      <c r="HMT125" s="4"/>
      <c r="HMU125" s="4"/>
      <c r="HMV125" s="4"/>
      <c r="HMW125" s="4"/>
      <c r="HMX125" s="4"/>
      <c r="HMY125" s="4"/>
      <c r="HMZ125" s="4"/>
      <c r="HNA125" s="4"/>
      <c r="HNB125" s="4"/>
      <c r="HNC125" s="4"/>
      <c r="HND125" s="4"/>
      <c r="HNE125" s="4"/>
      <c r="HNF125" s="4"/>
      <c r="HNG125" s="4"/>
      <c r="HNH125" s="4"/>
      <c r="HNI125" s="4"/>
      <c r="HNJ125" s="4"/>
      <c r="HNK125" s="4"/>
      <c r="HNL125" s="4"/>
      <c r="HNM125" s="4"/>
      <c r="HNN125" s="4"/>
      <c r="HNO125" s="4"/>
      <c r="HNP125" s="4"/>
      <c r="HNQ125" s="4"/>
      <c r="HNR125" s="4"/>
      <c r="HNS125" s="4"/>
      <c r="HNT125" s="4"/>
      <c r="HNU125" s="4"/>
      <c r="HNV125" s="4"/>
      <c r="HNW125" s="4"/>
      <c r="HNX125" s="4"/>
      <c r="HNY125" s="4"/>
      <c r="HNZ125" s="4"/>
      <c r="HOA125" s="4"/>
      <c r="HOB125" s="4"/>
      <c r="HOC125" s="4"/>
      <c r="HOD125" s="4"/>
      <c r="HOE125" s="4"/>
      <c r="HOF125" s="4"/>
      <c r="HOG125" s="4"/>
      <c r="HOH125" s="4"/>
      <c r="HOI125" s="4"/>
      <c r="HOJ125" s="4"/>
      <c r="HOK125" s="4"/>
      <c r="HOL125" s="4"/>
      <c r="HOM125" s="4"/>
      <c r="HON125" s="4"/>
      <c r="HOO125" s="4"/>
      <c r="HOP125" s="4"/>
      <c r="HOQ125" s="4"/>
      <c r="HOR125" s="4"/>
      <c r="HOS125" s="4"/>
      <c r="HOT125" s="4"/>
      <c r="HOU125" s="4"/>
      <c r="HOV125" s="4"/>
      <c r="HOW125" s="4"/>
      <c r="HOX125" s="4"/>
      <c r="HOY125" s="4"/>
      <c r="HOZ125" s="4"/>
      <c r="HPA125" s="4"/>
      <c r="HPB125" s="4"/>
      <c r="HPC125" s="4"/>
      <c r="HPD125" s="4"/>
      <c r="HPE125" s="4"/>
      <c r="HPF125" s="4"/>
      <c r="HPG125" s="4"/>
      <c r="HPH125" s="4"/>
      <c r="HPI125" s="4"/>
      <c r="HPJ125" s="4"/>
      <c r="HPK125" s="4"/>
      <c r="HPL125" s="4"/>
      <c r="HPM125" s="4"/>
      <c r="HPN125" s="4"/>
      <c r="HPO125" s="4"/>
      <c r="HPP125" s="4"/>
      <c r="HPQ125" s="4"/>
      <c r="HPR125" s="4"/>
      <c r="HPY125" s="4"/>
      <c r="HPZ125" s="4"/>
      <c r="HQA125" s="4"/>
      <c r="HQB125" s="4"/>
      <c r="HQC125" s="4"/>
      <c r="HQD125" s="4"/>
      <c r="HQE125" s="4"/>
      <c r="HQF125" s="4"/>
      <c r="HQG125" s="4"/>
      <c r="HQH125" s="4"/>
      <c r="HQI125" s="4"/>
      <c r="HQJ125" s="4"/>
      <c r="HQK125" s="4"/>
      <c r="HQL125" s="4"/>
      <c r="HQM125" s="4"/>
      <c r="HQN125" s="4"/>
      <c r="HQO125" s="4"/>
      <c r="HQP125" s="4"/>
      <c r="HQQ125" s="4"/>
      <c r="HQR125" s="4"/>
      <c r="HQS125" s="4"/>
      <c r="HQT125" s="4"/>
      <c r="HQU125" s="4"/>
      <c r="HQV125" s="4"/>
      <c r="HQW125" s="4"/>
      <c r="HQX125" s="4"/>
      <c r="HQY125" s="4"/>
      <c r="HQZ125" s="4"/>
      <c r="HRA125" s="4"/>
      <c r="HRB125" s="4"/>
      <c r="HRC125" s="4"/>
      <c r="HRD125" s="4"/>
      <c r="HRE125" s="4"/>
      <c r="HRF125" s="4"/>
      <c r="HRG125" s="4"/>
      <c r="HRH125" s="4"/>
      <c r="HRI125" s="4"/>
      <c r="HRJ125" s="4"/>
      <c r="HRK125" s="4"/>
      <c r="HRL125" s="4"/>
      <c r="HRM125" s="4"/>
      <c r="HRN125" s="4"/>
      <c r="HRO125" s="4"/>
      <c r="HRP125" s="4"/>
      <c r="HRQ125" s="4"/>
      <c r="HRR125" s="4"/>
      <c r="HRS125" s="4"/>
      <c r="HRT125" s="4"/>
      <c r="HRU125" s="4"/>
      <c r="HRV125" s="4"/>
      <c r="HRW125" s="4"/>
      <c r="HRX125" s="4"/>
      <c r="HRY125" s="4"/>
      <c r="HRZ125" s="4"/>
      <c r="HSA125" s="4"/>
      <c r="HSB125" s="4"/>
      <c r="HSC125" s="4"/>
      <c r="HSD125" s="4"/>
      <c r="HSE125" s="4"/>
      <c r="HSF125" s="4"/>
      <c r="HSG125" s="4"/>
      <c r="HSH125" s="4"/>
      <c r="HSI125" s="4"/>
      <c r="HSJ125" s="4"/>
      <c r="HSK125" s="4"/>
      <c r="HSL125" s="4"/>
      <c r="HSM125" s="4"/>
      <c r="HSN125" s="4"/>
      <c r="HSO125" s="4"/>
      <c r="HSP125" s="4"/>
      <c r="HSQ125" s="4"/>
      <c r="HSR125" s="4"/>
      <c r="HSS125" s="4"/>
      <c r="HST125" s="4"/>
      <c r="HSU125" s="4"/>
      <c r="HSV125" s="4"/>
      <c r="HSW125" s="4"/>
      <c r="HSX125" s="4"/>
      <c r="HSY125" s="4"/>
      <c r="HSZ125" s="4"/>
      <c r="HTA125" s="4"/>
      <c r="HTB125" s="4"/>
      <c r="HTC125" s="4"/>
      <c r="HTD125" s="4"/>
      <c r="HTE125" s="4"/>
      <c r="HTF125" s="4"/>
      <c r="HTG125" s="4"/>
      <c r="HTH125" s="4"/>
      <c r="HTI125" s="4"/>
      <c r="HTJ125" s="4"/>
      <c r="HTK125" s="4"/>
      <c r="HTL125" s="4"/>
      <c r="HTM125" s="4"/>
      <c r="HTN125" s="4"/>
      <c r="HTO125" s="4"/>
      <c r="HTP125" s="4"/>
      <c r="HTQ125" s="4"/>
      <c r="HTR125" s="4"/>
      <c r="HTS125" s="4"/>
      <c r="HTT125" s="4"/>
      <c r="HTU125" s="4"/>
      <c r="HTV125" s="4"/>
      <c r="HTW125" s="4"/>
      <c r="HTX125" s="4"/>
      <c r="HTY125" s="4"/>
      <c r="HTZ125" s="4"/>
      <c r="HUA125" s="4"/>
      <c r="HUB125" s="4"/>
      <c r="HUC125" s="4"/>
      <c r="HUD125" s="4"/>
      <c r="HUE125" s="4"/>
      <c r="HUF125" s="4"/>
      <c r="HUG125" s="4"/>
      <c r="HUH125" s="4"/>
      <c r="HUI125" s="4"/>
      <c r="HUJ125" s="4"/>
      <c r="HUK125" s="4"/>
      <c r="HUL125" s="4"/>
      <c r="HUM125" s="4"/>
      <c r="HUN125" s="4"/>
      <c r="HUO125" s="4"/>
      <c r="HUP125" s="4"/>
      <c r="HUQ125" s="4"/>
      <c r="HUR125" s="4"/>
      <c r="HUS125" s="4"/>
      <c r="HUT125" s="4"/>
      <c r="HUU125" s="4"/>
      <c r="HUV125" s="4"/>
      <c r="HUW125" s="4"/>
      <c r="HUX125" s="4"/>
      <c r="HUY125" s="4"/>
      <c r="HUZ125" s="4"/>
      <c r="HVA125" s="4"/>
      <c r="HVB125" s="4"/>
      <c r="HVC125" s="4"/>
      <c r="HVD125" s="4"/>
      <c r="HVE125" s="4"/>
      <c r="HVF125" s="4"/>
      <c r="HVG125" s="4"/>
      <c r="HVH125" s="4"/>
      <c r="HVI125" s="4"/>
      <c r="HVJ125" s="4"/>
      <c r="HVK125" s="4"/>
      <c r="HVL125" s="4"/>
      <c r="HVM125" s="4"/>
      <c r="HVN125" s="4"/>
      <c r="HVO125" s="4"/>
      <c r="HVP125" s="4"/>
      <c r="HVQ125" s="4"/>
      <c r="HVR125" s="4"/>
      <c r="HVS125" s="4"/>
      <c r="HVT125" s="4"/>
      <c r="HVU125" s="4"/>
      <c r="HVV125" s="4"/>
      <c r="HVW125" s="4"/>
      <c r="HVX125" s="4"/>
      <c r="HVY125" s="4"/>
      <c r="HVZ125" s="4"/>
      <c r="HWA125" s="4"/>
      <c r="HWB125" s="4"/>
      <c r="HWC125" s="4"/>
      <c r="HWD125" s="4"/>
      <c r="HWE125" s="4"/>
      <c r="HWF125" s="4"/>
      <c r="HWG125" s="4"/>
      <c r="HWH125" s="4"/>
      <c r="HWI125" s="4"/>
      <c r="HWJ125" s="4"/>
      <c r="HWK125" s="4"/>
      <c r="HWL125" s="4"/>
      <c r="HWM125" s="4"/>
      <c r="HWN125" s="4"/>
      <c r="HWO125" s="4"/>
      <c r="HWP125" s="4"/>
      <c r="HWQ125" s="4"/>
      <c r="HWR125" s="4"/>
      <c r="HWS125" s="4"/>
      <c r="HWT125" s="4"/>
      <c r="HWU125" s="4"/>
      <c r="HWV125" s="4"/>
      <c r="HWW125" s="4"/>
      <c r="HWX125" s="4"/>
      <c r="HWY125" s="4"/>
      <c r="HWZ125" s="4"/>
      <c r="HXA125" s="4"/>
      <c r="HXB125" s="4"/>
      <c r="HXC125" s="4"/>
      <c r="HXD125" s="4"/>
      <c r="HXE125" s="4"/>
      <c r="HXF125" s="4"/>
      <c r="HXG125" s="4"/>
      <c r="HXH125" s="4"/>
      <c r="HXI125" s="4"/>
      <c r="HXJ125" s="4"/>
      <c r="HXK125" s="4"/>
      <c r="HXL125" s="4"/>
      <c r="HXM125" s="4"/>
      <c r="HXN125" s="4"/>
      <c r="HXO125" s="4"/>
      <c r="HXP125" s="4"/>
      <c r="HXQ125" s="4"/>
      <c r="HXR125" s="4"/>
      <c r="HXS125" s="4"/>
      <c r="HXT125" s="4"/>
      <c r="HXU125" s="4"/>
      <c r="HXV125" s="4"/>
      <c r="HXW125" s="4"/>
      <c r="HXX125" s="4"/>
      <c r="HXY125" s="4"/>
      <c r="HXZ125" s="4"/>
      <c r="HYA125" s="4"/>
      <c r="HYB125" s="4"/>
      <c r="HYC125" s="4"/>
      <c r="HYD125" s="4"/>
      <c r="HYE125" s="4"/>
      <c r="HYF125" s="4"/>
      <c r="HYG125" s="4"/>
      <c r="HYH125" s="4"/>
      <c r="HYI125" s="4"/>
      <c r="HYJ125" s="4"/>
      <c r="HYK125" s="4"/>
      <c r="HYL125" s="4"/>
      <c r="HYM125" s="4"/>
      <c r="HYN125" s="4"/>
      <c r="HYO125" s="4"/>
      <c r="HYP125" s="4"/>
      <c r="HYQ125" s="4"/>
      <c r="HYR125" s="4"/>
      <c r="HYS125" s="4"/>
      <c r="HYT125" s="4"/>
      <c r="HYU125" s="4"/>
      <c r="HYV125" s="4"/>
      <c r="HYW125" s="4"/>
      <c r="HYX125" s="4"/>
      <c r="HYY125" s="4"/>
      <c r="HYZ125" s="4"/>
      <c r="HZA125" s="4"/>
      <c r="HZB125" s="4"/>
      <c r="HZC125" s="4"/>
      <c r="HZD125" s="4"/>
      <c r="HZE125" s="4"/>
      <c r="HZF125" s="4"/>
      <c r="HZG125" s="4"/>
      <c r="HZH125" s="4"/>
      <c r="HZI125" s="4"/>
      <c r="HZJ125" s="4"/>
      <c r="HZK125" s="4"/>
      <c r="HZL125" s="4"/>
      <c r="HZM125" s="4"/>
      <c r="HZN125" s="4"/>
      <c r="HZU125" s="4"/>
      <c r="HZV125" s="4"/>
      <c r="HZW125" s="4"/>
      <c r="HZX125" s="4"/>
      <c r="HZY125" s="4"/>
      <c r="HZZ125" s="4"/>
      <c r="IAA125" s="4"/>
      <c r="IAB125" s="4"/>
      <c r="IAC125" s="4"/>
      <c r="IAD125" s="4"/>
      <c r="IAE125" s="4"/>
      <c r="IAF125" s="4"/>
      <c r="IAG125" s="4"/>
      <c r="IAH125" s="4"/>
      <c r="IAI125" s="4"/>
      <c r="IAJ125" s="4"/>
      <c r="IAK125" s="4"/>
      <c r="IAL125" s="4"/>
      <c r="IAM125" s="4"/>
      <c r="IAN125" s="4"/>
      <c r="IAO125" s="4"/>
      <c r="IAP125" s="4"/>
      <c r="IAQ125" s="4"/>
      <c r="IAR125" s="4"/>
      <c r="IAS125" s="4"/>
      <c r="IAT125" s="4"/>
      <c r="IAU125" s="4"/>
      <c r="IAV125" s="4"/>
      <c r="IAW125" s="4"/>
      <c r="IAX125" s="4"/>
      <c r="IAY125" s="4"/>
      <c r="IAZ125" s="4"/>
      <c r="IBA125" s="4"/>
      <c r="IBB125" s="4"/>
      <c r="IBC125" s="4"/>
      <c r="IBD125" s="4"/>
      <c r="IBE125" s="4"/>
      <c r="IBF125" s="4"/>
      <c r="IBG125" s="4"/>
      <c r="IBH125" s="4"/>
      <c r="IBI125" s="4"/>
      <c r="IBJ125" s="4"/>
      <c r="IBK125" s="4"/>
      <c r="IBL125" s="4"/>
      <c r="IBM125" s="4"/>
      <c r="IBN125" s="4"/>
      <c r="IBO125" s="4"/>
      <c r="IBP125" s="4"/>
      <c r="IBQ125" s="4"/>
      <c r="IBR125" s="4"/>
      <c r="IBS125" s="4"/>
      <c r="IBT125" s="4"/>
      <c r="IBU125" s="4"/>
      <c r="IBV125" s="4"/>
      <c r="IBW125" s="4"/>
      <c r="IBX125" s="4"/>
      <c r="IBY125" s="4"/>
      <c r="IBZ125" s="4"/>
      <c r="ICA125" s="4"/>
      <c r="ICB125" s="4"/>
      <c r="ICC125" s="4"/>
      <c r="ICD125" s="4"/>
      <c r="ICE125" s="4"/>
      <c r="ICF125" s="4"/>
      <c r="ICG125" s="4"/>
      <c r="ICH125" s="4"/>
      <c r="ICI125" s="4"/>
      <c r="ICJ125" s="4"/>
      <c r="ICK125" s="4"/>
      <c r="ICL125" s="4"/>
      <c r="ICM125" s="4"/>
      <c r="ICN125" s="4"/>
      <c r="ICO125" s="4"/>
      <c r="ICP125" s="4"/>
      <c r="ICQ125" s="4"/>
      <c r="ICR125" s="4"/>
      <c r="ICS125" s="4"/>
      <c r="ICT125" s="4"/>
      <c r="ICU125" s="4"/>
      <c r="ICV125" s="4"/>
      <c r="ICW125" s="4"/>
      <c r="ICX125" s="4"/>
      <c r="ICY125" s="4"/>
      <c r="ICZ125" s="4"/>
      <c r="IDA125" s="4"/>
      <c r="IDB125" s="4"/>
      <c r="IDC125" s="4"/>
      <c r="IDD125" s="4"/>
      <c r="IDE125" s="4"/>
      <c r="IDF125" s="4"/>
      <c r="IDG125" s="4"/>
      <c r="IDH125" s="4"/>
      <c r="IDI125" s="4"/>
      <c r="IDJ125" s="4"/>
      <c r="IDK125" s="4"/>
      <c r="IDL125" s="4"/>
      <c r="IDM125" s="4"/>
      <c r="IDN125" s="4"/>
      <c r="IDO125" s="4"/>
      <c r="IDP125" s="4"/>
      <c r="IDQ125" s="4"/>
      <c r="IDR125" s="4"/>
      <c r="IDS125" s="4"/>
      <c r="IDT125" s="4"/>
      <c r="IDU125" s="4"/>
      <c r="IDV125" s="4"/>
      <c r="IDW125" s="4"/>
      <c r="IDX125" s="4"/>
      <c r="IDY125" s="4"/>
      <c r="IDZ125" s="4"/>
      <c r="IEA125" s="4"/>
      <c r="IEB125" s="4"/>
      <c r="IEC125" s="4"/>
      <c r="IED125" s="4"/>
      <c r="IEE125" s="4"/>
      <c r="IEF125" s="4"/>
      <c r="IEG125" s="4"/>
      <c r="IEH125" s="4"/>
      <c r="IEI125" s="4"/>
      <c r="IEJ125" s="4"/>
      <c r="IEK125" s="4"/>
      <c r="IEL125" s="4"/>
      <c r="IEM125" s="4"/>
      <c r="IEN125" s="4"/>
      <c r="IEO125" s="4"/>
      <c r="IEP125" s="4"/>
      <c r="IEQ125" s="4"/>
      <c r="IER125" s="4"/>
      <c r="IES125" s="4"/>
      <c r="IET125" s="4"/>
      <c r="IEU125" s="4"/>
      <c r="IEV125" s="4"/>
      <c r="IEW125" s="4"/>
      <c r="IEX125" s="4"/>
      <c r="IEY125" s="4"/>
      <c r="IEZ125" s="4"/>
      <c r="IFA125" s="4"/>
      <c r="IFB125" s="4"/>
      <c r="IFC125" s="4"/>
      <c r="IFD125" s="4"/>
      <c r="IFE125" s="4"/>
      <c r="IFF125" s="4"/>
      <c r="IFG125" s="4"/>
      <c r="IFH125" s="4"/>
      <c r="IFI125" s="4"/>
      <c r="IFJ125" s="4"/>
      <c r="IFK125" s="4"/>
      <c r="IFL125" s="4"/>
      <c r="IFM125" s="4"/>
      <c r="IFN125" s="4"/>
      <c r="IFO125" s="4"/>
      <c r="IFP125" s="4"/>
      <c r="IFQ125" s="4"/>
      <c r="IFR125" s="4"/>
      <c r="IFS125" s="4"/>
      <c r="IFT125" s="4"/>
      <c r="IFU125" s="4"/>
      <c r="IFV125" s="4"/>
      <c r="IFW125" s="4"/>
      <c r="IFX125" s="4"/>
      <c r="IFY125" s="4"/>
      <c r="IFZ125" s="4"/>
      <c r="IGA125" s="4"/>
      <c r="IGB125" s="4"/>
      <c r="IGC125" s="4"/>
      <c r="IGD125" s="4"/>
      <c r="IGE125" s="4"/>
      <c r="IGF125" s="4"/>
      <c r="IGG125" s="4"/>
      <c r="IGH125" s="4"/>
      <c r="IGI125" s="4"/>
      <c r="IGJ125" s="4"/>
      <c r="IGK125" s="4"/>
      <c r="IGL125" s="4"/>
      <c r="IGM125" s="4"/>
      <c r="IGN125" s="4"/>
      <c r="IGO125" s="4"/>
      <c r="IGP125" s="4"/>
      <c r="IGQ125" s="4"/>
      <c r="IGR125" s="4"/>
      <c r="IGS125" s="4"/>
      <c r="IGT125" s="4"/>
      <c r="IGU125" s="4"/>
      <c r="IGV125" s="4"/>
      <c r="IGW125" s="4"/>
      <c r="IGX125" s="4"/>
      <c r="IGY125" s="4"/>
      <c r="IGZ125" s="4"/>
      <c r="IHA125" s="4"/>
      <c r="IHB125" s="4"/>
      <c r="IHC125" s="4"/>
      <c r="IHD125" s="4"/>
      <c r="IHE125" s="4"/>
      <c r="IHF125" s="4"/>
      <c r="IHG125" s="4"/>
      <c r="IHH125" s="4"/>
      <c r="IHI125" s="4"/>
      <c r="IHJ125" s="4"/>
      <c r="IHK125" s="4"/>
      <c r="IHL125" s="4"/>
      <c r="IHM125" s="4"/>
      <c r="IHN125" s="4"/>
      <c r="IHO125" s="4"/>
      <c r="IHP125" s="4"/>
      <c r="IHQ125" s="4"/>
      <c r="IHR125" s="4"/>
      <c r="IHS125" s="4"/>
      <c r="IHT125" s="4"/>
      <c r="IHU125" s="4"/>
      <c r="IHV125" s="4"/>
      <c r="IHW125" s="4"/>
      <c r="IHX125" s="4"/>
      <c r="IHY125" s="4"/>
      <c r="IHZ125" s="4"/>
      <c r="IIA125" s="4"/>
      <c r="IIB125" s="4"/>
      <c r="IIC125" s="4"/>
      <c r="IID125" s="4"/>
      <c r="IIE125" s="4"/>
      <c r="IIF125" s="4"/>
      <c r="IIG125" s="4"/>
      <c r="IIH125" s="4"/>
      <c r="III125" s="4"/>
      <c r="IIJ125" s="4"/>
      <c r="IIK125" s="4"/>
      <c r="IIL125" s="4"/>
      <c r="IIM125" s="4"/>
      <c r="IIN125" s="4"/>
      <c r="IIO125" s="4"/>
      <c r="IIP125" s="4"/>
      <c r="IIQ125" s="4"/>
      <c r="IIR125" s="4"/>
      <c r="IIS125" s="4"/>
      <c r="IIT125" s="4"/>
      <c r="IIU125" s="4"/>
      <c r="IIV125" s="4"/>
      <c r="IIW125" s="4"/>
      <c r="IIX125" s="4"/>
      <c r="IIY125" s="4"/>
      <c r="IIZ125" s="4"/>
      <c r="IJA125" s="4"/>
      <c r="IJB125" s="4"/>
      <c r="IJC125" s="4"/>
      <c r="IJD125" s="4"/>
      <c r="IJE125" s="4"/>
      <c r="IJF125" s="4"/>
      <c r="IJG125" s="4"/>
      <c r="IJH125" s="4"/>
      <c r="IJI125" s="4"/>
      <c r="IJJ125" s="4"/>
      <c r="IJQ125" s="4"/>
      <c r="IJR125" s="4"/>
      <c r="IJS125" s="4"/>
      <c r="IJT125" s="4"/>
      <c r="IJU125" s="4"/>
      <c r="IJV125" s="4"/>
      <c r="IJW125" s="4"/>
      <c r="IJX125" s="4"/>
      <c r="IJY125" s="4"/>
      <c r="IJZ125" s="4"/>
      <c r="IKA125" s="4"/>
      <c r="IKB125" s="4"/>
      <c r="IKC125" s="4"/>
      <c r="IKD125" s="4"/>
      <c r="IKE125" s="4"/>
      <c r="IKF125" s="4"/>
      <c r="IKG125" s="4"/>
      <c r="IKH125" s="4"/>
      <c r="IKI125" s="4"/>
      <c r="IKJ125" s="4"/>
      <c r="IKK125" s="4"/>
      <c r="IKL125" s="4"/>
      <c r="IKM125" s="4"/>
      <c r="IKN125" s="4"/>
      <c r="IKO125" s="4"/>
      <c r="IKP125" s="4"/>
      <c r="IKQ125" s="4"/>
      <c r="IKR125" s="4"/>
      <c r="IKS125" s="4"/>
      <c r="IKT125" s="4"/>
      <c r="IKU125" s="4"/>
      <c r="IKV125" s="4"/>
      <c r="IKW125" s="4"/>
      <c r="IKX125" s="4"/>
      <c r="IKY125" s="4"/>
      <c r="IKZ125" s="4"/>
      <c r="ILA125" s="4"/>
      <c r="ILB125" s="4"/>
      <c r="ILC125" s="4"/>
      <c r="ILD125" s="4"/>
      <c r="ILE125" s="4"/>
      <c r="ILF125" s="4"/>
      <c r="ILG125" s="4"/>
      <c r="ILH125" s="4"/>
      <c r="ILI125" s="4"/>
      <c r="ILJ125" s="4"/>
      <c r="ILK125" s="4"/>
      <c r="ILL125" s="4"/>
      <c r="ILM125" s="4"/>
      <c r="ILN125" s="4"/>
      <c r="ILO125" s="4"/>
      <c r="ILP125" s="4"/>
      <c r="ILQ125" s="4"/>
      <c r="ILR125" s="4"/>
      <c r="ILS125" s="4"/>
      <c r="ILT125" s="4"/>
      <c r="ILU125" s="4"/>
      <c r="ILV125" s="4"/>
      <c r="ILW125" s="4"/>
      <c r="ILX125" s="4"/>
      <c r="ILY125" s="4"/>
      <c r="ILZ125" s="4"/>
      <c r="IMA125" s="4"/>
      <c r="IMB125" s="4"/>
      <c r="IMC125" s="4"/>
      <c r="IMD125" s="4"/>
      <c r="IME125" s="4"/>
      <c r="IMF125" s="4"/>
      <c r="IMG125" s="4"/>
      <c r="IMH125" s="4"/>
      <c r="IMI125" s="4"/>
      <c r="IMJ125" s="4"/>
      <c r="IMK125" s="4"/>
      <c r="IML125" s="4"/>
      <c r="IMM125" s="4"/>
      <c r="IMN125" s="4"/>
      <c r="IMO125" s="4"/>
      <c r="IMP125" s="4"/>
      <c r="IMQ125" s="4"/>
      <c r="IMR125" s="4"/>
      <c r="IMS125" s="4"/>
      <c r="IMT125" s="4"/>
      <c r="IMU125" s="4"/>
      <c r="IMV125" s="4"/>
      <c r="IMW125" s="4"/>
      <c r="IMX125" s="4"/>
      <c r="IMY125" s="4"/>
      <c r="IMZ125" s="4"/>
      <c r="INA125" s="4"/>
      <c r="INB125" s="4"/>
      <c r="INC125" s="4"/>
      <c r="IND125" s="4"/>
      <c r="INE125" s="4"/>
      <c r="INF125" s="4"/>
      <c r="ING125" s="4"/>
      <c r="INH125" s="4"/>
      <c r="INI125" s="4"/>
      <c r="INJ125" s="4"/>
      <c r="INK125" s="4"/>
      <c r="INL125" s="4"/>
      <c r="INM125" s="4"/>
      <c r="INN125" s="4"/>
      <c r="INO125" s="4"/>
      <c r="INP125" s="4"/>
      <c r="INQ125" s="4"/>
      <c r="INR125" s="4"/>
      <c r="INS125" s="4"/>
      <c r="INT125" s="4"/>
      <c r="INU125" s="4"/>
      <c r="INV125" s="4"/>
      <c r="INW125" s="4"/>
      <c r="INX125" s="4"/>
      <c r="INY125" s="4"/>
      <c r="INZ125" s="4"/>
      <c r="IOA125" s="4"/>
      <c r="IOB125" s="4"/>
      <c r="IOC125" s="4"/>
      <c r="IOD125" s="4"/>
      <c r="IOE125" s="4"/>
      <c r="IOF125" s="4"/>
      <c r="IOG125" s="4"/>
      <c r="IOH125" s="4"/>
      <c r="IOI125" s="4"/>
      <c r="IOJ125" s="4"/>
      <c r="IOK125" s="4"/>
      <c r="IOL125" s="4"/>
      <c r="IOM125" s="4"/>
      <c r="ION125" s="4"/>
      <c r="IOO125" s="4"/>
      <c r="IOP125" s="4"/>
      <c r="IOQ125" s="4"/>
      <c r="IOR125" s="4"/>
      <c r="IOS125" s="4"/>
      <c r="IOT125" s="4"/>
      <c r="IOU125" s="4"/>
      <c r="IOV125" s="4"/>
      <c r="IOW125" s="4"/>
      <c r="IOX125" s="4"/>
      <c r="IOY125" s="4"/>
      <c r="IOZ125" s="4"/>
      <c r="IPA125" s="4"/>
      <c r="IPB125" s="4"/>
      <c r="IPC125" s="4"/>
      <c r="IPD125" s="4"/>
      <c r="IPE125" s="4"/>
      <c r="IPF125" s="4"/>
      <c r="IPG125" s="4"/>
      <c r="IPH125" s="4"/>
      <c r="IPI125" s="4"/>
      <c r="IPJ125" s="4"/>
      <c r="IPK125" s="4"/>
      <c r="IPL125" s="4"/>
      <c r="IPM125" s="4"/>
      <c r="IPN125" s="4"/>
      <c r="IPO125" s="4"/>
      <c r="IPP125" s="4"/>
      <c r="IPQ125" s="4"/>
      <c r="IPR125" s="4"/>
      <c r="IPS125" s="4"/>
      <c r="IPT125" s="4"/>
      <c r="IPU125" s="4"/>
      <c r="IPV125" s="4"/>
      <c r="IPW125" s="4"/>
      <c r="IPX125" s="4"/>
      <c r="IPY125" s="4"/>
      <c r="IPZ125" s="4"/>
      <c r="IQA125" s="4"/>
      <c r="IQB125" s="4"/>
      <c r="IQC125" s="4"/>
      <c r="IQD125" s="4"/>
      <c r="IQE125" s="4"/>
      <c r="IQF125" s="4"/>
      <c r="IQG125" s="4"/>
      <c r="IQH125" s="4"/>
      <c r="IQI125" s="4"/>
      <c r="IQJ125" s="4"/>
      <c r="IQK125" s="4"/>
      <c r="IQL125" s="4"/>
      <c r="IQM125" s="4"/>
      <c r="IQN125" s="4"/>
      <c r="IQO125" s="4"/>
      <c r="IQP125" s="4"/>
      <c r="IQQ125" s="4"/>
      <c r="IQR125" s="4"/>
      <c r="IQS125" s="4"/>
      <c r="IQT125" s="4"/>
      <c r="IQU125" s="4"/>
      <c r="IQV125" s="4"/>
      <c r="IQW125" s="4"/>
      <c r="IQX125" s="4"/>
      <c r="IQY125" s="4"/>
      <c r="IQZ125" s="4"/>
      <c r="IRA125" s="4"/>
      <c r="IRB125" s="4"/>
      <c r="IRC125" s="4"/>
      <c r="IRD125" s="4"/>
      <c r="IRE125" s="4"/>
      <c r="IRF125" s="4"/>
      <c r="IRG125" s="4"/>
      <c r="IRH125" s="4"/>
      <c r="IRI125" s="4"/>
      <c r="IRJ125" s="4"/>
      <c r="IRK125" s="4"/>
      <c r="IRL125" s="4"/>
      <c r="IRM125" s="4"/>
      <c r="IRN125" s="4"/>
      <c r="IRO125" s="4"/>
      <c r="IRP125" s="4"/>
      <c r="IRQ125" s="4"/>
      <c r="IRR125" s="4"/>
      <c r="IRS125" s="4"/>
      <c r="IRT125" s="4"/>
      <c r="IRU125" s="4"/>
      <c r="IRV125" s="4"/>
      <c r="IRW125" s="4"/>
      <c r="IRX125" s="4"/>
      <c r="IRY125" s="4"/>
      <c r="IRZ125" s="4"/>
      <c r="ISA125" s="4"/>
      <c r="ISB125" s="4"/>
      <c r="ISC125" s="4"/>
      <c r="ISD125" s="4"/>
      <c r="ISE125" s="4"/>
      <c r="ISF125" s="4"/>
      <c r="ISG125" s="4"/>
      <c r="ISH125" s="4"/>
      <c r="ISI125" s="4"/>
      <c r="ISJ125" s="4"/>
      <c r="ISK125" s="4"/>
      <c r="ISL125" s="4"/>
      <c r="ISM125" s="4"/>
      <c r="ISN125" s="4"/>
      <c r="ISO125" s="4"/>
      <c r="ISP125" s="4"/>
      <c r="ISQ125" s="4"/>
      <c r="ISR125" s="4"/>
      <c r="ISS125" s="4"/>
      <c r="IST125" s="4"/>
      <c r="ISU125" s="4"/>
      <c r="ISV125" s="4"/>
      <c r="ISW125" s="4"/>
      <c r="ISX125" s="4"/>
      <c r="ISY125" s="4"/>
      <c r="ISZ125" s="4"/>
      <c r="ITA125" s="4"/>
      <c r="ITB125" s="4"/>
      <c r="ITC125" s="4"/>
      <c r="ITD125" s="4"/>
      <c r="ITE125" s="4"/>
      <c r="ITF125" s="4"/>
      <c r="ITM125" s="4"/>
      <c r="ITN125" s="4"/>
      <c r="ITO125" s="4"/>
      <c r="ITP125" s="4"/>
      <c r="ITQ125" s="4"/>
      <c r="ITR125" s="4"/>
      <c r="ITS125" s="4"/>
      <c r="ITT125" s="4"/>
      <c r="ITU125" s="4"/>
      <c r="ITV125" s="4"/>
      <c r="ITW125" s="4"/>
      <c r="ITX125" s="4"/>
      <c r="ITY125" s="4"/>
      <c r="ITZ125" s="4"/>
      <c r="IUA125" s="4"/>
      <c r="IUB125" s="4"/>
      <c r="IUC125" s="4"/>
      <c r="IUD125" s="4"/>
      <c r="IUE125" s="4"/>
      <c r="IUF125" s="4"/>
      <c r="IUG125" s="4"/>
      <c r="IUH125" s="4"/>
      <c r="IUI125" s="4"/>
      <c r="IUJ125" s="4"/>
      <c r="IUK125" s="4"/>
      <c r="IUL125" s="4"/>
      <c r="IUM125" s="4"/>
      <c r="IUN125" s="4"/>
      <c r="IUO125" s="4"/>
      <c r="IUP125" s="4"/>
      <c r="IUQ125" s="4"/>
      <c r="IUR125" s="4"/>
      <c r="IUS125" s="4"/>
      <c r="IUT125" s="4"/>
      <c r="IUU125" s="4"/>
      <c r="IUV125" s="4"/>
      <c r="IUW125" s="4"/>
      <c r="IUX125" s="4"/>
      <c r="IUY125" s="4"/>
      <c r="IUZ125" s="4"/>
      <c r="IVA125" s="4"/>
      <c r="IVB125" s="4"/>
      <c r="IVC125" s="4"/>
      <c r="IVD125" s="4"/>
      <c r="IVE125" s="4"/>
      <c r="IVF125" s="4"/>
      <c r="IVG125" s="4"/>
      <c r="IVH125" s="4"/>
      <c r="IVI125" s="4"/>
      <c r="IVJ125" s="4"/>
      <c r="IVK125" s="4"/>
      <c r="IVL125" s="4"/>
      <c r="IVM125" s="4"/>
      <c r="IVN125" s="4"/>
      <c r="IVO125" s="4"/>
      <c r="IVP125" s="4"/>
      <c r="IVQ125" s="4"/>
      <c r="IVR125" s="4"/>
      <c r="IVS125" s="4"/>
      <c r="IVT125" s="4"/>
      <c r="IVU125" s="4"/>
      <c r="IVV125" s="4"/>
      <c r="IVW125" s="4"/>
      <c r="IVX125" s="4"/>
      <c r="IVY125" s="4"/>
      <c r="IVZ125" s="4"/>
      <c r="IWA125" s="4"/>
      <c r="IWB125" s="4"/>
      <c r="IWC125" s="4"/>
      <c r="IWD125" s="4"/>
      <c r="IWE125" s="4"/>
      <c r="IWF125" s="4"/>
      <c r="IWG125" s="4"/>
      <c r="IWH125" s="4"/>
      <c r="IWI125" s="4"/>
      <c r="IWJ125" s="4"/>
      <c r="IWK125" s="4"/>
      <c r="IWL125" s="4"/>
      <c r="IWM125" s="4"/>
      <c r="IWN125" s="4"/>
      <c r="IWO125" s="4"/>
      <c r="IWP125" s="4"/>
      <c r="IWQ125" s="4"/>
      <c r="IWR125" s="4"/>
      <c r="IWS125" s="4"/>
      <c r="IWT125" s="4"/>
      <c r="IWU125" s="4"/>
      <c r="IWV125" s="4"/>
      <c r="IWW125" s="4"/>
      <c r="IWX125" s="4"/>
      <c r="IWY125" s="4"/>
      <c r="IWZ125" s="4"/>
      <c r="IXA125" s="4"/>
      <c r="IXB125" s="4"/>
      <c r="IXC125" s="4"/>
      <c r="IXD125" s="4"/>
      <c r="IXE125" s="4"/>
      <c r="IXF125" s="4"/>
      <c r="IXG125" s="4"/>
      <c r="IXH125" s="4"/>
      <c r="IXI125" s="4"/>
      <c r="IXJ125" s="4"/>
      <c r="IXK125" s="4"/>
      <c r="IXL125" s="4"/>
      <c r="IXM125" s="4"/>
      <c r="IXN125" s="4"/>
      <c r="IXO125" s="4"/>
      <c r="IXP125" s="4"/>
      <c r="IXQ125" s="4"/>
      <c r="IXR125" s="4"/>
      <c r="IXS125" s="4"/>
      <c r="IXT125" s="4"/>
      <c r="IXU125" s="4"/>
      <c r="IXV125" s="4"/>
      <c r="IXW125" s="4"/>
      <c r="IXX125" s="4"/>
      <c r="IXY125" s="4"/>
      <c r="IXZ125" s="4"/>
      <c r="IYA125" s="4"/>
      <c r="IYB125" s="4"/>
      <c r="IYC125" s="4"/>
      <c r="IYD125" s="4"/>
      <c r="IYE125" s="4"/>
      <c r="IYF125" s="4"/>
      <c r="IYG125" s="4"/>
      <c r="IYH125" s="4"/>
      <c r="IYI125" s="4"/>
      <c r="IYJ125" s="4"/>
      <c r="IYK125" s="4"/>
      <c r="IYL125" s="4"/>
      <c r="IYM125" s="4"/>
      <c r="IYN125" s="4"/>
      <c r="IYO125" s="4"/>
      <c r="IYP125" s="4"/>
      <c r="IYQ125" s="4"/>
      <c r="IYR125" s="4"/>
      <c r="IYS125" s="4"/>
      <c r="IYT125" s="4"/>
      <c r="IYU125" s="4"/>
      <c r="IYV125" s="4"/>
      <c r="IYW125" s="4"/>
      <c r="IYX125" s="4"/>
      <c r="IYY125" s="4"/>
      <c r="IYZ125" s="4"/>
      <c r="IZA125" s="4"/>
      <c r="IZB125" s="4"/>
      <c r="IZC125" s="4"/>
      <c r="IZD125" s="4"/>
      <c r="IZE125" s="4"/>
      <c r="IZF125" s="4"/>
      <c r="IZG125" s="4"/>
      <c r="IZH125" s="4"/>
      <c r="IZI125" s="4"/>
      <c r="IZJ125" s="4"/>
      <c r="IZK125" s="4"/>
      <c r="IZL125" s="4"/>
      <c r="IZM125" s="4"/>
      <c r="IZN125" s="4"/>
      <c r="IZO125" s="4"/>
      <c r="IZP125" s="4"/>
      <c r="IZQ125" s="4"/>
      <c r="IZR125" s="4"/>
      <c r="IZS125" s="4"/>
      <c r="IZT125" s="4"/>
      <c r="IZU125" s="4"/>
      <c r="IZV125" s="4"/>
      <c r="IZW125" s="4"/>
      <c r="IZX125" s="4"/>
      <c r="IZY125" s="4"/>
      <c r="IZZ125" s="4"/>
      <c r="JAA125" s="4"/>
      <c r="JAB125" s="4"/>
      <c r="JAC125" s="4"/>
      <c r="JAD125" s="4"/>
      <c r="JAE125" s="4"/>
      <c r="JAF125" s="4"/>
      <c r="JAG125" s="4"/>
      <c r="JAH125" s="4"/>
      <c r="JAI125" s="4"/>
      <c r="JAJ125" s="4"/>
      <c r="JAK125" s="4"/>
      <c r="JAL125" s="4"/>
      <c r="JAM125" s="4"/>
      <c r="JAN125" s="4"/>
      <c r="JAO125" s="4"/>
      <c r="JAP125" s="4"/>
      <c r="JAQ125" s="4"/>
      <c r="JAR125" s="4"/>
      <c r="JAS125" s="4"/>
      <c r="JAT125" s="4"/>
      <c r="JAU125" s="4"/>
      <c r="JAV125" s="4"/>
      <c r="JAW125" s="4"/>
      <c r="JAX125" s="4"/>
      <c r="JAY125" s="4"/>
      <c r="JAZ125" s="4"/>
      <c r="JBA125" s="4"/>
      <c r="JBB125" s="4"/>
      <c r="JBC125" s="4"/>
      <c r="JBD125" s="4"/>
      <c r="JBE125" s="4"/>
      <c r="JBF125" s="4"/>
      <c r="JBG125" s="4"/>
      <c r="JBH125" s="4"/>
      <c r="JBI125" s="4"/>
      <c r="JBJ125" s="4"/>
      <c r="JBK125" s="4"/>
      <c r="JBL125" s="4"/>
      <c r="JBM125" s="4"/>
      <c r="JBN125" s="4"/>
      <c r="JBO125" s="4"/>
      <c r="JBP125" s="4"/>
      <c r="JBQ125" s="4"/>
      <c r="JBR125" s="4"/>
      <c r="JBS125" s="4"/>
      <c r="JBT125" s="4"/>
      <c r="JBU125" s="4"/>
      <c r="JBV125" s="4"/>
      <c r="JBW125" s="4"/>
      <c r="JBX125" s="4"/>
      <c r="JBY125" s="4"/>
      <c r="JBZ125" s="4"/>
      <c r="JCA125" s="4"/>
      <c r="JCB125" s="4"/>
      <c r="JCC125" s="4"/>
      <c r="JCD125" s="4"/>
      <c r="JCE125" s="4"/>
      <c r="JCF125" s="4"/>
      <c r="JCG125" s="4"/>
      <c r="JCH125" s="4"/>
      <c r="JCI125" s="4"/>
      <c r="JCJ125" s="4"/>
      <c r="JCK125" s="4"/>
      <c r="JCL125" s="4"/>
      <c r="JCM125" s="4"/>
      <c r="JCN125" s="4"/>
      <c r="JCO125" s="4"/>
      <c r="JCP125" s="4"/>
      <c r="JCQ125" s="4"/>
      <c r="JCR125" s="4"/>
      <c r="JCS125" s="4"/>
      <c r="JCT125" s="4"/>
      <c r="JCU125" s="4"/>
      <c r="JCV125" s="4"/>
      <c r="JCW125" s="4"/>
      <c r="JCX125" s="4"/>
      <c r="JCY125" s="4"/>
      <c r="JCZ125" s="4"/>
      <c r="JDA125" s="4"/>
      <c r="JDB125" s="4"/>
      <c r="JDI125" s="4"/>
      <c r="JDJ125" s="4"/>
      <c r="JDK125" s="4"/>
      <c r="JDL125" s="4"/>
      <c r="JDM125" s="4"/>
      <c r="JDN125" s="4"/>
      <c r="JDO125" s="4"/>
      <c r="JDP125" s="4"/>
      <c r="JDQ125" s="4"/>
      <c r="JDR125" s="4"/>
      <c r="JDS125" s="4"/>
      <c r="JDT125" s="4"/>
      <c r="JDU125" s="4"/>
      <c r="JDV125" s="4"/>
      <c r="JDW125" s="4"/>
      <c r="JDX125" s="4"/>
      <c r="JDY125" s="4"/>
      <c r="JDZ125" s="4"/>
      <c r="JEA125" s="4"/>
      <c r="JEB125" s="4"/>
      <c r="JEC125" s="4"/>
      <c r="JED125" s="4"/>
      <c r="JEE125" s="4"/>
      <c r="JEF125" s="4"/>
      <c r="JEG125" s="4"/>
      <c r="JEH125" s="4"/>
      <c r="JEI125" s="4"/>
      <c r="JEJ125" s="4"/>
      <c r="JEK125" s="4"/>
      <c r="JEL125" s="4"/>
      <c r="JEM125" s="4"/>
      <c r="JEN125" s="4"/>
      <c r="JEO125" s="4"/>
      <c r="JEP125" s="4"/>
      <c r="JEQ125" s="4"/>
      <c r="JER125" s="4"/>
      <c r="JES125" s="4"/>
      <c r="JET125" s="4"/>
      <c r="JEU125" s="4"/>
      <c r="JEV125" s="4"/>
      <c r="JEW125" s="4"/>
      <c r="JEX125" s="4"/>
      <c r="JEY125" s="4"/>
      <c r="JEZ125" s="4"/>
      <c r="JFA125" s="4"/>
      <c r="JFB125" s="4"/>
      <c r="JFC125" s="4"/>
      <c r="JFD125" s="4"/>
      <c r="JFE125" s="4"/>
      <c r="JFF125" s="4"/>
      <c r="JFG125" s="4"/>
      <c r="JFH125" s="4"/>
      <c r="JFI125" s="4"/>
      <c r="JFJ125" s="4"/>
      <c r="JFK125" s="4"/>
      <c r="JFL125" s="4"/>
      <c r="JFM125" s="4"/>
      <c r="JFN125" s="4"/>
      <c r="JFO125" s="4"/>
      <c r="JFP125" s="4"/>
      <c r="JFQ125" s="4"/>
      <c r="JFR125" s="4"/>
      <c r="JFS125" s="4"/>
      <c r="JFT125" s="4"/>
      <c r="JFU125" s="4"/>
      <c r="JFV125" s="4"/>
      <c r="JFW125" s="4"/>
      <c r="JFX125" s="4"/>
      <c r="JFY125" s="4"/>
      <c r="JFZ125" s="4"/>
      <c r="JGA125" s="4"/>
      <c r="JGB125" s="4"/>
      <c r="JGC125" s="4"/>
      <c r="JGD125" s="4"/>
      <c r="JGE125" s="4"/>
      <c r="JGF125" s="4"/>
      <c r="JGG125" s="4"/>
      <c r="JGH125" s="4"/>
      <c r="JGI125" s="4"/>
      <c r="JGJ125" s="4"/>
      <c r="JGK125" s="4"/>
      <c r="JGL125" s="4"/>
      <c r="JGM125" s="4"/>
      <c r="JGN125" s="4"/>
      <c r="JGO125" s="4"/>
      <c r="JGP125" s="4"/>
      <c r="JGQ125" s="4"/>
      <c r="JGR125" s="4"/>
      <c r="JGS125" s="4"/>
      <c r="JGT125" s="4"/>
      <c r="JGU125" s="4"/>
      <c r="JGV125" s="4"/>
      <c r="JGW125" s="4"/>
      <c r="JGX125" s="4"/>
      <c r="JGY125" s="4"/>
      <c r="JGZ125" s="4"/>
      <c r="JHA125" s="4"/>
      <c r="JHB125" s="4"/>
      <c r="JHC125" s="4"/>
      <c r="JHD125" s="4"/>
      <c r="JHE125" s="4"/>
      <c r="JHF125" s="4"/>
      <c r="JHG125" s="4"/>
      <c r="JHH125" s="4"/>
      <c r="JHI125" s="4"/>
      <c r="JHJ125" s="4"/>
      <c r="JHK125" s="4"/>
      <c r="JHL125" s="4"/>
      <c r="JHM125" s="4"/>
      <c r="JHN125" s="4"/>
      <c r="JHO125" s="4"/>
      <c r="JHP125" s="4"/>
      <c r="JHQ125" s="4"/>
      <c r="JHR125" s="4"/>
      <c r="JHS125" s="4"/>
      <c r="JHT125" s="4"/>
      <c r="JHU125" s="4"/>
      <c r="JHV125" s="4"/>
      <c r="JHW125" s="4"/>
      <c r="JHX125" s="4"/>
      <c r="JHY125" s="4"/>
      <c r="JHZ125" s="4"/>
      <c r="JIA125" s="4"/>
      <c r="JIB125" s="4"/>
      <c r="JIC125" s="4"/>
      <c r="JID125" s="4"/>
      <c r="JIE125" s="4"/>
      <c r="JIF125" s="4"/>
      <c r="JIG125" s="4"/>
      <c r="JIH125" s="4"/>
      <c r="JII125" s="4"/>
      <c r="JIJ125" s="4"/>
      <c r="JIK125" s="4"/>
      <c r="JIL125" s="4"/>
      <c r="JIM125" s="4"/>
      <c r="JIN125" s="4"/>
      <c r="JIO125" s="4"/>
      <c r="JIP125" s="4"/>
      <c r="JIQ125" s="4"/>
      <c r="JIR125" s="4"/>
      <c r="JIS125" s="4"/>
      <c r="JIT125" s="4"/>
      <c r="JIU125" s="4"/>
      <c r="JIV125" s="4"/>
      <c r="JIW125" s="4"/>
      <c r="JIX125" s="4"/>
      <c r="JIY125" s="4"/>
      <c r="JIZ125" s="4"/>
      <c r="JJA125" s="4"/>
      <c r="JJB125" s="4"/>
      <c r="JJC125" s="4"/>
      <c r="JJD125" s="4"/>
      <c r="JJE125" s="4"/>
      <c r="JJF125" s="4"/>
      <c r="JJG125" s="4"/>
      <c r="JJH125" s="4"/>
      <c r="JJI125" s="4"/>
      <c r="JJJ125" s="4"/>
      <c r="JJK125" s="4"/>
      <c r="JJL125" s="4"/>
      <c r="JJM125" s="4"/>
      <c r="JJN125" s="4"/>
      <c r="JJO125" s="4"/>
      <c r="JJP125" s="4"/>
      <c r="JJQ125" s="4"/>
      <c r="JJR125" s="4"/>
      <c r="JJS125" s="4"/>
      <c r="JJT125" s="4"/>
      <c r="JJU125" s="4"/>
      <c r="JJV125" s="4"/>
      <c r="JJW125" s="4"/>
      <c r="JJX125" s="4"/>
      <c r="JJY125" s="4"/>
      <c r="JJZ125" s="4"/>
      <c r="JKA125" s="4"/>
      <c r="JKB125" s="4"/>
      <c r="JKC125" s="4"/>
      <c r="JKD125" s="4"/>
      <c r="JKE125" s="4"/>
      <c r="JKF125" s="4"/>
      <c r="JKG125" s="4"/>
      <c r="JKH125" s="4"/>
      <c r="JKI125" s="4"/>
      <c r="JKJ125" s="4"/>
      <c r="JKK125" s="4"/>
      <c r="JKL125" s="4"/>
      <c r="JKM125" s="4"/>
      <c r="JKN125" s="4"/>
      <c r="JKO125" s="4"/>
      <c r="JKP125" s="4"/>
      <c r="JKQ125" s="4"/>
      <c r="JKR125" s="4"/>
      <c r="JKS125" s="4"/>
      <c r="JKT125" s="4"/>
      <c r="JKU125" s="4"/>
      <c r="JKV125" s="4"/>
      <c r="JKW125" s="4"/>
      <c r="JKX125" s="4"/>
      <c r="JKY125" s="4"/>
      <c r="JKZ125" s="4"/>
      <c r="JLA125" s="4"/>
      <c r="JLB125" s="4"/>
      <c r="JLC125" s="4"/>
      <c r="JLD125" s="4"/>
      <c r="JLE125" s="4"/>
      <c r="JLF125" s="4"/>
      <c r="JLG125" s="4"/>
      <c r="JLH125" s="4"/>
      <c r="JLI125" s="4"/>
      <c r="JLJ125" s="4"/>
      <c r="JLK125" s="4"/>
      <c r="JLL125" s="4"/>
      <c r="JLM125" s="4"/>
      <c r="JLN125" s="4"/>
      <c r="JLO125" s="4"/>
      <c r="JLP125" s="4"/>
      <c r="JLQ125" s="4"/>
      <c r="JLR125" s="4"/>
      <c r="JLS125" s="4"/>
      <c r="JLT125" s="4"/>
      <c r="JLU125" s="4"/>
      <c r="JLV125" s="4"/>
      <c r="JLW125" s="4"/>
      <c r="JLX125" s="4"/>
      <c r="JLY125" s="4"/>
      <c r="JLZ125" s="4"/>
      <c r="JMA125" s="4"/>
      <c r="JMB125" s="4"/>
      <c r="JMC125" s="4"/>
      <c r="JMD125" s="4"/>
      <c r="JME125" s="4"/>
      <c r="JMF125" s="4"/>
      <c r="JMG125" s="4"/>
      <c r="JMH125" s="4"/>
      <c r="JMI125" s="4"/>
      <c r="JMJ125" s="4"/>
      <c r="JMK125" s="4"/>
      <c r="JML125" s="4"/>
      <c r="JMM125" s="4"/>
      <c r="JMN125" s="4"/>
      <c r="JMO125" s="4"/>
      <c r="JMP125" s="4"/>
      <c r="JMQ125" s="4"/>
      <c r="JMR125" s="4"/>
      <c r="JMS125" s="4"/>
      <c r="JMT125" s="4"/>
      <c r="JMU125" s="4"/>
      <c r="JMV125" s="4"/>
      <c r="JMW125" s="4"/>
      <c r="JMX125" s="4"/>
      <c r="JNE125" s="4"/>
      <c r="JNF125" s="4"/>
      <c r="JNG125" s="4"/>
      <c r="JNH125" s="4"/>
      <c r="JNI125" s="4"/>
      <c r="JNJ125" s="4"/>
      <c r="JNK125" s="4"/>
      <c r="JNL125" s="4"/>
      <c r="JNM125" s="4"/>
      <c r="JNN125" s="4"/>
      <c r="JNO125" s="4"/>
      <c r="JNP125" s="4"/>
      <c r="JNQ125" s="4"/>
      <c r="JNR125" s="4"/>
      <c r="JNS125" s="4"/>
      <c r="JNT125" s="4"/>
      <c r="JNU125" s="4"/>
      <c r="JNV125" s="4"/>
      <c r="JNW125" s="4"/>
      <c r="JNX125" s="4"/>
      <c r="JNY125" s="4"/>
      <c r="JNZ125" s="4"/>
      <c r="JOA125" s="4"/>
      <c r="JOB125" s="4"/>
      <c r="JOC125" s="4"/>
      <c r="JOD125" s="4"/>
      <c r="JOE125" s="4"/>
      <c r="JOF125" s="4"/>
      <c r="JOG125" s="4"/>
      <c r="JOH125" s="4"/>
      <c r="JOI125" s="4"/>
      <c r="JOJ125" s="4"/>
      <c r="JOK125" s="4"/>
      <c r="JOL125" s="4"/>
      <c r="JOM125" s="4"/>
      <c r="JON125" s="4"/>
      <c r="JOO125" s="4"/>
      <c r="JOP125" s="4"/>
      <c r="JOQ125" s="4"/>
      <c r="JOR125" s="4"/>
      <c r="JOS125" s="4"/>
      <c r="JOT125" s="4"/>
      <c r="JOU125" s="4"/>
      <c r="JOV125" s="4"/>
      <c r="JOW125" s="4"/>
      <c r="JOX125" s="4"/>
      <c r="JOY125" s="4"/>
      <c r="JOZ125" s="4"/>
      <c r="JPA125" s="4"/>
      <c r="JPB125" s="4"/>
      <c r="JPC125" s="4"/>
      <c r="JPD125" s="4"/>
      <c r="JPE125" s="4"/>
      <c r="JPF125" s="4"/>
      <c r="JPG125" s="4"/>
      <c r="JPH125" s="4"/>
      <c r="JPI125" s="4"/>
      <c r="JPJ125" s="4"/>
      <c r="JPK125" s="4"/>
      <c r="JPL125" s="4"/>
      <c r="JPM125" s="4"/>
      <c r="JPN125" s="4"/>
      <c r="JPO125" s="4"/>
      <c r="JPP125" s="4"/>
      <c r="JPQ125" s="4"/>
      <c r="JPR125" s="4"/>
      <c r="JPS125" s="4"/>
      <c r="JPT125" s="4"/>
      <c r="JPU125" s="4"/>
      <c r="JPV125" s="4"/>
      <c r="JPW125" s="4"/>
      <c r="JPX125" s="4"/>
      <c r="JPY125" s="4"/>
      <c r="JPZ125" s="4"/>
      <c r="JQA125" s="4"/>
      <c r="JQB125" s="4"/>
      <c r="JQC125" s="4"/>
      <c r="JQD125" s="4"/>
      <c r="JQE125" s="4"/>
      <c r="JQF125" s="4"/>
      <c r="JQG125" s="4"/>
      <c r="JQH125" s="4"/>
      <c r="JQI125" s="4"/>
      <c r="JQJ125" s="4"/>
      <c r="JQK125" s="4"/>
      <c r="JQL125" s="4"/>
      <c r="JQM125" s="4"/>
      <c r="JQN125" s="4"/>
      <c r="JQO125" s="4"/>
      <c r="JQP125" s="4"/>
      <c r="JQQ125" s="4"/>
      <c r="JQR125" s="4"/>
      <c r="JQS125" s="4"/>
      <c r="JQT125" s="4"/>
      <c r="JQU125" s="4"/>
      <c r="JQV125" s="4"/>
      <c r="JQW125" s="4"/>
      <c r="JQX125" s="4"/>
      <c r="JQY125" s="4"/>
      <c r="JQZ125" s="4"/>
      <c r="JRA125" s="4"/>
      <c r="JRB125" s="4"/>
      <c r="JRC125" s="4"/>
      <c r="JRD125" s="4"/>
      <c r="JRE125" s="4"/>
      <c r="JRF125" s="4"/>
      <c r="JRG125" s="4"/>
      <c r="JRH125" s="4"/>
      <c r="JRI125" s="4"/>
      <c r="JRJ125" s="4"/>
      <c r="JRK125" s="4"/>
      <c r="JRL125" s="4"/>
      <c r="JRM125" s="4"/>
      <c r="JRN125" s="4"/>
      <c r="JRO125" s="4"/>
      <c r="JRP125" s="4"/>
      <c r="JRQ125" s="4"/>
      <c r="JRR125" s="4"/>
      <c r="JRS125" s="4"/>
      <c r="JRT125" s="4"/>
      <c r="JRU125" s="4"/>
      <c r="JRV125" s="4"/>
      <c r="JRW125" s="4"/>
      <c r="JRX125" s="4"/>
      <c r="JRY125" s="4"/>
      <c r="JRZ125" s="4"/>
      <c r="JSA125" s="4"/>
      <c r="JSB125" s="4"/>
      <c r="JSC125" s="4"/>
      <c r="JSD125" s="4"/>
      <c r="JSE125" s="4"/>
      <c r="JSF125" s="4"/>
      <c r="JSG125" s="4"/>
      <c r="JSH125" s="4"/>
      <c r="JSI125" s="4"/>
      <c r="JSJ125" s="4"/>
      <c r="JSK125" s="4"/>
      <c r="JSL125" s="4"/>
      <c r="JSM125" s="4"/>
      <c r="JSN125" s="4"/>
      <c r="JSO125" s="4"/>
      <c r="JSP125" s="4"/>
      <c r="JSQ125" s="4"/>
      <c r="JSR125" s="4"/>
      <c r="JSS125" s="4"/>
      <c r="JST125" s="4"/>
      <c r="JSU125" s="4"/>
      <c r="JSV125" s="4"/>
      <c r="JSW125" s="4"/>
      <c r="JSX125" s="4"/>
      <c r="JSY125" s="4"/>
      <c r="JSZ125" s="4"/>
      <c r="JTA125" s="4"/>
      <c r="JTB125" s="4"/>
      <c r="JTC125" s="4"/>
      <c r="JTD125" s="4"/>
      <c r="JTE125" s="4"/>
      <c r="JTF125" s="4"/>
      <c r="JTG125" s="4"/>
      <c r="JTH125" s="4"/>
      <c r="JTI125" s="4"/>
      <c r="JTJ125" s="4"/>
      <c r="JTK125" s="4"/>
      <c r="JTL125" s="4"/>
      <c r="JTM125" s="4"/>
      <c r="JTN125" s="4"/>
      <c r="JTO125" s="4"/>
      <c r="JTP125" s="4"/>
      <c r="JTQ125" s="4"/>
      <c r="JTR125" s="4"/>
      <c r="JTS125" s="4"/>
      <c r="JTT125" s="4"/>
      <c r="JTU125" s="4"/>
      <c r="JTV125" s="4"/>
      <c r="JTW125" s="4"/>
      <c r="JTX125" s="4"/>
      <c r="JTY125" s="4"/>
      <c r="JTZ125" s="4"/>
      <c r="JUA125" s="4"/>
      <c r="JUB125" s="4"/>
      <c r="JUC125" s="4"/>
      <c r="JUD125" s="4"/>
      <c r="JUE125" s="4"/>
      <c r="JUF125" s="4"/>
      <c r="JUG125" s="4"/>
      <c r="JUH125" s="4"/>
      <c r="JUI125" s="4"/>
      <c r="JUJ125" s="4"/>
      <c r="JUK125" s="4"/>
      <c r="JUL125" s="4"/>
      <c r="JUM125" s="4"/>
      <c r="JUN125" s="4"/>
      <c r="JUO125" s="4"/>
      <c r="JUP125" s="4"/>
      <c r="JUQ125" s="4"/>
      <c r="JUR125" s="4"/>
      <c r="JUS125" s="4"/>
      <c r="JUT125" s="4"/>
      <c r="JUU125" s="4"/>
      <c r="JUV125" s="4"/>
      <c r="JUW125" s="4"/>
      <c r="JUX125" s="4"/>
      <c r="JUY125" s="4"/>
      <c r="JUZ125" s="4"/>
      <c r="JVA125" s="4"/>
      <c r="JVB125" s="4"/>
      <c r="JVC125" s="4"/>
      <c r="JVD125" s="4"/>
      <c r="JVE125" s="4"/>
      <c r="JVF125" s="4"/>
      <c r="JVG125" s="4"/>
      <c r="JVH125" s="4"/>
      <c r="JVI125" s="4"/>
      <c r="JVJ125" s="4"/>
      <c r="JVK125" s="4"/>
      <c r="JVL125" s="4"/>
      <c r="JVM125" s="4"/>
      <c r="JVN125" s="4"/>
      <c r="JVO125" s="4"/>
      <c r="JVP125" s="4"/>
      <c r="JVQ125" s="4"/>
      <c r="JVR125" s="4"/>
      <c r="JVS125" s="4"/>
      <c r="JVT125" s="4"/>
      <c r="JVU125" s="4"/>
      <c r="JVV125" s="4"/>
      <c r="JVW125" s="4"/>
      <c r="JVX125" s="4"/>
      <c r="JVY125" s="4"/>
      <c r="JVZ125" s="4"/>
      <c r="JWA125" s="4"/>
      <c r="JWB125" s="4"/>
      <c r="JWC125" s="4"/>
      <c r="JWD125" s="4"/>
      <c r="JWE125" s="4"/>
      <c r="JWF125" s="4"/>
      <c r="JWG125" s="4"/>
      <c r="JWH125" s="4"/>
      <c r="JWI125" s="4"/>
      <c r="JWJ125" s="4"/>
      <c r="JWK125" s="4"/>
      <c r="JWL125" s="4"/>
      <c r="JWM125" s="4"/>
      <c r="JWN125" s="4"/>
      <c r="JWO125" s="4"/>
      <c r="JWP125" s="4"/>
      <c r="JWQ125" s="4"/>
      <c r="JWR125" s="4"/>
      <c r="JWS125" s="4"/>
      <c r="JWT125" s="4"/>
      <c r="JXA125" s="4"/>
      <c r="JXB125" s="4"/>
      <c r="JXC125" s="4"/>
      <c r="JXD125" s="4"/>
      <c r="JXE125" s="4"/>
      <c r="JXF125" s="4"/>
      <c r="JXG125" s="4"/>
      <c r="JXH125" s="4"/>
      <c r="JXI125" s="4"/>
      <c r="JXJ125" s="4"/>
      <c r="JXK125" s="4"/>
      <c r="JXL125" s="4"/>
      <c r="JXM125" s="4"/>
      <c r="JXN125" s="4"/>
      <c r="JXO125" s="4"/>
      <c r="JXP125" s="4"/>
      <c r="JXQ125" s="4"/>
      <c r="JXR125" s="4"/>
      <c r="JXS125" s="4"/>
      <c r="JXT125" s="4"/>
      <c r="JXU125" s="4"/>
      <c r="JXV125" s="4"/>
      <c r="JXW125" s="4"/>
      <c r="JXX125" s="4"/>
      <c r="JXY125" s="4"/>
      <c r="JXZ125" s="4"/>
      <c r="JYA125" s="4"/>
      <c r="JYB125" s="4"/>
      <c r="JYC125" s="4"/>
      <c r="JYD125" s="4"/>
      <c r="JYE125" s="4"/>
      <c r="JYF125" s="4"/>
      <c r="JYG125" s="4"/>
      <c r="JYH125" s="4"/>
      <c r="JYI125" s="4"/>
      <c r="JYJ125" s="4"/>
      <c r="JYK125" s="4"/>
      <c r="JYL125" s="4"/>
      <c r="JYM125" s="4"/>
      <c r="JYN125" s="4"/>
      <c r="JYO125" s="4"/>
      <c r="JYP125" s="4"/>
      <c r="JYQ125" s="4"/>
      <c r="JYR125" s="4"/>
      <c r="JYS125" s="4"/>
      <c r="JYT125" s="4"/>
      <c r="JYU125" s="4"/>
      <c r="JYV125" s="4"/>
      <c r="JYW125" s="4"/>
      <c r="JYX125" s="4"/>
      <c r="JYY125" s="4"/>
      <c r="JYZ125" s="4"/>
      <c r="JZA125" s="4"/>
      <c r="JZB125" s="4"/>
      <c r="JZC125" s="4"/>
      <c r="JZD125" s="4"/>
      <c r="JZE125" s="4"/>
      <c r="JZF125" s="4"/>
      <c r="JZG125" s="4"/>
      <c r="JZH125" s="4"/>
      <c r="JZI125" s="4"/>
      <c r="JZJ125" s="4"/>
      <c r="JZK125" s="4"/>
      <c r="JZL125" s="4"/>
      <c r="JZM125" s="4"/>
      <c r="JZN125" s="4"/>
      <c r="JZO125" s="4"/>
      <c r="JZP125" s="4"/>
      <c r="JZQ125" s="4"/>
      <c r="JZR125" s="4"/>
      <c r="JZS125" s="4"/>
      <c r="JZT125" s="4"/>
      <c r="JZU125" s="4"/>
      <c r="JZV125" s="4"/>
      <c r="JZW125" s="4"/>
      <c r="JZX125" s="4"/>
      <c r="JZY125" s="4"/>
      <c r="JZZ125" s="4"/>
      <c r="KAA125" s="4"/>
      <c r="KAB125" s="4"/>
      <c r="KAC125" s="4"/>
      <c r="KAD125" s="4"/>
      <c r="KAE125" s="4"/>
      <c r="KAF125" s="4"/>
      <c r="KAG125" s="4"/>
      <c r="KAH125" s="4"/>
      <c r="KAI125" s="4"/>
      <c r="KAJ125" s="4"/>
      <c r="KAK125" s="4"/>
      <c r="KAL125" s="4"/>
      <c r="KAM125" s="4"/>
      <c r="KAN125" s="4"/>
      <c r="KAO125" s="4"/>
      <c r="KAP125" s="4"/>
      <c r="KAQ125" s="4"/>
      <c r="KAR125" s="4"/>
      <c r="KAS125" s="4"/>
      <c r="KAT125" s="4"/>
      <c r="KAU125" s="4"/>
      <c r="KAV125" s="4"/>
      <c r="KAW125" s="4"/>
      <c r="KAX125" s="4"/>
      <c r="KAY125" s="4"/>
      <c r="KAZ125" s="4"/>
      <c r="KBA125" s="4"/>
      <c r="KBB125" s="4"/>
      <c r="KBC125" s="4"/>
      <c r="KBD125" s="4"/>
      <c r="KBE125" s="4"/>
      <c r="KBF125" s="4"/>
      <c r="KBG125" s="4"/>
      <c r="KBH125" s="4"/>
      <c r="KBI125" s="4"/>
      <c r="KBJ125" s="4"/>
      <c r="KBK125" s="4"/>
      <c r="KBL125" s="4"/>
      <c r="KBM125" s="4"/>
      <c r="KBN125" s="4"/>
      <c r="KBO125" s="4"/>
      <c r="KBP125" s="4"/>
      <c r="KBQ125" s="4"/>
      <c r="KBR125" s="4"/>
      <c r="KBS125" s="4"/>
      <c r="KBT125" s="4"/>
      <c r="KBU125" s="4"/>
      <c r="KBV125" s="4"/>
      <c r="KBW125" s="4"/>
      <c r="KBX125" s="4"/>
      <c r="KBY125" s="4"/>
      <c r="KBZ125" s="4"/>
      <c r="KCA125" s="4"/>
      <c r="KCB125" s="4"/>
      <c r="KCC125" s="4"/>
      <c r="KCD125" s="4"/>
      <c r="KCE125" s="4"/>
      <c r="KCF125" s="4"/>
      <c r="KCG125" s="4"/>
      <c r="KCH125" s="4"/>
      <c r="KCI125" s="4"/>
      <c r="KCJ125" s="4"/>
      <c r="KCK125" s="4"/>
      <c r="KCL125" s="4"/>
      <c r="KCM125" s="4"/>
      <c r="KCN125" s="4"/>
      <c r="KCO125" s="4"/>
      <c r="KCP125" s="4"/>
      <c r="KCQ125" s="4"/>
      <c r="KCR125" s="4"/>
      <c r="KCS125" s="4"/>
      <c r="KCT125" s="4"/>
      <c r="KCU125" s="4"/>
      <c r="KCV125" s="4"/>
      <c r="KCW125" s="4"/>
      <c r="KCX125" s="4"/>
      <c r="KCY125" s="4"/>
      <c r="KCZ125" s="4"/>
      <c r="KDA125" s="4"/>
      <c r="KDB125" s="4"/>
      <c r="KDC125" s="4"/>
      <c r="KDD125" s="4"/>
      <c r="KDE125" s="4"/>
      <c r="KDF125" s="4"/>
      <c r="KDG125" s="4"/>
      <c r="KDH125" s="4"/>
      <c r="KDI125" s="4"/>
      <c r="KDJ125" s="4"/>
      <c r="KDK125" s="4"/>
      <c r="KDL125" s="4"/>
      <c r="KDM125" s="4"/>
      <c r="KDN125" s="4"/>
      <c r="KDO125" s="4"/>
      <c r="KDP125" s="4"/>
      <c r="KDQ125" s="4"/>
      <c r="KDR125" s="4"/>
      <c r="KDS125" s="4"/>
      <c r="KDT125" s="4"/>
      <c r="KDU125" s="4"/>
      <c r="KDV125" s="4"/>
      <c r="KDW125" s="4"/>
      <c r="KDX125" s="4"/>
      <c r="KDY125" s="4"/>
      <c r="KDZ125" s="4"/>
      <c r="KEA125" s="4"/>
      <c r="KEB125" s="4"/>
      <c r="KEC125" s="4"/>
      <c r="KED125" s="4"/>
      <c r="KEE125" s="4"/>
      <c r="KEF125" s="4"/>
      <c r="KEG125" s="4"/>
      <c r="KEH125" s="4"/>
      <c r="KEI125" s="4"/>
      <c r="KEJ125" s="4"/>
      <c r="KEK125" s="4"/>
      <c r="KEL125" s="4"/>
      <c r="KEM125" s="4"/>
      <c r="KEN125" s="4"/>
      <c r="KEO125" s="4"/>
      <c r="KEP125" s="4"/>
      <c r="KEQ125" s="4"/>
      <c r="KER125" s="4"/>
      <c r="KES125" s="4"/>
      <c r="KET125" s="4"/>
      <c r="KEU125" s="4"/>
      <c r="KEV125" s="4"/>
      <c r="KEW125" s="4"/>
      <c r="KEX125" s="4"/>
      <c r="KEY125" s="4"/>
      <c r="KEZ125" s="4"/>
      <c r="KFA125" s="4"/>
      <c r="KFB125" s="4"/>
      <c r="KFC125" s="4"/>
      <c r="KFD125" s="4"/>
      <c r="KFE125" s="4"/>
      <c r="KFF125" s="4"/>
      <c r="KFG125" s="4"/>
      <c r="KFH125" s="4"/>
      <c r="KFI125" s="4"/>
      <c r="KFJ125" s="4"/>
      <c r="KFK125" s="4"/>
      <c r="KFL125" s="4"/>
      <c r="KFM125" s="4"/>
      <c r="KFN125" s="4"/>
      <c r="KFO125" s="4"/>
      <c r="KFP125" s="4"/>
      <c r="KFQ125" s="4"/>
      <c r="KFR125" s="4"/>
      <c r="KFS125" s="4"/>
      <c r="KFT125" s="4"/>
      <c r="KFU125" s="4"/>
      <c r="KFV125" s="4"/>
      <c r="KFW125" s="4"/>
      <c r="KFX125" s="4"/>
      <c r="KFY125" s="4"/>
      <c r="KFZ125" s="4"/>
      <c r="KGA125" s="4"/>
      <c r="KGB125" s="4"/>
      <c r="KGC125" s="4"/>
      <c r="KGD125" s="4"/>
      <c r="KGE125" s="4"/>
      <c r="KGF125" s="4"/>
      <c r="KGG125" s="4"/>
      <c r="KGH125" s="4"/>
      <c r="KGI125" s="4"/>
      <c r="KGJ125" s="4"/>
      <c r="KGK125" s="4"/>
      <c r="KGL125" s="4"/>
      <c r="KGM125" s="4"/>
      <c r="KGN125" s="4"/>
      <c r="KGO125" s="4"/>
      <c r="KGP125" s="4"/>
      <c r="KGW125" s="4"/>
      <c r="KGX125" s="4"/>
      <c r="KGY125" s="4"/>
      <c r="KGZ125" s="4"/>
      <c r="KHA125" s="4"/>
      <c r="KHB125" s="4"/>
      <c r="KHC125" s="4"/>
      <c r="KHD125" s="4"/>
      <c r="KHE125" s="4"/>
      <c r="KHF125" s="4"/>
      <c r="KHG125" s="4"/>
      <c r="KHH125" s="4"/>
      <c r="KHI125" s="4"/>
      <c r="KHJ125" s="4"/>
      <c r="KHK125" s="4"/>
      <c r="KHL125" s="4"/>
      <c r="KHM125" s="4"/>
      <c r="KHN125" s="4"/>
      <c r="KHO125" s="4"/>
      <c r="KHP125" s="4"/>
      <c r="KHQ125" s="4"/>
      <c r="KHR125" s="4"/>
      <c r="KHS125" s="4"/>
      <c r="KHT125" s="4"/>
      <c r="KHU125" s="4"/>
      <c r="KHV125" s="4"/>
      <c r="KHW125" s="4"/>
      <c r="KHX125" s="4"/>
      <c r="KHY125" s="4"/>
      <c r="KHZ125" s="4"/>
      <c r="KIA125" s="4"/>
      <c r="KIB125" s="4"/>
      <c r="KIC125" s="4"/>
      <c r="KID125" s="4"/>
      <c r="KIE125" s="4"/>
      <c r="KIF125" s="4"/>
      <c r="KIG125" s="4"/>
      <c r="KIH125" s="4"/>
      <c r="KII125" s="4"/>
      <c r="KIJ125" s="4"/>
      <c r="KIK125" s="4"/>
      <c r="KIL125" s="4"/>
      <c r="KIM125" s="4"/>
      <c r="KIN125" s="4"/>
      <c r="KIO125" s="4"/>
      <c r="KIP125" s="4"/>
      <c r="KIQ125" s="4"/>
      <c r="KIR125" s="4"/>
      <c r="KIS125" s="4"/>
      <c r="KIT125" s="4"/>
      <c r="KIU125" s="4"/>
      <c r="KIV125" s="4"/>
      <c r="KIW125" s="4"/>
      <c r="KIX125" s="4"/>
      <c r="KIY125" s="4"/>
      <c r="KIZ125" s="4"/>
      <c r="KJA125" s="4"/>
      <c r="KJB125" s="4"/>
      <c r="KJC125" s="4"/>
      <c r="KJD125" s="4"/>
      <c r="KJE125" s="4"/>
      <c r="KJF125" s="4"/>
      <c r="KJG125" s="4"/>
      <c r="KJH125" s="4"/>
      <c r="KJI125" s="4"/>
      <c r="KJJ125" s="4"/>
      <c r="KJK125" s="4"/>
      <c r="KJL125" s="4"/>
      <c r="KJM125" s="4"/>
      <c r="KJN125" s="4"/>
      <c r="KJO125" s="4"/>
      <c r="KJP125" s="4"/>
      <c r="KJQ125" s="4"/>
      <c r="KJR125" s="4"/>
      <c r="KJS125" s="4"/>
      <c r="KJT125" s="4"/>
      <c r="KJU125" s="4"/>
      <c r="KJV125" s="4"/>
      <c r="KJW125" s="4"/>
      <c r="KJX125" s="4"/>
      <c r="KJY125" s="4"/>
      <c r="KJZ125" s="4"/>
      <c r="KKA125" s="4"/>
      <c r="KKB125" s="4"/>
      <c r="KKC125" s="4"/>
      <c r="KKD125" s="4"/>
      <c r="KKE125" s="4"/>
      <c r="KKF125" s="4"/>
      <c r="KKG125" s="4"/>
      <c r="KKH125" s="4"/>
      <c r="KKI125" s="4"/>
      <c r="KKJ125" s="4"/>
      <c r="KKK125" s="4"/>
      <c r="KKL125" s="4"/>
      <c r="KKM125" s="4"/>
      <c r="KKN125" s="4"/>
      <c r="KKO125" s="4"/>
      <c r="KKP125" s="4"/>
      <c r="KKQ125" s="4"/>
      <c r="KKR125" s="4"/>
      <c r="KKS125" s="4"/>
      <c r="KKT125" s="4"/>
      <c r="KKU125" s="4"/>
      <c r="KKV125" s="4"/>
      <c r="KKW125" s="4"/>
      <c r="KKX125" s="4"/>
      <c r="KKY125" s="4"/>
      <c r="KKZ125" s="4"/>
      <c r="KLA125" s="4"/>
      <c r="KLB125" s="4"/>
      <c r="KLC125" s="4"/>
      <c r="KLD125" s="4"/>
      <c r="KLE125" s="4"/>
      <c r="KLF125" s="4"/>
      <c r="KLG125" s="4"/>
      <c r="KLH125" s="4"/>
      <c r="KLI125" s="4"/>
      <c r="KLJ125" s="4"/>
      <c r="KLK125" s="4"/>
      <c r="KLL125" s="4"/>
      <c r="KLM125" s="4"/>
      <c r="KLN125" s="4"/>
      <c r="KLO125" s="4"/>
      <c r="KLP125" s="4"/>
      <c r="KLQ125" s="4"/>
      <c r="KLR125" s="4"/>
      <c r="KLS125" s="4"/>
      <c r="KLT125" s="4"/>
      <c r="KLU125" s="4"/>
      <c r="KLV125" s="4"/>
      <c r="KLW125" s="4"/>
      <c r="KLX125" s="4"/>
      <c r="KLY125" s="4"/>
      <c r="KLZ125" s="4"/>
      <c r="KMA125" s="4"/>
      <c r="KMB125" s="4"/>
      <c r="KMC125" s="4"/>
      <c r="KMD125" s="4"/>
      <c r="KME125" s="4"/>
      <c r="KMF125" s="4"/>
      <c r="KMG125" s="4"/>
      <c r="KMH125" s="4"/>
      <c r="KMI125" s="4"/>
      <c r="KMJ125" s="4"/>
      <c r="KMK125" s="4"/>
      <c r="KML125" s="4"/>
      <c r="KMM125" s="4"/>
      <c r="KMN125" s="4"/>
      <c r="KMO125" s="4"/>
      <c r="KMP125" s="4"/>
      <c r="KMQ125" s="4"/>
      <c r="KMR125" s="4"/>
      <c r="KMS125" s="4"/>
      <c r="KMT125" s="4"/>
      <c r="KMU125" s="4"/>
      <c r="KMV125" s="4"/>
      <c r="KMW125" s="4"/>
      <c r="KMX125" s="4"/>
      <c r="KMY125" s="4"/>
      <c r="KMZ125" s="4"/>
      <c r="KNA125" s="4"/>
      <c r="KNB125" s="4"/>
      <c r="KNC125" s="4"/>
      <c r="KND125" s="4"/>
      <c r="KNE125" s="4"/>
      <c r="KNF125" s="4"/>
      <c r="KNG125" s="4"/>
      <c r="KNH125" s="4"/>
      <c r="KNI125" s="4"/>
      <c r="KNJ125" s="4"/>
      <c r="KNK125" s="4"/>
      <c r="KNL125" s="4"/>
      <c r="KNM125" s="4"/>
      <c r="KNN125" s="4"/>
      <c r="KNO125" s="4"/>
      <c r="KNP125" s="4"/>
      <c r="KNQ125" s="4"/>
      <c r="KNR125" s="4"/>
      <c r="KNS125" s="4"/>
      <c r="KNT125" s="4"/>
      <c r="KNU125" s="4"/>
      <c r="KNV125" s="4"/>
      <c r="KNW125" s="4"/>
      <c r="KNX125" s="4"/>
      <c r="KNY125" s="4"/>
      <c r="KNZ125" s="4"/>
      <c r="KOA125" s="4"/>
      <c r="KOB125" s="4"/>
      <c r="KOC125" s="4"/>
      <c r="KOD125" s="4"/>
      <c r="KOE125" s="4"/>
      <c r="KOF125" s="4"/>
      <c r="KOG125" s="4"/>
      <c r="KOH125" s="4"/>
      <c r="KOI125" s="4"/>
      <c r="KOJ125" s="4"/>
      <c r="KOK125" s="4"/>
      <c r="KOL125" s="4"/>
      <c r="KOM125" s="4"/>
      <c r="KON125" s="4"/>
      <c r="KOO125" s="4"/>
      <c r="KOP125" s="4"/>
      <c r="KOQ125" s="4"/>
      <c r="KOR125" s="4"/>
      <c r="KOS125" s="4"/>
      <c r="KOT125" s="4"/>
      <c r="KOU125" s="4"/>
      <c r="KOV125" s="4"/>
      <c r="KOW125" s="4"/>
      <c r="KOX125" s="4"/>
      <c r="KOY125" s="4"/>
      <c r="KOZ125" s="4"/>
      <c r="KPA125" s="4"/>
      <c r="KPB125" s="4"/>
      <c r="KPC125" s="4"/>
      <c r="KPD125" s="4"/>
      <c r="KPE125" s="4"/>
      <c r="KPF125" s="4"/>
      <c r="KPG125" s="4"/>
      <c r="KPH125" s="4"/>
      <c r="KPI125" s="4"/>
      <c r="KPJ125" s="4"/>
      <c r="KPK125" s="4"/>
      <c r="KPL125" s="4"/>
      <c r="KPM125" s="4"/>
      <c r="KPN125" s="4"/>
      <c r="KPO125" s="4"/>
      <c r="KPP125" s="4"/>
      <c r="KPQ125" s="4"/>
      <c r="KPR125" s="4"/>
      <c r="KPS125" s="4"/>
      <c r="KPT125" s="4"/>
      <c r="KPU125" s="4"/>
      <c r="KPV125" s="4"/>
      <c r="KPW125" s="4"/>
      <c r="KPX125" s="4"/>
      <c r="KPY125" s="4"/>
      <c r="KPZ125" s="4"/>
      <c r="KQA125" s="4"/>
      <c r="KQB125" s="4"/>
      <c r="KQC125" s="4"/>
      <c r="KQD125" s="4"/>
      <c r="KQE125" s="4"/>
      <c r="KQF125" s="4"/>
      <c r="KQG125" s="4"/>
      <c r="KQH125" s="4"/>
      <c r="KQI125" s="4"/>
      <c r="KQJ125" s="4"/>
      <c r="KQK125" s="4"/>
      <c r="KQL125" s="4"/>
      <c r="KQS125" s="4"/>
      <c r="KQT125" s="4"/>
      <c r="KQU125" s="4"/>
      <c r="KQV125" s="4"/>
      <c r="KQW125" s="4"/>
      <c r="KQX125" s="4"/>
      <c r="KQY125" s="4"/>
      <c r="KQZ125" s="4"/>
      <c r="KRA125" s="4"/>
      <c r="KRB125" s="4"/>
      <c r="KRC125" s="4"/>
      <c r="KRD125" s="4"/>
      <c r="KRE125" s="4"/>
      <c r="KRF125" s="4"/>
      <c r="KRG125" s="4"/>
      <c r="KRH125" s="4"/>
      <c r="KRI125" s="4"/>
      <c r="KRJ125" s="4"/>
      <c r="KRK125" s="4"/>
      <c r="KRL125" s="4"/>
      <c r="KRM125" s="4"/>
      <c r="KRN125" s="4"/>
      <c r="KRO125" s="4"/>
      <c r="KRP125" s="4"/>
      <c r="KRQ125" s="4"/>
      <c r="KRR125" s="4"/>
      <c r="KRS125" s="4"/>
      <c r="KRT125" s="4"/>
      <c r="KRU125" s="4"/>
      <c r="KRV125" s="4"/>
      <c r="KRW125" s="4"/>
      <c r="KRX125" s="4"/>
      <c r="KRY125" s="4"/>
      <c r="KRZ125" s="4"/>
      <c r="KSA125" s="4"/>
      <c r="KSB125" s="4"/>
      <c r="KSC125" s="4"/>
      <c r="KSD125" s="4"/>
      <c r="KSE125" s="4"/>
      <c r="KSF125" s="4"/>
      <c r="KSG125" s="4"/>
      <c r="KSH125" s="4"/>
      <c r="KSI125" s="4"/>
      <c r="KSJ125" s="4"/>
      <c r="KSK125" s="4"/>
      <c r="KSL125" s="4"/>
      <c r="KSM125" s="4"/>
      <c r="KSN125" s="4"/>
      <c r="KSO125" s="4"/>
      <c r="KSP125" s="4"/>
      <c r="KSQ125" s="4"/>
      <c r="KSR125" s="4"/>
      <c r="KSS125" s="4"/>
      <c r="KST125" s="4"/>
      <c r="KSU125" s="4"/>
      <c r="KSV125" s="4"/>
      <c r="KSW125" s="4"/>
      <c r="KSX125" s="4"/>
      <c r="KSY125" s="4"/>
      <c r="KSZ125" s="4"/>
      <c r="KTA125" s="4"/>
      <c r="KTB125" s="4"/>
      <c r="KTC125" s="4"/>
      <c r="KTD125" s="4"/>
      <c r="KTE125" s="4"/>
      <c r="KTF125" s="4"/>
      <c r="KTG125" s="4"/>
      <c r="KTH125" s="4"/>
      <c r="KTI125" s="4"/>
      <c r="KTJ125" s="4"/>
      <c r="KTK125" s="4"/>
      <c r="KTL125" s="4"/>
      <c r="KTM125" s="4"/>
      <c r="KTN125" s="4"/>
      <c r="KTO125" s="4"/>
      <c r="KTP125" s="4"/>
      <c r="KTQ125" s="4"/>
      <c r="KTR125" s="4"/>
      <c r="KTS125" s="4"/>
      <c r="KTT125" s="4"/>
      <c r="KTU125" s="4"/>
      <c r="KTV125" s="4"/>
      <c r="KTW125" s="4"/>
      <c r="KTX125" s="4"/>
      <c r="KTY125" s="4"/>
      <c r="KTZ125" s="4"/>
      <c r="KUA125" s="4"/>
      <c r="KUB125" s="4"/>
      <c r="KUC125" s="4"/>
      <c r="KUD125" s="4"/>
      <c r="KUE125" s="4"/>
      <c r="KUF125" s="4"/>
      <c r="KUG125" s="4"/>
      <c r="KUH125" s="4"/>
      <c r="KUI125" s="4"/>
      <c r="KUJ125" s="4"/>
      <c r="KUK125" s="4"/>
      <c r="KUL125" s="4"/>
      <c r="KUM125" s="4"/>
      <c r="KUN125" s="4"/>
      <c r="KUO125" s="4"/>
      <c r="KUP125" s="4"/>
      <c r="KUQ125" s="4"/>
      <c r="KUR125" s="4"/>
      <c r="KUS125" s="4"/>
      <c r="KUT125" s="4"/>
      <c r="KUU125" s="4"/>
      <c r="KUV125" s="4"/>
      <c r="KUW125" s="4"/>
      <c r="KUX125" s="4"/>
      <c r="KUY125" s="4"/>
      <c r="KUZ125" s="4"/>
      <c r="KVA125" s="4"/>
      <c r="KVB125" s="4"/>
      <c r="KVC125" s="4"/>
      <c r="KVD125" s="4"/>
      <c r="KVE125" s="4"/>
      <c r="KVF125" s="4"/>
      <c r="KVG125" s="4"/>
      <c r="KVH125" s="4"/>
      <c r="KVI125" s="4"/>
      <c r="KVJ125" s="4"/>
      <c r="KVK125" s="4"/>
      <c r="KVL125" s="4"/>
      <c r="KVM125" s="4"/>
      <c r="KVN125" s="4"/>
      <c r="KVO125" s="4"/>
      <c r="KVP125" s="4"/>
      <c r="KVQ125" s="4"/>
      <c r="KVR125" s="4"/>
      <c r="KVS125" s="4"/>
      <c r="KVT125" s="4"/>
      <c r="KVU125" s="4"/>
      <c r="KVV125" s="4"/>
      <c r="KVW125" s="4"/>
      <c r="KVX125" s="4"/>
      <c r="KVY125" s="4"/>
      <c r="KVZ125" s="4"/>
      <c r="KWA125" s="4"/>
      <c r="KWB125" s="4"/>
      <c r="KWC125" s="4"/>
      <c r="KWD125" s="4"/>
      <c r="KWE125" s="4"/>
      <c r="KWF125" s="4"/>
      <c r="KWG125" s="4"/>
      <c r="KWH125" s="4"/>
      <c r="KWI125" s="4"/>
      <c r="KWJ125" s="4"/>
      <c r="KWK125" s="4"/>
      <c r="KWL125" s="4"/>
      <c r="KWM125" s="4"/>
      <c r="KWN125" s="4"/>
      <c r="KWO125" s="4"/>
      <c r="KWP125" s="4"/>
      <c r="KWQ125" s="4"/>
      <c r="KWR125" s="4"/>
      <c r="KWS125" s="4"/>
      <c r="KWT125" s="4"/>
      <c r="KWU125" s="4"/>
      <c r="KWV125" s="4"/>
      <c r="KWW125" s="4"/>
      <c r="KWX125" s="4"/>
      <c r="KWY125" s="4"/>
      <c r="KWZ125" s="4"/>
      <c r="KXA125" s="4"/>
      <c r="KXB125" s="4"/>
      <c r="KXC125" s="4"/>
      <c r="KXD125" s="4"/>
      <c r="KXE125" s="4"/>
      <c r="KXF125" s="4"/>
      <c r="KXG125" s="4"/>
      <c r="KXH125" s="4"/>
      <c r="KXI125" s="4"/>
      <c r="KXJ125" s="4"/>
      <c r="KXK125" s="4"/>
      <c r="KXL125" s="4"/>
      <c r="KXM125" s="4"/>
      <c r="KXN125" s="4"/>
      <c r="KXO125" s="4"/>
      <c r="KXP125" s="4"/>
      <c r="KXQ125" s="4"/>
      <c r="KXR125" s="4"/>
      <c r="KXS125" s="4"/>
      <c r="KXT125" s="4"/>
      <c r="KXU125" s="4"/>
      <c r="KXV125" s="4"/>
      <c r="KXW125" s="4"/>
      <c r="KXX125" s="4"/>
      <c r="KXY125" s="4"/>
      <c r="KXZ125" s="4"/>
      <c r="KYA125" s="4"/>
      <c r="KYB125" s="4"/>
      <c r="KYC125" s="4"/>
      <c r="KYD125" s="4"/>
      <c r="KYE125" s="4"/>
      <c r="KYF125" s="4"/>
      <c r="KYG125" s="4"/>
      <c r="KYH125" s="4"/>
      <c r="KYI125" s="4"/>
      <c r="KYJ125" s="4"/>
      <c r="KYK125" s="4"/>
      <c r="KYL125" s="4"/>
      <c r="KYM125" s="4"/>
      <c r="KYN125" s="4"/>
      <c r="KYO125" s="4"/>
      <c r="KYP125" s="4"/>
      <c r="KYQ125" s="4"/>
      <c r="KYR125" s="4"/>
      <c r="KYS125" s="4"/>
      <c r="KYT125" s="4"/>
      <c r="KYU125" s="4"/>
      <c r="KYV125" s="4"/>
      <c r="KYW125" s="4"/>
      <c r="KYX125" s="4"/>
      <c r="KYY125" s="4"/>
      <c r="KYZ125" s="4"/>
      <c r="KZA125" s="4"/>
      <c r="KZB125" s="4"/>
      <c r="KZC125" s="4"/>
      <c r="KZD125" s="4"/>
      <c r="KZE125" s="4"/>
      <c r="KZF125" s="4"/>
      <c r="KZG125" s="4"/>
      <c r="KZH125" s="4"/>
      <c r="KZI125" s="4"/>
      <c r="KZJ125" s="4"/>
      <c r="KZK125" s="4"/>
      <c r="KZL125" s="4"/>
      <c r="KZM125" s="4"/>
      <c r="KZN125" s="4"/>
      <c r="KZO125" s="4"/>
      <c r="KZP125" s="4"/>
      <c r="KZQ125" s="4"/>
      <c r="KZR125" s="4"/>
      <c r="KZS125" s="4"/>
      <c r="KZT125" s="4"/>
      <c r="KZU125" s="4"/>
      <c r="KZV125" s="4"/>
      <c r="KZW125" s="4"/>
      <c r="KZX125" s="4"/>
      <c r="KZY125" s="4"/>
      <c r="KZZ125" s="4"/>
      <c r="LAA125" s="4"/>
      <c r="LAB125" s="4"/>
      <c r="LAC125" s="4"/>
      <c r="LAD125" s="4"/>
      <c r="LAE125" s="4"/>
      <c r="LAF125" s="4"/>
      <c r="LAG125" s="4"/>
      <c r="LAH125" s="4"/>
      <c r="LAO125" s="4"/>
      <c r="LAP125" s="4"/>
      <c r="LAQ125" s="4"/>
      <c r="LAR125" s="4"/>
      <c r="LAS125" s="4"/>
      <c r="LAT125" s="4"/>
      <c r="LAU125" s="4"/>
      <c r="LAV125" s="4"/>
      <c r="LAW125" s="4"/>
      <c r="LAX125" s="4"/>
      <c r="LAY125" s="4"/>
      <c r="LAZ125" s="4"/>
      <c r="LBA125" s="4"/>
      <c r="LBB125" s="4"/>
      <c r="LBC125" s="4"/>
      <c r="LBD125" s="4"/>
      <c r="LBE125" s="4"/>
      <c r="LBF125" s="4"/>
      <c r="LBG125" s="4"/>
      <c r="LBH125" s="4"/>
      <c r="LBI125" s="4"/>
      <c r="LBJ125" s="4"/>
      <c r="LBK125" s="4"/>
      <c r="LBL125" s="4"/>
      <c r="LBM125" s="4"/>
      <c r="LBN125" s="4"/>
      <c r="LBO125" s="4"/>
      <c r="LBP125" s="4"/>
      <c r="LBQ125" s="4"/>
      <c r="LBR125" s="4"/>
      <c r="LBS125" s="4"/>
      <c r="LBT125" s="4"/>
      <c r="LBU125" s="4"/>
      <c r="LBV125" s="4"/>
      <c r="LBW125" s="4"/>
      <c r="LBX125" s="4"/>
      <c r="LBY125" s="4"/>
      <c r="LBZ125" s="4"/>
      <c r="LCA125" s="4"/>
      <c r="LCB125" s="4"/>
      <c r="LCC125" s="4"/>
      <c r="LCD125" s="4"/>
      <c r="LCE125" s="4"/>
      <c r="LCF125" s="4"/>
      <c r="LCG125" s="4"/>
      <c r="LCH125" s="4"/>
      <c r="LCI125" s="4"/>
      <c r="LCJ125" s="4"/>
      <c r="LCK125" s="4"/>
      <c r="LCL125" s="4"/>
      <c r="LCM125" s="4"/>
      <c r="LCN125" s="4"/>
      <c r="LCO125" s="4"/>
      <c r="LCP125" s="4"/>
      <c r="LCQ125" s="4"/>
      <c r="LCR125" s="4"/>
      <c r="LCS125" s="4"/>
      <c r="LCT125" s="4"/>
      <c r="LCU125" s="4"/>
      <c r="LCV125" s="4"/>
      <c r="LCW125" s="4"/>
      <c r="LCX125" s="4"/>
      <c r="LCY125" s="4"/>
      <c r="LCZ125" s="4"/>
      <c r="LDA125" s="4"/>
      <c r="LDB125" s="4"/>
      <c r="LDC125" s="4"/>
      <c r="LDD125" s="4"/>
      <c r="LDE125" s="4"/>
      <c r="LDF125" s="4"/>
      <c r="LDG125" s="4"/>
      <c r="LDH125" s="4"/>
      <c r="LDI125" s="4"/>
      <c r="LDJ125" s="4"/>
      <c r="LDK125" s="4"/>
      <c r="LDL125" s="4"/>
      <c r="LDM125" s="4"/>
      <c r="LDN125" s="4"/>
      <c r="LDO125" s="4"/>
      <c r="LDP125" s="4"/>
      <c r="LDQ125" s="4"/>
      <c r="LDR125" s="4"/>
      <c r="LDS125" s="4"/>
      <c r="LDT125" s="4"/>
      <c r="LDU125" s="4"/>
      <c r="LDV125" s="4"/>
      <c r="LDW125" s="4"/>
      <c r="LDX125" s="4"/>
      <c r="LDY125" s="4"/>
      <c r="LDZ125" s="4"/>
      <c r="LEA125" s="4"/>
      <c r="LEB125" s="4"/>
      <c r="LEC125" s="4"/>
      <c r="LED125" s="4"/>
      <c r="LEE125" s="4"/>
      <c r="LEF125" s="4"/>
      <c r="LEG125" s="4"/>
      <c r="LEH125" s="4"/>
      <c r="LEI125" s="4"/>
      <c r="LEJ125" s="4"/>
      <c r="LEK125" s="4"/>
      <c r="LEL125" s="4"/>
      <c r="LEM125" s="4"/>
      <c r="LEN125" s="4"/>
      <c r="LEO125" s="4"/>
      <c r="LEP125" s="4"/>
      <c r="LEQ125" s="4"/>
      <c r="LER125" s="4"/>
      <c r="LES125" s="4"/>
      <c r="LET125" s="4"/>
      <c r="LEU125" s="4"/>
      <c r="LEV125" s="4"/>
      <c r="LEW125" s="4"/>
      <c r="LEX125" s="4"/>
      <c r="LEY125" s="4"/>
      <c r="LEZ125" s="4"/>
      <c r="LFA125" s="4"/>
      <c r="LFB125" s="4"/>
      <c r="LFC125" s="4"/>
      <c r="LFD125" s="4"/>
      <c r="LFE125" s="4"/>
      <c r="LFF125" s="4"/>
      <c r="LFG125" s="4"/>
      <c r="LFH125" s="4"/>
      <c r="LFI125" s="4"/>
      <c r="LFJ125" s="4"/>
      <c r="LFK125" s="4"/>
      <c r="LFL125" s="4"/>
      <c r="LFM125" s="4"/>
      <c r="LFN125" s="4"/>
      <c r="LFO125" s="4"/>
      <c r="LFP125" s="4"/>
      <c r="LFQ125" s="4"/>
      <c r="LFR125" s="4"/>
      <c r="LFS125" s="4"/>
      <c r="LFT125" s="4"/>
      <c r="LFU125" s="4"/>
      <c r="LFV125" s="4"/>
      <c r="LFW125" s="4"/>
      <c r="LFX125" s="4"/>
      <c r="LFY125" s="4"/>
      <c r="LFZ125" s="4"/>
      <c r="LGA125" s="4"/>
      <c r="LGB125" s="4"/>
      <c r="LGC125" s="4"/>
      <c r="LGD125" s="4"/>
      <c r="LGE125" s="4"/>
      <c r="LGF125" s="4"/>
      <c r="LGG125" s="4"/>
      <c r="LGH125" s="4"/>
      <c r="LGI125" s="4"/>
      <c r="LGJ125" s="4"/>
      <c r="LGK125" s="4"/>
      <c r="LGL125" s="4"/>
      <c r="LGM125" s="4"/>
      <c r="LGN125" s="4"/>
      <c r="LGO125" s="4"/>
      <c r="LGP125" s="4"/>
      <c r="LGQ125" s="4"/>
      <c r="LGR125" s="4"/>
      <c r="LGS125" s="4"/>
      <c r="LGT125" s="4"/>
      <c r="LGU125" s="4"/>
      <c r="LGV125" s="4"/>
      <c r="LGW125" s="4"/>
      <c r="LGX125" s="4"/>
      <c r="LGY125" s="4"/>
      <c r="LGZ125" s="4"/>
      <c r="LHA125" s="4"/>
      <c r="LHB125" s="4"/>
      <c r="LHC125" s="4"/>
      <c r="LHD125" s="4"/>
      <c r="LHE125" s="4"/>
      <c r="LHF125" s="4"/>
      <c r="LHG125" s="4"/>
      <c r="LHH125" s="4"/>
      <c r="LHI125" s="4"/>
      <c r="LHJ125" s="4"/>
      <c r="LHK125" s="4"/>
      <c r="LHL125" s="4"/>
      <c r="LHM125" s="4"/>
      <c r="LHN125" s="4"/>
      <c r="LHO125" s="4"/>
      <c r="LHP125" s="4"/>
      <c r="LHQ125" s="4"/>
      <c r="LHR125" s="4"/>
      <c r="LHS125" s="4"/>
      <c r="LHT125" s="4"/>
      <c r="LHU125" s="4"/>
      <c r="LHV125" s="4"/>
      <c r="LHW125" s="4"/>
      <c r="LHX125" s="4"/>
      <c r="LHY125" s="4"/>
      <c r="LHZ125" s="4"/>
      <c r="LIA125" s="4"/>
      <c r="LIB125" s="4"/>
      <c r="LIC125" s="4"/>
      <c r="LID125" s="4"/>
      <c r="LIE125" s="4"/>
      <c r="LIF125" s="4"/>
      <c r="LIG125" s="4"/>
      <c r="LIH125" s="4"/>
      <c r="LII125" s="4"/>
      <c r="LIJ125" s="4"/>
      <c r="LIK125" s="4"/>
      <c r="LIL125" s="4"/>
      <c r="LIM125" s="4"/>
      <c r="LIN125" s="4"/>
      <c r="LIO125" s="4"/>
      <c r="LIP125" s="4"/>
      <c r="LIQ125" s="4"/>
      <c r="LIR125" s="4"/>
      <c r="LIS125" s="4"/>
      <c r="LIT125" s="4"/>
      <c r="LIU125" s="4"/>
      <c r="LIV125" s="4"/>
      <c r="LIW125" s="4"/>
      <c r="LIX125" s="4"/>
      <c r="LIY125" s="4"/>
      <c r="LIZ125" s="4"/>
      <c r="LJA125" s="4"/>
      <c r="LJB125" s="4"/>
      <c r="LJC125" s="4"/>
      <c r="LJD125" s="4"/>
      <c r="LJE125" s="4"/>
      <c r="LJF125" s="4"/>
      <c r="LJG125" s="4"/>
      <c r="LJH125" s="4"/>
      <c r="LJI125" s="4"/>
      <c r="LJJ125" s="4"/>
      <c r="LJK125" s="4"/>
      <c r="LJL125" s="4"/>
      <c r="LJM125" s="4"/>
      <c r="LJN125" s="4"/>
      <c r="LJO125" s="4"/>
      <c r="LJP125" s="4"/>
      <c r="LJQ125" s="4"/>
      <c r="LJR125" s="4"/>
      <c r="LJS125" s="4"/>
      <c r="LJT125" s="4"/>
      <c r="LJU125" s="4"/>
      <c r="LJV125" s="4"/>
      <c r="LJW125" s="4"/>
      <c r="LJX125" s="4"/>
      <c r="LJY125" s="4"/>
      <c r="LJZ125" s="4"/>
      <c r="LKA125" s="4"/>
      <c r="LKB125" s="4"/>
      <c r="LKC125" s="4"/>
      <c r="LKD125" s="4"/>
      <c r="LKK125" s="4"/>
      <c r="LKL125" s="4"/>
      <c r="LKM125" s="4"/>
      <c r="LKN125" s="4"/>
      <c r="LKO125" s="4"/>
      <c r="LKP125" s="4"/>
      <c r="LKQ125" s="4"/>
      <c r="LKR125" s="4"/>
      <c r="LKS125" s="4"/>
      <c r="LKT125" s="4"/>
      <c r="LKU125" s="4"/>
      <c r="LKV125" s="4"/>
      <c r="LKW125" s="4"/>
      <c r="LKX125" s="4"/>
      <c r="LKY125" s="4"/>
      <c r="LKZ125" s="4"/>
      <c r="LLA125" s="4"/>
      <c r="LLB125" s="4"/>
      <c r="LLC125" s="4"/>
      <c r="LLD125" s="4"/>
      <c r="LLE125" s="4"/>
      <c r="LLF125" s="4"/>
      <c r="LLG125" s="4"/>
      <c r="LLH125" s="4"/>
      <c r="LLI125" s="4"/>
      <c r="LLJ125" s="4"/>
      <c r="LLK125" s="4"/>
      <c r="LLL125" s="4"/>
      <c r="LLM125" s="4"/>
      <c r="LLN125" s="4"/>
      <c r="LLO125" s="4"/>
      <c r="LLP125" s="4"/>
      <c r="LLQ125" s="4"/>
      <c r="LLR125" s="4"/>
      <c r="LLS125" s="4"/>
      <c r="LLT125" s="4"/>
      <c r="LLU125" s="4"/>
      <c r="LLV125" s="4"/>
      <c r="LLW125" s="4"/>
      <c r="LLX125" s="4"/>
      <c r="LLY125" s="4"/>
      <c r="LLZ125" s="4"/>
      <c r="LMA125" s="4"/>
      <c r="LMB125" s="4"/>
      <c r="LMC125" s="4"/>
      <c r="LMD125" s="4"/>
      <c r="LME125" s="4"/>
      <c r="LMF125" s="4"/>
      <c r="LMG125" s="4"/>
      <c r="LMH125" s="4"/>
      <c r="LMI125" s="4"/>
      <c r="LMJ125" s="4"/>
      <c r="LMK125" s="4"/>
      <c r="LML125" s="4"/>
      <c r="LMM125" s="4"/>
      <c r="LMN125" s="4"/>
      <c r="LMO125" s="4"/>
      <c r="LMP125" s="4"/>
      <c r="LMQ125" s="4"/>
      <c r="LMR125" s="4"/>
      <c r="LMS125" s="4"/>
      <c r="LMT125" s="4"/>
      <c r="LMU125" s="4"/>
      <c r="LMV125" s="4"/>
      <c r="LMW125" s="4"/>
      <c r="LMX125" s="4"/>
      <c r="LMY125" s="4"/>
      <c r="LMZ125" s="4"/>
      <c r="LNA125" s="4"/>
      <c r="LNB125" s="4"/>
      <c r="LNC125" s="4"/>
      <c r="LND125" s="4"/>
      <c r="LNE125" s="4"/>
      <c r="LNF125" s="4"/>
      <c r="LNG125" s="4"/>
      <c r="LNH125" s="4"/>
      <c r="LNI125" s="4"/>
      <c r="LNJ125" s="4"/>
      <c r="LNK125" s="4"/>
      <c r="LNL125" s="4"/>
      <c r="LNM125" s="4"/>
      <c r="LNN125" s="4"/>
      <c r="LNO125" s="4"/>
      <c r="LNP125" s="4"/>
      <c r="LNQ125" s="4"/>
      <c r="LNR125" s="4"/>
      <c r="LNS125" s="4"/>
      <c r="LNT125" s="4"/>
      <c r="LNU125" s="4"/>
      <c r="LNV125" s="4"/>
      <c r="LNW125" s="4"/>
      <c r="LNX125" s="4"/>
      <c r="LNY125" s="4"/>
      <c r="LNZ125" s="4"/>
      <c r="LOA125" s="4"/>
      <c r="LOB125" s="4"/>
      <c r="LOC125" s="4"/>
      <c r="LOD125" s="4"/>
      <c r="LOE125" s="4"/>
      <c r="LOF125" s="4"/>
      <c r="LOG125" s="4"/>
      <c r="LOH125" s="4"/>
      <c r="LOI125" s="4"/>
      <c r="LOJ125" s="4"/>
      <c r="LOK125" s="4"/>
      <c r="LOL125" s="4"/>
      <c r="LOM125" s="4"/>
      <c r="LON125" s="4"/>
      <c r="LOO125" s="4"/>
      <c r="LOP125" s="4"/>
      <c r="LOQ125" s="4"/>
      <c r="LOR125" s="4"/>
      <c r="LOS125" s="4"/>
      <c r="LOT125" s="4"/>
      <c r="LOU125" s="4"/>
      <c r="LOV125" s="4"/>
      <c r="LOW125" s="4"/>
      <c r="LOX125" s="4"/>
      <c r="LOY125" s="4"/>
      <c r="LOZ125" s="4"/>
      <c r="LPA125" s="4"/>
      <c r="LPB125" s="4"/>
      <c r="LPC125" s="4"/>
      <c r="LPD125" s="4"/>
      <c r="LPE125" s="4"/>
      <c r="LPF125" s="4"/>
      <c r="LPG125" s="4"/>
      <c r="LPH125" s="4"/>
      <c r="LPI125" s="4"/>
      <c r="LPJ125" s="4"/>
      <c r="LPK125" s="4"/>
      <c r="LPL125" s="4"/>
      <c r="LPM125" s="4"/>
      <c r="LPN125" s="4"/>
      <c r="LPO125" s="4"/>
      <c r="LPP125" s="4"/>
      <c r="LPQ125" s="4"/>
      <c r="LPR125" s="4"/>
      <c r="LPS125" s="4"/>
      <c r="LPT125" s="4"/>
      <c r="LPU125" s="4"/>
      <c r="LPV125" s="4"/>
      <c r="LPW125" s="4"/>
      <c r="LPX125" s="4"/>
      <c r="LPY125" s="4"/>
      <c r="LPZ125" s="4"/>
      <c r="LQA125" s="4"/>
      <c r="LQB125" s="4"/>
      <c r="LQC125" s="4"/>
      <c r="LQD125" s="4"/>
      <c r="LQE125" s="4"/>
      <c r="LQF125" s="4"/>
      <c r="LQG125" s="4"/>
      <c r="LQH125" s="4"/>
      <c r="LQI125" s="4"/>
      <c r="LQJ125" s="4"/>
      <c r="LQK125" s="4"/>
      <c r="LQL125" s="4"/>
      <c r="LQM125" s="4"/>
      <c r="LQN125" s="4"/>
      <c r="LQO125" s="4"/>
      <c r="LQP125" s="4"/>
      <c r="LQQ125" s="4"/>
      <c r="LQR125" s="4"/>
      <c r="LQS125" s="4"/>
      <c r="LQT125" s="4"/>
      <c r="LQU125" s="4"/>
      <c r="LQV125" s="4"/>
      <c r="LQW125" s="4"/>
      <c r="LQX125" s="4"/>
      <c r="LQY125" s="4"/>
      <c r="LQZ125" s="4"/>
      <c r="LRA125" s="4"/>
      <c r="LRB125" s="4"/>
      <c r="LRC125" s="4"/>
      <c r="LRD125" s="4"/>
      <c r="LRE125" s="4"/>
      <c r="LRF125" s="4"/>
      <c r="LRG125" s="4"/>
      <c r="LRH125" s="4"/>
      <c r="LRI125" s="4"/>
      <c r="LRJ125" s="4"/>
      <c r="LRK125" s="4"/>
      <c r="LRL125" s="4"/>
      <c r="LRM125" s="4"/>
      <c r="LRN125" s="4"/>
      <c r="LRO125" s="4"/>
      <c r="LRP125" s="4"/>
      <c r="LRQ125" s="4"/>
      <c r="LRR125" s="4"/>
      <c r="LRS125" s="4"/>
      <c r="LRT125" s="4"/>
      <c r="LRU125" s="4"/>
      <c r="LRV125" s="4"/>
      <c r="LRW125" s="4"/>
      <c r="LRX125" s="4"/>
      <c r="LRY125" s="4"/>
      <c r="LRZ125" s="4"/>
      <c r="LSA125" s="4"/>
      <c r="LSB125" s="4"/>
      <c r="LSC125" s="4"/>
      <c r="LSD125" s="4"/>
      <c r="LSE125" s="4"/>
      <c r="LSF125" s="4"/>
      <c r="LSG125" s="4"/>
      <c r="LSH125" s="4"/>
      <c r="LSI125" s="4"/>
      <c r="LSJ125" s="4"/>
      <c r="LSK125" s="4"/>
      <c r="LSL125" s="4"/>
      <c r="LSM125" s="4"/>
      <c r="LSN125" s="4"/>
      <c r="LSO125" s="4"/>
      <c r="LSP125" s="4"/>
      <c r="LSQ125" s="4"/>
      <c r="LSR125" s="4"/>
      <c r="LSS125" s="4"/>
      <c r="LST125" s="4"/>
      <c r="LSU125" s="4"/>
      <c r="LSV125" s="4"/>
      <c r="LSW125" s="4"/>
      <c r="LSX125" s="4"/>
      <c r="LSY125" s="4"/>
      <c r="LSZ125" s="4"/>
      <c r="LTA125" s="4"/>
      <c r="LTB125" s="4"/>
      <c r="LTC125" s="4"/>
      <c r="LTD125" s="4"/>
      <c r="LTE125" s="4"/>
      <c r="LTF125" s="4"/>
      <c r="LTG125" s="4"/>
      <c r="LTH125" s="4"/>
      <c r="LTI125" s="4"/>
      <c r="LTJ125" s="4"/>
      <c r="LTK125" s="4"/>
      <c r="LTL125" s="4"/>
      <c r="LTM125" s="4"/>
      <c r="LTN125" s="4"/>
      <c r="LTO125" s="4"/>
      <c r="LTP125" s="4"/>
      <c r="LTQ125" s="4"/>
      <c r="LTR125" s="4"/>
      <c r="LTS125" s="4"/>
      <c r="LTT125" s="4"/>
      <c r="LTU125" s="4"/>
      <c r="LTV125" s="4"/>
      <c r="LTW125" s="4"/>
      <c r="LTX125" s="4"/>
      <c r="LTY125" s="4"/>
      <c r="LTZ125" s="4"/>
      <c r="LUG125" s="4"/>
      <c r="LUH125" s="4"/>
      <c r="LUI125" s="4"/>
      <c r="LUJ125" s="4"/>
      <c r="LUK125" s="4"/>
      <c r="LUL125" s="4"/>
      <c r="LUM125" s="4"/>
      <c r="LUN125" s="4"/>
      <c r="LUO125" s="4"/>
      <c r="LUP125" s="4"/>
      <c r="LUQ125" s="4"/>
      <c r="LUR125" s="4"/>
      <c r="LUS125" s="4"/>
      <c r="LUT125" s="4"/>
      <c r="LUU125" s="4"/>
      <c r="LUV125" s="4"/>
      <c r="LUW125" s="4"/>
      <c r="LUX125" s="4"/>
      <c r="LUY125" s="4"/>
      <c r="LUZ125" s="4"/>
      <c r="LVA125" s="4"/>
      <c r="LVB125" s="4"/>
      <c r="LVC125" s="4"/>
      <c r="LVD125" s="4"/>
      <c r="LVE125" s="4"/>
      <c r="LVF125" s="4"/>
      <c r="LVG125" s="4"/>
      <c r="LVH125" s="4"/>
      <c r="LVI125" s="4"/>
      <c r="LVJ125" s="4"/>
      <c r="LVK125" s="4"/>
      <c r="LVL125" s="4"/>
      <c r="LVM125" s="4"/>
      <c r="LVN125" s="4"/>
      <c r="LVO125" s="4"/>
      <c r="LVP125" s="4"/>
      <c r="LVQ125" s="4"/>
      <c r="LVR125" s="4"/>
      <c r="LVS125" s="4"/>
      <c r="LVT125" s="4"/>
      <c r="LVU125" s="4"/>
      <c r="LVV125" s="4"/>
      <c r="LVW125" s="4"/>
      <c r="LVX125" s="4"/>
      <c r="LVY125" s="4"/>
      <c r="LVZ125" s="4"/>
      <c r="LWA125" s="4"/>
      <c r="LWB125" s="4"/>
      <c r="LWC125" s="4"/>
      <c r="LWD125" s="4"/>
      <c r="LWE125" s="4"/>
      <c r="LWF125" s="4"/>
      <c r="LWG125" s="4"/>
      <c r="LWH125" s="4"/>
      <c r="LWI125" s="4"/>
      <c r="LWJ125" s="4"/>
      <c r="LWK125" s="4"/>
      <c r="LWL125" s="4"/>
      <c r="LWM125" s="4"/>
      <c r="LWN125" s="4"/>
      <c r="LWO125" s="4"/>
      <c r="LWP125" s="4"/>
      <c r="LWQ125" s="4"/>
      <c r="LWR125" s="4"/>
      <c r="LWS125" s="4"/>
      <c r="LWT125" s="4"/>
      <c r="LWU125" s="4"/>
      <c r="LWV125" s="4"/>
      <c r="LWW125" s="4"/>
      <c r="LWX125" s="4"/>
      <c r="LWY125" s="4"/>
      <c r="LWZ125" s="4"/>
      <c r="LXA125" s="4"/>
      <c r="LXB125" s="4"/>
      <c r="LXC125" s="4"/>
      <c r="LXD125" s="4"/>
      <c r="LXE125" s="4"/>
      <c r="LXF125" s="4"/>
      <c r="LXG125" s="4"/>
      <c r="LXH125" s="4"/>
      <c r="LXI125" s="4"/>
      <c r="LXJ125" s="4"/>
      <c r="LXK125" s="4"/>
      <c r="LXL125" s="4"/>
      <c r="LXM125" s="4"/>
      <c r="LXN125" s="4"/>
      <c r="LXO125" s="4"/>
      <c r="LXP125" s="4"/>
      <c r="LXQ125" s="4"/>
      <c r="LXR125" s="4"/>
      <c r="LXS125" s="4"/>
      <c r="LXT125" s="4"/>
      <c r="LXU125" s="4"/>
      <c r="LXV125" s="4"/>
      <c r="LXW125" s="4"/>
      <c r="LXX125" s="4"/>
      <c r="LXY125" s="4"/>
      <c r="LXZ125" s="4"/>
      <c r="LYA125" s="4"/>
      <c r="LYB125" s="4"/>
      <c r="LYC125" s="4"/>
      <c r="LYD125" s="4"/>
      <c r="LYE125" s="4"/>
      <c r="LYF125" s="4"/>
      <c r="LYG125" s="4"/>
      <c r="LYH125" s="4"/>
      <c r="LYI125" s="4"/>
      <c r="LYJ125" s="4"/>
      <c r="LYK125" s="4"/>
      <c r="LYL125" s="4"/>
      <c r="LYM125" s="4"/>
      <c r="LYN125" s="4"/>
      <c r="LYO125" s="4"/>
      <c r="LYP125" s="4"/>
      <c r="LYQ125" s="4"/>
      <c r="LYR125" s="4"/>
      <c r="LYS125" s="4"/>
      <c r="LYT125" s="4"/>
      <c r="LYU125" s="4"/>
      <c r="LYV125" s="4"/>
      <c r="LYW125" s="4"/>
      <c r="LYX125" s="4"/>
      <c r="LYY125" s="4"/>
      <c r="LYZ125" s="4"/>
      <c r="LZA125" s="4"/>
      <c r="LZB125" s="4"/>
      <c r="LZC125" s="4"/>
      <c r="LZD125" s="4"/>
      <c r="LZE125" s="4"/>
      <c r="LZF125" s="4"/>
      <c r="LZG125" s="4"/>
      <c r="LZH125" s="4"/>
      <c r="LZI125" s="4"/>
      <c r="LZJ125" s="4"/>
      <c r="LZK125" s="4"/>
      <c r="LZL125" s="4"/>
      <c r="LZM125" s="4"/>
      <c r="LZN125" s="4"/>
      <c r="LZO125" s="4"/>
      <c r="LZP125" s="4"/>
      <c r="LZQ125" s="4"/>
      <c r="LZR125" s="4"/>
      <c r="LZS125" s="4"/>
      <c r="LZT125" s="4"/>
      <c r="LZU125" s="4"/>
      <c r="LZV125" s="4"/>
      <c r="LZW125" s="4"/>
      <c r="LZX125" s="4"/>
      <c r="LZY125" s="4"/>
      <c r="LZZ125" s="4"/>
      <c r="MAA125" s="4"/>
      <c r="MAB125" s="4"/>
      <c r="MAC125" s="4"/>
      <c r="MAD125" s="4"/>
      <c r="MAE125" s="4"/>
      <c r="MAF125" s="4"/>
      <c r="MAG125" s="4"/>
      <c r="MAH125" s="4"/>
      <c r="MAI125" s="4"/>
      <c r="MAJ125" s="4"/>
      <c r="MAK125" s="4"/>
      <c r="MAL125" s="4"/>
      <c r="MAM125" s="4"/>
      <c r="MAN125" s="4"/>
      <c r="MAO125" s="4"/>
      <c r="MAP125" s="4"/>
      <c r="MAQ125" s="4"/>
      <c r="MAR125" s="4"/>
      <c r="MAS125" s="4"/>
      <c r="MAT125" s="4"/>
      <c r="MAU125" s="4"/>
      <c r="MAV125" s="4"/>
      <c r="MAW125" s="4"/>
      <c r="MAX125" s="4"/>
      <c r="MAY125" s="4"/>
      <c r="MAZ125" s="4"/>
      <c r="MBA125" s="4"/>
      <c r="MBB125" s="4"/>
      <c r="MBC125" s="4"/>
      <c r="MBD125" s="4"/>
      <c r="MBE125" s="4"/>
      <c r="MBF125" s="4"/>
      <c r="MBG125" s="4"/>
      <c r="MBH125" s="4"/>
      <c r="MBI125" s="4"/>
      <c r="MBJ125" s="4"/>
      <c r="MBK125" s="4"/>
      <c r="MBL125" s="4"/>
      <c r="MBM125" s="4"/>
      <c r="MBN125" s="4"/>
      <c r="MBO125" s="4"/>
      <c r="MBP125" s="4"/>
      <c r="MBQ125" s="4"/>
      <c r="MBR125" s="4"/>
      <c r="MBS125" s="4"/>
      <c r="MBT125" s="4"/>
      <c r="MBU125" s="4"/>
      <c r="MBV125" s="4"/>
      <c r="MBW125" s="4"/>
      <c r="MBX125" s="4"/>
      <c r="MBY125" s="4"/>
      <c r="MBZ125" s="4"/>
      <c r="MCA125" s="4"/>
      <c r="MCB125" s="4"/>
      <c r="MCC125" s="4"/>
      <c r="MCD125" s="4"/>
      <c r="MCE125" s="4"/>
      <c r="MCF125" s="4"/>
      <c r="MCG125" s="4"/>
      <c r="MCH125" s="4"/>
      <c r="MCI125" s="4"/>
      <c r="MCJ125" s="4"/>
      <c r="MCK125" s="4"/>
      <c r="MCL125" s="4"/>
      <c r="MCM125" s="4"/>
      <c r="MCN125" s="4"/>
      <c r="MCO125" s="4"/>
      <c r="MCP125" s="4"/>
      <c r="MCQ125" s="4"/>
      <c r="MCR125" s="4"/>
      <c r="MCS125" s="4"/>
      <c r="MCT125" s="4"/>
      <c r="MCU125" s="4"/>
      <c r="MCV125" s="4"/>
      <c r="MCW125" s="4"/>
      <c r="MCX125" s="4"/>
      <c r="MCY125" s="4"/>
      <c r="MCZ125" s="4"/>
      <c r="MDA125" s="4"/>
      <c r="MDB125" s="4"/>
      <c r="MDC125" s="4"/>
      <c r="MDD125" s="4"/>
      <c r="MDE125" s="4"/>
      <c r="MDF125" s="4"/>
      <c r="MDG125" s="4"/>
      <c r="MDH125" s="4"/>
      <c r="MDI125" s="4"/>
      <c r="MDJ125" s="4"/>
      <c r="MDK125" s="4"/>
      <c r="MDL125" s="4"/>
      <c r="MDM125" s="4"/>
      <c r="MDN125" s="4"/>
      <c r="MDO125" s="4"/>
      <c r="MDP125" s="4"/>
      <c r="MDQ125" s="4"/>
      <c r="MDR125" s="4"/>
      <c r="MDS125" s="4"/>
      <c r="MDT125" s="4"/>
      <c r="MDU125" s="4"/>
      <c r="MDV125" s="4"/>
      <c r="MEC125" s="4"/>
      <c r="MED125" s="4"/>
      <c r="MEE125" s="4"/>
      <c r="MEF125" s="4"/>
      <c r="MEG125" s="4"/>
      <c r="MEH125" s="4"/>
      <c r="MEI125" s="4"/>
      <c r="MEJ125" s="4"/>
      <c r="MEK125" s="4"/>
      <c r="MEL125" s="4"/>
      <c r="MEM125" s="4"/>
      <c r="MEN125" s="4"/>
      <c r="MEO125" s="4"/>
      <c r="MEP125" s="4"/>
      <c r="MEQ125" s="4"/>
      <c r="MER125" s="4"/>
      <c r="MES125" s="4"/>
      <c r="MET125" s="4"/>
      <c r="MEU125" s="4"/>
      <c r="MEV125" s="4"/>
      <c r="MEW125" s="4"/>
      <c r="MEX125" s="4"/>
      <c r="MEY125" s="4"/>
      <c r="MEZ125" s="4"/>
      <c r="MFA125" s="4"/>
      <c r="MFB125" s="4"/>
      <c r="MFC125" s="4"/>
      <c r="MFD125" s="4"/>
      <c r="MFE125" s="4"/>
      <c r="MFF125" s="4"/>
      <c r="MFG125" s="4"/>
      <c r="MFH125" s="4"/>
      <c r="MFI125" s="4"/>
      <c r="MFJ125" s="4"/>
      <c r="MFK125" s="4"/>
      <c r="MFL125" s="4"/>
      <c r="MFM125" s="4"/>
      <c r="MFN125" s="4"/>
      <c r="MFO125" s="4"/>
      <c r="MFP125" s="4"/>
      <c r="MFQ125" s="4"/>
      <c r="MFR125" s="4"/>
      <c r="MFS125" s="4"/>
      <c r="MFT125" s="4"/>
      <c r="MFU125" s="4"/>
      <c r="MFV125" s="4"/>
      <c r="MFW125" s="4"/>
      <c r="MFX125" s="4"/>
      <c r="MFY125" s="4"/>
      <c r="MFZ125" s="4"/>
      <c r="MGA125" s="4"/>
      <c r="MGB125" s="4"/>
      <c r="MGC125" s="4"/>
      <c r="MGD125" s="4"/>
      <c r="MGE125" s="4"/>
      <c r="MGF125" s="4"/>
      <c r="MGG125" s="4"/>
      <c r="MGH125" s="4"/>
      <c r="MGI125" s="4"/>
      <c r="MGJ125" s="4"/>
      <c r="MGK125" s="4"/>
      <c r="MGL125" s="4"/>
      <c r="MGM125" s="4"/>
      <c r="MGN125" s="4"/>
      <c r="MGO125" s="4"/>
      <c r="MGP125" s="4"/>
      <c r="MGQ125" s="4"/>
      <c r="MGR125" s="4"/>
      <c r="MGS125" s="4"/>
      <c r="MGT125" s="4"/>
      <c r="MGU125" s="4"/>
      <c r="MGV125" s="4"/>
      <c r="MGW125" s="4"/>
      <c r="MGX125" s="4"/>
      <c r="MGY125" s="4"/>
      <c r="MGZ125" s="4"/>
      <c r="MHA125" s="4"/>
      <c r="MHB125" s="4"/>
      <c r="MHC125" s="4"/>
      <c r="MHD125" s="4"/>
      <c r="MHE125" s="4"/>
      <c r="MHF125" s="4"/>
      <c r="MHG125" s="4"/>
      <c r="MHH125" s="4"/>
      <c r="MHI125" s="4"/>
      <c r="MHJ125" s="4"/>
      <c r="MHK125" s="4"/>
      <c r="MHL125" s="4"/>
      <c r="MHM125" s="4"/>
      <c r="MHN125" s="4"/>
      <c r="MHO125" s="4"/>
      <c r="MHP125" s="4"/>
      <c r="MHQ125" s="4"/>
      <c r="MHR125" s="4"/>
      <c r="MHS125" s="4"/>
      <c r="MHT125" s="4"/>
      <c r="MHU125" s="4"/>
      <c r="MHV125" s="4"/>
      <c r="MHW125" s="4"/>
      <c r="MHX125" s="4"/>
      <c r="MHY125" s="4"/>
      <c r="MHZ125" s="4"/>
      <c r="MIA125" s="4"/>
      <c r="MIB125" s="4"/>
      <c r="MIC125" s="4"/>
      <c r="MID125" s="4"/>
      <c r="MIE125" s="4"/>
      <c r="MIF125" s="4"/>
      <c r="MIG125" s="4"/>
      <c r="MIH125" s="4"/>
      <c r="MII125" s="4"/>
      <c r="MIJ125" s="4"/>
      <c r="MIK125" s="4"/>
      <c r="MIL125" s="4"/>
      <c r="MIM125" s="4"/>
      <c r="MIN125" s="4"/>
      <c r="MIO125" s="4"/>
      <c r="MIP125" s="4"/>
      <c r="MIQ125" s="4"/>
      <c r="MIR125" s="4"/>
      <c r="MIS125" s="4"/>
      <c r="MIT125" s="4"/>
      <c r="MIU125" s="4"/>
      <c r="MIV125" s="4"/>
      <c r="MIW125" s="4"/>
      <c r="MIX125" s="4"/>
      <c r="MIY125" s="4"/>
      <c r="MIZ125" s="4"/>
      <c r="MJA125" s="4"/>
      <c r="MJB125" s="4"/>
      <c r="MJC125" s="4"/>
      <c r="MJD125" s="4"/>
      <c r="MJE125" s="4"/>
      <c r="MJF125" s="4"/>
      <c r="MJG125" s="4"/>
      <c r="MJH125" s="4"/>
      <c r="MJI125" s="4"/>
      <c r="MJJ125" s="4"/>
      <c r="MJK125" s="4"/>
      <c r="MJL125" s="4"/>
      <c r="MJM125" s="4"/>
      <c r="MJN125" s="4"/>
      <c r="MJO125" s="4"/>
      <c r="MJP125" s="4"/>
      <c r="MJQ125" s="4"/>
      <c r="MJR125" s="4"/>
      <c r="MJS125" s="4"/>
      <c r="MJT125" s="4"/>
      <c r="MJU125" s="4"/>
      <c r="MJV125" s="4"/>
      <c r="MJW125" s="4"/>
      <c r="MJX125" s="4"/>
      <c r="MJY125" s="4"/>
      <c r="MJZ125" s="4"/>
      <c r="MKA125" s="4"/>
      <c r="MKB125" s="4"/>
      <c r="MKC125" s="4"/>
      <c r="MKD125" s="4"/>
      <c r="MKE125" s="4"/>
      <c r="MKF125" s="4"/>
      <c r="MKG125" s="4"/>
      <c r="MKH125" s="4"/>
      <c r="MKI125" s="4"/>
      <c r="MKJ125" s="4"/>
      <c r="MKK125" s="4"/>
      <c r="MKL125" s="4"/>
      <c r="MKM125" s="4"/>
      <c r="MKN125" s="4"/>
      <c r="MKO125" s="4"/>
      <c r="MKP125" s="4"/>
      <c r="MKQ125" s="4"/>
      <c r="MKR125" s="4"/>
      <c r="MKS125" s="4"/>
      <c r="MKT125" s="4"/>
      <c r="MKU125" s="4"/>
      <c r="MKV125" s="4"/>
      <c r="MKW125" s="4"/>
      <c r="MKX125" s="4"/>
      <c r="MKY125" s="4"/>
      <c r="MKZ125" s="4"/>
      <c r="MLA125" s="4"/>
      <c r="MLB125" s="4"/>
      <c r="MLC125" s="4"/>
      <c r="MLD125" s="4"/>
      <c r="MLE125" s="4"/>
      <c r="MLF125" s="4"/>
      <c r="MLG125" s="4"/>
      <c r="MLH125" s="4"/>
      <c r="MLI125" s="4"/>
      <c r="MLJ125" s="4"/>
      <c r="MLK125" s="4"/>
      <c r="MLL125" s="4"/>
      <c r="MLM125" s="4"/>
      <c r="MLN125" s="4"/>
      <c r="MLO125" s="4"/>
      <c r="MLP125" s="4"/>
      <c r="MLQ125" s="4"/>
      <c r="MLR125" s="4"/>
      <c r="MLS125" s="4"/>
      <c r="MLT125" s="4"/>
      <c r="MLU125" s="4"/>
      <c r="MLV125" s="4"/>
      <c r="MLW125" s="4"/>
      <c r="MLX125" s="4"/>
      <c r="MLY125" s="4"/>
      <c r="MLZ125" s="4"/>
      <c r="MMA125" s="4"/>
      <c r="MMB125" s="4"/>
      <c r="MMC125" s="4"/>
      <c r="MMD125" s="4"/>
      <c r="MME125" s="4"/>
      <c r="MMF125" s="4"/>
      <c r="MMG125" s="4"/>
      <c r="MMH125" s="4"/>
      <c r="MMI125" s="4"/>
      <c r="MMJ125" s="4"/>
      <c r="MMK125" s="4"/>
      <c r="MML125" s="4"/>
      <c r="MMM125" s="4"/>
      <c r="MMN125" s="4"/>
      <c r="MMO125" s="4"/>
      <c r="MMP125" s="4"/>
      <c r="MMQ125" s="4"/>
      <c r="MMR125" s="4"/>
      <c r="MMS125" s="4"/>
      <c r="MMT125" s="4"/>
      <c r="MMU125" s="4"/>
      <c r="MMV125" s="4"/>
      <c r="MMW125" s="4"/>
      <c r="MMX125" s="4"/>
      <c r="MMY125" s="4"/>
      <c r="MMZ125" s="4"/>
      <c r="MNA125" s="4"/>
      <c r="MNB125" s="4"/>
      <c r="MNC125" s="4"/>
      <c r="MND125" s="4"/>
      <c r="MNE125" s="4"/>
      <c r="MNF125" s="4"/>
      <c r="MNG125" s="4"/>
      <c r="MNH125" s="4"/>
      <c r="MNI125" s="4"/>
      <c r="MNJ125" s="4"/>
      <c r="MNK125" s="4"/>
      <c r="MNL125" s="4"/>
      <c r="MNM125" s="4"/>
      <c r="MNN125" s="4"/>
      <c r="MNO125" s="4"/>
      <c r="MNP125" s="4"/>
      <c r="MNQ125" s="4"/>
      <c r="MNR125" s="4"/>
      <c r="MNY125" s="4"/>
      <c r="MNZ125" s="4"/>
      <c r="MOA125" s="4"/>
      <c r="MOB125" s="4"/>
      <c r="MOC125" s="4"/>
      <c r="MOD125" s="4"/>
      <c r="MOE125" s="4"/>
      <c r="MOF125" s="4"/>
      <c r="MOG125" s="4"/>
      <c r="MOH125" s="4"/>
      <c r="MOI125" s="4"/>
      <c r="MOJ125" s="4"/>
      <c r="MOK125" s="4"/>
      <c r="MOL125" s="4"/>
      <c r="MOM125" s="4"/>
      <c r="MON125" s="4"/>
      <c r="MOO125" s="4"/>
      <c r="MOP125" s="4"/>
      <c r="MOQ125" s="4"/>
      <c r="MOR125" s="4"/>
      <c r="MOS125" s="4"/>
      <c r="MOT125" s="4"/>
      <c r="MOU125" s="4"/>
      <c r="MOV125" s="4"/>
      <c r="MOW125" s="4"/>
      <c r="MOX125" s="4"/>
      <c r="MOY125" s="4"/>
      <c r="MOZ125" s="4"/>
      <c r="MPA125" s="4"/>
      <c r="MPB125" s="4"/>
      <c r="MPC125" s="4"/>
      <c r="MPD125" s="4"/>
      <c r="MPE125" s="4"/>
      <c r="MPF125" s="4"/>
      <c r="MPG125" s="4"/>
      <c r="MPH125" s="4"/>
      <c r="MPI125" s="4"/>
      <c r="MPJ125" s="4"/>
      <c r="MPK125" s="4"/>
      <c r="MPL125" s="4"/>
      <c r="MPM125" s="4"/>
      <c r="MPN125" s="4"/>
      <c r="MPO125" s="4"/>
      <c r="MPP125" s="4"/>
      <c r="MPQ125" s="4"/>
      <c r="MPR125" s="4"/>
      <c r="MPS125" s="4"/>
      <c r="MPT125" s="4"/>
      <c r="MPU125" s="4"/>
      <c r="MPV125" s="4"/>
      <c r="MPW125" s="4"/>
      <c r="MPX125" s="4"/>
      <c r="MPY125" s="4"/>
      <c r="MPZ125" s="4"/>
      <c r="MQA125" s="4"/>
      <c r="MQB125" s="4"/>
      <c r="MQC125" s="4"/>
      <c r="MQD125" s="4"/>
      <c r="MQE125" s="4"/>
      <c r="MQF125" s="4"/>
      <c r="MQG125" s="4"/>
      <c r="MQH125" s="4"/>
      <c r="MQI125" s="4"/>
      <c r="MQJ125" s="4"/>
      <c r="MQK125" s="4"/>
      <c r="MQL125" s="4"/>
      <c r="MQM125" s="4"/>
      <c r="MQN125" s="4"/>
      <c r="MQO125" s="4"/>
      <c r="MQP125" s="4"/>
      <c r="MQQ125" s="4"/>
      <c r="MQR125" s="4"/>
      <c r="MQS125" s="4"/>
      <c r="MQT125" s="4"/>
      <c r="MQU125" s="4"/>
      <c r="MQV125" s="4"/>
      <c r="MQW125" s="4"/>
      <c r="MQX125" s="4"/>
      <c r="MQY125" s="4"/>
      <c r="MQZ125" s="4"/>
      <c r="MRA125" s="4"/>
      <c r="MRB125" s="4"/>
      <c r="MRC125" s="4"/>
      <c r="MRD125" s="4"/>
      <c r="MRE125" s="4"/>
      <c r="MRF125" s="4"/>
      <c r="MRG125" s="4"/>
      <c r="MRH125" s="4"/>
      <c r="MRI125" s="4"/>
      <c r="MRJ125" s="4"/>
      <c r="MRK125" s="4"/>
      <c r="MRL125" s="4"/>
      <c r="MRM125" s="4"/>
      <c r="MRN125" s="4"/>
      <c r="MRO125" s="4"/>
      <c r="MRP125" s="4"/>
      <c r="MRQ125" s="4"/>
      <c r="MRR125" s="4"/>
      <c r="MRS125" s="4"/>
      <c r="MRT125" s="4"/>
      <c r="MRU125" s="4"/>
      <c r="MRV125" s="4"/>
      <c r="MRW125" s="4"/>
      <c r="MRX125" s="4"/>
      <c r="MRY125" s="4"/>
      <c r="MRZ125" s="4"/>
      <c r="MSA125" s="4"/>
      <c r="MSB125" s="4"/>
      <c r="MSC125" s="4"/>
      <c r="MSD125" s="4"/>
      <c r="MSE125" s="4"/>
      <c r="MSF125" s="4"/>
      <c r="MSG125" s="4"/>
      <c r="MSH125" s="4"/>
      <c r="MSI125" s="4"/>
      <c r="MSJ125" s="4"/>
      <c r="MSK125" s="4"/>
      <c r="MSL125" s="4"/>
      <c r="MSM125" s="4"/>
      <c r="MSN125" s="4"/>
      <c r="MSO125" s="4"/>
      <c r="MSP125" s="4"/>
      <c r="MSQ125" s="4"/>
      <c r="MSR125" s="4"/>
      <c r="MSS125" s="4"/>
      <c r="MST125" s="4"/>
      <c r="MSU125" s="4"/>
      <c r="MSV125" s="4"/>
      <c r="MSW125" s="4"/>
      <c r="MSX125" s="4"/>
      <c r="MSY125" s="4"/>
      <c r="MSZ125" s="4"/>
      <c r="MTA125" s="4"/>
      <c r="MTB125" s="4"/>
      <c r="MTC125" s="4"/>
      <c r="MTD125" s="4"/>
      <c r="MTE125" s="4"/>
      <c r="MTF125" s="4"/>
      <c r="MTG125" s="4"/>
      <c r="MTH125" s="4"/>
      <c r="MTI125" s="4"/>
      <c r="MTJ125" s="4"/>
      <c r="MTK125" s="4"/>
      <c r="MTL125" s="4"/>
      <c r="MTM125" s="4"/>
      <c r="MTN125" s="4"/>
      <c r="MTO125" s="4"/>
      <c r="MTP125" s="4"/>
      <c r="MTQ125" s="4"/>
      <c r="MTR125" s="4"/>
      <c r="MTS125" s="4"/>
      <c r="MTT125" s="4"/>
      <c r="MTU125" s="4"/>
      <c r="MTV125" s="4"/>
      <c r="MTW125" s="4"/>
      <c r="MTX125" s="4"/>
      <c r="MTY125" s="4"/>
      <c r="MTZ125" s="4"/>
      <c r="MUA125" s="4"/>
      <c r="MUB125" s="4"/>
      <c r="MUC125" s="4"/>
      <c r="MUD125" s="4"/>
      <c r="MUE125" s="4"/>
      <c r="MUF125" s="4"/>
      <c r="MUG125" s="4"/>
      <c r="MUH125" s="4"/>
      <c r="MUI125" s="4"/>
      <c r="MUJ125" s="4"/>
      <c r="MUK125" s="4"/>
      <c r="MUL125" s="4"/>
      <c r="MUM125" s="4"/>
      <c r="MUN125" s="4"/>
      <c r="MUO125" s="4"/>
      <c r="MUP125" s="4"/>
      <c r="MUQ125" s="4"/>
      <c r="MUR125" s="4"/>
      <c r="MUS125" s="4"/>
      <c r="MUT125" s="4"/>
      <c r="MUU125" s="4"/>
      <c r="MUV125" s="4"/>
      <c r="MUW125" s="4"/>
      <c r="MUX125" s="4"/>
      <c r="MUY125" s="4"/>
      <c r="MUZ125" s="4"/>
      <c r="MVA125" s="4"/>
      <c r="MVB125" s="4"/>
      <c r="MVC125" s="4"/>
      <c r="MVD125" s="4"/>
      <c r="MVE125" s="4"/>
      <c r="MVF125" s="4"/>
      <c r="MVG125" s="4"/>
      <c r="MVH125" s="4"/>
      <c r="MVI125" s="4"/>
      <c r="MVJ125" s="4"/>
      <c r="MVK125" s="4"/>
      <c r="MVL125" s="4"/>
      <c r="MVM125" s="4"/>
      <c r="MVN125" s="4"/>
      <c r="MVO125" s="4"/>
      <c r="MVP125" s="4"/>
      <c r="MVQ125" s="4"/>
      <c r="MVR125" s="4"/>
      <c r="MVS125" s="4"/>
      <c r="MVT125" s="4"/>
      <c r="MVU125" s="4"/>
      <c r="MVV125" s="4"/>
      <c r="MVW125" s="4"/>
      <c r="MVX125" s="4"/>
      <c r="MVY125" s="4"/>
      <c r="MVZ125" s="4"/>
      <c r="MWA125" s="4"/>
      <c r="MWB125" s="4"/>
      <c r="MWC125" s="4"/>
      <c r="MWD125" s="4"/>
      <c r="MWE125" s="4"/>
      <c r="MWF125" s="4"/>
      <c r="MWG125" s="4"/>
      <c r="MWH125" s="4"/>
      <c r="MWI125" s="4"/>
      <c r="MWJ125" s="4"/>
      <c r="MWK125" s="4"/>
      <c r="MWL125" s="4"/>
      <c r="MWM125" s="4"/>
      <c r="MWN125" s="4"/>
      <c r="MWO125" s="4"/>
      <c r="MWP125" s="4"/>
      <c r="MWQ125" s="4"/>
      <c r="MWR125" s="4"/>
      <c r="MWS125" s="4"/>
      <c r="MWT125" s="4"/>
      <c r="MWU125" s="4"/>
      <c r="MWV125" s="4"/>
      <c r="MWW125" s="4"/>
      <c r="MWX125" s="4"/>
      <c r="MWY125" s="4"/>
      <c r="MWZ125" s="4"/>
      <c r="MXA125" s="4"/>
      <c r="MXB125" s="4"/>
      <c r="MXC125" s="4"/>
      <c r="MXD125" s="4"/>
      <c r="MXE125" s="4"/>
      <c r="MXF125" s="4"/>
      <c r="MXG125" s="4"/>
      <c r="MXH125" s="4"/>
      <c r="MXI125" s="4"/>
      <c r="MXJ125" s="4"/>
      <c r="MXK125" s="4"/>
      <c r="MXL125" s="4"/>
      <c r="MXM125" s="4"/>
      <c r="MXN125" s="4"/>
      <c r="MXU125" s="4"/>
      <c r="MXV125" s="4"/>
      <c r="MXW125" s="4"/>
      <c r="MXX125" s="4"/>
      <c r="MXY125" s="4"/>
      <c r="MXZ125" s="4"/>
      <c r="MYA125" s="4"/>
      <c r="MYB125" s="4"/>
      <c r="MYC125" s="4"/>
      <c r="MYD125" s="4"/>
      <c r="MYE125" s="4"/>
      <c r="MYF125" s="4"/>
      <c r="MYG125" s="4"/>
      <c r="MYH125" s="4"/>
      <c r="MYI125" s="4"/>
      <c r="MYJ125" s="4"/>
      <c r="MYK125" s="4"/>
      <c r="MYL125" s="4"/>
      <c r="MYM125" s="4"/>
      <c r="MYN125" s="4"/>
      <c r="MYO125" s="4"/>
      <c r="MYP125" s="4"/>
      <c r="MYQ125" s="4"/>
      <c r="MYR125" s="4"/>
      <c r="MYS125" s="4"/>
      <c r="MYT125" s="4"/>
      <c r="MYU125" s="4"/>
      <c r="MYV125" s="4"/>
      <c r="MYW125" s="4"/>
      <c r="MYX125" s="4"/>
      <c r="MYY125" s="4"/>
      <c r="MYZ125" s="4"/>
      <c r="MZA125" s="4"/>
      <c r="MZB125" s="4"/>
      <c r="MZC125" s="4"/>
      <c r="MZD125" s="4"/>
      <c r="MZE125" s="4"/>
      <c r="MZF125" s="4"/>
      <c r="MZG125" s="4"/>
      <c r="MZH125" s="4"/>
      <c r="MZI125" s="4"/>
      <c r="MZJ125" s="4"/>
      <c r="MZK125" s="4"/>
      <c r="MZL125" s="4"/>
      <c r="MZM125" s="4"/>
      <c r="MZN125" s="4"/>
      <c r="MZO125" s="4"/>
      <c r="MZP125" s="4"/>
      <c r="MZQ125" s="4"/>
      <c r="MZR125" s="4"/>
      <c r="MZS125" s="4"/>
      <c r="MZT125" s="4"/>
      <c r="MZU125" s="4"/>
      <c r="MZV125" s="4"/>
      <c r="MZW125" s="4"/>
      <c r="MZX125" s="4"/>
      <c r="MZY125" s="4"/>
      <c r="MZZ125" s="4"/>
      <c r="NAA125" s="4"/>
      <c r="NAB125" s="4"/>
      <c r="NAC125" s="4"/>
      <c r="NAD125" s="4"/>
      <c r="NAE125" s="4"/>
      <c r="NAF125" s="4"/>
      <c r="NAG125" s="4"/>
      <c r="NAH125" s="4"/>
      <c r="NAI125" s="4"/>
      <c r="NAJ125" s="4"/>
      <c r="NAK125" s="4"/>
      <c r="NAL125" s="4"/>
      <c r="NAM125" s="4"/>
      <c r="NAN125" s="4"/>
      <c r="NAO125" s="4"/>
      <c r="NAP125" s="4"/>
      <c r="NAQ125" s="4"/>
      <c r="NAR125" s="4"/>
      <c r="NAS125" s="4"/>
      <c r="NAT125" s="4"/>
      <c r="NAU125" s="4"/>
      <c r="NAV125" s="4"/>
      <c r="NAW125" s="4"/>
      <c r="NAX125" s="4"/>
      <c r="NAY125" s="4"/>
      <c r="NAZ125" s="4"/>
      <c r="NBA125" s="4"/>
      <c r="NBB125" s="4"/>
      <c r="NBC125" s="4"/>
      <c r="NBD125" s="4"/>
      <c r="NBE125" s="4"/>
      <c r="NBF125" s="4"/>
      <c r="NBG125" s="4"/>
      <c r="NBH125" s="4"/>
      <c r="NBI125" s="4"/>
      <c r="NBJ125" s="4"/>
      <c r="NBK125" s="4"/>
      <c r="NBL125" s="4"/>
      <c r="NBM125" s="4"/>
      <c r="NBN125" s="4"/>
      <c r="NBO125" s="4"/>
      <c r="NBP125" s="4"/>
      <c r="NBQ125" s="4"/>
      <c r="NBR125" s="4"/>
      <c r="NBS125" s="4"/>
      <c r="NBT125" s="4"/>
      <c r="NBU125" s="4"/>
      <c r="NBV125" s="4"/>
      <c r="NBW125" s="4"/>
      <c r="NBX125" s="4"/>
      <c r="NBY125" s="4"/>
      <c r="NBZ125" s="4"/>
      <c r="NCA125" s="4"/>
      <c r="NCB125" s="4"/>
      <c r="NCC125" s="4"/>
      <c r="NCD125" s="4"/>
      <c r="NCE125" s="4"/>
      <c r="NCF125" s="4"/>
      <c r="NCG125" s="4"/>
      <c r="NCH125" s="4"/>
      <c r="NCI125" s="4"/>
      <c r="NCJ125" s="4"/>
      <c r="NCK125" s="4"/>
      <c r="NCL125" s="4"/>
      <c r="NCM125" s="4"/>
      <c r="NCN125" s="4"/>
      <c r="NCO125" s="4"/>
      <c r="NCP125" s="4"/>
      <c r="NCQ125" s="4"/>
      <c r="NCR125" s="4"/>
      <c r="NCS125" s="4"/>
      <c r="NCT125" s="4"/>
      <c r="NCU125" s="4"/>
      <c r="NCV125" s="4"/>
      <c r="NCW125" s="4"/>
      <c r="NCX125" s="4"/>
      <c r="NCY125" s="4"/>
      <c r="NCZ125" s="4"/>
      <c r="NDA125" s="4"/>
      <c r="NDB125" s="4"/>
      <c r="NDC125" s="4"/>
      <c r="NDD125" s="4"/>
      <c r="NDE125" s="4"/>
      <c r="NDF125" s="4"/>
      <c r="NDG125" s="4"/>
      <c r="NDH125" s="4"/>
      <c r="NDI125" s="4"/>
      <c r="NDJ125" s="4"/>
      <c r="NDK125" s="4"/>
      <c r="NDL125" s="4"/>
      <c r="NDM125" s="4"/>
      <c r="NDN125" s="4"/>
      <c r="NDO125" s="4"/>
      <c r="NDP125" s="4"/>
      <c r="NDQ125" s="4"/>
      <c r="NDR125" s="4"/>
      <c r="NDS125" s="4"/>
      <c r="NDT125" s="4"/>
      <c r="NDU125" s="4"/>
      <c r="NDV125" s="4"/>
      <c r="NDW125" s="4"/>
      <c r="NDX125" s="4"/>
      <c r="NDY125" s="4"/>
      <c r="NDZ125" s="4"/>
      <c r="NEA125" s="4"/>
      <c r="NEB125" s="4"/>
      <c r="NEC125" s="4"/>
      <c r="NED125" s="4"/>
      <c r="NEE125" s="4"/>
      <c r="NEF125" s="4"/>
      <c r="NEG125" s="4"/>
      <c r="NEH125" s="4"/>
      <c r="NEI125" s="4"/>
      <c r="NEJ125" s="4"/>
      <c r="NEK125" s="4"/>
      <c r="NEL125" s="4"/>
      <c r="NEM125" s="4"/>
      <c r="NEN125" s="4"/>
      <c r="NEO125" s="4"/>
      <c r="NEP125" s="4"/>
      <c r="NEQ125" s="4"/>
      <c r="NER125" s="4"/>
      <c r="NES125" s="4"/>
      <c r="NET125" s="4"/>
      <c r="NEU125" s="4"/>
      <c r="NEV125" s="4"/>
      <c r="NEW125" s="4"/>
      <c r="NEX125" s="4"/>
      <c r="NEY125" s="4"/>
      <c r="NEZ125" s="4"/>
      <c r="NFA125" s="4"/>
      <c r="NFB125" s="4"/>
      <c r="NFC125" s="4"/>
      <c r="NFD125" s="4"/>
      <c r="NFE125" s="4"/>
      <c r="NFF125" s="4"/>
      <c r="NFG125" s="4"/>
      <c r="NFH125" s="4"/>
      <c r="NFI125" s="4"/>
      <c r="NFJ125" s="4"/>
      <c r="NFK125" s="4"/>
      <c r="NFL125" s="4"/>
      <c r="NFM125" s="4"/>
      <c r="NFN125" s="4"/>
      <c r="NFO125" s="4"/>
      <c r="NFP125" s="4"/>
      <c r="NFQ125" s="4"/>
      <c r="NFR125" s="4"/>
      <c r="NFS125" s="4"/>
      <c r="NFT125" s="4"/>
      <c r="NFU125" s="4"/>
      <c r="NFV125" s="4"/>
      <c r="NFW125" s="4"/>
      <c r="NFX125" s="4"/>
      <c r="NFY125" s="4"/>
      <c r="NFZ125" s="4"/>
      <c r="NGA125" s="4"/>
      <c r="NGB125" s="4"/>
      <c r="NGC125" s="4"/>
      <c r="NGD125" s="4"/>
      <c r="NGE125" s="4"/>
      <c r="NGF125" s="4"/>
      <c r="NGG125" s="4"/>
      <c r="NGH125" s="4"/>
      <c r="NGI125" s="4"/>
      <c r="NGJ125" s="4"/>
      <c r="NGK125" s="4"/>
      <c r="NGL125" s="4"/>
      <c r="NGM125" s="4"/>
      <c r="NGN125" s="4"/>
      <c r="NGO125" s="4"/>
      <c r="NGP125" s="4"/>
      <c r="NGQ125" s="4"/>
      <c r="NGR125" s="4"/>
      <c r="NGS125" s="4"/>
      <c r="NGT125" s="4"/>
      <c r="NGU125" s="4"/>
      <c r="NGV125" s="4"/>
      <c r="NGW125" s="4"/>
      <c r="NGX125" s="4"/>
      <c r="NGY125" s="4"/>
      <c r="NGZ125" s="4"/>
      <c r="NHA125" s="4"/>
      <c r="NHB125" s="4"/>
      <c r="NHC125" s="4"/>
      <c r="NHD125" s="4"/>
      <c r="NHE125" s="4"/>
      <c r="NHF125" s="4"/>
      <c r="NHG125" s="4"/>
      <c r="NHH125" s="4"/>
      <c r="NHI125" s="4"/>
      <c r="NHJ125" s="4"/>
      <c r="NHQ125" s="4"/>
      <c r="NHR125" s="4"/>
      <c r="NHS125" s="4"/>
      <c r="NHT125" s="4"/>
      <c r="NHU125" s="4"/>
      <c r="NHV125" s="4"/>
      <c r="NHW125" s="4"/>
      <c r="NHX125" s="4"/>
      <c r="NHY125" s="4"/>
      <c r="NHZ125" s="4"/>
      <c r="NIA125" s="4"/>
      <c r="NIB125" s="4"/>
      <c r="NIC125" s="4"/>
      <c r="NID125" s="4"/>
      <c r="NIE125" s="4"/>
      <c r="NIF125" s="4"/>
      <c r="NIG125" s="4"/>
      <c r="NIH125" s="4"/>
      <c r="NII125" s="4"/>
      <c r="NIJ125" s="4"/>
      <c r="NIK125" s="4"/>
      <c r="NIL125" s="4"/>
      <c r="NIM125" s="4"/>
      <c r="NIN125" s="4"/>
      <c r="NIO125" s="4"/>
      <c r="NIP125" s="4"/>
      <c r="NIQ125" s="4"/>
      <c r="NIR125" s="4"/>
      <c r="NIS125" s="4"/>
      <c r="NIT125" s="4"/>
      <c r="NIU125" s="4"/>
      <c r="NIV125" s="4"/>
      <c r="NIW125" s="4"/>
      <c r="NIX125" s="4"/>
      <c r="NIY125" s="4"/>
      <c r="NIZ125" s="4"/>
      <c r="NJA125" s="4"/>
      <c r="NJB125" s="4"/>
      <c r="NJC125" s="4"/>
      <c r="NJD125" s="4"/>
      <c r="NJE125" s="4"/>
      <c r="NJF125" s="4"/>
      <c r="NJG125" s="4"/>
      <c r="NJH125" s="4"/>
      <c r="NJI125" s="4"/>
      <c r="NJJ125" s="4"/>
      <c r="NJK125" s="4"/>
      <c r="NJL125" s="4"/>
      <c r="NJM125" s="4"/>
      <c r="NJN125" s="4"/>
      <c r="NJO125" s="4"/>
      <c r="NJP125" s="4"/>
      <c r="NJQ125" s="4"/>
      <c r="NJR125" s="4"/>
      <c r="NJS125" s="4"/>
      <c r="NJT125" s="4"/>
      <c r="NJU125" s="4"/>
      <c r="NJV125" s="4"/>
      <c r="NJW125" s="4"/>
      <c r="NJX125" s="4"/>
      <c r="NJY125" s="4"/>
      <c r="NJZ125" s="4"/>
      <c r="NKA125" s="4"/>
      <c r="NKB125" s="4"/>
      <c r="NKC125" s="4"/>
      <c r="NKD125" s="4"/>
      <c r="NKE125" s="4"/>
      <c r="NKF125" s="4"/>
      <c r="NKG125" s="4"/>
      <c r="NKH125" s="4"/>
      <c r="NKI125" s="4"/>
      <c r="NKJ125" s="4"/>
      <c r="NKK125" s="4"/>
      <c r="NKL125" s="4"/>
      <c r="NKM125" s="4"/>
      <c r="NKN125" s="4"/>
      <c r="NKO125" s="4"/>
      <c r="NKP125" s="4"/>
      <c r="NKQ125" s="4"/>
      <c r="NKR125" s="4"/>
      <c r="NKS125" s="4"/>
      <c r="NKT125" s="4"/>
      <c r="NKU125" s="4"/>
      <c r="NKV125" s="4"/>
      <c r="NKW125" s="4"/>
      <c r="NKX125" s="4"/>
      <c r="NKY125" s="4"/>
      <c r="NKZ125" s="4"/>
      <c r="NLA125" s="4"/>
      <c r="NLB125" s="4"/>
      <c r="NLC125" s="4"/>
      <c r="NLD125" s="4"/>
      <c r="NLE125" s="4"/>
      <c r="NLF125" s="4"/>
      <c r="NLG125" s="4"/>
      <c r="NLH125" s="4"/>
      <c r="NLI125" s="4"/>
      <c r="NLJ125" s="4"/>
      <c r="NLK125" s="4"/>
      <c r="NLL125" s="4"/>
      <c r="NLM125" s="4"/>
      <c r="NLN125" s="4"/>
      <c r="NLO125" s="4"/>
      <c r="NLP125" s="4"/>
      <c r="NLQ125" s="4"/>
      <c r="NLR125" s="4"/>
      <c r="NLS125" s="4"/>
      <c r="NLT125" s="4"/>
      <c r="NLU125" s="4"/>
      <c r="NLV125" s="4"/>
      <c r="NLW125" s="4"/>
      <c r="NLX125" s="4"/>
      <c r="NLY125" s="4"/>
      <c r="NLZ125" s="4"/>
      <c r="NMA125" s="4"/>
      <c r="NMB125" s="4"/>
      <c r="NMC125" s="4"/>
      <c r="NMD125" s="4"/>
      <c r="NME125" s="4"/>
      <c r="NMF125" s="4"/>
      <c r="NMG125" s="4"/>
      <c r="NMH125" s="4"/>
      <c r="NMI125" s="4"/>
      <c r="NMJ125" s="4"/>
      <c r="NMK125" s="4"/>
      <c r="NML125" s="4"/>
      <c r="NMM125" s="4"/>
      <c r="NMN125" s="4"/>
      <c r="NMO125" s="4"/>
      <c r="NMP125" s="4"/>
      <c r="NMQ125" s="4"/>
      <c r="NMR125" s="4"/>
      <c r="NMS125" s="4"/>
      <c r="NMT125" s="4"/>
      <c r="NMU125" s="4"/>
      <c r="NMV125" s="4"/>
      <c r="NMW125" s="4"/>
      <c r="NMX125" s="4"/>
      <c r="NMY125" s="4"/>
      <c r="NMZ125" s="4"/>
      <c r="NNA125" s="4"/>
      <c r="NNB125" s="4"/>
      <c r="NNC125" s="4"/>
      <c r="NND125" s="4"/>
      <c r="NNE125" s="4"/>
      <c r="NNF125" s="4"/>
      <c r="NNG125" s="4"/>
      <c r="NNH125" s="4"/>
      <c r="NNI125" s="4"/>
      <c r="NNJ125" s="4"/>
      <c r="NNK125" s="4"/>
      <c r="NNL125" s="4"/>
      <c r="NNM125" s="4"/>
      <c r="NNN125" s="4"/>
      <c r="NNO125" s="4"/>
      <c r="NNP125" s="4"/>
      <c r="NNQ125" s="4"/>
      <c r="NNR125" s="4"/>
      <c r="NNS125" s="4"/>
      <c r="NNT125" s="4"/>
      <c r="NNU125" s="4"/>
      <c r="NNV125" s="4"/>
      <c r="NNW125" s="4"/>
      <c r="NNX125" s="4"/>
      <c r="NNY125" s="4"/>
      <c r="NNZ125" s="4"/>
      <c r="NOA125" s="4"/>
      <c r="NOB125" s="4"/>
      <c r="NOC125" s="4"/>
      <c r="NOD125" s="4"/>
      <c r="NOE125" s="4"/>
      <c r="NOF125" s="4"/>
      <c r="NOG125" s="4"/>
      <c r="NOH125" s="4"/>
      <c r="NOI125" s="4"/>
      <c r="NOJ125" s="4"/>
      <c r="NOK125" s="4"/>
      <c r="NOL125" s="4"/>
      <c r="NOM125" s="4"/>
      <c r="NON125" s="4"/>
      <c r="NOO125" s="4"/>
      <c r="NOP125" s="4"/>
      <c r="NOQ125" s="4"/>
      <c r="NOR125" s="4"/>
      <c r="NOS125" s="4"/>
      <c r="NOT125" s="4"/>
      <c r="NOU125" s="4"/>
      <c r="NOV125" s="4"/>
      <c r="NOW125" s="4"/>
      <c r="NOX125" s="4"/>
      <c r="NOY125" s="4"/>
      <c r="NOZ125" s="4"/>
      <c r="NPA125" s="4"/>
      <c r="NPB125" s="4"/>
      <c r="NPC125" s="4"/>
      <c r="NPD125" s="4"/>
      <c r="NPE125" s="4"/>
      <c r="NPF125" s="4"/>
      <c r="NPG125" s="4"/>
      <c r="NPH125" s="4"/>
      <c r="NPI125" s="4"/>
      <c r="NPJ125" s="4"/>
      <c r="NPK125" s="4"/>
      <c r="NPL125" s="4"/>
      <c r="NPM125" s="4"/>
      <c r="NPN125" s="4"/>
      <c r="NPO125" s="4"/>
      <c r="NPP125" s="4"/>
      <c r="NPQ125" s="4"/>
      <c r="NPR125" s="4"/>
      <c r="NPS125" s="4"/>
      <c r="NPT125" s="4"/>
      <c r="NPU125" s="4"/>
      <c r="NPV125" s="4"/>
      <c r="NPW125" s="4"/>
      <c r="NPX125" s="4"/>
      <c r="NPY125" s="4"/>
      <c r="NPZ125" s="4"/>
      <c r="NQA125" s="4"/>
      <c r="NQB125" s="4"/>
      <c r="NQC125" s="4"/>
      <c r="NQD125" s="4"/>
      <c r="NQE125" s="4"/>
      <c r="NQF125" s="4"/>
      <c r="NQG125" s="4"/>
      <c r="NQH125" s="4"/>
      <c r="NQI125" s="4"/>
      <c r="NQJ125" s="4"/>
      <c r="NQK125" s="4"/>
      <c r="NQL125" s="4"/>
      <c r="NQM125" s="4"/>
      <c r="NQN125" s="4"/>
      <c r="NQO125" s="4"/>
      <c r="NQP125" s="4"/>
      <c r="NQQ125" s="4"/>
      <c r="NQR125" s="4"/>
      <c r="NQS125" s="4"/>
      <c r="NQT125" s="4"/>
      <c r="NQU125" s="4"/>
      <c r="NQV125" s="4"/>
      <c r="NQW125" s="4"/>
      <c r="NQX125" s="4"/>
      <c r="NQY125" s="4"/>
      <c r="NQZ125" s="4"/>
      <c r="NRA125" s="4"/>
      <c r="NRB125" s="4"/>
      <c r="NRC125" s="4"/>
      <c r="NRD125" s="4"/>
      <c r="NRE125" s="4"/>
      <c r="NRF125" s="4"/>
      <c r="NRM125" s="4"/>
      <c r="NRN125" s="4"/>
      <c r="NRO125" s="4"/>
      <c r="NRP125" s="4"/>
      <c r="NRQ125" s="4"/>
      <c r="NRR125" s="4"/>
      <c r="NRS125" s="4"/>
      <c r="NRT125" s="4"/>
      <c r="NRU125" s="4"/>
      <c r="NRV125" s="4"/>
      <c r="NRW125" s="4"/>
      <c r="NRX125" s="4"/>
      <c r="NRY125" s="4"/>
      <c r="NRZ125" s="4"/>
      <c r="NSA125" s="4"/>
      <c r="NSB125" s="4"/>
      <c r="NSC125" s="4"/>
      <c r="NSD125" s="4"/>
      <c r="NSE125" s="4"/>
      <c r="NSF125" s="4"/>
      <c r="NSG125" s="4"/>
      <c r="NSH125" s="4"/>
      <c r="NSI125" s="4"/>
      <c r="NSJ125" s="4"/>
      <c r="NSK125" s="4"/>
      <c r="NSL125" s="4"/>
      <c r="NSM125" s="4"/>
      <c r="NSN125" s="4"/>
      <c r="NSO125" s="4"/>
      <c r="NSP125" s="4"/>
      <c r="NSQ125" s="4"/>
      <c r="NSR125" s="4"/>
      <c r="NSS125" s="4"/>
      <c r="NST125" s="4"/>
      <c r="NSU125" s="4"/>
      <c r="NSV125" s="4"/>
      <c r="NSW125" s="4"/>
      <c r="NSX125" s="4"/>
      <c r="NSY125" s="4"/>
      <c r="NSZ125" s="4"/>
      <c r="NTA125" s="4"/>
      <c r="NTB125" s="4"/>
      <c r="NTC125" s="4"/>
      <c r="NTD125" s="4"/>
      <c r="NTE125" s="4"/>
      <c r="NTF125" s="4"/>
      <c r="NTG125" s="4"/>
      <c r="NTH125" s="4"/>
      <c r="NTI125" s="4"/>
      <c r="NTJ125" s="4"/>
      <c r="NTK125" s="4"/>
      <c r="NTL125" s="4"/>
      <c r="NTM125" s="4"/>
      <c r="NTN125" s="4"/>
      <c r="NTO125" s="4"/>
      <c r="NTP125" s="4"/>
      <c r="NTQ125" s="4"/>
      <c r="NTR125" s="4"/>
      <c r="NTS125" s="4"/>
      <c r="NTT125" s="4"/>
      <c r="NTU125" s="4"/>
      <c r="NTV125" s="4"/>
      <c r="NTW125" s="4"/>
      <c r="NTX125" s="4"/>
      <c r="NTY125" s="4"/>
      <c r="NTZ125" s="4"/>
      <c r="NUA125" s="4"/>
      <c r="NUB125" s="4"/>
      <c r="NUC125" s="4"/>
      <c r="NUD125" s="4"/>
      <c r="NUE125" s="4"/>
      <c r="NUF125" s="4"/>
      <c r="NUG125" s="4"/>
      <c r="NUH125" s="4"/>
      <c r="NUI125" s="4"/>
      <c r="NUJ125" s="4"/>
      <c r="NUK125" s="4"/>
      <c r="NUL125" s="4"/>
      <c r="NUM125" s="4"/>
      <c r="NUN125" s="4"/>
      <c r="NUO125" s="4"/>
      <c r="NUP125" s="4"/>
      <c r="NUQ125" s="4"/>
      <c r="NUR125" s="4"/>
      <c r="NUS125" s="4"/>
      <c r="NUT125" s="4"/>
      <c r="NUU125" s="4"/>
      <c r="NUV125" s="4"/>
      <c r="NUW125" s="4"/>
      <c r="NUX125" s="4"/>
      <c r="NUY125" s="4"/>
      <c r="NUZ125" s="4"/>
      <c r="NVA125" s="4"/>
      <c r="NVB125" s="4"/>
      <c r="NVC125" s="4"/>
      <c r="NVD125" s="4"/>
      <c r="NVE125" s="4"/>
      <c r="NVF125" s="4"/>
      <c r="NVG125" s="4"/>
      <c r="NVH125" s="4"/>
      <c r="NVI125" s="4"/>
      <c r="NVJ125" s="4"/>
      <c r="NVK125" s="4"/>
      <c r="NVL125" s="4"/>
      <c r="NVM125" s="4"/>
      <c r="NVN125" s="4"/>
      <c r="NVO125" s="4"/>
      <c r="NVP125" s="4"/>
      <c r="NVQ125" s="4"/>
      <c r="NVR125" s="4"/>
      <c r="NVS125" s="4"/>
      <c r="NVT125" s="4"/>
      <c r="NVU125" s="4"/>
      <c r="NVV125" s="4"/>
      <c r="NVW125" s="4"/>
      <c r="NVX125" s="4"/>
      <c r="NVY125" s="4"/>
      <c r="NVZ125" s="4"/>
      <c r="NWA125" s="4"/>
      <c r="NWB125" s="4"/>
      <c r="NWC125" s="4"/>
      <c r="NWD125" s="4"/>
      <c r="NWE125" s="4"/>
      <c r="NWF125" s="4"/>
      <c r="NWG125" s="4"/>
      <c r="NWH125" s="4"/>
      <c r="NWI125" s="4"/>
      <c r="NWJ125" s="4"/>
      <c r="NWK125" s="4"/>
      <c r="NWL125" s="4"/>
      <c r="NWM125" s="4"/>
      <c r="NWN125" s="4"/>
      <c r="NWO125" s="4"/>
      <c r="NWP125" s="4"/>
      <c r="NWQ125" s="4"/>
      <c r="NWR125" s="4"/>
      <c r="NWS125" s="4"/>
      <c r="NWT125" s="4"/>
      <c r="NWU125" s="4"/>
      <c r="NWV125" s="4"/>
      <c r="NWW125" s="4"/>
      <c r="NWX125" s="4"/>
      <c r="NWY125" s="4"/>
      <c r="NWZ125" s="4"/>
      <c r="NXA125" s="4"/>
      <c r="NXB125" s="4"/>
      <c r="NXC125" s="4"/>
      <c r="NXD125" s="4"/>
      <c r="NXE125" s="4"/>
      <c r="NXF125" s="4"/>
      <c r="NXG125" s="4"/>
      <c r="NXH125" s="4"/>
      <c r="NXI125" s="4"/>
      <c r="NXJ125" s="4"/>
      <c r="NXK125" s="4"/>
      <c r="NXL125" s="4"/>
      <c r="NXM125" s="4"/>
      <c r="NXN125" s="4"/>
      <c r="NXO125" s="4"/>
      <c r="NXP125" s="4"/>
      <c r="NXQ125" s="4"/>
      <c r="NXR125" s="4"/>
      <c r="NXS125" s="4"/>
      <c r="NXT125" s="4"/>
      <c r="NXU125" s="4"/>
      <c r="NXV125" s="4"/>
      <c r="NXW125" s="4"/>
      <c r="NXX125" s="4"/>
      <c r="NXY125" s="4"/>
      <c r="NXZ125" s="4"/>
      <c r="NYA125" s="4"/>
      <c r="NYB125" s="4"/>
      <c r="NYC125" s="4"/>
      <c r="NYD125" s="4"/>
      <c r="NYE125" s="4"/>
      <c r="NYF125" s="4"/>
      <c r="NYG125" s="4"/>
      <c r="NYH125" s="4"/>
      <c r="NYI125" s="4"/>
      <c r="NYJ125" s="4"/>
      <c r="NYK125" s="4"/>
      <c r="NYL125" s="4"/>
      <c r="NYM125" s="4"/>
      <c r="NYN125" s="4"/>
      <c r="NYO125" s="4"/>
      <c r="NYP125" s="4"/>
      <c r="NYQ125" s="4"/>
      <c r="NYR125" s="4"/>
      <c r="NYS125" s="4"/>
      <c r="NYT125" s="4"/>
      <c r="NYU125" s="4"/>
      <c r="NYV125" s="4"/>
      <c r="NYW125" s="4"/>
      <c r="NYX125" s="4"/>
      <c r="NYY125" s="4"/>
      <c r="NYZ125" s="4"/>
      <c r="NZA125" s="4"/>
      <c r="NZB125" s="4"/>
      <c r="NZC125" s="4"/>
      <c r="NZD125" s="4"/>
      <c r="NZE125" s="4"/>
      <c r="NZF125" s="4"/>
      <c r="NZG125" s="4"/>
      <c r="NZH125" s="4"/>
      <c r="NZI125" s="4"/>
      <c r="NZJ125" s="4"/>
      <c r="NZK125" s="4"/>
      <c r="NZL125" s="4"/>
      <c r="NZM125" s="4"/>
      <c r="NZN125" s="4"/>
      <c r="NZO125" s="4"/>
      <c r="NZP125" s="4"/>
      <c r="NZQ125" s="4"/>
      <c r="NZR125" s="4"/>
      <c r="NZS125" s="4"/>
      <c r="NZT125" s="4"/>
      <c r="NZU125" s="4"/>
      <c r="NZV125" s="4"/>
      <c r="NZW125" s="4"/>
      <c r="NZX125" s="4"/>
      <c r="NZY125" s="4"/>
      <c r="NZZ125" s="4"/>
      <c r="OAA125" s="4"/>
      <c r="OAB125" s="4"/>
      <c r="OAC125" s="4"/>
      <c r="OAD125" s="4"/>
      <c r="OAE125" s="4"/>
      <c r="OAF125" s="4"/>
      <c r="OAG125" s="4"/>
      <c r="OAH125" s="4"/>
      <c r="OAI125" s="4"/>
      <c r="OAJ125" s="4"/>
      <c r="OAK125" s="4"/>
      <c r="OAL125" s="4"/>
      <c r="OAM125" s="4"/>
      <c r="OAN125" s="4"/>
      <c r="OAO125" s="4"/>
      <c r="OAP125" s="4"/>
      <c r="OAQ125" s="4"/>
      <c r="OAR125" s="4"/>
      <c r="OAS125" s="4"/>
      <c r="OAT125" s="4"/>
      <c r="OAU125" s="4"/>
      <c r="OAV125" s="4"/>
      <c r="OAW125" s="4"/>
      <c r="OAX125" s="4"/>
      <c r="OAY125" s="4"/>
      <c r="OAZ125" s="4"/>
      <c r="OBA125" s="4"/>
      <c r="OBB125" s="4"/>
      <c r="OBI125" s="4"/>
      <c r="OBJ125" s="4"/>
      <c r="OBK125" s="4"/>
      <c r="OBL125" s="4"/>
      <c r="OBM125" s="4"/>
      <c r="OBN125" s="4"/>
      <c r="OBO125" s="4"/>
      <c r="OBP125" s="4"/>
      <c r="OBQ125" s="4"/>
      <c r="OBR125" s="4"/>
      <c r="OBS125" s="4"/>
      <c r="OBT125" s="4"/>
      <c r="OBU125" s="4"/>
      <c r="OBV125" s="4"/>
      <c r="OBW125" s="4"/>
      <c r="OBX125" s="4"/>
      <c r="OBY125" s="4"/>
      <c r="OBZ125" s="4"/>
      <c r="OCA125" s="4"/>
      <c r="OCB125" s="4"/>
      <c r="OCC125" s="4"/>
      <c r="OCD125" s="4"/>
      <c r="OCE125" s="4"/>
      <c r="OCF125" s="4"/>
      <c r="OCG125" s="4"/>
      <c r="OCH125" s="4"/>
      <c r="OCI125" s="4"/>
      <c r="OCJ125" s="4"/>
      <c r="OCK125" s="4"/>
      <c r="OCL125" s="4"/>
      <c r="OCM125" s="4"/>
      <c r="OCN125" s="4"/>
      <c r="OCO125" s="4"/>
      <c r="OCP125" s="4"/>
      <c r="OCQ125" s="4"/>
      <c r="OCR125" s="4"/>
      <c r="OCS125" s="4"/>
      <c r="OCT125" s="4"/>
      <c r="OCU125" s="4"/>
      <c r="OCV125" s="4"/>
      <c r="OCW125" s="4"/>
      <c r="OCX125" s="4"/>
      <c r="OCY125" s="4"/>
      <c r="OCZ125" s="4"/>
      <c r="ODA125" s="4"/>
      <c r="ODB125" s="4"/>
      <c r="ODC125" s="4"/>
      <c r="ODD125" s="4"/>
      <c r="ODE125" s="4"/>
      <c r="ODF125" s="4"/>
      <c r="ODG125" s="4"/>
      <c r="ODH125" s="4"/>
      <c r="ODI125" s="4"/>
      <c r="ODJ125" s="4"/>
      <c r="ODK125" s="4"/>
      <c r="ODL125" s="4"/>
      <c r="ODM125" s="4"/>
      <c r="ODN125" s="4"/>
      <c r="ODO125" s="4"/>
      <c r="ODP125" s="4"/>
      <c r="ODQ125" s="4"/>
      <c r="ODR125" s="4"/>
      <c r="ODS125" s="4"/>
      <c r="ODT125" s="4"/>
      <c r="ODU125" s="4"/>
      <c r="ODV125" s="4"/>
      <c r="ODW125" s="4"/>
      <c r="ODX125" s="4"/>
      <c r="ODY125" s="4"/>
      <c r="ODZ125" s="4"/>
      <c r="OEA125" s="4"/>
      <c r="OEB125" s="4"/>
      <c r="OEC125" s="4"/>
      <c r="OED125" s="4"/>
      <c r="OEE125" s="4"/>
      <c r="OEF125" s="4"/>
      <c r="OEG125" s="4"/>
      <c r="OEH125" s="4"/>
      <c r="OEI125" s="4"/>
      <c r="OEJ125" s="4"/>
      <c r="OEK125" s="4"/>
      <c r="OEL125" s="4"/>
      <c r="OEM125" s="4"/>
      <c r="OEN125" s="4"/>
      <c r="OEO125" s="4"/>
      <c r="OEP125" s="4"/>
      <c r="OEQ125" s="4"/>
      <c r="OER125" s="4"/>
      <c r="OES125" s="4"/>
      <c r="OET125" s="4"/>
      <c r="OEU125" s="4"/>
      <c r="OEV125" s="4"/>
      <c r="OEW125" s="4"/>
      <c r="OEX125" s="4"/>
      <c r="OEY125" s="4"/>
      <c r="OEZ125" s="4"/>
      <c r="OFA125" s="4"/>
      <c r="OFB125" s="4"/>
      <c r="OFC125" s="4"/>
      <c r="OFD125" s="4"/>
      <c r="OFE125" s="4"/>
      <c r="OFF125" s="4"/>
      <c r="OFG125" s="4"/>
      <c r="OFH125" s="4"/>
      <c r="OFI125" s="4"/>
      <c r="OFJ125" s="4"/>
      <c r="OFK125" s="4"/>
      <c r="OFL125" s="4"/>
      <c r="OFM125" s="4"/>
      <c r="OFN125" s="4"/>
      <c r="OFO125" s="4"/>
      <c r="OFP125" s="4"/>
      <c r="OFQ125" s="4"/>
      <c r="OFR125" s="4"/>
      <c r="OFS125" s="4"/>
      <c r="OFT125" s="4"/>
      <c r="OFU125" s="4"/>
      <c r="OFV125" s="4"/>
      <c r="OFW125" s="4"/>
      <c r="OFX125" s="4"/>
      <c r="OFY125" s="4"/>
      <c r="OFZ125" s="4"/>
      <c r="OGA125" s="4"/>
      <c r="OGB125" s="4"/>
      <c r="OGC125" s="4"/>
      <c r="OGD125" s="4"/>
      <c r="OGE125" s="4"/>
      <c r="OGF125" s="4"/>
      <c r="OGG125" s="4"/>
      <c r="OGH125" s="4"/>
      <c r="OGI125" s="4"/>
      <c r="OGJ125" s="4"/>
      <c r="OGK125" s="4"/>
      <c r="OGL125" s="4"/>
      <c r="OGM125" s="4"/>
      <c r="OGN125" s="4"/>
      <c r="OGO125" s="4"/>
      <c r="OGP125" s="4"/>
      <c r="OGQ125" s="4"/>
      <c r="OGR125" s="4"/>
      <c r="OGS125" s="4"/>
      <c r="OGT125" s="4"/>
      <c r="OGU125" s="4"/>
      <c r="OGV125" s="4"/>
      <c r="OGW125" s="4"/>
      <c r="OGX125" s="4"/>
      <c r="OGY125" s="4"/>
      <c r="OGZ125" s="4"/>
      <c r="OHA125" s="4"/>
      <c r="OHB125" s="4"/>
      <c r="OHC125" s="4"/>
      <c r="OHD125" s="4"/>
      <c r="OHE125" s="4"/>
      <c r="OHF125" s="4"/>
      <c r="OHG125" s="4"/>
      <c r="OHH125" s="4"/>
      <c r="OHI125" s="4"/>
      <c r="OHJ125" s="4"/>
      <c r="OHK125" s="4"/>
      <c r="OHL125" s="4"/>
      <c r="OHM125" s="4"/>
      <c r="OHN125" s="4"/>
      <c r="OHO125" s="4"/>
      <c r="OHP125" s="4"/>
      <c r="OHQ125" s="4"/>
      <c r="OHR125" s="4"/>
      <c r="OHS125" s="4"/>
      <c r="OHT125" s="4"/>
      <c r="OHU125" s="4"/>
      <c r="OHV125" s="4"/>
      <c r="OHW125" s="4"/>
      <c r="OHX125" s="4"/>
      <c r="OHY125" s="4"/>
      <c r="OHZ125" s="4"/>
      <c r="OIA125" s="4"/>
      <c r="OIB125" s="4"/>
      <c r="OIC125" s="4"/>
      <c r="OID125" s="4"/>
      <c r="OIE125" s="4"/>
      <c r="OIF125" s="4"/>
      <c r="OIG125" s="4"/>
      <c r="OIH125" s="4"/>
      <c r="OII125" s="4"/>
      <c r="OIJ125" s="4"/>
      <c r="OIK125" s="4"/>
      <c r="OIL125" s="4"/>
      <c r="OIM125" s="4"/>
      <c r="OIN125" s="4"/>
      <c r="OIO125" s="4"/>
      <c r="OIP125" s="4"/>
      <c r="OIQ125" s="4"/>
      <c r="OIR125" s="4"/>
      <c r="OIS125" s="4"/>
      <c r="OIT125" s="4"/>
      <c r="OIU125" s="4"/>
      <c r="OIV125" s="4"/>
      <c r="OIW125" s="4"/>
      <c r="OIX125" s="4"/>
      <c r="OIY125" s="4"/>
      <c r="OIZ125" s="4"/>
      <c r="OJA125" s="4"/>
      <c r="OJB125" s="4"/>
      <c r="OJC125" s="4"/>
      <c r="OJD125" s="4"/>
      <c r="OJE125" s="4"/>
      <c r="OJF125" s="4"/>
      <c r="OJG125" s="4"/>
      <c r="OJH125" s="4"/>
      <c r="OJI125" s="4"/>
      <c r="OJJ125" s="4"/>
      <c r="OJK125" s="4"/>
      <c r="OJL125" s="4"/>
      <c r="OJM125" s="4"/>
      <c r="OJN125" s="4"/>
      <c r="OJO125" s="4"/>
      <c r="OJP125" s="4"/>
      <c r="OJQ125" s="4"/>
      <c r="OJR125" s="4"/>
      <c r="OJS125" s="4"/>
      <c r="OJT125" s="4"/>
      <c r="OJU125" s="4"/>
      <c r="OJV125" s="4"/>
      <c r="OJW125" s="4"/>
      <c r="OJX125" s="4"/>
      <c r="OJY125" s="4"/>
      <c r="OJZ125" s="4"/>
      <c r="OKA125" s="4"/>
      <c r="OKB125" s="4"/>
      <c r="OKC125" s="4"/>
      <c r="OKD125" s="4"/>
      <c r="OKE125" s="4"/>
      <c r="OKF125" s="4"/>
      <c r="OKG125" s="4"/>
      <c r="OKH125" s="4"/>
      <c r="OKI125" s="4"/>
      <c r="OKJ125" s="4"/>
      <c r="OKK125" s="4"/>
      <c r="OKL125" s="4"/>
      <c r="OKM125" s="4"/>
      <c r="OKN125" s="4"/>
      <c r="OKO125" s="4"/>
      <c r="OKP125" s="4"/>
      <c r="OKQ125" s="4"/>
      <c r="OKR125" s="4"/>
      <c r="OKS125" s="4"/>
      <c r="OKT125" s="4"/>
      <c r="OKU125" s="4"/>
      <c r="OKV125" s="4"/>
      <c r="OKW125" s="4"/>
      <c r="OKX125" s="4"/>
      <c r="OLE125" s="4"/>
      <c r="OLF125" s="4"/>
      <c r="OLG125" s="4"/>
      <c r="OLH125" s="4"/>
      <c r="OLI125" s="4"/>
      <c r="OLJ125" s="4"/>
      <c r="OLK125" s="4"/>
      <c r="OLL125" s="4"/>
      <c r="OLM125" s="4"/>
      <c r="OLN125" s="4"/>
      <c r="OLO125" s="4"/>
      <c r="OLP125" s="4"/>
      <c r="OLQ125" s="4"/>
      <c r="OLR125" s="4"/>
      <c r="OLS125" s="4"/>
      <c r="OLT125" s="4"/>
      <c r="OLU125" s="4"/>
      <c r="OLV125" s="4"/>
      <c r="OLW125" s="4"/>
      <c r="OLX125" s="4"/>
      <c r="OLY125" s="4"/>
      <c r="OLZ125" s="4"/>
      <c r="OMA125" s="4"/>
      <c r="OMB125" s="4"/>
      <c r="OMC125" s="4"/>
      <c r="OMD125" s="4"/>
      <c r="OME125" s="4"/>
      <c r="OMF125" s="4"/>
      <c r="OMG125" s="4"/>
      <c r="OMH125" s="4"/>
      <c r="OMI125" s="4"/>
      <c r="OMJ125" s="4"/>
      <c r="OMK125" s="4"/>
      <c r="OML125" s="4"/>
      <c r="OMM125" s="4"/>
      <c r="OMN125" s="4"/>
      <c r="OMO125" s="4"/>
      <c r="OMP125" s="4"/>
      <c r="OMQ125" s="4"/>
      <c r="OMR125" s="4"/>
      <c r="OMS125" s="4"/>
      <c r="OMT125" s="4"/>
      <c r="OMU125" s="4"/>
      <c r="OMV125" s="4"/>
      <c r="OMW125" s="4"/>
      <c r="OMX125" s="4"/>
      <c r="OMY125" s="4"/>
      <c r="OMZ125" s="4"/>
      <c r="ONA125" s="4"/>
      <c r="ONB125" s="4"/>
      <c r="ONC125" s="4"/>
      <c r="OND125" s="4"/>
      <c r="ONE125" s="4"/>
      <c r="ONF125" s="4"/>
      <c r="ONG125" s="4"/>
      <c r="ONH125" s="4"/>
      <c r="ONI125" s="4"/>
      <c r="ONJ125" s="4"/>
      <c r="ONK125" s="4"/>
      <c r="ONL125" s="4"/>
      <c r="ONM125" s="4"/>
      <c r="ONN125" s="4"/>
      <c r="ONO125" s="4"/>
      <c r="ONP125" s="4"/>
      <c r="ONQ125" s="4"/>
      <c r="ONR125" s="4"/>
      <c r="ONS125" s="4"/>
      <c r="ONT125" s="4"/>
      <c r="ONU125" s="4"/>
      <c r="ONV125" s="4"/>
      <c r="ONW125" s="4"/>
      <c r="ONX125" s="4"/>
      <c r="ONY125" s="4"/>
      <c r="ONZ125" s="4"/>
      <c r="OOA125" s="4"/>
      <c r="OOB125" s="4"/>
      <c r="OOC125" s="4"/>
      <c r="OOD125" s="4"/>
      <c r="OOE125" s="4"/>
      <c r="OOF125" s="4"/>
      <c r="OOG125" s="4"/>
      <c r="OOH125" s="4"/>
      <c r="OOI125" s="4"/>
      <c r="OOJ125" s="4"/>
      <c r="OOK125" s="4"/>
      <c r="OOL125" s="4"/>
      <c r="OOM125" s="4"/>
      <c r="OON125" s="4"/>
      <c r="OOO125" s="4"/>
      <c r="OOP125" s="4"/>
      <c r="OOQ125" s="4"/>
      <c r="OOR125" s="4"/>
      <c r="OOS125" s="4"/>
      <c r="OOT125" s="4"/>
      <c r="OOU125" s="4"/>
      <c r="OOV125" s="4"/>
      <c r="OOW125" s="4"/>
      <c r="OOX125" s="4"/>
      <c r="OOY125" s="4"/>
      <c r="OOZ125" s="4"/>
      <c r="OPA125" s="4"/>
      <c r="OPB125" s="4"/>
      <c r="OPC125" s="4"/>
      <c r="OPD125" s="4"/>
      <c r="OPE125" s="4"/>
      <c r="OPF125" s="4"/>
      <c r="OPG125" s="4"/>
      <c r="OPH125" s="4"/>
      <c r="OPI125" s="4"/>
      <c r="OPJ125" s="4"/>
      <c r="OPK125" s="4"/>
      <c r="OPL125" s="4"/>
      <c r="OPM125" s="4"/>
      <c r="OPN125" s="4"/>
      <c r="OPO125" s="4"/>
      <c r="OPP125" s="4"/>
      <c r="OPQ125" s="4"/>
      <c r="OPR125" s="4"/>
      <c r="OPS125" s="4"/>
      <c r="OPT125" s="4"/>
      <c r="OPU125" s="4"/>
      <c r="OPV125" s="4"/>
      <c r="OPW125" s="4"/>
      <c r="OPX125" s="4"/>
      <c r="OPY125" s="4"/>
      <c r="OPZ125" s="4"/>
      <c r="OQA125" s="4"/>
      <c r="OQB125" s="4"/>
      <c r="OQC125" s="4"/>
      <c r="OQD125" s="4"/>
      <c r="OQE125" s="4"/>
      <c r="OQF125" s="4"/>
      <c r="OQG125" s="4"/>
      <c r="OQH125" s="4"/>
      <c r="OQI125" s="4"/>
      <c r="OQJ125" s="4"/>
      <c r="OQK125" s="4"/>
      <c r="OQL125" s="4"/>
      <c r="OQM125" s="4"/>
      <c r="OQN125" s="4"/>
      <c r="OQO125" s="4"/>
      <c r="OQP125" s="4"/>
      <c r="OQQ125" s="4"/>
      <c r="OQR125" s="4"/>
      <c r="OQS125" s="4"/>
      <c r="OQT125" s="4"/>
      <c r="OQU125" s="4"/>
      <c r="OQV125" s="4"/>
      <c r="OQW125" s="4"/>
      <c r="OQX125" s="4"/>
      <c r="OQY125" s="4"/>
      <c r="OQZ125" s="4"/>
      <c r="ORA125" s="4"/>
      <c r="ORB125" s="4"/>
      <c r="ORC125" s="4"/>
      <c r="ORD125" s="4"/>
      <c r="ORE125" s="4"/>
      <c r="ORF125" s="4"/>
      <c r="ORG125" s="4"/>
      <c r="ORH125" s="4"/>
      <c r="ORI125" s="4"/>
      <c r="ORJ125" s="4"/>
      <c r="ORK125" s="4"/>
      <c r="ORL125" s="4"/>
      <c r="ORM125" s="4"/>
      <c r="ORN125" s="4"/>
      <c r="ORO125" s="4"/>
      <c r="ORP125" s="4"/>
      <c r="ORQ125" s="4"/>
      <c r="ORR125" s="4"/>
      <c r="ORS125" s="4"/>
      <c r="ORT125" s="4"/>
      <c r="ORU125" s="4"/>
      <c r="ORV125" s="4"/>
      <c r="ORW125" s="4"/>
      <c r="ORX125" s="4"/>
      <c r="ORY125" s="4"/>
      <c r="ORZ125" s="4"/>
      <c r="OSA125" s="4"/>
      <c r="OSB125" s="4"/>
      <c r="OSC125" s="4"/>
      <c r="OSD125" s="4"/>
      <c r="OSE125" s="4"/>
      <c r="OSF125" s="4"/>
      <c r="OSG125" s="4"/>
      <c r="OSH125" s="4"/>
      <c r="OSI125" s="4"/>
      <c r="OSJ125" s="4"/>
      <c r="OSK125" s="4"/>
      <c r="OSL125" s="4"/>
      <c r="OSM125" s="4"/>
      <c r="OSN125" s="4"/>
      <c r="OSO125" s="4"/>
      <c r="OSP125" s="4"/>
      <c r="OSQ125" s="4"/>
      <c r="OSR125" s="4"/>
      <c r="OSS125" s="4"/>
      <c r="OST125" s="4"/>
      <c r="OSU125" s="4"/>
      <c r="OSV125" s="4"/>
      <c r="OSW125" s="4"/>
      <c r="OSX125" s="4"/>
      <c r="OSY125" s="4"/>
      <c r="OSZ125" s="4"/>
      <c r="OTA125" s="4"/>
      <c r="OTB125" s="4"/>
      <c r="OTC125" s="4"/>
      <c r="OTD125" s="4"/>
      <c r="OTE125" s="4"/>
      <c r="OTF125" s="4"/>
      <c r="OTG125" s="4"/>
      <c r="OTH125" s="4"/>
      <c r="OTI125" s="4"/>
      <c r="OTJ125" s="4"/>
      <c r="OTK125" s="4"/>
      <c r="OTL125" s="4"/>
      <c r="OTM125" s="4"/>
      <c r="OTN125" s="4"/>
      <c r="OTO125" s="4"/>
      <c r="OTP125" s="4"/>
      <c r="OTQ125" s="4"/>
      <c r="OTR125" s="4"/>
      <c r="OTS125" s="4"/>
      <c r="OTT125" s="4"/>
      <c r="OTU125" s="4"/>
      <c r="OTV125" s="4"/>
      <c r="OTW125" s="4"/>
      <c r="OTX125" s="4"/>
      <c r="OTY125" s="4"/>
      <c r="OTZ125" s="4"/>
      <c r="OUA125" s="4"/>
      <c r="OUB125" s="4"/>
      <c r="OUC125" s="4"/>
      <c r="OUD125" s="4"/>
      <c r="OUE125" s="4"/>
      <c r="OUF125" s="4"/>
      <c r="OUG125" s="4"/>
      <c r="OUH125" s="4"/>
      <c r="OUI125" s="4"/>
      <c r="OUJ125" s="4"/>
      <c r="OUK125" s="4"/>
      <c r="OUL125" s="4"/>
      <c r="OUM125" s="4"/>
      <c r="OUN125" s="4"/>
      <c r="OUO125" s="4"/>
      <c r="OUP125" s="4"/>
      <c r="OUQ125" s="4"/>
      <c r="OUR125" s="4"/>
      <c r="OUS125" s="4"/>
      <c r="OUT125" s="4"/>
      <c r="OVA125" s="4"/>
      <c r="OVB125" s="4"/>
      <c r="OVC125" s="4"/>
      <c r="OVD125" s="4"/>
      <c r="OVE125" s="4"/>
      <c r="OVF125" s="4"/>
      <c r="OVG125" s="4"/>
      <c r="OVH125" s="4"/>
      <c r="OVI125" s="4"/>
      <c r="OVJ125" s="4"/>
      <c r="OVK125" s="4"/>
      <c r="OVL125" s="4"/>
      <c r="OVM125" s="4"/>
      <c r="OVN125" s="4"/>
      <c r="OVO125" s="4"/>
      <c r="OVP125" s="4"/>
      <c r="OVQ125" s="4"/>
      <c r="OVR125" s="4"/>
      <c r="OVS125" s="4"/>
      <c r="OVT125" s="4"/>
      <c r="OVU125" s="4"/>
      <c r="OVV125" s="4"/>
      <c r="OVW125" s="4"/>
      <c r="OVX125" s="4"/>
      <c r="OVY125" s="4"/>
      <c r="OVZ125" s="4"/>
      <c r="OWA125" s="4"/>
      <c r="OWB125" s="4"/>
      <c r="OWC125" s="4"/>
      <c r="OWD125" s="4"/>
      <c r="OWE125" s="4"/>
      <c r="OWF125" s="4"/>
      <c r="OWG125" s="4"/>
      <c r="OWH125" s="4"/>
      <c r="OWI125" s="4"/>
      <c r="OWJ125" s="4"/>
      <c r="OWK125" s="4"/>
      <c r="OWL125" s="4"/>
      <c r="OWM125" s="4"/>
      <c r="OWN125" s="4"/>
      <c r="OWO125" s="4"/>
      <c r="OWP125" s="4"/>
      <c r="OWQ125" s="4"/>
      <c r="OWR125" s="4"/>
      <c r="OWS125" s="4"/>
      <c r="OWT125" s="4"/>
      <c r="OWU125" s="4"/>
      <c r="OWV125" s="4"/>
      <c r="OWW125" s="4"/>
      <c r="OWX125" s="4"/>
      <c r="OWY125" s="4"/>
      <c r="OWZ125" s="4"/>
      <c r="OXA125" s="4"/>
      <c r="OXB125" s="4"/>
      <c r="OXC125" s="4"/>
      <c r="OXD125" s="4"/>
      <c r="OXE125" s="4"/>
      <c r="OXF125" s="4"/>
      <c r="OXG125" s="4"/>
      <c r="OXH125" s="4"/>
      <c r="OXI125" s="4"/>
      <c r="OXJ125" s="4"/>
      <c r="OXK125" s="4"/>
      <c r="OXL125" s="4"/>
      <c r="OXM125" s="4"/>
      <c r="OXN125" s="4"/>
      <c r="OXO125" s="4"/>
      <c r="OXP125" s="4"/>
      <c r="OXQ125" s="4"/>
      <c r="OXR125" s="4"/>
      <c r="OXS125" s="4"/>
      <c r="OXT125" s="4"/>
      <c r="OXU125" s="4"/>
      <c r="OXV125" s="4"/>
      <c r="OXW125" s="4"/>
      <c r="OXX125" s="4"/>
      <c r="OXY125" s="4"/>
      <c r="OXZ125" s="4"/>
      <c r="OYA125" s="4"/>
      <c r="OYB125" s="4"/>
      <c r="OYC125" s="4"/>
      <c r="OYD125" s="4"/>
      <c r="OYE125" s="4"/>
      <c r="OYF125" s="4"/>
      <c r="OYG125" s="4"/>
      <c r="OYH125" s="4"/>
      <c r="OYI125" s="4"/>
      <c r="OYJ125" s="4"/>
      <c r="OYK125" s="4"/>
      <c r="OYL125" s="4"/>
      <c r="OYM125" s="4"/>
      <c r="OYN125" s="4"/>
      <c r="OYO125" s="4"/>
      <c r="OYP125" s="4"/>
      <c r="OYQ125" s="4"/>
      <c r="OYR125" s="4"/>
      <c r="OYS125" s="4"/>
      <c r="OYT125" s="4"/>
      <c r="OYU125" s="4"/>
      <c r="OYV125" s="4"/>
      <c r="OYW125" s="4"/>
      <c r="OYX125" s="4"/>
      <c r="OYY125" s="4"/>
      <c r="OYZ125" s="4"/>
      <c r="OZA125" s="4"/>
      <c r="OZB125" s="4"/>
      <c r="OZC125" s="4"/>
      <c r="OZD125" s="4"/>
      <c r="OZE125" s="4"/>
      <c r="OZF125" s="4"/>
      <c r="OZG125" s="4"/>
      <c r="OZH125" s="4"/>
      <c r="OZI125" s="4"/>
      <c r="OZJ125" s="4"/>
      <c r="OZK125" s="4"/>
      <c r="OZL125" s="4"/>
      <c r="OZM125" s="4"/>
      <c r="OZN125" s="4"/>
      <c r="OZO125" s="4"/>
      <c r="OZP125" s="4"/>
      <c r="OZQ125" s="4"/>
      <c r="OZR125" s="4"/>
      <c r="OZS125" s="4"/>
      <c r="OZT125" s="4"/>
      <c r="OZU125" s="4"/>
      <c r="OZV125" s="4"/>
      <c r="OZW125" s="4"/>
      <c r="OZX125" s="4"/>
      <c r="OZY125" s="4"/>
      <c r="OZZ125" s="4"/>
      <c r="PAA125" s="4"/>
      <c r="PAB125" s="4"/>
      <c r="PAC125" s="4"/>
      <c r="PAD125" s="4"/>
      <c r="PAE125" s="4"/>
      <c r="PAF125" s="4"/>
      <c r="PAG125" s="4"/>
      <c r="PAH125" s="4"/>
      <c r="PAI125" s="4"/>
      <c r="PAJ125" s="4"/>
      <c r="PAK125" s="4"/>
      <c r="PAL125" s="4"/>
      <c r="PAM125" s="4"/>
      <c r="PAN125" s="4"/>
      <c r="PAO125" s="4"/>
      <c r="PAP125" s="4"/>
      <c r="PAQ125" s="4"/>
      <c r="PAR125" s="4"/>
      <c r="PAS125" s="4"/>
      <c r="PAT125" s="4"/>
      <c r="PAU125" s="4"/>
      <c r="PAV125" s="4"/>
      <c r="PAW125" s="4"/>
      <c r="PAX125" s="4"/>
      <c r="PAY125" s="4"/>
      <c r="PAZ125" s="4"/>
      <c r="PBA125" s="4"/>
      <c r="PBB125" s="4"/>
      <c r="PBC125" s="4"/>
      <c r="PBD125" s="4"/>
      <c r="PBE125" s="4"/>
      <c r="PBF125" s="4"/>
      <c r="PBG125" s="4"/>
      <c r="PBH125" s="4"/>
      <c r="PBI125" s="4"/>
      <c r="PBJ125" s="4"/>
      <c r="PBK125" s="4"/>
      <c r="PBL125" s="4"/>
      <c r="PBM125" s="4"/>
      <c r="PBN125" s="4"/>
      <c r="PBO125" s="4"/>
      <c r="PBP125" s="4"/>
      <c r="PBQ125" s="4"/>
      <c r="PBR125" s="4"/>
      <c r="PBS125" s="4"/>
      <c r="PBT125" s="4"/>
      <c r="PBU125" s="4"/>
      <c r="PBV125" s="4"/>
      <c r="PBW125" s="4"/>
      <c r="PBX125" s="4"/>
      <c r="PBY125" s="4"/>
      <c r="PBZ125" s="4"/>
      <c r="PCA125" s="4"/>
      <c r="PCB125" s="4"/>
      <c r="PCC125" s="4"/>
      <c r="PCD125" s="4"/>
      <c r="PCE125" s="4"/>
      <c r="PCF125" s="4"/>
      <c r="PCG125" s="4"/>
      <c r="PCH125" s="4"/>
      <c r="PCI125" s="4"/>
      <c r="PCJ125" s="4"/>
      <c r="PCK125" s="4"/>
      <c r="PCL125" s="4"/>
      <c r="PCM125" s="4"/>
      <c r="PCN125" s="4"/>
      <c r="PCO125" s="4"/>
      <c r="PCP125" s="4"/>
      <c r="PCQ125" s="4"/>
      <c r="PCR125" s="4"/>
      <c r="PCS125" s="4"/>
      <c r="PCT125" s="4"/>
      <c r="PCU125" s="4"/>
      <c r="PCV125" s="4"/>
      <c r="PCW125" s="4"/>
      <c r="PCX125" s="4"/>
      <c r="PCY125" s="4"/>
      <c r="PCZ125" s="4"/>
      <c r="PDA125" s="4"/>
      <c r="PDB125" s="4"/>
      <c r="PDC125" s="4"/>
      <c r="PDD125" s="4"/>
      <c r="PDE125" s="4"/>
      <c r="PDF125" s="4"/>
      <c r="PDG125" s="4"/>
      <c r="PDH125" s="4"/>
      <c r="PDI125" s="4"/>
      <c r="PDJ125" s="4"/>
      <c r="PDK125" s="4"/>
      <c r="PDL125" s="4"/>
      <c r="PDM125" s="4"/>
      <c r="PDN125" s="4"/>
      <c r="PDO125" s="4"/>
      <c r="PDP125" s="4"/>
      <c r="PDQ125" s="4"/>
      <c r="PDR125" s="4"/>
      <c r="PDS125" s="4"/>
      <c r="PDT125" s="4"/>
      <c r="PDU125" s="4"/>
      <c r="PDV125" s="4"/>
      <c r="PDW125" s="4"/>
      <c r="PDX125" s="4"/>
      <c r="PDY125" s="4"/>
      <c r="PDZ125" s="4"/>
      <c r="PEA125" s="4"/>
      <c r="PEB125" s="4"/>
      <c r="PEC125" s="4"/>
      <c r="PED125" s="4"/>
      <c r="PEE125" s="4"/>
      <c r="PEF125" s="4"/>
      <c r="PEG125" s="4"/>
      <c r="PEH125" s="4"/>
      <c r="PEI125" s="4"/>
      <c r="PEJ125" s="4"/>
      <c r="PEK125" s="4"/>
      <c r="PEL125" s="4"/>
      <c r="PEM125" s="4"/>
      <c r="PEN125" s="4"/>
      <c r="PEO125" s="4"/>
      <c r="PEP125" s="4"/>
      <c r="PEW125" s="4"/>
      <c r="PEX125" s="4"/>
      <c r="PEY125" s="4"/>
      <c r="PEZ125" s="4"/>
      <c r="PFA125" s="4"/>
      <c r="PFB125" s="4"/>
      <c r="PFC125" s="4"/>
      <c r="PFD125" s="4"/>
      <c r="PFE125" s="4"/>
      <c r="PFF125" s="4"/>
      <c r="PFG125" s="4"/>
      <c r="PFH125" s="4"/>
      <c r="PFI125" s="4"/>
      <c r="PFJ125" s="4"/>
      <c r="PFK125" s="4"/>
      <c r="PFL125" s="4"/>
      <c r="PFM125" s="4"/>
      <c r="PFN125" s="4"/>
      <c r="PFO125" s="4"/>
      <c r="PFP125" s="4"/>
      <c r="PFQ125" s="4"/>
      <c r="PFR125" s="4"/>
      <c r="PFS125" s="4"/>
      <c r="PFT125" s="4"/>
      <c r="PFU125" s="4"/>
      <c r="PFV125" s="4"/>
      <c r="PFW125" s="4"/>
      <c r="PFX125" s="4"/>
      <c r="PFY125" s="4"/>
      <c r="PFZ125" s="4"/>
      <c r="PGA125" s="4"/>
      <c r="PGB125" s="4"/>
      <c r="PGC125" s="4"/>
      <c r="PGD125" s="4"/>
      <c r="PGE125" s="4"/>
      <c r="PGF125" s="4"/>
      <c r="PGG125" s="4"/>
      <c r="PGH125" s="4"/>
      <c r="PGI125" s="4"/>
      <c r="PGJ125" s="4"/>
      <c r="PGK125" s="4"/>
      <c r="PGL125" s="4"/>
      <c r="PGM125" s="4"/>
      <c r="PGN125" s="4"/>
      <c r="PGO125" s="4"/>
      <c r="PGP125" s="4"/>
      <c r="PGQ125" s="4"/>
      <c r="PGR125" s="4"/>
      <c r="PGS125" s="4"/>
      <c r="PGT125" s="4"/>
      <c r="PGU125" s="4"/>
      <c r="PGV125" s="4"/>
      <c r="PGW125" s="4"/>
      <c r="PGX125" s="4"/>
      <c r="PGY125" s="4"/>
      <c r="PGZ125" s="4"/>
      <c r="PHA125" s="4"/>
      <c r="PHB125" s="4"/>
      <c r="PHC125" s="4"/>
      <c r="PHD125" s="4"/>
      <c r="PHE125" s="4"/>
      <c r="PHF125" s="4"/>
      <c r="PHG125" s="4"/>
      <c r="PHH125" s="4"/>
      <c r="PHI125" s="4"/>
      <c r="PHJ125" s="4"/>
      <c r="PHK125" s="4"/>
      <c r="PHL125" s="4"/>
      <c r="PHM125" s="4"/>
      <c r="PHN125" s="4"/>
      <c r="PHO125" s="4"/>
      <c r="PHP125" s="4"/>
      <c r="PHQ125" s="4"/>
      <c r="PHR125" s="4"/>
      <c r="PHS125" s="4"/>
      <c r="PHT125" s="4"/>
      <c r="PHU125" s="4"/>
      <c r="PHV125" s="4"/>
      <c r="PHW125" s="4"/>
      <c r="PHX125" s="4"/>
      <c r="PHY125" s="4"/>
      <c r="PHZ125" s="4"/>
      <c r="PIA125" s="4"/>
      <c r="PIB125" s="4"/>
      <c r="PIC125" s="4"/>
      <c r="PID125" s="4"/>
      <c r="PIE125" s="4"/>
      <c r="PIF125" s="4"/>
      <c r="PIG125" s="4"/>
      <c r="PIH125" s="4"/>
      <c r="PII125" s="4"/>
      <c r="PIJ125" s="4"/>
      <c r="PIK125" s="4"/>
      <c r="PIL125" s="4"/>
      <c r="PIM125" s="4"/>
      <c r="PIN125" s="4"/>
      <c r="PIO125" s="4"/>
      <c r="PIP125" s="4"/>
      <c r="PIQ125" s="4"/>
      <c r="PIR125" s="4"/>
      <c r="PIS125" s="4"/>
      <c r="PIT125" s="4"/>
      <c r="PIU125" s="4"/>
      <c r="PIV125" s="4"/>
      <c r="PIW125" s="4"/>
      <c r="PIX125" s="4"/>
      <c r="PIY125" s="4"/>
      <c r="PIZ125" s="4"/>
      <c r="PJA125" s="4"/>
      <c r="PJB125" s="4"/>
      <c r="PJC125" s="4"/>
      <c r="PJD125" s="4"/>
      <c r="PJE125" s="4"/>
      <c r="PJF125" s="4"/>
      <c r="PJG125" s="4"/>
      <c r="PJH125" s="4"/>
      <c r="PJI125" s="4"/>
      <c r="PJJ125" s="4"/>
      <c r="PJK125" s="4"/>
      <c r="PJL125" s="4"/>
      <c r="PJM125" s="4"/>
      <c r="PJN125" s="4"/>
      <c r="PJO125" s="4"/>
      <c r="PJP125" s="4"/>
      <c r="PJQ125" s="4"/>
      <c r="PJR125" s="4"/>
      <c r="PJS125" s="4"/>
      <c r="PJT125" s="4"/>
      <c r="PJU125" s="4"/>
      <c r="PJV125" s="4"/>
      <c r="PJW125" s="4"/>
      <c r="PJX125" s="4"/>
      <c r="PJY125" s="4"/>
      <c r="PJZ125" s="4"/>
      <c r="PKA125" s="4"/>
      <c r="PKB125" s="4"/>
      <c r="PKC125" s="4"/>
      <c r="PKD125" s="4"/>
      <c r="PKE125" s="4"/>
      <c r="PKF125" s="4"/>
      <c r="PKG125" s="4"/>
      <c r="PKH125" s="4"/>
      <c r="PKI125" s="4"/>
      <c r="PKJ125" s="4"/>
      <c r="PKK125" s="4"/>
      <c r="PKL125" s="4"/>
      <c r="PKM125" s="4"/>
      <c r="PKN125" s="4"/>
      <c r="PKO125" s="4"/>
      <c r="PKP125" s="4"/>
      <c r="PKQ125" s="4"/>
      <c r="PKR125" s="4"/>
      <c r="PKS125" s="4"/>
      <c r="PKT125" s="4"/>
      <c r="PKU125" s="4"/>
      <c r="PKV125" s="4"/>
      <c r="PKW125" s="4"/>
      <c r="PKX125" s="4"/>
      <c r="PKY125" s="4"/>
      <c r="PKZ125" s="4"/>
      <c r="PLA125" s="4"/>
      <c r="PLB125" s="4"/>
      <c r="PLC125" s="4"/>
      <c r="PLD125" s="4"/>
      <c r="PLE125" s="4"/>
      <c r="PLF125" s="4"/>
      <c r="PLG125" s="4"/>
      <c r="PLH125" s="4"/>
      <c r="PLI125" s="4"/>
      <c r="PLJ125" s="4"/>
      <c r="PLK125" s="4"/>
      <c r="PLL125" s="4"/>
      <c r="PLM125" s="4"/>
      <c r="PLN125" s="4"/>
      <c r="PLO125" s="4"/>
      <c r="PLP125" s="4"/>
      <c r="PLQ125" s="4"/>
      <c r="PLR125" s="4"/>
      <c r="PLS125" s="4"/>
      <c r="PLT125" s="4"/>
      <c r="PLU125" s="4"/>
      <c r="PLV125" s="4"/>
      <c r="PLW125" s="4"/>
      <c r="PLX125" s="4"/>
      <c r="PLY125" s="4"/>
      <c r="PLZ125" s="4"/>
      <c r="PMA125" s="4"/>
      <c r="PMB125" s="4"/>
      <c r="PMC125" s="4"/>
      <c r="PMD125" s="4"/>
      <c r="PME125" s="4"/>
      <c r="PMF125" s="4"/>
      <c r="PMG125" s="4"/>
      <c r="PMH125" s="4"/>
      <c r="PMI125" s="4"/>
      <c r="PMJ125" s="4"/>
      <c r="PMK125" s="4"/>
      <c r="PML125" s="4"/>
      <c r="PMM125" s="4"/>
      <c r="PMN125" s="4"/>
      <c r="PMO125" s="4"/>
      <c r="PMP125" s="4"/>
      <c r="PMQ125" s="4"/>
      <c r="PMR125" s="4"/>
      <c r="PMS125" s="4"/>
      <c r="PMT125" s="4"/>
      <c r="PMU125" s="4"/>
      <c r="PMV125" s="4"/>
      <c r="PMW125" s="4"/>
      <c r="PMX125" s="4"/>
      <c r="PMY125" s="4"/>
      <c r="PMZ125" s="4"/>
      <c r="PNA125" s="4"/>
      <c r="PNB125" s="4"/>
      <c r="PNC125" s="4"/>
      <c r="PND125" s="4"/>
      <c r="PNE125" s="4"/>
      <c r="PNF125" s="4"/>
      <c r="PNG125" s="4"/>
      <c r="PNH125" s="4"/>
      <c r="PNI125" s="4"/>
      <c r="PNJ125" s="4"/>
      <c r="PNK125" s="4"/>
      <c r="PNL125" s="4"/>
      <c r="PNM125" s="4"/>
      <c r="PNN125" s="4"/>
      <c r="PNO125" s="4"/>
      <c r="PNP125" s="4"/>
      <c r="PNQ125" s="4"/>
      <c r="PNR125" s="4"/>
      <c r="PNS125" s="4"/>
      <c r="PNT125" s="4"/>
      <c r="PNU125" s="4"/>
      <c r="PNV125" s="4"/>
      <c r="PNW125" s="4"/>
      <c r="PNX125" s="4"/>
      <c r="PNY125" s="4"/>
      <c r="PNZ125" s="4"/>
      <c r="POA125" s="4"/>
      <c r="POB125" s="4"/>
      <c r="POC125" s="4"/>
      <c r="POD125" s="4"/>
      <c r="POE125" s="4"/>
      <c r="POF125" s="4"/>
      <c r="POG125" s="4"/>
      <c r="POH125" s="4"/>
      <c r="POI125" s="4"/>
      <c r="POJ125" s="4"/>
      <c r="POK125" s="4"/>
      <c r="POL125" s="4"/>
      <c r="POS125" s="4"/>
      <c r="POT125" s="4"/>
      <c r="POU125" s="4"/>
      <c r="POV125" s="4"/>
      <c r="POW125" s="4"/>
      <c r="POX125" s="4"/>
      <c r="POY125" s="4"/>
      <c r="POZ125" s="4"/>
      <c r="PPA125" s="4"/>
      <c r="PPB125" s="4"/>
      <c r="PPC125" s="4"/>
      <c r="PPD125" s="4"/>
      <c r="PPE125" s="4"/>
      <c r="PPF125" s="4"/>
      <c r="PPG125" s="4"/>
      <c r="PPH125" s="4"/>
      <c r="PPI125" s="4"/>
      <c r="PPJ125" s="4"/>
      <c r="PPK125" s="4"/>
      <c r="PPL125" s="4"/>
      <c r="PPM125" s="4"/>
      <c r="PPN125" s="4"/>
      <c r="PPO125" s="4"/>
      <c r="PPP125" s="4"/>
      <c r="PPQ125" s="4"/>
      <c r="PPR125" s="4"/>
      <c r="PPS125" s="4"/>
      <c r="PPT125" s="4"/>
      <c r="PPU125" s="4"/>
      <c r="PPV125" s="4"/>
      <c r="PPW125" s="4"/>
      <c r="PPX125" s="4"/>
      <c r="PPY125" s="4"/>
      <c r="PPZ125" s="4"/>
      <c r="PQA125" s="4"/>
      <c r="PQB125" s="4"/>
      <c r="PQC125" s="4"/>
      <c r="PQD125" s="4"/>
      <c r="PQE125" s="4"/>
      <c r="PQF125" s="4"/>
      <c r="PQG125" s="4"/>
      <c r="PQH125" s="4"/>
      <c r="PQI125" s="4"/>
      <c r="PQJ125" s="4"/>
      <c r="PQK125" s="4"/>
      <c r="PQL125" s="4"/>
      <c r="PQM125" s="4"/>
      <c r="PQN125" s="4"/>
      <c r="PQO125" s="4"/>
      <c r="PQP125" s="4"/>
      <c r="PQQ125" s="4"/>
      <c r="PQR125" s="4"/>
      <c r="PQS125" s="4"/>
      <c r="PQT125" s="4"/>
      <c r="PQU125" s="4"/>
      <c r="PQV125" s="4"/>
      <c r="PQW125" s="4"/>
      <c r="PQX125" s="4"/>
      <c r="PQY125" s="4"/>
      <c r="PQZ125" s="4"/>
      <c r="PRA125" s="4"/>
      <c r="PRB125" s="4"/>
      <c r="PRC125" s="4"/>
      <c r="PRD125" s="4"/>
      <c r="PRE125" s="4"/>
      <c r="PRF125" s="4"/>
      <c r="PRG125" s="4"/>
      <c r="PRH125" s="4"/>
      <c r="PRI125" s="4"/>
      <c r="PRJ125" s="4"/>
      <c r="PRK125" s="4"/>
      <c r="PRL125" s="4"/>
      <c r="PRM125" s="4"/>
      <c r="PRN125" s="4"/>
      <c r="PRO125" s="4"/>
      <c r="PRP125" s="4"/>
      <c r="PRQ125" s="4"/>
      <c r="PRR125" s="4"/>
      <c r="PRS125" s="4"/>
      <c r="PRT125" s="4"/>
      <c r="PRU125" s="4"/>
      <c r="PRV125" s="4"/>
      <c r="PRW125" s="4"/>
      <c r="PRX125" s="4"/>
      <c r="PRY125" s="4"/>
      <c r="PRZ125" s="4"/>
      <c r="PSA125" s="4"/>
      <c r="PSB125" s="4"/>
      <c r="PSC125" s="4"/>
      <c r="PSD125" s="4"/>
      <c r="PSE125" s="4"/>
      <c r="PSF125" s="4"/>
      <c r="PSG125" s="4"/>
      <c r="PSH125" s="4"/>
      <c r="PSI125" s="4"/>
      <c r="PSJ125" s="4"/>
      <c r="PSK125" s="4"/>
      <c r="PSL125" s="4"/>
      <c r="PSM125" s="4"/>
      <c r="PSN125" s="4"/>
      <c r="PSO125" s="4"/>
      <c r="PSP125" s="4"/>
      <c r="PSQ125" s="4"/>
      <c r="PSR125" s="4"/>
      <c r="PSS125" s="4"/>
      <c r="PST125" s="4"/>
      <c r="PSU125" s="4"/>
      <c r="PSV125" s="4"/>
      <c r="PSW125" s="4"/>
      <c r="PSX125" s="4"/>
      <c r="PSY125" s="4"/>
      <c r="PSZ125" s="4"/>
      <c r="PTA125" s="4"/>
      <c r="PTB125" s="4"/>
      <c r="PTC125" s="4"/>
      <c r="PTD125" s="4"/>
      <c r="PTE125" s="4"/>
      <c r="PTF125" s="4"/>
      <c r="PTG125" s="4"/>
      <c r="PTH125" s="4"/>
      <c r="PTI125" s="4"/>
      <c r="PTJ125" s="4"/>
      <c r="PTK125" s="4"/>
      <c r="PTL125" s="4"/>
      <c r="PTM125" s="4"/>
      <c r="PTN125" s="4"/>
      <c r="PTO125" s="4"/>
      <c r="PTP125" s="4"/>
      <c r="PTQ125" s="4"/>
      <c r="PTR125" s="4"/>
      <c r="PTS125" s="4"/>
      <c r="PTT125" s="4"/>
      <c r="PTU125" s="4"/>
      <c r="PTV125" s="4"/>
      <c r="PTW125" s="4"/>
      <c r="PTX125" s="4"/>
      <c r="PTY125" s="4"/>
      <c r="PTZ125" s="4"/>
      <c r="PUA125" s="4"/>
      <c r="PUB125" s="4"/>
      <c r="PUC125" s="4"/>
      <c r="PUD125" s="4"/>
      <c r="PUE125" s="4"/>
      <c r="PUF125" s="4"/>
      <c r="PUG125" s="4"/>
      <c r="PUH125" s="4"/>
      <c r="PUI125" s="4"/>
      <c r="PUJ125" s="4"/>
      <c r="PUK125" s="4"/>
      <c r="PUL125" s="4"/>
      <c r="PUM125" s="4"/>
      <c r="PUN125" s="4"/>
      <c r="PUO125" s="4"/>
      <c r="PUP125" s="4"/>
      <c r="PUQ125" s="4"/>
      <c r="PUR125" s="4"/>
      <c r="PUS125" s="4"/>
      <c r="PUT125" s="4"/>
      <c r="PUU125" s="4"/>
      <c r="PUV125" s="4"/>
      <c r="PUW125" s="4"/>
      <c r="PUX125" s="4"/>
      <c r="PUY125" s="4"/>
      <c r="PUZ125" s="4"/>
      <c r="PVA125" s="4"/>
      <c r="PVB125" s="4"/>
      <c r="PVC125" s="4"/>
      <c r="PVD125" s="4"/>
      <c r="PVE125" s="4"/>
      <c r="PVF125" s="4"/>
      <c r="PVG125" s="4"/>
      <c r="PVH125" s="4"/>
      <c r="PVI125" s="4"/>
      <c r="PVJ125" s="4"/>
      <c r="PVK125" s="4"/>
      <c r="PVL125" s="4"/>
      <c r="PVM125" s="4"/>
      <c r="PVN125" s="4"/>
      <c r="PVO125" s="4"/>
      <c r="PVP125" s="4"/>
      <c r="PVQ125" s="4"/>
      <c r="PVR125" s="4"/>
      <c r="PVS125" s="4"/>
      <c r="PVT125" s="4"/>
      <c r="PVU125" s="4"/>
      <c r="PVV125" s="4"/>
      <c r="PVW125" s="4"/>
      <c r="PVX125" s="4"/>
      <c r="PVY125" s="4"/>
      <c r="PVZ125" s="4"/>
      <c r="PWA125" s="4"/>
      <c r="PWB125" s="4"/>
      <c r="PWC125" s="4"/>
      <c r="PWD125" s="4"/>
      <c r="PWE125" s="4"/>
      <c r="PWF125" s="4"/>
      <c r="PWG125" s="4"/>
      <c r="PWH125" s="4"/>
      <c r="PWI125" s="4"/>
      <c r="PWJ125" s="4"/>
      <c r="PWK125" s="4"/>
      <c r="PWL125" s="4"/>
      <c r="PWM125" s="4"/>
      <c r="PWN125" s="4"/>
      <c r="PWO125" s="4"/>
      <c r="PWP125" s="4"/>
      <c r="PWQ125" s="4"/>
      <c r="PWR125" s="4"/>
      <c r="PWS125" s="4"/>
      <c r="PWT125" s="4"/>
      <c r="PWU125" s="4"/>
      <c r="PWV125" s="4"/>
      <c r="PWW125" s="4"/>
      <c r="PWX125" s="4"/>
      <c r="PWY125" s="4"/>
      <c r="PWZ125" s="4"/>
      <c r="PXA125" s="4"/>
      <c r="PXB125" s="4"/>
      <c r="PXC125" s="4"/>
      <c r="PXD125" s="4"/>
      <c r="PXE125" s="4"/>
      <c r="PXF125" s="4"/>
      <c r="PXG125" s="4"/>
      <c r="PXH125" s="4"/>
      <c r="PXI125" s="4"/>
      <c r="PXJ125" s="4"/>
      <c r="PXK125" s="4"/>
      <c r="PXL125" s="4"/>
      <c r="PXM125" s="4"/>
      <c r="PXN125" s="4"/>
      <c r="PXO125" s="4"/>
      <c r="PXP125" s="4"/>
      <c r="PXQ125" s="4"/>
      <c r="PXR125" s="4"/>
      <c r="PXS125" s="4"/>
      <c r="PXT125" s="4"/>
      <c r="PXU125" s="4"/>
      <c r="PXV125" s="4"/>
      <c r="PXW125" s="4"/>
      <c r="PXX125" s="4"/>
      <c r="PXY125" s="4"/>
      <c r="PXZ125" s="4"/>
      <c r="PYA125" s="4"/>
      <c r="PYB125" s="4"/>
      <c r="PYC125" s="4"/>
      <c r="PYD125" s="4"/>
      <c r="PYE125" s="4"/>
      <c r="PYF125" s="4"/>
      <c r="PYG125" s="4"/>
      <c r="PYH125" s="4"/>
      <c r="PYO125" s="4"/>
      <c r="PYP125" s="4"/>
      <c r="PYQ125" s="4"/>
      <c r="PYR125" s="4"/>
      <c r="PYS125" s="4"/>
      <c r="PYT125" s="4"/>
      <c r="PYU125" s="4"/>
      <c r="PYV125" s="4"/>
      <c r="PYW125" s="4"/>
      <c r="PYX125" s="4"/>
      <c r="PYY125" s="4"/>
      <c r="PYZ125" s="4"/>
      <c r="PZA125" s="4"/>
      <c r="PZB125" s="4"/>
      <c r="PZC125" s="4"/>
      <c r="PZD125" s="4"/>
      <c r="PZE125" s="4"/>
      <c r="PZF125" s="4"/>
      <c r="PZG125" s="4"/>
      <c r="PZH125" s="4"/>
      <c r="PZI125" s="4"/>
      <c r="PZJ125" s="4"/>
      <c r="PZK125" s="4"/>
      <c r="PZL125" s="4"/>
      <c r="PZM125" s="4"/>
      <c r="PZN125" s="4"/>
      <c r="PZO125" s="4"/>
      <c r="PZP125" s="4"/>
      <c r="PZQ125" s="4"/>
      <c r="PZR125" s="4"/>
      <c r="PZS125" s="4"/>
      <c r="PZT125" s="4"/>
      <c r="PZU125" s="4"/>
      <c r="PZV125" s="4"/>
      <c r="PZW125" s="4"/>
      <c r="PZX125" s="4"/>
      <c r="PZY125" s="4"/>
      <c r="PZZ125" s="4"/>
      <c r="QAA125" s="4"/>
      <c r="QAB125" s="4"/>
      <c r="QAC125" s="4"/>
      <c r="QAD125" s="4"/>
      <c r="QAE125" s="4"/>
      <c r="QAF125" s="4"/>
      <c r="QAG125" s="4"/>
      <c r="QAH125" s="4"/>
      <c r="QAI125" s="4"/>
      <c r="QAJ125" s="4"/>
      <c r="QAK125" s="4"/>
      <c r="QAL125" s="4"/>
      <c r="QAM125" s="4"/>
      <c r="QAN125" s="4"/>
      <c r="QAO125" s="4"/>
      <c r="QAP125" s="4"/>
      <c r="QAQ125" s="4"/>
      <c r="QAR125" s="4"/>
      <c r="QAS125" s="4"/>
      <c r="QAT125" s="4"/>
      <c r="QAU125" s="4"/>
      <c r="QAV125" s="4"/>
      <c r="QAW125" s="4"/>
      <c r="QAX125" s="4"/>
      <c r="QAY125" s="4"/>
      <c r="QAZ125" s="4"/>
      <c r="QBA125" s="4"/>
      <c r="QBB125" s="4"/>
      <c r="QBC125" s="4"/>
      <c r="QBD125" s="4"/>
      <c r="QBE125" s="4"/>
      <c r="QBF125" s="4"/>
      <c r="QBG125" s="4"/>
      <c r="QBH125" s="4"/>
      <c r="QBI125" s="4"/>
      <c r="QBJ125" s="4"/>
      <c r="QBK125" s="4"/>
      <c r="QBL125" s="4"/>
      <c r="QBM125" s="4"/>
      <c r="QBN125" s="4"/>
      <c r="QBO125" s="4"/>
      <c r="QBP125" s="4"/>
      <c r="QBQ125" s="4"/>
      <c r="QBR125" s="4"/>
      <c r="QBS125" s="4"/>
      <c r="QBT125" s="4"/>
      <c r="QBU125" s="4"/>
      <c r="QBV125" s="4"/>
      <c r="QBW125" s="4"/>
      <c r="QBX125" s="4"/>
      <c r="QBY125" s="4"/>
      <c r="QBZ125" s="4"/>
      <c r="QCA125" s="4"/>
      <c r="QCB125" s="4"/>
      <c r="QCC125" s="4"/>
      <c r="QCD125" s="4"/>
      <c r="QCE125" s="4"/>
      <c r="QCF125" s="4"/>
      <c r="QCG125" s="4"/>
      <c r="QCH125" s="4"/>
      <c r="QCI125" s="4"/>
      <c r="QCJ125" s="4"/>
      <c r="QCK125" s="4"/>
      <c r="QCL125" s="4"/>
      <c r="QCM125" s="4"/>
      <c r="QCN125" s="4"/>
      <c r="QCO125" s="4"/>
      <c r="QCP125" s="4"/>
      <c r="QCQ125" s="4"/>
      <c r="QCR125" s="4"/>
      <c r="QCS125" s="4"/>
      <c r="QCT125" s="4"/>
      <c r="QCU125" s="4"/>
      <c r="QCV125" s="4"/>
      <c r="QCW125" s="4"/>
      <c r="QCX125" s="4"/>
      <c r="QCY125" s="4"/>
      <c r="QCZ125" s="4"/>
      <c r="QDA125" s="4"/>
      <c r="QDB125" s="4"/>
      <c r="QDC125" s="4"/>
      <c r="QDD125" s="4"/>
      <c r="QDE125" s="4"/>
      <c r="QDF125" s="4"/>
      <c r="QDG125" s="4"/>
      <c r="QDH125" s="4"/>
      <c r="QDI125" s="4"/>
      <c r="QDJ125" s="4"/>
      <c r="QDK125" s="4"/>
      <c r="QDL125" s="4"/>
      <c r="QDM125" s="4"/>
      <c r="QDN125" s="4"/>
      <c r="QDO125" s="4"/>
      <c r="QDP125" s="4"/>
      <c r="QDQ125" s="4"/>
      <c r="QDR125" s="4"/>
      <c r="QDS125" s="4"/>
      <c r="QDT125" s="4"/>
      <c r="QDU125" s="4"/>
      <c r="QDV125" s="4"/>
      <c r="QDW125" s="4"/>
      <c r="QDX125" s="4"/>
      <c r="QDY125" s="4"/>
      <c r="QDZ125" s="4"/>
      <c r="QEA125" s="4"/>
      <c r="QEB125" s="4"/>
      <c r="QEC125" s="4"/>
      <c r="QED125" s="4"/>
      <c r="QEE125" s="4"/>
      <c r="QEF125" s="4"/>
      <c r="QEG125" s="4"/>
      <c r="QEH125" s="4"/>
      <c r="QEI125" s="4"/>
      <c r="QEJ125" s="4"/>
      <c r="QEK125" s="4"/>
      <c r="QEL125" s="4"/>
      <c r="QEM125" s="4"/>
      <c r="QEN125" s="4"/>
      <c r="QEO125" s="4"/>
      <c r="QEP125" s="4"/>
      <c r="QEQ125" s="4"/>
      <c r="QER125" s="4"/>
      <c r="QES125" s="4"/>
      <c r="QET125" s="4"/>
      <c r="QEU125" s="4"/>
      <c r="QEV125" s="4"/>
      <c r="QEW125" s="4"/>
      <c r="QEX125" s="4"/>
      <c r="QEY125" s="4"/>
      <c r="QEZ125" s="4"/>
      <c r="QFA125" s="4"/>
      <c r="QFB125" s="4"/>
      <c r="QFC125" s="4"/>
      <c r="QFD125" s="4"/>
      <c r="QFE125" s="4"/>
      <c r="QFF125" s="4"/>
      <c r="QFG125" s="4"/>
      <c r="QFH125" s="4"/>
      <c r="QFI125" s="4"/>
      <c r="QFJ125" s="4"/>
      <c r="QFK125" s="4"/>
      <c r="QFL125" s="4"/>
      <c r="QFM125" s="4"/>
      <c r="QFN125" s="4"/>
      <c r="QFO125" s="4"/>
      <c r="QFP125" s="4"/>
      <c r="QFQ125" s="4"/>
      <c r="QFR125" s="4"/>
      <c r="QFS125" s="4"/>
      <c r="QFT125" s="4"/>
      <c r="QFU125" s="4"/>
      <c r="QFV125" s="4"/>
      <c r="QFW125" s="4"/>
      <c r="QFX125" s="4"/>
      <c r="QFY125" s="4"/>
      <c r="QFZ125" s="4"/>
      <c r="QGA125" s="4"/>
      <c r="QGB125" s="4"/>
      <c r="QGC125" s="4"/>
      <c r="QGD125" s="4"/>
      <c r="QGE125" s="4"/>
      <c r="QGF125" s="4"/>
      <c r="QGG125" s="4"/>
      <c r="QGH125" s="4"/>
      <c r="QGI125" s="4"/>
      <c r="QGJ125" s="4"/>
      <c r="QGK125" s="4"/>
      <c r="QGL125" s="4"/>
      <c r="QGM125" s="4"/>
      <c r="QGN125" s="4"/>
      <c r="QGO125" s="4"/>
      <c r="QGP125" s="4"/>
      <c r="QGQ125" s="4"/>
      <c r="QGR125" s="4"/>
      <c r="QGS125" s="4"/>
      <c r="QGT125" s="4"/>
      <c r="QGU125" s="4"/>
      <c r="QGV125" s="4"/>
      <c r="QGW125" s="4"/>
      <c r="QGX125" s="4"/>
      <c r="QGY125" s="4"/>
      <c r="QGZ125" s="4"/>
      <c r="QHA125" s="4"/>
      <c r="QHB125" s="4"/>
      <c r="QHC125" s="4"/>
      <c r="QHD125" s="4"/>
      <c r="QHE125" s="4"/>
      <c r="QHF125" s="4"/>
      <c r="QHG125" s="4"/>
      <c r="QHH125" s="4"/>
      <c r="QHI125" s="4"/>
      <c r="QHJ125" s="4"/>
      <c r="QHK125" s="4"/>
      <c r="QHL125" s="4"/>
      <c r="QHM125" s="4"/>
      <c r="QHN125" s="4"/>
      <c r="QHO125" s="4"/>
      <c r="QHP125" s="4"/>
      <c r="QHQ125" s="4"/>
      <c r="QHR125" s="4"/>
      <c r="QHS125" s="4"/>
      <c r="QHT125" s="4"/>
      <c r="QHU125" s="4"/>
      <c r="QHV125" s="4"/>
      <c r="QHW125" s="4"/>
      <c r="QHX125" s="4"/>
      <c r="QHY125" s="4"/>
      <c r="QHZ125" s="4"/>
      <c r="QIA125" s="4"/>
      <c r="QIB125" s="4"/>
      <c r="QIC125" s="4"/>
      <c r="QID125" s="4"/>
      <c r="QIK125" s="4"/>
      <c r="QIL125" s="4"/>
      <c r="QIM125" s="4"/>
      <c r="QIN125" s="4"/>
      <c r="QIO125" s="4"/>
      <c r="QIP125" s="4"/>
      <c r="QIQ125" s="4"/>
      <c r="QIR125" s="4"/>
      <c r="QIS125" s="4"/>
      <c r="QIT125" s="4"/>
      <c r="QIU125" s="4"/>
      <c r="QIV125" s="4"/>
      <c r="QIW125" s="4"/>
      <c r="QIX125" s="4"/>
      <c r="QIY125" s="4"/>
      <c r="QIZ125" s="4"/>
      <c r="QJA125" s="4"/>
      <c r="QJB125" s="4"/>
      <c r="QJC125" s="4"/>
      <c r="QJD125" s="4"/>
      <c r="QJE125" s="4"/>
      <c r="QJF125" s="4"/>
      <c r="QJG125" s="4"/>
      <c r="QJH125" s="4"/>
      <c r="QJI125" s="4"/>
      <c r="QJJ125" s="4"/>
      <c r="QJK125" s="4"/>
      <c r="QJL125" s="4"/>
      <c r="QJM125" s="4"/>
      <c r="QJN125" s="4"/>
      <c r="QJO125" s="4"/>
      <c r="QJP125" s="4"/>
      <c r="QJQ125" s="4"/>
      <c r="QJR125" s="4"/>
      <c r="QJS125" s="4"/>
      <c r="QJT125" s="4"/>
      <c r="QJU125" s="4"/>
      <c r="QJV125" s="4"/>
      <c r="QJW125" s="4"/>
      <c r="QJX125" s="4"/>
      <c r="QJY125" s="4"/>
      <c r="QJZ125" s="4"/>
      <c r="QKA125" s="4"/>
      <c r="QKB125" s="4"/>
      <c r="QKC125" s="4"/>
      <c r="QKD125" s="4"/>
      <c r="QKE125" s="4"/>
      <c r="QKF125" s="4"/>
      <c r="QKG125" s="4"/>
      <c r="QKH125" s="4"/>
      <c r="QKI125" s="4"/>
      <c r="QKJ125" s="4"/>
      <c r="QKK125" s="4"/>
      <c r="QKL125" s="4"/>
      <c r="QKM125" s="4"/>
      <c r="QKN125" s="4"/>
      <c r="QKO125" s="4"/>
      <c r="QKP125" s="4"/>
      <c r="QKQ125" s="4"/>
      <c r="QKR125" s="4"/>
      <c r="QKS125" s="4"/>
      <c r="QKT125" s="4"/>
      <c r="QKU125" s="4"/>
      <c r="QKV125" s="4"/>
      <c r="QKW125" s="4"/>
      <c r="QKX125" s="4"/>
      <c r="QKY125" s="4"/>
      <c r="QKZ125" s="4"/>
      <c r="QLA125" s="4"/>
      <c r="QLB125" s="4"/>
      <c r="QLC125" s="4"/>
      <c r="QLD125" s="4"/>
      <c r="QLE125" s="4"/>
      <c r="QLF125" s="4"/>
      <c r="QLG125" s="4"/>
      <c r="QLH125" s="4"/>
      <c r="QLI125" s="4"/>
      <c r="QLJ125" s="4"/>
      <c r="QLK125" s="4"/>
      <c r="QLL125" s="4"/>
      <c r="QLM125" s="4"/>
      <c r="QLN125" s="4"/>
      <c r="QLO125" s="4"/>
      <c r="QLP125" s="4"/>
      <c r="QLQ125" s="4"/>
      <c r="QLR125" s="4"/>
      <c r="QLS125" s="4"/>
      <c r="QLT125" s="4"/>
      <c r="QLU125" s="4"/>
      <c r="QLV125" s="4"/>
      <c r="QLW125" s="4"/>
      <c r="QLX125" s="4"/>
      <c r="QLY125" s="4"/>
      <c r="QLZ125" s="4"/>
      <c r="QMA125" s="4"/>
      <c r="QMB125" s="4"/>
      <c r="QMC125" s="4"/>
      <c r="QMD125" s="4"/>
      <c r="QME125" s="4"/>
      <c r="QMF125" s="4"/>
      <c r="QMG125" s="4"/>
      <c r="QMH125" s="4"/>
      <c r="QMI125" s="4"/>
      <c r="QMJ125" s="4"/>
      <c r="QMK125" s="4"/>
      <c r="QML125" s="4"/>
      <c r="QMM125" s="4"/>
      <c r="QMN125" s="4"/>
      <c r="QMO125" s="4"/>
      <c r="QMP125" s="4"/>
      <c r="QMQ125" s="4"/>
      <c r="QMR125" s="4"/>
      <c r="QMS125" s="4"/>
      <c r="QMT125" s="4"/>
      <c r="QMU125" s="4"/>
      <c r="QMV125" s="4"/>
      <c r="QMW125" s="4"/>
      <c r="QMX125" s="4"/>
      <c r="QMY125" s="4"/>
      <c r="QMZ125" s="4"/>
      <c r="QNA125" s="4"/>
      <c r="QNB125" s="4"/>
      <c r="QNC125" s="4"/>
      <c r="QND125" s="4"/>
      <c r="QNE125" s="4"/>
      <c r="QNF125" s="4"/>
      <c r="QNG125" s="4"/>
      <c r="QNH125" s="4"/>
      <c r="QNI125" s="4"/>
      <c r="QNJ125" s="4"/>
      <c r="QNK125" s="4"/>
      <c r="QNL125" s="4"/>
      <c r="QNM125" s="4"/>
      <c r="QNN125" s="4"/>
      <c r="QNO125" s="4"/>
      <c r="QNP125" s="4"/>
      <c r="QNQ125" s="4"/>
      <c r="QNR125" s="4"/>
      <c r="QNS125" s="4"/>
      <c r="QNT125" s="4"/>
      <c r="QNU125" s="4"/>
      <c r="QNV125" s="4"/>
      <c r="QNW125" s="4"/>
      <c r="QNX125" s="4"/>
      <c r="QNY125" s="4"/>
      <c r="QNZ125" s="4"/>
      <c r="QOA125" s="4"/>
      <c r="QOB125" s="4"/>
      <c r="QOC125" s="4"/>
      <c r="QOD125" s="4"/>
      <c r="QOE125" s="4"/>
      <c r="QOF125" s="4"/>
      <c r="QOG125" s="4"/>
      <c r="QOH125" s="4"/>
      <c r="QOI125" s="4"/>
      <c r="QOJ125" s="4"/>
      <c r="QOK125" s="4"/>
      <c r="QOL125" s="4"/>
      <c r="QOM125" s="4"/>
      <c r="QON125" s="4"/>
      <c r="QOO125" s="4"/>
      <c r="QOP125" s="4"/>
      <c r="QOQ125" s="4"/>
      <c r="QOR125" s="4"/>
      <c r="QOS125" s="4"/>
      <c r="QOT125" s="4"/>
      <c r="QOU125" s="4"/>
      <c r="QOV125" s="4"/>
      <c r="QOW125" s="4"/>
      <c r="QOX125" s="4"/>
      <c r="QOY125" s="4"/>
      <c r="QOZ125" s="4"/>
      <c r="QPA125" s="4"/>
      <c r="QPB125" s="4"/>
      <c r="QPC125" s="4"/>
      <c r="QPD125" s="4"/>
      <c r="QPE125" s="4"/>
      <c r="QPF125" s="4"/>
      <c r="QPG125" s="4"/>
      <c r="QPH125" s="4"/>
      <c r="QPI125" s="4"/>
      <c r="QPJ125" s="4"/>
      <c r="QPK125" s="4"/>
      <c r="QPL125" s="4"/>
      <c r="QPM125" s="4"/>
      <c r="QPN125" s="4"/>
      <c r="QPO125" s="4"/>
      <c r="QPP125" s="4"/>
      <c r="QPQ125" s="4"/>
      <c r="QPR125" s="4"/>
      <c r="QPS125" s="4"/>
      <c r="QPT125" s="4"/>
      <c r="QPU125" s="4"/>
      <c r="QPV125" s="4"/>
      <c r="QPW125" s="4"/>
      <c r="QPX125" s="4"/>
      <c r="QPY125" s="4"/>
      <c r="QPZ125" s="4"/>
      <c r="QQA125" s="4"/>
      <c r="QQB125" s="4"/>
      <c r="QQC125" s="4"/>
      <c r="QQD125" s="4"/>
      <c r="QQE125" s="4"/>
      <c r="QQF125" s="4"/>
      <c r="QQG125" s="4"/>
      <c r="QQH125" s="4"/>
      <c r="QQI125" s="4"/>
      <c r="QQJ125" s="4"/>
      <c r="QQK125" s="4"/>
      <c r="QQL125" s="4"/>
      <c r="QQM125" s="4"/>
      <c r="QQN125" s="4"/>
      <c r="QQO125" s="4"/>
      <c r="QQP125" s="4"/>
      <c r="QQQ125" s="4"/>
      <c r="QQR125" s="4"/>
      <c r="QQS125" s="4"/>
      <c r="QQT125" s="4"/>
      <c r="QQU125" s="4"/>
      <c r="QQV125" s="4"/>
      <c r="QQW125" s="4"/>
      <c r="QQX125" s="4"/>
      <c r="QQY125" s="4"/>
      <c r="QQZ125" s="4"/>
      <c r="QRA125" s="4"/>
      <c r="QRB125" s="4"/>
      <c r="QRC125" s="4"/>
      <c r="QRD125" s="4"/>
      <c r="QRE125" s="4"/>
      <c r="QRF125" s="4"/>
      <c r="QRG125" s="4"/>
      <c r="QRH125" s="4"/>
      <c r="QRI125" s="4"/>
      <c r="QRJ125" s="4"/>
      <c r="QRK125" s="4"/>
      <c r="QRL125" s="4"/>
      <c r="QRM125" s="4"/>
      <c r="QRN125" s="4"/>
      <c r="QRO125" s="4"/>
      <c r="QRP125" s="4"/>
      <c r="QRQ125" s="4"/>
      <c r="QRR125" s="4"/>
      <c r="QRS125" s="4"/>
      <c r="QRT125" s="4"/>
      <c r="QRU125" s="4"/>
      <c r="QRV125" s="4"/>
      <c r="QRW125" s="4"/>
      <c r="QRX125" s="4"/>
      <c r="QRY125" s="4"/>
      <c r="QRZ125" s="4"/>
      <c r="QSG125" s="4"/>
      <c r="QSH125" s="4"/>
      <c r="QSI125" s="4"/>
      <c r="QSJ125" s="4"/>
      <c r="QSK125" s="4"/>
      <c r="QSL125" s="4"/>
      <c r="QSM125" s="4"/>
      <c r="QSN125" s="4"/>
      <c r="QSO125" s="4"/>
      <c r="QSP125" s="4"/>
      <c r="QSQ125" s="4"/>
      <c r="QSR125" s="4"/>
      <c r="QSS125" s="4"/>
      <c r="QST125" s="4"/>
      <c r="QSU125" s="4"/>
      <c r="QSV125" s="4"/>
      <c r="QSW125" s="4"/>
      <c r="QSX125" s="4"/>
      <c r="QSY125" s="4"/>
      <c r="QSZ125" s="4"/>
      <c r="QTA125" s="4"/>
      <c r="QTB125" s="4"/>
      <c r="QTC125" s="4"/>
      <c r="QTD125" s="4"/>
      <c r="QTE125" s="4"/>
      <c r="QTF125" s="4"/>
      <c r="QTG125" s="4"/>
      <c r="QTH125" s="4"/>
      <c r="QTI125" s="4"/>
      <c r="QTJ125" s="4"/>
      <c r="QTK125" s="4"/>
      <c r="QTL125" s="4"/>
      <c r="QTM125" s="4"/>
      <c r="QTN125" s="4"/>
      <c r="QTO125" s="4"/>
      <c r="QTP125" s="4"/>
      <c r="QTQ125" s="4"/>
      <c r="QTR125" s="4"/>
      <c r="QTS125" s="4"/>
      <c r="QTT125" s="4"/>
      <c r="QTU125" s="4"/>
      <c r="QTV125" s="4"/>
      <c r="QTW125" s="4"/>
      <c r="QTX125" s="4"/>
      <c r="QTY125" s="4"/>
      <c r="QTZ125" s="4"/>
      <c r="QUA125" s="4"/>
      <c r="QUB125" s="4"/>
      <c r="QUC125" s="4"/>
      <c r="QUD125" s="4"/>
      <c r="QUE125" s="4"/>
      <c r="QUF125" s="4"/>
      <c r="QUG125" s="4"/>
      <c r="QUH125" s="4"/>
      <c r="QUI125" s="4"/>
      <c r="QUJ125" s="4"/>
      <c r="QUK125" s="4"/>
      <c r="QUL125" s="4"/>
      <c r="QUM125" s="4"/>
      <c r="QUN125" s="4"/>
      <c r="QUO125" s="4"/>
      <c r="QUP125" s="4"/>
      <c r="QUQ125" s="4"/>
      <c r="QUR125" s="4"/>
      <c r="QUS125" s="4"/>
      <c r="QUT125" s="4"/>
      <c r="QUU125" s="4"/>
      <c r="QUV125" s="4"/>
      <c r="QUW125" s="4"/>
      <c r="QUX125" s="4"/>
      <c r="QUY125" s="4"/>
      <c r="QUZ125" s="4"/>
      <c r="QVA125" s="4"/>
      <c r="QVB125" s="4"/>
      <c r="QVC125" s="4"/>
      <c r="QVD125" s="4"/>
      <c r="QVE125" s="4"/>
      <c r="QVF125" s="4"/>
      <c r="QVG125" s="4"/>
      <c r="QVH125" s="4"/>
      <c r="QVI125" s="4"/>
      <c r="QVJ125" s="4"/>
      <c r="QVK125" s="4"/>
      <c r="QVL125" s="4"/>
      <c r="QVM125" s="4"/>
      <c r="QVN125" s="4"/>
      <c r="QVO125" s="4"/>
      <c r="QVP125" s="4"/>
      <c r="QVQ125" s="4"/>
      <c r="QVR125" s="4"/>
      <c r="QVS125" s="4"/>
      <c r="QVT125" s="4"/>
      <c r="QVU125" s="4"/>
      <c r="QVV125" s="4"/>
      <c r="QVW125" s="4"/>
      <c r="QVX125" s="4"/>
      <c r="QVY125" s="4"/>
      <c r="QVZ125" s="4"/>
      <c r="QWA125" s="4"/>
      <c r="QWB125" s="4"/>
      <c r="QWC125" s="4"/>
      <c r="QWD125" s="4"/>
      <c r="QWE125" s="4"/>
      <c r="QWF125" s="4"/>
      <c r="QWG125" s="4"/>
      <c r="QWH125" s="4"/>
      <c r="QWI125" s="4"/>
      <c r="QWJ125" s="4"/>
      <c r="QWK125" s="4"/>
      <c r="QWL125" s="4"/>
      <c r="QWM125" s="4"/>
      <c r="QWN125" s="4"/>
      <c r="QWO125" s="4"/>
      <c r="QWP125" s="4"/>
      <c r="QWQ125" s="4"/>
      <c r="QWR125" s="4"/>
      <c r="QWS125" s="4"/>
      <c r="QWT125" s="4"/>
      <c r="QWU125" s="4"/>
      <c r="QWV125" s="4"/>
      <c r="QWW125" s="4"/>
      <c r="QWX125" s="4"/>
      <c r="QWY125" s="4"/>
      <c r="QWZ125" s="4"/>
      <c r="QXA125" s="4"/>
      <c r="QXB125" s="4"/>
      <c r="QXC125" s="4"/>
      <c r="QXD125" s="4"/>
      <c r="QXE125" s="4"/>
      <c r="QXF125" s="4"/>
      <c r="QXG125" s="4"/>
      <c r="QXH125" s="4"/>
      <c r="QXI125" s="4"/>
      <c r="QXJ125" s="4"/>
      <c r="QXK125" s="4"/>
      <c r="QXL125" s="4"/>
      <c r="QXM125" s="4"/>
      <c r="QXN125" s="4"/>
      <c r="QXO125" s="4"/>
      <c r="QXP125" s="4"/>
      <c r="QXQ125" s="4"/>
      <c r="QXR125" s="4"/>
      <c r="QXS125" s="4"/>
      <c r="QXT125" s="4"/>
      <c r="QXU125" s="4"/>
      <c r="QXV125" s="4"/>
      <c r="QXW125" s="4"/>
      <c r="QXX125" s="4"/>
      <c r="QXY125" s="4"/>
      <c r="QXZ125" s="4"/>
      <c r="QYA125" s="4"/>
      <c r="QYB125" s="4"/>
      <c r="QYC125" s="4"/>
      <c r="QYD125" s="4"/>
      <c r="QYE125" s="4"/>
      <c r="QYF125" s="4"/>
      <c r="QYG125" s="4"/>
      <c r="QYH125" s="4"/>
      <c r="QYI125" s="4"/>
      <c r="QYJ125" s="4"/>
      <c r="QYK125" s="4"/>
      <c r="QYL125" s="4"/>
      <c r="QYM125" s="4"/>
      <c r="QYN125" s="4"/>
      <c r="QYO125" s="4"/>
      <c r="QYP125" s="4"/>
      <c r="QYQ125" s="4"/>
      <c r="QYR125" s="4"/>
      <c r="QYS125" s="4"/>
      <c r="QYT125" s="4"/>
      <c r="QYU125" s="4"/>
      <c r="QYV125" s="4"/>
      <c r="QYW125" s="4"/>
      <c r="QYX125" s="4"/>
      <c r="QYY125" s="4"/>
      <c r="QYZ125" s="4"/>
      <c r="QZA125" s="4"/>
      <c r="QZB125" s="4"/>
      <c r="QZC125" s="4"/>
      <c r="QZD125" s="4"/>
      <c r="QZE125" s="4"/>
      <c r="QZF125" s="4"/>
      <c r="QZG125" s="4"/>
      <c r="QZH125" s="4"/>
      <c r="QZI125" s="4"/>
      <c r="QZJ125" s="4"/>
      <c r="QZK125" s="4"/>
      <c r="QZL125" s="4"/>
      <c r="QZM125" s="4"/>
      <c r="QZN125" s="4"/>
      <c r="QZO125" s="4"/>
      <c r="QZP125" s="4"/>
      <c r="QZQ125" s="4"/>
      <c r="QZR125" s="4"/>
      <c r="QZS125" s="4"/>
      <c r="QZT125" s="4"/>
      <c r="QZU125" s="4"/>
      <c r="QZV125" s="4"/>
      <c r="QZW125" s="4"/>
      <c r="QZX125" s="4"/>
      <c r="QZY125" s="4"/>
      <c r="QZZ125" s="4"/>
      <c r="RAA125" s="4"/>
      <c r="RAB125" s="4"/>
      <c r="RAC125" s="4"/>
      <c r="RAD125" s="4"/>
      <c r="RAE125" s="4"/>
      <c r="RAF125" s="4"/>
      <c r="RAG125" s="4"/>
      <c r="RAH125" s="4"/>
      <c r="RAI125" s="4"/>
      <c r="RAJ125" s="4"/>
      <c r="RAK125" s="4"/>
      <c r="RAL125" s="4"/>
      <c r="RAM125" s="4"/>
      <c r="RAN125" s="4"/>
      <c r="RAO125" s="4"/>
      <c r="RAP125" s="4"/>
      <c r="RAQ125" s="4"/>
      <c r="RAR125" s="4"/>
      <c r="RAS125" s="4"/>
      <c r="RAT125" s="4"/>
      <c r="RAU125" s="4"/>
      <c r="RAV125" s="4"/>
      <c r="RAW125" s="4"/>
      <c r="RAX125" s="4"/>
      <c r="RAY125" s="4"/>
      <c r="RAZ125" s="4"/>
      <c r="RBA125" s="4"/>
      <c r="RBB125" s="4"/>
      <c r="RBC125" s="4"/>
      <c r="RBD125" s="4"/>
      <c r="RBE125" s="4"/>
      <c r="RBF125" s="4"/>
      <c r="RBG125" s="4"/>
      <c r="RBH125" s="4"/>
      <c r="RBI125" s="4"/>
      <c r="RBJ125" s="4"/>
      <c r="RBK125" s="4"/>
      <c r="RBL125" s="4"/>
      <c r="RBM125" s="4"/>
      <c r="RBN125" s="4"/>
      <c r="RBO125" s="4"/>
      <c r="RBP125" s="4"/>
      <c r="RBQ125" s="4"/>
      <c r="RBR125" s="4"/>
      <c r="RBS125" s="4"/>
      <c r="RBT125" s="4"/>
      <c r="RBU125" s="4"/>
      <c r="RBV125" s="4"/>
      <c r="RCC125" s="4"/>
      <c r="RCD125" s="4"/>
      <c r="RCE125" s="4"/>
      <c r="RCF125" s="4"/>
      <c r="RCG125" s="4"/>
      <c r="RCH125" s="4"/>
      <c r="RCI125" s="4"/>
      <c r="RCJ125" s="4"/>
      <c r="RCK125" s="4"/>
      <c r="RCL125" s="4"/>
      <c r="RCM125" s="4"/>
      <c r="RCN125" s="4"/>
      <c r="RCO125" s="4"/>
      <c r="RCP125" s="4"/>
      <c r="RCQ125" s="4"/>
      <c r="RCR125" s="4"/>
      <c r="RCS125" s="4"/>
      <c r="RCT125" s="4"/>
      <c r="RCU125" s="4"/>
      <c r="RCV125" s="4"/>
      <c r="RCW125" s="4"/>
      <c r="RCX125" s="4"/>
      <c r="RCY125" s="4"/>
      <c r="RCZ125" s="4"/>
      <c r="RDA125" s="4"/>
      <c r="RDB125" s="4"/>
      <c r="RDC125" s="4"/>
      <c r="RDD125" s="4"/>
      <c r="RDE125" s="4"/>
      <c r="RDF125" s="4"/>
      <c r="RDG125" s="4"/>
      <c r="RDH125" s="4"/>
      <c r="RDI125" s="4"/>
      <c r="RDJ125" s="4"/>
      <c r="RDK125" s="4"/>
      <c r="RDL125" s="4"/>
      <c r="RDM125" s="4"/>
      <c r="RDN125" s="4"/>
      <c r="RDO125" s="4"/>
      <c r="RDP125" s="4"/>
      <c r="RDQ125" s="4"/>
      <c r="RDR125" s="4"/>
      <c r="RDS125" s="4"/>
      <c r="RDT125" s="4"/>
      <c r="RDU125" s="4"/>
      <c r="RDV125" s="4"/>
      <c r="RDW125" s="4"/>
      <c r="RDX125" s="4"/>
      <c r="RDY125" s="4"/>
      <c r="RDZ125" s="4"/>
      <c r="REA125" s="4"/>
      <c r="REB125" s="4"/>
      <c r="REC125" s="4"/>
      <c r="RED125" s="4"/>
      <c r="REE125" s="4"/>
      <c r="REF125" s="4"/>
      <c r="REG125" s="4"/>
      <c r="REH125" s="4"/>
      <c r="REI125" s="4"/>
      <c r="REJ125" s="4"/>
      <c r="REK125" s="4"/>
      <c r="REL125" s="4"/>
      <c r="REM125" s="4"/>
      <c r="REN125" s="4"/>
      <c r="REO125" s="4"/>
      <c r="REP125" s="4"/>
      <c r="REQ125" s="4"/>
      <c r="RER125" s="4"/>
      <c r="RES125" s="4"/>
      <c r="RET125" s="4"/>
      <c r="REU125" s="4"/>
      <c r="REV125" s="4"/>
      <c r="REW125" s="4"/>
      <c r="REX125" s="4"/>
      <c r="REY125" s="4"/>
      <c r="REZ125" s="4"/>
      <c r="RFA125" s="4"/>
      <c r="RFB125" s="4"/>
      <c r="RFC125" s="4"/>
      <c r="RFD125" s="4"/>
      <c r="RFE125" s="4"/>
      <c r="RFF125" s="4"/>
      <c r="RFG125" s="4"/>
      <c r="RFH125" s="4"/>
      <c r="RFI125" s="4"/>
      <c r="RFJ125" s="4"/>
      <c r="RFK125" s="4"/>
      <c r="RFL125" s="4"/>
      <c r="RFM125" s="4"/>
      <c r="RFN125" s="4"/>
      <c r="RFO125" s="4"/>
      <c r="RFP125" s="4"/>
      <c r="RFQ125" s="4"/>
      <c r="RFR125" s="4"/>
      <c r="RFS125" s="4"/>
      <c r="RFT125" s="4"/>
      <c r="RFU125" s="4"/>
      <c r="RFV125" s="4"/>
      <c r="RFW125" s="4"/>
      <c r="RFX125" s="4"/>
      <c r="RFY125" s="4"/>
      <c r="RFZ125" s="4"/>
      <c r="RGA125" s="4"/>
      <c r="RGB125" s="4"/>
      <c r="RGC125" s="4"/>
      <c r="RGD125" s="4"/>
      <c r="RGE125" s="4"/>
      <c r="RGF125" s="4"/>
      <c r="RGG125" s="4"/>
      <c r="RGH125" s="4"/>
      <c r="RGI125" s="4"/>
      <c r="RGJ125" s="4"/>
      <c r="RGK125" s="4"/>
      <c r="RGL125" s="4"/>
      <c r="RGM125" s="4"/>
      <c r="RGN125" s="4"/>
      <c r="RGO125" s="4"/>
      <c r="RGP125" s="4"/>
      <c r="RGQ125" s="4"/>
      <c r="RGR125" s="4"/>
      <c r="RGS125" s="4"/>
      <c r="RGT125" s="4"/>
      <c r="RGU125" s="4"/>
      <c r="RGV125" s="4"/>
      <c r="RGW125" s="4"/>
      <c r="RGX125" s="4"/>
      <c r="RGY125" s="4"/>
      <c r="RGZ125" s="4"/>
      <c r="RHA125" s="4"/>
      <c r="RHB125" s="4"/>
      <c r="RHC125" s="4"/>
      <c r="RHD125" s="4"/>
      <c r="RHE125" s="4"/>
      <c r="RHF125" s="4"/>
      <c r="RHG125" s="4"/>
      <c r="RHH125" s="4"/>
      <c r="RHI125" s="4"/>
      <c r="RHJ125" s="4"/>
      <c r="RHK125" s="4"/>
      <c r="RHL125" s="4"/>
      <c r="RHM125" s="4"/>
      <c r="RHN125" s="4"/>
      <c r="RHO125" s="4"/>
      <c r="RHP125" s="4"/>
      <c r="RHQ125" s="4"/>
      <c r="RHR125" s="4"/>
      <c r="RHS125" s="4"/>
      <c r="RHT125" s="4"/>
      <c r="RHU125" s="4"/>
      <c r="RHV125" s="4"/>
      <c r="RHW125" s="4"/>
      <c r="RHX125" s="4"/>
      <c r="RHY125" s="4"/>
      <c r="RHZ125" s="4"/>
      <c r="RIA125" s="4"/>
      <c r="RIB125" s="4"/>
      <c r="RIC125" s="4"/>
      <c r="RID125" s="4"/>
      <c r="RIE125" s="4"/>
      <c r="RIF125" s="4"/>
      <c r="RIG125" s="4"/>
      <c r="RIH125" s="4"/>
      <c r="RII125" s="4"/>
      <c r="RIJ125" s="4"/>
      <c r="RIK125" s="4"/>
      <c r="RIL125" s="4"/>
      <c r="RIM125" s="4"/>
      <c r="RIN125" s="4"/>
      <c r="RIO125" s="4"/>
      <c r="RIP125" s="4"/>
      <c r="RIQ125" s="4"/>
      <c r="RIR125" s="4"/>
      <c r="RIS125" s="4"/>
      <c r="RIT125" s="4"/>
      <c r="RIU125" s="4"/>
      <c r="RIV125" s="4"/>
      <c r="RIW125" s="4"/>
      <c r="RIX125" s="4"/>
      <c r="RIY125" s="4"/>
      <c r="RIZ125" s="4"/>
      <c r="RJA125" s="4"/>
      <c r="RJB125" s="4"/>
      <c r="RJC125" s="4"/>
      <c r="RJD125" s="4"/>
      <c r="RJE125" s="4"/>
      <c r="RJF125" s="4"/>
      <c r="RJG125" s="4"/>
      <c r="RJH125" s="4"/>
      <c r="RJI125" s="4"/>
      <c r="RJJ125" s="4"/>
      <c r="RJK125" s="4"/>
      <c r="RJL125" s="4"/>
      <c r="RJM125" s="4"/>
      <c r="RJN125" s="4"/>
      <c r="RJO125" s="4"/>
      <c r="RJP125" s="4"/>
      <c r="RJQ125" s="4"/>
      <c r="RJR125" s="4"/>
      <c r="RJS125" s="4"/>
      <c r="RJT125" s="4"/>
      <c r="RJU125" s="4"/>
      <c r="RJV125" s="4"/>
      <c r="RJW125" s="4"/>
      <c r="RJX125" s="4"/>
      <c r="RJY125" s="4"/>
      <c r="RJZ125" s="4"/>
      <c r="RKA125" s="4"/>
      <c r="RKB125" s="4"/>
      <c r="RKC125" s="4"/>
      <c r="RKD125" s="4"/>
      <c r="RKE125" s="4"/>
      <c r="RKF125" s="4"/>
      <c r="RKG125" s="4"/>
      <c r="RKH125" s="4"/>
      <c r="RKI125" s="4"/>
      <c r="RKJ125" s="4"/>
      <c r="RKK125" s="4"/>
      <c r="RKL125" s="4"/>
      <c r="RKM125" s="4"/>
      <c r="RKN125" s="4"/>
      <c r="RKO125" s="4"/>
      <c r="RKP125" s="4"/>
      <c r="RKQ125" s="4"/>
      <c r="RKR125" s="4"/>
      <c r="RKS125" s="4"/>
      <c r="RKT125" s="4"/>
      <c r="RKU125" s="4"/>
      <c r="RKV125" s="4"/>
      <c r="RKW125" s="4"/>
      <c r="RKX125" s="4"/>
      <c r="RKY125" s="4"/>
      <c r="RKZ125" s="4"/>
      <c r="RLA125" s="4"/>
      <c r="RLB125" s="4"/>
      <c r="RLC125" s="4"/>
      <c r="RLD125" s="4"/>
      <c r="RLE125" s="4"/>
      <c r="RLF125" s="4"/>
      <c r="RLG125" s="4"/>
      <c r="RLH125" s="4"/>
      <c r="RLI125" s="4"/>
      <c r="RLJ125" s="4"/>
      <c r="RLK125" s="4"/>
      <c r="RLL125" s="4"/>
      <c r="RLM125" s="4"/>
      <c r="RLN125" s="4"/>
      <c r="RLO125" s="4"/>
      <c r="RLP125" s="4"/>
      <c r="RLQ125" s="4"/>
      <c r="RLR125" s="4"/>
      <c r="RLY125" s="4"/>
      <c r="RLZ125" s="4"/>
      <c r="RMA125" s="4"/>
      <c r="RMB125" s="4"/>
      <c r="RMC125" s="4"/>
      <c r="RMD125" s="4"/>
      <c r="RME125" s="4"/>
      <c r="RMF125" s="4"/>
      <c r="RMG125" s="4"/>
      <c r="RMH125" s="4"/>
      <c r="RMI125" s="4"/>
      <c r="RMJ125" s="4"/>
      <c r="RMK125" s="4"/>
      <c r="RML125" s="4"/>
      <c r="RMM125" s="4"/>
      <c r="RMN125" s="4"/>
      <c r="RMO125" s="4"/>
      <c r="RMP125" s="4"/>
      <c r="RMQ125" s="4"/>
      <c r="RMR125" s="4"/>
      <c r="RMS125" s="4"/>
      <c r="RMT125" s="4"/>
      <c r="RMU125" s="4"/>
      <c r="RMV125" s="4"/>
      <c r="RMW125" s="4"/>
      <c r="RMX125" s="4"/>
      <c r="RMY125" s="4"/>
      <c r="RMZ125" s="4"/>
      <c r="RNA125" s="4"/>
      <c r="RNB125" s="4"/>
      <c r="RNC125" s="4"/>
      <c r="RND125" s="4"/>
      <c r="RNE125" s="4"/>
      <c r="RNF125" s="4"/>
      <c r="RNG125" s="4"/>
      <c r="RNH125" s="4"/>
      <c r="RNI125" s="4"/>
      <c r="RNJ125" s="4"/>
      <c r="RNK125" s="4"/>
      <c r="RNL125" s="4"/>
      <c r="RNM125" s="4"/>
      <c r="RNN125" s="4"/>
      <c r="RNO125" s="4"/>
      <c r="RNP125" s="4"/>
      <c r="RNQ125" s="4"/>
      <c r="RNR125" s="4"/>
      <c r="RNS125" s="4"/>
      <c r="RNT125" s="4"/>
      <c r="RNU125" s="4"/>
      <c r="RNV125" s="4"/>
      <c r="RNW125" s="4"/>
      <c r="RNX125" s="4"/>
      <c r="RNY125" s="4"/>
      <c r="RNZ125" s="4"/>
      <c r="ROA125" s="4"/>
      <c r="ROB125" s="4"/>
      <c r="ROC125" s="4"/>
      <c r="ROD125" s="4"/>
      <c r="ROE125" s="4"/>
      <c r="ROF125" s="4"/>
      <c r="ROG125" s="4"/>
      <c r="ROH125" s="4"/>
      <c r="ROI125" s="4"/>
      <c r="ROJ125" s="4"/>
      <c r="ROK125" s="4"/>
      <c r="ROL125" s="4"/>
      <c r="ROM125" s="4"/>
      <c r="RON125" s="4"/>
      <c r="ROO125" s="4"/>
      <c r="ROP125" s="4"/>
      <c r="ROQ125" s="4"/>
      <c r="ROR125" s="4"/>
      <c r="ROS125" s="4"/>
      <c r="ROT125" s="4"/>
      <c r="ROU125" s="4"/>
      <c r="ROV125" s="4"/>
      <c r="ROW125" s="4"/>
      <c r="ROX125" s="4"/>
      <c r="ROY125" s="4"/>
      <c r="ROZ125" s="4"/>
      <c r="RPA125" s="4"/>
      <c r="RPB125" s="4"/>
      <c r="RPC125" s="4"/>
      <c r="RPD125" s="4"/>
      <c r="RPE125" s="4"/>
      <c r="RPF125" s="4"/>
      <c r="RPG125" s="4"/>
      <c r="RPH125" s="4"/>
      <c r="RPI125" s="4"/>
      <c r="RPJ125" s="4"/>
      <c r="RPK125" s="4"/>
      <c r="RPL125" s="4"/>
      <c r="RPM125" s="4"/>
      <c r="RPN125" s="4"/>
      <c r="RPO125" s="4"/>
      <c r="RPP125" s="4"/>
      <c r="RPQ125" s="4"/>
      <c r="RPR125" s="4"/>
      <c r="RPS125" s="4"/>
      <c r="RPT125" s="4"/>
      <c r="RPU125" s="4"/>
      <c r="RPV125" s="4"/>
      <c r="RPW125" s="4"/>
      <c r="RPX125" s="4"/>
      <c r="RPY125" s="4"/>
      <c r="RPZ125" s="4"/>
      <c r="RQA125" s="4"/>
      <c r="RQB125" s="4"/>
      <c r="RQC125" s="4"/>
      <c r="RQD125" s="4"/>
      <c r="RQE125" s="4"/>
      <c r="RQF125" s="4"/>
      <c r="RQG125" s="4"/>
      <c r="RQH125" s="4"/>
      <c r="RQI125" s="4"/>
      <c r="RQJ125" s="4"/>
      <c r="RQK125" s="4"/>
      <c r="RQL125" s="4"/>
      <c r="RQM125" s="4"/>
      <c r="RQN125" s="4"/>
      <c r="RQO125" s="4"/>
      <c r="RQP125" s="4"/>
      <c r="RQQ125" s="4"/>
      <c r="RQR125" s="4"/>
      <c r="RQS125" s="4"/>
      <c r="RQT125" s="4"/>
      <c r="RQU125" s="4"/>
      <c r="RQV125" s="4"/>
      <c r="RQW125" s="4"/>
      <c r="RQX125" s="4"/>
      <c r="RQY125" s="4"/>
      <c r="RQZ125" s="4"/>
      <c r="RRA125" s="4"/>
      <c r="RRB125" s="4"/>
      <c r="RRC125" s="4"/>
      <c r="RRD125" s="4"/>
      <c r="RRE125" s="4"/>
      <c r="RRF125" s="4"/>
      <c r="RRG125" s="4"/>
      <c r="RRH125" s="4"/>
      <c r="RRI125" s="4"/>
      <c r="RRJ125" s="4"/>
      <c r="RRK125" s="4"/>
      <c r="RRL125" s="4"/>
      <c r="RRM125" s="4"/>
      <c r="RRN125" s="4"/>
      <c r="RRO125" s="4"/>
      <c r="RRP125" s="4"/>
      <c r="RRQ125" s="4"/>
      <c r="RRR125" s="4"/>
      <c r="RRS125" s="4"/>
      <c r="RRT125" s="4"/>
      <c r="RRU125" s="4"/>
      <c r="RRV125" s="4"/>
      <c r="RRW125" s="4"/>
      <c r="RRX125" s="4"/>
      <c r="RRY125" s="4"/>
      <c r="RRZ125" s="4"/>
      <c r="RSA125" s="4"/>
      <c r="RSB125" s="4"/>
      <c r="RSC125" s="4"/>
      <c r="RSD125" s="4"/>
      <c r="RSE125" s="4"/>
      <c r="RSF125" s="4"/>
      <c r="RSG125" s="4"/>
      <c r="RSH125" s="4"/>
      <c r="RSI125" s="4"/>
      <c r="RSJ125" s="4"/>
      <c r="RSK125" s="4"/>
      <c r="RSL125" s="4"/>
      <c r="RSM125" s="4"/>
      <c r="RSN125" s="4"/>
      <c r="RSO125" s="4"/>
      <c r="RSP125" s="4"/>
      <c r="RSQ125" s="4"/>
      <c r="RSR125" s="4"/>
      <c r="RSS125" s="4"/>
      <c r="RST125" s="4"/>
      <c r="RSU125" s="4"/>
      <c r="RSV125" s="4"/>
      <c r="RSW125" s="4"/>
      <c r="RSX125" s="4"/>
      <c r="RSY125" s="4"/>
      <c r="RSZ125" s="4"/>
      <c r="RTA125" s="4"/>
      <c r="RTB125" s="4"/>
      <c r="RTC125" s="4"/>
      <c r="RTD125" s="4"/>
      <c r="RTE125" s="4"/>
      <c r="RTF125" s="4"/>
      <c r="RTG125" s="4"/>
      <c r="RTH125" s="4"/>
      <c r="RTI125" s="4"/>
      <c r="RTJ125" s="4"/>
      <c r="RTK125" s="4"/>
      <c r="RTL125" s="4"/>
      <c r="RTM125" s="4"/>
      <c r="RTN125" s="4"/>
      <c r="RTO125" s="4"/>
      <c r="RTP125" s="4"/>
      <c r="RTQ125" s="4"/>
      <c r="RTR125" s="4"/>
      <c r="RTS125" s="4"/>
      <c r="RTT125" s="4"/>
      <c r="RTU125" s="4"/>
      <c r="RTV125" s="4"/>
      <c r="RTW125" s="4"/>
      <c r="RTX125" s="4"/>
      <c r="RTY125" s="4"/>
      <c r="RTZ125" s="4"/>
      <c r="RUA125" s="4"/>
      <c r="RUB125" s="4"/>
      <c r="RUC125" s="4"/>
      <c r="RUD125" s="4"/>
      <c r="RUE125" s="4"/>
      <c r="RUF125" s="4"/>
      <c r="RUG125" s="4"/>
      <c r="RUH125" s="4"/>
      <c r="RUI125" s="4"/>
      <c r="RUJ125" s="4"/>
      <c r="RUK125" s="4"/>
      <c r="RUL125" s="4"/>
      <c r="RUM125" s="4"/>
      <c r="RUN125" s="4"/>
      <c r="RUO125" s="4"/>
      <c r="RUP125" s="4"/>
      <c r="RUQ125" s="4"/>
      <c r="RUR125" s="4"/>
      <c r="RUS125" s="4"/>
      <c r="RUT125" s="4"/>
      <c r="RUU125" s="4"/>
      <c r="RUV125" s="4"/>
      <c r="RUW125" s="4"/>
      <c r="RUX125" s="4"/>
      <c r="RUY125" s="4"/>
      <c r="RUZ125" s="4"/>
      <c r="RVA125" s="4"/>
      <c r="RVB125" s="4"/>
      <c r="RVC125" s="4"/>
      <c r="RVD125" s="4"/>
      <c r="RVE125" s="4"/>
      <c r="RVF125" s="4"/>
      <c r="RVG125" s="4"/>
      <c r="RVH125" s="4"/>
      <c r="RVI125" s="4"/>
      <c r="RVJ125" s="4"/>
      <c r="RVK125" s="4"/>
      <c r="RVL125" s="4"/>
      <c r="RVM125" s="4"/>
      <c r="RVN125" s="4"/>
      <c r="RVU125" s="4"/>
      <c r="RVV125" s="4"/>
      <c r="RVW125" s="4"/>
      <c r="RVX125" s="4"/>
      <c r="RVY125" s="4"/>
      <c r="RVZ125" s="4"/>
      <c r="RWA125" s="4"/>
      <c r="RWB125" s="4"/>
      <c r="RWC125" s="4"/>
      <c r="RWD125" s="4"/>
      <c r="RWE125" s="4"/>
      <c r="RWF125" s="4"/>
      <c r="RWG125" s="4"/>
      <c r="RWH125" s="4"/>
      <c r="RWI125" s="4"/>
      <c r="RWJ125" s="4"/>
      <c r="RWK125" s="4"/>
      <c r="RWL125" s="4"/>
      <c r="RWM125" s="4"/>
      <c r="RWN125" s="4"/>
      <c r="RWO125" s="4"/>
      <c r="RWP125" s="4"/>
      <c r="RWQ125" s="4"/>
      <c r="RWR125" s="4"/>
      <c r="RWS125" s="4"/>
      <c r="RWT125" s="4"/>
      <c r="RWU125" s="4"/>
      <c r="RWV125" s="4"/>
      <c r="RWW125" s="4"/>
      <c r="RWX125" s="4"/>
      <c r="RWY125" s="4"/>
      <c r="RWZ125" s="4"/>
      <c r="RXA125" s="4"/>
      <c r="RXB125" s="4"/>
      <c r="RXC125" s="4"/>
      <c r="RXD125" s="4"/>
      <c r="RXE125" s="4"/>
      <c r="RXF125" s="4"/>
      <c r="RXG125" s="4"/>
      <c r="RXH125" s="4"/>
      <c r="RXI125" s="4"/>
      <c r="RXJ125" s="4"/>
      <c r="RXK125" s="4"/>
      <c r="RXL125" s="4"/>
      <c r="RXM125" s="4"/>
      <c r="RXN125" s="4"/>
      <c r="RXO125" s="4"/>
      <c r="RXP125" s="4"/>
      <c r="RXQ125" s="4"/>
      <c r="RXR125" s="4"/>
      <c r="RXS125" s="4"/>
      <c r="RXT125" s="4"/>
      <c r="RXU125" s="4"/>
      <c r="RXV125" s="4"/>
      <c r="RXW125" s="4"/>
      <c r="RXX125" s="4"/>
      <c r="RXY125" s="4"/>
      <c r="RXZ125" s="4"/>
      <c r="RYA125" s="4"/>
      <c r="RYB125" s="4"/>
      <c r="RYC125" s="4"/>
      <c r="RYD125" s="4"/>
      <c r="RYE125" s="4"/>
      <c r="RYF125" s="4"/>
      <c r="RYG125" s="4"/>
      <c r="RYH125" s="4"/>
      <c r="RYI125" s="4"/>
      <c r="RYJ125" s="4"/>
      <c r="RYK125" s="4"/>
      <c r="RYL125" s="4"/>
      <c r="RYM125" s="4"/>
      <c r="RYN125" s="4"/>
      <c r="RYO125" s="4"/>
      <c r="RYP125" s="4"/>
      <c r="RYQ125" s="4"/>
      <c r="RYR125" s="4"/>
      <c r="RYS125" s="4"/>
      <c r="RYT125" s="4"/>
      <c r="RYU125" s="4"/>
      <c r="RYV125" s="4"/>
      <c r="RYW125" s="4"/>
      <c r="RYX125" s="4"/>
      <c r="RYY125" s="4"/>
      <c r="RYZ125" s="4"/>
      <c r="RZA125" s="4"/>
      <c r="RZB125" s="4"/>
      <c r="RZC125" s="4"/>
      <c r="RZD125" s="4"/>
      <c r="RZE125" s="4"/>
      <c r="RZF125" s="4"/>
      <c r="RZG125" s="4"/>
      <c r="RZH125" s="4"/>
      <c r="RZI125" s="4"/>
      <c r="RZJ125" s="4"/>
      <c r="RZK125" s="4"/>
      <c r="RZL125" s="4"/>
      <c r="RZM125" s="4"/>
      <c r="RZN125" s="4"/>
      <c r="RZO125" s="4"/>
      <c r="RZP125" s="4"/>
      <c r="RZQ125" s="4"/>
      <c r="RZR125" s="4"/>
      <c r="RZS125" s="4"/>
      <c r="RZT125" s="4"/>
      <c r="RZU125" s="4"/>
      <c r="RZV125" s="4"/>
      <c r="RZW125" s="4"/>
      <c r="RZX125" s="4"/>
      <c r="RZY125" s="4"/>
      <c r="RZZ125" s="4"/>
      <c r="SAA125" s="4"/>
      <c r="SAB125" s="4"/>
      <c r="SAC125" s="4"/>
      <c r="SAD125" s="4"/>
      <c r="SAE125" s="4"/>
      <c r="SAF125" s="4"/>
      <c r="SAG125" s="4"/>
      <c r="SAH125" s="4"/>
      <c r="SAI125" s="4"/>
      <c r="SAJ125" s="4"/>
      <c r="SAK125" s="4"/>
      <c r="SAL125" s="4"/>
      <c r="SAM125" s="4"/>
      <c r="SAN125" s="4"/>
      <c r="SAO125" s="4"/>
      <c r="SAP125" s="4"/>
      <c r="SAQ125" s="4"/>
      <c r="SAR125" s="4"/>
      <c r="SAS125" s="4"/>
      <c r="SAT125" s="4"/>
      <c r="SAU125" s="4"/>
      <c r="SAV125" s="4"/>
      <c r="SAW125" s="4"/>
      <c r="SAX125" s="4"/>
      <c r="SAY125" s="4"/>
      <c r="SAZ125" s="4"/>
      <c r="SBA125" s="4"/>
      <c r="SBB125" s="4"/>
      <c r="SBC125" s="4"/>
      <c r="SBD125" s="4"/>
      <c r="SBE125" s="4"/>
      <c r="SBF125" s="4"/>
      <c r="SBG125" s="4"/>
      <c r="SBH125" s="4"/>
      <c r="SBI125" s="4"/>
      <c r="SBJ125" s="4"/>
      <c r="SBK125" s="4"/>
      <c r="SBL125" s="4"/>
      <c r="SBM125" s="4"/>
      <c r="SBN125" s="4"/>
      <c r="SBO125" s="4"/>
      <c r="SBP125" s="4"/>
      <c r="SBQ125" s="4"/>
      <c r="SBR125" s="4"/>
      <c r="SBS125" s="4"/>
      <c r="SBT125" s="4"/>
      <c r="SBU125" s="4"/>
      <c r="SBV125" s="4"/>
      <c r="SBW125" s="4"/>
      <c r="SBX125" s="4"/>
      <c r="SBY125" s="4"/>
      <c r="SBZ125" s="4"/>
      <c r="SCA125" s="4"/>
      <c r="SCB125" s="4"/>
      <c r="SCC125" s="4"/>
      <c r="SCD125" s="4"/>
      <c r="SCE125" s="4"/>
      <c r="SCF125" s="4"/>
      <c r="SCG125" s="4"/>
      <c r="SCH125" s="4"/>
      <c r="SCI125" s="4"/>
      <c r="SCJ125" s="4"/>
      <c r="SCK125" s="4"/>
      <c r="SCL125" s="4"/>
      <c r="SCM125" s="4"/>
      <c r="SCN125" s="4"/>
      <c r="SCO125" s="4"/>
      <c r="SCP125" s="4"/>
      <c r="SCQ125" s="4"/>
      <c r="SCR125" s="4"/>
      <c r="SCS125" s="4"/>
      <c r="SCT125" s="4"/>
      <c r="SCU125" s="4"/>
      <c r="SCV125" s="4"/>
      <c r="SCW125" s="4"/>
      <c r="SCX125" s="4"/>
      <c r="SCY125" s="4"/>
      <c r="SCZ125" s="4"/>
      <c r="SDA125" s="4"/>
      <c r="SDB125" s="4"/>
      <c r="SDC125" s="4"/>
      <c r="SDD125" s="4"/>
      <c r="SDE125" s="4"/>
      <c r="SDF125" s="4"/>
      <c r="SDG125" s="4"/>
      <c r="SDH125" s="4"/>
      <c r="SDI125" s="4"/>
      <c r="SDJ125" s="4"/>
      <c r="SDK125" s="4"/>
      <c r="SDL125" s="4"/>
      <c r="SDM125" s="4"/>
      <c r="SDN125" s="4"/>
      <c r="SDO125" s="4"/>
      <c r="SDP125" s="4"/>
      <c r="SDQ125" s="4"/>
      <c r="SDR125" s="4"/>
      <c r="SDS125" s="4"/>
      <c r="SDT125" s="4"/>
      <c r="SDU125" s="4"/>
      <c r="SDV125" s="4"/>
      <c r="SDW125" s="4"/>
      <c r="SDX125" s="4"/>
      <c r="SDY125" s="4"/>
      <c r="SDZ125" s="4"/>
      <c r="SEA125" s="4"/>
      <c r="SEB125" s="4"/>
      <c r="SEC125" s="4"/>
      <c r="SED125" s="4"/>
      <c r="SEE125" s="4"/>
      <c r="SEF125" s="4"/>
      <c r="SEG125" s="4"/>
      <c r="SEH125" s="4"/>
      <c r="SEI125" s="4"/>
      <c r="SEJ125" s="4"/>
      <c r="SEK125" s="4"/>
      <c r="SEL125" s="4"/>
      <c r="SEM125" s="4"/>
      <c r="SEN125" s="4"/>
      <c r="SEO125" s="4"/>
      <c r="SEP125" s="4"/>
      <c r="SEQ125" s="4"/>
      <c r="SER125" s="4"/>
      <c r="SES125" s="4"/>
      <c r="SET125" s="4"/>
      <c r="SEU125" s="4"/>
      <c r="SEV125" s="4"/>
      <c r="SEW125" s="4"/>
      <c r="SEX125" s="4"/>
      <c r="SEY125" s="4"/>
      <c r="SEZ125" s="4"/>
      <c r="SFA125" s="4"/>
      <c r="SFB125" s="4"/>
      <c r="SFC125" s="4"/>
      <c r="SFD125" s="4"/>
      <c r="SFE125" s="4"/>
      <c r="SFF125" s="4"/>
      <c r="SFG125" s="4"/>
      <c r="SFH125" s="4"/>
      <c r="SFI125" s="4"/>
      <c r="SFJ125" s="4"/>
      <c r="SFQ125" s="4"/>
      <c r="SFR125" s="4"/>
      <c r="SFS125" s="4"/>
      <c r="SFT125" s="4"/>
      <c r="SFU125" s="4"/>
      <c r="SFV125" s="4"/>
      <c r="SFW125" s="4"/>
      <c r="SFX125" s="4"/>
      <c r="SFY125" s="4"/>
      <c r="SFZ125" s="4"/>
      <c r="SGA125" s="4"/>
      <c r="SGB125" s="4"/>
      <c r="SGC125" s="4"/>
      <c r="SGD125" s="4"/>
      <c r="SGE125" s="4"/>
      <c r="SGF125" s="4"/>
      <c r="SGG125" s="4"/>
      <c r="SGH125" s="4"/>
      <c r="SGI125" s="4"/>
      <c r="SGJ125" s="4"/>
      <c r="SGK125" s="4"/>
      <c r="SGL125" s="4"/>
      <c r="SGM125" s="4"/>
      <c r="SGN125" s="4"/>
      <c r="SGO125" s="4"/>
      <c r="SGP125" s="4"/>
      <c r="SGQ125" s="4"/>
      <c r="SGR125" s="4"/>
      <c r="SGS125" s="4"/>
      <c r="SGT125" s="4"/>
      <c r="SGU125" s="4"/>
      <c r="SGV125" s="4"/>
      <c r="SGW125" s="4"/>
      <c r="SGX125" s="4"/>
      <c r="SGY125" s="4"/>
      <c r="SGZ125" s="4"/>
      <c r="SHA125" s="4"/>
      <c r="SHB125" s="4"/>
      <c r="SHC125" s="4"/>
      <c r="SHD125" s="4"/>
      <c r="SHE125" s="4"/>
      <c r="SHF125" s="4"/>
      <c r="SHG125" s="4"/>
      <c r="SHH125" s="4"/>
      <c r="SHI125" s="4"/>
      <c r="SHJ125" s="4"/>
      <c r="SHK125" s="4"/>
      <c r="SHL125" s="4"/>
      <c r="SHM125" s="4"/>
      <c r="SHN125" s="4"/>
      <c r="SHO125" s="4"/>
      <c r="SHP125" s="4"/>
      <c r="SHQ125" s="4"/>
      <c r="SHR125" s="4"/>
      <c r="SHS125" s="4"/>
      <c r="SHT125" s="4"/>
      <c r="SHU125" s="4"/>
      <c r="SHV125" s="4"/>
      <c r="SHW125" s="4"/>
      <c r="SHX125" s="4"/>
      <c r="SHY125" s="4"/>
      <c r="SHZ125" s="4"/>
      <c r="SIA125" s="4"/>
      <c r="SIB125" s="4"/>
      <c r="SIC125" s="4"/>
      <c r="SID125" s="4"/>
      <c r="SIE125" s="4"/>
      <c r="SIF125" s="4"/>
      <c r="SIG125" s="4"/>
      <c r="SIH125" s="4"/>
      <c r="SII125" s="4"/>
      <c r="SIJ125" s="4"/>
      <c r="SIK125" s="4"/>
      <c r="SIL125" s="4"/>
      <c r="SIM125" s="4"/>
      <c r="SIN125" s="4"/>
      <c r="SIO125" s="4"/>
      <c r="SIP125" s="4"/>
      <c r="SIQ125" s="4"/>
      <c r="SIR125" s="4"/>
      <c r="SIS125" s="4"/>
      <c r="SIT125" s="4"/>
      <c r="SIU125" s="4"/>
      <c r="SIV125" s="4"/>
      <c r="SIW125" s="4"/>
      <c r="SIX125" s="4"/>
      <c r="SIY125" s="4"/>
      <c r="SIZ125" s="4"/>
      <c r="SJA125" s="4"/>
      <c r="SJB125" s="4"/>
      <c r="SJC125" s="4"/>
      <c r="SJD125" s="4"/>
      <c r="SJE125" s="4"/>
      <c r="SJF125" s="4"/>
      <c r="SJG125" s="4"/>
      <c r="SJH125" s="4"/>
      <c r="SJI125" s="4"/>
      <c r="SJJ125" s="4"/>
      <c r="SJK125" s="4"/>
      <c r="SJL125" s="4"/>
      <c r="SJM125" s="4"/>
      <c r="SJN125" s="4"/>
      <c r="SJO125" s="4"/>
      <c r="SJP125" s="4"/>
      <c r="SJQ125" s="4"/>
      <c r="SJR125" s="4"/>
      <c r="SJS125" s="4"/>
      <c r="SJT125" s="4"/>
      <c r="SJU125" s="4"/>
      <c r="SJV125" s="4"/>
      <c r="SJW125" s="4"/>
      <c r="SJX125" s="4"/>
      <c r="SJY125" s="4"/>
      <c r="SJZ125" s="4"/>
      <c r="SKA125" s="4"/>
      <c r="SKB125" s="4"/>
      <c r="SKC125" s="4"/>
      <c r="SKD125" s="4"/>
      <c r="SKE125" s="4"/>
      <c r="SKF125" s="4"/>
      <c r="SKG125" s="4"/>
      <c r="SKH125" s="4"/>
      <c r="SKI125" s="4"/>
      <c r="SKJ125" s="4"/>
      <c r="SKK125" s="4"/>
      <c r="SKL125" s="4"/>
      <c r="SKM125" s="4"/>
      <c r="SKN125" s="4"/>
      <c r="SKO125" s="4"/>
      <c r="SKP125" s="4"/>
      <c r="SKQ125" s="4"/>
      <c r="SKR125" s="4"/>
      <c r="SKS125" s="4"/>
      <c r="SKT125" s="4"/>
      <c r="SKU125" s="4"/>
      <c r="SKV125" s="4"/>
      <c r="SKW125" s="4"/>
      <c r="SKX125" s="4"/>
      <c r="SKY125" s="4"/>
      <c r="SKZ125" s="4"/>
      <c r="SLA125" s="4"/>
      <c r="SLB125" s="4"/>
      <c r="SLC125" s="4"/>
      <c r="SLD125" s="4"/>
      <c r="SLE125" s="4"/>
      <c r="SLF125" s="4"/>
      <c r="SLG125" s="4"/>
      <c r="SLH125" s="4"/>
      <c r="SLI125" s="4"/>
      <c r="SLJ125" s="4"/>
      <c r="SLK125" s="4"/>
      <c r="SLL125" s="4"/>
      <c r="SLM125" s="4"/>
      <c r="SLN125" s="4"/>
      <c r="SLO125" s="4"/>
      <c r="SLP125" s="4"/>
      <c r="SLQ125" s="4"/>
      <c r="SLR125" s="4"/>
      <c r="SLS125" s="4"/>
      <c r="SLT125" s="4"/>
      <c r="SLU125" s="4"/>
      <c r="SLV125" s="4"/>
      <c r="SLW125" s="4"/>
      <c r="SLX125" s="4"/>
      <c r="SLY125" s="4"/>
      <c r="SLZ125" s="4"/>
      <c r="SMA125" s="4"/>
      <c r="SMB125" s="4"/>
      <c r="SMC125" s="4"/>
      <c r="SMD125" s="4"/>
      <c r="SME125" s="4"/>
      <c r="SMF125" s="4"/>
      <c r="SMG125" s="4"/>
      <c r="SMH125" s="4"/>
      <c r="SMI125" s="4"/>
      <c r="SMJ125" s="4"/>
      <c r="SMK125" s="4"/>
      <c r="SML125" s="4"/>
      <c r="SMM125" s="4"/>
      <c r="SMN125" s="4"/>
      <c r="SMO125" s="4"/>
      <c r="SMP125" s="4"/>
      <c r="SMQ125" s="4"/>
      <c r="SMR125" s="4"/>
      <c r="SMS125" s="4"/>
      <c r="SMT125" s="4"/>
      <c r="SMU125" s="4"/>
      <c r="SMV125" s="4"/>
      <c r="SMW125" s="4"/>
      <c r="SMX125" s="4"/>
      <c r="SMY125" s="4"/>
      <c r="SMZ125" s="4"/>
      <c r="SNA125" s="4"/>
      <c r="SNB125" s="4"/>
      <c r="SNC125" s="4"/>
      <c r="SND125" s="4"/>
      <c r="SNE125" s="4"/>
      <c r="SNF125" s="4"/>
      <c r="SNG125" s="4"/>
      <c r="SNH125" s="4"/>
      <c r="SNI125" s="4"/>
      <c r="SNJ125" s="4"/>
      <c r="SNK125" s="4"/>
      <c r="SNL125" s="4"/>
      <c r="SNM125" s="4"/>
      <c r="SNN125" s="4"/>
      <c r="SNO125" s="4"/>
      <c r="SNP125" s="4"/>
      <c r="SNQ125" s="4"/>
      <c r="SNR125" s="4"/>
      <c r="SNS125" s="4"/>
      <c r="SNT125" s="4"/>
      <c r="SNU125" s="4"/>
      <c r="SNV125" s="4"/>
      <c r="SNW125" s="4"/>
      <c r="SNX125" s="4"/>
      <c r="SNY125" s="4"/>
      <c r="SNZ125" s="4"/>
      <c r="SOA125" s="4"/>
      <c r="SOB125" s="4"/>
      <c r="SOC125" s="4"/>
      <c r="SOD125" s="4"/>
      <c r="SOE125" s="4"/>
      <c r="SOF125" s="4"/>
      <c r="SOG125" s="4"/>
      <c r="SOH125" s="4"/>
      <c r="SOI125" s="4"/>
      <c r="SOJ125" s="4"/>
      <c r="SOK125" s="4"/>
      <c r="SOL125" s="4"/>
      <c r="SOM125" s="4"/>
      <c r="SON125" s="4"/>
      <c r="SOO125" s="4"/>
      <c r="SOP125" s="4"/>
      <c r="SOQ125" s="4"/>
      <c r="SOR125" s="4"/>
      <c r="SOS125" s="4"/>
      <c r="SOT125" s="4"/>
      <c r="SOU125" s="4"/>
      <c r="SOV125" s="4"/>
      <c r="SOW125" s="4"/>
      <c r="SOX125" s="4"/>
      <c r="SOY125" s="4"/>
      <c r="SOZ125" s="4"/>
      <c r="SPA125" s="4"/>
      <c r="SPB125" s="4"/>
      <c r="SPC125" s="4"/>
      <c r="SPD125" s="4"/>
      <c r="SPE125" s="4"/>
      <c r="SPF125" s="4"/>
      <c r="SPM125" s="4"/>
      <c r="SPN125" s="4"/>
      <c r="SPO125" s="4"/>
      <c r="SPP125" s="4"/>
      <c r="SPQ125" s="4"/>
      <c r="SPR125" s="4"/>
      <c r="SPS125" s="4"/>
      <c r="SPT125" s="4"/>
      <c r="SPU125" s="4"/>
      <c r="SPV125" s="4"/>
      <c r="SPW125" s="4"/>
      <c r="SPX125" s="4"/>
      <c r="SPY125" s="4"/>
      <c r="SPZ125" s="4"/>
      <c r="SQA125" s="4"/>
      <c r="SQB125" s="4"/>
      <c r="SQC125" s="4"/>
      <c r="SQD125" s="4"/>
      <c r="SQE125" s="4"/>
      <c r="SQF125" s="4"/>
      <c r="SQG125" s="4"/>
      <c r="SQH125" s="4"/>
      <c r="SQI125" s="4"/>
      <c r="SQJ125" s="4"/>
      <c r="SQK125" s="4"/>
      <c r="SQL125" s="4"/>
      <c r="SQM125" s="4"/>
      <c r="SQN125" s="4"/>
      <c r="SQO125" s="4"/>
      <c r="SQP125" s="4"/>
      <c r="SQQ125" s="4"/>
      <c r="SQR125" s="4"/>
      <c r="SQS125" s="4"/>
      <c r="SQT125" s="4"/>
      <c r="SQU125" s="4"/>
      <c r="SQV125" s="4"/>
      <c r="SQW125" s="4"/>
      <c r="SQX125" s="4"/>
      <c r="SQY125" s="4"/>
      <c r="SQZ125" s="4"/>
      <c r="SRA125" s="4"/>
      <c r="SRB125" s="4"/>
      <c r="SRC125" s="4"/>
      <c r="SRD125" s="4"/>
      <c r="SRE125" s="4"/>
      <c r="SRF125" s="4"/>
      <c r="SRG125" s="4"/>
      <c r="SRH125" s="4"/>
      <c r="SRI125" s="4"/>
      <c r="SRJ125" s="4"/>
      <c r="SRK125" s="4"/>
      <c r="SRL125" s="4"/>
      <c r="SRM125" s="4"/>
      <c r="SRN125" s="4"/>
      <c r="SRO125" s="4"/>
      <c r="SRP125" s="4"/>
      <c r="SRQ125" s="4"/>
      <c r="SRR125" s="4"/>
      <c r="SRS125" s="4"/>
      <c r="SRT125" s="4"/>
      <c r="SRU125" s="4"/>
      <c r="SRV125" s="4"/>
      <c r="SRW125" s="4"/>
      <c r="SRX125" s="4"/>
      <c r="SRY125" s="4"/>
      <c r="SRZ125" s="4"/>
      <c r="SSA125" s="4"/>
      <c r="SSB125" s="4"/>
      <c r="SSC125" s="4"/>
      <c r="SSD125" s="4"/>
      <c r="SSE125" s="4"/>
      <c r="SSF125" s="4"/>
      <c r="SSG125" s="4"/>
      <c r="SSH125" s="4"/>
      <c r="SSI125" s="4"/>
      <c r="SSJ125" s="4"/>
      <c r="SSK125" s="4"/>
      <c r="SSL125" s="4"/>
      <c r="SSM125" s="4"/>
      <c r="SSN125" s="4"/>
      <c r="SSO125" s="4"/>
      <c r="SSP125" s="4"/>
      <c r="SSQ125" s="4"/>
      <c r="SSR125" s="4"/>
      <c r="SSS125" s="4"/>
      <c r="SST125" s="4"/>
      <c r="SSU125" s="4"/>
      <c r="SSV125" s="4"/>
      <c r="SSW125" s="4"/>
      <c r="SSX125" s="4"/>
      <c r="SSY125" s="4"/>
      <c r="SSZ125" s="4"/>
      <c r="STA125" s="4"/>
      <c r="STB125" s="4"/>
      <c r="STC125" s="4"/>
      <c r="STD125" s="4"/>
      <c r="STE125" s="4"/>
      <c r="STF125" s="4"/>
      <c r="STG125" s="4"/>
      <c r="STH125" s="4"/>
      <c r="STI125" s="4"/>
      <c r="STJ125" s="4"/>
      <c r="STK125" s="4"/>
      <c r="STL125" s="4"/>
      <c r="STM125" s="4"/>
      <c r="STN125" s="4"/>
      <c r="STO125" s="4"/>
      <c r="STP125" s="4"/>
      <c r="STQ125" s="4"/>
      <c r="STR125" s="4"/>
      <c r="STS125" s="4"/>
      <c r="STT125" s="4"/>
      <c r="STU125" s="4"/>
      <c r="STV125" s="4"/>
      <c r="STW125" s="4"/>
      <c r="STX125" s="4"/>
      <c r="STY125" s="4"/>
      <c r="STZ125" s="4"/>
      <c r="SUA125" s="4"/>
      <c r="SUB125" s="4"/>
      <c r="SUC125" s="4"/>
      <c r="SUD125" s="4"/>
      <c r="SUE125" s="4"/>
      <c r="SUF125" s="4"/>
      <c r="SUG125" s="4"/>
      <c r="SUH125" s="4"/>
      <c r="SUI125" s="4"/>
      <c r="SUJ125" s="4"/>
      <c r="SUK125" s="4"/>
      <c r="SUL125" s="4"/>
      <c r="SUM125" s="4"/>
      <c r="SUN125" s="4"/>
      <c r="SUO125" s="4"/>
      <c r="SUP125" s="4"/>
      <c r="SUQ125" s="4"/>
      <c r="SUR125" s="4"/>
      <c r="SUS125" s="4"/>
      <c r="SUT125" s="4"/>
      <c r="SUU125" s="4"/>
      <c r="SUV125" s="4"/>
      <c r="SUW125" s="4"/>
      <c r="SUX125" s="4"/>
      <c r="SUY125" s="4"/>
      <c r="SUZ125" s="4"/>
      <c r="SVA125" s="4"/>
      <c r="SVB125" s="4"/>
      <c r="SVC125" s="4"/>
      <c r="SVD125" s="4"/>
      <c r="SVE125" s="4"/>
      <c r="SVF125" s="4"/>
      <c r="SVG125" s="4"/>
      <c r="SVH125" s="4"/>
      <c r="SVI125" s="4"/>
      <c r="SVJ125" s="4"/>
      <c r="SVK125" s="4"/>
      <c r="SVL125" s="4"/>
      <c r="SVM125" s="4"/>
      <c r="SVN125" s="4"/>
      <c r="SVO125" s="4"/>
      <c r="SVP125" s="4"/>
      <c r="SVQ125" s="4"/>
      <c r="SVR125" s="4"/>
      <c r="SVS125" s="4"/>
      <c r="SVT125" s="4"/>
      <c r="SVU125" s="4"/>
      <c r="SVV125" s="4"/>
      <c r="SVW125" s="4"/>
      <c r="SVX125" s="4"/>
      <c r="SVY125" s="4"/>
      <c r="SVZ125" s="4"/>
      <c r="SWA125" s="4"/>
      <c r="SWB125" s="4"/>
      <c r="SWC125" s="4"/>
      <c r="SWD125" s="4"/>
      <c r="SWE125" s="4"/>
      <c r="SWF125" s="4"/>
      <c r="SWG125" s="4"/>
      <c r="SWH125" s="4"/>
      <c r="SWI125" s="4"/>
      <c r="SWJ125" s="4"/>
      <c r="SWK125" s="4"/>
      <c r="SWL125" s="4"/>
      <c r="SWM125" s="4"/>
      <c r="SWN125" s="4"/>
      <c r="SWO125" s="4"/>
      <c r="SWP125" s="4"/>
      <c r="SWQ125" s="4"/>
      <c r="SWR125" s="4"/>
      <c r="SWS125" s="4"/>
      <c r="SWT125" s="4"/>
      <c r="SWU125" s="4"/>
      <c r="SWV125" s="4"/>
      <c r="SWW125" s="4"/>
      <c r="SWX125" s="4"/>
      <c r="SWY125" s="4"/>
      <c r="SWZ125" s="4"/>
      <c r="SXA125" s="4"/>
      <c r="SXB125" s="4"/>
      <c r="SXC125" s="4"/>
      <c r="SXD125" s="4"/>
      <c r="SXE125" s="4"/>
      <c r="SXF125" s="4"/>
      <c r="SXG125" s="4"/>
      <c r="SXH125" s="4"/>
      <c r="SXI125" s="4"/>
      <c r="SXJ125" s="4"/>
      <c r="SXK125" s="4"/>
      <c r="SXL125" s="4"/>
      <c r="SXM125" s="4"/>
      <c r="SXN125" s="4"/>
      <c r="SXO125" s="4"/>
      <c r="SXP125" s="4"/>
      <c r="SXQ125" s="4"/>
      <c r="SXR125" s="4"/>
      <c r="SXS125" s="4"/>
      <c r="SXT125" s="4"/>
      <c r="SXU125" s="4"/>
      <c r="SXV125" s="4"/>
      <c r="SXW125" s="4"/>
      <c r="SXX125" s="4"/>
      <c r="SXY125" s="4"/>
      <c r="SXZ125" s="4"/>
      <c r="SYA125" s="4"/>
      <c r="SYB125" s="4"/>
      <c r="SYC125" s="4"/>
      <c r="SYD125" s="4"/>
      <c r="SYE125" s="4"/>
      <c r="SYF125" s="4"/>
      <c r="SYG125" s="4"/>
      <c r="SYH125" s="4"/>
      <c r="SYI125" s="4"/>
      <c r="SYJ125" s="4"/>
      <c r="SYK125" s="4"/>
      <c r="SYL125" s="4"/>
      <c r="SYM125" s="4"/>
      <c r="SYN125" s="4"/>
      <c r="SYO125" s="4"/>
      <c r="SYP125" s="4"/>
      <c r="SYQ125" s="4"/>
      <c r="SYR125" s="4"/>
      <c r="SYS125" s="4"/>
      <c r="SYT125" s="4"/>
      <c r="SYU125" s="4"/>
      <c r="SYV125" s="4"/>
      <c r="SYW125" s="4"/>
      <c r="SYX125" s="4"/>
      <c r="SYY125" s="4"/>
      <c r="SYZ125" s="4"/>
      <c r="SZA125" s="4"/>
      <c r="SZB125" s="4"/>
      <c r="SZI125" s="4"/>
      <c r="SZJ125" s="4"/>
      <c r="SZK125" s="4"/>
      <c r="SZL125" s="4"/>
      <c r="SZM125" s="4"/>
      <c r="SZN125" s="4"/>
      <c r="SZO125" s="4"/>
      <c r="SZP125" s="4"/>
      <c r="SZQ125" s="4"/>
      <c r="SZR125" s="4"/>
      <c r="SZS125" s="4"/>
      <c r="SZT125" s="4"/>
      <c r="SZU125" s="4"/>
      <c r="SZV125" s="4"/>
      <c r="SZW125" s="4"/>
      <c r="SZX125" s="4"/>
      <c r="SZY125" s="4"/>
      <c r="SZZ125" s="4"/>
      <c r="TAA125" s="4"/>
      <c r="TAB125" s="4"/>
      <c r="TAC125" s="4"/>
      <c r="TAD125" s="4"/>
      <c r="TAE125" s="4"/>
      <c r="TAF125" s="4"/>
      <c r="TAG125" s="4"/>
      <c r="TAH125" s="4"/>
      <c r="TAI125" s="4"/>
      <c r="TAJ125" s="4"/>
      <c r="TAK125" s="4"/>
      <c r="TAL125" s="4"/>
      <c r="TAM125" s="4"/>
      <c r="TAN125" s="4"/>
      <c r="TAO125" s="4"/>
      <c r="TAP125" s="4"/>
      <c r="TAQ125" s="4"/>
      <c r="TAR125" s="4"/>
      <c r="TAS125" s="4"/>
      <c r="TAT125" s="4"/>
      <c r="TAU125" s="4"/>
      <c r="TAV125" s="4"/>
      <c r="TAW125" s="4"/>
      <c r="TAX125" s="4"/>
      <c r="TAY125" s="4"/>
      <c r="TAZ125" s="4"/>
      <c r="TBA125" s="4"/>
      <c r="TBB125" s="4"/>
      <c r="TBC125" s="4"/>
      <c r="TBD125" s="4"/>
      <c r="TBE125" s="4"/>
      <c r="TBF125" s="4"/>
      <c r="TBG125" s="4"/>
      <c r="TBH125" s="4"/>
      <c r="TBI125" s="4"/>
      <c r="TBJ125" s="4"/>
      <c r="TBK125" s="4"/>
      <c r="TBL125" s="4"/>
      <c r="TBM125" s="4"/>
      <c r="TBN125" s="4"/>
      <c r="TBO125" s="4"/>
      <c r="TBP125" s="4"/>
      <c r="TBQ125" s="4"/>
      <c r="TBR125" s="4"/>
      <c r="TBS125" s="4"/>
      <c r="TBT125" s="4"/>
      <c r="TBU125" s="4"/>
      <c r="TBV125" s="4"/>
      <c r="TBW125" s="4"/>
      <c r="TBX125" s="4"/>
      <c r="TBY125" s="4"/>
      <c r="TBZ125" s="4"/>
      <c r="TCA125" s="4"/>
      <c r="TCB125" s="4"/>
      <c r="TCC125" s="4"/>
      <c r="TCD125" s="4"/>
      <c r="TCE125" s="4"/>
      <c r="TCF125" s="4"/>
      <c r="TCG125" s="4"/>
      <c r="TCH125" s="4"/>
      <c r="TCI125" s="4"/>
      <c r="TCJ125" s="4"/>
      <c r="TCK125" s="4"/>
      <c r="TCL125" s="4"/>
      <c r="TCM125" s="4"/>
      <c r="TCN125" s="4"/>
      <c r="TCO125" s="4"/>
      <c r="TCP125" s="4"/>
      <c r="TCQ125" s="4"/>
      <c r="TCR125" s="4"/>
      <c r="TCS125" s="4"/>
      <c r="TCT125" s="4"/>
      <c r="TCU125" s="4"/>
      <c r="TCV125" s="4"/>
      <c r="TCW125" s="4"/>
      <c r="TCX125" s="4"/>
      <c r="TCY125" s="4"/>
      <c r="TCZ125" s="4"/>
      <c r="TDA125" s="4"/>
      <c r="TDB125" s="4"/>
      <c r="TDC125" s="4"/>
      <c r="TDD125" s="4"/>
      <c r="TDE125" s="4"/>
      <c r="TDF125" s="4"/>
      <c r="TDG125" s="4"/>
      <c r="TDH125" s="4"/>
      <c r="TDI125" s="4"/>
      <c r="TDJ125" s="4"/>
      <c r="TDK125" s="4"/>
      <c r="TDL125" s="4"/>
      <c r="TDM125" s="4"/>
      <c r="TDN125" s="4"/>
      <c r="TDO125" s="4"/>
      <c r="TDP125" s="4"/>
      <c r="TDQ125" s="4"/>
      <c r="TDR125" s="4"/>
      <c r="TDS125" s="4"/>
      <c r="TDT125" s="4"/>
      <c r="TDU125" s="4"/>
      <c r="TDV125" s="4"/>
      <c r="TDW125" s="4"/>
      <c r="TDX125" s="4"/>
      <c r="TDY125" s="4"/>
      <c r="TDZ125" s="4"/>
      <c r="TEA125" s="4"/>
      <c r="TEB125" s="4"/>
      <c r="TEC125" s="4"/>
      <c r="TED125" s="4"/>
      <c r="TEE125" s="4"/>
      <c r="TEF125" s="4"/>
      <c r="TEG125" s="4"/>
      <c r="TEH125" s="4"/>
      <c r="TEI125" s="4"/>
      <c r="TEJ125" s="4"/>
      <c r="TEK125" s="4"/>
      <c r="TEL125" s="4"/>
      <c r="TEM125" s="4"/>
      <c r="TEN125" s="4"/>
      <c r="TEO125" s="4"/>
      <c r="TEP125" s="4"/>
      <c r="TEQ125" s="4"/>
      <c r="TER125" s="4"/>
      <c r="TES125" s="4"/>
      <c r="TET125" s="4"/>
      <c r="TEU125" s="4"/>
      <c r="TEV125" s="4"/>
      <c r="TEW125" s="4"/>
      <c r="TEX125" s="4"/>
      <c r="TEY125" s="4"/>
      <c r="TEZ125" s="4"/>
      <c r="TFA125" s="4"/>
      <c r="TFB125" s="4"/>
      <c r="TFC125" s="4"/>
      <c r="TFD125" s="4"/>
      <c r="TFE125" s="4"/>
      <c r="TFF125" s="4"/>
      <c r="TFG125" s="4"/>
      <c r="TFH125" s="4"/>
      <c r="TFI125" s="4"/>
      <c r="TFJ125" s="4"/>
      <c r="TFK125" s="4"/>
      <c r="TFL125" s="4"/>
      <c r="TFM125" s="4"/>
      <c r="TFN125" s="4"/>
      <c r="TFO125" s="4"/>
      <c r="TFP125" s="4"/>
      <c r="TFQ125" s="4"/>
      <c r="TFR125" s="4"/>
      <c r="TFS125" s="4"/>
      <c r="TFT125" s="4"/>
      <c r="TFU125" s="4"/>
      <c r="TFV125" s="4"/>
      <c r="TFW125" s="4"/>
      <c r="TFX125" s="4"/>
      <c r="TFY125" s="4"/>
      <c r="TFZ125" s="4"/>
      <c r="TGA125" s="4"/>
      <c r="TGB125" s="4"/>
      <c r="TGC125" s="4"/>
      <c r="TGD125" s="4"/>
      <c r="TGE125" s="4"/>
      <c r="TGF125" s="4"/>
      <c r="TGG125" s="4"/>
      <c r="TGH125" s="4"/>
      <c r="TGI125" s="4"/>
      <c r="TGJ125" s="4"/>
      <c r="TGK125" s="4"/>
      <c r="TGL125" s="4"/>
      <c r="TGM125" s="4"/>
      <c r="TGN125" s="4"/>
      <c r="TGO125" s="4"/>
      <c r="TGP125" s="4"/>
      <c r="TGQ125" s="4"/>
      <c r="TGR125" s="4"/>
      <c r="TGS125" s="4"/>
      <c r="TGT125" s="4"/>
      <c r="TGU125" s="4"/>
      <c r="TGV125" s="4"/>
      <c r="TGW125" s="4"/>
      <c r="TGX125" s="4"/>
      <c r="TGY125" s="4"/>
      <c r="TGZ125" s="4"/>
      <c r="THA125" s="4"/>
      <c r="THB125" s="4"/>
      <c r="THC125" s="4"/>
      <c r="THD125" s="4"/>
      <c r="THE125" s="4"/>
      <c r="THF125" s="4"/>
      <c r="THG125" s="4"/>
      <c r="THH125" s="4"/>
      <c r="THI125" s="4"/>
      <c r="THJ125" s="4"/>
      <c r="THK125" s="4"/>
      <c r="THL125" s="4"/>
      <c r="THM125" s="4"/>
      <c r="THN125" s="4"/>
      <c r="THO125" s="4"/>
      <c r="THP125" s="4"/>
      <c r="THQ125" s="4"/>
      <c r="THR125" s="4"/>
      <c r="THS125" s="4"/>
      <c r="THT125" s="4"/>
      <c r="THU125" s="4"/>
      <c r="THV125" s="4"/>
      <c r="THW125" s="4"/>
      <c r="THX125" s="4"/>
      <c r="THY125" s="4"/>
      <c r="THZ125" s="4"/>
      <c r="TIA125" s="4"/>
      <c r="TIB125" s="4"/>
      <c r="TIC125" s="4"/>
      <c r="TID125" s="4"/>
      <c r="TIE125" s="4"/>
      <c r="TIF125" s="4"/>
      <c r="TIG125" s="4"/>
      <c r="TIH125" s="4"/>
      <c r="TII125" s="4"/>
      <c r="TIJ125" s="4"/>
      <c r="TIK125" s="4"/>
      <c r="TIL125" s="4"/>
      <c r="TIM125" s="4"/>
      <c r="TIN125" s="4"/>
      <c r="TIO125" s="4"/>
      <c r="TIP125" s="4"/>
      <c r="TIQ125" s="4"/>
      <c r="TIR125" s="4"/>
      <c r="TIS125" s="4"/>
      <c r="TIT125" s="4"/>
      <c r="TIU125" s="4"/>
      <c r="TIV125" s="4"/>
      <c r="TIW125" s="4"/>
      <c r="TIX125" s="4"/>
      <c r="TJE125" s="4"/>
      <c r="TJF125" s="4"/>
      <c r="TJG125" s="4"/>
      <c r="TJH125" s="4"/>
      <c r="TJI125" s="4"/>
      <c r="TJJ125" s="4"/>
      <c r="TJK125" s="4"/>
      <c r="TJL125" s="4"/>
      <c r="TJM125" s="4"/>
      <c r="TJN125" s="4"/>
      <c r="TJO125" s="4"/>
      <c r="TJP125" s="4"/>
      <c r="TJQ125" s="4"/>
      <c r="TJR125" s="4"/>
      <c r="TJS125" s="4"/>
      <c r="TJT125" s="4"/>
      <c r="TJU125" s="4"/>
      <c r="TJV125" s="4"/>
      <c r="TJW125" s="4"/>
      <c r="TJX125" s="4"/>
      <c r="TJY125" s="4"/>
      <c r="TJZ125" s="4"/>
      <c r="TKA125" s="4"/>
      <c r="TKB125" s="4"/>
      <c r="TKC125" s="4"/>
      <c r="TKD125" s="4"/>
      <c r="TKE125" s="4"/>
      <c r="TKF125" s="4"/>
      <c r="TKG125" s="4"/>
      <c r="TKH125" s="4"/>
      <c r="TKI125" s="4"/>
      <c r="TKJ125" s="4"/>
      <c r="TKK125" s="4"/>
      <c r="TKL125" s="4"/>
      <c r="TKM125" s="4"/>
      <c r="TKN125" s="4"/>
      <c r="TKO125" s="4"/>
      <c r="TKP125" s="4"/>
      <c r="TKQ125" s="4"/>
      <c r="TKR125" s="4"/>
      <c r="TKS125" s="4"/>
      <c r="TKT125" s="4"/>
      <c r="TKU125" s="4"/>
      <c r="TKV125" s="4"/>
      <c r="TKW125" s="4"/>
      <c r="TKX125" s="4"/>
      <c r="TKY125" s="4"/>
      <c r="TKZ125" s="4"/>
      <c r="TLA125" s="4"/>
      <c r="TLB125" s="4"/>
      <c r="TLC125" s="4"/>
      <c r="TLD125" s="4"/>
      <c r="TLE125" s="4"/>
      <c r="TLF125" s="4"/>
      <c r="TLG125" s="4"/>
      <c r="TLH125" s="4"/>
      <c r="TLI125" s="4"/>
      <c r="TLJ125" s="4"/>
      <c r="TLK125" s="4"/>
      <c r="TLL125" s="4"/>
      <c r="TLM125" s="4"/>
      <c r="TLN125" s="4"/>
      <c r="TLO125" s="4"/>
      <c r="TLP125" s="4"/>
      <c r="TLQ125" s="4"/>
      <c r="TLR125" s="4"/>
      <c r="TLS125" s="4"/>
      <c r="TLT125" s="4"/>
      <c r="TLU125" s="4"/>
      <c r="TLV125" s="4"/>
      <c r="TLW125" s="4"/>
      <c r="TLX125" s="4"/>
      <c r="TLY125" s="4"/>
      <c r="TLZ125" s="4"/>
      <c r="TMA125" s="4"/>
      <c r="TMB125" s="4"/>
      <c r="TMC125" s="4"/>
      <c r="TMD125" s="4"/>
      <c r="TME125" s="4"/>
      <c r="TMF125" s="4"/>
      <c r="TMG125" s="4"/>
      <c r="TMH125" s="4"/>
      <c r="TMI125" s="4"/>
      <c r="TMJ125" s="4"/>
      <c r="TMK125" s="4"/>
      <c r="TML125" s="4"/>
      <c r="TMM125" s="4"/>
      <c r="TMN125" s="4"/>
      <c r="TMO125" s="4"/>
      <c r="TMP125" s="4"/>
      <c r="TMQ125" s="4"/>
      <c r="TMR125" s="4"/>
      <c r="TMS125" s="4"/>
      <c r="TMT125" s="4"/>
      <c r="TMU125" s="4"/>
      <c r="TMV125" s="4"/>
      <c r="TMW125" s="4"/>
      <c r="TMX125" s="4"/>
      <c r="TMY125" s="4"/>
      <c r="TMZ125" s="4"/>
      <c r="TNA125" s="4"/>
      <c r="TNB125" s="4"/>
      <c r="TNC125" s="4"/>
      <c r="TND125" s="4"/>
      <c r="TNE125" s="4"/>
      <c r="TNF125" s="4"/>
      <c r="TNG125" s="4"/>
      <c r="TNH125" s="4"/>
      <c r="TNI125" s="4"/>
      <c r="TNJ125" s="4"/>
      <c r="TNK125" s="4"/>
      <c r="TNL125" s="4"/>
      <c r="TNM125" s="4"/>
      <c r="TNN125" s="4"/>
      <c r="TNO125" s="4"/>
      <c r="TNP125" s="4"/>
      <c r="TNQ125" s="4"/>
      <c r="TNR125" s="4"/>
      <c r="TNS125" s="4"/>
      <c r="TNT125" s="4"/>
      <c r="TNU125" s="4"/>
      <c r="TNV125" s="4"/>
      <c r="TNW125" s="4"/>
      <c r="TNX125" s="4"/>
      <c r="TNY125" s="4"/>
      <c r="TNZ125" s="4"/>
      <c r="TOA125" s="4"/>
      <c r="TOB125" s="4"/>
      <c r="TOC125" s="4"/>
      <c r="TOD125" s="4"/>
      <c r="TOE125" s="4"/>
      <c r="TOF125" s="4"/>
      <c r="TOG125" s="4"/>
      <c r="TOH125" s="4"/>
      <c r="TOI125" s="4"/>
      <c r="TOJ125" s="4"/>
      <c r="TOK125" s="4"/>
      <c r="TOL125" s="4"/>
      <c r="TOM125" s="4"/>
      <c r="TON125" s="4"/>
      <c r="TOO125" s="4"/>
      <c r="TOP125" s="4"/>
      <c r="TOQ125" s="4"/>
      <c r="TOR125" s="4"/>
      <c r="TOS125" s="4"/>
      <c r="TOT125" s="4"/>
      <c r="TOU125" s="4"/>
      <c r="TOV125" s="4"/>
      <c r="TOW125" s="4"/>
      <c r="TOX125" s="4"/>
      <c r="TOY125" s="4"/>
      <c r="TOZ125" s="4"/>
      <c r="TPA125" s="4"/>
      <c r="TPB125" s="4"/>
      <c r="TPC125" s="4"/>
      <c r="TPD125" s="4"/>
      <c r="TPE125" s="4"/>
      <c r="TPF125" s="4"/>
      <c r="TPG125" s="4"/>
      <c r="TPH125" s="4"/>
      <c r="TPI125" s="4"/>
      <c r="TPJ125" s="4"/>
      <c r="TPK125" s="4"/>
      <c r="TPL125" s="4"/>
      <c r="TPM125" s="4"/>
      <c r="TPN125" s="4"/>
      <c r="TPO125" s="4"/>
      <c r="TPP125" s="4"/>
      <c r="TPQ125" s="4"/>
      <c r="TPR125" s="4"/>
      <c r="TPS125" s="4"/>
      <c r="TPT125" s="4"/>
      <c r="TPU125" s="4"/>
      <c r="TPV125" s="4"/>
      <c r="TPW125" s="4"/>
      <c r="TPX125" s="4"/>
      <c r="TPY125" s="4"/>
      <c r="TPZ125" s="4"/>
      <c r="TQA125" s="4"/>
      <c r="TQB125" s="4"/>
      <c r="TQC125" s="4"/>
      <c r="TQD125" s="4"/>
      <c r="TQE125" s="4"/>
      <c r="TQF125" s="4"/>
      <c r="TQG125" s="4"/>
      <c r="TQH125" s="4"/>
      <c r="TQI125" s="4"/>
      <c r="TQJ125" s="4"/>
      <c r="TQK125" s="4"/>
      <c r="TQL125" s="4"/>
      <c r="TQM125" s="4"/>
      <c r="TQN125" s="4"/>
      <c r="TQO125" s="4"/>
      <c r="TQP125" s="4"/>
      <c r="TQQ125" s="4"/>
      <c r="TQR125" s="4"/>
      <c r="TQS125" s="4"/>
      <c r="TQT125" s="4"/>
      <c r="TQU125" s="4"/>
      <c r="TQV125" s="4"/>
      <c r="TQW125" s="4"/>
      <c r="TQX125" s="4"/>
      <c r="TQY125" s="4"/>
      <c r="TQZ125" s="4"/>
      <c r="TRA125" s="4"/>
      <c r="TRB125" s="4"/>
      <c r="TRC125" s="4"/>
      <c r="TRD125" s="4"/>
      <c r="TRE125" s="4"/>
      <c r="TRF125" s="4"/>
      <c r="TRG125" s="4"/>
      <c r="TRH125" s="4"/>
      <c r="TRI125" s="4"/>
      <c r="TRJ125" s="4"/>
      <c r="TRK125" s="4"/>
      <c r="TRL125" s="4"/>
      <c r="TRM125" s="4"/>
      <c r="TRN125" s="4"/>
      <c r="TRO125" s="4"/>
      <c r="TRP125" s="4"/>
      <c r="TRQ125" s="4"/>
      <c r="TRR125" s="4"/>
      <c r="TRS125" s="4"/>
      <c r="TRT125" s="4"/>
      <c r="TRU125" s="4"/>
      <c r="TRV125" s="4"/>
      <c r="TRW125" s="4"/>
      <c r="TRX125" s="4"/>
      <c r="TRY125" s="4"/>
      <c r="TRZ125" s="4"/>
      <c r="TSA125" s="4"/>
      <c r="TSB125" s="4"/>
      <c r="TSC125" s="4"/>
      <c r="TSD125" s="4"/>
      <c r="TSE125" s="4"/>
      <c r="TSF125" s="4"/>
      <c r="TSG125" s="4"/>
      <c r="TSH125" s="4"/>
      <c r="TSI125" s="4"/>
      <c r="TSJ125" s="4"/>
      <c r="TSK125" s="4"/>
      <c r="TSL125" s="4"/>
      <c r="TSM125" s="4"/>
      <c r="TSN125" s="4"/>
      <c r="TSO125" s="4"/>
      <c r="TSP125" s="4"/>
      <c r="TSQ125" s="4"/>
      <c r="TSR125" s="4"/>
      <c r="TSS125" s="4"/>
      <c r="TST125" s="4"/>
      <c r="TTA125" s="4"/>
      <c r="TTB125" s="4"/>
      <c r="TTC125" s="4"/>
      <c r="TTD125" s="4"/>
      <c r="TTE125" s="4"/>
      <c r="TTF125" s="4"/>
      <c r="TTG125" s="4"/>
      <c r="TTH125" s="4"/>
      <c r="TTI125" s="4"/>
      <c r="TTJ125" s="4"/>
      <c r="TTK125" s="4"/>
      <c r="TTL125" s="4"/>
      <c r="TTM125" s="4"/>
      <c r="TTN125" s="4"/>
      <c r="TTO125" s="4"/>
      <c r="TTP125" s="4"/>
      <c r="TTQ125" s="4"/>
      <c r="TTR125" s="4"/>
      <c r="TTS125" s="4"/>
      <c r="TTT125" s="4"/>
      <c r="TTU125" s="4"/>
      <c r="TTV125" s="4"/>
      <c r="TTW125" s="4"/>
      <c r="TTX125" s="4"/>
      <c r="TTY125" s="4"/>
      <c r="TTZ125" s="4"/>
      <c r="TUA125" s="4"/>
      <c r="TUB125" s="4"/>
      <c r="TUC125" s="4"/>
      <c r="TUD125" s="4"/>
      <c r="TUE125" s="4"/>
      <c r="TUF125" s="4"/>
      <c r="TUG125" s="4"/>
      <c r="TUH125" s="4"/>
      <c r="TUI125" s="4"/>
      <c r="TUJ125" s="4"/>
      <c r="TUK125" s="4"/>
      <c r="TUL125" s="4"/>
      <c r="TUM125" s="4"/>
      <c r="TUN125" s="4"/>
      <c r="TUO125" s="4"/>
      <c r="TUP125" s="4"/>
      <c r="TUQ125" s="4"/>
      <c r="TUR125" s="4"/>
      <c r="TUS125" s="4"/>
      <c r="TUT125" s="4"/>
      <c r="TUU125" s="4"/>
      <c r="TUV125" s="4"/>
      <c r="TUW125" s="4"/>
      <c r="TUX125" s="4"/>
      <c r="TUY125" s="4"/>
      <c r="TUZ125" s="4"/>
      <c r="TVA125" s="4"/>
      <c r="TVB125" s="4"/>
      <c r="TVC125" s="4"/>
      <c r="TVD125" s="4"/>
      <c r="TVE125" s="4"/>
      <c r="TVF125" s="4"/>
      <c r="TVG125" s="4"/>
      <c r="TVH125" s="4"/>
      <c r="TVI125" s="4"/>
      <c r="TVJ125" s="4"/>
      <c r="TVK125" s="4"/>
      <c r="TVL125" s="4"/>
      <c r="TVM125" s="4"/>
      <c r="TVN125" s="4"/>
      <c r="TVO125" s="4"/>
      <c r="TVP125" s="4"/>
      <c r="TVQ125" s="4"/>
      <c r="TVR125" s="4"/>
      <c r="TVS125" s="4"/>
      <c r="TVT125" s="4"/>
      <c r="TVU125" s="4"/>
      <c r="TVV125" s="4"/>
      <c r="TVW125" s="4"/>
      <c r="TVX125" s="4"/>
      <c r="TVY125" s="4"/>
      <c r="TVZ125" s="4"/>
      <c r="TWA125" s="4"/>
      <c r="TWB125" s="4"/>
      <c r="TWC125" s="4"/>
      <c r="TWD125" s="4"/>
      <c r="TWE125" s="4"/>
      <c r="TWF125" s="4"/>
      <c r="TWG125" s="4"/>
      <c r="TWH125" s="4"/>
      <c r="TWI125" s="4"/>
      <c r="TWJ125" s="4"/>
      <c r="TWK125" s="4"/>
      <c r="TWL125" s="4"/>
      <c r="TWM125" s="4"/>
      <c r="TWN125" s="4"/>
      <c r="TWO125" s="4"/>
      <c r="TWP125" s="4"/>
      <c r="TWQ125" s="4"/>
      <c r="TWR125" s="4"/>
      <c r="TWS125" s="4"/>
      <c r="TWT125" s="4"/>
      <c r="TWU125" s="4"/>
      <c r="TWV125" s="4"/>
      <c r="TWW125" s="4"/>
      <c r="TWX125" s="4"/>
      <c r="TWY125" s="4"/>
      <c r="TWZ125" s="4"/>
      <c r="TXA125" s="4"/>
      <c r="TXB125" s="4"/>
      <c r="TXC125" s="4"/>
      <c r="TXD125" s="4"/>
      <c r="TXE125" s="4"/>
      <c r="TXF125" s="4"/>
      <c r="TXG125" s="4"/>
      <c r="TXH125" s="4"/>
      <c r="TXI125" s="4"/>
      <c r="TXJ125" s="4"/>
      <c r="TXK125" s="4"/>
      <c r="TXL125" s="4"/>
      <c r="TXM125" s="4"/>
      <c r="TXN125" s="4"/>
      <c r="TXO125" s="4"/>
      <c r="TXP125" s="4"/>
      <c r="TXQ125" s="4"/>
      <c r="TXR125" s="4"/>
      <c r="TXS125" s="4"/>
      <c r="TXT125" s="4"/>
      <c r="TXU125" s="4"/>
      <c r="TXV125" s="4"/>
      <c r="TXW125" s="4"/>
      <c r="TXX125" s="4"/>
      <c r="TXY125" s="4"/>
      <c r="TXZ125" s="4"/>
      <c r="TYA125" s="4"/>
      <c r="TYB125" s="4"/>
      <c r="TYC125" s="4"/>
      <c r="TYD125" s="4"/>
      <c r="TYE125" s="4"/>
      <c r="TYF125" s="4"/>
      <c r="TYG125" s="4"/>
      <c r="TYH125" s="4"/>
      <c r="TYI125" s="4"/>
      <c r="TYJ125" s="4"/>
      <c r="TYK125" s="4"/>
      <c r="TYL125" s="4"/>
      <c r="TYM125" s="4"/>
      <c r="TYN125" s="4"/>
      <c r="TYO125" s="4"/>
      <c r="TYP125" s="4"/>
      <c r="TYQ125" s="4"/>
      <c r="TYR125" s="4"/>
      <c r="TYS125" s="4"/>
      <c r="TYT125" s="4"/>
      <c r="TYU125" s="4"/>
      <c r="TYV125" s="4"/>
      <c r="TYW125" s="4"/>
      <c r="TYX125" s="4"/>
      <c r="TYY125" s="4"/>
      <c r="TYZ125" s="4"/>
      <c r="TZA125" s="4"/>
      <c r="TZB125" s="4"/>
      <c r="TZC125" s="4"/>
      <c r="TZD125" s="4"/>
      <c r="TZE125" s="4"/>
      <c r="TZF125" s="4"/>
      <c r="TZG125" s="4"/>
      <c r="TZH125" s="4"/>
      <c r="TZI125" s="4"/>
      <c r="TZJ125" s="4"/>
      <c r="TZK125" s="4"/>
      <c r="TZL125" s="4"/>
      <c r="TZM125" s="4"/>
      <c r="TZN125" s="4"/>
      <c r="TZO125" s="4"/>
      <c r="TZP125" s="4"/>
      <c r="TZQ125" s="4"/>
      <c r="TZR125" s="4"/>
      <c r="TZS125" s="4"/>
      <c r="TZT125" s="4"/>
      <c r="TZU125" s="4"/>
      <c r="TZV125" s="4"/>
      <c r="TZW125" s="4"/>
      <c r="TZX125" s="4"/>
      <c r="TZY125" s="4"/>
      <c r="TZZ125" s="4"/>
      <c r="UAA125" s="4"/>
      <c r="UAB125" s="4"/>
      <c r="UAC125" s="4"/>
      <c r="UAD125" s="4"/>
      <c r="UAE125" s="4"/>
      <c r="UAF125" s="4"/>
      <c r="UAG125" s="4"/>
      <c r="UAH125" s="4"/>
      <c r="UAI125" s="4"/>
      <c r="UAJ125" s="4"/>
      <c r="UAK125" s="4"/>
      <c r="UAL125" s="4"/>
      <c r="UAM125" s="4"/>
      <c r="UAN125" s="4"/>
      <c r="UAO125" s="4"/>
      <c r="UAP125" s="4"/>
      <c r="UAQ125" s="4"/>
      <c r="UAR125" s="4"/>
      <c r="UAS125" s="4"/>
      <c r="UAT125" s="4"/>
      <c r="UAU125" s="4"/>
      <c r="UAV125" s="4"/>
      <c r="UAW125" s="4"/>
      <c r="UAX125" s="4"/>
      <c r="UAY125" s="4"/>
      <c r="UAZ125" s="4"/>
      <c r="UBA125" s="4"/>
      <c r="UBB125" s="4"/>
      <c r="UBC125" s="4"/>
      <c r="UBD125" s="4"/>
      <c r="UBE125" s="4"/>
      <c r="UBF125" s="4"/>
      <c r="UBG125" s="4"/>
      <c r="UBH125" s="4"/>
      <c r="UBI125" s="4"/>
      <c r="UBJ125" s="4"/>
      <c r="UBK125" s="4"/>
      <c r="UBL125" s="4"/>
      <c r="UBM125" s="4"/>
      <c r="UBN125" s="4"/>
      <c r="UBO125" s="4"/>
      <c r="UBP125" s="4"/>
      <c r="UBQ125" s="4"/>
      <c r="UBR125" s="4"/>
      <c r="UBS125" s="4"/>
      <c r="UBT125" s="4"/>
      <c r="UBU125" s="4"/>
      <c r="UBV125" s="4"/>
      <c r="UBW125" s="4"/>
      <c r="UBX125" s="4"/>
      <c r="UBY125" s="4"/>
      <c r="UBZ125" s="4"/>
      <c r="UCA125" s="4"/>
      <c r="UCB125" s="4"/>
      <c r="UCC125" s="4"/>
      <c r="UCD125" s="4"/>
      <c r="UCE125" s="4"/>
      <c r="UCF125" s="4"/>
      <c r="UCG125" s="4"/>
      <c r="UCH125" s="4"/>
      <c r="UCI125" s="4"/>
      <c r="UCJ125" s="4"/>
      <c r="UCK125" s="4"/>
      <c r="UCL125" s="4"/>
      <c r="UCM125" s="4"/>
      <c r="UCN125" s="4"/>
      <c r="UCO125" s="4"/>
      <c r="UCP125" s="4"/>
      <c r="UCW125" s="4"/>
      <c r="UCX125" s="4"/>
      <c r="UCY125" s="4"/>
      <c r="UCZ125" s="4"/>
      <c r="UDA125" s="4"/>
      <c r="UDB125" s="4"/>
      <c r="UDC125" s="4"/>
      <c r="UDD125" s="4"/>
      <c r="UDE125" s="4"/>
      <c r="UDF125" s="4"/>
      <c r="UDG125" s="4"/>
      <c r="UDH125" s="4"/>
      <c r="UDI125" s="4"/>
      <c r="UDJ125" s="4"/>
      <c r="UDK125" s="4"/>
      <c r="UDL125" s="4"/>
      <c r="UDM125" s="4"/>
      <c r="UDN125" s="4"/>
      <c r="UDO125" s="4"/>
      <c r="UDP125" s="4"/>
      <c r="UDQ125" s="4"/>
      <c r="UDR125" s="4"/>
      <c r="UDS125" s="4"/>
      <c r="UDT125" s="4"/>
      <c r="UDU125" s="4"/>
      <c r="UDV125" s="4"/>
      <c r="UDW125" s="4"/>
      <c r="UDX125" s="4"/>
      <c r="UDY125" s="4"/>
      <c r="UDZ125" s="4"/>
      <c r="UEA125" s="4"/>
      <c r="UEB125" s="4"/>
      <c r="UEC125" s="4"/>
      <c r="UED125" s="4"/>
      <c r="UEE125" s="4"/>
      <c r="UEF125" s="4"/>
      <c r="UEG125" s="4"/>
      <c r="UEH125" s="4"/>
      <c r="UEI125" s="4"/>
      <c r="UEJ125" s="4"/>
      <c r="UEK125" s="4"/>
      <c r="UEL125" s="4"/>
      <c r="UEM125" s="4"/>
      <c r="UEN125" s="4"/>
      <c r="UEO125" s="4"/>
      <c r="UEP125" s="4"/>
      <c r="UEQ125" s="4"/>
      <c r="UER125" s="4"/>
      <c r="UES125" s="4"/>
      <c r="UET125" s="4"/>
      <c r="UEU125" s="4"/>
      <c r="UEV125" s="4"/>
      <c r="UEW125" s="4"/>
      <c r="UEX125" s="4"/>
      <c r="UEY125" s="4"/>
      <c r="UEZ125" s="4"/>
      <c r="UFA125" s="4"/>
      <c r="UFB125" s="4"/>
      <c r="UFC125" s="4"/>
      <c r="UFD125" s="4"/>
      <c r="UFE125" s="4"/>
      <c r="UFF125" s="4"/>
      <c r="UFG125" s="4"/>
      <c r="UFH125" s="4"/>
      <c r="UFI125" s="4"/>
      <c r="UFJ125" s="4"/>
      <c r="UFK125" s="4"/>
      <c r="UFL125" s="4"/>
      <c r="UFM125" s="4"/>
      <c r="UFN125" s="4"/>
      <c r="UFO125" s="4"/>
      <c r="UFP125" s="4"/>
      <c r="UFQ125" s="4"/>
      <c r="UFR125" s="4"/>
      <c r="UFS125" s="4"/>
      <c r="UFT125" s="4"/>
      <c r="UFU125" s="4"/>
      <c r="UFV125" s="4"/>
      <c r="UFW125" s="4"/>
      <c r="UFX125" s="4"/>
      <c r="UFY125" s="4"/>
      <c r="UFZ125" s="4"/>
      <c r="UGA125" s="4"/>
      <c r="UGB125" s="4"/>
      <c r="UGC125" s="4"/>
      <c r="UGD125" s="4"/>
      <c r="UGE125" s="4"/>
      <c r="UGF125" s="4"/>
      <c r="UGG125" s="4"/>
      <c r="UGH125" s="4"/>
      <c r="UGI125" s="4"/>
      <c r="UGJ125" s="4"/>
      <c r="UGK125" s="4"/>
      <c r="UGL125" s="4"/>
      <c r="UGM125" s="4"/>
      <c r="UGN125" s="4"/>
      <c r="UGO125" s="4"/>
      <c r="UGP125" s="4"/>
      <c r="UGQ125" s="4"/>
      <c r="UGR125" s="4"/>
      <c r="UGS125" s="4"/>
      <c r="UGT125" s="4"/>
      <c r="UGU125" s="4"/>
      <c r="UGV125" s="4"/>
      <c r="UGW125" s="4"/>
      <c r="UGX125" s="4"/>
      <c r="UGY125" s="4"/>
      <c r="UGZ125" s="4"/>
      <c r="UHA125" s="4"/>
      <c r="UHB125" s="4"/>
      <c r="UHC125" s="4"/>
      <c r="UHD125" s="4"/>
      <c r="UHE125" s="4"/>
      <c r="UHF125" s="4"/>
      <c r="UHG125" s="4"/>
      <c r="UHH125" s="4"/>
      <c r="UHI125" s="4"/>
      <c r="UHJ125" s="4"/>
      <c r="UHK125" s="4"/>
      <c r="UHL125" s="4"/>
      <c r="UHM125" s="4"/>
      <c r="UHN125" s="4"/>
      <c r="UHO125" s="4"/>
      <c r="UHP125" s="4"/>
      <c r="UHQ125" s="4"/>
      <c r="UHR125" s="4"/>
      <c r="UHS125" s="4"/>
      <c r="UHT125" s="4"/>
      <c r="UHU125" s="4"/>
      <c r="UHV125" s="4"/>
      <c r="UHW125" s="4"/>
      <c r="UHX125" s="4"/>
      <c r="UHY125" s="4"/>
      <c r="UHZ125" s="4"/>
      <c r="UIA125" s="4"/>
      <c r="UIB125" s="4"/>
      <c r="UIC125" s="4"/>
      <c r="UID125" s="4"/>
      <c r="UIE125" s="4"/>
      <c r="UIF125" s="4"/>
      <c r="UIG125" s="4"/>
      <c r="UIH125" s="4"/>
      <c r="UII125" s="4"/>
      <c r="UIJ125" s="4"/>
      <c r="UIK125" s="4"/>
      <c r="UIL125" s="4"/>
      <c r="UIM125" s="4"/>
      <c r="UIN125" s="4"/>
      <c r="UIO125" s="4"/>
      <c r="UIP125" s="4"/>
      <c r="UIQ125" s="4"/>
      <c r="UIR125" s="4"/>
      <c r="UIS125" s="4"/>
      <c r="UIT125" s="4"/>
      <c r="UIU125" s="4"/>
      <c r="UIV125" s="4"/>
      <c r="UIW125" s="4"/>
      <c r="UIX125" s="4"/>
      <c r="UIY125" s="4"/>
      <c r="UIZ125" s="4"/>
      <c r="UJA125" s="4"/>
      <c r="UJB125" s="4"/>
      <c r="UJC125" s="4"/>
      <c r="UJD125" s="4"/>
      <c r="UJE125" s="4"/>
      <c r="UJF125" s="4"/>
      <c r="UJG125" s="4"/>
      <c r="UJH125" s="4"/>
      <c r="UJI125" s="4"/>
      <c r="UJJ125" s="4"/>
      <c r="UJK125" s="4"/>
      <c r="UJL125" s="4"/>
      <c r="UJM125" s="4"/>
      <c r="UJN125" s="4"/>
      <c r="UJO125" s="4"/>
      <c r="UJP125" s="4"/>
      <c r="UJQ125" s="4"/>
      <c r="UJR125" s="4"/>
      <c r="UJS125" s="4"/>
      <c r="UJT125" s="4"/>
      <c r="UJU125" s="4"/>
      <c r="UJV125" s="4"/>
      <c r="UJW125" s="4"/>
      <c r="UJX125" s="4"/>
      <c r="UJY125" s="4"/>
      <c r="UJZ125" s="4"/>
      <c r="UKA125" s="4"/>
      <c r="UKB125" s="4"/>
      <c r="UKC125" s="4"/>
      <c r="UKD125" s="4"/>
      <c r="UKE125" s="4"/>
      <c r="UKF125" s="4"/>
      <c r="UKG125" s="4"/>
      <c r="UKH125" s="4"/>
      <c r="UKI125" s="4"/>
      <c r="UKJ125" s="4"/>
      <c r="UKK125" s="4"/>
      <c r="UKL125" s="4"/>
      <c r="UKM125" s="4"/>
      <c r="UKN125" s="4"/>
      <c r="UKO125" s="4"/>
      <c r="UKP125" s="4"/>
      <c r="UKQ125" s="4"/>
      <c r="UKR125" s="4"/>
      <c r="UKS125" s="4"/>
      <c r="UKT125" s="4"/>
      <c r="UKU125" s="4"/>
      <c r="UKV125" s="4"/>
      <c r="UKW125" s="4"/>
      <c r="UKX125" s="4"/>
      <c r="UKY125" s="4"/>
      <c r="UKZ125" s="4"/>
      <c r="ULA125" s="4"/>
      <c r="ULB125" s="4"/>
      <c r="ULC125" s="4"/>
      <c r="ULD125" s="4"/>
      <c r="ULE125" s="4"/>
      <c r="ULF125" s="4"/>
      <c r="ULG125" s="4"/>
      <c r="ULH125" s="4"/>
      <c r="ULI125" s="4"/>
      <c r="ULJ125" s="4"/>
      <c r="ULK125" s="4"/>
      <c r="ULL125" s="4"/>
      <c r="ULM125" s="4"/>
      <c r="ULN125" s="4"/>
      <c r="ULO125" s="4"/>
      <c r="ULP125" s="4"/>
      <c r="ULQ125" s="4"/>
      <c r="ULR125" s="4"/>
      <c r="ULS125" s="4"/>
      <c r="ULT125" s="4"/>
      <c r="ULU125" s="4"/>
      <c r="ULV125" s="4"/>
      <c r="ULW125" s="4"/>
      <c r="ULX125" s="4"/>
      <c r="ULY125" s="4"/>
      <c r="ULZ125" s="4"/>
      <c r="UMA125" s="4"/>
      <c r="UMB125" s="4"/>
      <c r="UMC125" s="4"/>
      <c r="UMD125" s="4"/>
      <c r="UME125" s="4"/>
      <c r="UMF125" s="4"/>
      <c r="UMG125" s="4"/>
      <c r="UMH125" s="4"/>
      <c r="UMI125" s="4"/>
      <c r="UMJ125" s="4"/>
      <c r="UMK125" s="4"/>
      <c r="UML125" s="4"/>
      <c r="UMS125" s="4"/>
      <c r="UMT125" s="4"/>
      <c r="UMU125" s="4"/>
      <c r="UMV125" s="4"/>
      <c r="UMW125" s="4"/>
      <c r="UMX125" s="4"/>
      <c r="UMY125" s="4"/>
      <c r="UMZ125" s="4"/>
      <c r="UNA125" s="4"/>
      <c r="UNB125" s="4"/>
      <c r="UNC125" s="4"/>
      <c r="UND125" s="4"/>
      <c r="UNE125" s="4"/>
      <c r="UNF125" s="4"/>
      <c r="UNG125" s="4"/>
      <c r="UNH125" s="4"/>
      <c r="UNI125" s="4"/>
      <c r="UNJ125" s="4"/>
      <c r="UNK125" s="4"/>
      <c r="UNL125" s="4"/>
      <c r="UNM125" s="4"/>
      <c r="UNN125" s="4"/>
      <c r="UNO125" s="4"/>
      <c r="UNP125" s="4"/>
      <c r="UNQ125" s="4"/>
      <c r="UNR125" s="4"/>
      <c r="UNS125" s="4"/>
      <c r="UNT125" s="4"/>
      <c r="UNU125" s="4"/>
      <c r="UNV125" s="4"/>
      <c r="UNW125" s="4"/>
      <c r="UNX125" s="4"/>
      <c r="UNY125" s="4"/>
      <c r="UNZ125" s="4"/>
      <c r="UOA125" s="4"/>
      <c r="UOB125" s="4"/>
      <c r="UOC125" s="4"/>
      <c r="UOD125" s="4"/>
      <c r="UOE125" s="4"/>
      <c r="UOF125" s="4"/>
      <c r="UOG125" s="4"/>
      <c r="UOH125" s="4"/>
      <c r="UOI125" s="4"/>
      <c r="UOJ125" s="4"/>
      <c r="UOK125" s="4"/>
      <c r="UOL125" s="4"/>
      <c r="UOM125" s="4"/>
      <c r="UON125" s="4"/>
      <c r="UOO125" s="4"/>
      <c r="UOP125" s="4"/>
      <c r="UOQ125" s="4"/>
      <c r="UOR125" s="4"/>
      <c r="UOS125" s="4"/>
      <c r="UOT125" s="4"/>
      <c r="UOU125" s="4"/>
      <c r="UOV125" s="4"/>
      <c r="UOW125" s="4"/>
      <c r="UOX125" s="4"/>
      <c r="UOY125" s="4"/>
      <c r="UOZ125" s="4"/>
      <c r="UPA125" s="4"/>
      <c r="UPB125" s="4"/>
      <c r="UPC125" s="4"/>
      <c r="UPD125" s="4"/>
      <c r="UPE125" s="4"/>
      <c r="UPF125" s="4"/>
      <c r="UPG125" s="4"/>
      <c r="UPH125" s="4"/>
      <c r="UPI125" s="4"/>
      <c r="UPJ125" s="4"/>
      <c r="UPK125" s="4"/>
      <c r="UPL125" s="4"/>
      <c r="UPM125" s="4"/>
      <c r="UPN125" s="4"/>
      <c r="UPO125" s="4"/>
      <c r="UPP125" s="4"/>
      <c r="UPQ125" s="4"/>
      <c r="UPR125" s="4"/>
      <c r="UPS125" s="4"/>
      <c r="UPT125" s="4"/>
      <c r="UPU125" s="4"/>
      <c r="UPV125" s="4"/>
      <c r="UPW125" s="4"/>
      <c r="UPX125" s="4"/>
      <c r="UPY125" s="4"/>
      <c r="UPZ125" s="4"/>
      <c r="UQA125" s="4"/>
      <c r="UQB125" s="4"/>
      <c r="UQC125" s="4"/>
      <c r="UQD125" s="4"/>
      <c r="UQE125" s="4"/>
      <c r="UQF125" s="4"/>
      <c r="UQG125" s="4"/>
      <c r="UQH125" s="4"/>
      <c r="UQI125" s="4"/>
      <c r="UQJ125" s="4"/>
      <c r="UQK125" s="4"/>
      <c r="UQL125" s="4"/>
      <c r="UQM125" s="4"/>
      <c r="UQN125" s="4"/>
      <c r="UQO125" s="4"/>
      <c r="UQP125" s="4"/>
      <c r="UQQ125" s="4"/>
      <c r="UQR125" s="4"/>
      <c r="UQS125" s="4"/>
      <c r="UQT125" s="4"/>
      <c r="UQU125" s="4"/>
      <c r="UQV125" s="4"/>
      <c r="UQW125" s="4"/>
      <c r="UQX125" s="4"/>
      <c r="UQY125" s="4"/>
      <c r="UQZ125" s="4"/>
      <c r="URA125" s="4"/>
      <c r="URB125" s="4"/>
      <c r="URC125" s="4"/>
      <c r="URD125" s="4"/>
      <c r="URE125" s="4"/>
      <c r="URF125" s="4"/>
      <c r="URG125" s="4"/>
      <c r="URH125" s="4"/>
      <c r="URI125" s="4"/>
      <c r="URJ125" s="4"/>
      <c r="URK125" s="4"/>
      <c r="URL125" s="4"/>
      <c r="URM125" s="4"/>
      <c r="URN125" s="4"/>
      <c r="URO125" s="4"/>
      <c r="URP125" s="4"/>
      <c r="URQ125" s="4"/>
      <c r="URR125" s="4"/>
      <c r="URS125" s="4"/>
      <c r="URT125" s="4"/>
      <c r="URU125" s="4"/>
      <c r="URV125" s="4"/>
      <c r="URW125" s="4"/>
      <c r="URX125" s="4"/>
      <c r="URY125" s="4"/>
      <c r="URZ125" s="4"/>
      <c r="USA125" s="4"/>
      <c r="USB125" s="4"/>
      <c r="USC125" s="4"/>
      <c r="USD125" s="4"/>
      <c r="USE125" s="4"/>
      <c r="USF125" s="4"/>
      <c r="USG125" s="4"/>
      <c r="USH125" s="4"/>
      <c r="USI125" s="4"/>
      <c r="USJ125" s="4"/>
      <c r="USK125" s="4"/>
      <c r="USL125" s="4"/>
      <c r="USM125" s="4"/>
      <c r="USN125" s="4"/>
      <c r="USO125" s="4"/>
      <c r="USP125" s="4"/>
      <c r="USQ125" s="4"/>
      <c r="USR125" s="4"/>
      <c r="USS125" s="4"/>
      <c r="UST125" s="4"/>
      <c r="USU125" s="4"/>
      <c r="USV125" s="4"/>
      <c r="USW125" s="4"/>
      <c r="USX125" s="4"/>
      <c r="USY125" s="4"/>
      <c r="USZ125" s="4"/>
      <c r="UTA125" s="4"/>
      <c r="UTB125" s="4"/>
      <c r="UTC125" s="4"/>
      <c r="UTD125" s="4"/>
      <c r="UTE125" s="4"/>
      <c r="UTF125" s="4"/>
      <c r="UTG125" s="4"/>
      <c r="UTH125" s="4"/>
      <c r="UTI125" s="4"/>
      <c r="UTJ125" s="4"/>
      <c r="UTK125" s="4"/>
      <c r="UTL125" s="4"/>
      <c r="UTM125" s="4"/>
      <c r="UTN125" s="4"/>
      <c r="UTO125" s="4"/>
      <c r="UTP125" s="4"/>
      <c r="UTQ125" s="4"/>
      <c r="UTR125" s="4"/>
      <c r="UTS125" s="4"/>
      <c r="UTT125" s="4"/>
      <c r="UTU125" s="4"/>
      <c r="UTV125" s="4"/>
      <c r="UTW125" s="4"/>
      <c r="UTX125" s="4"/>
      <c r="UTY125" s="4"/>
      <c r="UTZ125" s="4"/>
      <c r="UUA125" s="4"/>
      <c r="UUB125" s="4"/>
      <c r="UUC125" s="4"/>
      <c r="UUD125" s="4"/>
      <c r="UUE125" s="4"/>
      <c r="UUF125" s="4"/>
      <c r="UUG125" s="4"/>
      <c r="UUH125" s="4"/>
      <c r="UUI125" s="4"/>
      <c r="UUJ125" s="4"/>
      <c r="UUK125" s="4"/>
      <c r="UUL125" s="4"/>
      <c r="UUM125" s="4"/>
      <c r="UUN125" s="4"/>
      <c r="UUO125" s="4"/>
      <c r="UUP125" s="4"/>
      <c r="UUQ125" s="4"/>
      <c r="UUR125" s="4"/>
      <c r="UUS125" s="4"/>
      <c r="UUT125" s="4"/>
      <c r="UUU125" s="4"/>
      <c r="UUV125" s="4"/>
      <c r="UUW125" s="4"/>
      <c r="UUX125" s="4"/>
      <c r="UUY125" s="4"/>
      <c r="UUZ125" s="4"/>
      <c r="UVA125" s="4"/>
      <c r="UVB125" s="4"/>
      <c r="UVC125" s="4"/>
      <c r="UVD125" s="4"/>
      <c r="UVE125" s="4"/>
      <c r="UVF125" s="4"/>
      <c r="UVG125" s="4"/>
      <c r="UVH125" s="4"/>
      <c r="UVI125" s="4"/>
      <c r="UVJ125" s="4"/>
      <c r="UVK125" s="4"/>
      <c r="UVL125" s="4"/>
      <c r="UVM125" s="4"/>
      <c r="UVN125" s="4"/>
      <c r="UVO125" s="4"/>
      <c r="UVP125" s="4"/>
      <c r="UVQ125" s="4"/>
      <c r="UVR125" s="4"/>
      <c r="UVS125" s="4"/>
      <c r="UVT125" s="4"/>
      <c r="UVU125" s="4"/>
      <c r="UVV125" s="4"/>
      <c r="UVW125" s="4"/>
      <c r="UVX125" s="4"/>
      <c r="UVY125" s="4"/>
      <c r="UVZ125" s="4"/>
      <c r="UWA125" s="4"/>
      <c r="UWB125" s="4"/>
      <c r="UWC125" s="4"/>
      <c r="UWD125" s="4"/>
      <c r="UWE125" s="4"/>
      <c r="UWF125" s="4"/>
      <c r="UWG125" s="4"/>
      <c r="UWH125" s="4"/>
      <c r="UWO125" s="4"/>
      <c r="UWP125" s="4"/>
      <c r="UWQ125" s="4"/>
      <c r="UWR125" s="4"/>
      <c r="UWS125" s="4"/>
      <c r="UWT125" s="4"/>
      <c r="UWU125" s="4"/>
      <c r="UWV125" s="4"/>
      <c r="UWW125" s="4"/>
      <c r="UWX125" s="4"/>
      <c r="UWY125" s="4"/>
      <c r="UWZ125" s="4"/>
      <c r="UXA125" s="4"/>
      <c r="UXB125" s="4"/>
      <c r="UXC125" s="4"/>
      <c r="UXD125" s="4"/>
      <c r="UXE125" s="4"/>
      <c r="UXF125" s="4"/>
      <c r="UXG125" s="4"/>
      <c r="UXH125" s="4"/>
      <c r="UXI125" s="4"/>
      <c r="UXJ125" s="4"/>
      <c r="UXK125" s="4"/>
      <c r="UXL125" s="4"/>
      <c r="UXM125" s="4"/>
      <c r="UXN125" s="4"/>
      <c r="UXO125" s="4"/>
      <c r="UXP125" s="4"/>
      <c r="UXQ125" s="4"/>
      <c r="UXR125" s="4"/>
      <c r="UXS125" s="4"/>
      <c r="UXT125" s="4"/>
      <c r="UXU125" s="4"/>
      <c r="UXV125" s="4"/>
      <c r="UXW125" s="4"/>
      <c r="UXX125" s="4"/>
      <c r="UXY125" s="4"/>
      <c r="UXZ125" s="4"/>
      <c r="UYA125" s="4"/>
      <c r="UYB125" s="4"/>
      <c r="UYC125" s="4"/>
      <c r="UYD125" s="4"/>
      <c r="UYE125" s="4"/>
      <c r="UYF125" s="4"/>
      <c r="UYG125" s="4"/>
      <c r="UYH125" s="4"/>
      <c r="UYI125" s="4"/>
      <c r="UYJ125" s="4"/>
      <c r="UYK125" s="4"/>
      <c r="UYL125" s="4"/>
      <c r="UYM125" s="4"/>
      <c r="UYN125" s="4"/>
      <c r="UYO125" s="4"/>
      <c r="UYP125" s="4"/>
      <c r="UYQ125" s="4"/>
      <c r="UYR125" s="4"/>
      <c r="UYS125" s="4"/>
      <c r="UYT125" s="4"/>
      <c r="UYU125" s="4"/>
      <c r="UYV125" s="4"/>
      <c r="UYW125" s="4"/>
      <c r="UYX125" s="4"/>
      <c r="UYY125" s="4"/>
      <c r="UYZ125" s="4"/>
      <c r="UZA125" s="4"/>
      <c r="UZB125" s="4"/>
      <c r="UZC125" s="4"/>
      <c r="UZD125" s="4"/>
      <c r="UZE125" s="4"/>
      <c r="UZF125" s="4"/>
      <c r="UZG125" s="4"/>
      <c r="UZH125" s="4"/>
      <c r="UZI125" s="4"/>
      <c r="UZJ125" s="4"/>
      <c r="UZK125" s="4"/>
      <c r="UZL125" s="4"/>
      <c r="UZM125" s="4"/>
      <c r="UZN125" s="4"/>
      <c r="UZO125" s="4"/>
      <c r="UZP125" s="4"/>
      <c r="UZQ125" s="4"/>
      <c r="UZR125" s="4"/>
      <c r="UZS125" s="4"/>
      <c r="UZT125" s="4"/>
      <c r="UZU125" s="4"/>
      <c r="UZV125" s="4"/>
      <c r="UZW125" s="4"/>
      <c r="UZX125" s="4"/>
      <c r="UZY125" s="4"/>
      <c r="UZZ125" s="4"/>
      <c r="VAA125" s="4"/>
      <c r="VAB125" s="4"/>
      <c r="VAC125" s="4"/>
      <c r="VAD125" s="4"/>
      <c r="VAE125" s="4"/>
      <c r="VAF125" s="4"/>
      <c r="VAG125" s="4"/>
      <c r="VAH125" s="4"/>
      <c r="VAI125" s="4"/>
      <c r="VAJ125" s="4"/>
      <c r="VAK125" s="4"/>
      <c r="VAL125" s="4"/>
      <c r="VAM125" s="4"/>
      <c r="VAN125" s="4"/>
      <c r="VAO125" s="4"/>
      <c r="VAP125" s="4"/>
      <c r="VAQ125" s="4"/>
      <c r="VAR125" s="4"/>
      <c r="VAS125" s="4"/>
      <c r="VAT125" s="4"/>
      <c r="VAU125" s="4"/>
      <c r="VAV125" s="4"/>
      <c r="VAW125" s="4"/>
      <c r="VAX125" s="4"/>
      <c r="VAY125" s="4"/>
      <c r="VAZ125" s="4"/>
      <c r="VBA125" s="4"/>
      <c r="VBB125" s="4"/>
      <c r="VBC125" s="4"/>
      <c r="VBD125" s="4"/>
      <c r="VBE125" s="4"/>
      <c r="VBF125" s="4"/>
      <c r="VBG125" s="4"/>
      <c r="VBH125" s="4"/>
      <c r="VBI125" s="4"/>
      <c r="VBJ125" s="4"/>
      <c r="VBK125" s="4"/>
      <c r="VBL125" s="4"/>
      <c r="VBM125" s="4"/>
      <c r="VBN125" s="4"/>
      <c r="VBO125" s="4"/>
      <c r="VBP125" s="4"/>
      <c r="VBQ125" s="4"/>
      <c r="VBR125" s="4"/>
      <c r="VBS125" s="4"/>
      <c r="VBT125" s="4"/>
      <c r="VBU125" s="4"/>
      <c r="VBV125" s="4"/>
      <c r="VBW125" s="4"/>
      <c r="VBX125" s="4"/>
      <c r="VBY125" s="4"/>
      <c r="VBZ125" s="4"/>
      <c r="VCA125" s="4"/>
      <c r="VCB125" s="4"/>
      <c r="VCC125" s="4"/>
      <c r="VCD125" s="4"/>
      <c r="VCE125" s="4"/>
      <c r="VCF125" s="4"/>
      <c r="VCG125" s="4"/>
      <c r="VCH125" s="4"/>
      <c r="VCI125" s="4"/>
      <c r="VCJ125" s="4"/>
      <c r="VCK125" s="4"/>
      <c r="VCL125" s="4"/>
      <c r="VCM125" s="4"/>
      <c r="VCN125" s="4"/>
      <c r="VCO125" s="4"/>
      <c r="VCP125" s="4"/>
      <c r="VCQ125" s="4"/>
      <c r="VCR125" s="4"/>
      <c r="VCS125" s="4"/>
      <c r="VCT125" s="4"/>
      <c r="VCU125" s="4"/>
      <c r="VCV125" s="4"/>
      <c r="VCW125" s="4"/>
      <c r="VCX125" s="4"/>
      <c r="VCY125" s="4"/>
      <c r="VCZ125" s="4"/>
      <c r="VDA125" s="4"/>
      <c r="VDB125" s="4"/>
      <c r="VDC125" s="4"/>
      <c r="VDD125" s="4"/>
      <c r="VDE125" s="4"/>
      <c r="VDF125" s="4"/>
      <c r="VDG125" s="4"/>
      <c r="VDH125" s="4"/>
      <c r="VDI125" s="4"/>
      <c r="VDJ125" s="4"/>
      <c r="VDK125" s="4"/>
      <c r="VDL125" s="4"/>
      <c r="VDM125" s="4"/>
      <c r="VDN125" s="4"/>
      <c r="VDO125" s="4"/>
      <c r="VDP125" s="4"/>
      <c r="VDQ125" s="4"/>
      <c r="VDR125" s="4"/>
      <c r="VDS125" s="4"/>
      <c r="VDT125" s="4"/>
      <c r="VDU125" s="4"/>
      <c r="VDV125" s="4"/>
      <c r="VDW125" s="4"/>
      <c r="VDX125" s="4"/>
      <c r="VDY125" s="4"/>
      <c r="VDZ125" s="4"/>
      <c r="VEA125" s="4"/>
      <c r="VEB125" s="4"/>
      <c r="VEC125" s="4"/>
      <c r="VED125" s="4"/>
      <c r="VEE125" s="4"/>
      <c r="VEF125" s="4"/>
      <c r="VEG125" s="4"/>
      <c r="VEH125" s="4"/>
      <c r="VEI125" s="4"/>
      <c r="VEJ125" s="4"/>
      <c r="VEK125" s="4"/>
      <c r="VEL125" s="4"/>
      <c r="VEM125" s="4"/>
      <c r="VEN125" s="4"/>
      <c r="VEO125" s="4"/>
      <c r="VEP125" s="4"/>
      <c r="VEQ125" s="4"/>
      <c r="VER125" s="4"/>
      <c r="VES125" s="4"/>
      <c r="VET125" s="4"/>
      <c r="VEU125" s="4"/>
      <c r="VEV125" s="4"/>
      <c r="VEW125" s="4"/>
      <c r="VEX125" s="4"/>
      <c r="VEY125" s="4"/>
      <c r="VEZ125" s="4"/>
      <c r="VFA125" s="4"/>
      <c r="VFB125" s="4"/>
      <c r="VFC125" s="4"/>
      <c r="VFD125" s="4"/>
      <c r="VFE125" s="4"/>
      <c r="VFF125" s="4"/>
      <c r="VFG125" s="4"/>
      <c r="VFH125" s="4"/>
      <c r="VFI125" s="4"/>
      <c r="VFJ125" s="4"/>
      <c r="VFK125" s="4"/>
      <c r="VFL125" s="4"/>
      <c r="VFM125" s="4"/>
      <c r="VFN125" s="4"/>
      <c r="VFO125" s="4"/>
      <c r="VFP125" s="4"/>
      <c r="VFQ125" s="4"/>
      <c r="VFR125" s="4"/>
      <c r="VFS125" s="4"/>
      <c r="VFT125" s="4"/>
      <c r="VFU125" s="4"/>
      <c r="VFV125" s="4"/>
      <c r="VFW125" s="4"/>
      <c r="VFX125" s="4"/>
      <c r="VFY125" s="4"/>
      <c r="VFZ125" s="4"/>
      <c r="VGA125" s="4"/>
      <c r="VGB125" s="4"/>
      <c r="VGC125" s="4"/>
      <c r="VGD125" s="4"/>
      <c r="VGK125" s="4"/>
      <c r="VGL125" s="4"/>
      <c r="VGM125" s="4"/>
      <c r="VGN125" s="4"/>
      <c r="VGO125" s="4"/>
      <c r="VGP125" s="4"/>
      <c r="VGQ125" s="4"/>
      <c r="VGR125" s="4"/>
      <c r="VGS125" s="4"/>
      <c r="VGT125" s="4"/>
      <c r="VGU125" s="4"/>
      <c r="VGV125" s="4"/>
      <c r="VGW125" s="4"/>
      <c r="VGX125" s="4"/>
      <c r="VGY125" s="4"/>
      <c r="VGZ125" s="4"/>
      <c r="VHA125" s="4"/>
      <c r="VHB125" s="4"/>
      <c r="VHC125" s="4"/>
      <c r="VHD125" s="4"/>
      <c r="VHE125" s="4"/>
      <c r="VHF125" s="4"/>
      <c r="VHG125" s="4"/>
      <c r="VHH125" s="4"/>
      <c r="VHI125" s="4"/>
      <c r="VHJ125" s="4"/>
      <c r="VHK125" s="4"/>
      <c r="VHL125" s="4"/>
      <c r="VHM125" s="4"/>
      <c r="VHN125" s="4"/>
      <c r="VHO125" s="4"/>
      <c r="VHP125" s="4"/>
      <c r="VHQ125" s="4"/>
      <c r="VHR125" s="4"/>
      <c r="VHS125" s="4"/>
      <c r="VHT125" s="4"/>
      <c r="VHU125" s="4"/>
      <c r="VHV125" s="4"/>
      <c r="VHW125" s="4"/>
      <c r="VHX125" s="4"/>
      <c r="VHY125" s="4"/>
      <c r="VHZ125" s="4"/>
      <c r="VIA125" s="4"/>
      <c r="VIB125" s="4"/>
      <c r="VIC125" s="4"/>
      <c r="VID125" s="4"/>
      <c r="VIE125" s="4"/>
      <c r="VIF125" s="4"/>
      <c r="VIG125" s="4"/>
      <c r="VIH125" s="4"/>
      <c r="VII125" s="4"/>
      <c r="VIJ125" s="4"/>
      <c r="VIK125" s="4"/>
      <c r="VIL125" s="4"/>
      <c r="VIM125" s="4"/>
      <c r="VIN125" s="4"/>
      <c r="VIO125" s="4"/>
      <c r="VIP125" s="4"/>
      <c r="VIQ125" s="4"/>
      <c r="VIR125" s="4"/>
      <c r="VIS125" s="4"/>
      <c r="VIT125" s="4"/>
      <c r="VIU125" s="4"/>
      <c r="VIV125" s="4"/>
      <c r="VIW125" s="4"/>
      <c r="VIX125" s="4"/>
      <c r="VIY125" s="4"/>
      <c r="VIZ125" s="4"/>
      <c r="VJA125" s="4"/>
      <c r="VJB125" s="4"/>
      <c r="VJC125" s="4"/>
      <c r="VJD125" s="4"/>
      <c r="VJE125" s="4"/>
      <c r="VJF125" s="4"/>
      <c r="VJG125" s="4"/>
      <c r="VJH125" s="4"/>
      <c r="VJI125" s="4"/>
      <c r="VJJ125" s="4"/>
      <c r="VJK125" s="4"/>
      <c r="VJL125" s="4"/>
      <c r="VJM125" s="4"/>
      <c r="VJN125" s="4"/>
      <c r="VJO125" s="4"/>
      <c r="VJP125" s="4"/>
      <c r="VJQ125" s="4"/>
      <c r="VJR125" s="4"/>
      <c r="VJS125" s="4"/>
      <c r="VJT125" s="4"/>
      <c r="VJU125" s="4"/>
      <c r="VJV125" s="4"/>
      <c r="VJW125" s="4"/>
      <c r="VJX125" s="4"/>
      <c r="VJY125" s="4"/>
      <c r="VJZ125" s="4"/>
      <c r="VKA125" s="4"/>
      <c r="VKB125" s="4"/>
      <c r="VKC125" s="4"/>
      <c r="VKD125" s="4"/>
      <c r="VKE125" s="4"/>
      <c r="VKF125" s="4"/>
      <c r="VKG125" s="4"/>
      <c r="VKH125" s="4"/>
      <c r="VKI125" s="4"/>
      <c r="VKJ125" s="4"/>
      <c r="VKK125" s="4"/>
      <c r="VKL125" s="4"/>
      <c r="VKM125" s="4"/>
      <c r="VKN125" s="4"/>
      <c r="VKO125" s="4"/>
      <c r="VKP125" s="4"/>
      <c r="VKQ125" s="4"/>
      <c r="VKR125" s="4"/>
      <c r="VKS125" s="4"/>
      <c r="VKT125" s="4"/>
      <c r="VKU125" s="4"/>
      <c r="VKV125" s="4"/>
      <c r="VKW125" s="4"/>
      <c r="VKX125" s="4"/>
      <c r="VKY125" s="4"/>
      <c r="VKZ125" s="4"/>
      <c r="VLA125" s="4"/>
      <c r="VLB125" s="4"/>
      <c r="VLC125" s="4"/>
      <c r="VLD125" s="4"/>
      <c r="VLE125" s="4"/>
      <c r="VLF125" s="4"/>
      <c r="VLG125" s="4"/>
      <c r="VLH125" s="4"/>
      <c r="VLI125" s="4"/>
      <c r="VLJ125" s="4"/>
      <c r="VLK125" s="4"/>
      <c r="VLL125" s="4"/>
      <c r="VLM125" s="4"/>
      <c r="VLN125" s="4"/>
      <c r="VLO125" s="4"/>
      <c r="VLP125" s="4"/>
      <c r="VLQ125" s="4"/>
      <c r="VLR125" s="4"/>
      <c r="VLS125" s="4"/>
      <c r="VLT125" s="4"/>
      <c r="VLU125" s="4"/>
      <c r="VLV125" s="4"/>
      <c r="VLW125" s="4"/>
      <c r="VLX125" s="4"/>
      <c r="VLY125" s="4"/>
      <c r="VLZ125" s="4"/>
      <c r="VMA125" s="4"/>
      <c r="VMB125" s="4"/>
      <c r="VMC125" s="4"/>
      <c r="VMD125" s="4"/>
      <c r="VME125" s="4"/>
      <c r="VMF125" s="4"/>
      <c r="VMG125" s="4"/>
      <c r="VMH125" s="4"/>
      <c r="VMI125" s="4"/>
      <c r="VMJ125" s="4"/>
      <c r="VMK125" s="4"/>
      <c r="VML125" s="4"/>
      <c r="VMM125" s="4"/>
      <c r="VMN125" s="4"/>
      <c r="VMO125" s="4"/>
      <c r="VMP125" s="4"/>
      <c r="VMQ125" s="4"/>
      <c r="VMR125" s="4"/>
      <c r="VMS125" s="4"/>
      <c r="VMT125" s="4"/>
      <c r="VMU125" s="4"/>
      <c r="VMV125" s="4"/>
      <c r="VMW125" s="4"/>
      <c r="VMX125" s="4"/>
      <c r="VMY125" s="4"/>
      <c r="VMZ125" s="4"/>
      <c r="VNA125" s="4"/>
      <c r="VNB125" s="4"/>
      <c r="VNC125" s="4"/>
      <c r="VND125" s="4"/>
      <c r="VNE125" s="4"/>
      <c r="VNF125" s="4"/>
      <c r="VNG125" s="4"/>
      <c r="VNH125" s="4"/>
      <c r="VNI125" s="4"/>
      <c r="VNJ125" s="4"/>
      <c r="VNK125" s="4"/>
      <c r="VNL125" s="4"/>
      <c r="VNM125" s="4"/>
      <c r="VNN125" s="4"/>
      <c r="VNO125" s="4"/>
      <c r="VNP125" s="4"/>
      <c r="VNQ125" s="4"/>
      <c r="VNR125" s="4"/>
      <c r="VNS125" s="4"/>
      <c r="VNT125" s="4"/>
      <c r="VNU125" s="4"/>
      <c r="VNV125" s="4"/>
      <c r="VNW125" s="4"/>
      <c r="VNX125" s="4"/>
      <c r="VNY125" s="4"/>
      <c r="VNZ125" s="4"/>
      <c r="VOA125" s="4"/>
      <c r="VOB125" s="4"/>
      <c r="VOC125" s="4"/>
      <c r="VOD125" s="4"/>
      <c r="VOE125" s="4"/>
      <c r="VOF125" s="4"/>
      <c r="VOG125" s="4"/>
      <c r="VOH125" s="4"/>
      <c r="VOI125" s="4"/>
      <c r="VOJ125" s="4"/>
      <c r="VOK125" s="4"/>
      <c r="VOL125" s="4"/>
      <c r="VOM125" s="4"/>
      <c r="VON125" s="4"/>
      <c r="VOO125" s="4"/>
      <c r="VOP125" s="4"/>
      <c r="VOQ125" s="4"/>
      <c r="VOR125" s="4"/>
      <c r="VOS125" s="4"/>
      <c r="VOT125" s="4"/>
      <c r="VOU125" s="4"/>
      <c r="VOV125" s="4"/>
      <c r="VOW125" s="4"/>
      <c r="VOX125" s="4"/>
      <c r="VOY125" s="4"/>
      <c r="VOZ125" s="4"/>
      <c r="VPA125" s="4"/>
      <c r="VPB125" s="4"/>
      <c r="VPC125" s="4"/>
      <c r="VPD125" s="4"/>
      <c r="VPE125" s="4"/>
      <c r="VPF125" s="4"/>
      <c r="VPG125" s="4"/>
      <c r="VPH125" s="4"/>
      <c r="VPI125" s="4"/>
      <c r="VPJ125" s="4"/>
      <c r="VPK125" s="4"/>
      <c r="VPL125" s="4"/>
      <c r="VPM125" s="4"/>
      <c r="VPN125" s="4"/>
      <c r="VPO125" s="4"/>
      <c r="VPP125" s="4"/>
      <c r="VPQ125" s="4"/>
      <c r="VPR125" s="4"/>
      <c r="VPS125" s="4"/>
      <c r="VPT125" s="4"/>
      <c r="VPU125" s="4"/>
      <c r="VPV125" s="4"/>
      <c r="VPW125" s="4"/>
      <c r="VPX125" s="4"/>
      <c r="VPY125" s="4"/>
      <c r="VPZ125" s="4"/>
      <c r="VQG125" s="4"/>
      <c r="VQH125" s="4"/>
      <c r="VQI125" s="4"/>
      <c r="VQJ125" s="4"/>
      <c r="VQK125" s="4"/>
      <c r="VQL125" s="4"/>
      <c r="VQM125" s="4"/>
      <c r="VQN125" s="4"/>
      <c r="VQO125" s="4"/>
      <c r="VQP125" s="4"/>
      <c r="VQQ125" s="4"/>
      <c r="VQR125" s="4"/>
      <c r="VQS125" s="4"/>
      <c r="VQT125" s="4"/>
      <c r="VQU125" s="4"/>
      <c r="VQV125" s="4"/>
      <c r="VQW125" s="4"/>
      <c r="VQX125" s="4"/>
      <c r="VQY125" s="4"/>
      <c r="VQZ125" s="4"/>
      <c r="VRA125" s="4"/>
      <c r="VRB125" s="4"/>
      <c r="VRC125" s="4"/>
      <c r="VRD125" s="4"/>
      <c r="VRE125" s="4"/>
      <c r="VRF125" s="4"/>
      <c r="VRG125" s="4"/>
      <c r="VRH125" s="4"/>
      <c r="VRI125" s="4"/>
      <c r="VRJ125" s="4"/>
      <c r="VRK125" s="4"/>
      <c r="VRL125" s="4"/>
      <c r="VRM125" s="4"/>
      <c r="VRN125" s="4"/>
      <c r="VRO125" s="4"/>
      <c r="VRP125" s="4"/>
      <c r="VRQ125" s="4"/>
      <c r="VRR125" s="4"/>
      <c r="VRS125" s="4"/>
      <c r="VRT125" s="4"/>
      <c r="VRU125" s="4"/>
      <c r="VRV125" s="4"/>
      <c r="VRW125" s="4"/>
      <c r="VRX125" s="4"/>
      <c r="VRY125" s="4"/>
      <c r="VRZ125" s="4"/>
      <c r="VSA125" s="4"/>
      <c r="VSB125" s="4"/>
      <c r="VSC125" s="4"/>
      <c r="VSD125" s="4"/>
      <c r="VSE125" s="4"/>
      <c r="VSF125" s="4"/>
      <c r="VSG125" s="4"/>
      <c r="VSH125" s="4"/>
      <c r="VSI125" s="4"/>
      <c r="VSJ125" s="4"/>
      <c r="VSK125" s="4"/>
      <c r="VSL125" s="4"/>
      <c r="VSM125" s="4"/>
      <c r="VSN125" s="4"/>
      <c r="VSO125" s="4"/>
      <c r="VSP125" s="4"/>
      <c r="VSQ125" s="4"/>
      <c r="VSR125" s="4"/>
      <c r="VSS125" s="4"/>
      <c r="VST125" s="4"/>
      <c r="VSU125" s="4"/>
      <c r="VSV125" s="4"/>
      <c r="VSW125" s="4"/>
      <c r="VSX125" s="4"/>
      <c r="VSY125" s="4"/>
      <c r="VSZ125" s="4"/>
      <c r="VTA125" s="4"/>
      <c r="VTB125" s="4"/>
      <c r="VTC125" s="4"/>
      <c r="VTD125" s="4"/>
      <c r="VTE125" s="4"/>
      <c r="VTF125" s="4"/>
      <c r="VTG125" s="4"/>
      <c r="VTH125" s="4"/>
      <c r="VTI125" s="4"/>
      <c r="VTJ125" s="4"/>
      <c r="VTK125" s="4"/>
      <c r="VTL125" s="4"/>
      <c r="VTM125" s="4"/>
      <c r="VTN125" s="4"/>
      <c r="VTO125" s="4"/>
      <c r="VTP125" s="4"/>
      <c r="VTQ125" s="4"/>
      <c r="VTR125" s="4"/>
      <c r="VTS125" s="4"/>
      <c r="VTT125" s="4"/>
      <c r="VTU125" s="4"/>
      <c r="VTV125" s="4"/>
      <c r="VTW125" s="4"/>
      <c r="VTX125" s="4"/>
      <c r="VTY125" s="4"/>
      <c r="VTZ125" s="4"/>
      <c r="VUA125" s="4"/>
      <c r="VUB125" s="4"/>
      <c r="VUC125" s="4"/>
      <c r="VUD125" s="4"/>
      <c r="VUE125" s="4"/>
      <c r="VUF125" s="4"/>
      <c r="VUG125" s="4"/>
      <c r="VUH125" s="4"/>
      <c r="VUI125" s="4"/>
      <c r="VUJ125" s="4"/>
      <c r="VUK125" s="4"/>
      <c r="VUL125" s="4"/>
      <c r="VUM125" s="4"/>
      <c r="VUN125" s="4"/>
      <c r="VUO125" s="4"/>
      <c r="VUP125" s="4"/>
      <c r="VUQ125" s="4"/>
      <c r="VUR125" s="4"/>
      <c r="VUS125" s="4"/>
      <c r="VUT125" s="4"/>
      <c r="VUU125" s="4"/>
      <c r="VUV125" s="4"/>
      <c r="VUW125" s="4"/>
      <c r="VUX125" s="4"/>
      <c r="VUY125" s="4"/>
      <c r="VUZ125" s="4"/>
      <c r="VVA125" s="4"/>
      <c r="VVB125" s="4"/>
      <c r="VVC125" s="4"/>
      <c r="VVD125" s="4"/>
      <c r="VVE125" s="4"/>
      <c r="VVF125" s="4"/>
      <c r="VVG125" s="4"/>
      <c r="VVH125" s="4"/>
      <c r="VVI125" s="4"/>
      <c r="VVJ125" s="4"/>
      <c r="VVK125" s="4"/>
      <c r="VVL125" s="4"/>
      <c r="VVM125" s="4"/>
      <c r="VVN125" s="4"/>
      <c r="VVO125" s="4"/>
      <c r="VVP125" s="4"/>
      <c r="VVQ125" s="4"/>
      <c r="VVR125" s="4"/>
      <c r="VVS125" s="4"/>
      <c r="VVT125" s="4"/>
      <c r="VVU125" s="4"/>
      <c r="VVV125" s="4"/>
      <c r="VVW125" s="4"/>
      <c r="VVX125" s="4"/>
      <c r="VVY125" s="4"/>
      <c r="VVZ125" s="4"/>
      <c r="VWA125" s="4"/>
      <c r="VWB125" s="4"/>
      <c r="VWC125" s="4"/>
      <c r="VWD125" s="4"/>
      <c r="VWE125" s="4"/>
      <c r="VWF125" s="4"/>
      <c r="VWG125" s="4"/>
      <c r="VWH125" s="4"/>
      <c r="VWI125" s="4"/>
      <c r="VWJ125" s="4"/>
      <c r="VWK125" s="4"/>
      <c r="VWL125" s="4"/>
      <c r="VWM125" s="4"/>
      <c r="VWN125" s="4"/>
      <c r="VWO125" s="4"/>
      <c r="VWP125" s="4"/>
      <c r="VWQ125" s="4"/>
      <c r="VWR125" s="4"/>
      <c r="VWS125" s="4"/>
      <c r="VWT125" s="4"/>
      <c r="VWU125" s="4"/>
      <c r="VWV125" s="4"/>
      <c r="VWW125" s="4"/>
      <c r="VWX125" s="4"/>
      <c r="VWY125" s="4"/>
      <c r="VWZ125" s="4"/>
      <c r="VXA125" s="4"/>
      <c r="VXB125" s="4"/>
      <c r="VXC125" s="4"/>
      <c r="VXD125" s="4"/>
      <c r="VXE125" s="4"/>
      <c r="VXF125" s="4"/>
      <c r="VXG125" s="4"/>
      <c r="VXH125" s="4"/>
      <c r="VXI125" s="4"/>
      <c r="VXJ125" s="4"/>
      <c r="VXK125" s="4"/>
      <c r="VXL125" s="4"/>
      <c r="VXM125" s="4"/>
      <c r="VXN125" s="4"/>
      <c r="VXO125" s="4"/>
      <c r="VXP125" s="4"/>
      <c r="VXQ125" s="4"/>
      <c r="VXR125" s="4"/>
      <c r="VXS125" s="4"/>
      <c r="VXT125" s="4"/>
      <c r="VXU125" s="4"/>
      <c r="VXV125" s="4"/>
      <c r="VXW125" s="4"/>
      <c r="VXX125" s="4"/>
      <c r="VXY125" s="4"/>
      <c r="VXZ125" s="4"/>
      <c r="VYA125" s="4"/>
      <c r="VYB125" s="4"/>
      <c r="VYC125" s="4"/>
      <c r="VYD125" s="4"/>
      <c r="VYE125" s="4"/>
      <c r="VYF125" s="4"/>
      <c r="VYG125" s="4"/>
      <c r="VYH125" s="4"/>
      <c r="VYI125" s="4"/>
      <c r="VYJ125" s="4"/>
      <c r="VYK125" s="4"/>
      <c r="VYL125" s="4"/>
      <c r="VYM125" s="4"/>
      <c r="VYN125" s="4"/>
      <c r="VYO125" s="4"/>
      <c r="VYP125" s="4"/>
      <c r="VYQ125" s="4"/>
      <c r="VYR125" s="4"/>
      <c r="VYS125" s="4"/>
      <c r="VYT125" s="4"/>
      <c r="VYU125" s="4"/>
      <c r="VYV125" s="4"/>
      <c r="VYW125" s="4"/>
      <c r="VYX125" s="4"/>
      <c r="VYY125" s="4"/>
      <c r="VYZ125" s="4"/>
      <c r="VZA125" s="4"/>
      <c r="VZB125" s="4"/>
      <c r="VZC125" s="4"/>
      <c r="VZD125" s="4"/>
      <c r="VZE125" s="4"/>
      <c r="VZF125" s="4"/>
      <c r="VZG125" s="4"/>
      <c r="VZH125" s="4"/>
      <c r="VZI125" s="4"/>
      <c r="VZJ125" s="4"/>
      <c r="VZK125" s="4"/>
      <c r="VZL125" s="4"/>
      <c r="VZM125" s="4"/>
      <c r="VZN125" s="4"/>
      <c r="VZO125" s="4"/>
      <c r="VZP125" s="4"/>
      <c r="VZQ125" s="4"/>
      <c r="VZR125" s="4"/>
      <c r="VZS125" s="4"/>
      <c r="VZT125" s="4"/>
      <c r="VZU125" s="4"/>
      <c r="VZV125" s="4"/>
      <c r="WAC125" s="4"/>
      <c r="WAD125" s="4"/>
      <c r="WAE125" s="4"/>
      <c r="WAF125" s="4"/>
      <c r="WAG125" s="4"/>
      <c r="WAH125" s="4"/>
      <c r="WAI125" s="4"/>
      <c r="WAJ125" s="4"/>
      <c r="WAK125" s="4"/>
      <c r="WAL125" s="4"/>
      <c r="WAM125" s="4"/>
      <c r="WAN125" s="4"/>
      <c r="WAO125" s="4"/>
      <c r="WAP125" s="4"/>
      <c r="WAQ125" s="4"/>
      <c r="WAR125" s="4"/>
      <c r="WAS125" s="4"/>
      <c r="WAT125" s="4"/>
      <c r="WAU125" s="4"/>
      <c r="WAV125" s="4"/>
      <c r="WAW125" s="4"/>
      <c r="WAX125" s="4"/>
      <c r="WAY125" s="4"/>
      <c r="WAZ125" s="4"/>
      <c r="WBA125" s="4"/>
      <c r="WBB125" s="4"/>
      <c r="WBC125" s="4"/>
      <c r="WBD125" s="4"/>
      <c r="WBE125" s="4"/>
      <c r="WBF125" s="4"/>
      <c r="WBG125" s="4"/>
      <c r="WBH125" s="4"/>
      <c r="WBI125" s="4"/>
      <c r="WBJ125" s="4"/>
      <c r="WBK125" s="4"/>
      <c r="WBL125" s="4"/>
      <c r="WBM125" s="4"/>
      <c r="WBN125" s="4"/>
      <c r="WBO125" s="4"/>
      <c r="WBP125" s="4"/>
      <c r="WBQ125" s="4"/>
      <c r="WBR125" s="4"/>
      <c r="WBS125" s="4"/>
      <c r="WBT125" s="4"/>
      <c r="WBU125" s="4"/>
      <c r="WBV125" s="4"/>
      <c r="WBW125" s="4"/>
      <c r="WBX125" s="4"/>
      <c r="WBY125" s="4"/>
      <c r="WBZ125" s="4"/>
      <c r="WCA125" s="4"/>
      <c r="WCB125" s="4"/>
      <c r="WCC125" s="4"/>
      <c r="WCD125" s="4"/>
      <c r="WCE125" s="4"/>
      <c r="WCF125" s="4"/>
      <c r="WCG125" s="4"/>
      <c r="WCH125" s="4"/>
      <c r="WCI125" s="4"/>
      <c r="WCJ125" s="4"/>
      <c r="WCK125" s="4"/>
      <c r="WCL125" s="4"/>
      <c r="WCM125" s="4"/>
      <c r="WCN125" s="4"/>
      <c r="WCO125" s="4"/>
      <c r="WCP125" s="4"/>
      <c r="WCQ125" s="4"/>
      <c r="WCR125" s="4"/>
      <c r="WCS125" s="4"/>
      <c r="WCT125" s="4"/>
      <c r="WCU125" s="4"/>
      <c r="WCV125" s="4"/>
      <c r="WCW125" s="4"/>
      <c r="WCX125" s="4"/>
      <c r="WCY125" s="4"/>
      <c r="WCZ125" s="4"/>
      <c r="WDA125" s="4"/>
      <c r="WDB125" s="4"/>
      <c r="WDC125" s="4"/>
      <c r="WDD125" s="4"/>
      <c r="WDE125" s="4"/>
      <c r="WDF125" s="4"/>
      <c r="WDG125" s="4"/>
      <c r="WDH125" s="4"/>
      <c r="WDI125" s="4"/>
      <c r="WDJ125" s="4"/>
      <c r="WDK125" s="4"/>
      <c r="WDL125" s="4"/>
      <c r="WDM125" s="4"/>
      <c r="WDN125" s="4"/>
      <c r="WDO125" s="4"/>
      <c r="WDP125" s="4"/>
      <c r="WDQ125" s="4"/>
      <c r="WDR125" s="4"/>
      <c r="WDS125" s="4"/>
      <c r="WDT125" s="4"/>
      <c r="WDU125" s="4"/>
      <c r="WDV125" s="4"/>
      <c r="WDW125" s="4"/>
      <c r="WDX125" s="4"/>
      <c r="WDY125" s="4"/>
      <c r="WDZ125" s="4"/>
      <c r="WEA125" s="4"/>
      <c r="WEB125" s="4"/>
      <c r="WEC125" s="4"/>
      <c r="WED125" s="4"/>
      <c r="WEE125" s="4"/>
      <c r="WEF125" s="4"/>
      <c r="WEG125" s="4"/>
      <c r="WEH125" s="4"/>
      <c r="WEI125" s="4"/>
      <c r="WEJ125" s="4"/>
      <c r="WEK125" s="4"/>
      <c r="WEL125" s="4"/>
      <c r="WEM125" s="4"/>
      <c r="WEN125" s="4"/>
      <c r="WEO125" s="4"/>
      <c r="WEP125" s="4"/>
      <c r="WEQ125" s="4"/>
      <c r="WER125" s="4"/>
      <c r="WES125" s="4"/>
      <c r="WET125" s="4"/>
      <c r="WEU125" s="4"/>
      <c r="WEV125" s="4"/>
      <c r="WEW125" s="4"/>
      <c r="WEX125" s="4"/>
      <c r="WEY125" s="4"/>
      <c r="WEZ125" s="4"/>
      <c r="WFA125" s="4"/>
      <c r="WFB125" s="4"/>
      <c r="WFC125" s="4"/>
      <c r="WFD125" s="4"/>
      <c r="WFE125" s="4"/>
      <c r="WFF125" s="4"/>
      <c r="WFG125" s="4"/>
      <c r="WFH125" s="4"/>
      <c r="WFI125" s="4"/>
      <c r="WFJ125" s="4"/>
      <c r="WFK125" s="4"/>
      <c r="WFL125" s="4"/>
      <c r="WFM125" s="4"/>
      <c r="WFN125" s="4"/>
      <c r="WFO125" s="4"/>
      <c r="WFP125" s="4"/>
      <c r="WFQ125" s="4"/>
      <c r="WFR125" s="4"/>
      <c r="WFS125" s="4"/>
      <c r="WFT125" s="4"/>
      <c r="WFU125" s="4"/>
      <c r="WFV125" s="4"/>
      <c r="WFW125" s="4"/>
      <c r="WFX125" s="4"/>
      <c r="WFY125" s="4"/>
      <c r="WFZ125" s="4"/>
      <c r="WGA125" s="4"/>
      <c r="WGB125" s="4"/>
      <c r="WGC125" s="4"/>
      <c r="WGD125" s="4"/>
      <c r="WGE125" s="4"/>
      <c r="WGF125" s="4"/>
      <c r="WGG125" s="4"/>
      <c r="WGH125" s="4"/>
      <c r="WGI125" s="4"/>
      <c r="WGJ125" s="4"/>
      <c r="WGK125" s="4"/>
      <c r="WGL125" s="4"/>
      <c r="WGM125" s="4"/>
      <c r="WGN125" s="4"/>
      <c r="WGO125" s="4"/>
      <c r="WGP125" s="4"/>
      <c r="WGQ125" s="4"/>
      <c r="WGR125" s="4"/>
      <c r="WGS125" s="4"/>
      <c r="WGT125" s="4"/>
      <c r="WGU125" s="4"/>
      <c r="WGV125" s="4"/>
      <c r="WGW125" s="4"/>
      <c r="WGX125" s="4"/>
      <c r="WGY125" s="4"/>
      <c r="WGZ125" s="4"/>
      <c r="WHA125" s="4"/>
      <c r="WHB125" s="4"/>
      <c r="WHC125" s="4"/>
      <c r="WHD125" s="4"/>
      <c r="WHE125" s="4"/>
      <c r="WHF125" s="4"/>
      <c r="WHG125" s="4"/>
      <c r="WHH125" s="4"/>
      <c r="WHI125" s="4"/>
      <c r="WHJ125" s="4"/>
      <c r="WHK125" s="4"/>
      <c r="WHL125" s="4"/>
      <c r="WHM125" s="4"/>
      <c r="WHN125" s="4"/>
      <c r="WHO125" s="4"/>
      <c r="WHP125" s="4"/>
      <c r="WHQ125" s="4"/>
      <c r="WHR125" s="4"/>
      <c r="WHS125" s="4"/>
      <c r="WHT125" s="4"/>
      <c r="WHU125" s="4"/>
      <c r="WHV125" s="4"/>
      <c r="WHW125" s="4"/>
      <c r="WHX125" s="4"/>
      <c r="WHY125" s="4"/>
      <c r="WHZ125" s="4"/>
      <c r="WIA125" s="4"/>
      <c r="WIB125" s="4"/>
      <c r="WIC125" s="4"/>
      <c r="WID125" s="4"/>
      <c r="WIE125" s="4"/>
      <c r="WIF125" s="4"/>
      <c r="WIG125" s="4"/>
      <c r="WIH125" s="4"/>
      <c r="WII125" s="4"/>
      <c r="WIJ125" s="4"/>
      <c r="WIK125" s="4"/>
      <c r="WIL125" s="4"/>
      <c r="WIM125" s="4"/>
      <c r="WIN125" s="4"/>
      <c r="WIO125" s="4"/>
      <c r="WIP125" s="4"/>
      <c r="WIQ125" s="4"/>
      <c r="WIR125" s="4"/>
      <c r="WIS125" s="4"/>
      <c r="WIT125" s="4"/>
      <c r="WIU125" s="4"/>
      <c r="WIV125" s="4"/>
      <c r="WIW125" s="4"/>
      <c r="WIX125" s="4"/>
      <c r="WIY125" s="4"/>
      <c r="WIZ125" s="4"/>
      <c r="WJA125" s="4"/>
      <c r="WJB125" s="4"/>
      <c r="WJC125" s="4"/>
      <c r="WJD125" s="4"/>
      <c r="WJE125" s="4"/>
      <c r="WJF125" s="4"/>
      <c r="WJG125" s="4"/>
      <c r="WJH125" s="4"/>
      <c r="WJI125" s="4"/>
      <c r="WJJ125" s="4"/>
      <c r="WJK125" s="4"/>
      <c r="WJL125" s="4"/>
      <c r="WJM125" s="4"/>
      <c r="WJN125" s="4"/>
      <c r="WJO125" s="4"/>
      <c r="WJP125" s="4"/>
      <c r="WJQ125" s="4"/>
      <c r="WJR125" s="4"/>
      <c r="WJY125" s="4"/>
      <c r="WJZ125" s="4"/>
      <c r="WKA125" s="4"/>
      <c r="WKB125" s="4"/>
      <c r="WKC125" s="4"/>
      <c r="WKD125" s="4"/>
      <c r="WKE125" s="4"/>
      <c r="WKF125" s="4"/>
      <c r="WKG125" s="4"/>
      <c r="WKH125" s="4"/>
      <c r="WKI125" s="4"/>
      <c r="WKJ125" s="4"/>
      <c r="WKK125" s="4"/>
      <c r="WKL125" s="4"/>
      <c r="WKM125" s="4"/>
      <c r="WKN125" s="4"/>
      <c r="WKO125" s="4"/>
      <c r="WKP125" s="4"/>
      <c r="WKQ125" s="4"/>
      <c r="WKR125" s="4"/>
      <c r="WKS125" s="4"/>
      <c r="WKT125" s="4"/>
      <c r="WKU125" s="4"/>
      <c r="WKV125" s="4"/>
      <c r="WKW125" s="4"/>
      <c r="WKX125" s="4"/>
      <c r="WKY125" s="4"/>
      <c r="WKZ125" s="4"/>
      <c r="WLA125" s="4"/>
      <c r="WLB125" s="4"/>
      <c r="WLC125" s="4"/>
      <c r="WLD125" s="4"/>
      <c r="WLE125" s="4"/>
      <c r="WLF125" s="4"/>
      <c r="WLG125" s="4"/>
      <c r="WLH125" s="4"/>
      <c r="WLI125" s="4"/>
      <c r="WLJ125" s="4"/>
      <c r="WLK125" s="4"/>
      <c r="WLL125" s="4"/>
      <c r="WLM125" s="4"/>
      <c r="WLN125" s="4"/>
      <c r="WLO125" s="4"/>
      <c r="WLP125" s="4"/>
      <c r="WLQ125" s="4"/>
      <c r="WLR125" s="4"/>
      <c r="WLS125" s="4"/>
      <c r="WLT125" s="4"/>
      <c r="WLU125" s="4"/>
      <c r="WLV125" s="4"/>
      <c r="WLW125" s="4"/>
      <c r="WLX125" s="4"/>
      <c r="WLY125" s="4"/>
      <c r="WLZ125" s="4"/>
      <c r="WMA125" s="4"/>
      <c r="WMB125" s="4"/>
      <c r="WMC125" s="4"/>
      <c r="WMD125" s="4"/>
      <c r="WME125" s="4"/>
      <c r="WMF125" s="4"/>
      <c r="WMG125" s="4"/>
      <c r="WMH125" s="4"/>
      <c r="WMI125" s="4"/>
      <c r="WMJ125" s="4"/>
      <c r="WMK125" s="4"/>
      <c r="WML125" s="4"/>
      <c r="WMM125" s="4"/>
      <c r="WMN125" s="4"/>
      <c r="WMO125" s="4"/>
      <c r="WMP125" s="4"/>
      <c r="WMQ125" s="4"/>
      <c r="WMR125" s="4"/>
      <c r="WMS125" s="4"/>
      <c r="WMT125" s="4"/>
      <c r="WMU125" s="4"/>
      <c r="WMV125" s="4"/>
      <c r="WMW125" s="4"/>
      <c r="WMX125" s="4"/>
      <c r="WMY125" s="4"/>
      <c r="WMZ125" s="4"/>
      <c r="WNA125" s="4"/>
      <c r="WNB125" s="4"/>
      <c r="WNC125" s="4"/>
      <c r="WND125" s="4"/>
      <c r="WNE125" s="4"/>
      <c r="WNF125" s="4"/>
      <c r="WNG125" s="4"/>
      <c r="WNH125" s="4"/>
      <c r="WNI125" s="4"/>
      <c r="WNJ125" s="4"/>
      <c r="WNK125" s="4"/>
      <c r="WNL125" s="4"/>
      <c r="WNM125" s="4"/>
      <c r="WNN125" s="4"/>
      <c r="WNO125" s="4"/>
      <c r="WNP125" s="4"/>
      <c r="WNQ125" s="4"/>
      <c r="WNR125" s="4"/>
      <c r="WNS125" s="4"/>
      <c r="WNT125" s="4"/>
      <c r="WNU125" s="4"/>
      <c r="WNV125" s="4"/>
      <c r="WNW125" s="4"/>
      <c r="WNX125" s="4"/>
      <c r="WNY125" s="4"/>
      <c r="WNZ125" s="4"/>
      <c r="WOA125" s="4"/>
      <c r="WOB125" s="4"/>
      <c r="WOC125" s="4"/>
      <c r="WOD125" s="4"/>
      <c r="WOE125" s="4"/>
      <c r="WOF125" s="4"/>
      <c r="WOG125" s="4"/>
      <c r="WOH125" s="4"/>
      <c r="WOI125" s="4"/>
      <c r="WOJ125" s="4"/>
      <c r="WOK125" s="4"/>
      <c r="WOL125" s="4"/>
      <c r="WOM125" s="4"/>
      <c r="WON125" s="4"/>
      <c r="WOO125" s="4"/>
      <c r="WOP125" s="4"/>
      <c r="WOQ125" s="4"/>
      <c r="WOR125" s="4"/>
      <c r="WOS125" s="4"/>
      <c r="WOT125" s="4"/>
      <c r="WOU125" s="4"/>
      <c r="WOV125" s="4"/>
      <c r="WOW125" s="4"/>
      <c r="WOX125" s="4"/>
      <c r="WOY125" s="4"/>
      <c r="WOZ125" s="4"/>
      <c r="WPA125" s="4"/>
      <c r="WPB125" s="4"/>
      <c r="WPC125" s="4"/>
      <c r="WPD125" s="4"/>
      <c r="WPE125" s="4"/>
      <c r="WPF125" s="4"/>
      <c r="WPG125" s="4"/>
      <c r="WPH125" s="4"/>
      <c r="WPI125" s="4"/>
      <c r="WPJ125" s="4"/>
      <c r="WPK125" s="4"/>
      <c r="WPL125" s="4"/>
      <c r="WPM125" s="4"/>
      <c r="WPN125" s="4"/>
      <c r="WPO125" s="4"/>
      <c r="WPP125" s="4"/>
      <c r="WPQ125" s="4"/>
      <c r="WPR125" s="4"/>
      <c r="WPS125" s="4"/>
      <c r="WPT125" s="4"/>
      <c r="WPU125" s="4"/>
      <c r="WPV125" s="4"/>
      <c r="WPW125" s="4"/>
      <c r="WPX125" s="4"/>
      <c r="WPY125" s="4"/>
      <c r="WPZ125" s="4"/>
      <c r="WQA125" s="4"/>
      <c r="WQB125" s="4"/>
      <c r="WQC125" s="4"/>
      <c r="WQD125" s="4"/>
      <c r="WQE125" s="4"/>
      <c r="WQF125" s="4"/>
      <c r="WQG125" s="4"/>
      <c r="WQH125" s="4"/>
      <c r="WQI125" s="4"/>
      <c r="WQJ125" s="4"/>
      <c r="WQK125" s="4"/>
      <c r="WQL125" s="4"/>
      <c r="WQM125" s="4"/>
      <c r="WQN125" s="4"/>
      <c r="WQO125" s="4"/>
      <c r="WQP125" s="4"/>
      <c r="WQQ125" s="4"/>
      <c r="WQR125" s="4"/>
      <c r="WQS125" s="4"/>
      <c r="WQT125" s="4"/>
      <c r="WQU125" s="4"/>
      <c r="WQV125" s="4"/>
      <c r="WQW125" s="4"/>
      <c r="WQX125" s="4"/>
      <c r="WQY125" s="4"/>
      <c r="WQZ125" s="4"/>
      <c r="WRA125" s="4"/>
      <c r="WRB125" s="4"/>
      <c r="WRC125" s="4"/>
      <c r="WRD125" s="4"/>
      <c r="WRE125" s="4"/>
      <c r="WRF125" s="4"/>
      <c r="WRG125" s="4"/>
      <c r="WRH125" s="4"/>
      <c r="WRI125" s="4"/>
      <c r="WRJ125" s="4"/>
      <c r="WRK125" s="4"/>
      <c r="WRL125" s="4"/>
      <c r="WRM125" s="4"/>
      <c r="WRN125" s="4"/>
      <c r="WRO125" s="4"/>
      <c r="WRP125" s="4"/>
      <c r="WRQ125" s="4"/>
      <c r="WRR125" s="4"/>
      <c r="WRS125" s="4"/>
      <c r="WRT125" s="4"/>
      <c r="WRU125" s="4"/>
      <c r="WRV125" s="4"/>
      <c r="WRW125" s="4"/>
      <c r="WRX125" s="4"/>
      <c r="WRY125" s="4"/>
      <c r="WRZ125" s="4"/>
      <c r="WSA125" s="4"/>
      <c r="WSB125" s="4"/>
      <c r="WSC125" s="4"/>
      <c r="WSD125" s="4"/>
      <c r="WSE125" s="4"/>
      <c r="WSF125" s="4"/>
      <c r="WSG125" s="4"/>
      <c r="WSH125" s="4"/>
      <c r="WSI125" s="4"/>
      <c r="WSJ125" s="4"/>
      <c r="WSK125" s="4"/>
      <c r="WSL125" s="4"/>
      <c r="WSM125" s="4"/>
      <c r="WSN125" s="4"/>
      <c r="WSO125" s="4"/>
      <c r="WSP125" s="4"/>
      <c r="WSQ125" s="4"/>
      <c r="WSR125" s="4"/>
      <c r="WSS125" s="4"/>
      <c r="WST125" s="4"/>
      <c r="WSU125" s="4"/>
      <c r="WSV125" s="4"/>
      <c r="WSW125" s="4"/>
      <c r="WSX125" s="4"/>
      <c r="WSY125" s="4"/>
      <c r="WSZ125" s="4"/>
      <c r="WTA125" s="4"/>
      <c r="WTB125" s="4"/>
      <c r="WTC125" s="4"/>
      <c r="WTD125" s="4"/>
      <c r="WTE125" s="4"/>
      <c r="WTF125" s="4"/>
      <c r="WTG125" s="4"/>
      <c r="WTH125" s="4"/>
      <c r="WTI125" s="4"/>
      <c r="WTJ125" s="4"/>
      <c r="WTK125" s="4"/>
      <c r="WTL125" s="4"/>
      <c r="WTM125" s="4"/>
      <c r="WTN125" s="4"/>
      <c r="WTU125" s="4"/>
      <c r="WTV125" s="4"/>
      <c r="WTW125" s="4"/>
      <c r="WTX125" s="4"/>
      <c r="WTY125" s="4"/>
      <c r="WTZ125" s="4"/>
      <c r="WUA125" s="4"/>
      <c r="WUB125" s="4"/>
      <c r="WUC125" s="4"/>
      <c r="WUD125" s="4"/>
      <c r="WUE125" s="4"/>
      <c r="WUF125" s="4"/>
      <c r="WUG125" s="4"/>
      <c r="WUH125" s="4"/>
      <c r="WUI125" s="4"/>
      <c r="WUJ125" s="4"/>
      <c r="WUK125" s="4"/>
      <c r="WUL125" s="4"/>
      <c r="WUM125" s="4"/>
      <c r="WUN125" s="4"/>
      <c r="WUO125" s="4"/>
      <c r="WUP125" s="4"/>
      <c r="WUQ125" s="4"/>
      <c r="WUR125" s="4"/>
      <c r="WUS125" s="4"/>
      <c r="WUT125" s="4"/>
      <c r="WUU125" s="4"/>
      <c r="WUV125" s="4"/>
      <c r="WUW125" s="4"/>
      <c r="WUX125" s="4"/>
      <c r="WUY125" s="4"/>
      <c r="WUZ125" s="4"/>
      <c r="WVA125" s="4"/>
      <c r="WVB125" s="4"/>
      <c r="WVC125" s="4"/>
      <c r="WVD125" s="4"/>
      <c r="WVE125" s="4"/>
      <c r="WVF125" s="4"/>
      <c r="WVG125" s="4"/>
      <c r="WVH125" s="4"/>
      <c r="WVI125" s="4"/>
      <c r="WVJ125" s="4"/>
      <c r="WVK125" s="4"/>
      <c r="WVL125" s="4"/>
      <c r="WVM125" s="4"/>
      <c r="WVN125" s="4"/>
      <c r="WVO125" s="4"/>
      <c r="WVP125" s="4"/>
      <c r="WVQ125" s="4"/>
      <c r="WVR125" s="4"/>
      <c r="WVS125" s="4"/>
      <c r="WVT125" s="4"/>
      <c r="WVU125" s="4"/>
      <c r="WVV125" s="4"/>
      <c r="WVW125" s="4"/>
      <c r="WVX125" s="4"/>
      <c r="WVY125" s="4"/>
      <c r="WVZ125" s="4"/>
      <c r="WWA125" s="4"/>
      <c r="WWB125" s="4"/>
      <c r="WWC125" s="4"/>
      <c r="WWD125" s="4"/>
      <c r="WWE125" s="4"/>
      <c r="WWF125" s="4"/>
      <c r="WWG125" s="4"/>
      <c r="WWH125" s="4"/>
      <c r="WWI125" s="4"/>
      <c r="WWJ125" s="4"/>
      <c r="WWK125" s="4"/>
      <c r="WWL125" s="4"/>
      <c r="WWM125" s="4"/>
      <c r="WWN125" s="4"/>
      <c r="WWO125" s="4"/>
      <c r="WWP125" s="4"/>
      <c r="WWQ125" s="4"/>
      <c r="WWR125" s="4"/>
      <c r="WWS125" s="4"/>
      <c r="WWT125" s="4"/>
      <c r="WWU125" s="4"/>
      <c r="WWV125" s="4"/>
      <c r="WWW125" s="4"/>
      <c r="WWX125" s="4"/>
      <c r="WWY125" s="4"/>
      <c r="WWZ125" s="4"/>
      <c r="WXA125" s="4"/>
      <c r="WXB125" s="4"/>
      <c r="WXC125" s="4"/>
      <c r="WXD125" s="4"/>
      <c r="WXE125" s="4"/>
      <c r="WXF125" s="4"/>
      <c r="WXG125" s="4"/>
      <c r="WXH125" s="4"/>
      <c r="WXI125" s="4"/>
      <c r="WXJ125" s="4"/>
      <c r="WXK125" s="4"/>
      <c r="WXL125" s="4"/>
      <c r="WXM125" s="4"/>
      <c r="WXN125" s="4"/>
      <c r="WXO125" s="4"/>
      <c r="WXP125" s="4"/>
      <c r="WXQ125" s="4"/>
      <c r="WXR125" s="4"/>
      <c r="WXS125" s="4"/>
      <c r="WXT125" s="4"/>
      <c r="WXU125" s="4"/>
      <c r="WXV125" s="4"/>
      <c r="WXW125" s="4"/>
      <c r="WXX125" s="4"/>
      <c r="WXY125" s="4"/>
      <c r="WXZ125" s="4"/>
      <c r="WYA125" s="4"/>
      <c r="WYB125" s="4"/>
      <c r="WYC125" s="4"/>
      <c r="WYD125" s="4"/>
      <c r="WYE125" s="4"/>
      <c r="WYF125" s="4"/>
      <c r="WYG125" s="4"/>
      <c r="WYH125" s="4"/>
      <c r="WYI125" s="4"/>
      <c r="WYJ125" s="4"/>
      <c r="WYK125" s="4"/>
      <c r="WYL125" s="4"/>
      <c r="WYM125" s="4"/>
      <c r="WYN125" s="4"/>
      <c r="WYO125" s="4"/>
      <c r="WYP125" s="4"/>
      <c r="WYQ125" s="4"/>
      <c r="WYR125" s="4"/>
      <c r="WYS125" s="4"/>
      <c r="WYT125" s="4"/>
      <c r="WYU125" s="4"/>
      <c r="WYV125" s="4"/>
      <c r="WYW125" s="4"/>
      <c r="WYX125" s="4"/>
      <c r="WYY125" s="4"/>
      <c r="WYZ125" s="4"/>
      <c r="WZA125" s="4"/>
      <c r="WZB125" s="4"/>
      <c r="WZC125" s="4"/>
      <c r="WZD125" s="4"/>
      <c r="WZE125" s="4"/>
      <c r="WZF125" s="4"/>
      <c r="WZG125" s="4"/>
      <c r="WZH125" s="4"/>
      <c r="WZI125" s="4"/>
      <c r="WZJ125" s="4"/>
      <c r="WZK125" s="4"/>
      <c r="WZL125" s="4"/>
      <c r="WZM125" s="4"/>
      <c r="WZN125" s="4"/>
      <c r="WZO125" s="4"/>
      <c r="WZP125" s="4"/>
      <c r="WZQ125" s="4"/>
      <c r="WZR125" s="4"/>
      <c r="WZS125" s="4"/>
      <c r="WZT125" s="4"/>
      <c r="WZU125" s="4"/>
      <c r="WZV125" s="4"/>
      <c r="WZW125" s="4"/>
      <c r="WZX125" s="4"/>
      <c r="WZY125" s="4"/>
      <c r="WZZ125" s="4"/>
      <c r="XAA125" s="4"/>
      <c r="XAB125" s="4"/>
      <c r="XAC125" s="4"/>
      <c r="XAD125" s="4"/>
      <c r="XAE125" s="4"/>
      <c r="XAF125" s="4"/>
      <c r="XAG125" s="4"/>
      <c r="XAH125" s="4"/>
      <c r="XAI125" s="4"/>
      <c r="XAJ125" s="4"/>
      <c r="XAK125" s="4"/>
      <c r="XAL125" s="4"/>
      <c r="XAM125" s="4"/>
      <c r="XAN125" s="4"/>
      <c r="XAO125" s="4"/>
      <c r="XAP125" s="4"/>
      <c r="XAQ125" s="4"/>
      <c r="XAR125" s="4"/>
      <c r="XAS125" s="4"/>
      <c r="XAT125" s="4"/>
      <c r="XAU125" s="4"/>
      <c r="XAV125" s="4"/>
      <c r="XAW125" s="4"/>
      <c r="XAX125" s="4"/>
      <c r="XAY125" s="4"/>
      <c r="XAZ125" s="4"/>
      <c r="XBA125" s="4"/>
      <c r="XBB125" s="4"/>
      <c r="XBC125" s="4"/>
      <c r="XBD125" s="4"/>
      <c r="XBE125" s="4"/>
      <c r="XBF125" s="4"/>
      <c r="XBG125" s="4"/>
      <c r="XBH125" s="4"/>
      <c r="XBI125" s="4"/>
      <c r="XBJ125" s="4"/>
      <c r="XBK125" s="4"/>
      <c r="XBL125" s="4"/>
      <c r="XBM125" s="4"/>
      <c r="XBN125" s="4"/>
      <c r="XBO125" s="4"/>
      <c r="XBP125" s="4"/>
      <c r="XBQ125" s="4"/>
      <c r="XBR125" s="4"/>
      <c r="XBS125" s="4"/>
      <c r="XBT125" s="4"/>
      <c r="XBU125" s="4"/>
      <c r="XBV125" s="4"/>
      <c r="XBW125" s="4"/>
      <c r="XBX125" s="4"/>
      <c r="XBY125" s="4"/>
      <c r="XBZ125" s="4"/>
      <c r="XCA125" s="4"/>
      <c r="XCB125" s="4"/>
      <c r="XCC125" s="4"/>
      <c r="XCD125" s="4"/>
      <c r="XCE125" s="4"/>
      <c r="XCF125" s="4"/>
      <c r="XCG125" s="4"/>
      <c r="XCH125" s="4"/>
      <c r="XCI125" s="4"/>
      <c r="XCJ125" s="4"/>
      <c r="XCK125" s="4"/>
      <c r="XCL125" s="4"/>
      <c r="XCM125" s="4"/>
      <c r="XCN125" s="4"/>
      <c r="XCO125" s="4"/>
      <c r="XCP125" s="4"/>
      <c r="XCQ125" s="4"/>
      <c r="XCR125" s="4"/>
      <c r="XCS125" s="4"/>
      <c r="XCT125" s="4"/>
      <c r="XCU125" s="4"/>
      <c r="XCV125" s="4"/>
      <c r="XCW125" s="4"/>
      <c r="XCX125" s="4"/>
      <c r="XCY125" s="4"/>
      <c r="XCZ125" s="4"/>
      <c r="XDA125" s="4"/>
      <c r="XDB125" s="4"/>
      <c r="XDC125" s="4"/>
      <c r="XDD125" s="4"/>
      <c r="XDE125" s="4"/>
    </row>
    <row r="126" spans="1:16333" s="89" customFormat="1" ht="15.75" x14ac:dyDescent="0.25">
      <c r="A126" s="32" t="s">
        <v>28</v>
      </c>
      <c r="B126" s="135" t="s">
        <v>80</v>
      </c>
      <c r="C126" s="46">
        <v>800</v>
      </c>
      <c r="D126" s="349">
        <f>'Приложение 5'!F114</f>
        <v>20550000</v>
      </c>
      <c r="E126" s="349">
        <f>'Приложение 5'!G114</f>
        <v>12550000</v>
      </c>
      <c r="F126" s="349">
        <f>'Приложение 5'!H114</f>
        <v>12550000</v>
      </c>
      <c r="G126" s="73"/>
      <c r="H126" s="93"/>
      <c r="I126" s="93"/>
      <c r="J126" s="93"/>
      <c r="K126" s="93"/>
      <c r="L126" s="103"/>
      <c r="M126" s="103"/>
      <c r="N126" s="103"/>
      <c r="O126" s="103"/>
      <c r="P126" s="103"/>
      <c r="Q126" s="103"/>
      <c r="R126" s="103"/>
      <c r="S126" s="103"/>
      <c r="T126" s="103"/>
      <c r="U126" s="103"/>
      <c r="V126" s="103"/>
      <c r="W126" s="103"/>
      <c r="X126" s="103"/>
      <c r="Y126" s="103"/>
      <c r="Z126" s="103"/>
      <c r="AA126" s="103"/>
      <c r="AB126" s="103"/>
      <c r="AC126" s="103"/>
      <c r="AD126" s="103"/>
      <c r="AE126" s="103"/>
      <c r="AF126" s="103"/>
      <c r="AG126" s="103"/>
      <c r="AH126" s="103"/>
      <c r="AI126" s="103"/>
      <c r="AJ126" s="103"/>
      <c r="AK126" s="103"/>
      <c r="AL126" s="103"/>
      <c r="AM126" s="103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/>
      <c r="BU126" s="4"/>
      <c r="BV126" s="4"/>
      <c r="BW126" s="4"/>
      <c r="BX126" s="4"/>
      <c r="BY126" s="4"/>
      <c r="BZ126" s="4"/>
      <c r="CA126" s="4"/>
      <c r="CB126" s="4"/>
      <c r="CC126" s="4"/>
      <c r="CD126" s="4"/>
      <c r="CE126" s="4"/>
      <c r="CF126" s="4"/>
      <c r="CG126" s="4"/>
      <c r="CH126" s="4"/>
      <c r="CI126" s="4"/>
      <c r="CJ126" s="4"/>
      <c r="CK126" s="4"/>
      <c r="CL126" s="4"/>
      <c r="CM126" s="4"/>
      <c r="CN126" s="4"/>
      <c r="CO126" s="4"/>
      <c r="CP126" s="4"/>
      <c r="CQ126" s="4"/>
      <c r="CR126" s="4"/>
      <c r="CS126" s="4"/>
      <c r="CT126" s="4"/>
      <c r="CU126" s="4"/>
      <c r="CV126" s="4"/>
      <c r="CW126" s="4"/>
      <c r="CX126" s="4"/>
      <c r="CY126" s="4"/>
      <c r="CZ126" s="4"/>
      <c r="DA126" s="4"/>
      <c r="DB126" s="4"/>
      <c r="DC126" s="4"/>
      <c r="DD126" s="4"/>
      <c r="DE126" s="4"/>
      <c r="DF126" s="4"/>
      <c r="DG126" s="4"/>
      <c r="DH126" s="4"/>
      <c r="DI126" s="4"/>
      <c r="DJ126" s="4"/>
      <c r="DK126" s="4"/>
      <c r="DL126" s="4"/>
      <c r="DM126" s="4"/>
      <c r="DN126" s="4"/>
      <c r="DO126" s="4"/>
      <c r="DP126" s="4"/>
      <c r="DQ126" s="4"/>
      <c r="DR126" s="4"/>
      <c r="DS126" s="4"/>
      <c r="DT126" s="4"/>
      <c r="DU126" s="4"/>
      <c r="DV126" s="4"/>
      <c r="DW126" s="4"/>
      <c r="DX126" s="4"/>
      <c r="DY126" s="4"/>
      <c r="DZ126" s="4"/>
      <c r="EA126" s="4"/>
      <c r="EB126" s="4"/>
      <c r="EC126" s="4"/>
      <c r="ED126" s="4"/>
      <c r="EE126" s="4"/>
      <c r="EF126" s="4"/>
      <c r="EG126" s="4"/>
      <c r="EH126" s="4"/>
      <c r="EI126" s="4"/>
      <c r="EJ126" s="4"/>
      <c r="EK126" s="4"/>
      <c r="EL126" s="4"/>
      <c r="EM126" s="4"/>
      <c r="EN126" s="4"/>
      <c r="EO126" s="4"/>
      <c r="EP126" s="4"/>
      <c r="EQ126" s="4"/>
      <c r="ER126" s="4"/>
      <c r="ES126" s="4"/>
      <c r="ET126" s="4"/>
      <c r="EU126" s="4"/>
      <c r="EV126" s="4"/>
      <c r="EW126" s="4"/>
      <c r="EX126" s="4"/>
      <c r="EY126" s="4"/>
      <c r="EZ126" s="4"/>
      <c r="FA126" s="4"/>
      <c r="FB126" s="4"/>
      <c r="FC126" s="4"/>
      <c r="FD126" s="4"/>
      <c r="FE126" s="4"/>
      <c r="FF126" s="4"/>
      <c r="FG126" s="4"/>
      <c r="FH126" s="4"/>
      <c r="FI126" s="4"/>
      <c r="FJ126" s="4"/>
      <c r="FK126" s="4"/>
      <c r="FL126" s="4"/>
      <c r="FM126" s="4"/>
      <c r="FN126" s="4"/>
      <c r="FO126" s="4"/>
      <c r="FP126" s="4"/>
      <c r="FQ126" s="4"/>
      <c r="FR126" s="4"/>
      <c r="FS126" s="4"/>
      <c r="FT126" s="4"/>
      <c r="FU126" s="4"/>
      <c r="FV126" s="4"/>
      <c r="FW126" s="4"/>
      <c r="FX126" s="4"/>
      <c r="FY126" s="4"/>
      <c r="FZ126" s="4"/>
      <c r="GA126" s="4"/>
      <c r="GB126" s="4"/>
      <c r="GC126" s="4"/>
      <c r="GD126" s="4"/>
      <c r="GE126" s="4"/>
      <c r="GF126" s="4"/>
      <c r="GG126" s="4"/>
      <c r="GH126" s="4"/>
      <c r="GI126" s="4"/>
      <c r="GJ126" s="4"/>
      <c r="GK126" s="4"/>
      <c r="GL126" s="4"/>
      <c r="GM126" s="4"/>
      <c r="GN126" s="4"/>
      <c r="GO126" s="4"/>
      <c r="GP126" s="4"/>
      <c r="GQ126" s="4"/>
      <c r="GR126" s="4"/>
      <c r="GS126" s="4"/>
      <c r="GT126" s="4"/>
      <c r="GU126" s="4"/>
      <c r="GV126" s="4"/>
      <c r="GW126" s="4"/>
      <c r="GX126" s="4"/>
      <c r="GY126" s="4"/>
      <c r="GZ126" s="4"/>
      <c r="HA126" s="4"/>
      <c r="HB126" s="4"/>
      <c r="HI126" s="4"/>
      <c r="HJ126" s="4"/>
      <c r="HK126" s="4"/>
      <c r="HL126" s="4"/>
      <c r="HM126" s="4"/>
      <c r="HN126" s="4"/>
      <c r="HO126" s="4"/>
      <c r="HP126" s="4"/>
      <c r="HQ126" s="4"/>
      <c r="HR126" s="4"/>
      <c r="HS126" s="4"/>
      <c r="HT126" s="4"/>
      <c r="HU126" s="4"/>
      <c r="HV126" s="4"/>
      <c r="HW126" s="4"/>
      <c r="HX126" s="4"/>
      <c r="HY126" s="4"/>
      <c r="HZ126" s="4"/>
      <c r="IA126" s="4"/>
      <c r="IB126" s="4"/>
      <c r="IC126" s="4"/>
      <c r="ID126" s="4"/>
      <c r="IE126" s="4"/>
      <c r="IF126" s="4"/>
      <c r="IG126" s="4"/>
      <c r="IH126" s="4"/>
      <c r="II126" s="4"/>
      <c r="IJ126" s="4"/>
      <c r="IK126" s="4"/>
      <c r="IL126" s="4"/>
      <c r="IM126" s="4"/>
      <c r="IN126" s="4"/>
      <c r="IO126" s="4"/>
      <c r="IP126" s="4"/>
      <c r="IQ126" s="4"/>
      <c r="IR126" s="4"/>
      <c r="IS126" s="4"/>
      <c r="IT126" s="4"/>
      <c r="IU126" s="4"/>
      <c r="IV126" s="4"/>
      <c r="IW126" s="4"/>
      <c r="IX126" s="4"/>
      <c r="IY126" s="4"/>
      <c r="IZ126" s="4"/>
      <c r="JA126" s="4"/>
      <c r="JB126" s="4"/>
      <c r="JC126" s="4"/>
      <c r="JD126" s="4"/>
      <c r="JE126" s="4"/>
      <c r="JF126" s="4"/>
      <c r="JG126" s="4"/>
      <c r="JH126" s="4"/>
      <c r="JI126" s="4"/>
      <c r="JJ126" s="4"/>
      <c r="JK126" s="4"/>
      <c r="JL126" s="4"/>
      <c r="JM126" s="4"/>
      <c r="JN126" s="4"/>
      <c r="JO126" s="4"/>
      <c r="JP126" s="4"/>
      <c r="JQ126" s="4"/>
      <c r="JR126" s="4"/>
      <c r="JS126" s="4"/>
      <c r="JT126" s="4"/>
      <c r="JU126" s="4"/>
      <c r="JV126" s="4"/>
      <c r="JW126" s="4"/>
      <c r="JX126" s="4"/>
      <c r="JY126" s="4"/>
      <c r="JZ126" s="4"/>
      <c r="KA126" s="4"/>
      <c r="KB126" s="4"/>
      <c r="KC126" s="4"/>
      <c r="KD126" s="4"/>
      <c r="KE126" s="4"/>
      <c r="KF126" s="4"/>
      <c r="KG126" s="4"/>
      <c r="KH126" s="4"/>
      <c r="KI126" s="4"/>
      <c r="KJ126" s="4"/>
      <c r="KK126" s="4"/>
      <c r="KL126" s="4"/>
      <c r="KM126" s="4"/>
      <c r="KN126" s="4"/>
      <c r="KO126" s="4"/>
      <c r="KP126" s="4"/>
      <c r="KQ126" s="4"/>
      <c r="KR126" s="4"/>
      <c r="KS126" s="4"/>
      <c r="KT126" s="4"/>
      <c r="KU126" s="4"/>
      <c r="KV126" s="4"/>
      <c r="KW126" s="4"/>
      <c r="KX126" s="4"/>
      <c r="KY126" s="4"/>
      <c r="KZ126" s="4"/>
      <c r="LA126" s="4"/>
      <c r="LB126" s="4"/>
      <c r="LC126" s="4"/>
      <c r="LD126" s="4"/>
      <c r="LE126" s="4"/>
      <c r="LF126" s="4"/>
      <c r="LG126" s="4"/>
      <c r="LH126" s="4"/>
      <c r="LI126" s="4"/>
      <c r="LJ126" s="4"/>
      <c r="LK126" s="4"/>
      <c r="LL126" s="4"/>
      <c r="LM126" s="4"/>
      <c r="LN126" s="4"/>
      <c r="LO126" s="4"/>
      <c r="LP126" s="4"/>
      <c r="LQ126" s="4"/>
      <c r="LR126" s="4"/>
      <c r="LS126" s="4"/>
      <c r="LT126" s="4"/>
      <c r="LU126" s="4"/>
      <c r="LV126" s="4"/>
      <c r="LW126" s="4"/>
      <c r="LX126" s="4"/>
      <c r="LY126" s="4"/>
      <c r="LZ126" s="4"/>
      <c r="MA126" s="4"/>
      <c r="MB126" s="4"/>
      <c r="MC126" s="4"/>
      <c r="MD126" s="4"/>
      <c r="ME126" s="4"/>
      <c r="MF126" s="4"/>
      <c r="MG126" s="4"/>
      <c r="MH126" s="4"/>
      <c r="MI126" s="4"/>
      <c r="MJ126" s="4"/>
      <c r="MK126" s="4"/>
      <c r="ML126" s="4"/>
      <c r="MM126" s="4"/>
      <c r="MN126" s="4"/>
      <c r="MO126" s="4"/>
      <c r="MP126" s="4"/>
      <c r="MQ126" s="4"/>
      <c r="MR126" s="4"/>
      <c r="MS126" s="4"/>
      <c r="MT126" s="4"/>
      <c r="MU126" s="4"/>
      <c r="MV126" s="4"/>
      <c r="MW126" s="4"/>
      <c r="MX126" s="4"/>
      <c r="MY126" s="4"/>
      <c r="MZ126" s="4"/>
      <c r="NA126" s="4"/>
      <c r="NB126" s="4"/>
      <c r="NC126" s="4"/>
      <c r="ND126" s="4"/>
      <c r="NE126" s="4"/>
      <c r="NF126" s="4"/>
      <c r="NG126" s="4"/>
      <c r="NH126" s="4"/>
      <c r="NI126" s="4"/>
      <c r="NJ126" s="4"/>
      <c r="NK126" s="4"/>
      <c r="NL126" s="4"/>
      <c r="NM126" s="4"/>
      <c r="NN126" s="4"/>
      <c r="NO126" s="4"/>
      <c r="NP126" s="4"/>
      <c r="NQ126" s="4"/>
      <c r="NR126" s="4"/>
      <c r="NS126" s="4"/>
      <c r="NT126" s="4"/>
      <c r="NU126" s="4"/>
      <c r="NV126" s="4"/>
      <c r="NW126" s="4"/>
      <c r="NX126" s="4"/>
      <c r="NY126" s="4"/>
      <c r="NZ126" s="4"/>
      <c r="OA126" s="4"/>
      <c r="OB126" s="4"/>
      <c r="OC126" s="4"/>
      <c r="OD126" s="4"/>
      <c r="OE126" s="4"/>
      <c r="OF126" s="4"/>
      <c r="OG126" s="4"/>
      <c r="OH126" s="4"/>
      <c r="OI126" s="4"/>
      <c r="OJ126" s="4"/>
      <c r="OK126" s="4"/>
      <c r="OL126" s="4"/>
      <c r="OM126" s="4"/>
      <c r="ON126" s="4"/>
      <c r="OO126" s="4"/>
      <c r="OP126" s="4"/>
      <c r="OQ126" s="4"/>
      <c r="OR126" s="4"/>
      <c r="OS126" s="4"/>
      <c r="OT126" s="4"/>
      <c r="OU126" s="4"/>
      <c r="OV126" s="4"/>
      <c r="OW126" s="4"/>
      <c r="OX126" s="4"/>
      <c r="OY126" s="4"/>
      <c r="OZ126" s="4"/>
      <c r="PA126" s="4"/>
      <c r="PB126" s="4"/>
      <c r="PC126" s="4"/>
      <c r="PD126" s="4"/>
      <c r="PE126" s="4"/>
      <c r="PF126" s="4"/>
      <c r="PG126" s="4"/>
      <c r="PH126" s="4"/>
      <c r="PI126" s="4"/>
      <c r="PJ126" s="4"/>
      <c r="PK126" s="4"/>
      <c r="PL126" s="4"/>
      <c r="PM126" s="4"/>
      <c r="PN126" s="4"/>
      <c r="PO126" s="4"/>
      <c r="PP126" s="4"/>
      <c r="PQ126" s="4"/>
      <c r="PR126" s="4"/>
      <c r="PS126" s="4"/>
      <c r="PT126" s="4"/>
      <c r="PU126" s="4"/>
      <c r="PV126" s="4"/>
      <c r="PW126" s="4"/>
      <c r="PX126" s="4"/>
      <c r="PY126" s="4"/>
      <c r="PZ126" s="4"/>
      <c r="QA126" s="4"/>
      <c r="QB126" s="4"/>
      <c r="QC126" s="4"/>
      <c r="QD126" s="4"/>
      <c r="QE126" s="4"/>
      <c r="QF126" s="4"/>
      <c r="QG126" s="4"/>
      <c r="QH126" s="4"/>
      <c r="QI126" s="4"/>
      <c r="QJ126" s="4"/>
      <c r="QK126" s="4"/>
      <c r="QL126" s="4"/>
      <c r="QM126" s="4"/>
      <c r="QN126" s="4"/>
      <c r="QO126" s="4"/>
      <c r="QP126" s="4"/>
      <c r="QQ126" s="4"/>
      <c r="QR126" s="4"/>
      <c r="QS126" s="4"/>
      <c r="QT126" s="4"/>
      <c r="QU126" s="4"/>
      <c r="QV126" s="4"/>
      <c r="QW126" s="4"/>
      <c r="QX126" s="4"/>
      <c r="RE126" s="4"/>
      <c r="RF126" s="4"/>
      <c r="RG126" s="4"/>
      <c r="RH126" s="4"/>
      <c r="RI126" s="4"/>
      <c r="RJ126" s="4"/>
      <c r="RK126" s="4"/>
      <c r="RL126" s="4"/>
      <c r="RM126" s="4"/>
      <c r="RN126" s="4"/>
      <c r="RO126" s="4"/>
      <c r="RP126" s="4"/>
      <c r="RQ126" s="4"/>
      <c r="RR126" s="4"/>
      <c r="RS126" s="4"/>
      <c r="RT126" s="4"/>
      <c r="RU126" s="4"/>
      <c r="RV126" s="4"/>
      <c r="RW126" s="4"/>
      <c r="RX126" s="4"/>
      <c r="RY126" s="4"/>
      <c r="RZ126" s="4"/>
      <c r="SA126" s="4"/>
      <c r="SB126" s="4"/>
      <c r="SC126" s="4"/>
      <c r="SD126" s="4"/>
      <c r="SE126" s="4"/>
      <c r="SF126" s="4"/>
      <c r="SG126" s="4"/>
      <c r="SH126" s="4"/>
      <c r="SI126" s="4"/>
      <c r="SJ126" s="4"/>
      <c r="SK126" s="4"/>
      <c r="SL126" s="4"/>
      <c r="SM126" s="4"/>
      <c r="SN126" s="4"/>
      <c r="SO126" s="4"/>
      <c r="SP126" s="4"/>
      <c r="SQ126" s="4"/>
      <c r="SR126" s="4"/>
      <c r="SS126" s="4"/>
      <c r="ST126" s="4"/>
      <c r="SU126" s="4"/>
      <c r="SV126" s="4"/>
      <c r="SW126" s="4"/>
      <c r="SX126" s="4"/>
      <c r="SY126" s="4"/>
      <c r="SZ126" s="4"/>
      <c r="TA126" s="4"/>
      <c r="TB126" s="4"/>
      <c r="TC126" s="4"/>
      <c r="TD126" s="4"/>
      <c r="TE126" s="4"/>
      <c r="TF126" s="4"/>
      <c r="TG126" s="4"/>
      <c r="TH126" s="4"/>
      <c r="TI126" s="4"/>
      <c r="TJ126" s="4"/>
      <c r="TK126" s="4"/>
      <c r="TL126" s="4"/>
      <c r="TM126" s="4"/>
      <c r="TN126" s="4"/>
      <c r="TO126" s="4"/>
      <c r="TP126" s="4"/>
      <c r="TQ126" s="4"/>
      <c r="TR126" s="4"/>
      <c r="TS126" s="4"/>
      <c r="TT126" s="4"/>
      <c r="TU126" s="4"/>
      <c r="TV126" s="4"/>
      <c r="TW126" s="4"/>
      <c r="TX126" s="4"/>
      <c r="TY126" s="4"/>
      <c r="TZ126" s="4"/>
      <c r="UA126" s="4"/>
      <c r="UB126" s="4"/>
      <c r="UC126" s="4"/>
      <c r="UD126" s="4"/>
      <c r="UE126" s="4"/>
      <c r="UF126" s="4"/>
      <c r="UG126" s="4"/>
      <c r="UH126" s="4"/>
      <c r="UI126" s="4"/>
      <c r="UJ126" s="4"/>
      <c r="UK126" s="4"/>
      <c r="UL126" s="4"/>
      <c r="UM126" s="4"/>
      <c r="UN126" s="4"/>
      <c r="UO126" s="4"/>
      <c r="UP126" s="4"/>
      <c r="UQ126" s="4"/>
      <c r="UR126" s="4"/>
      <c r="US126" s="4"/>
      <c r="UT126" s="4"/>
      <c r="UU126" s="4"/>
      <c r="UV126" s="4"/>
      <c r="UW126" s="4"/>
      <c r="UX126" s="4"/>
      <c r="UY126" s="4"/>
      <c r="UZ126" s="4"/>
      <c r="VA126" s="4"/>
      <c r="VB126" s="4"/>
      <c r="VC126" s="4"/>
      <c r="VD126" s="4"/>
      <c r="VE126" s="4"/>
      <c r="VF126" s="4"/>
      <c r="VG126" s="4"/>
      <c r="VH126" s="4"/>
      <c r="VI126" s="4"/>
      <c r="VJ126" s="4"/>
      <c r="VK126" s="4"/>
      <c r="VL126" s="4"/>
      <c r="VM126" s="4"/>
      <c r="VN126" s="4"/>
      <c r="VO126" s="4"/>
      <c r="VP126" s="4"/>
      <c r="VQ126" s="4"/>
      <c r="VR126" s="4"/>
      <c r="VS126" s="4"/>
      <c r="VT126" s="4"/>
      <c r="VU126" s="4"/>
      <c r="VV126" s="4"/>
      <c r="VW126" s="4"/>
      <c r="VX126" s="4"/>
      <c r="VY126" s="4"/>
      <c r="VZ126" s="4"/>
      <c r="WA126" s="4"/>
      <c r="WB126" s="4"/>
      <c r="WC126" s="4"/>
      <c r="WD126" s="4"/>
      <c r="WE126" s="4"/>
      <c r="WF126" s="4"/>
      <c r="WG126" s="4"/>
      <c r="WH126" s="4"/>
      <c r="WI126" s="4"/>
      <c r="WJ126" s="4"/>
      <c r="WK126" s="4"/>
      <c r="WL126" s="4"/>
      <c r="WM126" s="4"/>
      <c r="WN126" s="4"/>
      <c r="WO126" s="4"/>
      <c r="WP126" s="4"/>
      <c r="WQ126" s="4"/>
      <c r="WR126" s="4"/>
      <c r="WS126" s="4"/>
      <c r="WT126" s="4"/>
      <c r="WU126" s="4"/>
      <c r="WV126" s="4"/>
      <c r="WW126" s="4"/>
      <c r="WX126" s="4"/>
      <c r="WY126" s="4"/>
      <c r="WZ126" s="4"/>
      <c r="XA126" s="4"/>
      <c r="XB126" s="4"/>
      <c r="XC126" s="4"/>
      <c r="XD126" s="4"/>
      <c r="XE126" s="4"/>
      <c r="XF126" s="4"/>
      <c r="XG126" s="4"/>
      <c r="XH126" s="4"/>
      <c r="XI126" s="4"/>
      <c r="XJ126" s="4"/>
      <c r="XK126" s="4"/>
      <c r="XL126" s="4"/>
      <c r="XM126" s="4"/>
      <c r="XN126" s="4"/>
      <c r="XO126" s="4"/>
      <c r="XP126" s="4"/>
      <c r="XQ126" s="4"/>
      <c r="XR126" s="4"/>
      <c r="XS126" s="4"/>
      <c r="XT126" s="4"/>
      <c r="XU126" s="4"/>
      <c r="XV126" s="4"/>
      <c r="XW126" s="4"/>
      <c r="XX126" s="4"/>
      <c r="XY126" s="4"/>
      <c r="XZ126" s="4"/>
      <c r="YA126" s="4"/>
      <c r="YB126" s="4"/>
      <c r="YC126" s="4"/>
      <c r="YD126" s="4"/>
      <c r="YE126" s="4"/>
      <c r="YF126" s="4"/>
      <c r="YG126" s="4"/>
      <c r="YH126" s="4"/>
      <c r="YI126" s="4"/>
      <c r="YJ126" s="4"/>
      <c r="YK126" s="4"/>
      <c r="YL126" s="4"/>
      <c r="YM126" s="4"/>
      <c r="YN126" s="4"/>
      <c r="YO126" s="4"/>
      <c r="YP126" s="4"/>
      <c r="YQ126" s="4"/>
      <c r="YR126" s="4"/>
      <c r="YS126" s="4"/>
      <c r="YT126" s="4"/>
      <c r="YU126" s="4"/>
      <c r="YV126" s="4"/>
      <c r="YW126" s="4"/>
      <c r="YX126" s="4"/>
      <c r="YY126" s="4"/>
      <c r="YZ126" s="4"/>
      <c r="ZA126" s="4"/>
      <c r="ZB126" s="4"/>
      <c r="ZC126" s="4"/>
      <c r="ZD126" s="4"/>
      <c r="ZE126" s="4"/>
      <c r="ZF126" s="4"/>
      <c r="ZG126" s="4"/>
      <c r="ZH126" s="4"/>
      <c r="ZI126" s="4"/>
      <c r="ZJ126" s="4"/>
      <c r="ZK126" s="4"/>
      <c r="ZL126" s="4"/>
      <c r="ZM126" s="4"/>
      <c r="ZN126" s="4"/>
      <c r="ZO126" s="4"/>
      <c r="ZP126" s="4"/>
      <c r="ZQ126" s="4"/>
      <c r="ZR126" s="4"/>
      <c r="ZS126" s="4"/>
      <c r="ZT126" s="4"/>
      <c r="ZU126" s="4"/>
      <c r="ZV126" s="4"/>
      <c r="ZW126" s="4"/>
      <c r="ZX126" s="4"/>
      <c r="ZY126" s="4"/>
      <c r="ZZ126" s="4"/>
      <c r="AAA126" s="4"/>
      <c r="AAB126" s="4"/>
      <c r="AAC126" s="4"/>
      <c r="AAD126" s="4"/>
      <c r="AAE126" s="4"/>
      <c r="AAF126" s="4"/>
      <c r="AAG126" s="4"/>
      <c r="AAH126" s="4"/>
      <c r="AAI126" s="4"/>
      <c r="AAJ126" s="4"/>
      <c r="AAK126" s="4"/>
      <c r="AAL126" s="4"/>
      <c r="AAM126" s="4"/>
      <c r="AAN126" s="4"/>
      <c r="AAO126" s="4"/>
      <c r="AAP126" s="4"/>
      <c r="AAQ126" s="4"/>
      <c r="AAR126" s="4"/>
      <c r="AAS126" s="4"/>
      <c r="AAT126" s="4"/>
      <c r="ABA126" s="4"/>
      <c r="ABB126" s="4"/>
      <c r="ABC126" s="4"/>
      <c r="ABD126" s="4"/>
      <c r="ABE126" s="4"/>
      <c r="ABF126" s="4"/>
      <c r="ABG126" s="4"/>
      <c r="ABH126" s="4"/>
      <c r="ABI126" s="4"/>
      <c r="ABJ126" s="4"/>
      <c r="ABK126" s="4"/>
      <c r="ABL126" s="4"/>
      <c r="ABM126" s="4"/>
      <c r="ABN126" s="4"/>
      <c r="ABO126" s="4"/>
      <c r="ABP126" s="4"/>
      <c r="ABQ126" s="4"/>
      <c r="ABR126" s="4"/>
      <c r="ABS126" s="4"/>
      <c r="ABT126" s="4"/>
      <c r="ABU126" s="4"/>
      <c r="ABV126" s="4"/>
      <c r="ABW126" s="4"/>
      <c r="ABX126" s="4"/>
      <c r="ABY126" s="4"/>
      <c r="ABZ126" s="4"/>
      <c r="ACA126" s="4"/>
      <c r="ACB126" s="4"/>
      <c r="ACC126" s="4"/>
      <c r="ACD126" s="4"/>
      <c r="ACE126" s="4"/>
      <c r="ACF126" s="4"/>
      <c r="ACG126" s="4"/>
      <c r="ACH126" s="4"/>
      <c r="ACI126" s="4"/>
      <c r="ACJ126" s="4"/>
      <c r="ACK126" s="4"/>
      <c r="ACL126" s="4"/>
      <c r="ACM126" s="4"/>
      <c r="ACN126" s="4"/>
      <c r="ACO126" s="4"/>
      <c r="ACP126" s="4"/>
      <c r="ACQ126" s="4"/>
      <c r="ACR126" s="4"/>
      <c r="ACS126" s="4"/>
      <c r="ACT126" s="4"/>
      <c r="ACU126" s="4"/>
      <c r="ACV126" s="4"/>
      <c r="ACW126" s="4"/>
      <c r="ACX126" s="4"/>
      <c r="ACY126" s="4"/>
      <c r="ACZ126" s="4"/>
      <c r="ADA126" s="4"/>
      <c r="ADB126" s="4"/>
      <c r="ADC126" s="4"/>
      <c r="ADD126" s="4"/>
      <c r="ADE126" s="4"/>
      <c r="ADF126" s="4"/>
      <c r="ADG126" s="4"/>
      <c r="ADH126" s="4"/>
      <c r="ADI126" s="4"/>
      <c r="ADJ126" s="4"/>
      <c r="ADK126" s="4"/>
      <c r="ADL126" s="4"/>
      <c r="ADM126" s="4"/>
      <c r="ADN126" s="4"/>
      <c r="ADO126" s="4"/>
      <c r="ADP126" s="4"/>
      <c r="ADQ126" s="4"/>
      <c r="ADR126" s="4"/>
      <c r="ADS126" s="4"/>
      <c r="ADT126" s="4"/>
      <c r="ADU126" s="4"/>
      <c r="ADV126" s="4"/>
      <c r="ADW126" s="4"/>
      <c r="ADX126" s="4"/>
      <c r="ADY126" s="4"/>
      <c r="ADZ126" s="4"/>
      <c r="AEA126" s="4"/>
      <c r="AEB126" s="4"/>
      <c r="AEC126" s="4"/>
      <c r="AED126" s="4"/>
      <c r="AEE126" s="4"/>
      <c r="AEF126" s="4"/>
      <c r="AEG126" s="4"/>
      <c r="AEH126" s="4"/>
      <c r="AEI126" s="4"/>
      <c r="AEJ126" s="4"/>
      <c r="AEK126" s="4"/>
      <c r="AEL126" s="4"/>
      <c r="AEM126" s="4"/>
      <c r="AEN126" s="4"/>
      <c r="AEO126" s="4"/>
      <c r="AEP126" s="4"/>
      <c r="AEQ126" s="4"/>
      <c r="AER126" s="4"/>
      <c r="AES126" s="4"/>
      <c r="AET126" s="4"/>
      <c r="AEU126" s="4"/>
      <c r="AEV126" s="4"/>
      <c r="AEW126" s="4"/>
      <c r="AEX126" s="4"/>
      <c r="AEY126" s="4"/>
      <c r="AEZ126" s="4"/>
      <c r="AFA126" s="4"/>
      <c r="AFB126" s="4"/>
      <c r="AFC126" s="4"/>
      <c r="AFD126" s="4"/>
      <c r="AFE126" s="4"/>
      <c r="AFF126" s="4"/>
      <c r="AFG126" s="4"/>
      <c r="AFH126" s="4"/>
      <c r="AFI126" s="4"/>
      <c r="AFJ126" s="4"/>
      <c r="AFK126" s="4"/>
      <c r="AFL126" s="4"/>
      <c r="AFM126" s="4"/>
      <c r="AFN126" s="4"/>
      <c r="AFO126" s="4"/>
      <c r="AFP126" s="4"/>
      <c r="AFQ126" s="4"/>
      <c r="AFR126" s="4"/>
      <c r="AFS126" s="4"/>
      <c r="AFT126" s="4"/>
      <c r="AFU126" s="4"/>
      <c r="AFV126" s="4"/>
      <c r="AFW126" s="4"/>
      <c r="AFX126" s="4"/>
      <c r="AFY126" s="4"/>
      <c r="AFZ126" s="4"/>
      <c r="AGA126" s="4"/>
      <c r="AGB126" s="4"/>
      <c r="AGC126" s="4"/>
      <c r="AGD126" s="4"/>
      <c r="AGE126" s="4"/>
      <c r="AGF126" s="4"/>
      <c r="AGG126" s="4"/>
      <c r="AGH126" s="4"/>
      <c r="AGI126" s="4"/>
      <c r="AGJ126" s="4"/>
      <c r="AGK126" s="4"/>
      <c r="AGL126" s="4"/>
      <c r="AGM126" s="4"/>
      <c r="AGN126" s="4"/>
      <c r="AGO126" s="4"/>
      <c r="AGP126" s="4"/>
      <c r="AGQ126" s="4"/>
      <c r="AGR126" s="4"/>
      <c r="AGS126" s="4"/>
      <c r="AGT126" s="4"/>
      <c r="AGU126" s="4"/>
      <c r="AGV126" s="4"/>
      <c r="AGW126" s="4"/>
      <c r="AGX126" s="4"/>
      <c r="AGY126" s="4"/>
      <c r="AGZ126" s="4"/>
      <c r="AHA126" s="4"/>
      <c r="AHB126" s="4"/>
      <c r="AHC126" s="4"/>
      <c r="AHD126" s="4"/>
      <c r="AHE126" s="4"/>
      <c r="AHF126" s="4"/>
      <c r="AHG126" s="4"/>
      <c r="AHH126" s="4"/>
      <c r="AHI126" s="4"/>
      <c r="AHJ126" s="4"/>
      <c r="AHK126" s="4"/>
      <c r="AHL126" s="4"/>
      <c r="AHM126" s="4"/>
      <c r="AHN126" s="4"/>
      <c r="AHO126" s="4"/>
      <c r="AHP126" s="4"/>
      <c r="AHQ126" s="4"/>
      <c r="AHR126" s="4"/>
      <c r="AHS126" s="4"/>
      <c r="AHT126" s="4"/>
      <c r="AHU126" s="4"/>
      <c r="AHV126" s="4"/>
      <c r="AHW126" s="4"/>
      <c r="AHX126" s="4"/>
      <c r="AHY126" s="4"/>
      <c r="AHZ126" s="4"/>
      <c r="AIA126" s="4"/>
      <c r="AIB126" s="4"/>
      <c r="AIC126" s="4"/>
      <c r="AID126" s="4"/>
      <c r="AIE126" s="4"/>
      <c r="AIF126" s="4"/>
      <c r="AIG126" s="4"/>
      <c r="AIH126" s="4"/>
      <c r="AII126" s="4"/>
      <c r="AIJ126" s="4"/>
      <c r="AIK126" s="4"/>
      <c r="AIL126" s="4"/>
      <c r="AIM126" s="4"/>
      <c r="AIN126" s="4"/>
      <c r="AIO126" s="4"/>
      <c r="AIP126" s="4"/>
      <c r="AIQ126" s="4"/>
      <c r="AIR126" s="4"/>
      <c r="AIS126" s="4"/>
      <c r="AIT126" s="4"/>
      <c r="AIU126" s="4"/>
      <c r="AIV126" s="4"/>
      <c r="AIW126" s="4"/>
      <c r="AIX126" s="4"/>
      <c r="AIY126" s="4"/>
      <c r="AIZ126" s="4"/>
      <c r="AJA126" s="4"/>
      <c r="AJB126" s="4"/>
      <c r="AJC126" s="4"/>
      <c r="AJD126" s="4"/>
      <c r="AJE126" s="4"/>
      <c r="AJF126" s="4"/>
      <c r="AJG126" s="4"/>
      <c r="AJH126" s="4"/>
      <c r="AJI126" s="4"/>
      <c r="AJJ126" s="4"/>
      <c r="AJK126" s="4"/>
      <c r="AJL126" s="4"/>
      <c r="AJM126" s="4"/>
      <c r="AJN126" s="4"/>
      <c r="AJO126" s="4"/>
      <c r="AJP126" s="4"/>
      <c r="AJQ126" s="4"/>
      <c r="AJR126" s="4"/>
      <c r="AJS126" s="4"/>
      <c r="AJT126" s="4"/>
      <c r="AJU126" s="4"/>
      <c r="AJV126" s="4"/>
      <c r="AJW126" s="4"/>
      <c r="AJX126" s="4"/>
      <c r="AJY126" s="4"/>
      <c r="AJZ126" s="4"/>
      <c r="AKA126" s="4"/>
      <c r="AKB126" s="4"/>
      <c r="AKC126" s="4"/>
      <c r="AKD126" s="4"/>
      <c r="AKE126" s="4"/>
      <c r="AKF126" s="4"/>
      <c r="AKG126" s="4"/>
      <c r="AKH126" s="4"/>
      <c r="AKI126" s="4"/>
      <c r="AKJ126" s="4"/>
      <c r="AKK126" s="4"/>
      <c r="AKL126" s="4"/>
      <c r="AKM126" s="4"/>
      <c r="AKN126" s="4"/>
      <c r="AKO126" s="4"/>
      <c r="AKP126" s="4"/>
      <c r="AKW126" s="4"/>
      <c r="AKX126" s="4"/>
      <c r="AKY126" s="4"/>
      <c r="AKZ126" s="4"/>
      <c r="ALA126" s="4"/>
      <c r="ALB126" s="4"/>
      <c r="ALC126" s="4"/>
      <c r="ALD126" s="4"/>
      <c r="ALE126" s="4"/>
      <c r="ALF126" s="4"/>
      <c r="ALG126" s="4"/>
      <c r="ALH126" s="4"/>
      <c r="ALI126" s="4"/>
      <c r="ALJ126" s="4"/>
      <c r="ALK126" s="4"/>
      <c r="ALL126" s="4"/>
      <c r="ALM126" s="4"/>
      <c r="ALN126" s="4"/>
      <c r="ALO126" s="4"/>
      <c r="ALP126" s="4"/>
      <c r="ALQ126" s="4"/>
      <c r="ALR126" s="4"/>
      <c r="ALS126" s="4"/>
      <c r="ALT126" s="4"/>
      <c r="ALU126" s="4"/>
      <c r="ALV126" s="4"/>
      <c r="ALW126" s="4"/>
      <c r="ALX126" s="4"/>
      <c r="ALY126" s="4"/>
      <c r="ALZ126" s="4"/>
      <c r="AMA126" s="4"/>
      <c r="AMB126" s="4"/>
      <c r="AMC126" s="4"/>
      <c r="AMD126" s="4"/>
      <c r="AME126" s="4"/>
      <c r="AMF126" s="4"/>
      <c r="AMG126" s="4"/>
      <c r="AMH126" s="4"/>
      <c r="AMI126" s="4"/>
      <c r="AMJ126" s="4"/>
      <c r="AMK126" s="4"/>
      <c r="AML126" s="4"/>
      <c r="AMM126" s="4"/>
      <c r="AMN126" s="4"/>
      <c r="AMO126" s="4"/>
      <c r="AMP126" s="4"/>
      <c r="AMQ126" s="4"/>
      <c r="AMR126" s="4"/>
      <c r="AMS126" s="4"/>
      <c r="AMT126" s="4"/>
      <c r="AMU126" s="4"/>
      <c r="AMV126" s="4"/>
      <c r="AMW126" s="4"/>
      <c r="AMX126" s="4"/>
      <c r="AMY126" s="4"/>
      <c r="AMZ126" s="4"/>
      <c r="ANA126" s="4"/>
      <c r="ANB126" s="4"/>
      <c r="ANC126" s="4"/>
      <c r="AND126" s="4"/>
      <c r="ANE126" s="4"/>
      <c r="ANF126" s="4"/>
      <c r="ANG126" s="4"/>
      <c r="ANH126" s="4"/>
      <c r="ANI126" s="4"/>
      <c r="ANJ126" s="4"/>
      <c r="ANK126" s="4"/>
      <c r="ANL126" s="4"/>
      <c r="ANM126" s="4"/>
      <c r="ANN126" s="4"/>
      <c r="ANO126" s="4"/>
      <c r="ANP126" s="4"/>
      <c r="ANQ126" s="4"/>
      <c r="ANR126" s="4"/>
      <c r="ANS126" s="4"/>
      <c r="ANT126" s="4"/>
      <c r="ANU126" s="4"/>
      <c r="ANV126" s="4"/>
      <c r="ANW126" s="4"/>
      <c r="ANX126" s="4"/>
      <c r="ANY126" s="4"/>
      <c r="ANZ126" s="4"/>
      <c r="AOA126" s="4"/>
      <c r="AOB126" s="4"/>
      <c r="AOC126" s="4"/>
      <c r="AOD126" s="4"/>
      <c r="AOE126" s="4"/>
      <c r="AOF126" s="4"/>
      <c r="AOG126" s="4"/>
      <c r="AOH126" s="4"/>
      <c r="AOI126" s="4"/>
      <c r="AOJ126" s="4"/>
      <c r="AOK126" s="4"/>
      <c r="AOL126" s="4"/>
      <c r="AOM126" s="4"/>
      <c r="AON126" s="4"/>
      <c r="AOO126" s="4"/>
      <c r="AOP126" s="4"/>
      <c r="AOQ126" s="4"/>
      <c r="AOR126" s="4"/>
      <c r="AOS126" s="4"/>
      <c r="AOT126" s="4"/>
      <c r="AOU126" s="4"/>
      <c r="AOV126" s="4"/>
      <c r="AOW126" s="4"/>
      <c r="AOX126" s="4"/>
      <c r="AOY126" s="4"/>
      <c r="AOZ126" s="4"/>
      <c r="APA126" s="4"/>
      <c r="APB126" s="4"/>
      <c r="APC126" s="4"/>
      <c r="APD126" s="4"/>
      <c r="APE126" s="4"/>
      <c r="APF126" s="4"/>
      <c r="APG126" s="4"/>
      <c r="APH126" s="4"/>
      <c r="API126" s="4"/>
      <c r="APJ126" s="4"/>
      <c r="APK126" s="4"/>
      <c r="APL126" s="4"/>
      <c r="APM126" s="4"/>
      <c r="APN126" s="4"/>
      <c r="APO126" s="4"/>
      <c r="APP126" s="4"/>
      <c r="APQ126" s="4"/>
      <c r="APR126" s="4"/>
      <c r="APS126" s="4"/>
      <c r="APT126" s="4"/>
      <c r="APU126" s="4"/>
      <c r="APV126" s="4"/>
      <c r="APW126" s="4"/>
      <c r="APX126" s="4"/>
      <c r="APY126" s="4"/>
      <c r="APZ126" s="4"/>
      <c r="AQA126" s="4"/>
      <c r="AQB126" s="4"/>
      <c r="AQC126" s="4"/>
      <c r="AQD126" s="4"/>
      <c r="AQE126" s="4"/>
      <c r="AQF126" s="4"/>
      <c r="AQG126" s="4"/>
      <c r="AQH126" s="4"/>
      <c r="AQI126" s="4"/>
      <c r="AQJ126" s="4"/>
      <c r="AQK126" s="4"/>
      <c r="AQL126" s="4"/>
      <c r="AQM126" s="4"/>
      <c r="AQN126" s="4"/>
      <c r="AQO126" s="4"/>
      <c r="AQP126" s="4"/>
      <c r="AQQ126" s="4"/>
      <c r="AQR126" s="4"/>
      <c r="AQS126" s="4"/>
      <c r="AQT126" s="4"/>
      <c r="AQU126" s="4"/>
      <c r="AQV126" s="4"/>
      <c r="AQW126" s="4"/>
      <c r="AQX126" s="4"/>
      <c r="AQY126" s="4"/>
      <c r="AQZ126" s="4"/>
      <c r="ARA126" s="4"/>
      <c r="ARB126" s="4"/>
      <c r="ARC126" s="4"/>
      <c r="ARD126" s="4"/>
      <c r="ARE126" s="4"/>
      <c r="ARF126" s="4"/>
      <c r="ARG126" s="4"/>
      <c r="ARH126" s="4"/>
      <c r="ARI126" s="4"/>
      <c r="ARJ126" s="4"/>
      <c r="ARK126" s="4"/>
      <c r="ARL126" s="4"/>
      <c r="ARM126" s="4"/>
      <c r="ARN126" s="4"/>
      <c r="ARO126" s="4"/>
      <c r="ARP126" s="4"/>
      <c r="ARQ126" s="4"/>
      <c r="ARR126" s="4"/>
      <c r="ARS126" s="4"/>
      <c r="ART126" s="4"/>
      <c r="ARU126" s="4"/>
      <c r="ARV126" s="4"/>
      <c r="ARW126" s="4"/>
      <c r="ARX126" s="4"/>
      <c r="ARY126" s="4"/>
      <c r="ARZ126" s="4"/>
      <c r="ASA126" s="4"/>
      <c r="ASB126" s="4"/>
      <c r="ASC126" s="4"/>
      <c r="ASD126" s="4"/>
      <c r="ASE126" s="4"/>
      <c r="ASF126" s="4"/>
      <c r="ASG126" s="4"/>
      <c r="ASH126" s="4"/>
      <c r="ASI126" s="4"/>
      <c r="ASJ126" s="4"/>
      <c r="ASK126" s="4"/>
      <c r="ASL126" s="4"/>
      <c r="ASM126" s="4"/>
      <c r="ASN126" s="4"/>
      <c r="ASO126" s="4"/>
      <c r="ASP126" s="4"/>
      <c r="ASQ126" s="4"/>
      <c r="ASR126" s="4"/>
      <c r="ASS126" s="4"/>
      <c r="AST126" s="4"/>
      <c r="ASU126" s="4"/>
      <c r="ASV126" s="4"/>
      <c r="ASW126" s="4"/>
      <c r="ASX126" s="4"/>
      <c r="ASY126" s="4"/>
      <c r="ASZ126" s="4"/>
      <c r="ATA126" s="4"/>
      <c r="ATB126" s="4"/>
      <c r="ATC126" s="4"/>
      <c r="ATD126" s="4"/>
      <c r="ATE126" s="4"/>
      <c r="ATF126" s="4"/>
      <c r="ATG126" s="4"/>
      <c r="ATH126" s="4"/>
      <c r="ATI126" s="4"/>
      <c r="ATJ126" s="4"/>
      <c r="ATK126" s="4"/>
      <c r="ATL126" s="4"/>
      <c r="ATM126" s="4"/>
      <c r="ATN126" s="4"/>
      <c r="ATO126" s="4"/>
      <c r="ATP126" s="4"/>
      <c r="ATQ126" s="4"/>
      <c r="ATR126" s="4"/>
      <c r="ATS126" s="4"/>
      <c r="ATT126" s="4"/>
      <c r="ATU126" s="4"/>
      <c r="ATV126" s="4"/>
      <c r="ATW126" s="4"/>
      <c r="ATX126" s="4"/>
      <c r="ATY126" s="4"/>
      <c r="ATZ126" s="4"/>
      <c r="AUA126" s="4"/>
      <c r="AUB126" s="4"/>
      <c r="AUC126" s="4"/>
      <c r="AUD126" s="4"/>
      <c r="AUE126" s="4"/>
      <c r="AUF126" s="4"/>
      <c r="AUG126" s="4"/>
      <c r="AUH126" s="4"/>
      <c r="AUI126" s="4"/>
      <c r="AUJ126" s="4"/>
      <c r="AUK126" s="4"/>
      <c r="AUL126" s="4"/>
      <c r="AUS126" s="4"/>
      <c r="AUT126" s="4"/>
      <c r="AUU126" s="4"/>
      <c r="AUV126" s="4"/>
      <c r="AUW126" s="4"/>
      <c r="AUX126" s="4"/>
      <c r="AUY126" s="4"/>
      <c r="AUZ126" s="4"/>
      <c r="AVA126" s="4"/>
      <c r="AVB126" s="4"/>
      <c r="AVC126" s="4"/>
      <c r="AVD126" s="4"/>
      <c r="AVE126" s="4"/>
      <c r="AVF126" s="4"/>
      <c r="AVG126" s="4"/>
      <c r="AVH126" s="4"/>
      <c r="AVI126" s="4"/>
      <c r="AVJ126" s="4"/>
      <c r="AVK126" s="4"/>
      <c r="AVL126" s="4"/>
      <c r="AVM126" s="4"/>
      <c r="AVN126" s="4"/>
      <c r="AVO126" s="4"/>
      <c r="AVP126" s="4"/>
      <c r="AVQ126" s="4"/>
      <c r="AVR126" s="4"/>
      <c r="AVS126" s="4"/>
      <c r="AVT126" s="4"/>
      <c r="AVU126" s="4"/>
      <c r="AVV126" s="4"/>
      <c r="AVW126" s="4"/>
      <c r="AVX126" s="4"/>
      <c r="AVY126" s="4"/>
      <c r="AVZ126" s="4"/>
      <c r="AWA126" s="4"/>
      <c r="AWB126" s="4"/>
      <c r="AWC126" s="4"/>
      <c r="AWD126" s="4"/>
      <c r="AWE126" s="4"/>
      <c r="AWF126" s="4"/>
      <c r="AWG126" s="4"/>
      <c r="AWH126" s="4"/>
      <c r="AWI126" s="4"/>
      <c r="AWJ126" s="4"/>
      <c r="AWK126" s="4"/>
      <c r="AWL126" s="4"/>
      <c r="AWM126" s="4"/>
      <c r="AWN126" s="4"/>
      <c r="AWO126" s="4"/>
      <c r="AWP126" s="4"/>
      <c r="AWQ126" s="4"/>
      <c r="AWR126" s="4"/>
      <c r="AWS126" s="4"/>
      <c r="AWT126" s="4"/>
      <c r="AWU126" s="4"/>
      <c r="AWV126" s="4"/>
      <c r="AWW126" s="4"/>
      <c r="AWX126" s="4"/>
      <c r="AWY126" s="4"/>
      <c r="AWZ126" s="4"/>
      <c r="AXA126" s="4"/>
      <c r="AXB126" s="4"/>
      <c r="AXC126" s="4"/>
      <c r="AXD126" s="4"/>
      <c r="AXE126" s="4"/>
      <c r="AXF126" s="4"/>
      <c r="AXG126" s="4"/>
      <c r="AXH126" s="4"/>
      <c r="AXI126" s="4"/>
      <c r="AXJ126" s="4"/>
      <c r="AXK126" s="4"/>
      <c r="AXL126" s="4"/>
      <c r="AXM126" s="4"/>
      <c r="AXN126" s="4"/>
      <c r="AXO126" s="4"/>
      <c r="AXP126" s="4"/>
      <c r="AXQ126" s="4"/>
      <c r="AXR126" s="4"/>
      <c r="AXS126" s="4"/>
      <c r="AXT126" s="4"/>
      <c r="AXU126" s="4"/>
      <c r="AXV126" s="4"/>
      <c r="AXW126" s="4"/>
      <c r="AXX126" s="4"/>
      <c r="AXY126" s="4"/>
      <c r="AXZ126" s="4"/>
      <c r="AYA126" s="4"/>
      <c r="AYB126" s="4"/>
      <c r="AYC126" s="4"/>
      <c r="AYD126" s="4"/>
      <c r="AYE126" s="4"/>
      <c r="AYF126" s="4"/>
      <c r="AYG126" s="4"/>
      <c r="AYH126" s="4"/>
      <c r="AYI126" s="4"/>
      <c r="AYJ126" s="4"/>
      <c r="AYK126" s="4"/>
      <c r="AYL126" s="4"/>
      <c r="AYM126" s="4"/>
      <c r="AYN126" s="4"/>
      <c r="AYO126" s="4"/>
      <c r="AYP126" s="4"/>
      <c r="AYQ126" s="4"/>
      <c r="AYR126" s="4"/>
      <c r="AYS126" s="4"/>
      <c r="AYT126" s="4"/>
      <c r="AYU126" s="4"/>
      <c r="AYV126" s="4"/>
      <c r="AYW126" s="4"/>
      <c r="AYX126" s="4"/>
      <c r="AYY126" s="4"/>
      <c r="AYZ126" s="4"/>
      <c r="AZA126" s="4"/>
      <c r="AZB126" s="4"/>
      <c r="AZC126" s="4"/>
      <c r="AZD126" s="4"/>
      <c r="AZE126" s="4"/>
      <c r="AZF126" s="4"/>
      <c r="AZG126" s="4"/>
      <c r="AZH126" s="4"/>
      <c r="AZI126" s="4"/>
      <c r="AZJ126" s="4"/>
      <c r="AZK126" s="4"/>
      <c r="AZL126" s="4"/>
      <c r="AZM126" s="4"/>
      <c r="AZN126" s="4"/>
      <c r="AZO126" s="4"/>
      <c r="AZP126" s="4"/>
      <c r="AZQ126" s="4"/>
      <c r="AZR126" s="4"/>
      <c r="AZS126" s="4"/>
      <c r="AZT126" s="4"/>
      <c r="AZU126" s="4"/>
      <c r="AZV126" s="4"/>
      <c r="AZW126" s="4"/>
      <c r="AZX126" s="4"/>
      <c r="AZY126" s="4"/>
      <c r="AZZ126" s="4"/>
      <c r="BAA126" s="4"/>
      <c r="BAB126" s="4"/>
      <c r="BAC126" s="4"/>
      <c r="BAD126" s="4"/>
      <c r="BAE126" s="4"/>
      <c r="BAF126" s="4"/>
      <c r="BAG126" s="4"/>
      <c r="BAH126" s="4"/>
      <c r="BAI126" s="4"/>
      <c r="BAJ126" s="4"/>
      <c r="BAK126" s="4"/>
      <c r="BAL126" s="4"/>
      <c r="BAM126" s="4"/>
      <c r="BAN126" s="4"/>
      <c r="BAO126" s="4"/>
      <c r="BAP126" s="4"/>
      <c r="BAQ126" s="4"/>
      <c r="BAR126" s="4"/>
      <c r="BAS126" s="4"/>
      <c r="BAT126" s="4"/>
      <c r="BAU126" s="4"/>
      <c r="BAV126" s="4"/>
      <c r="BAW126" s="4"/>
      <c r="BAX126" s="4"/>
      <c r="BAY126" s="4"/>
      <c r="BAZ126" s="4"/>
      <c r="BBA126" s="4"/>
      <c r="BBB126" s="4"/>
      <c r="BBC126" s="4"/>
      <c r="BBD126" s="4"/>
      <c r="BBE126" s="4"/>
      <c r="BBF126" s="4"/>
      <c r="BBG126" s="4"/>
      <c r="BBH126" s="4"/>
      <c r="BBI126" s="4"/>
      <c r="BBJ126" s="4"/>
      <c r="BBK126" s="4"/>
      <c r="BBL126" s="4"/>
      <c r="BBM126" s="4"/>
      <c r="BBN126" s="4"/>
      <c r="BBO126" s="4"/>
      <c r="BBP126" s="4"/>
      <c r="BBQ126" s="4"/>
      <c r="BBR126" s="4"/>
      <c r="BBS126" s="4"/>
      <c r="BBT126" s="4"/>
      <c r="BBU126" s="4"/>
      <c r="BBV126" s="4"/>
      <c r="BBW126" s="4"/>
      <c r="BBX126" s="4"/>
      <c r="BBY126" s="4"/>
      <c r="BBZ126" s="4"/>
      <c r="BCA126" s="4"/>
      <c r="BCB126" s="4"/>
      <c r="BCC126" s="4"/>
      <c r="BCD126" s="4"/>
      <c r="BCE126" s="4"/>
      <c r="BCF126" s="4"/>
      <c r="BCG126" s="4"/>
      <c r="BCH126" s="4"/>
      <c r="BCI126" s="4"/>
      <c r="BCJ126" s="4"/>
      <c r="BCK126" s="4"/>
      <c r="BCL126" s="4"/>
      <c r="BCM126" s="4"/>
      <c r="BCN126" s="4"/>
      <c r="BCO126" s="4"/>
      <c r="BCP126" s="4"/>
      <c r="BCQ126" s="4"/>
      <c r="BCR126" s="4"/>
      <c r="BCS126" s="4"/>
      <c r="BCT126" s="4"/>
      <c r="BCU126" s="4"/>
      <c r="BCV126" s="4"/>
      <c r="BCW126" s="4"/>
      <c r="BCX126" s="4"/>
      <c r="BCY126" s="4"/>
      <c r="BCZ126" s="4"/>
      <c r="BDA126" s="4"/>
      <c r="BDB126" s="4"/>
      <c r="BDC126" s="4"/>
      <c r="BDD126" s="4"/>
      <c r="BDE126" s="4"/>
      <c r="BDF126" s="4"/>
      <c r="BDG126" s="4"/>
      <c r="BDH126" s="4"/>
      <c r="BDI126" s="4"/>
      <c r="BDJ126" s="4"/>
      <c r="BDK126" s="4"/>
      <c r="BDL126" s="4"/>
      <c r="BDM126" s="4"/>
      <c r="BDN126" s="4"/>
      <c r="BDO126" s="4"/>
      <c r="BDP126" s="4"/>
      <c r="BDQ126" s="4"/>
      <c r="BDR126" s="4"/>
      <c r="BDS126" s="4"/>
      <c r="BDT126" s="4"/>
      <c r="BDU126" s="4"/>
      <c r="BDV126" s="4"/>
      <c r="BDW126" s="4"/>
      <c r="BDX126" s="4"/>
      <c r="BDY126" s="4"/>
      <c r="BDZ126" s="4"/>
      <c r="BEA126" s="4"/>
      <c r="BEB126" s="4"/>
      <c r="BEC126" s="4"/>
      <c r="BED126" s="4"/>
      <c r="BEE126" s="4"/>
      <c r="BEF126" s="4"/>
      <c r="BEG126" s="4"/>
      <c r="BEH126" s="4"/>
      <c r="BEO126" s="4"/>
      <c r="BEP126" s="4"/>
      <c r="BEQ126" s="4"/>
      <c r="BER126" s="4"/>
      <c r="BES126" s="4"/>
      <c r="BET126" s="4"/>
      <c r="BEU126" s="4"/>
      <c r="BEV126" s="4"/>
      <c r="BEW126" s="4"/>
      <c r="BEX126" s="4"/>
      <c r="BEY126" s="4"/>
      <c r="BEZ126" s="4"/>
      <c r="BFA126" s="4"/>
      <c r="BFB126" s="4"/>
      <c r="BFC126" s="4"/>
      <c r="BFD126" s="4"/>
      <c r="BFE126" s="4"/>
      <c r="BFF126" s="4"/>
      <c r="BFG126" s="4"/>
      <c r="BFH126" s="4"/>
      <c r="BFI126" s="4"/>
      <c r="BFJ126" s="4"/>
      <c r="BFK126" s="4"/>
      <c r="BFL126" s="4"/>
      <c r="BFM126" s="4"/>
      <c r="BFN126" s="4"/>
      <c r="BFO126" s="4"/>
      <c r="BFP126" s="4"/>
      <c r="BFQ126" s="4"/>
      <c r="BFR126" s="4"/>
      <c r="BFS126" s="4"/>
      <c r="BFT126" s="4"/>
      <c r="BFU126" s="4"/>
      <c r="BFV126" s="4"/>
      <c r="BFW126" s="4"/>
      <c r="BFX126" s="4"/>
      <c r="BFY126" s="4"/>
      <c r="BFZ126" s="4"/>
      <c r="BGA126" s="4"/>
      <c r="BGB126" s="4"/>
      <c r="BGC126" s="4"/>
      <c r="BGD126" s="4"/>
      <c r="BGE126" s="4"/>
      <c r="BGF126" s="4"/>
      <c r="BGG126" s="4"/>
      <c r="BGH126" s="4"/>
      <c r="BGI126" s="4"/>
      <c r="BGJ126" s="4"/>
      <c r="BGK126" s="4"/>
      <c r="BGL126" s="4"/>
      <c r="BGM126" s="4"/>
      <c r="BGN126" s="4"/>
      <c r="BGO126" s="4"/>
      <c r="BGP126" s="4"/>
      <c r="BGQ126" s="4"/>
      <c r="BGR126" s="4"/>
      <c r="BGS126" s="4"/>
      <c r="BGT126" s="4"/>
      <c r="BGU126" s="4"/>
      <c r="BGV126" s="4"/>
      <c r="BGW126" s="4"/>
      <c r="BGX126" s="4"/>
      <c r="BGY126" s="4"/>
      <c r="BGZ126" s="4"/>
      <c r="BHA126" s="4"/>
      <c r="BHB126" s="4"/>
      <c r="BHC126" s="4"/>
      <c r="BHD126" s="4"/>
      <c r="BHE126" s="4"/>
      <c r="BHF126" s="4"/>
      <c r="BHG126" s="4"/>
      <c r="BHH126" s="4"/>
      <c r="BHI126" s="4"/>
      <c r="BHJ126" s="4"/>
      <c r="BHK126" s="4"/>
      <c r="BHL126" s="4"/>
      <c r="BHM126" s="4"/>
      <c r="BHN126" s="4"/>
      <c r="BHO126" s="4"/>
      <c r="BHP126" s="4"/>
      <c r="BHQ126" s="4"/>
      <c r="BHR126" s="4"/>
      <c r="BHS126" s="4"/>
      <c r="BHT126" s="4"/>
      <c r="BHU126" s="4"/>
      <c r="BHV126" s="4"/>
      <c r="BHW126" s="4"/>
      <c r="BHX126" s="4"/>
      <c r="BHY126" s="4"/>
      <c r="BHZ126" s="4"/>
      <c r="BIA126" s="4"/>
      <c r="BIB126" s="4"/>
      <c r="BIC126" s="4"/>
      <c r="BID126" s="4"/>
      <c r="BIE126" s="4"/>
      <c r="BIF126" s="4"/>
      <c r="BIG126" s="4"/>
      <c r="BIH126" s="4"/>
      <c r="BII126" s="4"/>
      <c r="BIJ126" s="4"/>
      <c r="BIK126" s="4"/>
      <c r="BIL126" s="4"/>
      <c r="BIM126" s="4"/>
      <c r="BIN126" s="4"/>
      <c r="BIO126" s="4"/>
      <c r="BIP126" s="4"/>
      <c r="BIQ126" s="4"/>
      <c r="BIR126" s="4"/>
      <c r="BIS126" s="4"/>
      <c r="BIT126" s="4"/>
      <c r="BIU126" s="4"/>
      <c r="BIV126" s="4"/>
      <c r="BIW126" s="4"/>
      <c r="BIX126" s="4"/>
      <c r="BIY126" s="4"/>
      <c r="BIZ126" s="4"/>
      <c r="BJA126" s="4"/>
      <c r="BJB126" s="4"/>
      <c r="BJC126" s="4"/>
      <c r="BJD126" s="4"/>
      <c r="BJE126" s="4"/>
      <c r="BJF126" s="4"/>
      <c r="BJG126" s="4"/>
      <c r="BJH126" s="4"/>
      <c r="BJI126" s="4"/>
      <c r="BJJ126" s="4"/>
      <c r="BJK126" s="4"/>
      <c r="BJL126" s="4"/>
      <c r="BJM126" s="4"/>
      <c r="BJN126" s="4"/>
      <c r="BJO126" s="4"/>
      <c r="BJP126" s="4"/>
      <c r="BJQ126" s="4"/>
      <c r="BJR126" s="4"/>
      <c r="BJS126" s="4"/>
      <c r="BJT126" s="4"/>
      <c r="BJU126" s="4"/>
      <c r="BJV126" s="4"/>
      <c r="BJW126" s="4"/>
      <c r="BJX126" s="4"/>
      <c r="BJY126" s="4"/>
      <c r="BJZ126" s="4"/>
      <c r="BKA126" s="4"/>
      <c r="BKB126" s="4"/>
      <c r="BKC126" s="4"/>
      <c r="BKD126" s="4"/>
      <c r="BKE126" s="4"/>
      <c r="BKF126" s="4"/>
      <c r="BKG126" s="4"/>
      <c r="BKH126" s="4"/>
      <c r="BKI126" s="4"/>
      <c r="BKJ126" s="4"/>
      <c r="BKK126" s="4"/>
      <c r="BKL126" s="4"/>
      <c r="BKM126" s="4"/>
      <c r="BKN126" s="4"/>
      <c r="BKO126" s="4"/>
      <c r="BKP126" s="4"/>
      <c r="BKQ126" s="4"/>
      <c r="BKR126" s="4"/>
      <c r="BKS126" s="4"/>
      <c r="BKT126" s="4"/>
      <c r="BKU126" s="4"/>
      <c r="BKV126" s="4"/>
      <c r="BKW126" s="4"/>
      <c r="BKX126" s="4"/>
      <c r="BKY126" s="4"/>
      <c r="BKZ126" s="4"/>
      <c r="BLA126" s="4"/>
      <c r="BLB126" s="4"/>
      <c r="BLC126" s="4"/>
      <c r="BLD126" s="4"/>
      <c r="BLE126" s="4"/>
      <c r="BLF126" s="4"/>
      <c r="BLG126" s="4"/>
      <c r="BLH126" s="4"/>
      <c r="BLI126" s="4"/>
      <c r="BLJ126" s="4"/>
      <c r="BLK126" s="4"/>
      <c r="BLL126" s="4"/>
      <c r="BLM126" s="4"/>
      <c r="BLN126" s="4"/>
      <c r="BLO126" s="4"/>
      <c r="BLP126" s="4"/>
      <c r="BLQ126" s="4"/>
      <c r="BLR126" s="4"/>
      <c r="BLS126" s="4"/>
      <c r="BLT126" s="4"/>
      <c r="BLU126" s="4"/>
      <c r="BLV126" s="4"/>
      <c r="BLW126" s="4"/>
      <c r="BLX126" s="4"/>
      <c r="BLY126" s="4"/>
      <c r="BLZ126" s="4"/>
      <c r="BMA126" s="4"/>
      <c r="BMB126" s="4"/>
      <c r="BMC126" s="4"/>
      <c r="BMD126" s="4"/>
      <c r="BME126" s="4"/>
      <c r="BMF126" s="4"/>
      <c r="BMG126" s="4"/>
      <c r="BMH126" s="4"/>
      <c r="BMI126" s="4"/>
      <c r="BMJ126" s="4"/>
      <c r="BMK126" s="4"/>
      <c r="BML126" s="4"/>
      <c r="BMM126" s="4"/>
      <c r="BMN126" s="4"/>
      <c r="BMO126" s="4"/>
      <c r="BMP126" s="4"/>
      <c r="BMQ126" s="4"/>
      <c r="BMR126" s="4"/>
      <c r="BMS126" s="4"/>
      <c r="BMT126" s="4"/>
      <c r="BMU126" s="4"/>
      <c r="BMV126" s="4"/>
      <c r="BMW126" s="4"/>
      <c r="BMX126" s="4"/>
      <c r="BMY126" s="4"/>
      <c r="BMZ126" s="4"/>
      <c r="BNA126" s="4"/>
      <c r="BNB126" s="4"/>
      <c r="BNC126" s="4"/>
      <c r="BND126" s="4"/>
      <c r="BNE126" s="4"/>
      <c r="BNF126" s="4"/>
      <c r="BNG126" s="4"/>
      <c r="BNH126" s="4"/>
      <c r="BNI126" s="4"/>
      <c r="BNJ126" s="4"/>
      <c r="BNK126" s="4"/>
      <c r="BNL126" s="4"/>
      <c r="BNM126" s="4"/>
      <c r="BNN126" s="4"/>
      <c r="BNO126" s="4"/>
      <c r="BNP126" s="4"/>
      <c r="BNQ126" s="4"/>
      <c r="BNR126" s="4"/>
      <c r="BNS126" s="4"/>
      <c r="BNT126" s="4"/>
      <c r="BNU126" s="4"/>
      <c r="BNV126" s="4"/>
      <c r="BNW126" s="4"/>
      <c r="BNX126" s="4"/>
      <c r="BNY126" s="4"/>
      <c r="BNZ126" s="4"/>
      <c r="BOA126" s="4"/>
      <c r="BOB126" s="4"/>
      <c r="BOC126" s="4"/>
      <c r="BOD126" s="4"/>
      <c r="BOK126" s="4"/>
      <c r="BOL126" s="4"/>
      <c r="BOM126" s="4"/>
      <c r="BON126" s="4"/>
      <c r="BOO126" s="4"/>
      <c r="BOP126" s="4"/>
      <c r="BOQ126" s="4"/>
      <c r="BOR126" s="4"/>
      <c r="BOS126" s="4"/>
      <c r="BOT126" s="4"/>
      <c r="BOU126" s="4"/>
      <c r="BOV126" s="4"/>
      <c r="BOW126" s="4"/>
      <c r="BOX126" s="4"/>
      <c r="BOY126" s="4"/>
      <c r="BOZ126" s="4"/>
      <c r="BPA126" s="4"/>
      <c r="BPB126" s="4"/>
      <c r="BPC126" s="4"/>
      <c r="BPD126" s="4"/>
      <c r="BPE126" s="4"/>
      <c r="BPF126" s="4"/>
      <c r="BPG126" s="4"/>
      <c r="BPH126" s="4"/>
      <c r="BPI126" s="4"/>
      <c r="BPJ126" s="4"/>
      <c r="BPK126" s="4"/>
      <c r="BPL126" s="4"/>
      <c r="BPM126" s="4"/>
      <c r="BPN126" s="4"/>
      <c r="BPO126" s="4"/>
      <c r="BPP126" s="4"/>
      <c r="BPQ126" s="4"/>
      <c r="BPR126" s="4"/>
      <c r="BPS126" s="4"/>
      <c r="BPT126" s="4"/>
      <c r="BPU126" s="4"/>
      <c r="BPV126" s="4"/>
      <c r="BPW126" s="4"/>
      <c r="BPX126" s="4"/>
      <c r="BPY126" s="4"/>
      <c r="BPZ126" s="4"/>
      <c r="BQA126" s="4"/>
      <c r="BQB126" s="4"/>
      <c r="BQC126" s="4"/>
      <c r="BQD126" s="4"/>
      <c r="BQE126" s="4"/>
      <c r="BQF126" s="4"/>
      <c r="BQG126" s="4"/>
      <c r="BQH126" s="4"/>
      <c r="BQI126" s="4"/>
      <c r="BQJ126" s="4"/>
      <c r="BQK126" s="4"/>
      <c r="BQL126" s="4"/>
      <c r="BQM126" s="4"/>
      <c r="BQN126" s="4"/>
      <c r="BQO126" s="4"/>
      <c r="BQP126" s="4"/>
      <c r="BQQ126" s="4"/>
      <c r="BQR126" s="4"/>
      <c r="BQS126" s="4"/>
      <c r="BQT126" s="4"/>
      <c r="BQU126" s="4"/>
      <c r="BQV126" s="4"/>
      <c r="BQW126" s="4"/>
      <c r="BQX126" s="4"/>
      <c r="BQY126" s="4"/>
      <c r="BQZ126" s="4"/>
      <c r="BRA126" s="4"/>
      <c r="BRB126" s="4"/>
      <c r="BRC126" s="4"/>
      <c r="BRD126" s="4"/>
      <c r="BRE126" s="4"/>
      <c r="BRF126" s="4"/>
      <c r="BRG126" s="4"/>
      <c r="BRH126" s="4"/>
      <c r="BRI126" s="4"/>
      <c r="BRJ126" s="4"/>
      <c r="BRK126" s="4"/>
      <c r="BRL126" s="4"/>
      <c r="BRM126" s="4"/>
      <c r="BRN126" s="4"/>
      <c r="BRO126" s="4"/>
      <c r="BRP126" s="4"/>
      <c r="BRQ126" s="4"/>
      <c r="BRR126" s="4"/>
      <c r="BRS126" s="4"/>
      <c r="BRT126" s="4"/>
      <c r="BRU126" s="4"/>
      <c r="BRV126" s="4"/>
      <c r="BRW126" s="4"/>
      <c r="BRX126" s="4"/>
      <c r="BRY126" s="4"/>
      <c r="BRZ126" s="4"/>
      <c r="BSA126" s="4"/>
      <c r="BSB126" s="4"/>
      <c r="BSC126" s="4"/>
      <c r="BSD126" s="4"/>
      <c r="BSE126" s="4"/>
      <c r="BSF126" s="4"/>
      <c r="BSG126" s="4"/>
      <c r="BSH126" s="4"/>
      <c r="BSI126" s="4"/>
      <c r="BSJ126" s="4"/>
      <c r="BSK126" s="4"/>
      <c r="BSL126" s="4"/>
      <c r="BSM126" s="4"/>
      <c r="BSN126" s="4"/>
      <c r="BSO126" s="4"/>
      <c r="BSP126" s="4"/>
      <c r="BSQ126" s="4"/>
      <c r="BSR126" s="4"/>
      <c r="BSS126" s="4"/>
      <c r="BST126" s="4"/>
      <c r="BSU126" s="4"/>
      <c r="BSV126" s="4"/>
      <c r="BSW126" s="4"/>
      <c r="BSX126" s="4"/>
      <c r="BSY126" s="4"/>
      <c r="BSZ126" s="4"/>
      <c r="BTA126" s="4"/>
      <c r="BTB126" s="4"/>
      <c r="BTC126" s="4"/>
      <c r="BTD126" s="4"/>
      <c r="BTE126" s="4"/>
      <c r="BTF126" s="4"/>
      <c r="BTG126" s="4"/>
      <c r="BTH126" s="4"/>
      <c r="BTI126" s="4"/>
      <c r="BTJ126" s="4"/>
      <c r="BTK126" s="4"/>
      <c r="BTL126" s="4"/>
      <c r="BTM126" s="4"/>
      <c r="BTN126" s="4"/>
      <c r="BTO126" s="4"/>
      <c r="BTP126" s="4"/>
      <c r="BTQ126" s="4"/>
      <c r="BTR126" s="4"/>
      <c r="BTS126" s="4"/>
      <c r="BTT126" s="4"/>
      <c r="BTU126" s="4"/>
      <c r="BTV126" s="4"/>
      <c r="BTW126" s="4"/>
      <c r="BTX126" s="4"/>
      <c r="BTY126" s="4"/>
      <c r="BTZ126" s="4"/>
      <c r="BUA126" s="4"/>
      <c r="BUB126" s="4"/>
      <c r="BUC126" s="4"/>
      <c r="BUD126" s="4"/>
      <c r="BUE126" s="4"/>
      <c r="BUF126" s="4"/>
      <c r="BUG126" s="4"/>
      <c r="BUH126" s="4"/>
      <c r="BUI126" s="4"/>
      <c r="BUJ126" s="4"/>
      <c r="BUK126" s="4"/>
      <c r="BUL126" s="4"/>
      <c r="BUM126" s="4"/>
      <c r="BUN126" s="4"/>
      <c r="BUO126" s="4"/>
      <c r="BUP126" s="4"/>
      <c r="BUQ126" s="4"/>
      <c r="BUR126" s="4"/>
      <c r="BUS126" s="4"/>
      <c r="BUT126" s="4"/>
      <c r="BUU126" s="4"/>
      <c r="BUV126" s="4"/>
      <c r="BUW126" s="4"/>
      <c r="BUX126" s="4"/>
      <c r="BUY126" s="4"/>
      <c r="BUZ126" s="4"/>
      <c r="BVA126" s="4"/>
      <c r="BVB126" s="4"/>
      <c r="BVC126" s="4"/>
      <c r="BVD126" s="4"/>
      <c r="BVE126" s="4"/>
      <c r="BVF126" s="4"/>
      <c r="BVG126" s="4"/>
      <c r="BVH126" s="4"/>
      <c r="BVI126" s="4"/>
      <c r="BVJ126" s="4"/>
      <c r="BVK126" s="4"/>
      <c r="BVL126" s="4"/>
      <c r="BVM126" s="4"/>
      <c r="BVN126" s="4"/>
      <c r="BVO126" s="4"/>
      <c r="BVP126" s="4"/>
      <c r="BVQ126" s="4"/>
      <c r="BVR126" s="4"/>
      <c r="BVS126" s="4"/>
      <c r="BVT126" s="4"/>
      <c r="BVU126" s="4"/>
      <c r="BVV126" s="4"/>
      <c r="BVW126" s="4"/>
      <c r="BVX126" s="4"/>
      <c r="BVY126" s="4"/>
      <c r="BVZ126" s="4"/>
      <c r="BWA126" s="4"/>
      <c r="BWB126" s="4"/>
      <c r="BWC126" s="4"/>
      <c r="BWD126" s="4"/>
      <c r="BWE126" s="4"/>
      <c r="BWF126" s="4"/>
      <c r="BWG126" s="4"/>
      <c r="BWH126" s="4"/>
      <c r="BWI126" s="4"/>
      <c r="BWJ126" s="4"/>
      <c r="BWK126" s="4"/>
      <c r="BWL126" s="4"/>
      <c r="BWM126" s="4"/>
      <c r="BWN126" s="4"/>
      <c r="BWO126" s="4"/>
      <c r="BWP126" s="4"/>
      <c r="BWQ126" s="4"/>
      <c r="BWR126" s="4"/>
      <c r="BWS126" s="4"/>
      <c r="BWT126" s="4"/>
      <c r="BWU126" s="4"/>
      <c r="BWV126" s="4"/>
      <c r="BWW126" s="4"/>
      <c r="BWX126" s="4"/>
      <c r="BWY126" s="4"/>
      <c r="BWZ126" s="4"/>
      <c r="BXA126" s="4"/>
      <c r="BXB126" s="4"/>
      <c r="BXC126" s="4"/>
      <c r="BXD126" s="4"/>
      <c r="BXE126" s="4"/>
      <c r="BXF126" s="4"/>
      <c r="BXG126" s="4"/>
      <c r="BXH126" s="4"/>
      <c r="BXI126" s="4"/>
      <c r="BXJ126" s="4"/>
      <c r="BXK126" s="4"/>
      <c r="BXL126" s="4"/>
      <c r="BXM126" s="4"/>
      <c r="BXN126" s="4"/>
      <c r="BXO126" s="4"/>
      <c r="BXP126" s="4"/>
      <c r="BXQ126" s="4"/>
      <c r="BXR126" s="4"/>
      <c r="BXS126" s="4"/>
      <c r="BXT126" s="4"/>
      <c r="BXU126" s="4"/>
      <c r="BXV126" s="4"/>
      <c r="BXW126" s="4"/>
      <c r="BXX126" s="4"/>
      <c r="BXY126" s="4"/>
      <c r="BXZ126" s="4"/>
      <c r="BYG126" s="4"/>
      <c r="BYH126" s="4"/>
      <c r="BYI126" s="4"/>
      <c r="BYJ126" s="4"/>
      <c r="BYK126" s="4"/>
      <c r="BYL126" s="4"/>
      <c r="BYM126" s="4"/>
      <c r="BYN126" s="4"/>
      <c r="BYO126" s="4"/>
      <c r="BYP126" s="4"/>
      <c r="BYQ126" s="4"/>
      <c r="BYR126" s="4"/>
      <c r="BYS126" s="4"/>
      <c r="BYT126" s="4"/>
      <c r="BYU126" s="4"/>
      <c r="BYV126" s="4"/>
      <c r="BYW126" s="4"/>
      <c r="BYX126" s="4"/>
      <c r="BYY126" s="4"/>
      <c r="BYZ126" s="4"/>
      <c r="BZA126" s="4"/>
      <c r="BZB126" s="4"/>
      <c r="BZC126" s="4"/>
      <c r="BZD126" s="4"/>
      <c r="BZE126" s="4"/>
      <c r="BZF126" s="4"/>
      <c r="BZG126" s="4"/>
      <c r="BZH126" s="4"/>
      <c r="BZI126" s="4"/>
      <c r="BZJ126" s="4"/>
      <c r="BZK126" s="4"/>
      <c r="BZL126" s="4"/>
      <c r="BZM126" s="4"/>
      <c r="BZN126" s="4"/>
      <c r="BZO126" s="4"/>
      <c r="BZP126" s="4"/>
      <c r="BZQ126" s="4"/>
      <c r="BZR126" s="4"/>
      <c r="BZS126" s="4"/>
      <c r="BZT126" s="4"/>
      <c r="BZU126" s="4"/>
      <c r="BZV126" s="4"/>
      <c r="BZW126" s="4"/>
      <c r="BZX126" s="4"/>
      <c r="BZY126" s="4"/>
      <c r="BZZ126" s="4"/>
      <c r="CAA126" s="4"/>
      <c r="CAB126" s="4"/>
      <c r="CAC126" s="4"/>
      <c r="CAD126" s="4"/>
      <c r="CAE126" s="4"/>
      <c r="CAF126" s="4"/>
      <c r="CAG126" s="4"/>
      <c r="CAH126" s="4"/>
      <c r="CAI126" s="4"/>
      <c r="CAJ126" s="4"/>
      <c r="CAK126" s="4"/>
      <c r="CAL126" s="4"/>
      <c r="CAM126" s="4"/>
      <c r="CAN126" s="4"/>
      <c r="CAO126" s="4"/>
      <c r="CAP126" s="4"/>
      <c r="CAQ126" s="4"/>
      <c r="CAR126" s="4"/>
      <c r="CAS126" s="4"/>
      <c r="CAT126" s="4"/>
      <c r="CAU126" s="4"/>
      <c r="CAV126" s="4"/>
      <c r="CAW126" s="4"/>
      <c r="CAX126" s="4"/>
      <c r="CAY126" s="4"/>
      <c r="CAZ126" s="4"/>
      <c r="CBA126" s="4"/>
      <c r="CBB126" s="4"/>
      <c r="CBC126" s="4"/>
      <c r="CBD126" s="4"/>
      <c r="CBE126" s="4"/>
      <c r="CBF126" s="4"/>
      <c r="CBG126" s="4"/>
      <c r="CBH126" s="4"/>
      <c r="CBI126" s="4"/>
      <c r="CBJ126" s="4"/>
      <c r="CBK126" s="4"/>
      <c r="CBL126" s="4"/>
      <c r="CBM126" s="4"/>
      <c r="CBN126" s="4"/>
      <c r="CBO126" s="4"/>
      <c r="CBP126" s="4"/>
      <c r="CBQ126" s="4"/>
      <c r="CBR126" s="4"/>
      <c r="CBS126" s="4"/>
      <c r="CBT126" s="4"/>
      <c r="CBU126" s="4"/>
      <c r="CBV126" s="4"/>
      <c r="CBW126" s="4"/>
      <c r="CBX126" s="4"/>
      <c r="CBY126" s="4"/>
      <c r="CBZ126" s="4"/>
      <c r="CCA126" s="4"/>
      <c r="CCB126" s="4"/>
      <c r="CCC126" s="4"/>
      <c r="CCD126" s="4"/>
      <c r="CCE126" s="4"/>
      <c r="CCF126" s="4"/>
      <c r="CCG126" s="4"/>
      <c r="CCH126" s="4"/>
      <c r="CCI126" s="4"/>
      <c r="CCJ126" s="4"/>
      <c r="CCK126" s="4"/>
      <c r="CCL126" s="4"/>
      <c r="CCM126" s="4"/>
      <c r="CCN126" s="4"/>
      <c r="CCO126" s="4"/>
      <c r="CCP126" s="4"/>
      <c r="CCQ126" s="4"/>
      <c r="CCR126" s="4"/>
      <c r="CCS126" s="4"/>
      <c r="CCT126" s="4"/>
      <c r="CCU126" s="4"/>
      <c r="CCV126" s="4"/>
      <c r="CCW126" s="4"/>
      <c r="CCX126" s="4"/>
      <c r="CCY126" s="4"/>
      <c r="CCZ126" s="4"/>
      <c r="CDA126" s="4"/>
      <c r="CDB126" s="4"/>
      <c r="CDC126" s="4"/>
      <c r="CDD126" s="4"/>
      <c r="CDE126" s="4"/>
      <c r="CDF126" s="4"/>
      <c r="CDG126" s="4"/>
      <c r="CDH126" s="4"/>
      <c r="CDI126" s="4"/>
      <c r="CDJ126" s="4"/>
      <c r="CDK126" s="4"/>
      <c r="CDL126" s="4"/>
      <c r="CDM126" s="4"/>
      <c r="CDN126" s="4"/>
      <c r="CDO126" s="4"/>
      <c r="CDP126" s="4"/>
      <c r="CDQ126" s="4"/>
      <c r="CDR126" s="4"/>
      <c r="CDS126" s="4"/>
      <c r="CDT126" s="4"/>
      <c r="CDU126" s="4"/>
      <c r="CDV126" s="4"/>
      <c r="CDW126" s="4"/>
      <c r="CDX126" s="4"/>
      <c r="CDY126" s="4"/>
      <c r="CDZ126" s="4"/>
      <c r="CEA126" s="4"/>
      <c r="CEB126" s="4"/>
      <c r="CEC126" s="4"/>
      <c r="CED126" s="4"/>
      <c r="CEE126" s="4"/>
      <c r="CEF126" s="4"/>
      <c r="CEG126" s="4"/>
      <c r="CEH126" s="4"/>
      <c r="CEI126" s="4"/>
      <c r="CEJ126" s="4"/>
      <c r="CEK126" s="4"/>
      <c r="CEL126" s="4"/>
      <c r="CEM126" s="4"/>
      <c r="CEN126" s="4"/>
      <c r="CEO126" s="4"/>
      <c r="CEP126" s="4"/>
      <c r="CEQ126" s="4"/>
      <c r="CER126" s="4"/>
      <c r="CES126" s="4"/>
      <c r="CET126" s="4"/>
      <c r="CEU126" s="4"/>
      <c r="CEV126" s="4"/>
      <c r="CEW126" s="4"/>
      <c r="CEX126" s="4"/>
      <c r="CEY126" s="4"/>
      <c r="CEZ126" s="4"/>
      <c r="CFA126" s="4"/>
      <c r="CFB126" s="4"/>
      <c r="CFC126" s="4"/>
      <c r="CFD126" s="4"/>
      <c r="CFE126" s="4"/>
      <c r="CFF126" s="4"/>
      <c r="CFG126" s="4"/>
      <c r="CFH126" s="4"/>
      <c r="CFI126" s="4"/>
      <c r="CFJ126" s="4"/>
      <c r="CFK126" s="4"/>
      <c r="CFL126" s="4"/>
      <c r="CFM126" s="4"/>
      <c r="CFN126" s="4"/>
      <c r="CFO126" s="4"/>
      <c r="CFP126" s="4"/>
      <c r="CFQ126" s="4"/>
      <c r="CFR126" s="4"/>
      <c r="CFS126" s="4"/>
      <c r="CFT126" s="4"/>
      <c r="CFU126" s="4"/>
      <c r="CFV126" s="4"/>
      <c r="CFW126" s="4"/>
      <c r="CFX126" s="4"/>
      <c r="CFY126" s="4"/>
      <c r="CFZ126" s="4"/>
      <c r="CGA126" s="4"/>
      <c r="CGB126" s="4"/>
      <c r="CGC126" s="4"/>
      <c r="CGD126" s="4"/>
      <c r="CGE126" s="4"/>
      <c r="CGF126" s="4"/>
      <c r="CGG126" s="4"/>
      <c r="CGH126" s="4"/>
      <c r="CGI126" s="4"/>
      <c r="CGJ126" s="4"/>
      <c r="CGK126" s="4"/>
      <c r="CGL126" s="4"/>
      <c r="CGM126" s="4"/>
      <c r="CGN126" s="4"/>
      <c r="CGO126" s="4"/>
      <c r="CGP126" s="4"/>
      <c r="CGQ126" s="4"/>
      <c r="CGR126" s="4"/>
      <c r="CGS126" s="4"/>
      <c r="CGT126" s="4"/>
      <c r="CGU126" s="4"/>
      <c r="CGV126" s="4"/>
      <c r="CGW126" s="4"/>
      <c r="CGX126" s="4"/>
      <c r="CGY126" s="4"/>
      <c r="CGZ126" s="4"/>
      <c r="CHA126" s="4"/>
      <c r="CHB126" s="4"/>
      <c r="CHC126" s="4"/>
      <c r="CHD126" s="4"/>
      <c r="CHE126" s="4"/>
      <c r="CHF126" s="4"/>
      <c r="CHG126" s="4"/>
      <c r="CHH126" s="4"/>
      <c r="CHI126" s="4"/>
      <c r="CHJ126" s="4"/>
      <c r="CHK126" s="4"/>
      <c r="CHL126" s="4"/>
      <c r="CHM126" s="4"/>
      <c r="CHN126" s="4"/>
      <c r="CHO126" s="4"/>
      <c r="CHP126" s="4"/>
      <c r="CHQ126" s="4"/>
      <c r="CHR126" s="4"/>
      <c r="CHS126" s="4"/>
      <c r="CHT126" s="4"/>
      <c r="CHU126" s="4"/>
      <c r="CHV126" s="4"/>
      <c r="CIC126" s="4"/>
      <c r="CID126" s="4"/>
      <c r="CIE126" s="4"/>
      <c r="CIF126" s="4"/>
      <c r="CIG126" s="4"/>
      <c r="CIH126" s="4"/>
      <c r="CII126" s="4"/>
      <c r="CIJ126" s="4"/>
      <c r="CIK126" s="4"/>
      <c r="CIL126" s="4"/>
      <c r="CIM126" s="4"/>
      <c r="CIN126" s="4"/>
      <c r="CIO126" s="4"/>
      <c r="CIP126" s="4"/>
      <c r="CIQ126" s="4"/>
      <c r="CIR126" s="4"/>
      <c r="CIS126" s="4"/>
      <c r="CIT126" s="4"/>
      <c r="CIU126" s="4"/>
      <c r="CIV126" s="4"/>
      <c r="CIW126" s="4"/>
      <c r="CIX126" s="4"/>
      <c r="CIY126" s="4"/>
      <c r="CIZ126" s="4"/>
      <c r="CJA126" s="4"/>
      <c r="CJB126" s="4"/>
      <c r="CJC126" s="4"/>
      <c r="CJD126" s="4"/>
      <c r="CJE126" s="4"/>
      <c r="CJF126" s="4"/>
      <c r="CJG126" s="4"/>
      <c r="CJH126" s="4"/>
      <c r="CJI126" s="4"/>
      <c r="CJJ126" s="4"/>
      <c r="CJK126" s="4"/>
      <c r="CJL126" s="4"/>
      <c r="CJM126" s="4"/>
      <c r="CJN126" s="4"/>
      <c r="CJO126" s="4"/>
      <c r="CJP126" s="4"/>
      <c r="CJQ126" s="4"/>
      <c r="CJR126" s="4"/>
      <c r="CJS126" s="4"/>
      <c r="CJT126" s="4"/>
      <c r="CJU126" s="4"/>
      <c r="CJV126" s="4"/>
      <c r="CJW126" s="4"/>
      <c r="CJX126" s="4"/>
      <c r="CJY126" s="4"/>
      <c r="CJZ126" s="4"/>
      <c r="CKA126" s="4"/>
      <c r="CKB126" s="4"/>
      <c r="CKC126" s="4"/>
      <c r="CKD126" s="4"/>
      <c r="CKE126" s="4"/>
      <c r="CKF126" s="4"/>
      <c r="CKG126" s="4"/>
      <c r="CKH126" s="4"/>
      <c r="CKI126" s="4"/>
      <c r="CKJ126" s="4"/>
      <c r="CKK126" s="4"/>
      <c r="CKL126" s="4"/>
      <c r="CKM126" s="4"/>
      <c r="CKN126" s="4"/>
      <c r="CKO126" s="4"/>
      <c r="CKP126" s="4"/>
      <c r="CKQ126" s="4"/>
      <c r="CKR126" s="4"/>
      <c r="CKS126" s="4"/>
      <c r="CKT126" s="4"/>
      <c r="CKU126" s="4"/>
      <c r="CKV126" s="4"/>
      <c r="CKW126" s="4"/>
      <c r="CKX126" s="4"/>
      <c r="CKY126" s="4"/>
      <c r="CKZ126" s="4"/>
      <c r="CLA126" s="4"/>
      <c r="CLB126" s="4"/>
      <c r="CLC126" s="4"/>
      <c r="CLD126" s="4"/>
      <c r="CLE126" s="4"/>
      <c r="CLF126" s="4"/>
      <c r="CLG126" s="4"/>
      <c r="CLH126" s="4"/>
      <c r="CLI126" s="4"/>
      <c r="CLJ126" s="4"/>
      <c r="CLK126" s="4"/>
      <c r="CLL126" s="4"/>
      <c r="CLM126" s="4"/>
      <c r="CLN126" s="4"/>
      <c r="CLO126" s="4"/>
      <c r="CLP126" s="4"/>
      <c r="CLQ126" s="4"/>
      <c r="CLR126" s="4"/>
      <c r="CLS126" s="4"/>
      <c r="CLT126" s="4"/>
      <c r="CLU126" s="4"/>
      <c r="CLV126" s="4"/>
      <c r="CLW126" s="4"/>
      <c r="CLX126" s="4"/>
      <c r="CLY126" s="4"/>
      <c r="CLZ126" s="4"/>
      <c r="CMA126" s="4"/>
      <c r="CMB126" s="4"/>
      <c r="CMC126" s="4"/>
      <c r="CMD126" s="4"/>
      <c r="CME126" s="4"/>
      <c r="CMF126" s="4"/>
      <c r="CMG126" s="4"/>
      <c r="CMH126" s="4"/>
      <c r="CMI126" s="4"/>
      <c r="CMJ126" s="4"/>
      <c r="CMK126" s="4"/>
      <c r="CML126" s="4"/>
      <c r="CMM126" s="4"/>
      <c r="CMN126" s="4"/>
      <c r="CMO126" s="4"/>
      <c r="CMP126" s="4"/>
      <c r="CMQ126" s="4"/>
      <c r="CMR126" s="4"/>
      <c r="CMS126" s="4"/>
      <c r="CMT126" s="4"/>
      <c r="CMU126" s="4"/>
      <c r="CMV126" s="4"/>
      <c r="CMW126" s="4"/>
      <c r="CMX126" s="4"/>
      <c r="CMY126" s="4"/>
      <c r="CMZ126" s="4"/>
      <c r="CNA126" s="4"/>
      <c r="CNB126" s="4"/>
      <c r="CNC126" s="4"/>
      <c r="CND126" s="4"/>
      <c r="CNE126" s="4"/>
      <c r="CNF126" s="4"/>
      <c r="CNG126" s="4"/>
      <c r="CNH126" s="4"/>
      <c r="CNI126" s="4"/>
      <c r="CNJ126" s="4"/>
      <c r="CNK126" s="4"/>
      <c r="CNL126" s="4"/>
      <c r="CNM126" s="4"/>
      <c r="CNN126" s="4"/>
      <c r="CNO126" s="4"/>
      <c r="CNP126" s="4"/>
      <c r="CNQ126" s="4"/>
      <c r="CNR126" s="4"/>
      <c r="CNS126" s="4"/>
      <c r="CNT126" s="4"/>
      <c r="CNU126" s="4"/>
      <c r="CNV126" s="4"/>
      <c r="CNW126" s="4"/>
      <c r="CNX126" s="4"/>
      <c r="CNY126" s="4"/>
      <c r="CNZ126" s="4"/>
      <c r="COA126" s="4"/>
      <c r="COB126" s="4"/>
      <c r="COC126" s="4"/>
      <c r="COD126" s="4"/>
      <c r="COE126" s="4"/>
      <c r="COF126" s="4"/>
      <c r="COG126" s="4"/>
      <c r="COH126" s="4"/>
      <c r="COI126" s="4"/>
      <c r="COJ126" s="4"/>
      <c r="COK126" s="4"/>
      <c r="COL126" s="4"/>
      <c r="COM126" s="4"/>
      <c r="CON126" s="4"/>
      <c r="COO126" s="4"/>
      <c r="COP126" s="4"/>
      <c r="COQ126" s="4"/>
      <c r="COR126" s="4"/>
      <c r="COS126" s="4"/>
      <c r="COT126" s="4"/>
      <c r="COU126" s="4"/>
      <c r="COV126" s="4"/>
      <c r="COW126" s="4"/>
      <c r="COX126" s="4"/>
      <c r="COY126" s="4"/>
      <c r="COZ126" s="4"/>
      <c r="CPA126" s="4"/>
      <c r="CPB126" s="4"/>
      <c r="CPC126" s="4"/>
      <c r="CPD126" s="4"/>
      <c r="CPE126" s="4"/>
      <c r="CPF126" s="4"/>
      <c r="CPG126" s="4"/>
      <c r="CPH126" s="4"/>
      <c r="CPI126" s="4"/>
      <c r="CPJ126" s="4"/>
      <c r="CPK126" s="4"/>
      <c r="CPL126" s="4"/>
      <c r="CPM126" s="4"/>
      <c r="CPN126" s="4"/>
      <c r="CPO126" s="4"/>
      <c r="CPP126" s="4"/>
      <c r="CPQ126" s="4"/>
      <c r="CPR126" s="4"/>
      <c r="CPS126" s="4"/>
      <c r="CPT126" s="4"/>
      <c r="CPU126" s="4"/>
      <c r="CPV126" s="4"/>
      <c r="CPW126" s="4"/>
      <c r="CPX126" s="4"/>
      <c r="CPY126" s="4"/>
      <c r="CPZ126" s="4"/>
      <c r="CQA126" s="4"/>
      <c r="CQB126" s="4"/>
      <c r="CQC126" s="4"/>
      <c r="CQD126" s="4"/>
      <c r="CQE126" s="4"/>
      <c r="CQF126" s="4"/>
      <c r="CQG126" s="4"/>
      <c r="CQH126" s="4"/>
      <c r="CQI126" s="4"/>
      <c r="CQJ126" s="4"/>
      <c r="CQK126" s="4"/>
      <c r="CQL126" s="4"/>
      <c r="CQM126" s="4"/>
      <c r="CQN126" s="4"/>
      <c r="CQO126" s="4"/>
      <c r="CQP126" s="4"/>
      <c r="CQQ126" s="4"/>
      <c r="CQR126" s="4"/>
      <c r="CQS126" s="4"/>
      <c r="CQT126" s="4"/>
      <c r="CQU126" s="4"/>
      <c r="CQV126" s="4"/>
      <c r="CQW126" s="4"/>
      <c r="CQX126" s="4"/>
      <c r="CQY126" s="4"/>
      <c r="CQZ126" s="4"/>
      <c r="CRA126" s="4"/>
      <c r="CRB126" s="4"/>
      <c r="CRC126" s="4"/>
      <c r="CRD126" s="4"/>
      <c r="CRE126" s="4"/>
      <c r="CRF126" s="4"/>
      <c r="CRG126" s="4"/>
      <c r="CRH126" s="4"/>
      <c r="CRI126" s="4"/>
      <c r="CRJ126" s="4"/>
      <c r="CRK126" s="4"/>
      <c r="CRL126" s="4"/>
      <c r="CRM126" s="4"/>
      <c r="CRN126" s="4"/>
      <c r="CRO126" s="4"/>
      <c r="CRP126" s="4"/>
      <c r="CRQ126" s="4"/>
      <c r="CRR126" s="4"/>
      <c r="CRY126" s="4"/>
      <c r="CRZ126" s="4"/>
      <c r="CSA126" s="4"/>
      <c r="CSB126" s="4"/>
      <c r="CSC126" s="4"/>
      <c r="CSD126" s="4"/>
      <c r="CSE126" s="4"/>
      <c r="CSF126" s="4"/>
      <c r="CSG126" s="4"/>
      <c r="CSH126" s="4"/>
      <c r="CSI126" s="4"/>
      <c r="CSJ126" s="4"/>
      <c r="CSK126" s="4"/>
      <c r="CSL126" s="4"/>
      <c r="CSM126" s="4"/>
      <c r="CSN126" s="4"/>
      <c r="CSO126" s="4"/>
      <c r="CSP126" s="4"/>
      <c r="CSQ126" s="4"/>
      <c r="CSR126" s="4"/>
      <c r="CSS126" s="4"/>
      <c r="CST126" s="4"/>
      <c r="CSU126" s="4"/>
      <c r="CSV126" s="4"/>
      <c r="CSW126" s="4"/>
      <c r="CSX126" s="4"/>
      <c r="CSY126" s="4"/>
      <c r="CSZ126" s="4"/>
      <c r="CTA126" s="4"/>
      <c r="CTB126" s="4"/>
      <c r="CTC126" s="4"/>
      <c r="CTD126" s="4"/>
      <c r="CTE126" s="4"/>
      <c r="CTF126" s="4"/>
      <c r="CTG126" s="4"/>
      <c r="CTH126" s="4"/>
      <c r="CTI126" s="4"/>
      <c r="CTJ126" s="4"/>
      <c r="CTK126" s="4"/>
      <c r="CTL126" s="4"/>
      <c r="CTM126" s="4"/>
      <c r="CTN126" s="4"/>
      <c r="CTO126" s="4"/>
      <c r="CTP126" s="4"/>
      <c r="CTQ126" s="4"/>
      <c r="CTR126" s="4"/>
      <c r="CTS126" s="4"/>
      <c r="CTT126" s="4"/>
      <c r="CTU126" s="4"/>
      <c r="CTV126" s="4"/>
      <c r="CTW126" s="4"/>
      <c r="CTX126" s="4"/>
      <c r="CTY126" s="4"/>
      <c r="CTZ126" s="4"/>
      <c r="CUA126" s="4"/>
      <c r="CUB126" s="4"/>
      <c r="CUC126" s="4"/>
      <c r="CUD126" s="4"/>
      <c r="CUE126" s="4"/>
      <c r="CUF126" s="4"/>
      <c r="CUG126" s="4"/>
      <c r="CUH126" s="4"/>
      <c r="CUI126" s="4"/>
      <c r="CUJ126" s="4"/>
      <c r="CUK126" s="4"/>
      <c r="CUL126" s="4"/>
      <c r="CUM126" s="4"/>
      <c r="CUN126" s="4"/>
      <c r="CUO126" s="4"/>
      <c r="CUP126" s="4"/>
      <c r="CUQ126" s="4"/>
      <c r="CUR126" s="4"/>
      <c r="CUS126" s="4"/>
      <c r="CUT126" s="4"/>
      <c r="CUU126" s="4"/>
      <c r="CUV126" s="4"/>
      <c r="CUW126" s="4"/>
      <c r="CUX126" s="4"/>
      <c r="CUY126" s="4"/>
      <c r="CUZ126" s="4"/>
      <c r="CVA126" s="4"/>
      <c r="CVB126" s="4"/>
      <c r="CVC126" s="4"/>
      <c r="CVD126" s="4"/>
      <c r="CVE126" s="4"/>
      <c r="CVF126" s="4"/>
      <c r="CVG126" s="4"/>
      <c r="CVH126" s="4"/>
      <c r="CVI126" s="4"/>
      <c r="CVJ126" s="4"/>
      <c r="CVK126" s="4"/>
      <c r="CVL126" s="4"/>
      <c r="CVM126" s="4"/>
      <c r="CVN126" s="4"/>
      <c r="CVO126" s="4"/>
      <c r="CVP126" s="4"/>
      <c r="CVQ126" s="4"/>
      <c r="CVR126" s="4"/>
      <c r="CVS126" s="4"/>
      <c r="CVT126" s="4"/>
      <c r="CVU126" s="4"/>
      <c r="CVV126" s="4"/>
      <c r="CVW126" s="4"/>
      <c r="CVX126" s="4"/>
      <c r="CVY126" s="4"/>
      <c r="CVZ126" s="4"/>
      <c r="CWA126" s="4"/>
      <c r="CWB126" s="4"/>
      <c r="CWC126" s="4"/>
      <c r="CWD126" s="4"/>
      <c r="CWE126" s="4"/>
      <c r="CWF126" s="4"/>
      <c r="CWG126" s="4"/>
      <c r="CWH126" s="4"/>
      <c r="CWI126" s="4"/>
      <c r="CWJ126" s="4"/>
      <c r="CWK126" s="4"/>
      <c r="CWL126" s="4"/>
      <c r="CWM126" s="4"/>
      <c r="CWN126" s="4"/>
      <c r="CWO126" s="4"/>
      <c r="CWP126" s="4"/>
      <c r="CWQ126" s="4"/>
      <c r="CWR126" s="4"/>
      <c r="CWS126" s="4"/>
      <c r="CWT126" s="4"/>
      <c r="CWU126" s="4"/>
      <c r="CWV126" s="4"/>
      <c r="CWW126" s="4"/>
      <c r="CWX126" s="4"/>
      <c r="CWY126" s="4"/>
      <c r="CWZ126" s="4"/>
      <c r="CXA126" s="4"/>
      <c r="CXB126" s="4"/>
      <c r="CXC126" s="4"/>
      <c r="CXD126" s="4"/>
      <c r="CXE126" s="4"/>
      <c r="CXF126" s="4"/>
      <c r="CXG126" s="4"/>
      <c r="CXH126" s="4"/>
      <c r="CXI126" s="4"/>
      <c r="CXJ126" s="4"/>
      <c r="CXK126" s="4"/>
      <c r="CXL126" s="4"/>
      <c r="CXM126" s="4"/>
      <c r="CXN126" s="4"/>
      <c r="CXO126" s="4"/>
      <c r="CXP126" s="4"/>
      <c r="CXQ126" s="4"/>
      <c r="CXR126" s="4"/>
      <c r="CXS126" s="4"/>
      <c r="CXT126" s="4"/>
      <c r="CXU126" s="4"/>
      <c r="CXV126" s="4"/>
      <c r="CXW126" s="4"/>
      <c r="CXX126" s="4"/>
      <c r="CXY126" s="4"/>
      <c r="CXZ126" s="4"/>
      <c r="CYA126" s="4"/>
      <c r="CYB126" s="4"/>
      <c r="CYC126" s="4"/>
      <c r="CYD126" s="4"/>
      <c r="CYE126" s="4"/>
      <c r="CYF126" s="4"/>
      <c r="CYG126" s="4"/>
      <c r="CYH126" s="4"/>
      <c r="CYI126" s="4"/>
      <c r="CYJ126" s="4"/>
      <c r="CYK126" s="4"/>
      <c r="CYL126" s="4"/>
      <c r="CYM126" s="4"/>
      <c r="CYN126" s="4"/>
      <c r="CYO126" s="4"/>
      <c r="CYP126" s="4"/>
      <c r="CYQ126" s="4"/>
      <c r="CYR126" s="4"/>
      <c r="CYS126" s="4"/>
      <c r="CYT126" s="4"/>
      <c r="CYU126" s="4"/>
      <c r="CYV126" s="4"/>
      <c r="CYW126" s="4"/>
      <c r="CYX126" s="4"/>
      <c r="CYY126" s="4"/>
      <c r="CYZ126" s="4"/>
      <c r="CZA126" s="4"/>
      <c r="CZB126" s="4"/>
      <c r="CZC126" s="4"/>
      <c r="CZD126" s="4"/>
      <c r="CZE126" s="4"/>
      <c r="CZF126" s="4"/>
      <c r="CZG126" s="4"/>
      <c r="CZH126" s="4"/>
      <c r="CZI126" s="4"/>
      <c r="CZJ126" s="4"/>
      <c r="CZK126" s="4"/>
      <c r="CZL126" s="4"/>
      <c r="CZM126" s="4"/>
      <c r="CZN126" s="4"/>
      <c r="CZO126" s="4"/>
      <c r="CZP126" s="4"/>
      <c r="CZQ126" s="4"/>
      <c r="CZR126" s="4"/>
      <c r="CZS126" s="4"/>
      <c r="CZT126" s="4"/>
      <c r="CZU126" s="4"/>
      <c r="CZV126" s="4"/>
      <c r="CZW126" s="4"/>
      <c r="CZX126" s="4"/>
      <c r="CZY126" s="4"/>
      <c r="CZZ126" s="4"/>
      <c r="DAA126" s="4"/>
      <c r="DAB126" s="4"/>
      <c r="DAC126" s="4"/>
      <c r="DAD126" s="4"/>
      <c r="DAE126" s="4"/>
      <c r="DAF126" s="4"/>
      <c r="DAG126" s="4"/>
      <c r="DAH126" s="4"/>
      <c r="DAI126" s="4"/>
      <c r="DAJ126" s="4"/>
      <c r="DAK126" s="4"/>
      <c r="DAL126" s="4"/>
      <c r="DAM126" s="4"/>
      <c r="DAN126" s="4"/>
      <c r="DAO126" s="4"/>
      <c r="DAP126" s="4"/>
      <c r="DAQ126" s="4"/>
      <c r="DAR126" s="4"/>
      <c r="DAS126" s="4"/>
      <c r="DAT126" s="4"/>
      <c r="DAU126" s="4"/>
      <c r="DAV126" s="4"/>
      <c r="DAW126" s="4"/>
      <c r="DAX126" s="4"/>
      <c r="DAY126" s="4"/>
      <c r="DAZ126" s="4"/>
      <c r="DBA126" s="4"/>
      <c r="DBB126" s="4"/>
      <c r="DBC126" s="4"/>
      <c r="DBD126" s="4"/>
      <c r="DBE126" s="4"/>
      <c r="DBF126" s="4"/>
      <c r="DBG126" s="4"/>
      <c r="DBH126" s="4"/>
      <c r="DBI126" s="4"/>
      <c r="DBJ126" s="4"/>
      <c r="DBK126" s="4"/>
      <c r="DBL126" s="4"/>
      <c r="DBM126" s="4"/>
      <c r="DBN126" s="4"/>
      <c r="DBU126" s="4"/>
      <c r="DBV126" s="4"/>
      <c r="DBW126" s="4"/>
      <c r="DBX126" s="4"/>
      <c r="DBY126" s="4"/>
      <c r="DBZ126" s="4"/>
      <c r="DCA126" s="4"/>
      <c r="DCB126" s="4"/>
      <c r="DCC126" s="4"/>
      <c r="DCD126" s="4"/>
      <c r="DCE126" s="4"/>
      <c r="DCF126" s="4"/>
      <c r="DCG126" s="4"/>
      <c r="DCH126" s="4"/>
      <c r="DCI126" s="4"/>
      <c r="DCJ126" s="4"/>
      <c r="DCK126" s="4"/>
      <c r="DCL126" s="4"/>
      <c r="DCM126" s="4"/>
      <c r="DCN126" s="4"/>
      <c r="DCO126" s="4"/>
      <c r="DCP126" s="4"/>
      <c r="DCQ126" s="4"/>
      <c r="DCR126" s="4"/>
      <c r="DCS126" s="4"/>
      <c r="DCT126" s="4"/>
      <c r="DCU126" s="4"/>
      <c r="DCV126" s="4"/>
      <c r="DCW126" s="4"/>
      <c r="DCX126" s="4"/>
      <c r="DCY126" s="4"/>
      <c r="DCZ126" s="4"/>
      <c r="DDA126" s="4"/>
      <c r="DDB126" s="4"/>
      <c r="DDC126" s="4"/>
      <c r="DDD126" s="4"/>
      <c r="DDE126" s="4"/>
      <c r="DDF126" s="4"/>
      <c r="DDG126" s="4"/>
      <c r="DDH126" s="4"/>
      <c r="DDI126" s="4"/>
      <c r="DDJ126" s="4"/>
      <c r="DDK126" s="4"/>
      <c r="DDL126" s="4"/>
      <c r="DDM126" s="4"/>
      <c r="DDN126" s="4"/>
      <c r="DDO126" s="4"/>
      <c r="DDP126" s="4"/>
      <c r="DDQ126" s="4"/>
      <c r="DDR126" s="4"/>
      <c r="DDS126" s="4"/>
      <c r="DDT126" s="4"/>
      <c r="DDU126" s="4"/>
      <c r="DDV126" s="4"/>
      <c r="DDW126" s="4"/>
      <c r="DDX126" s="4"/>
      <c r="DDY126" s="4"/>
      <c r="DDZ126" s="4"/>
      <c r="DEA126" s="4"/>
      <c r="DEB126" s="4"/>
      <c r="DEC126" s="4"/>
      <c r="DED126" s="4"/>
      <c r="DEE126" s="4"/>
      <c r="DEF126" s="4"/>
      <c r="DEG126" s="4"/>
      <c r="DEH126" s="4"/>
      <c r="DEI126" s="4"/>
      <c r="DEJ126" s="4"/>
      <c r="DEK126" s="4"/>
      <c r="DEL126" s="4"/>
      <c r="DEM126" s="4"/>
      <c r="DEN126" s="4"/>
      <c r="DEO126" s="4"/>
      <c r="DEP126" s="4"/>
      <c r="DEQ126" s="4"/>
      <c r="DER126" s="4"/>
      <c r="DES126" s="4"/>
      <c r="DET126" s="4"/>
      <c r="DEU126" s="4"/>
      <c r="DEV126" s="4"/>
      <c r="DEW126" s="4"/>
      <c r="DEX126" s="4"/>
      <c r="DEY126" s="4"/>
      <c r="DEZ126" s="4"/>
      <c r="DFA126" s="4"/>
      <c r="DFB126" s="4"/>
      <c r="DFC126" s="4"/>
      <c r="DFD126" s="4"/>
      <c r="DFE126" s="4"/>
      <c r="DFF126" s="4"/>
      <c r="DFG126" s="4"/>
      <c r="DFH126" s="4"/>
      <c r="DFI126" s="4"/>
      <c r="DFJ126" s="4"/>
      <c r="DFK126" s="4"/>
      <c r="DFL126" s="4"/>
      <c r="DFM126" s="4"/>
      <c r="DFN126" s="4"/>
      <c r="DFO126" s="4"/>
      <c r="DFP126" s="4"/>
      <c r="DFQ126" s="4"/>
      <c r="DFR126" s="4"/>
      <c r="DFS126" s="4"/>
      <c r="DFT126" s="4"/>
      <c r="DFU126" s="4"/>
      <c r="DFV126" s="4"/>
      <c r="DFW126" s="4"/>
      <c r="DFX126" s="4"/>
      <c r="DFY126" s="4"/>
      <c r="DFZ126" s="4"/>
      <c r="DGA126" s="4"/>
      <c r="DGB126" s="4"/>
      <c r="DGC126" s="4"/>
      <c r="DGD126" s="4"/>
      <c r="DGE126" s="4"/>
      <c r="DGF126" s="4"/>
      <c r="DGG126" s="4"/>
      <c r="DGH126" s="4"/>
      <c r="DGI126" s="4"/>
      <c r="DGJ126" s="4"/>
      <c r="DGK126" s="4"/>
      <c r="DGL126" s="4"/>
      <c r="DGM126" s="4"/>
      <c r="DGN126" s="4"/>
      <c r="DGO126" s="4"/>
      <c r="DGP126" s="4"/>
      <c r="DGQ126" s="4"/>
      <c r="DGR126" s="4"/>
      <c r="DGS126" s="4"/>
      <c r="DGT126" s="4"/>
      <c r="DGU126" s="4"/>
      <c r="DGV126" s="4"/>
      <c r="DGW126" s="4"/>
      <c r="DGX126" s="4"/>
      <c r="DGY126" s="4"/>
      <c r="DGZ126" s="4"/>
      <c r="DHA126" s="4"/>
      <c r="DHB126" s="4"/>
      <c r="DHC126" s="4"/>
      <c r="DHD126" s="4"/>
      <c r="DHE126" s="4"/>
      <c r="DHF126" s="4"/>
      <c r="DHG126" s="4"/>
      <c r="DHH126" s="4"/>
      <c r="DHI126" s="4"/>
      <c r="DHJ126" s="4"/>
      <c r="DHK126" s="4"/>
      <c r="DHL126" s="4"/>
      <c r="DHM126" s="4"/>
      <c r="DHN126" s="4"/>
      <c r="DHO126" s="4"/>
      <c r="DHP126" s="4"/>
      <c r="DHQ126" s="4"/>
      <c r="DHR126" s="4"/>
      <c r="DHS126" s="4"/>
      <c r="DHT126" s="4"/>
      <c r="DHU126" s="4"/>
      <c r="DHV126" s="4"/>
      <c r="DHW126" s="4"/>
      <c r="DHX126" s="4"/>
      <c r="DHY126" s="4"/>
      <c r="DHZ126" s="4"/>
      <c r="DIA126" s="4"/>
      <c r="DIB126" s="4"/>
      <c r="DIC126" s="4"/>
      <c r="DID126" s="4"/>
      <c r="DIE126" s="4"/>
      <c r="DIF126" s="4"/>
      <c r="DIG126" s="4"/>
      <c r="DIH126" s="4"/>
      <c r="DII126" s="4"/>
      <c r="DIJ126" s="4"/>
      <c r="DIK126" s="4"/>
      <c r="DIL126" s="4"/>
      <c r="DIM126" s="4"/>
      <c r="DIN126" s="4"/>
      <c r="DIO126" s="4"/>
      <c r="DIP126" s="4"/>
      <c r="DIQ126" s="4"/>
      <c r="DIR126" s="4"/>
      <c r="DIS126" s="4"/>
      <c r="DIT126" s="4"/>
      <c r="DIU126" s="4"/>
      <c r="DIV126" s="4"/>
      <c r="DIW126" s="4"/>
      <c r="DIX126" s="4"/>
      <c r="DIY126" s="4"/>
      <c r="DIZ126" s="4"/>
      <c r="DJA126" s="4"/>
      <c r="DJB126" s="4"/>
      <c r="DJC126" s="4"/>
      <c r="DJD126" s="4"/>
      <c r="DJE126" s="4"/>
      <c r="DJF126" s="4"/>
      <c r="DJG126" s="4"/>
      <c r="DJH126" s="4"/>
      <c r="DJI126" s="4"/>
      <c r="DJJ126" s="4"/>
      <c r="DJK126" s="4"/>
      <c r="DJL126" s="4"/>
      <c r="DJM126" s="4"/>
      <c r="DJN126" s="4"/>
      <c r="DJO126" s="4"/>
      <c r="DJP126" s="4"/>
      <c r="DJQ126" s="4"/>
      <c r="DJR126" s="4"/>
      <c r="DJS126" s="4"/>
      <c r="DJT126" s="4"/>
      <c r="DJU126" s="4"/>
      <c r="DJV126" s="4"/>
      <c r="DJW126" s="4"/>
      <c r="DJX126" s="4"/>
      <c r="DJY126" s="4"/>
      <c r="DJZ126" s="4"/>
      <c r="DKA126" s="4"/>
      <c r="DKB126" s="4"/>
      <c r="DKC126" s="4"/>
      <c r="DKD126" s="4"/>
      <c r="DKE126" s="4"/>
      <c r="DKF126" s="4"/>
      <c r="DKG126" s="4"/>
      <c r="DKH126" s="4"/>
      <c r="DKI126" s="4"/>
      <c r="DKJ126" s="4"/>
      <c r="DKK126" s="4"/>
      <c r="DKL126" s="4"/>
      <c r="DKM126" s="4"/>
      <c r="DKN126" s="4"/>
      <c r="DKO126" s="4"/>
      <c r="DKP126" s="4"/>
      <c r="DKQ126" s="4"/>
      <c r="DKR126" s="4"/>
      <c r="DKS126" s="4"/>
      <c r="DKT126" s="4"/>
      <c r="DKU126" s="4"/>
      <c r="DKV126" s="4"/>
      <c r="DKW126" s="4"/>
      <c r="DKX126" s="4"/>
      <c r="DKY126" s="4"/>
      <c r="DKZ126" s="4"/>
      <c r="DLA126" s="4"/>
      <c r="DLB126" s="4"/>
      <c r="DLC126" s="4"/>
      <c r="DLD126" s="4"/>
      <c r="DLE126" s="4"/>
      <c r="DLF126" s="4"/>
      <c r="DLG126" s="4"/>
      <c r="DLH126" s="4"/>
      <c r="DLI126" s="4"/>
      <c r="DLJ126" s="4"/>
      <c r="DLQ126" s="4"/>
      <c r="DLR126" s="4"/>
      <c r="DLS126" s="4"/>
      <c r="DLT126" s="4"/>
      <c r="DLU126" s="4"/>
      <c r="DLV126" s="4"/>
      <c r="DLW126" s="4"/>
      <c r="DLX126" s="4"/>
      <c r="DLY126" s="4"/>
      <c r="DLZ126" s="4"/>
      <c r="DMA126" s="4"/>
      <c r="DMB126" s="4"/>
      <c r="DMC126" s="4"/>
      <c r="DMD126" s="4"/>
      <c r="DME126" s="4"/>
      <c r="DMF126" s="4"/>
      <c r="DMG126" s="4"/>
      <c r="DMH126" s="4"/>
      <c r="DMI126" s="4"/>
      <c r="DMJ126" s="4"/>
      <c r="DMK126" s="4"/>
      <c r="DML126" s="4"/>
      <c r="DMM126" s="4"/>
      <c r="DMN126" s="4"/>
      <c r="DMO126" s="4"/>
      <c r="DMP126" s="4"/>
      <c r="DMQ126" s="4"/>
      <c r="DMR126" s="4"/>
      <c r="DMS126" s="4"/>
      <c r="DMT126" s="4"/>
      <c r="DMU126" s="4"/>
      <c r="DMV126" s="4"/>
      <c r="DMW126" s="4"/>
      <c r="DMX126" s="4"/>
      <c r="DMY126" s="4"/>
      <c r="DMZ126" s="4"/>
      <c r="DNA126" s="4"/>
      <c r="DNB126" s="4"/>
      <c r="DNC126" s="4"/>
      <c r="DND126" s="4"/>
      <c r="DNE126" s="4"/>
      <c r="DNF126" s="4"/>
      <c r="DNG126" s="4"/>
      <c r="DNH126" s="4"/>
      <c r="DNI126" s="4"/>
      <c r="DNJ126" s="4"/>
      <c r="DNK126" s="4"/>
      <c r="DNL126" s="4"/>
      <c r="DNM126" s="4"/>
      <c r="DNN126" s="4"/>
      <c r="DNO126" s="4"/>
      <c r="DNP126" s="4"/>
      <c r="DNQ126" s="4"/>
      <c r="DNR126" s="4"/>
      <c r="DNS126" s="4"/>
      <c r="DNT126" s="4"/>
      <c r="DNU126" s="4"/>
      <c r="DNV126" s="4"/>
      <c r="DNW126" s="4"/>
      <c r="DNX126" s="4"/>
      <c r="DNY126" s="4"/>
      <c r="DNZ126" s="4"/>
      <c r="DOA126" s="4"/>
      <c r="DOB126" s="4"/>
      <c r="DOC126" s="4"/>
      <c r="DOD126" s="4"/>
      <c r="DOE126" s="4"/>
      <c r="DOF126" s="4"/>
      <c r="DOG126" s="4"/>
      <c r="DOH126" s="4"/>
      <c r="DOI126" s="4"/>
      <c r="DOJ126" s="4"/>
      <c r="DOK126" s="4"/>
      <c r="DOL126" s="4"/>
      <c r="DOM126" s="4"/>
      <c r="DON126" s="4"/>
      <c r="DOO126" s="4"/>
      <c r="DOP126" s="4"/>
      <c r="DOQ126" s="4"/>
      <c r="DOR126" s="4"/>
      <c r="DOS126" s="4"/>
      <c r="DOT126" s="4"/>
      <c r="DOU126" s="4"/>
      <c r="DOV126" s="4"/>
      <c r="DOW126" s="4"/>
      <c r="DOX126" s="4"/>
      <c r="DOY126" s="4"/>
      <c r="DOZ126" s="4"/>
      <c r="DPA126" s="4"/>
      <c r="DPB126" s="4"/>
      <c r="DPC126" s="4"/>
      <c r="DPD126" s="4"/>
      <c r="DPE126" s="4"/>
      <c r="DPF126" s="4"/>
      <c r="DPG126" s="4"/>
      <c r="DPH126" s="4"/>
      <c r="DPI126" s="4"/>
      <c r="DPJ126" s="4"/>
      <c r="DPK126" s="4"/>
      <c r="DPL126" s="4"/>
      <c r="DPM126" s="4"/>
      <c r="DPN126" s="4"/>
      <c r="DPO126" s="4"/>
      <c r="DPP126" s="4"/>
      <c r="DPQ126" s="4"/>
      <c r="DPR126" s="4"/>
      <c r="DPS126" s="4"/>
      <c r="DPT126" s="4"/>
      <c r="DPU126" s="4"/>
      <c r="DPV126" s="4"/>
      <c r="DPW126" s="4"/>
      <c r="DPX126" s="4"/>
      <c r="DPY126" s="4"/>
      <c r="DPZ126" s="4"/>
      <c r="DQA126" s="4"/>
      <c r="DQB126" s="4"/>
      <c r="DQC126" s="4"/>
      <c r="DQD126" s="4"/>
      <c r="DQE126" s="4"/>
      <c r="DQF126" s="4"/>
      <c r="DQG126" s="4"/>
      <c r="DQH126" s="4"/>
      <c r="DQI126" s="4"/>
      <c r="DQJ126" s="4"/>
      <c r="DQK126" s="4"/>
      <c r="DQL126" s="4"/>
      <c r="DQM126" s="4"/>
      <c r="DQN126" s="4"/>
      <c r="DQO126" s="4"/>
      <c r="DQP126" s="4"/>
      <c r="DQQ126" s="4"/>
      <c r="DQR126" s="4"/>
      <c r="DQS126" s="4"/>
      <c r="DQT126" s="4"/>
      <c r="DQU126" s="4"/>
      <c r="DQV126" s="4"/>
      <c r="DQW126" s="4"/>
      <c r="DQX126" s="4"/>
      <c r="DQY126" s="4"/>
      <c r="DQZ126" s="4"/>
      <c r="DRA126" s="4"/>
      <c r="DRB126" s="4"/>
      <c r="DRC126" s="4"/>
      <c r="DRD126" s="4"/>
      <c r="DRE126" s="4"/>
      <c r="DRF126" s="4"/>
      <c r="DRG126" s="4"/>
      <c r="DRH126" s="4"/>
      <c r="DRI126" s="4"/>
      <c r="DRJ126" s="4"/>
      <c r="DRK126" s="4"/>
      <c r="DRL126" s="4"/>
      <c r="DRM126" s="4"/>
      <c r="DRN126" s="4"/>
      <c r="DRO126" s="4"/>
      <c r="DRP126" s="4"/>
      <c r="DRQ126" s="4"/>
      <c r="DRR126" s="4"/>
      <c r="DRS126" s="4"/>
      <c r="DRT126" s="4"/>
      <c r="DRU126" s="4"/>
      <c r="DRV126" s="4"/>
      <c r="DRW126" s="4"/>
      <c r="DRX126" s="4"/>
      <c r="DRY126" s="4"/>
      <c r="DRZ126" s="4"/>
      <c r="DSA126" s="4"/>
      <c r="DSB126" s="4"/>
      <c r="DSC126" s="4"/>
      <c r="DSD126" s="4"/>
      <c r="DSE126" s="4"/>
      <c r="DSF126" s="4"/>
      <c r="DSG126" s="4"/>
      <c r="DSH126" s="4"/>
      <c r="DSI126" s="4"/>
      <c r="DSJ126" s="4"/>
      <c r="DSK126" s="4"/>
      <c r="DSL126" s="4"/>
      <c r="DSM126" s="4"/>
      <c r="DSN126" s="4"/>
      <c r="DSO126" s="4"/>
      <c r="DSP126" s="4"/>
      <c r="DSQ126" s="4"/>
      <c r="DSR126" s="4"/>
      <c r="DSS126" s="4"/>
      <c r="DST126" s="4"/>
      <c r="DSU126" s="4"/>
      <c r="DSV126" s="4"/>
      <c r="DSW126" s="4"/>
      <c r="DSX126" s="4"/>
      <c r="DSY126" s="4"/>
      <c r="DSZ126" s="4"/>
      <c r="DTA126" s="4"/>
      <c r="DTB126" s="4"/>
      <c r="DTC126" s="4"/>
      <c r="DTD126" s="4"/>
      <c r="DTE126" s="4"/>
      <c r="DTF126" s="4"/>
      <c r="DTG126" s="4"/>
      <c r="DTH126" s="4"/>
      <c r="DTI126" s="4"/>
      <c r="DTJ126" s="4"/>
      <c r="DTK126" s="4"/>
      <c r="DTL126" s="4"/>
      <c r="DTM126" s="4"/>
      <c r="DTN126" s="4"/>
      <c r="DTO126" s="4"/>
      <c r="DTP126" s="4"/>
      <c r="DTQ126" s="4"/>
      <c r="DTR126" s="4"/>
      <c r="DTS126" s="4"/>
      <c r="DTT126" s="4"/>
      <c r="DTU126" s="4"/>
      <c r="DTV126" s="4"/>
      <c r="DTW126" s="4"/>
      <c r="DTX126" s="4"/>
      <c r="DTY126" s="4"/>
      <c r="DTZ126" s="4"/>
      <c r="DUA126" s="4"/>
      <c r="DUB126" s="4"/>
      <c r="DUC126" s="4"/>
      <c r="DUD126" s="4"/>
      <c r="DUE126" s="4"/>
      <c r="DUF126" s="4"/>
      <c r="DUG126" s="4"/>
      <c r="DUH126" s="4"/>
      <c r="DUI126" s="4"/>
      <c r="DUJ126" s="4"/>
      <c r="DUK126" s="4"/>
      <c r="DUL126" s="4"/>
      <c r="DUM126" s="4"/>
      <c r="DUN126" s="4"/>
      <c r="DUO126" s="4"/>
      <c r="DUP126" s="4"/>
      <c r="DUQ126" s="4"/>
      <c r="DUR126" s="4"/>
      <c r="DUS126" s="4"/>
      <c r="DUT126" s="4"/>
      <c r="DUU126" s="4"/>
      <c r="DUV126" s="4"/>
      <c r="DUW126" s="4"/>
      <c r="DUX126" s="4"/>
      <c r="DUY126" s="4"/>
      <c r="DUZ126" s="4"/>
      <c r="DVA126" s="4"/>
      <c r="DVB126" s="4"/>
      <c r="DVC126" s="4"/>
      <c r="DVD126" s="4"/>
      <c r="DVE126" s="4"/>
      <c r="DVF126" s="4"/>
      <c r="DVM126" s="4"/>
      <c r="DVN126" s="4"/>
      <c r="DVO126" s="4"/>
      <c r="DVP126" s="4"/>
      <c r="DVQ126" s="4"/>
      <c r="DVR126" s="4"/>
      <c r="DVS126" s="4"/>
      <c r="DVT126" s="4"/>
      <c r="DVU126" s="4"/>
      <c r="DVV126" s="4"/>
      <c r="DVW126" s="4"/>
      <c r="DVX126" s="4"/>
      <c r="DVY126" s="4"/>
      <c r="DVZ126" s="4"/>
      <c r="DWA126" s="4"/>
      <c r="DWB126" s="4"/>
      <c r="DWC126" s="4"/>
      <c r="DWD126" s="4"/>
      <c r="DWE126" s="4"/>
      <c r="DWF126" s="4"/>
      <c r="DWG126" s="4"/>
      <c r="DWH126" s="4"/>
      <c r="DWI126" s="4"/>
      <c r="DWJ126" s="4"/>
      <c r="DWK126" s="4"/>
      <c r="DWL126" s="4"/>
      <c r="DWM126" s="4"/>
      <c r="DWN126" s="4"/>
      <c r="DWO126" s="4"/>
      <c r="DWP126" s="4"/>
      <c r="DWQ126" s="4"/>
      <c r="DWR126" s="4"/>
      <c r="DWS126" s="4"/>
      <c r="DWT126" s="4"/>
      <c r="DWU126" s="4"/>
      <c r="DWV126" s="4"/>
      <c r="DWW126" s="4"/>
      <c r="DWX126" s="4"/>
      <c r="DWY126" s="4"/>
      <c r="DWZ126" s="4"/>
      <c r="DXA126" s="4"/>
      <c r="DXB126" s="4"/>
      <c r="DXC126" s="4"/>
      <c r="DXD126" s="4"/>
      <c r="DXE126" s="4"/>
      <c r="DXF126" s="4"/>
      <c r="DXG126" s="4"/>
      <c r="DXH126" s="4"/>
      <c r="DXI126" s="4"/>
      <c r="DXJ126" s="4"/>
      <c r="DXK126" s="4"/>
      <c r="DXL126" s="4"/>
      <c r="DXM126" s="4"/>
      <c r="DXN126" s="4"/>
      <c r="DXO126" s="4"/>
      <c r="DXP126" s="4"/>
      <c r="DXQ126" s="4"/>
      <c r="DXR126" s="4"/>
      <c r="DXS126" s="4"/>
      <c r="DXT126" s="4"/>
      <c r="DXU126" s="4"/>
      <c r="DXV126" s="4"/>
      <c r="DXW126" s="4"/>
      <c r="DXX126" s="4"/>
      <c r="DXY126" s="4"/>
      <c r="DXZ126" s="4"/>
      <c r="DYA126" s="4"/>
      <c r="DYB126" s="4"/>
      <c r="DYC126" s="4"/>
      <c r="DYD126" s="4"/>
      <c r="DYE126" s="4"/>
      <c r="DYF126" s="4"/>
      <c r="DYG126" s="4"/>
      <c r="DYH126" s="4"/>
      <c r="DYI126" s="4"/>
      <c r="DYJ126" s="4"/>
      <c r="DYK126" s="4"/>
      <c r="DYL126" s="4"/>
      <c r="DYM126" s="4"/>
      <c r="DYN126" s="4"/>
      <c r="DYO126" s="4"/>
      <c r="DYP126" s="4"/>
      <c r="DYQ126" s="4"/>
      <c r="DYR126" s="4"/>
      <c r="DYS126" s="4"/>
      <c r="DYT126" s="4"/>
      <c r="DYU126" s="4"/>
      <c r="DYV126" s="4"/>
      <c r="DYW126" s="4"/>
      <c r="DYX126" s="4"/>
      <c r="DYY126" s="4"/>
      <c r="DYZ126" s="4"/>
      <c r="DZA126" s="4"/>
      <c r="DZB126" s="4"/>
      <c r="DZC126" s="4"/>
      <c r="DZD126" s="4"/>
      <c r="DZE126" s="4"/>
      <c r="DZF126" s="4"/>
      <c r="DZG126" s="4"/>
      <c r="DZH126" s="4"/>
      <c r="DZI126" s="4"/>
      <c r="DZJ126" s="4"/>
      <c r="DZK126" s="4"/>
      <c r="DZL126" s="4"/>
      <c r="DZM126" s="4"/>
      <c r="DZN126" s="4"/>
      <c r="DZO126" s="4"/>
      <c r="DZP126" s="4"/>
      <c r="DZQ126" s="4"/>
      <c r="DZR126" s="4"/>
      <c r="DZS126" s="4"/>
      <c r="DZT126" s="4"/>
      <c r="DZU126" s="4"/>
      <c r="DZV126" s="4"/>
      <c r="DZW126" s="4"/>
      <c r="DZX126" s="4"/>
      <c r="DZY126" s="4"/>
      <c r="DZZ126" s="4"/>
      <c r="EAA126" s="4"/>
      <c r="EAB126" s="4"/>
      <c r="EAC126" s="4"/>
      <c r="EAD126" s="4"/>
      <c r="EAE126" s="4"/>
      <c r="EAF126" s="4"/>
      <c r="EAG126" s="4"/>
      <c r="EAH126" s="4"/>
      <c r="EAI126" s="4"/>
      <c r="EAJ126" s="4"/>
      <c r="EAK126" s="4"/>
      <c r="EAL126" s="4"/>
      <c r="EAM126" s="4"/>
      <c r="EAN126" s="4"/>
      <c r="EAO126" s="4"/>
      <c r="EAP126" s="4"/>
      <c r="EAQ126" s="4"/>
      <c r="EAR126" s="4"/>
      <c r="EAS126" s="4"/>
      <c r="EAT126" s="4"/>
      <c r="EAU126" s="4"/>
      <c r="EAV126" s="4"/>
      <c r="EAW126" s="4"/>
      <c r="EAX126" s="4"/>
      <c r="EAY126" s="4"/>
      <c r="EAZ126" s="4"/>
      <c r="EBA126" s="4"/>
      <c r="EBB126" s="4"/>
      <c r="EBC126" s="4"/>
      <c r="EBD126" s="4"/>
      <c r="EBE126" s="4"/>
      <c r="EBF126" s="4"/>
      <c r="EBG126" s="4"/>
      <c r="EBH126" s="4"/>
      <c r="EBI126" s="4"/>
      <c r="EBJ126" s="4"/>
      <c r="EBK126" s="4"/>
      <c r="EBL126" s="4"/>
      <c r="EBM126" s="4"/>
      <c r="EBN126" s="4"/>
      <c r="EBO126" s="4"/>
      <c r="EBP126" s="4"/>
      <c r="EBQ126" s="4"/>
      <c r="EBR126" s="4"/>
      <c r="EBS126" s="4"/>
      <c r="EBT126" s="4"/>
      <c r="EBU126" s="4"/>
      <c r="EBV126" s="4"/>
      <c r="EBW126" s="4"/>
      <c r="EBX126" s="4"/>
      <c r="EBY126" s="4"/>
      <c r="EBZ126" s="4"/>
      <c r="ECA126" s="4"/>
      <c r="ECB126" s="4"/>
      <c r="ECC126" s="4"/>
      <c r="ECD126" s="4"/>
      <c r="ECE126" s="4"/>
      <c r="ECF126" s="4"/>
      <c r="ECG126" s="4"/>
      <c r="ECH126" s="4"/>
      <c r="ECI126" s="4"/>
      <c r="ECJ126" s="4"/>
      <c r="ECK126" s="4"/>
      <c r="ECL126" s="4"/>
      <c r="ECM126" s="4"/>
      <c r="ECN126" s="4"/>
      <c r="ECO126" s="4"/>
      <c r="ECP126" s="4"/>
      <c r="ECQ126" s="4"/>
      <c r="ECR126" s="4"/>
      <c r="ECS126" s="4"/>
      <c r="ECT126" s="4"/>
      <c r="ECU126" s="4"/>
      <c r="ECV126" s="4"/>
      <c r="ECW126" s="4"/>
      <c r="ECX126" s="4"/>
      <c r="ECY126" s="4"/>
      <c r="ECZ126" s="4"/>
      <c r="EDA126" s="4"/>
      <c r="EDB126" s="4"/>
      <c r="EDC126" s="4"/>
      <c r="EDD126" s="4"/>
      <c r="EDE126" s="4"/>
      <c r="EDF126" s="4"/>
      <c r="EDG126" s="4"/>
      <c r="EDH126" s="4"/>
      <c r="EDI126" s="4"/>
      <c r="EDJ126" s="4"/>
      <c r="EDK126" s="4"/>
      <c r="EDL126" s="4"/>
      <c r="EDM126" s="4"/>
      <c r="EDN126" s="4"/>
      <c r="EDO126" s="4"/>
      <c r="EDP126" s="4"/>
      <c r="EDQ126" s="4"/>
      <c r="EDR126" s="4"/>
      <c r="EDS126" s="4"/>
      <c r="EDT126" s="4"/>
      <c r="EDU126" s="4"/>
      <c r="EDV126" s="4"/>
      <c r="EDW126" s="4"/>
      <c r="EDX126" s="4"/>
      <c r="EDY126" s="4"/>
      <c r="EDZ126" s="4"/>
      <c r="EEA126" s="4"/>
      <c r="EEB126" s="4"/>
      <c r="EEC126" s="4"/>
      <c r="EED126" s="4"/>
      <c r="EEE126" s="4"/>
      <c r="EEF126" s="4"/>
      <c r="EEG126" s="4"/>
      <c r="EEH126" s="4"/>
      <c r="EEI126" s="4"/>
      <c r="EEJ126" s="4"/>
      <c r="EEK126" s="4"/>
      <c r="EEL126" s="4"/>
      <c r="EEM126" s="4"/>
      <c r="EEN126" s="4"/>
      <c r="EEO126" s="4"/>
      <c r="EEP126" s="4"/>
      <c r="EEQ126" s="4"/>
      <c r="EER126" s="4"/>
      <c r="EES126" s="4"/>
      <c r="EET126" s="4"/>
      <c r="EEU126" s="4"/>
      <c r="EEV126" s="4"/>
      <c r="EEW126" s="4"/>
      <c r="EEX126" s="4"/>
      <c r="EEY126" s="4"/>
      <c r="EEZ126" s="4"/>
      <c r="EFA126" s="4"/>
      <c r="EFB126" s="4"/>
      <c r="EFI126" s="4"/>
      <c r="EFJ126" s="4"/>
      <c r="EFK126" s="4"/>
      <c r="EFL126" s="4"/>
      <c r="EFM126" s="4"/>
      <c r="EFN126" s="4"/>
      <c r="EFO126" s="4"/>
      <c r="EFP126" s="4"/>
      <c r="EFQ126" s="4"/>
      <c r="EFR126" s="4"/>
      <c r="EFS126" s="4"/>
      <c r="EFT126" s="4"/>
      <c r="EFU126" s="4"/>
      <c r="EFV126" s="4"/>
      <c r="EFW126" s="4"/>
      <c r="EFX126" s="4"/>
      <c r="EFY126" s="4"/>
      <c r="EFZ126" s="4"/>
      <c r="EGA126" s="4"/>
      <c r="EGB126" s="4"/>
      <c r="EGC126" s="4"/>
      <c r="EGD126" s="4"/>
      <c r="EGE126" s="4"/>
      <c r="EGF126" s="4"/>
      <c r="EGG126" s="4"/>
      <c r="EGH126" s="4"/>
      <c r="EGI126" s="4"/>
      <c r="EGJ126" s="4"/>
      <c r="EGK126" s="4"/>
      <c r="EGL126" s="4"/>
      <c r="EGM126" s="4"/>
      <c r="EGN126" s="4"/>
      <c r="EGO126" s="4"/>
      <c r="EGP126" s="4"/>
      <c r="EGQ126" s="4"/>
      <c r="EGR126" s="4"/>
      <c r="EGS126" s="4"/>
      <c r="EGT126" s="4"/>
      <c r="EGU126" s="4"/>
      <c r="EGV126" s="4"/>
      <c r="EGW126" s="4"/>
      <c r="EGX126" s="4"/>
      <c r="EGY126" s="4"/>
      <c r="EGZ126" s="4"/>
      <c r="EHA126" s="4"/>
      <c r="EHB126" s="4"/>
      <c r="EHC126" s="4"/>
      <c r="EHD126" s="4"/>
      <c r="EHE126" s="4"/>
      <c r="EHF126" s="4"/>
      <c r="EHG126" s="4"/>
      <c r="EHH126" s="4"/>
      <c r="EHI126" s="4"/>
      <c r="EHJ126" s="4"/>
      <c r="EHK126" s="4"/>
      <c r="EHL126" s="4"/>
      <c r="EHM126" s="4"/>
      <c r="EHN126" s="4"/>
      <c r="EHO126" s="4"/>
      <c r="EHP126" s="4"/>
      <c r="EHQ126" s="4"/>
      <c r="EHR126" s="4"/>
      <c r="EHS126" s="4"/>
      <c r="EHT126" s="4"/>
      <c r="EHU126" s="4"/>
      <c r="EHV126" s="4"/>
      <c r="EHW126" s="4"/>
      <c r="EHX126" s="4"/>
      <c r="EHY126" s="4"/>
      <c r="EHZ126" s="4"/>
      <c r="EIA126" s="4"/>
      <c r="EIB126" s="4"/>
      <c r="EIC126" s="4"/>
      <c r="EID126" s="4"/>
      <c r="EIE126" s="4"/>
      <c r="EIF126" s="4"/>
      <c r="EIG126" s="4"/>
      <c r="EIH126" s="4"/>
      <c r="EII126" s="4"/>
      <c r="EIJ126" s="4"/>
      <c r="EIK126" s="4"/>
      <c r="EIL126" s="4"/>
      <c r="EIM126" s="4"/>
      <c r="EIN126" s="4"/>
      <c r="EIO126" s="4"/>
      <c r="EIP126" s="4"/>
      <c r="EIQ126" s="4"/>
      <c r="EIR126" s="4"/>
      <c r="EIS126" s="4"/>
      <c r="EIT126" s="4"/>
      <c r="EIU126" s="4"/>
      <c r="EIV126" s="4"/>
      <c r="EIW126" s="4"/>
      <c r="EIX126" s="4"/>
      <c r="EIY126" s="4"/>
      <c r="EIZ126" s="4"/>
      <c r="EJA126" s="4"/>
      <c r="EJB126" s="4"/>
      <c r="EJC126" s="4"/>
      <c r="EJD126" s="4"/>
      <c r="EJE126" s="4"/>
      <c r="EJF126" s="4"/>
      <c r="EJG126" s="4"/>
      <c r="EJH126" s="4"/>
      <c r="EJI126" s="4"/>
      <c r="EJJ126" s="4"/>
      <c r="EJK126" s="4"/>
      <c r="EJL126" s="4"/>
      <c r="EJM126" s="4"/>
      <c r="EJN126" s="4"/>
      <c r="EJO126" s="4"/>
      <c r="EJP126" s="4"/>
      <c r="EJQ126" s="4"/>
      <c r="EJR126" s="4"/>
      <c r="EJS126" s="4"/>
      <c r="EJT126" s="4"/>
      <c r="EJU126" s="4"/>
      <c r="EJV126" s="4"/>
      <c r="EJW126" s="4"/>
      <c r="EJX126" s="4"/>
      <c r="EJY126" s="4"/>
      <c r="EJZ126" s="4"/>
      <c r="EKA126" s="4"/>
      <c r="EKB126" s="4"/>
      <c r="EKC126" s="4"/>
      <c r="EKD126" s="4"/>
      <c r="EKE126" s="4"/>
      <c r="EKF126" s="4"/>
      <c r="EKG126" s="4"/>
      <c r="EKH126" s="4"/>
      <c r="EKI126" s="4"/>
      <c r="EKJ126" s="4"/>
      <c r="EKK126" s="4"/>
      <c r="EKL126" s="4"/>
      <c r="EKM126" s="4"/>
      <c r="EKN126" s="4"/>
      <c r="EKO126" s="4"/>
      <c r="EKP126" s="4"/>
      <c r="EKQ126" s="4"/>
      <c r="EKR126" s="4"/>
      <c r="EKS126" s="4"/>
      <c r="EKT126" s="4"/>
      <c r="EKU126" s="4"/>
      <c r="EKV126" s="4"/>
      <c r="EKW126" s="4"/>
      <c r="EKX126" s="4"/>
      <c r="EKY126" s="4"/>
      <c r="EKZ126" s="4"/>
      <c r="ELA126" s="4"/>
      <c r="ELB126" s="4"/>
      <c r="ELC126" s="4"/>
      <c r="ELD126" s="4"/>
      <c r="ELE126" s="4"/>
      <c r="ELF126" s="4"/>
      <c r="ELG126" s="4"/>
      <c r="ELH126" s="4"/>
      <c r="ELI126" s="4"/>
      <c r="ELJ126" s="4"/>
      <c r="ELK126" s="4"/>
      <c r="ELL126" s="4"/>
      <c r="ELM126" s="4"/>
      <c r="ELN126" s="4"/>
      <c r="ELO126" s="4"/>
      <c r="ELP126" s="4"/>
      <c r="ELQ126" s="4"/>
      <c r="ELR126" s="4"/>
      <c r="ELS126" s="4"/>
      <c r="ELT126" s="4"/>
      <c r="ELU126" s="4"/>
      <c r="ELV126" s="4"/>
      <c r="ELW126" s="4"/>
      <c r="ELX126" s="4"/>
      <c r="ELY126" s="4"/>
      <c r="ELZ126" s="4"/>
      <c r="EMA126" s="4"/>
      <c r="EMB126" s="4"/>
      <c r="EMC126" s="4"/>
      <c r="EMD126" s="4"/>
      <c r="EME126" s="4"/>
      <c r="EMF126" s="4"/>
      <c r="EMG126" s="4"/>
      <c r="EMH126" s="4"/>
      <c r="EMI126" s="4"/>
      <c r="EMJ126" s="4"/>
      <c r="EMK126" s="4"/>
      <c r="EML126" s="4"/>
      <c r="EMM126" s="4"/>
      <c r="EMN126" s="4"/>
      <c r="EMO126" s="4"/>
      <c r="EMP126" s="4"/>
      <c r="EMQ126" s="4"/>
      <c r="EMR126" s="4"/>
      <c r="EMS126" s="4"/>
      <c r="EMT126" s="4"/>
      <c r="EMU126" s="4"/>
      <c r="EMV126" s="4"/>
      <c r="EMW126" s="4"/>
      <c r="EMX126" s="4"/>
      <c r="EMY126" s="4"/>
      <c r="EMZ126" s="4"/>
      <c r="ENA126" s="4"/>
      <c r="ENB126" s="4"/>
      <c r="ENC126" s="4"/>
      <c r="END126" s="4"/>
      <c r="ENE126" s="4"/>
      <c r="ENF126" s="4"/>
      <c r="ENG126" s="4"/>
      <c r="ENH126" s="4"/>
      <c r="ENI126" s="4"/>
      <c r="ENJ126" s="4"/>
      <c r="ENK126" s="4"/>
      <c r="ENL126" s="4"/>
      <c r="ENM126" s="4"/>
      <c r="ENN126" s="4"/>
      <c r="ENO126" s="4"/>
      <c r="ENP126" s="4"/>
      <c r="ENQ126" s="4"/>
      <c r="ENR126" s="4"/>
      <c r="ENS126" s="4"/>
      <c r="ENT126" s="4"/>
      <c r="ENU126" s="4"/>
      <c r="ENV126" s="4"/>
      <c r="ENW126" s="4"/>
      <c r="ENX126" s="4"/>
      <c r="ENY126" s="4"/>
      <c r="ENZ126" s="4"/>
      <c r="EOA126" s="4"/>
      <c r="EOB126" s="4"/>
      <c r="EOC126" s="4"/>
      <c r="EOD126" s="4"/>
      <c r="EOE126" s="4"/>
      <c r="EOF126" s="4"/>
      <c r="EOG126" s="4"/>
      <c r="EOH126" s="4"/>
      <c r="EOI126" s="4"/>
      <c r="EOJ126" s="4"/>
      <c r="EOK126" s="4"/>
      <c r="EOL126" s="4"/>
      <c r="EOM126" s="4"/>
      <c r="EON126" s="4"/>
      <c r="EOO126" s="4"/>
      <c r="EOP126" s="4"/>
      <c r="EOQ126" s="4"/>
      <c r="EOR126" s="4"/>
      <c r="EOS126" s="4"/>
      <c r="EOT126" s="4"/>
      <c r="EOU126" s="4"/>
      <c r="EOV126" s="4"/>
      <c r="EOW126" s="4"/>
      <c r="EOX126" s="4"/>
      <c r="EPE126" s="4"/>
      <c r="EPF126" s="4"/>
      <c r="EPG126" s="4"/>
      <c r="EPH126" s="4"/>
      <c r="EPI126" s="4"/>
      <c r="EPJ126" s="4"/>
      <c r="EPK126" s="4"/>
      <c r="EPL126" s="4"/>
      <c r="EPM126" s="4"/>
      <c r="EPN126" s="4"/>
      <c r="EPO126" s="4"/>
      <c r="EPP126" s="4"/>
      <c r="EPQ126" s="4"/>
      <c r="EPR126" s="4"/>
      <c r="EPS126" s="4"/>
      <c r="EPT126" s="4"/>
      <c r="EPU126" s="4"/>
      <c r="EPV126" s="4"/>
      <c r="EPW126" s="4"/>
      <c r="EPX126" s="4"/>
      <c r="EPY126" s="4"/>
      <c r="EPZ126" s="4"/>
      <c r="EQA126" s="4"/>
      <c r="EQB126" s="4"/>
      <c r="EQC126" s="4"/>
      <c r="EQD126" s="4"/>
      <c r="EQE126" s="4"/>
      <c r="EQF126" s="4"/>
      <c r="EQG126" s="4"/>
      <c r="EQH126" s="4"/>
      <c r="EQI126" s="4"/>
      <c r="EQJ126" s="4"/>
      <c r="EQK126" s="4"/>
      <c r="EQL126" s="4"/>
      <c r="EQM126" s="4"/>
      <c r="EQN126" s="4"/>
      <c r="EQO126" s="4"/>
      <c r="EQP126" s="4"/>
      <c r="EQQ126" s="4"/>
      <c r="EQR126" s="4"/>
      <c r="EQS126" s="4"/>
      <c r="EQT126" s="4"/>
      <c r="EQU126" s="4"/>
      <c r="EQV126" s="4"/>
      <c r="EQW126" s="4"/>
      <c r="EQX126" s="4"/>
      <c r="EQY126" s="4"/>
      <c r="EQZ126" s="4"/>
      <c r="ERA126" s="4"/>
      <c r="ERB126" s="4"/>
      <c r="ERC126" s="4"/>
      <c r="ERD126" s="4"/>
      <c r="ERE126" s="4"/>
      <c r="ERF126" s="4"/>
      <c r="ERG126" s="4"/>
      <c r="ERH126" s="4"/>
      <c r="ERI126" s="4"/>
      <c r="ERJ126" s="4"/>
      <c r="ERK126" s="4"/>
      <c r="ERL126" s="4"/>
      <c r="ERM126" s="4"/>
      <c r="ERN126" s="4"/>
      <c r="ERO126" s="4"/>
      <c r="ERP126" s="4"/>
      <c r="ERQ126" s="4"/>
      <c r="ERR126" s="4"/>
      <c r="ERS126" s="4"/>
      <c r="ERT126" s="4"/>
      <c r="ERU126" s="4"/>
      <c r="ERV126" s="4"/>
      <c r="ERW126" s="4"/>
      <c r="ERX126" s="4"/>
      <c r="ERY126" s="4"/>
      <c r="ERZ126" s="4"/>
      <c r="ESA126" s="4"/>
      <c r="ESB126" s="4"/>
      <c r="ESC126" s="4"/>
      <c r="ESD126" s="4"/>
      <c r="ESE126" s="4"/>
      <c r="ESF126" s="4"/>
      <c r="ESG126" s="4"/>
      <c r="ESH126" s="4"/>
      <c r="ESI126" s="4"/>
      <c r="ESJ126" s="4"/>
      <c r="ESK126" s="4"/>
      <c r="ESL126" s="4"/>
      <c r="ESM126" s="4"/>
      <c r="ESN126" s="4"/>
      <c r="ESO126" s="4"/>
      <c r="ESP126" s="4"/>
      <c r="ESQ126" s="4"/>
      <c r="ESR126" s="4"/>
      <c r="ESS126" s="4"/>
      <c r="EST126" s="4"/>
      <c r="ESU126" s="4"/>
      <c r="ESV126" s="4"/>
      <c r="ESW126" s="4"/>
      <c r="ESX126" s="4"/>
      <c r="ESY126" s="4"/>
      <c r="ESZ126" s="4"/>
      <c r="ETA126" s="4"/>
      <c r="ETB126" s="4"/>
      <c r="ETC126" s="4"/>
      <c r="ETD126" s="4"/>
      <c r="ETE126" s="4"/>
      <c r="ETF126" s="4"/>
      <c r="ETG126" s="4"/>
      <c r="ETH126" s="4"/>
      <c r="ETI126" s="4"/>
      <c r="ETJ126" s="4"/>
      <c r="ETK126" s="4"/>
      <c r="ETL126" s="4"/>
      <c r="ETM126" s="4"/>
      <c r="ETN126" s="4"/>
      <c r="ETO126" s="4"/>
      <c r="ETP126" s="4"/>
      <c r="ETQ126" s="4"/>
      <c r="ETR126" s="4"/>
      <c r="ETS126" s="4"/>
      <c r="ETT126" s="4"/>
      <c r="ETU126" s="4"/>
      <c r="ETV126" s="4"/>
      <c r="ETW126" s="4"/>
      <c r="ETX126" s="4"/>
      <c r="ETY126" s="4"/>
      <c r="ETZ126" s="4"/>
      <c r="EUA126" s="4"/>
      <c r="EUB126" s="4"/>
      <c r="EUC126" s="4"/>
      <c r="EUD126" s="4"/>
      <c r="EUE126" s="4"/>
      <c r="EUF126" s="4"/>
      <c r="EUG126" s="4"/>
      <c r="EUH126" s="4"/>
      <c r="EUI126" s="4"/>
      <c r="EUJ126" s="4"/>
      <c r="EUK126" s="4"/>
      <c r="EUL126" s="4"/>
      <c r="EUM126" s="4"/>
      <c r="EUN126" s="4"/>
      <c r="EUO126" s="4"/>
      <c r="EUP126" s="4"/>
      <c r="EUQ126" s="4"/>
      <c r="EUR126" s="4"/>
      <c r="EUS126" s="4"/>
      <c r="EUT126" s="4"/>
      <c r="EUU126" s="4"/>
      <c r="EUV126" s="4"/>
      <c r="EUW126" s="4"/>
      <c r="EUX126" s="4"/>
      <c r="EUY126" s="4"/>
      <c r="EUZ126" s="4"/>
      <c r="EVA126" s="4"/>
      <c r="EVB126" s="4"/>
      <c r="EVC126" s="4"/>
      <c r="EVD126" s="4"/>
      <c r="EVE126" s="4"/>
      <c r="EVF126" s="4"/>
      <c r="EVG126" s="4"/>
      <c r="EVH126" s="4"/>
      <c r="EVI126" s="4"/>
      <c r="EVJ126" s="4"/>
      <c r="EVK126" s="4"/>
      <c r="EVL126" s="4"/>
      <c r="EVM126" s="4"/>
      <c r="EVN126" s="4"/>
      <c r="EVO126" s="4"/>
      <c r="EVP126" s="4"/>
      <c r="EVQ126" s="4"/>
      <c r="EVR126" s="4"/>
      <c r="EVS126" s="4"/>
      <c r="EVT126" s="4"/>
      <c r="EVU126" s="4"/>
      <c r="EVV126" s="4"/>
      <c r="EVW126" s="4"/>
      <c r="EVX126" s="4"/>
      <c r="EVY126" s="4"/>
      <c r="EVZ126" s="4"/>
      <c r="EWA126" s="4"/>
      <c r="EWB126" s="4"/>
      <c r="EWC126" s="4"/>
      <c r="EWD126" s="4"/>
      <c r="EWE126" s="4"/>
      <c r="EWF126" s="4"/>
      <c r="EWG126" s="4"/>
      <c r="EWH126" s="4"/>
      <c r="EWI126" s="4"/>
      <c r="EWJ126" s="4"/>
      <c r="EWK126" s="4"/>
      <c r="EWL126" s="4"/>
      <c r="EWM126" s="4"/>
      <c r="EWN126" s="4"/>
      <c r="EWO126" s="4"/>
      <c r="EWP126" s="4"/>
      <c r="EWQ126" s="4"/>
      <c r="EWR126" s="4"/>
      <c r="EWS126" s="4"/>
      <c r="EWT126" s="4"/>
      <c r="EWU126" s="4"/>
      <c r="EWV126" s="4"/>
      <c r="EWW126" s="4"/>
      <c r="EWX126" s="4"/>
      <c r="EWY126" s="4"/>
      <c r="EWZ126" s="4"/>
      <c r="EXA126" s="4"/>
      <c r="EXB126" s="4"/>
      <c r="EXC126" s="4"/>
      <c r="EXD126" s="4"/>
      <c r="EXE126" s="4"/>
      <c r="EXF126" s="4"/>
      <c r="EXG126" s="4"/>
      <c r="EXH126" s="4"/>
      <c r="EXI126" s="4"/>
      <c r="EXJ126" s="4"/>
      <c r="EXK126" s="4"/>
      <c r="EXL126" s="4"/>
      <c r="EXM126" s="4"/>
      <c r="EXN126" s="4"/>
      <c r="EXO126" s="4"/>
      <c r="EXP126" s="4"/>
      <c r="EXQ126" s="4"/>
      <c r="EXR126" s="4"/>
      <c r="EXS126" s="4"/>
      <c r="EXT126" s="4"/>
      <c r="EXU126" s="4"/>
      <c r="EXV126" s="4"/>
      <c r="EXW126" s="4"/>
      <c r="EXX126" s="4"/>
      <c r="EXY126" s="4"/>
      <c r="EXZ126" s="4"/>
      <c r="EYA126" s="4"/>
      <c r="EYB126" s="4"/>
      <c r="EYC126" s="4"/>
      <c r="EYD126" s="4"/>
      <c r="EYE126" s="4"/>
      <c r="EYF126" s="4"/>
      <c r="EYG126" s="4"/>
      <c r="EYH126" s="4"/>
      <c r="EYI126" s="4"/>
      <c r="EYJ126" s="4"/>
      <c r="EYK126" s="4"/>
      <c r="EYL126" s="4"/>
      <c r="EYM126" s="4"/>
      <c r="EYN126" s="4"/>
      <c r="EYO126" s="4"/>
      <c r="EYP126" s="4"/>
      <c r="EYQ126" s="4"/>
      <c r="EYR126" s="4"/>
      <c r="EYS126" s="4"/>
      <c r="EYT126" s="4"/>
      <c r="EZA126" s="4"/>
      <c r="EZB126" s="4"/>
      <c r="EZC126" s="4"/>
      <c r="EZD126" s="4"/>
      <c r="EZE126" s="4"/>
      <c r="EZF126" s="4"/>
      <c r="EZG126" s="4"/>
      <c r="EZH126" s="4"/>
      <c r="EZI126" s="4"/>
      <c r="EZJ126" s="4"/>
      <c r="EZK126" s="4"/>
      <c r="EZL126" s="4"/>
      <c r="EZM126" s="4"/>
      <c r="EZN126" s="4"/>
      <c r="EZO126" s="4"/>
      <c r="EZP126" s="4"/>
      <c r="EZQ126" s="4"/>
      <c r="EZR126" s="4"/>
      <c r="EZS126" s="4"/>
      <c r="EZT126" s="4"/>
      <c r="EZU126" s="4"/>
      <c r="EZV126" s="4"/>
      <c r="EZW126" s="4"/>
      <c r="EZX126" s="4"/>
      <c r="EZY126" s="4"/>
      <c r="EZZ126" s="4"/>
      <c r="FAA126" s="4"/>
      <c r="FAB126" s="4"/>
      <c r="FAC126" s="4"/>
      <c r="FAD126" s="4"/>
      <c r="FAE126" s="4"/>
      <c r="FAF126" s="4"/>
      <c r="FAG126" s="4"/>
      <c r="FAH126" s="4"/>
      <c r="FAI126" s="4"/>
      <c r="FAJ126" s="4"/>
      <c r="FAK126" s="4"/>
      <c r="FAL126" s="4"/>
      <c r="FAM126" s="4"/>
      <c r="FAN126" s="4"/>
      <c r="FAO126" s="4"/>
      <c r="FAP126" s="4"/>
      <c r="FAQ126" s="4"/>
      <c r="FAR126" s="4"/>
      <c r="FAS126" s="4"/>
      <c r="FAT126" s="4"/>
      <c r="FAU126" s="4"/>
      <c r="FAV126" s="4"/>
      <c r="FAW126" s="4"/>
      <c r="FAX126" s="4"/>
      <c r="FAY126" s="4"/>
      <c r="FAZ126" s="4"/>
      <c r="FBA126" s="4"/>
      <c r="FBB126" s="4"/>
      <c r="FBC126" s="4"/>
      <c r="FBD126" s="4"/>
      <c r="FBE126" s="4"/>
      <c r="FBF126" s="4"/>
      <c r="FBG126" s="4"/>
      <c r="FBH126" s="4"/>
      <c r="FBI126" s="4"/>
      <c r="FBJ126" s="4"/>
      <c r="FBK126" s="4"/>
      <c r="FBL126" s="4"/>
      <c r="FBM126" s="4"/>
      <c r="FBN126" s="4"/>
      <c r="FBO126" s="4"/>
      <c r="FBP126" s="4"/>
      <c r="FBQ126" s="4"/>
      <c r="FBR126" s="4"/>
      <c r="FBS126" s="4"/>
      <c r="FBT126" s="4"/>
      <c r="FBU126" s="4"/>
      <c r="FBV126" s="4"/>
      <c r="FBW126" s="4"/>
      <c r="FBX126" s="4"/>
      <c r="FBY126" s="4"/>
      <c r="FBZ126" s="4"/>
      <c r="FCA126" s="4"/>
      <c r="FCB126" s="4"/>
      <c r="FCC126" s="4"/>
      <c r="FCD126" s="4"/>
      <c r="FCE126" s="4"/>
      <c r="FCF126" s="4"/>
      <c r="FCG126" s="4"/>
      <c r="FCH126" s="4"/>
      <c r="FCI126" s="4"/>
      <c r="FCJ126" s="4"/>
      <c r="FCK126" s="4"/>
      <c r="FCL126" s="4"/>
      <c r="FCM126" s="4"/>
      <c r="FCN126" s="4"/>
      <c r="FCO126" s="4"/>
      <c r="FCP126" s="4"/>
      <c r="FCQ126" s="4"/>
      <c r="FCR126" s="4"/>
      <c r="FCS126" s="4"/>
      <c r="FCT126" s="4"/>
      <c r="FCU126" s="4"/>
      <c r="FCV126" s="4"/>
      <c r="FCW126" s="4"/>
      <c r="FCX126" s="4"/>
      <c r="FCY126" s="4"/>
      <c r="FCZ126" s="4"/>
      <c r="FDA126" s="4"/>
      <c r="FDB126" s="4"/>
      <c r="FDC126" s="4"/>
      <c r="FDD126" s="4"/>
      <c r="FDE126" s="4"/>
      <c r="FDF126" s="4"/>
      <c r="FDG126" s="4"/>
      <c r="FDH126" s="4"/>
      <c r="FDI126" s="4"/>
      <c r="FDJ126" s="4"/>
      <c r="FDK126" s="4"/>
      <c r="FDL126" s="4"/>
      <c r="FDM126" s="4"/>
      <c r="FDN126" s="4"/>
      <c r="FDO126" s="4"/>
      <c r="FDP126" s="4"/>
      <c r="FDQ126" s="4"/>
      <c r="FDR126" s="4"/>
      <c r="FDS126" s="4"/>
      <c r="FDT126" s="4"/>
      <c r="FDU126" s="4"/>
      <c r="FDV126" s="4"/>
      <c r="FDW126" s="4"/>
      <c r="FDX126" s="4"/>
      <c r="FDY126" s="4"/>
      <c r="FDZ126" s="4"/>
      <c r="FEA126" s="4"/>
      <c r="FEB126" s="4"/>
      <c r="FEC126" s="4"/>
      <c r="FED126" s="4"/>
      <c r="FEE126" s="4"/>
      <c r="FEF126" s="4"/>
      <c r="FEG126" s="4"/>
      <c r="FEH126" s="4"/>
      <c r="FEI126" s="4"/>
      <c r="FEJ126" s="4"/>
      <c r="FEK126" s="4"/>
      <c r="FEL126" s="4"/>
      <c r="FEM126" s="4"/>
      <c r="FEN126" s="4"/>
      <c r="FEO126" s="4"/>
      <c r="FEP126" s="4"/>
      <c r="FEQ126" s="4"/>
      <c r="FER126" s="4"/>
      <c r="FES126" s="4"/>
      <c r="FET126" s="4"/>
      <c r="FEU126" s="4"/>
      <c r="FEV126" s="4"/>
      <c r="FEW126" s="4"/>
      <c r="FEX126" s="4"/>
      <c r="FEY126" s="4"/>
      <c r="FEZ126" s="4"/>
      <c r="FFA126" s="4"/>
      <c r="FFB126" s="4"/>
      <c r="FFC126" s="4"/>
      <c r="FFD126" s="4"/>
      <c r="FFE126" s="4"/>
      <c r="FFF126" s="4"/>
      <c r="FFG126" s="4"/>
      <c r="FFH126" s="4"/>
      <c r="FFI126" s="4"/>
      <c r="FFJ126" s="4"/>
      <c r="FFK126" s="4"/>
      <c r="FFL126" s="4"/>
      <c r="FFM126" s="4"/>
      <c r="FFN126" s="4"/>
      <c r="FFO126" s="4"/>
      <c r="FFP126" s="4"/>
      <c r="FFQ126" s="4"/>
      <c r="FFR126" s="4"/>
      <c r="FFS126" s="4"/>
      <c r="FFT126" s="4"/>
      <c r="FFU126" s="4"/>
      <c r="FFV126" s="4"/>
      <c r="FFW126" s="4"/>
      <c r="FFX126" s="4"/>
      <c r="FFY126" s="4"/>
      <c r="FFZ126" s="4"/>
      <c r="FGA126" s="4"/>
      <c r="FGB126" s="4"/>
      <c r="FGC126" s="4"/>
      <c r="FGD126" s="4"/>
      <c r="FGE126" s="4"/>
      <c r="FGF126" s="4"/>
      <c r="FGG126" s="4"/>
      <c r="FGH126" s="4"/>
      <c r="FGI126" s="4"/>
      <c r="FGJ126" s="4"/>
      <c r="FGK126" s="4"/>
      <c r="FGL126" s="4"/>
      <c r="FGM126" s="4"/>
      <c r="FGN126" s="4"/>
      <c r="FGO126" s="4"/>
      <c r="FGP126" s="4"/>
      <c r="FGQ126" s="4"/>
      <c r="FGR126" s="4"/>
      <c r="FGS126" s="4"/>
      <c r="FGT126" s="4"/>
      <c r="FGU126" s="4"/>
      <c r="FGV126" s="4"/>
      <c r="FGW126" s="4"/>
      <c r="FGX126" s="4"/>
      <c r="FGY126" s="4"/>
      <c r="FGZ126" s="4"/>
      <c r="FHA126" s="4"/>
      <c r="FHB126" s="4"/>
      <c r="FHC126" s="4"/>
      <c r="FHD126" s="4"/>
      <c r="FHE126" s="4"/>
      <c r="FHF126" s="4"/>
      <c r="FHG126" s="4"/>
      <c r="FHH126" s="4"/>
      <c r="FHI126" s="4"/>
      <c r="FHJ126" s="4"/>
      <c r="FHK126" s="4"/>
      <c r="FHL126" s="4"/>
      <c r="FHM126" s="4"/>
      <c r="FHN126" s="4"/>
      <c r="FHO126" s="4"/>
      <c r="FHP126" s="4"/>
      <c r="FHQ126" s="4"/>
      <c r="FHR126" s="4"/>
      <c r="FHS126" s="4"/>
      <c r="FHT126" s="4"/>
      <c r="FHU126" s="4"/>
      <c r="FHV126" s="4"/>
      <c r="FHW126" s="4"/>
      <c r="FHX126" s="4"/>
      <c r="FHY126" s="4"/>
      <c r="FHZ126" s="4"/>
      <c r="FIA126" s="4"/>
      <c r="FIB126" s="4"/>
      <c r="FIC126" s="4"/>
      <c r="FID126" s="4"/>
      <c r="FIE126" s="4"/>
      <c r="FIF126" s="4"/>
      <c r="FIG126" s="4"/>
      <c r="FIH126" s="4"/>
      <c r="FII126" s="4"/>
      <c r="FIJ126" s="4"/>
      <c r="FIK126" s="4"/>
      <c r="FIL126" s="4"/>
      <c r="FIM126" s="4"/>
      <c r="FIN126" s="4"/>
      <c r="FIO126" s="4"/>
      <c r="FIP126" s="4"/>
      <c r="FIW126" s="4"/>
      <c r="FIX126" s="4"/>
      <c r="FIY126" s="4"/>
      <c r="FIZ126" s="4"/>
      <c r="FJA126" s="4"/>
      <c r="FJB126" s="4"/>
      <c r="FJC126" s="4"/>
      <c r="FJD126" s="4"/>
      <c r="FJE126" s="4"/>
      <c r="FJF126" s="4"/>
      <c r="FJG126" s="4"/>
      <c r="FJH126" s="4"/>
      <c r="FJI126" s="4"/>
      <c r="FJJ126" s="4"/>
      <c r="FJK126" s="4"/>
      <c r="FJL126" s="4"/>
      <c r="FJM126" s="4"/>
      <c r="FJN126" s="4"/>
      <c r="FJO126" s="4"/>
      <c r="FJP126" s="4"/>
      <c r="FJQ126" s="4"/>
      <c r="FJR126" s="4"/>
      <c r="FJS126" s="4"/>
      <c r="FJT126" s="4"/>
      <c r="FJU126" s="4"/>
      <c r="FJV126" s="4"/>
      <c r="FJW126" s="4"/>
      <c r="FJX126" s="4"/>
      <c r="FJY126" s="4"/>
      <c r="FJZ126" s="4"/>
      <c r="FKA126" s="4"/>
      <c r="FKB126" s="4"/>
      <c r="FKC126" s="4"/>
      <c r="FKD126" s="4"/>
      <c r="FKE126" s="4"/>
      <c r="FKF126" s="4"/>
      <c r="FKG126" s="4"/>
      <c r="FKH126" s="4"/>
      <c r="FKI126" s="4"/>
      <c r="FKJ126" s="4"/>
      <c r="FKK126" s="4"/>
      <c r="FKL126" s="4"/>
      <c r="FKM126" s="4"/>
      <c r="FKN126" s="4"/>
      <c r="FKO126" s="4"/>
      <c r="FKP126" s="4"/>
      <c r="FKQ126" s="4"/>
      <c r="FKR126" s="4"/>
      <c r="FKS126" s="4"/>
      <c r="FKT126" s="4"/>
      <c r="FKU126" s="4"/>
      <c r="FKV126" s="4"/>
      <c r="FKW126" s="4"/>
      <c r="FKX126" s="4"/>
      <c r="FKY126" s="4"/>
      <c r="FKZ126" s="4"/>
      <c r="FLA126" s="4"/>
      <c r="FLB126" s="4"/>
      <c r="FLC126" s="4"/>
      <c r="FLD126" s="4"/>
      <c r="FLE126" s="4"/>
      <c r="FLF126" s="4"/>
      <c r="FLG126" s="4"/>
      <c r="FLH126" s="4"/>
      <c r="FLI126" s="4"/>
      <c r="FLJ126" s="4"/>
      <c r="FLK126" s="4"/>
      <c r="FLL126" s="4"/>
      <c r="FLM126" s="4"/>
      <c r="FLN126" s="4"/>
      <c r="FLO126" s="4"/>
      <c r="FLP126" s="4"/>
      <c r="FLQ126" s="4"/>
      <c r="FLR126" s="4"/>
      <c r="FLS126" s="4"/>
      <c r="FLT126" s="4"/>
      <c r="FLU126" s="4"/>
      <c r="FLV126" s="4"/>
      <c r="FLW126" s="4"/>
      <c r="FLX126" s="4"/>
      <c r="FLY126" s="4"/>
      <c r="FLZ126" s="4"/>
      <c r="FMA126" s="4"/>
      <c r="FMB126" s="4"/>
      <c r="FMC126" s="4"/>
      <c r="FMD126" s="4"/>
      <c r="FME126" s="4"/>
      <c r="FMF126" s="4"/>
      <c r="FMG126" s="4"/>
      <c r="FMH126" s="4"/>
      <c r="FMI126" s="4"/>
      <c r="FMJ126" s="4"/>
      <c r="FMK126" s="4"/>
      <c r="FML126" s="4"/>
      <c r="FMM126" s="4"/>
      <c r="FMN126" s="4"/>
      <c r="FMO126" s="4"/>
      <c r="FMP126" s="4"/>
      <c r="FMQ126" s="4"/>
      <c r="FMR126" s="4"/>
      <c r="FMS126" s="4"/>
      <c r="FMT126" s="4"/>
      <c r="FMU126" s="4"/>
      <c r="FMV126" s="4"/>
      <c r="FMW126" s="4"/>
      <c r="FMX126" s="4"/>
      <c r="FMY126" s="4"/>
      <c r="FMZ126" s="4"/>
      <c r="FNA126" s="4"/>
      <c r="FNB126" s="4"/>
      <c r="FNC126" s="4"/>
      <c r="FND126" s="4"/>
      <c r="FNE126" s="4"/>
      <c r="FNF126" s="4"/>
      <c r="FNG126" s="4"/>
      <c r="FNH126" s="4"/>
      <c r="FNI126" s="4"/>
      <c r="FNJ126" s="4"/>
      <c r="FNK126" s="4"/>
      <c r="FNL126" s="4"/>
      <c r="FNM126" s="4"/>
      <c r="FNN126" s="4"/>
      <c r="FNO126" s="4"/>
      <c r="FNP126" s="4"/>
      <c r="FNQ126" s="4"/>
      <c r="FNR126" s="4"/>
      <c r="FNS126" s="4"/>
      <c r="FNT126" s="4"/>
      <c r="FNU126" s="4"/>
      <c r="FNV126" s="4"/>
      <c r="FNW126" s="4"/>
      <c r="FNX126" s="4"/>
      <c r="FNY126" s="4"/>
      <c r="FNZ126" s="4"/>
      <c r="FOA126" s="4"/>
      <c r="FOB126" s="4"/>
      <c r="FOC126" s="4"/>
      <c r="FOD126" s="4"/>
      <c r="FOE126" s="4"/>
      <c r="FOF126" s="4"/>
      <c r="FOG126" s="4"/>
      <c r="FOH126" s="4"/>
      <c r="FOI126" s="4"/>
      <c r="FOJ126" s="4"/>
      <c r="FOK126" s="4"/>
      <c r="FOL126" s="4"/>
      <c r="FOM126" s="4"/>
      <c r="FON126" s="4"/>
      <c r="FOO126" s="4"/>
      <c r="FOP126" s="4"/>
      <c r="FOQ126" s="4"/>
      <c r="FOR126" s="4"/>
      <c r="FOS126" s="4"/>
      <c r="FOT126" s="4"/>
      <c r="FOU126" s="4"/>
      <c r="FOV126" s="4"/>
      <c r="FOW126" s="4"/>
      <c r="FOX126" s="4"/>
      <c r="FOY126" s="4"/>
      <c r="FOZ126" s="4"/>
      <c r="FPA126" s="4"/>
      <c r="FPB126" s="4"/>
      <c r="FPC126" s="4"/>
      <c r="FPD126" s="4"/>
      <c r="FPE126" s="4"/>
      <c r="FPF126" s="4"/>
      <c r="FPG126" s="4"/>
      <c r="FPH126" s="4"/>
      <c r="FPI126" s="4"/>
      <c r="FPJ126" s="4"/>
      <c r="FPK126" s="4"/>
      <c r="FPL126" s="4"/>
      <c r="FPM126" s="4"/>
      <c r="FPN126" s="4"/>
      <c r="FPO126" s="4"/>
      <c r="FPP126" s="4"/>
      <c r="FPQ126" s="4"/>
      <c r="FPR126" s="4"/>
      <c r="FPS126" s="4"/>
      <c r="FPT126" s="4"/>
      <c r="FPU126" s="4"/>
      <c r="FPV126" s="4"/>
      <c r="FPW126" s="4"/>
      <c r="FPX126" s="4"/>
      <c r="FPY126" s="4"/>
      <c r="FPZ126" s="4"/>
      <c r="FQA126" s="4"/>
      <c r="FQB126" s="4"/>
      <c r="FQC126" s="4"/>
      <c r="FQD126" s="4"/>
      <c r="FQE126" s="4"/>
      <c r="FQF126" s="4"/>
      <c r="FQG126" s="4"/>
      <c r="FQH126" s="4"/>
      <c r="FQI126" s="4"/>
      <c r="FQJ126" s="4"/>
      <c r="FQK126" s="4"/>
      <c r="FQL126" s="4"/>
      <c r="FQM126" s="4"/>
      <c r="FQN126" s="4"/>
      <c r="FQO126" s="4"/>
      <c r="FQP126" s="4"/>
      <c r="FQQ126" s="4"/>
      <c r="FQR126" s="4"/>
      <c r="FQS126" s="4"/>
      <c r="FQT126" s="4"/>
      <c r="FQU126" s="4"/>
      <c r="FQV126" s="4"/>
      <c r="FQW126" s="4"/>
      <c r="FQX126" s="4"/>
      <c r="FQY126" s="4"/>
      <c r="FQZ126" s="4"/>
      <c r="FRA126" s="4"/>
      <c r="FRB126" s="4"/>
      <c r="FRC126" s="4"/>
      <c r="FRD126" s="4"/>
      <c r="FRE126" s="4"/>
      <c r="FRF126" s="4"/>
      <c r="FRG126" s="4"/>
      <c r="FRH126" s="4"/>
      <c r="FRI126" s="4"/>
      <c r="FRJ126" s="4"/>
      <c r="FRK126" s="4"/>
      <c r="FRL126" s="4"/>
      <c r="FRM126" s="4"/>
      <c r="FRN126" s="4"/>
      <c r="FRO126" s="4"/>
      <c r="FRP126" s="4"/>
      <c r="FRQ126" s="4"/>
      <c r="FRR126" s="4"/>
      <c r="FRS126" s="4"/>
      <c r="FRT126" s="4"/>
      <c r="FRU126" s="4"/>
      <c r="FRV126" s="4"/>
      <c r="FRW126" s="4"/>
      <c r="FRX126" s="4"/>
      <c r="FRY126" s="4"/>
      <c r="FRZ126" s="4"/>
      <c r="FSA126" s="4"/>
      <c r="FSB126" s="4"/>
      <c r="FSC126" s="4"/>
      <c r="FSD126" s="4"/>
      <c r="FSE126" s="4"/>
      <c r="FSF126" s="4"/>
      <c r="FSG126" s="4"/>
      <c r="FSH126" s="4"/>
      <c r="FSI126" s="4"/>
      <c r="FSJ126" s="4"/>
      <c r="FSK126" s="4"/>
      <c r="FSL126" s="4"/>
      <c r="FSS126" s="4"/>
      <c r="FST126" s="4"/>
      <c r="FSU126" s="4"/>
      <c r="FSV126" s="4"/>
      <c r="FSW126" s="4"/>
      <c r="FSX126" s="4"/>
      <c r="FSY126" s="4"/>
      <c r="FSZ126" s="4"/>
      <c r="FTA126" s="4"/>
      <c r="FTB126" s="4"/>
      <c r="FTC126" s="4"/>
      <c r="FTD126" s="4"/>
      <c r="FTE126" s="4"/>
      <c r="FTF126" s="4"/>
      <c r="FTG126" s="4"/>
      <c r="FTH126" s="4"/>
      <c r="FTI126" s="4"/>
      <c r="FTJ126" s="4"/>
      <c r="FTK126" s="4"/>
      <c r="FTL126" s="4"/>
      <c r="FTM126" s="4"/>
      <c r="FTN126" s="4"/>
      <c r="FTO126" s="4"/>
      <c r="FTP126" s="4"/>
      <c r="FTQ126" s="4"/>
      <c r="FTR126" s="4"/>
      <c r="FTS126" s="4"/>
      <c r="FTT126" s="4"/>
      <c r="FTU126" s="4"/>
      <c r="FTV126" s="4"/>
      <c r="FTW126" s="4"/>
      <c r="FTX126" s="4"/>
      <c r="FTY126" s="4"/>
      <c r="FTZ126" s="4"/>
      <c r="FUA126" s="4"/>
      <c r="FUB126" s="4"/>
      <c r="FUC126" s="4"/>
      <c r="FUD126" s="4"/>
      <c r="FUE126" s="4"/>
      <c r="FUF126" s="4"/>
      <c r="FUG126" s="4"/>
      <c r="FUH126" s="4"/>
      <c r="FUI126" s="4"/>
      <c r="FUJ126" s="4"/>
      <c r="FUK126" s="4"/>
      <c r="FUL126" s="4"/>
      <c r="FUM126" s="4"/>
      <c r="FUN126" s="4"/>
      <c r="FUO126" s="4"/>
      <c r="FUP126" s="4"/>
      <c r="FUQ126" s="4"/>
      <c r="FUR126" s="4"/>
      <c r="FUS126" s="4"/>
      <c r="FUT126" s="4"/>
      <c r="FUU126" s="4"/>
      <c r="FUV126" s="4"/>
      <c r="FUW126" s="4"/>
      <c r="FUX126" s="4"/>
      <c r="FUY126" s="4"/>
      <c r="FUZ126" s="4"/>
      <c r="FVA126" s="4"/>
      <c r="FVB126" s="4"/>
      <c r="FVC126" s="4"/>
      <c r="FVD126" s="4"/>
      <c r="FVE126" s="4"/>
      <c r="FVF126" s="4"/>
      <c r="FVG126" s="4"/>
      <c r="FVH126" s="4"/>
      <c r="FVI126" s="4"/>
      <c r="FVJ126" s="4"/>
      <c r="FVK126" s="4"/>
      <c r="FVL126" s="4"/>
      <c r="FVM126" s="4"/>
      <c r="FVN126" s="4"/>
      <c r="FVO126" s="4"/>
      <c r="FVP126" s="4"/>
      <c r="FVQ126" s="4"/>
      <c r="FVR126" s="4"/>
      <c r="FVS126" s="4"/>
      <c r="FVT126" s="4"/>
      <c r="FVU126" s="4"/>
      <c r="FVV126" s="4"/>
      <c r="FVW126" s="4"/>
      <c r="FVX126" s="4"/>
      <c r="FVY126" s="4"/>
      <c r="FVZ126" s="4"/>
      <c r="FWA126" s="4"/>
      <c r="FWB126" s="4"/>
      <c r="FWC126" s="4"/>
      <c r="FWD126" s="4"/>
      <c r="FWE126" s="4"/>
      <c r="FWF126" s="4"/>
      <c r="FWG126" s="4"/>
      <c r="FWH126" s="4"/>
      <c r="FWI126" s="4"/>
      <c r="FWJ126" s="4"/>
      <c r="FWK126" s="4"/>
      <c r="FWL126" s="4"/>
      <c r="FWM126" s="4"/>
      <c r="FWN126" s="4"/>
      <c r="FWO126" s="4"/>
      <c r="FWP126" s="4"/>
      <c r="FWQ126" s="4"/>
      <c r="FWR126" s="4"/>
      <c r="FWS126" s="4"/>
      <c r="FWT126" s="4"/>
      <c r="FWU126" s="4"/>
      <c r="FWV126" s="4"/>
      <c r="FWW126" s="4"/>
      <c r="FWX126" s="4"/>
      <c r="FWY126" s="4"/>
      <c r="FWZ126" s="4"/>
      <c r="FXA126" s="4"/>
      <c r="FXB126" s="4"/>
      <c r="FXC126" s="4"/>
      <c r="FXD126" s="4"/>
      <c r="FXE126" s="4"/>
      <c r="FXF126" s="4"/>
      <c r="FXG126" s="4"/>
      <c r="FXH126" s="4"/>
      <c r="FXI126" s="4"/>
      <c r="FXJ126" s="4"/>
      <c r="FXK126" s="4"/>
      <c r="FXL126" s="4"/>
      <c r="FXM126" s="4"/>
      <c r="FXN126" s="4"/>
      <c r="FXO126" s="4"/>
      <c r="FXP126" s="4"/>
      <c r="FXQ126" s="4"/>
      <c r="FXR126" s="4"/>
      <c r="FXS126" s="4"/>
      <c r="FXT126" s="4"/>
      <c r="FXU126" s="4"/>
      <c r="FXV126" s="4"/>
      <c r="FXW126" s="4"/>
      <c r="FXX126" s="4"/>
      <c r="FXY126" s="4"/>
      <c r="FXZ126" s="4"/>
      <c r="FYA126" s="4"/>
      <c r="FYB126" s="4"/>
      <c r="FYC126" s="4"/>
      <c r="FYD126" s="4"/>
      <c r="FYE126" s="4"/>
      <c r="FYF126" s="4"/>
      <c r="FYG126" s="4"/>
      <c r="FYH126" s="4"/>
      <c r="FYI126" s="4"/>
      <c r="FYJ126" s="4"/>
      <c r="FYK126" s="4"/>
      <c r="FYL126" s="4"/>
      <c r="FYM126" s="4"/>
      <c r="FYN126" s="4"/>
      <c r="FYO126" s="4"/>
      <c r="FYP126" s="4"/>
      <c r="FYQ126" s="4"/>
      <c r="FYR126" s="4"/>
      <c r="FYS126" s="4"/>
      <c r="FYT126" s="4"/>
      <c r="FYU126" s="4"/>
      <c r="FYV126" s="4"/>
      <c r="FYW126" s="4"/>
      <c r="FYX126" s="4"/>
      <c r="FYY126" s="4"/>
      <c r="FYZ126" s="4"/>
      <c r="FZA126" s="4"/>
      <c r="FZB126" s="4"/>
      <c r="FZC126" s="4"/>
      <c r="FZD126" s="4"/>
      <c r="FZE126" s="4"/>
      <c r="FZF126" s="4"/>
      <c r="FZG126" s="4"/>
      <c r="FZH126" s="4"/>
      <c r="FZI126" s="4"/>
      <c r="FZJ126" s="4"/>
      <c r="FZK126" s="4"/>
      <c r="FZL126" s="4"/>
      <c r="FZM126" s="4"/>
      <c r="FZN126" s="4"/>
      <c r="FZO126" s="4"/>
      <c r="FZP126" s="4"/>
      <c r="FZQ126" s="4"/>
      <c r="FZR126" s="4"/>
      <c r="FZS126" s="4"/>
      <c r="FZT126" s="4"/>
      <c r="FZU126" s="4"/>
      <c r="FZV126" s="4"/>
      <c r="FZW126" s="4"/>
      <c r="FZX126" s="4"/>
      <c r="FZY126" s="4"/>
      <c r="FZZ126" s="4"/>
      <c r="GAA126" s="4"/>
      <c r="GAB126" s="4"/>
      <c r="GAC126" s="4"/>
      <c r="GAD126" s="4"/>
      <c r="GAE126" s="4"/>
      <c r="GAF126" s="4"/>
      <c r="GAG126" s="4"/>
      <c r="GAH126" s="4"/>
      <c r="GAI126" s="4"/>
      <c r="GAJ126" s="4"/>
      <c r="GAK126" s="4"/>
      <c r="GAL126" s="4"/>
      <c r="GAM126" s="4"/>
      <c r="GAN126" s="4"/>
      <c r="GAO126" s="4"/>
      <c r="GAP126" s="4"/>
      <c r="GAQ126" s="4"/>
      <c r="GAR126" s="4"/>
      <c r="GAS126" s="4"/>
      <c r="GAT126" s="4"/>
      <c r="GAU126" s="4"/>
      <c r="GAV126" s="4"/>
      <c r="GAW126" s="4"/>
      <c r="GAX126" s="4"/>
      <c r="GAY126" s="4"/>
      <c r="GAZ126" s="4"/>
      <c r="GBA126" s="4"/>
      <c r="GBB126" s="4"/>
      <c r="GBC126" s="4"/>
      <c r="GBD126" s="4"/>
      <c r="GBE126" s="4"/>
      <c r="GBF126" s="4"/>
      <c r="GBG126" s="4"/>
      <c r="GBH126" s="4"/>
      <c r="GBI126" s="4"/>
      <c r="GBJ126" s="4"/>
      <c r="GBK126" s="4"/>
      <c r="GBL126" s="4"/>
      <c r="GBM126" s="4"/>
      <c r="GBN126" s="4"/>
      <c r="GBO126" s="4"/>
      <c r="GBP126" s="4"/>
      <c r="GBQ126" s="4"/>
      <c r="GBR126" s="4"/>
      <c r="GBS126" s="4"/>
      <c r="GBT126" s="4"/>
      <c r="GBU126" s="4"/>
      <c r="GBV126" s="4"/>
      <c r="GBW126" s="4"/>
      <c r="GBX126" s="4"/>
      <c r="GBY126" s="4"/>
      <c r="GBZ126" s="4"/>
      <c r="GCA126" s="4"/>
      <c r="GCB126" s="4"/>
      <c r="GCC126" s="4"/>
      <c r="GCD126" s="4"/>
      <c r="GCE126" s="4"/>
      <c r="GCF126" s="4"/>
      <c r="GCG126" s="4"/>
      <c r="GCH126" s="4"/>
      <c r="GCO126" s="4"/>
      <c r="GCP126" s="4"/>
      <c r="GCQ126" s="4"/>
      <c r="GCR126" s="4"/>
      <c r="GCS126" s="4"/>
      <c r="GCT126" s="4"/>
      <c r="GCU126" s="4"/>
      <c r="GCV126" s="4"/>
      <c r="GCW126" s="4"/>
      <c r="GCX126" s="4"/>
      <c r="GCY126" s="4"/>
      <c r="GCZ126" s="4"/>
      <c r="GDA126" s="4"/>
      <c r="GDB126" s="4"/>
      <c r="GDC126" s="4"/>
      <c r="GDD126" s="4"/>
      <c r="GDE126" s="4"/>
      <c r="GDF126" s="4"/>
      <c r="GDG126" s="4"/>
      <c r="GDH126" s="4"/>
      <c r="GDI126" s="4"/>
      <c r="GDJ126" s="4"/>
      <c r="GDK126" s="4"/>
      <c r="GDL126" s="4"/>
      <c r="GDM126" s="4"/>
      <c r="GDN126" s="4"/>
      <c r="GDO126" s="4"/>
      <c r="GDP126" s="4"/>
      <c r="GDQ126" s="4"/>
      <c r="GDR126" s="4"/>
      <c r="GDS126" s="4"/>
      <c r="GDT126" s="4"/>
      <c r="GDU126" s="4"/>
      <c r="GDV126" s="4"/>
      <c r="GDW126" s="4"/>
      <c r="GDX126" s="4"/>
      <c r="GDY126" s="4"/>
      <c r="GDZ126" s="4"/>
      <c r="GEA126" s="4"/>
      <c r="GEB126" s="4"/>
      <c r="GEC126" s="4"/>
      <c r="GED126" s="4"/>
      <c r="GEE126" s="4"/>
      <c r="GEF126" s="4"/>
      <c r="GEG126" s="4"/>
      <c r="GEH126" s="4"/>
      <c r="GEI126" s="4"/>
      <c r="GEJ126" s="4"/>
      <c r="GEK126" s="4"/>
      <c r="GEL126" s="4"/>
      <c r="GEM126" s="4"/>
      <c r="GEN126" s="4"/>
      <c r="GEO126" s="4"/>
      <c r="GEP126" s="4"/>
      <c r="GEQ126" s="4"/>
      <c r="GER126" s="4"/>
      <c r="GES126" s="4"/>
      <c r="GET126" s="4"/>
      <c r="GEU126" s="4"/>
      <c r="GEV126" s="4"/>
      <c r="GEW126" s="4"/>
      <c r="GEX126" s="4"/>
      <c r="GEY126" s="4"/>
      <c r="GEZ126" s="4"/>
      <c r="GFA126" s="4"/>
      <c r="GFB126" s="4"/>
      <c r="GFC126" s="4"/>
      <c r="GFD126" s="4"/>
      <c r="GFE126" s="4"/>
      <c r="GFF126" s="4"/>
      <c r="GFG126" s="4"/>
      <c r="GFH126" s="4"/>
      <c r="GFI126" s="4"/>
      <c r="GFJ126" s="4"/>
      <c r="GFK126" s="4"/>
      <c r="GFL126" s="4"/>
      <c r="GFM126" s="4"/>
      <c r="GFN126" s="4"/>
      <c r="GFO126" s="4"/>
      <c r="GFP126" s="4"/>
      <c r="GFQ126" s="4"/>
      <c r="GFR126" s="4"/>
      <c r="GFS126" s="4"/>
      <c r="GFT126" s="4"/>
      <c r="GFU126" s="4"/>
      <c r="GFV126" s="4"/>
      <c r="GFW126" s="4"/>
      <c r="GFX126" s="4"/>
      <c r="GFY126" s="4"/>
      <c r="GFZ126" s="4"/>
      <c r="GGA126" s="4"/>
      <c r="GGB126" s="4"/>
      <c r="GGC126" s="4"/>
      <c r="GGD126" s="4"/>
      <c r="GGE126" s="4"/>
      <c r="GGF126" s="4"/>
      <c r="GGG126" s="4"/>
      <c r="GGH126" s="4"/>
      <c r="GGI126" s="4"/>
      <c r="GGJ126" s="4"/>
      <c r="GGK126" s="4"/>
      <c r="GGL126" s="4"/>
      <c r="GGM126" s="4"/>
      <c r="GGN126" s="4"/>
      <c r="GGO126" s="4"/>
      <c r="GGP126" s="4"/>
      <c r="GGQ126" s="4"/>
      <c r="GGR126" s="4"/>
      <c r="GGS126" s="4"/>
      <c r="GGT126" s="4"/>
      <c r="GGU126" s="4"/>
      <c r="GGV126" s="4"/>
      <c r="GGW126" s="4"/>
      <c r="GGX126" s="4"/>
      <c r="GGY126" s="4"/>
      <c r="GGZ126" s="4"/>
      <c r="GHA126" s="4"/>
      <c r="GHB126" s="4"/>
      <c r="GHC126" s="4"/>
      <c r="GHD126" s="4"/>
      <c r="GHE126" s="4"/>
      <c r="GHF126" s="4"/>
      <c r="GHG126" s="4"/>
      <c r="GHH126" s="4"/>
      <c r="GHI126" s="4"/>
      <c r="GHJ126" s="4"/>
      <c r="GHK126" s="4"/>
      <c r="GHL126" s="4"/>
      <c r="GHM126" s="4"/>
      <c r="GHN126" s="4"/>
      <c r="GHO126" s="4"/>
      <c r="GHP126" s="4"/>
      <c r="GHQ126" s="4"/>
      <c r="GHR126" s="4"/>
      <c r="GHS126" s="4"/>
      <c r="GHT126" s="4"/>
      <c r="GHU126" s="4"/>
      <c r="GHV126" s="4"/>
      <c r="GHW126" s="4"/>
      <c r="GHX126" s="4"/>
      <c r="GHY126" s="4"/>
      <c r="GHZ126" s="4"/>
      <c r="GIA126" s="4"/>
      <c r="GIB126" s="4"/>
      <c r="GIC126" s="4"/>
      <c r="GID126" s="4"/>
      <c r="GIE126" s="4"/>
      <c r="GIF126" s="4"/>
      <c r="GIG126" s="4"/>
      <c r="GIH126" s="4"/>
      <c r="GII126" s="4"/>
      <c r="GIJ126" s="4"/>
      <c r="GIK126" s="4"/>
      <c r="GIL126" s="4"/>
      <c r="GIM126" s="4"/>
      <c r="GIN126" s="4"/>
      <c r="GIO126" s="4"/>
      <c r="GIP126" s="4"/>
      <c r="GIQ126" s="4"/>
      <c r="GIR126" s="4"/>
      <c r="GIS126" s="4"/>
      <c r="GIT126" s="4"/>
      <c r="GIU126" s="4"/>
      <c r="GIV126" s="4"/>
      <c r="GIW126" s="4"/>
      <c r="GIX126" s="4"/>
      <c r="GIY126" s="4"/>
      <c r="GIZ126" s="4"/>
      <c r="GJA126" s="4"/>
      <c r="GJB126" s="4"/>
      <c r="GJC126" s="4"/>
      <c r="GJD126" s="4"/>
      <c r="GJE126" s="4"/>
      <c r="GJF126" s="4"/>
      <c r="GJG126" s="4"/>
      <c r="GJH126" s="4"/>
      <c r="GJI126" s="4"/>
      <c r="GJJ126" s="4"/>
      <c r="GJK126" s="4"/>
      <c r="GJL126" s="4"/>
      <c r="GJM126" s="4"/>
      <c r="GJN126" s="4"/>
      <c r="GJO126" s="4"/>
      <c r="GJP126" s="4"/>
      <c r="GJQ126" s="4"/>
      <c r="GJR126" s="4"/>
      <c r="GJS126" s="4"/>
      <c r="GJT126" s="4"/>
      <c r="GJU126" s="4"/>
      <c r="GJV126" s="4"/>
      <c r="GJW126" s="4"/>
      <c r="GJX126" s="4"/>
      <c r="GJY126" s="4"/>
      <c r="GJZ126" s="4"/>
      <c r="GKA126" s="4"/>
      <c r="GKB126" s="4"/>
      <c r="GKC126" s="4"/>
      <c r="GKD126" s="4"/>
      <c r="GKE126" s="4"/>
      <c r="GKF126" s="4"/>
      <c r="GKG126" s="4"/>
      <c r="GKH126" s="4"/>
      <c r="GKI126" s="4"/>
      <c r="GKJ126" s="4"/>
      <c r="GKK126" s="4"/>
      <c r="GKL126" s="4"/>
      <c r="GKM126" s="4"/>
      <c r="GKN126" s="4"/>
      <c r="GKO126" s="4"/>
      <c r="GKP126" s="4"/>
      <c r="GKQ126" s="4"/>
      <c r="GKR126" s="4"/>
      <c r="GKS126" s="4"/>
      <c r="GKT126" s="4"/>
      <c r="GKU126" s="4"/>
      <c r="GKV126" s="4"/>
      <c r="GKW126" s="4"/>
      <c r="GKX126" s="4"/>
      <c r="GKY126" s="4"/>
      <c r="GKZ126" s="4"/>
      <c r="GLA126" s="4"/>
      <c r="GLB126" s="4"/>
      <c r="GLC126" s="4"/>
      <c r="GLD126" s="4"/>
      <c r="GLE126" s="4"/>
      <c r="GLF126" s="4"/>
      <c r="GLG126" s="4"/>
      <c r="GLH126" s="4"/>
      <c r="GLI126" s="4"/>
      <c r="GLJ126" s="4"/>
      <c r="GLK126" s="4"/>
      <c r="GLL126" s="4"/>
      <c r="GLM126" s="4"/>
      <c r="GLN126" s="4"/>
      <c r="GLO126" s="4"/>
      <c r="GLP126" s="4"/>
      <c r="GLQ126" s="4"/>
      <c r="GLR126" s="4"/>
      <c r="GLS126" s="4"/>
      <c r="GLT126" s="4"/>
      <c r="GLU126" s="4"/>
      <c r="GLV126" s="4"/>
      <c r="GLW126" s="4"/>
      <c r="GLX126" s="4"/>
      <c r="GLY126" s="4"/>
      <c r="GLZ126" s="4"/>
      <c r="GMA126" s="4"/>
      <c r="GMB126" s="4"/>
      <c r="GMC126" s="4"/>
      <c r="GMD126" s="4"/>
      <c r="GMK126" s="4"/>
      <c r="GML126" s="4"/>
      <c r="GMM126" s="4"/>
      <c r="GMN126" s="4"/>
      <c r="GMO126" s="4"/>
      <c r="GMP126" s="4"/>
      <c r="GMQ126" s="4"/>
      <c r="GMR126" s="4"/>
      <c r="GMS126" s="4"/>
      <c r="GMT126" s="4"/>
      <c r="GMU126" s="4"/>
      <c r="GMV126" s="4"/>
      <c r="GMW126" s="4"/>
      <c r="GMX126" s="4"/>
      <c r="GMY126" s="4"/>
      <c r="GMZ126" s="4"/>
      <c r="GNA126" s="4"/>
      <c r="GNB126" s="4"/>
      <c r="GNC126" s="4"/>
      <c r="GND126" s="4"/>
      <c r="GNE126" s="4"/>
      <c r="GNF126" s="4"/>
      <c r="GNG126" s="4"/>
      <c r="GNH126" s="4"/>
      <c r="GNI126" s="4"/>
      <c r="GNJ126" s="4"/>
      <c r="GNK126" s="4"/>
      <c r="GNL126" s="4"/>
      <c r="GNM126" s="4"/>
      <c r="GNN126" s="4"/>
      <c r="GNO126" s="4"/>
      <c r="GNP126" s="4"/>
      <c r="GNQ126" s="4"/>
      <c r="GNR126" s="4"/>
      <c r="GNS126" s="4"/>
      <c r="GNT126" s="4"/>
      <c r="GNU126" s="4"/>
      <c r="GNV126" s="4"/>
      <c r="GNW126" s="4"/>
      <c r="GNX126" s="4"/>
      <c r="GNY126" s="4"/>
      <c r="GNZ126" s="4"/>
      <c r="GOA126" s="4"/>
      <c r="GOB126" s="4"/>
      <c r="GOC126" s="4"/>
      <c r="GOD126" s="4"/>
      <c r="GOE126" s="4"/>
      <c r="GOF126" s="4"/>
      <c r="GOG126" s="4"/>
      <c r="GOH126" s="4"/>
      <c r="GOI126" s="4"/>
      <c r="GOJ126" s="4"/>
      <c r="GOK126" s="4"/>
      <c r="GOL126" s="4"/>
      <c r="GOM126" s="4"/>
      <c r="GON126" s="4"/>
      <c r="GOO126" s="4"/>
      <c r="GOP126" s="4"/>
      <c r="GOQ126" s="4"/>
      <c r="GOR126" s="4"/>
      <c r="GOS126" s="4"/>
      <c r="GOT126" s="4"/>
      <c r="GOU126" s="4"/>
      <c r="GOV126" s="4"/>
      <c r="GOW126" s="4"/>
      <c r="GOX126" s="4"/>
      <c r="GOY126" s="4"/>
      <c r="GOZ126" s="4"/>
      <c r="GPA126" s="4"/>
      <c r="GPB126" s="4"/>
      <c r="GPC126" s="4"/>
      <c r="GPD126" s="4"/>
      <c r="GPE126" s="4"/>
      <c r="GPF126" s="4"/>
      <c r="GPG126" s="4"/>
      <c r="GPH126" s="4"/>
      <c r="GPI126" s="4"/>
      <c r="GPJ126" s="4"/>
      <c r="GPK126" s="4"/>
      <c r="GPL126" s="4"/>
      <c r="GPM126" s="4"/>
      <c r="GPN126" s="4"/>
      <c r="GPO126" s="4"/>
      <c r="GPP126" s="4"/>
      <c r="GPQ126" s="4"/>
      <c r="GPR126" s="4"/>
      <c r="GPS126" s="4"/>
      <c r="GPT126" s="4"/>
      <c r="GPU126" s="4"/>
      <c r="GPV126" s="4"/>
      <c r="GPW126" s="4"/>
      <c r="GPX126" s="4"/>
      <c r="GPY126" s="4"/>
      <c r="GPZ126" s="4"/>
      <c r="GQA126" s="4"/>
      <c r="GQB126" s="4"/>
      <c r="GQC126" s="4"/>
      <c r="GQD126" s="4"/>
      <c r="GQE126" s="4"/>
      <c r="GQF126" s="4"/>
      <c r="GQG126" s="4"/>
      <c r="GQH126" s="4"/>
      <c r="GQI126" s="4"/>
      <c r="GQJ126" s="4"/>
      <c r="GQK126" s="4"/>
      <c r="GQL126" s="4"/>
      <c r="GQM126" s="4"/>
      <c r="GQN126" s="4"/>
      <c r="GQO126" s="4"/>
      <c r="GQP126" s="4"/>
      <c r="GQQ126" s="4"/>
      <c r="GQR126" s="4"/>
      <c r="GQS126" s="4"/>
      <c r="GQT126" s="4"/>
      <c r="GQU126" s="4"/>
      <c r="GQV126" s="4"/>
      <c r="GQW126" s="4"/>
      <c r="GQX126" s="4"/>
      <c r="GQY126" s="4"/>
      <c r="GQZ126" s="4"/>
      <c r="GRA126" s="4"/>
      <c r="GRB126" s="4"/>
      <c r="GRC126" s="4"/>
      <c r="GRD126" s="4"/>
      <c r="GRE126" s="4"/>
      <c r="GRF126" s="4"/>
      <c r="GRG126" s="4"/>
      <c r="GRH126" s="4"/>
      <c r="GRI126" s="4"/>
      <c r="GRJ126" s="4"/>
      <c r="GRK126" s="4"/>
      <c r="GRL126" s="4"/>
      <c r="GRM126" s="4"/>
      <c r="GRN126" s="4"/>
      <c r="GRO126" s="4"/>
      <c r="GRP126" s="4"/>
      <c r="GRQ126" s="4"/>
      <c r="GRR126" s="4"/>
      <c r="GRS126" s="4"/>
      <c r="GRT126" s="4"/>
      <c r="GRU126" s="4"/>
      <c r="GRV126" s="4"/>
      <c r="GRW126" s="4"/>
      <c r="GRX126" s="4"/>
      <c r="GRY126" s="4"/>
      <c r="GRZ126" s="4"/>
      <c r="GSA126" s="4"/>
      <c r="GSB126" s="4"/>
      <c r="GSC126" s="4"/>
      <c r="GSD126" s="4"/>
      <c r="GSE126" s="4"/>
      <c r="GSF126" s="4"/>
      <c r="GSG126" s="4"/>
      <c r="GSH126" s="4"/>
      <c r="GSI126" s="4"/>
      <c r="GSJ126" s="4"/>
      <c r="GSK126" s="4"/>
      <c r="GSL126" s="4"/>
      <c r="GSM126" s="4"/>
      <c r="GSN126" s="4"/>
      <c r="GSO126" s="4"/>
      <c r="GSP126" s="4"/>
      <c r="GSQ126" s="4"/>
      <c r="GSR126" s="4"/>
      <c r="GSS126" s="4"/>
      <c r="GST126" s="4"/>
      <c r="GSU126" s="4"/>
      <c r="GSV126" s="4"/>
      <c r="GSW126" s="4"/>
      <c r="GSX126" s="4"/>
      <c r="GSY126" s="4"/>
      <c r="GSZ126" s="4"/>
      <c r="GTA126" s="4"/>
      <c r="GTB126" s="4"/>
      <c r="GTC126" s="4"/>
      <c r="GTD126" s="4"/>
      <c r="GTE126" s="4"/>
      <c r="GTF126" s="4"/>
      <c r="GTG126" s="4"/>
      <c r="GTH126" s="4"/>
      <c r="GTI126" s="4"/>
      <c r="GTJ126" s="4"/>
      <c r="GTK126" s="4"/>
      <c r="GTL126" s="4"/>
      <c r="GTM126" s="4"/>
      <c r="GTN126" s="4"/>
      <c r="GTO126" s="4"/>
      <c r="GTP126" s="4"/>
      <c r="GTQ126" s="4"/>
      <c r="GTR126" s="4"/>
      <c r="GTS126" s="4"/>
      <c r="GTT126" s="4"/>
      <c r="GTU126" s="4"/>
      <c r="GTV126" s="4"/>
      <c r="GTW126" s="4"/>
      <c r="GTX126" s="4"/>
      <c r="GTY126" s="4"/>
      <c r="GTZ126" s="4"/>
      <c r="GUA126" s="4"/>
      <c r="GUB126" s="4"/>
      <c r="GUC126" s="4"/>
      <c r="GUD126" s="4"/>
      <c r="GUE126" s="4"/>
      <c r="GUF126" s="4"/>
      <c r="GUG126" s="4"/>
      <c r="GUH126" s="4"/>
      <c r="GUI126" s="4"/>
      <c r="GUJ126" s="4"/>
      <c r="GUK126" s="4"/>
      <c r="GUL126" s="4"/>
      <c r="GUM126" s="4"/>
      <c r="GUN126" s="4"/>
      <c r="GUO126" s="4"/>
      <c r="GUP126" s="4"/>
      <c r="GUQ126" s="4"/>
      <c r="GUR126" s="4"/>
      <c r="GUS126" s="4"/>
      <c r="GUT126" s="4"/>
      <c r="GUU126" s="4"/>
      <c r="GUV126" s="4"/>
      <c r="GUW126" s="4"/>
      <c r="GUX126" s="4"/>
      <c r="GUY126" s="4"/>
      <c r="GUZ126" s="4"/>
      <c r="GVA126" s="4"/>
      <c r="GVB126" s="4"/>
      <c r="GVC126" s="4"/>
      <c r="GVD126" s="4"/>
      <c r="GVE126" s="4"/>
      <c r="GVF126" s="4"/>
      <c r="GVG126" s="4"/>
      <c r="GVH126" s="4"/>
      <c r="GVI126" s="4"/>
      <c r="GVJ126" s="4"/>
      <c r="GVK126" s="4"/>
      <c r="GVL126" s="4"/>
      <c r="GVM126" s="4"/>
      <c r="GVN126" s="4"/>
      <c r="GVO126" s="4"/>
      <c r="GVP126" s="4"/>
      <c r="GVQ126" s="4"/>
      <c r="GVR126" s="4"/>
      <c r="GVS126" s="4"/>
      <c r="GVT126" s="4"/>
      <c r="GVU126" s="4"/>
      <c r="GVV126" s="4"/>
      <c r="GVW126" s="4"/>
      <c r="GVX126" s="4"/>
      <c r="GVY126" s="4"/>
      <c r="GVZ126" s="4"/>
      <c r="GWG126" s="4"/>
      <c r="GWH126" s="4"/>
      <c r="GWI126" s="4"/>
      <c r="GWJ126" s="4"/>
      <c r="GWK126" s="4"/>
      <c r="GWL126" s="4"/>
      <c r="GWM126" s="4"/>
      <c r="GWN126" s="4"/>
      <c r="GWO126" s="4"/>
      <c r="GWP126" s="4"/>
      <c r="GWQ126" s="4"/>
      <c r="GWR126" s="4"/>
      <c r="GWS126" s="4"/>
      <c r="GWT126" s="4"/>
      <c r="GWU126" s="4"/>
      <c r="GWV126" s="4"/>
      <c r="GWW126" s="4"/>
      <c r="GWX126" s="4"/>
      <c r="GWY126" s="4"/>
      <c r="GWZ126" s="4"/>
      <c r="GXA126" s="4"/>
      <c r="GXB126" s="4"/>
      <c r="GXC126" s="4"/>
      <c r="GXD126" s="4"/>
      <c r="GXE126" s="4"/>
      <c r="GXF126" s="4"/>
      <c r="GXG126" s="4"/>
      <c r="GXH126" s="4"/>
      <c r="GXI126" s="4"/>
      <c r="GXJ126" s="4"/>
      <c r="GXK126" s="4"/>
      <c r="GXL126" s="4"/>
      <c r="GXM126" s="4"/>
      <c r="GXN126" s="4"/>
      <c r="GXO126" s="4"/>
      <c r="GXP126" s="4"/>
      <c r="GXQ126" s="4"/>
      <c r="GXR126" s="4"/>
      <c r="GXS126" s="4"/>
      <c r="GXT126" s="4"/>
      <c r="GXU126" s="4"/>
      <c r="GXV126" s="4"/>
      <c r="GXW126" s="4"/>
      <c r="GXX126" s="4"/>
      <c r="GXY126" s="4"/>
      <c r="GXZ126" s="4"/>
      <c r="GYA126" s="4"/>
      <c r="GYB126" s="4"/>
      <c r="GYC126" s="4"/>
      <c r="GYD126" s="4"/>
      <c r="GYE126" s="4"/>
      <c r="GYF126" s="4"/>
      <c r="GYG126" s="4"/>
      <c r="GYH126" s="4"/>
      <c r="GYI126" s="4"/>
      <c r="GYJ126" s="4"/>
      <c r="GYK126" s="4"/>
      <c r="GYL126" s="4"/>
      <c r="GYM126" s="4"/>
      <c r="GYN126" s="4"/>
      <c r="GYO126" s="4"/>
      <c r="GYP126" s="4"/>
      <c r="GYQ126" s="4"/>
      <c r="GYR126" s="4"/>
      <c r="GYS126" s="4"/>
      <c r="GYT126" s="4"/>
      <c r="GYU126" s="4"/>
      <c r="GYV126" s="4"/>
      <c r="GYW126" s="4"/>
      <c r="GYX126" s="4"/>
      <c r="GYY126" s="4"/>
      <c r="GYZ126" s="4"/>
      <c r="GZA126" s="4"/>
      <c r="GZB126" s="4"/>
      <c r="GZC126" s="4"/>
      <c r="GZD126" s="4"/>
      <c r="GZE126" s="4"/>
      <c r="GZF126" s="4"/>
      <c r="GZG126" s="4"/>
      <c r="GZH126" s="4"/>
      <c r="GZI126" s="4"/>
      <c r="GZJ126" s="4"/>
      <c r="GZK126" s="4"/>
      <c r="GZL126" s="4"/>
      <c r="GZM126" s="4"/>
      <c r="GZN126" s="4"/>
      <c r="GZO126" s="4"/>
      <c r="GZP126" s="4"/>
      <c r="GZQ126" s="4"/>
      <c r="GZR126" s="4"/>
      <c r="GZS126" s="4"/>
      <c r="GZT126" s="4"/>
      <c r="GZU126" s="4"/>
      <c r="GZV126" s="4"/>
      <c r="GZW126" s="4"/>
      <c r="GZX126" s="4"/>
      <c r="GZY126" s="4"/>
      <c r="GZZ126" s="4"/>
      <c r="HAA126" s="4"/>
      <c r="HAB126" s="4"/>
      <c r="HAC126" s="4"/>
      <c r="HAD126" s="4"/>
      <c r="HAE126" s="4"/>
      <c r="HAF126" s="4"/>
      <c r="HAG126" s="4"/>
      <c r="HAH126" s="4"/>
      <c r="HAI126" s="4"/>
      <c r="HAJ126" s="4"/>
      <c r="HAK126" s="4"/>
      <c r="HAL126" s="4"/>
      <c r="HAM126" s="4"/>
      <c r="HAN126" s="4"/>
      <c r="HAO126" s="4"/>
      <c r="HAP126" s="4"/>
      <c r="HAQ126" s="4"/>
      <c r="HAR126" s="4"/>
      <c r="HAS126" s="4"/>
      <c r="HAT126" s="4"/>
      <c r="HAU126" s="4"/>
      <c r="HAV126" s="4"/>
      <c r="HAW126" s="4"/>
      <c r="HAX126" s="4"/>
      <c r="HAY126" s="4"/>
      <c r="HAZ126" s="4"/>
      <c r="HBA126" s="4"/>
      <c r="HBB126" s="4"/>
      <c r="HBC126" s="4"/>
      <c r="HBD126" s="4"/>
      <c r="HBE126" s="4"/>
      <c r="HBF126" s="4"/>
      <c r="HBG126" s="4"/>
      <c r="HBH126" s="4"/>
      <c r="HBI126" s="4"/>
      <c r="HBJ126" s="4"/>
      <c r="HBK126" s="4"/>
      <c r="HBL126" s="4"/>
      <c r="HBM126" s="4"/>
      <c r="HBN126" s="4"/>
      <c r="HBO126" s="4"/>
      <c r="HBP126" s="4"/>
      <c r="HBQ126" s="4"/>
      <c r="HBR126" s="4"/>
      <c r="HBS126" s="4"/>
      <c r="HBT126" s="4"/>
      <c r="HBU126" s="4"/>
      <c r="HBV126" s="4"/>
      <c r="HBW126" s="4"/>
      <c r="HBX126" s="4"/>
      <c r="HBY126" s="4"/>
      <c r="HBZ126" s="4"/>
      <c r="HCA126" s="4"/>
      <c r="HCB126" s="4"/>
      <c r="HCC126" s="4"/>
      <c r="HCD126" s="4"/>
      <c r="HCE126" s="4"/>
      <c r="HCF126" s="4"/>
      <c r="HCG126" s="4"/>
      <c r="HCH126" s="4"/>
      <c r="HCI126" s="4"/>
      <c r="HCJ126" s="4"/>
      <c r="HCK126" s="4"/>
      <c r="HCL126" s="4"/>
      <c r="HCM126" s="4"/>
      <c r="HCN126" s="4"/>
      <c r="HCO126" s="4"/>
      <c r="HCP126" s="4"/>
      <c r="HCQ126" s="4"/>
      <c r="HCR126" s="4"/>
      <c r="HCS126" s="4"/>
      <c r="HCT126" s="4"/>
      <c r="HCU126" s="4"/>
      <c r="HCV126" s="4"/>
      <c r="HCW126" s="4"/>
      <c r="HCX126" s="4"/>
      <c r="HCY126" s="4"/>
      <c r="HCZ126" s="4"/>
      <c r="HDA126" s="4"/>
      <c r="HDB126" s="4"/>
      <c r="HDC126" s="4"/>
      <c r="HDD126" s="4"/>
      <c r="HDE126" s="4"/>
      <c r="HDF126" s="4"/>
      <c r="HDG126" s="4"/>
      <c r="HDH126" s="4"/>
      <c r="HDI126" s="4"/>
      <c r="HDJ126" s="4"/>
      <c r="HDK126" s="4"/>
      <c r="HDL126" s="4"/>
      <c r="HDM126" s="4"/>
      <c r="HDN126" s="4"/>
      <c r="HDO126" s="4"/>
      <c r="HDP126" s="4"/>
      <c r="HDQ126" s="4"/>
      <c r="HDR126" s="4"/>
      <c r="HDS126" s="4"/>
      <c r="HDT126" s="4"/>
      <c r="HDU126" s="4"/>
      <c r="HDV126" s="4"/>
      <c r="HDW126" s="4"/>
      <c r="HDX126" s="4"/>
      <c r="HDY126" s="4"/>
      <c r="HDZ126" s="4"/>
      <c r="HEA126" s="4"/>
      <c r="HEB126" s="4"/>
      <c r="HEC126" s="4"/>
      <c r="HED126" s="4"/>
      <c r="HEE126" s="4"/>
      <c r="HEF126" s="4"/>
      <c r="HEG126" s="4"/>
      <c r="HEH126" s="4"/>
      <c r="HEI126" s="4"/>
      <c r="HEJ126" s="4"/>
      <c r="HEK126" s="4"/>
      <c r="HEL126" s="4"/>
      <c r="HEM126" s="4"/>
      <c r="HEN126" s="4"/>
      <c r="HEO126" s="4"/>
      <c r="HEP126" s="4"/>
      <c r="HEQ126" s="4"/>
      <c r="HER126" s="4"/>
      <c r="HES126" s="4"/>
      <c r="HET126" s="4"/>
      <c r="HEU126" s="4"/>
      <c r="HEV126" s="4"/>
      <c r="HEW126" s="4"/>
      <c r="HEX126" s="4"/>
      <c r="HEY126" s="4"/>
      <c r="HEZ126" s="4"/>
      <c r="HFA126" s="4"/>
      <c r="HFB126" s="4"/>
      <c r="HFC126" s="4"/>
      <c r="HFD126" s="4"/>
      <c r="HFE126" s="4"/>
      <c r="HFF126" s="4"/>
      <c r="HFG126" s="4"/>
      <c r="HFH126" s="4"/>
      <c r="HFI126" s="4"/>
      <c r="HFJ126" s="4"/>
      <c r="HFK126" s="4"/>
      <c r="HFL126" s="4"/>
      <c r="HFM126" s="4"/>
      <c r="HFN126" s="4"/>
      <c r="HFO126" s="4"/>
      <c r="HFP126" s="4"/>
      <c r="HFQ126" s="4"/>
      <c r="HFR126" s="4"/>
      <c r="HFS126" s="4"/>
      <c r="HFT126" s="4"/>
      <c r="HFU126" s="4"/>
      <c r="HFV126" s="4"/>
      <c r="HGC126" s="4"/>
      <c r="HGD126" s="4"/>
      <c r="HGE126" s="4"/>
      <c r="HGF126" s="4"/>
      <c r="HGG126" s="4"/>
      <c r="HGH126" s="4"/>
      <c r="HGI126" s="4"/>
      <c r="HGJ126" s="4"/>
      <c r="HGK126" s="4"/>
      <c r="HGL126" s="4"/>
      <c r="HGM126" s="4"/>
      <c r="HGN126" s="4"/>
      <c r="HGO126" s="4"/>
      <c r="HGP126" s="4"/>
      <c r="HGQ126" s="4"/>
      <c r="HGR126" s="4"/>
      <c r="HGS126" s="4"/>
      <c r="HGT126" s="4"/>
      <c r="HGU126" s="4"/>
      <c r="HGV126" s="4"/>
      <c r="HGW126" s="4"/>
      <c r="HGX126" s="4"/>
      <c r="HGY126" s="4"/>
      <c r="HGZ126" s="4"/>
      <c r="HHA126" s="4"/>
      <c r="HHB126" s="4"/>
      <c r="HHC126" s="4"/>
      <c r="HHD126" s="4"/>
      <c r="HHE126" s="4"/>
      <c r="HHF126" s="4"/>
      <c r="HHG126" s="4"/>
      <c r="HHH126" s="4"/>
      <c r="HHI126" s="4"/>
      <c r="HHJ126" s="4"/>
      <c r="HHK126" s="4"/>
      <c r="HHL126" s="4"/>
      <c r="HHM126" s="4"/>
      <c r="HHN126" s="4"/>
      <c r="HHO126" s="4"/>
      <c r="HHP126" s="4"/>
      <c r="HHQ126" s="4"/>
      <c r="HHR126" s="4"/>
      <c r="HHS126" s="4"/>
      <c r="HHT126" s="4"/>
      <c r="HHU126" s="4"/>
      <c r="HHV126" s="4"/>
      <c r="HHW126" s="4"/>
      <c r="HHX126" s="4"/>
      <c r="HHY126" s="4"/>
      <c r="HHZ126" s="4"/>
      <c r="HIA126" s="4"/>
      <c r="HIB126" s="4"/>
      <c r="HIC126" s="4"/>
      <c r="HID126" s="4"/>
      <c r="HIE126" s="4"/>
      <c r="HIF126" s="4"/>
      <c r="HIG126" s="4"/>
      <c r="HIH126" s="4"/>
      <c r="HII126" s="4"/>
      <c r="HIJ126" s="4"/>
      <c r="HIK126" s="4"/>
      <c r="HIL126" s="4"/>
      <c r="HIM126" s="4"/>
      <c r="HIN126" s="4"/>
      <c r="HIO126" s="4"/>
      <c r="HIP126" s="4"/>
      <c r="HIQ126" s="4"/>
      <c r="HIR126" s="4"/>
      <c r="HIS126" s="4"/>
      <c r="HIT126" s="4"/>
      <c r="HIU126" s="4"/>
      <c r="HIV126" s="4"/>
      <c r="HIW126" s="4"/>
      <c r="HIX126" s="4"/>
      <c r="HIY126" s="4"/>
      <c r="HIZ126" s="4"/>
      <c r="HJA126" s="4"/>
      <c r="HJB126" s="4"/>
      <c r="HJC126" s="4"/>
      <c r="HJD126" s="4"/>
      <c r="HJE126" s="4"/>
      <c r="HJF126" s="4"/>
      <c r="HJG126" s="4"/>
      <c r="HJH126" s="4"/>
      <c r="HJI126" s="4"/>
      <c r="HJJ126" s="4"/>
      <c r="HJK126" s="4"/>
      <c r="HJL126" s="4"/>
      <c r="HJM126" s="4"/>
      <c r="HJN126" s="4"/>
      <c r="HJO126" s="4"/>
      <c r="HJP126" s="4"/>
      <c r="HJQ126" s="4"/>
      <c r="HJR126" s="4"/>
      <c r="HJS126" s="4"/>
      <c r="HJT126" s="4"/>
      <c r="HJU126" s="4"/>
      <c r="HJV126" s="4"/>
      <c r="HJW126" s="4"/>
      <c r="HJX126" s="4"/>
      <c r="HJY126" s="4"/>
      <c r="HJZ126" s="4"/>
      <c r="HKA126" s="4"/>
      <c r="HKB126" s="4"/>
      <c r="HKC126" s="4"/>
      <c r="HKD126" s="4"/>
      <c r="HKE126" s="4"/>
      <c r="HKF126" s="4"/>
      <c r="HKG126" s="4"/>
      <c r="HKH126" s="4"/>
      <c r="HKI126" s="4"/>
      <c r="HKJ126" s="4"/>
      <c r="HKK126" s="4"/>
      <c r="HKL126" s="4"/>
      <c r="HKM126" s="4"/>
      <c r="HKN126" s="4"/>
      <c r="HKO126" s="4"/>
      <c r="HKP126" s="4"/>
      <c r="HKQ126" s="4"/>
      <c r="HKR126" s="4"/>
      <c r="HKS126" s="4"/>
      <c r="HKT126" s="4"/>
      <c r="HKU126" s="4"/>
      <c r="HKV126" s="4"/>
      <c r="HKW126" s="4"/>
      <c r="HKX126" s="4"/>
      <c r="HKY126" s="4"/>
      <c r="HKZ126" s="4"/>
      <c r="HLA126" s="4"/>
      <c r="HLB126" s="4"/>
      <c r="HLC126" s="4"/>
      <c r="HLD126" s="4"/>
      <c r="HLE126" s="4"/>
      <c r="HLF126" s="4"/>
      <c r="HLG126" s="4"/>
      <c r="HLH126" s="4"/>
      <c r="HLI126" s="4"/>
      <c r="HLJ126" s="4"/>
      <c r="HLK126" s="4"/>
      <c r="HLL126" s="4"/>
      <c r="HLM126" s="4"/>
      <c r="HLN126" s="4"/>
      <c r="HLO126" s="4"/>
      <c r="HLP126" s="4"/>
      <c r="HLQ126" s="4"/>
      <c r="HLR126" s="4"/>
      <c r="HLS126" s="4"/>
      <c r="HLT126" s="4"/>
      <c r="HLU126" s="4"/>
      <c r="HLV126" s="4"/>
      <c r="HLW126" s="4"/>
      <c r="HLX126" s="4"/>
      <c r="HLY126" s="4"/>
      <c r="HLZ126" s="4"/>
      <c r="HMA126" s="4"/>
      <c r="HMB126" s="4"/>
      <c r="HMC126" s="4"/>
      <c r="HMD126" s="4"/>
      <c r="HME126" s="4"/>
      <c r="HMF126" s="4"/>
      <c r="HMG126" s="4"/>
      <c r="HMH126" s="4"/>
      <c r="HMI126" s="4"/>
      <c r="HMJ126" s="4"/>
      <c r="HMK126" s="4"/>
      <c r="HML126" s="4"/>
      <c r="HMM126" s="4"/>
      <c r="HMN126" s="4"/>
      <c r="HMO126" s="4"/>
      <c r="HMP126" s="4"/>
      <c r="HMQ126" s="4"/>
      <c r="HMR126" s="4"/>
      <c r="HMS126" s="4"/>
      <c r="HMT126" s="4"/>
      <c r="HMU126" s="4"/>
      <c r="HMV126" s="4"/>
      <c r="HMW126" s="4"/>
      <c r="HMX126" s="4"/>
      <c r="HMY126" s="4"/>
      <c r="HMZ126" s="4"/>
      <c r="HNA126" s="4"/>
      <c r="HNB126" s="4"/>
      <c r="HNC126" s="4"/>
      <c r="HND126" s="4"/>
      <c r="HNE126" s="4"/>
      <c r="HNF126" s="4"/>
      <c r="HNG126" s="4"/>
      <c r="HNH126" s="4"/>
      <c r="HNI126" s="4"/>
      <c r="HNJ126" s="4"/>
      <c r="HNK126" s="4"/>
      <c r="HNL126" s="4"/>
      <c r="HNM126" s="4"/>
      <c r="HNN126" s="4"/>
      <c r="HNO126" s="4"/>
      <c r="HNP126" s="4"/>
      <c r="HNQ126" s="4"/>
      <c r="HNR126" s="4"/>
      <c r="HNS126" s="4"/>
      <c r="HNT126" s="4"/>
      <c r="HNU126" s="4"/>
      <c r="HNV126" s="4"/>
      <c r="HNW126" s="4"/>
      <c r="HNX126" s="4"/>
      <c r="HNY126" s="4"/>
      <c r="HNZ126" s="4"/>
      <c r="HOA126" s="4"/>
      <c r="HOB126" s="4"/>
      <c r="HOC126" s="4"/>
      <c r="HOD126" s="4"/>
      <c r="HOE126" s="4"/>
      <c r="HOF126" s="4"/>
      <c r="HOG126" s="4"/>
      <c r="HOH126" s="4"/>
      <c r="HOI126" s="4"/>
      <c r="HOJ126" s="4"/>
      <c r="HOK126" s="4"/>
      <c r="HOL126" s="4"/>
      <c r="HOM126" s="4"/>
      <c r="HON126" s="4"/>
      <c r="HOO126" s="4"/>
      <c r="HOP126" s="4"/>
      <c r="HOQ126" s="4"/>
      <c r="HOR126" s="4"/>
      <c r="HOS126" s="4"/>
      <c r="HOT126" s="4"/>
      <c r="HOU126" s="4"/>
      <c r="HOV126" s="4"/>
      <c r="HOW126" s="4"/>
      <c r="HOX126" s="4"/>
      <c r="HOY126" s="4"/>
      <c r="HOZ126" s="4"/>
      <c r="HPA126" s="4"/>
      <c r="HPB126" s="4"/>
      <c r="HPC126" s="4"/>
      <c r="HPD126" s="4"/>
      <c r="HPE126" s="4"/>
      <c r="HPF126" s="4"/>
      <c r="HPG126" s="4"/>
      <c r="HPH126" s="4"/>
      <c r="HPI126" s="4"/>
      <c r="HPJ126" s="4"/>
      <c r="HPK126" s="4"/>
      <c r="HPL126" s="4"/>
      <c r="HPM126" s="4"/>
      <c r="HPN126" s="4"/>
      <c r="HPO126" s="4"/>
      <c r="HPP126" s="4"/>
      <c r="HPQ126" s="4"/>
      <c r="HPR126" s="4"/>
      <c r="HPY126" s="4"/>
      <c r="HPZ126" s="4"/>
      <c r="HQA126" s="4"/>
      <c r="HQB126" s="4"/>
      <c r="HQC126" s="4"/>
      <c r="HQD126" s="4"/>
      <c r="HQE126" s="4"/>
      <c r="HQF126" s="4"/>
      <c r="HQG126" s="4"/>
      <c r="HQH126" s="4"/>
      <c r="HQI126" s="4"/>
      <c r="HQJ126" s="4"/>
      <c r="HQK126" s="4"/>
      <c r="HQL126" s="4"/>
      <c r="HQM126" s="4"/>
      <c r="HQN126" s="4"/>
      <c r="HQO126" s="4"/>
      <c r="HQP126" s="4"/>
      <c r="HQQ126" s="4"/>
      <c r="HQR126" s="4"/>
      <c r="HQS126" s="4"/>
      <c r="HQT126" s="4"/>
      <c r="HQU126" s="4"/>
      <c r="HQV126" s="4"/>
      <c r="HQW126" s="4"/>
      <c r="HQX126" s="4"/>
      <c r="HQY126" s="4"/>
      <c r="HQZ126" s="4"/>
      <c r="HRA126" s="4"/>
      <c r="HRB126" s="4"/>
      <c r="HRC126" s="4"/>
      <c r="HRD126" s="4"/>
      <c r="HRE126" s="4"/>
      <c r="HRF126" s="4"/>
      <c r="HRG126" s="4"/>
      <c r="HRH126" s="4"/>
      <c r="HRI126" s="4"/>
      <c r="HRJ126" s="4"/>
      <c r="HRK126" s="4"/>
      <c r="HRL126" s="4"/>
      <c r="HRM126" s="4"/>
      <c r="HRN126" s="4"/>
      <c r="HRO126" s="4"/>
      <c r="HRP126" s="4"/>
      <c r="HRQ126" s="4"/>
      <c r="HRR126" s="4"/>
      <c r="HRS126" s="4"/>
      <c r="HRT126" s="4"/>
      <c r="HRU126" s="4"/>
      <c r="HRV126" s="4"/>
      <c r="HRW126" s="4"/>
      <c r="HRX126" s="4"/>
      <c r="HRY126" s="4"/>
      <c r="HRZ126" s="4"/>
      <c r="HSA126" s="4"/>
      <c r="HSB126" s="4"/>
      <c r="HSC126" s="4"/>
      <c r="HSD126" s="4"/>
      <c r="HSE126" s="4"/>
      <c r="HSF126" s="4"/>
      <c r="HSG126" s="4"/>
      <c r="HSH126" s="4"/>
      <c r="HSI126" s="4"/>
      <c r="HSJ126" s="4"/>
      <c r="HSK126" s="4"/>
      <c r="HSL126" s="4"/>
      <c r="HSM126" s="4"/>
      <c r="HSN126" s="4"/>
      <c r="HSO126" s="4"/>
      <c r="HSP126" s="4"/>
      <c r="HSQ126" s="4"/>
      <c r="HSR126" s="4"/>
      <c r="HSS126" s="4"/>
      <c r="HST126" s="4"/>
      <c r="HSU126" s="4"/>
      <c r="HSV126" s="4"/>
      <c r="HSW126" s="4"/>
      <c r="HSX126" s="4"/>
      <c r="HSY126" s="4"/>
      <c r="HSZ126" s="4"/>
      <c r="HTA126" s="4"/>
      <c r="HTB126" s="4"/>
      <c r="HTC126" s="4"/>
      <c r="HTD126" s="4"/>
      <c r="HTE126" s="4"/>
      <c r="HTF126" s="4"/>
      <c r="HTG126" s="4"/>
      <c r="HTH126" s="4"/>
      <c r="HTI126" s="4"/>
      <c r="HTJ126" s="4"/>
      <c r="HTK126" s="4"/>
      <c r="HTL126" s="4"/>
      <c r="HTM126" s="4"/>
      <c r="HTN126" s="4"/>
      <c r="HTO126" s="4"/>
      <c r="HTP126" s="4"/>
      <c r="HTQ126" s="4"/>
      <c r="HTR126" s="4"/>
      <c r="HTS126" s="4"/>
      <c r="HTT126" s="4"/>
      <c r="HTU126" s="4"/>
      <c r="HTV126" s="4"/>
      <c r="HTW126" s="4"/>
      <c r="HTX126" s="4"/>
      <c r="HTY126" s="4"/>
      <c r="HTZ126" s="4"/>
      <c r="HUA126" s="4"/>
      <c r="HUB126" s="4"/>
      <c r="HUC126" s="4"/>
      <c r="HUD126" s="4"/>
      <c r="HUE126" s="4"/>
      <c r="HUF126" s="4"/>
      <c r="HUG126" s="4"/>
      <c r="HUH126" s="4"/>
      <c r="HUI126" s="4"/>
      <c r="HUJ126" s="4"/>
      <c r="HUK126" s="4"/>
      <c r="HUL126" s="4"/>
      <c r="HUM126" s="4"/>
      <c r="HUN126" s="4"/>
      <c r="HUO126" s="4"/>
      <c r="HUP126" s="4"/>
      <c r="HUQ126" s="4"/>
      <c r="HUR126" s="4"/>
      <c r="HUS126" s="4"/>
      <c r="HUT126" s="4"/>
      <c r="HUU126" s="4"/>
      <c r="HUV126" s="4"/>
      <c r="HUW126" s="4"/>
      <c r="HUX126" s="4"/>
      <c r="HUY126" s="4"/>
      <c r="HUZ126" s="4"/>
      <c r="HVA126" s="4"/>
      <c r="HVB126" s="4"/>
      <c r="HVC126" s="4"/>
      <c r="HVD126" s="4"/>
      <c r="HVE126" s="4"/>
      <c r="HVF126" s="4"/>
      <c r="HVG126" s="4"/>
      <c r="HVH126" s="4"/>
      <c r="HVI126" s="4"/>
      <c r="HVJ126" s="4"/>
      <c r="HVK126" s="4"/>
      <c r="HVL126" s="4"/>
      <c r="HVM126" s="4"/>
      <c r="HVN126" s="4"/>
      <c r="HVO126" s="4"/>
      <c r="HVP126" s="4"/>
      <c r="HVQ126" s="4"/>
      <c r="HVR126" s="4"/>
      <c r="HVS126" s="4"/>
      <c r="HVT126" s="4"/>
      <c r="HVU126" s="4"/>
      <c r="HVV126" s="4"/>
      <c r="HVW126" s="4"/>
      <c r="HVX126" s="4"/>
      <c r="HVY126" s="4"/>
      <c r="HVZ126" s="4"/>
      <c r="HWA126" s="4"/>
      <c r="HWB126" s="4"/>
      <c r="HWC126" s="4"/>
      <c r="HWD126" s="4"/>
      <c r="HWE126" s="4"/>
      <c r="HWF126" s="4"/>
      <c r="HWG126" s="4"/>
      <c r="HWH126" s="4"/>
      <c r="HWI126" s="4"/>
      <c r="HWJ126" s="4"/>
      <c r="HWK126" s="4"/>
      <c r="HWL126" s="4"/>
      <c r="HWM126" s="4"/>
      <c r="HWN126" s="4"/>
      <c r="HWO126" s="4"/>
      <c r="HWP126" s="4"/>
      <c r="HWQ126" s="4"/>
      <c r="HWR126" s="4"/>
      <c r="HWS126" s="4"/>
      <c r="HWT126" s="4"/>
      <c r="HWU126" s="4"/>
      <c r="HWV126" s="4"/>
      <c r="HWW126" s="4"/>
      <c r="HWX126" s="4"/>
      <c r="HWY126" s="4"/>
      <c r="HWZ126" s="4"/>
      <c r="HXA126" s="4"/>
      <c r="HXB126" s="4"/>
      <c r="HXC126" s="4"/>
      <c r="HXD126" s="4"/>
      <c r="HXE126" s="4"/>
      <c r="HXF126" s="4"/>
      <c r="HXG126" s="4"/>
      <c r="HXH126" s="4"/>
      <c r="HXI126" s="4"/>
      <c r="HXJ126" s="4"/>
      <c r="HXK126" s="4"/>
      <c r="HXL126" s="4"/>
      <c r="HXM126" s="4"/>
      <c r="HXN126" s="4"/>
      <c r="HXO126" s="4"/>
      <c r="HXP126" s="4"/>
      <c r="HXQ126" s="4"/>
      <c r="HXR126" s="4"/>
      <c r="HXS126" s="4"/>
      <c r="HXT126" s="4"/>
      <c r="HXU126" s="4"/>
      <c r="HXV126" s="4"/>
      <c r="HXW126" s="4"/>
      <c r="HXX126" s="4"/>
      <c r="HXY126" s="4"/>
      <c r="HXZ126" s="4"/>
      <c r="HYA126" s="4"/>
      <c r="HYB126" s="4"/>
      <c r="HYC126" s="4"/>
      <c r="HYD126" s="4"/>
      <c r="HYE126" s="4"/>
      <c r="HYF126" s="4"/>
      <c r="HYG126" s="4"/>
      <c r="HYH126" s="4"/>
      <c r="HYI126" s="4"/>
      <c r="HYJ126" s="4"/>
      <c r="HYK126" s="4"/>
      <c r="HYL126" s="4"/>
      <c r="HYM126" s="4"/>
      <c r="HYN126" s="4"/>
      <c r="HYO126" s="4"/>
      <c r="HYP126" s="4"/>
      <c r="HYQ126" s="4"/>
      <c r="HYR126" s="4"/>
      <c r="HYS126" s="4"/>
      <c r="HYT126" s="4"/>
      <c r="HYU126" s="4"/>
      <c r="HYV126" s="4"/>
      <c r="HYW126" s="4"/>
      <c r="HYX126" s="4"/>
      <c r="HYY126" s="4"/>
      <c r="HYZ126" s="4"/>
      <c r="HZA126" s="4"/>
      <c r="HZB126" s="4"/>
      <c r="HZC126" s="4"/>
      <c r="HZD126" s="4"/>
      <c r="HZE126" s="4"/>
      <c r="HZF126" s="4"/>
      <c r="HZG126" s="4"/>
      <c r="HZH126" s="4"/>
      <c r="HZI126" s="4"/>
      <c r="HZJ126" s="4"/>
      <c r="HZK126" s="4"/>
      <c r="HZL126" s="4"/>
      <c r="HZM126" s="4"/>
      <c r="HZN126" s="4"/>
      <c r="HZU126" s="4"/>
      <c r="HZV126" s="4"/>
      <c r="HZW126" s="4"/>
      <c r="HZX126" s="4"/>
      <c r="HZY126" s="4"/>
      <c r="HZZ126" s="4"/>
      <c r="IAA126" s="4"/>
      <c r="IAB126" s="4"/>
      <c r="IAC126" s="4"/>
      <c r="IAD126" s="4"/>
      <c r="IAE126" s="4"/>
      <c r="IAF126" s="4"/>
      <c r="IAG126" s="4"/>
      <c r="IAH126" s="4"/>
      <c r="IAI126" s="4"/>
      <c r="IAJ126" s="4"/>
      <c r="IAK126" s="4"/>
      <c r="IAL126" s="4"/>
      <c r="IAM126" s="4"/>
      <c r="IAN126" s="4"/>
      <c r="IAO126" s="4"/>
      <c r="IAP126" s="4"/>
      <c r="IAQ126" s="4"/>
      <c r="IAR126" s="4"/>
      <c r="IAS126" s="4"/>
      <c r="IAT126" s="4"/>
      <c r="IAU126" s="4"/>
      <c r="IAV126" s="4"/>
      <c r="IAW126" s="4"/>
      <c r="IAX126" s="4"/>
      <c r="IAY126" s="4"/>
      <c r="IAZ126" s="4"/>
      <c r="IBA126" s="4"/>
      <c r="IBB126" s="4"/>
      <c r="IBC126" s="4"/>
      <c r="IBD126" s="4"/>
      <c r="IBE126" s="4"/>
      <c r="IBF126" s="4"/>
      <c r="IBG126" s="4"/>
      <c r="IBH126" s="4"/>
      <c r="IBI126" s="4"/>
      <c r="IBJ126" s="4"/>
      <c r="IBK126" s="4"/>
      <c r="IBL126" s="4"/>
      <c r="IBM126" s="4"/>
      <c r="IBN126" s="4"/>
      <c r="IBO126" s="4"/>
      <c r="IBP126" s="4"/>
      <c r="IBQ126" s="4"/>
      <c r="IBR126" s="4"/>
      <c r="IBS126" s="4"/>
      <c r="IBT126" s="4"/>
      <c r="IBU126" s="4"/>
      <c r="IBV126" s="4"/>
      <c r="IBW126" s="4"/>
      <c r="IBX126" s="4"/>
      <c r="IBY126" s="4"/>
      <c r="IBZ126" s="4"/>
      <c r="ICA126" s="4"/>
      <c r="ICB126" s="4"/>
      <c r="ICC126" s="4"/>
      <c r="ICD126" s="4"/>
      <c r="ICE126" s="4"/>
      <c r="ICF126" s="4"/>
      <c r="ICG126" s="4"/>
      <c r="ICH126" s="4"/>
      <c r="ICI126" s="4"/>
      <c r="ICJ126" s="4"/>
      <c r="ICK126" s="4"/>
      <c r="ICL126" s="4"/>
      <c r="ICM126" s="4"/>
      <c r="ICN126" s="4"/>
      <c r="ICO126" s="4"/>
      <c r="ICP126" s="4"/>
      <c r="ICQ126" s="4"/>
      <c r="ICR126" s="4"/>
      <c r="ICS126" s="4"/>
      <c r="ICT126" s="4"/>
      <c r="ICU126" s="4"/>
      <c r="ICV126" s="4"/>
      <c r="ICW126" s="4"/>
      <c r="ICX126" s="4"/>
      <c r="ICY126" s="4"/>
      <c r="ICZ126" s="4"/>
      <c r="IDA126" s="4"/>
      <c r="IDB126" s="4"/>
      <c r="IDC126" s="4"/>
      <c r="IDD126" s="4"/>
      <c r="IDE126" s="4"/>
      <c r="IDF126" s="4"/>
      <c r="IDG126" s="4"/>
      <c r="IDH126" s="4"/>
      <c r="IDI126" s="4"/>
      <c r="IDJ126" s="4"/>
      <c r="IDK126" s="4"/>
      <c r="IDL126" s="4"/>
      <c r="IDM126" s="4"/>
      <c r="IDN126" s="4"/>
      <c r="IDO126" s="4"/>
      <c r="IDP126" s="4"/>
      <c r="IDQ126" s="4"/>
      <c r="IDR126" s="4"/>
      <c r="IDS126" s="4"/>
      <c r="IDT126" s="4"/>
      <c r="IDU126" s="4"/>
      <c r="IDV126" s="4"/>
      <c r="IDW126" s="4"/>
      <c r="IDX126" s="4"/>
      <c r="IDY126" s="4"/>
      <c r="IDZ126" s="4"/>
      <c r="IEA126" s="4"/>
      <c r="IEB126" s="4"/>
      <c r="IEC126" s="4"/>
      <c r="IED126" s="4"/>
      <c r="IEE126" s="4"/>
      <c r="IEF126" s="4"/>
      <c r="IEG126" s="4"/>
      <c r="IEH126" s="4"/>
      <c r="IEI126" s="4"/>
      <c r="IEJ126" s="4"/>
      <c r="IEK126" s="4"/>
      <c r="IEL126" s="4"/>
      <c r="IEM126" s="4"/>
      <c r="IEN126" s="4"/>
      <c r="IEO126" s="4"/>
      <c r="IEP126" s="4"/>
      <c r="IEQ126" s="4"/>
      <c r="IER126" s="4"/>
      <c r="IES126" s="4"/>
      <c r="IET126" s="4"/>
      <c r="IEU126" s="4"/>
      <c r="IEV126" s="4"/>
      <c r="IEW126" s="4"/>
      <c r="IEX126" s="4"/>
      <c r="IEY126" s="4"/>
      <c r="IEZ126" s="4"/>
      <c r="IFA126" s="4"/>
      <c r="IFB126" s="4"/>
      <c r="IFC126" s="4"/>
      <c r="IFD126" s="4"/>
      <c r="IFE126" s="4"/>
      <c r="IFF126" s="4"/>
      <c r="IFG126" s="4"/>
      <c r="IFH126" s="4"/>
      <c r="IFI126" s="4"/>
      <c r="IFJ126" s="4"/>
      <c r="IFK126" s="4"/>
      <c r="IFL126" s="4"/>
      <c r="IFM126" s="4"/>
      <c r="IFN126" s="4"/>
      <c r="IFO126" s="4"/>
      <c r="IFP126" s="4"/>
      <c r="IFQ126" s="4"/>
      <c r="IFR126" s="4"/>
      <c r="IFS126" s="4"/>
      <c r="IFT126" s="4"/>
      <c r="IFU126" s="4"/>
      <c r="IFV126" s="4"/>
      <c r="IFW126" s="4"/>
      <c r="IFX126" s="4"/>
      <c r="IFY126" s="4"/>
      <c r="IFZ126" s="4"/>
      <c r="IGA126" s="4"/>
      <c r="IGB126" s="4"/>
      <c r="IGC126" s="4"/>
      <c r="IGD126" s="4"/>
      <c r="IGE126" s="4"/>
      <c r="IGF126" s="4"/>
      <c r="IGG126" s="4"/>
      <c r="IGH126" s="4"/>
      <c r="IGI126" s="4"/>
      <c r="IGJ126" s="4"/>
      <c r="IGK126" s="4"/>
      <c r="IGL126" s="4"/>
      <c r="IGM126" s="4"/>
      <c r="IGN126" s="4"/>
      <c r="IGO126" s="4"/>
      <c r="IGP126" s="4"/>
      <c r="IGQ126" s="4"/>
      <c r="IGR126" s="4"/>
      <c r="IGS126" s="4"/>
      <c r="IGT126" s="4"/>
      <c r="IGU126" s="4"/>
      <c r="IGV126" s="4"/>
      <c r="IGW126" s="4"/>
      <c r="IGX126" s="4"/>
      <c r="IGY126" s="4"/>
      <c r="IGZ126" s="4"/>
      <c r="IHA126" s="4"/>
      <c r="IHB126" s="4"/>
      <c r="IHC126" s="4"/>
      <c r="IHD126" s="4"/>
      <c r="IHE126" s="4"/>
      <c r="IHF126" s="4"/>
      <c r="IHG126" s="4"/>
      <c r="IHH126" s="4"/>
      <c r="IHI126" s="4"/>
      <c r="IHJ126" s="4"/>
      <c r="IHK126" s="4"/>
      <c r="IHL126" s="4"/>
      <c r="IHM126" s="4"/>
      <c r="IHN126" s="4"/>
      <c r="IHO126" s="4"/>
      <c r="IHP126" s="4"/>
      <c r="IHQ126" s="4"/>
      <c r="IHR126" s="4"/>
      <c r="IHS126" s="4"/>
      <c r="IHT126" s="4"/>
      <c r="IHU126" s="4"/>
      <c r="IHV126" s="4"/>
      <c r="IHW126" s="4"/>
      <c r="IHX126" s="4"/>
      <c r="IHY126" s="4"/>
      <c r="IHZ126" s="4"/>
      <c r="IIA126" s="4"/>
      <c r="IIB126" s="4"/>
      <c r="IIC126" s="4"/>
      <c r="IID126" s="4"/>
      <c r="IIE126" s="4"/>
      <c r="IIF126" s="4"/>
      <c r="IIG126" s="4"/>
      <c r="IIH126" s="4"/>
      <c r="III126" s="4"/>
      <c r="IIJ126" s="4"/>
      <c r="IIK126" s="4"/>
      <c r="IIL126" s="4"/>
      <c r="IIM126" s="4"/>
      <c r="IIN126" s="4"/>
      <c r="IIO126" s="4"/>
      <c r="IIP126" s="4"/>
      <c r="IIQ126" s="4"/>
      <c r="IIR126" s="4"/>
      <c r="IIS126" s="4"/>
      <c r="IIT126" s="4"/>
      <c r="IIU126" s="4"/>
      <c r="IIV126" s="4"/>
      <c r="IIW126" s="4"/>
      <c r="IIX126" s="4"/>
      <c r="IIY126" s="4"/>
      <c r="IIZ126" s="4"/>
      <c r="IJA126" s="4"/>
      <c r="IJB126" s="4"/>
      <c r="IJC126" s="4"/>
      <c r="IJD126" s="4"/>
      <c r="IJE126" s="4"/>
      <c r="IJF126" s="4"/>
      <c r="IJG126" s="4"/>
      <c r="IJH126" s="4"/>
      <c r="IJI126" s="4"/>
      <c r="IJJ126" s="4"/>
      <c r="IJQ126" s="4"/>
      <c r="IJR126" s="4"/>
      <c r="IJS126" s="4"/>
      <c r="IJT126" s="4"/>
      <c r="IJU126" s="4"/>
      <c r="IJV126" s="4"/>
      <c r="IJW126" s="4"/>
      <c r="IJX126" s="4"/>
      <c r="IJY126" s="4"/>
      <c r="IJZ126" s="4"/>
      <c r="IKA126" s="4"/>
      <c r="IKB126" s="4"/>
      <c r="IKC126" s="4"/>
      <c r="IKD126" s="4"/>
      <c r="IKE126" s="4"/>
      <c r="IKF126" s="4"/>
      <c r="IKG126" s="4"/>
      <c r="IKH126" s="4"/>
      <c r="IKI126" s="4"/>
      <c r="IKJ126" s="4"/>
      <c r="IKK126" s="4"/>
      <c r="IKL126" s="4"/>
      <c r="IKM126" s="4"/>
      <c r="IKN126" s="4"/>
      <c r="IKO126" s="4"/>
      <c r="IKP126" s="4"/>
      <c r="IKQ126" s="4"/>
      <c r="IKR126" s="4"/>
      <c r="IKS126" s="4"/>
      <c r="IKT126" s="4"/>
      <c r="IKU126" s="4"/>
      <c r="IKV126" s="4"/>
      <c r="IKW126" s="4"/>
      <c r="IKX126" s="4"/>
      <c r="IKY126" s="4"/>
      <c r="IKZ126" s="4"/>
      <c r="ILA126" s="4"/>
      <c r="ILB126" s="4"/>
      <c r="ILC126" s="4"/>
      <c r="ILD126" s="4"/>
      <c r="ILE126" s="4"/>
      <c r="ILF126" s="4"/>
      <c r="ILG126" s="4"/>
      <c r="ILH126" s="4"/>
      <c r="ILI126" s="4"/>
      <c r="ILJ126" s="4"/>
      <c r="ILK126" s="4"/>
      <c r="ILL126" s="4"/>
      <c r="ILM126" s="4"/>
      <c r="ILN126" s="4"/>
      <c r="ILO126" s="4"/>
      <c r="ILP126" s="4"/>
      <c r="ILQ126" s="4"/>
      <c r="ILR126" s="4"/>
      <c r="ILS126" s="4"/>
      <c r="ILT126" s="4"/>
      <c r="ILU126" s="4"/>
      <c r="ILV126" s="4"/>
      <c r="ILW126" s="4"/>
      <c r="ILX126" s="4"/>
      <c r="ILY126" s="4"/>
      <c r="ILZ126" s="4"/>
      <c r="IMA126" s="4"/>
      <c r="IMB126" s="4"/>
      <c r="IMC126" s="4"/>
      <c r="IMD126" s="4"/>
      <c r="IME126" s="4"/>
      <c r="IMF126" s="4"/>
      <c r="IMG126" s="4"/>
      <c r="IMH126" s="4"/>
      <c r="IMI126" s="4"/>
      <c r="IMJ126" s="4"/>
      <c r="IMK126" s="4"/>
      <c r="IML126" s="4"/>
      <c r="IMM126" s="4"/>
      <c r="IMN126" s="4"/>
      <c r="IMO126" s="4"/>
      <c r="IMP126" s="4"/>
      <c r="IMQ126" s="4"/>
      <c r="IMR126" s="4"/>
      <c r="IMS126" s="4"/>
      <c r="IMT126" s="4"/>
      <c r="IMU126" s="4"/>
      <c r="IMV126" s="4"/>
      <c r="IMW126" s="4"/>
      <c r="IMX126" s="4"/>
      <c r="IMY126" s="4"/>
      <c r="IMZ126" s="4"/>
      <c r="INA126" s="4"/>
      <c r="INB126" s="4"/>
      <c r="INC126" s="4"/>
      <c r="IND126" s="4"/>
      <c r="INE126" s="4"/>
      <c r="INF126" s="4"/>
      <c r="ING126" s="4"/>
      <c r="INH126" s="4"/>
      <c r="INI126" s="4"/>
      <c r="INJ126" s="4"/>
      <c r="INK126" s="4"/>
      <c r="INL126" s="4"/>
      <c r="INM126" s="4"/>
      <c r="INN126" s="4"/>
      <c r="INO126" s="4"/>
      <c r="INP126" s="4"/>
      <c r="INQ126" s="4"/>
      <c r="INR126" s="4"/>
      <c r="INS126" s="4"/>
      <c r="INT126" s="4"/>
      <c r="INU126" s="4"/>
      <c r="INV126" s="4"/>
      <c r="INW126" s="4"/>
      <c r="INX126" s="4"/>
      <c r="INY126" s="4"/>
      <c r="INZ126" s="4"/>
      <c r="IOA126" s="4"/>
      <c r="IOB126" s="4"/>
      <c r="IOC126" s="4"/>
      <c r="IOD126" s="4"/>
      <c r="IOE126" s="4"/>
      <c r="IOF126" s="4"/>
      <c r="IOG126" s="4"/>
      <c r="IOH126" s="4"/>
      <c r="IOI126" s="4"/>
      <c r="IOJ126" s="4"/>
      <c r="IOK126" s="4"/>
      <c r="IOL126" s="4"/>
      <c r="IOM126" s="4"/>
      <c r="ION126" s="4"/>
      <c r="IOO126" s="4"/>
      <c r="IOP126" s="4"/>
      <c r="IOQ126" s="4"/>
      <c r="IOR126" s="4"/>
      <c r="IOS126" s="4"/>
      <c r="IOT126" s="4"/>
      <c r="IOU126" s="4"/>
      <c r="IOV126" s="4"/>
      <c r="IOW126" s="4"/>
      <c r="IOX126" s="4"/>
      <c r="IOY126" s="4"/>
      <c r="IOZ126" s="4"/>
      <c r="IPA126" s="4"/>
      <c r="IPB126" s="4"/>
      <c r="IPC126" s="4"/>
      <c r="IPD126" s="4"/>
      <c r="IPE126" s="4"/>
      <c r="IPF126" s="4"/>
      <c r="IPG126" s="4"/>
      <c r="IPH126" s="4"/>
      <c r="IPI126" s="4"/>
      <c r="IPJ126" s="4"/>
      <c r="IPK126" s="4"/>
      <c r="IPL126" s="4"/>
      <c r="IPM126" s="4"/>
      <c r="IPN126" s="4"/>
      <c r="IPO126" s="4"/>
      <c r="IPP126" s="4"/>
      <c r="IPQ126" s="4"/>
      <c r="IPR126" s="4"/>
      <c r="IPS126" s="4"/>
      <c r="IPT126" s="4"/>
      <c r="IPU126" s="4"/>
      <c r="IPV126" s="4"/>
      <c r="IPW126" s="4"/>
      <c r="IPX126" s="4"/>
      <c r="IPY126" s="4"/>
      <c r="IPZ126" s="4"/>
      <c r="IQA126" s="4"/>
      <c r="IQB126" s="4"/>
      <c r="IQC126" s="4"/>
      <c r="IQD126" s="4"/>
      <c r="IQE126" s="4"/>
      <c r="IQF126" s="4"/>
      <c r="IQG126" s="4"/>
      <c r="IQH126" s="4"/>
      <c r="IQI126" s="4"/>
      <c r="IQJ126" s="4"/>
      <c r="IQK126" s="4"/>
      <c r="IQL126" s="4"/>
      <c r="IQM126" s="4"/>
      <c r="IQN126" s="4"/>
      <c r="IQO126" s="4"/>
      <c r="IQP126" s="4"/>
      <c r="IQQ126" s="4"/>
      <c r="IQR126" s="4"/>
      <c r="IQS126" s="4"/>
      <c r="IQT126" s="4"/>
      <c r="IQU126" s="4"/>
      <c r="IQV126" s="4"/>
      <c r="IQW126" s="4"/>
      <c r="IQX126" s="4"/>
      <c r="IQY126" s="4"/>
      <c r="IQZ126" s="4"/>
      <c r="IRA126" s="4"/>
      <c r="IRB126" s="4"/>
      <c r="IRC126" s="4"/>
      <c r="IRD126" s="4"/>
      <c r="IRE126" s="4"/>
      <c r="IRF126" s="4"/>
      <c r="IRG126" s="4"/>
      <c r="IRH126" s="4"/>
      <c r="IRI126" s="4"/>
      <c r="IRJ126" s="4"/>
      <c r="IRK126" s="4"/>
      <c r="IRL126" s="4"/>
      <c r="IRM126" s="4"/>
      <c r="IRN126" s="4"/>
      <c r="IRO126" s="4"/>
      <c r="IRP126" s="4"/>
      <c r="IRQ126" s="4"/>
      <c r="IRR126" s="4"/>
      <c r="IRS126" s="4"/>
      <c r="IRT126" s="4"/>
      <c r="IRU126" s="4"/>
      <c r="IRV126" s="4"/>
      <c r="IRW126" s="4"/>
      <c r="IRX126" s="4"/>
      <c r="IRY126" s="4"/>
      <c r="IRZ126" s="4"/>
      <c r="ISA126" s="4"/>
      <c r="ISB126" s="4"/>
      <c r="ISC126" s="4"/>
      <c r="ISD126" s="4"/>
      <c r="ISE126" s="4"/>
      <c r="ISF126" s="4"/>
      <c r="ISG126" s="4"/>
      <c r="ISH126" s="4"/>
      <c r="ISI126" s="4"/>
      <c r="ISJ126" s="4"/>
      <c r="ISK126" s="4"/>
      <c r="ISL126" s="4"/>
      <c r="ISM126" s="4"/>
      <c r="ISN126" s="4"/>
      <c r="ISO126" s="4"/>
      <c r="ISP126" s="4"/>
      <c r="ISQ126" s="4"/>
      <c r="ISR126" s="4"/>
      <c r="ISS126" s="4"/>
      <c r="IST126" s="4"/>
      <c r="ISU126" s="4"/>
      <c r="ISV126" s="4"/>
      <c r="ISW126" s="4"/>
      <c r="ISX126" s="4"/>
      <c r="ISY126" s="4"/>
      <c r="ISZ126" s="4"/>
      <c r="ITA126" s="4"/>
      <c r="ITB126" s="4"/>
      <c r="ITC126" s="4"/>
      <c r="ITD126" s="4"/>
      <c r="ITE126" s="4"/>
      <c r="ITF126" s="4"/>
      <c r="ITM126" s="4"/>
      <c r="ITN126" s="4"/>
      <c r="ITO126" s="4"/>
      <c r="ITP126" s="4"/>
      <c r="ITQ126" s="4"/>
      <c r="ITR126" s="4"/>
      <c r="ITS126" s="4"/>
      <c r="ITT126" s="4"/>
      <c r="ITU126" s="4"/>
      <c r="ITV126" s="4"/>
      <c r="ITW126" s="4"/>
      <c r="ITX126" s="4"/>
      <c r="ITY126" s="4"/>
      <c r="ITZ126" s="4"/>
      <c r="IUA126" s="4"/>
      <c r="IUB126" s="4"/>
      <c r="IUC126" s="4"/>
      <c r="IUD126" s="4"/>
      <c r="IUE126" s="4"/>
      <c r="IUF126" s="4"/>
      <c r="IUG126" s="4"/>
      <c r="IUH126" s="4"/>
      <c r="IUI126" s="4"/>
      <c r="IUJ126" s="4"/>
      <c r="IUK126" s="4"/>
      <c r="IUL126" s="4"/>
      <c r="IUM126" s="4"/>
      <c r="IUN126" s="4"/>
      <c r="IUO126" s="4"/>
      <c r="IUP126" s="4"/>
      <c r="IUQ126" s="4"/>
      <c r="IUR126" s="4"/>
      <c r="IUS126" s="4"/>
      <c r="IUT126" s="4"/>
      <c r="IUU126" s="4"/>
      <c r="IUV126" s="4"/>
      <c r="IUW126" s="4"/>
      <c r="IUX126" s="4"/>
      <c r="IUY126" s="4"/>
      <c r="IUZ126" s="4"/>
      <c r="IVA126" s="4"/>
      <c r="IVB126" s="4"/>
      <c r="IVC126" s="4"/>
      <c r="IVD126" s="4"/>
      <c r="IVE126" s="4"/>
      <c r="IVF126" s="4"/>
      <c r="IVG126" s="4"/>
      <c r="IVH126" s="4"/>
      <c r="IVI126" s="4"/>
      <c r="IVJ126" s="4"/>
      <c r="IVK126" s="4"/>
      <c r="IVL126" s="4"/>
      <c r="IVM126" s="4"/>
      <c r="IVN126" s="4"/>
      <c r="IVO126" s="4"/>
      <c r="IVP126" s="4"/>
      <c r="IVQ126" s="4"/>
      <c r="IVR126" s="4"/>
      <c r="IVS126" s="4"/>
      <c r="IVT126" s="4"/>
      <c r="IVU126" s="4"/>
      <c r="IVV126" s="4"/>
      <c r="IVW126" s="4"/>
      <c r="IVX126" s="4"/>
      <c r="IVY126" s="4"/>
      <c r="IVZ126" s="4"/>
      <c r="IWA126" s="4"/>
      <c r="IWB126" s="4"/>
      <c r="IWC126" s="4"/>
      <c r="IWD126" s="4"/>
      <c r="IWE126" s="4"/>
      <c r="IWF126" s="4"/>
      <c r="IWG126" s="4"/>
      <c r="IWH126" s="4"/>
      <c r="IWI126" s="4"/>
      <c r="IWJ126" s="4"/>
      <c r="IWK126" s="4"/>
      <c r="IWL126" s="4"/>
      <c r="IWM126" s="4"/>
      <c r="IWN126" s="4"/>
      <c r="IWO126" s="4"/>
      <c r="IWP126" s="4"/>
      <c r="IWQ126" s="4"/>
      <c r="IWR126" s="4"/>
      <c r="IWS126" s="4"/>
      <c r="IWT126" s="4"/>
      <c r="IWU126" s="4"/>
      <c r="IWV126" s="4"/>
      <c r="IWW126" s="4"/>
      <c r="IWX126" s="4"/>
      <c r="IWY126" s="4"/>
      <c r="IWZ126" s="4"/>
      <c r="IXA126" s="4"/>
      <c r="IXB126" s="4"/>
      <c r="IXC126" s="4"/>
      <c r="IXD126" s="4"/>
      <c r="IXE126" s="4"/>
      <c r="IXF126" s="4"/>
      <c r="IXG126" s="4"/>
      <c r="IXH126" s="4"/>
      <c r="IXI126" s="4"/>
      <c r="IXJ126" s="4"/>
      <c r="IXK126" s="4"/>
      <c r="IXL126" s="4"/>
      <c r="IXM126" s="4"/>
      <c r="IXN126" s="4"/>
      <c r="IXO126" s="4"/>
      <c r="IXP126" s="4"/>
      <c r="IXQ126" s="4"/>
      <c r="IXR126" s="4"/>
      <c r="IXS126" s="4"/>
      <c r="IXT126" s="4"/>
      <c r="IXU126" s="4"/>
      <c r="IXV126" s="4"/>
      <c r="IXW126" s="4"/>
      <c r="IXX126" s="4"/>
      <c r="IXY126" s="4"/>
      <c r="IXZ126" s="4"/>
      <c r="IYA126" s="4"/>
      <c r="IYB126" s="4"/>
      <c r="IYC126" s="4"/>
      <c r="IYD126" s="4"/>
      <c r="IYE126" s="4"/>
      <c r="IYF126" s="4"/>
      <c r="IYG126" s="4"/>
      <c r="IYH126" s="4"/>
      <c r="IYI126" s="4"/>
      <c r="IYJ126" s="4"/>
      <c r="IYK126" s="4"/>
      <c r="IYL126" s="4"/>
      <c r="IYM126" s="4"/>
      <c r="IYN126" s="4"/>
      <c r="IYO126" s="4"/>
      <c r="IYP126" s="4"/>
      <c r="IYQ126" s="4"/>
      <c r="IYR126" s="4"/>
      <c r="IYS126" s="4"/>
      <c r="IYT126" s="4"/>
      <c r="IYU126" s="4"/>
      <c r="IYV126" s="4"/>
      <c r="IYW126" s="4"/>
      <c r="IYX126" s="4"/>
      <c r="IYY126" s="4"/>
      <c r="IYZ126" s="4"/>
      <c r="IZA126" s="4"/>
      <c r="IZB126" s="4"/>
      <c r="IZC126" s="4"/>
      <c r="IZD126" s="4"/>
      <c r="IZE126" s="4"/>
      <c r="IZF126" s="4"/>
      <c r="IZG126" s="4"/>
      <c r="IZH126" s="4"/>
      <c r="IZI126" s="4"/>
      <c r="IZJ126" s="4"/>
      <c r="IZK126" s="4"/>
      <c r="IZL126" s="4"/>
      <c r="IZM126" s="4"/>
      <c r="IZN126" s="4"/>
      <c r="IZO126" s="4"/>
      <c r="IZP126" s="4"/>
      <c r="IZQ126" s="4"/>
      <c r="IZR126" s="4"/>
      <c r="IZS126" s="4"/>
      <c r="IZT126" s="4"/>
      <c r="IZU126" s="4"/>
      <c r="IZV126" s="4"/>
      <c r="IZW126" s="4"/>
      <c r="IZX126" s="4"/>
      <c r="IZY126" s="4"/>
      <c r="IZZ126" s="4"/>
      <c r="JAA126" s="4"/>
      <c r="JAB126" s="4"/>
      <c r="JAC126" s="4"/>
      <c r="JAD126" s="4"/>
      <c r="JAE126" s="4"/>
      <c r="JAF126" s="4"/>
      <c r="JAG126" s="4"/>
      <c r="JAH126" s="4"/>
      <c r="JAI126" s="4"/>
      <c r="JAJ126" s="4"/>
      <c r="JAK126" s="4"/>
      <c r="JAL126" s="4"/>
      <c r="JAM126" s="4"/>
      <c r="JAN126" s="4"/>
      <c r="JAO126" s="4"/>
      <c r="JAP126" s="4"/>
      <c r="JAQ126" s="4"/>
      <c r="JAR126" s="4"/>
      <c r="JAS126" s="4"/>
      <c r="JAT126" s="4"/>
      <c r="JAU126" s="4"/>
      <c r="JAV126" s="4"/>
      <c r="JAW126" s="4"/>
      <c r="JAX126" s="4"/>
      <c r="JAY126" s="4"/>
      <c r="JAZ126" s="4"/>
      <c r="JBA126" s="4"/>
      <c r="JBB126" s="4"/>
      <c r="JBC126" s="4"/>
      <c r="JBD126" s="4"/>
      <c r="JBE126" s="4"/>
      <c r="JBF126" s="4"/>
      <c r="JBG126" s="4"/>
      <c r="JBH126" s="4"/>
      <c r="JBI126" s="4"/>
      <c r="JBJ126" s="4"/>
      <c r="JBK126" s="4"/>
      <c r="JBL126" s="4"/>
      <c r="JBM126" s="4"/>
      <c r="JBN126" s="4"/>
      <c r="JBO126" s="4"/>
      <c r="JBP126" s="4"/>
      <c r="JBQ126" s="4"/>
      <c r="JBR126" s="4"/>
      <c r="JBS126" s="4"/>
      <c r="JBT126" s="4"/>
      <c r="JBU126" s="4"/>
      <c r="JBV126" s="4"/>
      <c r="JBW126" s="4"/>
      <c r="JBX126" s="4"/>
      <c r="JBY126" s="4"/>
      <c r="JBZ126" s="4"/>
      <c r="JCA126" s="4"/>
      <c r="JCB126" s="4"/>
      <c r="JCC126" s="4"/>
      <c r="JCD126" s="4"/>
      <c r="JCE126" s="4"/>
      <c r="JCF126" s="4"/>
      <c r="JCG126" s="4"/>
      <c r="JCH126" s="4"/>
      <c r="JCI126" s="4"/>
      <c r="JCJ126" s="4"/>
      <c r="JCK126" s="4"/>
      <c r="JCL126" s="4"/>
      <c r="JCM126" s="4"/>
      <c r="JCN126" s="4"/>
      <c r="JCO126" s="4"/>
      <c r="JCP126" s="4"/>
      <c r="JCQ126" s="4"/>
      <c r="JCR126" s="4"/>
      <c r="JCS126" s="4"/>
      <c r="JCT126" s="4"/>
      <c r="JCU126" s="4"/>
      <c r="JCV126" s="4"/>
      <c r="JCW126" s="4"/>
      <c r="JCX126" s="4"/>
      <c r="JCY126" s="4"/>
      <c r="JCZ126" s="4"/>
      <c r="JDA126" s="4"/>
      <c r="JDB126" s="4"/>
      <c r="JDI126" s="4"/>
      <c r="JDJ126" s="4"/>
      <c r="JDK126" s="4"/>
      <c r="JDL126" s="4"/>
      <c r="JDM126" s="4"/>
      <c r="JDN126" s="4"/>
      <c r="JDO126" s="4"/>
      <c r="JDP126" s="4"/>
      <c r="JDQ126" s="4"/>
      <c r="JDR126" s="4"/>
      <c r="JDS126" s="4"/>
      <c r="JDT126" s="4"/>
      <c r="JDU126" s="4"/>
      <c r="JDV126" s="4"/>
      <c r="JDW126" s="4"/>
      <c r="JDX126" s="4"/>
      <c r="JDY126" s="4"/>
      <c r="JDZ126" s="4"/>
      <c r="JEA126" s="4"/>
      <c r="JEB126" s="4"/>
      <c r="JEC126" s="4"/>
      <c r="JED126" s="4"/>
      <c r="JEE126" s="4"/>
      <c r="JEF126" s="4"/>
      <c r="JEG126" s="4"/>
      <c r="JEH126" s="4"/>
      <c r="JEI126" s="4"/>
      <c r="JEJ126" s="4"/>
      <c r="JEK126" s="4"/>
      <c r="JEL126" s="4"/>
      <c r="JEM126" s="4"/>
      <c r="JEN126" s="4"/>
      <c r="JEO126" s="4"/>
      <c r="JEP126" s="4"/>
      <c r="JEQ126" s="4"/>
      <c r="JER126" s="4"/>
      <c r="JES126" s="4"/>
      <c r="JET126" s="4"/>
      <c r="JEU126" s="4"/>
      <c r="JEV126" s="4"/>
      <c r="JEW126" s="4"/>
      <c r="JEX126" s="4"/>
      <c r="JEY126" s="4"/>
      <c r="JEZ126" s="4"/>
      <c r="JFA126" s="4"/>
      <c r="JFB126" s="4"/>
      <c r="JFC126" s="4"/>
      <c r="JFD126" s="4"/>
      <c r="JFE126" s="4"/>
      <c r="JFF126" s="4"/>
      <c r="JFG126" s="4"/>
      <c r="JFH126" s="4"/>
      <c r="JFI126" s="4"/>
      <c r="JFJ126" s="4"/>
      <c r="JFK126" s="4"/>
      <c r="JFL126" s="4"/>
      <c r="JFM126" s="4"/>
      <c r="JFN126" s="4"/>
      <c r="JFO126" s="4"/>
      <c r="JFP126" s="4"/>
      <c r="JFQ126" s="4"/>
      <c r="JFR126" s="4"/>
      <c r="JFS126" s="4"/>
      <c r="JFT126" s="4"/>
      <c r="JFU126" s="4"/>
      <c r="JFV126" s="4"/>
      <c r="JFW126" s="4"/>
      <c r="JFX126" s="4"/>
      <c r="JFY126" s="4"/>
      <c r="JFZ126" s="4"/>
      <c r="JGA126" s="4"/>
      <c r="JGB126" s="4"/>
      <c r="JGC126" s="4"/>
      <c r="JGD126" s="4"/>
      <c r="JGE126" s="4"/>
      <c r="JGF126" s="4"/>
      <c r="JGG126" s="4"/>
      <c r="JGH126" s="4"/>
      <c r="JGI126" s="4"/>
      <c r="JGJ126" s="4"/>
      <c r="JGK126" s="4"/>
      <c r="JGL126" s="4"/>
      <c r="JGM126" s="4"/>
      <c r="JGN126" s="4"/>
      <c r="JGO126" s="4"/>
      <c r="JGP126" s="4"/>
      <c r="JGQ126" s="4"/>
      <c r="JGR126" s="4"/>
      <c r="JGS126" s="4"/>
      <c r="JGT126" s="4"/>
      <c r="JGU126" s="4"/>
      <c r="JGV126" s="4"/>
      <c r="JGW126" s="4"/>
      <c r="JGX126" s="4"/>
      <c r="JGY126" s="4"/>
      <c r="JGZ126" s="4"/>
      <c r="JHA126" s="4"/>
      <c r="JHB126" s="4"/>
      <c r="JHC126" s="4"/>
      <c r="JHD126" s="4"/>
      <c r="JHE126" s="4"/>
      <c r="JHF126" s="4"/>
      <c r="JHG126" s="4"/>
      <c r="JHH126" s="4"/>
      <c r="JHI126" s="4"/>
      <c r="JHJ126" s="4"/>
      <c r="JHK126" s="4"/>
      <c r="JHL126" s="4"/>
      <c r="JHM126" s="4"/>
      <c r="JHN126" s="4"/>
      <c r="JHO126" s="4"/>
      <c r="JHP126" s="4"/>
      <c r="JHQ126" s="4"/>
      <c r="JHR126" s="4"/>
      <c r="JHS126" s="4"/>
      <c r="JHT126" s="4"/>
      <c r="JHU126" s="4"/>
      <c r="JHV126" s="4"/>
      <c r="JHW126" s="4"/>
      <c r="JHX126" s="4"/>
      <c r="JHY126" s="4"/>
      <c r="JHZ126" s="4"/>
      <c r="JIA126" s="4"/>
      <c r="JIB126" s="4"/>
      <c r="JIC126" s="4"/>
      <c r="JID126" s="4"/>
      <c r="JIE126" s="4"/>
      <c r="JIF126" s="4"/>
      <c r="JIG126" s="4"/>
      <c r="JIH126" s="4"/>
      <c r="JII126" s="4"/>
      <c r="JIJ126" s="4"/>
      <c r="JIK126" s="4"/>
      <c r="JIL126" s="4"/>
      <c r="JIM126" s="4"/>
      <c r="JIN126" s="4"/>
      <c r="JIO126" s="4"/>
      <c r="JIP126" s="4"/>
      <c r="JIQ126" s="4"/>
      <c r="JIR126" s="4"/>
      <c r="JIS126" s="4"/>
      <c r="JIT126" s="4"/>
      <c r="JIU126" s="4"/>
      <c r="JIV126" s="4"/>
      <c r="JIW126" s="4"/>
      <c r="JIX126" s="4"/>
      <c r="JIY126" s="4"/>
      <c r="JIZ126" s="4"/>
      <c r="JJA126" s="4"/>
      <c r="JJB126" s="4"/>
      <c r="JJC126" s="4"/>
      <c r="JJD126" s="4"/>
      <c r="JJE126" s="4"/>
      <c r="JJF126" s="4"/>
      <c r="JJG126" s="4"/>
      <c r="JJH126" s="4"/>
      <c r="JJI126" s="4"/>
      <c r="JJJ126" s="4"/>
      <c r="JJK126" s="4"/>
      <c r="JJL126" s="4"/>
      <c r="JJM126" s="4"/>
      <c r="JJN126" s="4"/>
      <c r="JJO126" s="4"/>
      <c r="JJP126" s="4"/>
      <c r="JJQ126" s="4"/>
      <c r="JJR126" s="4"/>
      <c r="JJS126" s="4"/>
      <c r="JJT126" s="4"/>
      <c r="JJU126" s="4"/>
      <c r="JJV126" s="4"/>
      <c r="JJW126" s="4"/>
      <c r="JJX126" s="4"/>
      <c r="JJY126" s="4"/>
      <c r="JJZ126" s="4"/>
      <c r="JKA126" s="4"/>
      <c r="JKB126" s="4"/>
      <c r="JKC126" s="4"/>
      <c r="JKD126" s="4"/>
      <c r="JKE126" s="4"/>
      <c r="JKF126" s="4"/>
      <c r="JKG126" s="4"/>
      <c r="JKH126" s="4"/>
      <c r="JKI126" s="4"/>
      <c r="JKJ126" s="4"/>
      <c r="JKK126" s="4"/>
      <c r="JKL126" s="4"/>
      <c r="JKM126" s="4"/>
      <c r="JKN126" s="4"/>
      <c r="JKO126" s="4"/>
      <c r="JKP126" s="4"/>
      <c r="JKQ126" s="4"/>
      <c r="JKR126" s="4"/>
      <c r="JKS126" s="4"/>
      <c r="JKT126" s="4"/>
      <c r="JKU126" s="4"/>
      <c r="JKV126" s="4"/>
      <c r="JKW126" s="4"/>
      <c r="JKX126" s="4"/>
      <c r="JKY126" s="4"/>
      <c r="JKZ126" s="4"/>
      <c r="JLA126" s="4"/>
      <c r="JLB126" s="4"/>
      <c r="JLC126" s="4"/>
      <c r="JLD126" s="4"/>
      <c r="JLE126" s="4"/>
      <c r="JLF126" s="4"/>
      <c r="JLG126" s="4"/>
      <c r="JLH126" s="4"/>
      <c r="JLI126" s="4"/>
      <c r="JLJ126" s="4"/>
      <c r="JLK126" s="4"/>
      <c r="JLL126" s="4"/>
      <c r="JLM126" s="4"/>
      <c r="JLN126" s="4"/>
      <c r="JLO126" s="4"/>
      <c r="JLP126" s="4"/>
      <c r="JLQ126" s="4"/>
      <c r="JLR126" s="4"/>
      <c r="JLS126" s="4"/>
      <c r="JLT126" s="4"/>
      <c r="JLU126" s="4"/>
      <c r="JLV126" s="4"/>
      <c r="JLW126" s="4"/>
      <c r="JLX126" s="4"/>
      <c r="JLY126" s="4"/>
      <c r="JLZ126" s="4"/>
      <c r="JMA126" s="4"/>
      <c r="JMB126" s="4"/>
      <c r="JMC126" s="4"/>
      <c r="JMD126" s="4"/>
      <c r="JME126" s="4"/>
      <c r="JMF126" s="4"/>
      <c r="JMG126" s="4"/>
      <c r="JMH126" s="4"/>
      <c r="JMI126" s="4"/>
      <c r="JMJ126" s="4"/>
      <c r="JMK126" s="4"/>
      <c r="JML126" s="4"/>
      <c r="JMM126" s="4"/>
      <c r="JMN126" s="4"/>
      <c r="JMO126" s="4"/>
      <c r="JMP126" s="4"/>
      <c r="JMQ126" s="4"/>
      <c r="JMR126" s="4"/>
      <c r="JMS126" s="4"/>
      <c r="JMT126" s="4"/>
      <c r="JMU126" s="4"/>
      <c r="JMV126" s="4"/>
      <c r="JMW126" s="4"/>
      <c r="JMX126" s="4"/>
      <c r="JNE126" s="4"/>
      <c r="JNF126" s="4"/>
      <c r="JNG126" s="4"/>
      <c r="JNH126" s="4"/>
      <c r="JNI126" s="4"/>
      <c r="JNJ126" s="4"/>
      <c r="JNK126" s="4"/>
      <c r="JNL126" s="4"/>
      <c r="JNM126" s="4"/>
      <c r="JNN126" s="4"/>
      <c r="JNO126" s="4"/>
      <c r="JNP126" s="4"/>
      <c r="JNQ126" s="4"/>
      <c r="JNR126" s="4"/>
      <c r="JNS126" s="4"/>
      <c r="JNT126" s="4"/>
      <c r="JNU126" s="4"/>
      <c r="JNV126" s="4"/>
      <c r="JNW126" s="4"/>
      <c r="JNX126" s="4"/>
      <c r="JNY126" s="4"/>
      <c r="JNZ126" s="4"/>
      <c r="JOA126" s="4"/>
      <c r="JOB126" s="4"/>
      <c r="JOC126" s="4"/>
      <c r="JOD126" s="4"/>
      <c r="JOE126" s="4"/>
      <c r="JOF126" s="4"/>
      <c r="JOG126" s="4"/>
      <c r="JOH126" s="4"/>
      <c r="JOI126" s="4"/>
      <c r="JOJ126" s="4"/>
      <c r="JOK126" s="4"/>
      <c r="JOL126" s="4"/>
      <c r="JOM126" s="4"/>
      <c r="JON126" s="4"/>
      <c r="JOO126" s="4"/>
      <c r="JOP126" s="4"/>
      <c r="JOQ126" s="4"/>
      <c r="JOR126" s="4"/>
      <c r="JOS126" s="4"/>
      <c r="JOT126" s="4"/>
      <c r="JOU126" s="4"/>
      <c r="JOV126" s="4"/>
      <c r="JOW126" s="4"/>
      <c r="JOX126" s="4"/>
      <c r="JOY126" s="4"/>
      <c r="JOZ126" s="4"/>
      <c r="JPA126" s="4"/>
      <c r="JPB126" s="4"/>
      <c r="JPC126" s="4"/>
      <c r="JPD126" s="4"/>
      <c r="JPE126" s="4"/>
      <c r="JPF126" s="4"/>
      <c r="JPG126" s="4"/>
      <c r="JPH126" s="4"/>
      <c r="JPI126" s="4"/>
      <c r="JPJ126" s="4"/>
      <c r="JPK126" s="4"/>
      <c r="JPL126" s="4"/>
      <c r="JPM126" s="4"/>
      <c r="JPN126" s="4"/>
      <c r="JPO126" s="4"/>
      <c r="JPP126" s="4"/>
      <c r="JPQ126" s="4"/>
      <c r="JPR126" s="4"/>
      <c r="JPS126" s="4"/>
      <c r="JPT126" s="4"/>
      <c r="JPU126" s="4"/>
      <c r="JPV126" s="4"/>
      <c r="JPW126" s="4"/>
      <c r="JPX126" s="4"/>
      <c r="JPY126" s="4"/>
      <c r="JPZ126" s="4"/>
      <c r="JQA126" s="4"/>
      <c r="JQB126" s="4"/>
      <c r="JQC126" s="4"/>
      <c r="JQD126" s="4"/>
      <c r="JQE126" s="4"/>
      <c r="JQF126" s="4"/>
      <c r="JQG126" s="4"/>
      <c r="JQH126" s="4"/>
      <c r="JQI126" s="4"/>
      <c r="JQJ126" s="4"/>
      <c r="JQK126" s="4"/>
      <c r="JQL126" s="4"/>
      <c r="JQM126" s="4"/>
      <c r="JQN126" s="4"/>
      <c r="JQO126" s="4"/>
      <c r="JQP126" s="4"/>
      <c r="JQQ126" s="4"/>
      <c r="JQR126" s="4"/>
      <c r="JQS126" s="4"/>
      <c r="JQT126" s="4"/>
      <c r="JQU126" s="4"/>
      <c r="JQV126" s="4"/>
      <c r="JQW126" s="4"/>
      <c r="JQX126" s="4"/>
      <c r="JQY126" s="4"/>
      <c r="JQZ126" s="4"/>
      <c r="JRA126" s="4"/>
      <c r="JRB126" s="4"/>
      <c r="JRC126" s="4"/>
      <c r="JRD126" s="4"/>
      <c r="JRE126" s="4"/>
      <c r="JRF126" s="4"/>
      <c r="JRG126" s="4"/>
      <c r="JRH126" s="4"/>
      <c r="JRI126" s="4"/>
      <c r="JRJ126" s="4"/>
      <c r="JRK126" s="4"/>
      <c r="JRL126" s="4"/>
      <c r="JRM126" s="4"/>
      <c r="JRN126" s="4"/>
      <c r="JRO126" s="4"/>
      <c r="JRP126" s="4"/>
      <c r="JRQ126" s="4"/>
      <c r="JRR126" s="4"/>
      <c r="JRS126" s="4"/>
      <c r="JRT126" s="4"/>
      <c r="JRU126" s="4"/>
      <c r="JRV126" s="4"/>
      <c r="JRW126" s="4"/>
      <c r="JRX126" s="4"/>
      <c r="JRY126" s="4"/>
      <c r="JRZ126" s="4"/>
      <c r="JSA126" s="4"/>
      <c r="JSB126" s="4"/>
      <c r="JSC126" s="4"/>
      <c r="JSD126" s="4"/>
      <c r="JSE126" s="4"/>
      <c r="JSF126" s="4"/>
      <c r="JSG126" s="4"/>
      <c r="JSH126" s="4"/>
      <c r="JSI126" s="4"/>
      <c r="JSJ126" s="4"/>
      <c r="JSK126" s="4"/>
      <c r="JSL126" s="4"/>
      <c r="JSM126" s="4"/>
      <c r="JSN126" s="4"/>
      <c r="JSO126" s="4"/>
      <c r="JSP126" s="4"/>
      <c r="JSQ126" s="4"/>
      <c r="JSR126" s="4"/>
      <c r="JSS126" s="4"/>
      <c r="JST126" s="4"/>
      <c r="JSU126" s="4"/>
      <c r="JSV126" s="4"/>
      <c r="JSW126" s="4"/>
      <c r="JSX126" s="4"/>
      <c r="JSY126" s="4"/>
      <c r="JSZ126" s="4"/>
      <c r="JTA126" s="4"/>
      <c r="JTB126" s="4"/>
      <c r="JTC126" s="4"/>
      <c r="JTD126" s="4"/>
      <c r="JTE126" s="4"/>
      <c r="JTF126" s="4"/>
      <c r="JTG126" s="4"/>
      <c r="JTH126" s="4"/>
      <c r="JTI126" s="4"/>
      <c r="JTJ126" s="4"/>
      <c r="JTK126" s="4"/>
      <c r="JTL126" s="4"/>
      <c r="JTM126" s="4"/>
      <c r="JTN126" s="4"/>
      <c r="JTO126" s="4"/>
      <c r="JTP126" s="4"/>
      <c r="JTQ126" s="4"/>
      <c r="JTR126" s="4"/>
      <c r="JTS126" s="4"/>
      <c r="JTT126" s="4"/>
      <c r="JTU126" s="4"/>
      <c r="JTV126" s="4"/>
      <c r="JTW126" s="4"/>
      <c r="JTX126" s="4"/>
      <c r="JTY126" s="4"/>
      <c r="JTZ126" s="4"/>
      <c r="JUA126" s="4"/>
      <c r="JUB126" s="4"/>
      <c r="JUC126" s="4"/>
      <c r="JUD126" s="4"/>
      <c r="JUE126" s="4"/>
      <c r="JUF126" s="4"/>
      <c r="JUG126" s="4"/>
      <c r="JUH126" s="4"/>
      <c r="JUI126" s="4"/>
      <c r="JUJ126" s="4"/>
      <c r="JUK126" s="4"/>
      <c r="JUL126" s="4"/>
      <c r="JUM126" s="4"/>
      <c r="JUN126" s="4"/>
      <c r="JUO126" s="4"/>
      <c r="JUP126" s="4"/>
      <c r="JUQ126" s="4"/>
      <c r="JUR126" s="4"/>
      <c r="JUS126" s="4"/>
      <c r="JUT126" s="4"/>
      <c r="JUU126" s="4"/>
      <c r="JUV126" s="4"/>
      <c r="JUW126" s="4"/>
      <c r="JUX126" s="4"/>
      <c r="JUY126" s="4"/>
      <c r="JUZ126" s="4"/>
      <c r="JVA126" s="4"/>
      <c r="JVB126" s="4"/>
      <c r="JVC126" s="4"/>
      <c r="JVD126" s="4"/>
      <c r="JVE126" s="4"/>
      <c r="JVF126" s="4"/>
      <c r="JVG126" s="4"/>
      <c r="JVH126" s="4"/>
      <c r="JVI126" s="4"/>
      <c r="JVJ126" s="4"/>
      <c r="JVK126" s="4"/>
      <c r="JVL126" s="4"/>
      <c r="JVM126" s="4"/>
      <c r="JVN126" s="4"/>
      <c r="JVO126" s="4"/>
      <c r="JVP126" s="4"/>
      <c r="JVQ126" s="4"/>
      <c r="JVR126" s="4"/>
      <c r="JVS126" s="4"/>
      <c r="JVT126" s="4"/>
      <c r="JVU126" s="4"/>
      <c r="JVV126" s="4"/>
      <c r="JVW126" s="4"/>
      <c r="JVX126" s="4"/>
      <c r="JVY126" s="4"/>
      <c r="JVZ126" s="4"/>
      <c r="JWA126" s="4"/>
      <c r="JWB126" s="4"/>
      <c r="JWC126" s="4"/>
      <c r="JWD126" s="4"/>
      <c r="JWE126" s="4"/>
      <c r="JWF126" s="4"/>
      <c r="JWG126" s="4"/>
      <c r="JWH126" s="4"/>
      <c r="JWI126" s="4"/>
      <c r="JWJ126" s="4"/>
      <c r="JWK126" s="4"/>
      <c r="JWL126" s="4"/>
      <c r="JWM126" s="4"/>
      <c r="JWN126" s="4"/>
      <c r="JWO126" s="4"/>
      <c r="JWP126" s="4"/>
      <c r="JWQ126" s="4"/>
      <c r="JWR126" s="4"/>
      <c r="JWS126" s="4"/>
      <c r="JWT126" s="4"/>
      <c r="JXA126" s="4"/>
      <c r="JXB126" s="4"/>
      <c r="JXC126" s="4"/>
      <c r="JXD126" s="4"/>
      <c r="JXE126" s="4"/>
      <c r="JXF126" s="4"/>
      <c r="JXG126" s="4"/>
      <c r="JXH126" s="4"/>
      <c r="JXI126" s="4"/>
      <c r="JXJ126" s="4"/>
      <c r="JXK126" s="4"/>
      <c r="JXL126" s="4"/>
      <c r="JXM126" s="4"/>
      <c r="JXN126" s="4"/>
      <c r="JXO126" s="4"/>
      <c r="JXP126" s="4"/>
      <c r="JXQ126" s="4"/>
      <c r="JXR126" s="4"/>
      <c r="JXS126" s="4"/>
      <c r="JXT126" s="4"/>
      <c r="JXU126" s="4"/>
      <c r="JXV126" s="4"/>
      <c r="JXW126" s="4"/>
      <c r="JXX126" s="4"/>
      <c r="JXY126" s="4"/>
      <c r="JXZ126" s="4"/>
      <c r="JYA126" s="4"/>
      <c r="JYB126" s="4"/>
      <c r="JYC126" s="4"/>
      <c r="JYD126" s="4"/>
      <c r="JYE126" s="4"/>
      <c r="JYF126" s="4"/>
      <c r="JYG126" s="4"/>
      <c r="JYH126" s="4"/>
      <c r="JYI126" s="4"/>
      <c r="JYJ126" s="4"/>
      <c r="JYK126" s="4"/>
      <c r="JYL126" s="4"/>
      <c r="JYM126" s="4"/>
      <c r="JYN126" s="4"/>
      <c r="JYO126" s="4"/>
      <c r="JYP126" s="4"/>
      <c r="JYQ126" s="4"/>
      <c r="JYR126" s="4"/>
      <c r="JYS126" s="4"/>
      <c r="JYT126" s="4"/>
      <c r="JYU126" s="4"/>
      <c r="JYV126" s="4"/>
      <c r="JYW126" s="4"/>
      <c r="JYX126" s="4"/>
      <c r="JYY126" s="4"/>
      <c r="JYZ126" s="4"/>
      <c r="JZA126" s="4"/>
      <c r="JZB126" s="4"/>
      <c r="JZC126" s="4"/>
      <c r="JZD126" s="4"/>
      <c r="JZE126" s="4"/>
      <c r="JZF126" s="4"/>
      <c r="JZG126" s="4"/>
      <c r="JZH126" s="4"/>
      <c r="JZI126" s="4"/>
      <c r="JZJ126" s="4"/>
      <c r="JZK126" s="4"/>
      <c r="JZL126" s="4"/>
      <c r="JZM126" s="4"/>
      <c r="JZN126" s="4"/>
      <c r="JZO126" s="4"/>
      <c r="JZP126" s="4"/>
      <c r="JZQ126" s="4"/>
      <c r="JZR126" s="4"/>
      <c r="JZS126" s="4"/>
      <c r="JZT126" s="4"/>
      <c r="JZU126" s="4"/>
      <c r="JZV126" s="4"/>
      <c r="JZW126" s="4"/>
      <c r="JZX126" s="4"/>
      <c r="JZY126" s="4"/>
      <c r="JZZ126" s="4"/>
      <c r="KAA126" s="4"/>
      <c r="KAB126" s="4"/>
      <c r="KAC126" s="4"/>
      <c r="KAD126" s="4"/>
      <c r="KAE126" s="4"/>
      <c r="KAF126" s="4"/>
      <c r="KAG126" s="4"/>
      <c r="KAH126" s="4"/>
      <c r="KAI126" s="4"/>
      <c r="KAJ126" s="4"/>
      <c r="KAK126" s="4"/>
      <c r="KAL126" s="4"/>
      <c r="KAM126" s="4"/>
      <c r="KAN126" s="4"/>
      <c r="KAO126" s="4"/>
      <c r="KAP126" s="4"/>
      <c r="KAQ126" s="4"/>
      <c r="KAR126" s="4"/>
      <c r="KAS126" s="4"/>
      <c r="KAT126" s="4"/>
      <c r="KAU126" s="4"/>
      <c r="KAV126" s="4"/>
      <c r="KAW126" s="4"/>
      <c r="KAX126" s="4"/>
      <c r="KAY126" s="4"/>
      <c r="KAZ126" s="4"/>
      <c r="KBA126" s="4"/>
      <c r="KBB126" s="4"/>
      <c r="KBC126" s="4"/>
      <c r="KBD126" s="4"/>
      <c r="KBE126" s="4"/>
      <c r="KBF126" s="4"/>
      <c r="KBG126" s="4"/>
      <c r="KBH126" s="4"/>
      <c r="KBI126" s="4"/>
      <c r="KBJ126" s="4"/>
      <c r="KBK126" s="4"/>
      <c r="KBL126" s="4"/>
      <c r="KBM126" s="4"/>
      <c r="KBN126" s="4"/>
      <c r="KBO126" s="4"/>
      <c r="KBP126" s="4"/>
      <c r="KBQ126" s="4"/>
      <c r="KBR126" s="4"/>
      <c r="KBS126" s="4"/>
      <c r="KBT126" s="4"/>
      <c r="KBU126" s="4"/>
      <c r="KBV126" s="4"/>
      <c r="KBW126" s="4"/>
      <c r="KBX126" s="4"/>
      <c r="KBY126" s="4"/>
      <c r="KBZ126" s="4"/>
      <c r="KCA126" s="4"/>
      <c r="KCB126" s="4"/>
      <c r="KCC126" s="4"/>
      <c r="KCD126" s="4"/>
      <c r="KCE126" s="4"/>
      <c r="KCF126" s="4"/>
      <c r="KCG126" s="4"/>
      <c r="KCH126" s="4"/>
      <c r="KCI126" s="4"/>
      <c r="KCJ126" s="4"/>
      <c r="KCK126" s="4"/>
      <c r="KCL126" s="4"/>
      <c r="KCM126" s="4"/>
      <c r="KCN126" s="4"/>
      <c r="KCO126" s="4"/>
      <c r="KCP126" s="4"/>
      <c r="KCQ126" s="4"/>
      <c r="KCR126" s="4"/>
      <c r="KCS126" s="4"/>
      <c r="KCT126" s="4"/>
      <c r="KCU126" s="4"/>
      <c r="KCV126" s="4"/>
      <c r="KCW126" s="4"/>
      <c r="KCX126" s="4"/>
      <c r="KCY126" s="4"/>
      <c r="KCZ126" s="4"/>
      <c r="KDA126" s="4"/>
      <c r="KDB126" s="4"/>
      <c r="KDC126" s="4"/>
      <c r="KDD126" s="4"/>
      <c r="KDE126" s="4"/>
      <c r="KDF126" s="4"/>
      <c r="KDG126" s="4"/>
      <c r="KDH126" s="4"/>
      <c r="KDI126" s="4"/>
      <c r="KDJ126" s="4"/>
      <c r="KDK126" s="4"/>
      <c r="KDL126" s="4"/>
      <c r="KDM126" s="4"/>
      <c r="KDN126" s="4"/>
      <c r="KDO126" s="4"/>
      <c r="KDP126" s="4"/>
      <c r="KDQ126" s="4"/>
      <c r="KDR126" s="4"/>
      <c r="KDS126" s="4"/>
      <c r="KDT126" s="4"/>
      <c r="KDU126" s="4"/>
      <c r="KDV126" s="4"/>
      <c r="KDW126" s="4"/>
      <c r="KDX126" s="4"/>
      <c r="KDY126" s="4"/>
      <c r="KDZ126" s="4"/>
      <c r="KEA126" s="4"/>
      <c r="KEB126" s="4"/>
      <c r="KEC126" s="4"/>
      <c r="KED126" s="4"/>
      <c r="KEE126" s="4"/>
      <c r="KEF126" s="4"/>
      <c r="KEG126" s="4"/>
      <c r="KEH126" s="4"/>
      <c r="KEI126" s="4"/>
      <c r="KEJ126" s="4"/>
      <c r="KEK126" s="4"/>
      <c r="KEL126" s="4"/>
      <c r="KEM126" s="4"/>
      <c r="KEN126" s="4"/>
      <c r="KEO126" s="4"/>
      <c r="KEP126" s="4"/>
      <c r="KEQ126" s="4"/>
      <c r="KER126" s="4"/>
      <c r="KES126" s="4"/>
      <c r="KET126" s="4"/>
      <c r="KEU126" s="4"/>
      <c r="KEV126" s="4"/>
      <c r="KEW126" s="4"/>
      <c r="KEX126" s="4"/>
      <c r="KEY126" s="4"/>
      <c r="KEZ126" s="4"/>
      <c r="KFA126" s="4"/>
      <c r="KFB126" s="4"/>
      <c r="KFC126" s="4"/>
      <c r="KFD126" s="4"/>
      <c r="KFE126" s="4"/>
      <c r="KFF126" s="4"/>
      <c r="KFG126" s="4"/>
      <c r="KFH126" s="4"/>
      <c r="KFI126" s="4"/>
      <c r="KFJ126" s="4"/>
      <c r="KFK126" s="4"/>
      <c r="KFL126" s="4"/>
      <c r="KFM126" s="4"/>
      <c r="KFN126" s="4"/>
      <c r="KFO126" s="4"/>
      <c r="KFP126" s="4"/>
      <c r="KFQ126" s="4"/>
      <c r="KFR126" s="4"/>
      <c r="KFS126" s="4"/>
      <c r="KFT126" s="4"/>
      <c r="KFU126" s="4"/>
      <c r="KFV126" s="4"/>
      <c r="KFW126" s="4"/>
      <c r="KFX126" s="4"/>
      <c r="KFY126" s="4"/>
      <c r="KFZ126" s="4"/>
      <c r="KGA126" s="4"/>
      <c r="KGB126" s="4"/>
      <c r="KGC126" s="4"/>
      <c r="KGD126" s="4"/>
      <c r="KGE126" s="4"/>
      <c r="KGF126" s="4"/>
      <c r="KGG126" s="4"/>
      <c r="KGH126" s="4"/>
      <c r="KGI126" s="4"/>
      <c r="KGJ126" s="4"/>
      <c r="KGK126" s="4"/>
      <c r="KGL126" s="4"/>
      <c r="KGM126" s="4"/>
      <c r="KGN126" s="4"/>
      <c r="KGO126" s="4"/>
      <c r="KGP126" s="4"/>
      <c r="KGW126" s="4"/>
      <c r="KGX126" s="4"/>
      <c r="KGY126" s="4"/>
      <c r="KGZ126" s="4"/>
      <c r="KHA126" s="4"/>
      <c r="KHB126" s="4"/>
      <c r="KHC126" s="4"/>
      <c r="KHD126" s="4"/>
      <c r="KHE126" s="4"/>
      <c r="KHF126" s="4"/>
      <c r="KHG126" s="4"/>
      <c r="KHH126" s="4"/>
      <c r="KHI126" s="4"/>
      <c r="KHJ126" s="4"/>
      <c r="KHK126" s="4"/>
      <c r="KHL126" s="4"/>
      <c r="KHM126" s="4"/>
      <c r="KHN126" s="4"/>
      <c r="KHO126" s="4"/>
      <c r="KHP126" s="4"/>
      <c r="KHQ126" s="4"/>
      <c r="KHR126" s="4"/>
      <c r="KHS126" s="4"/>
      <c r="KHT126" s="4"/>
      <c r="KHU126" s="4"/>
      <c r="KHV126" s="4"/>
      <c r="KHW126" s="4"/>
      <c r="KHX126" s="4"/>
      <c r="KHY126" s="4"/>
      <c r="KHZ126" s="4"/>
      <c r="KIA126" s="4"/>
      <c r="KIB126" s="4"/>
      <c r="KIC126" s="4"/>
      <c r="KID126" s="4"/>
      <c r="KIE126" s="4"/>
      <c r="KIF126" s="4"/>
      <c r="KIG126" s="4"/>
      <c r="KIH126" s="4"/>
      <c r="KII126" s="4"/>
      <c r="KIJ126" s="4"/>
      <c r="KIK126" s="4"/>
      <c r="KIL126" s="4"/>
      <c r="KIM126" s="4"/>
      <c r="KIN126" s="4"/>
      <c r="KIO126" s="4"/>
      <c r="KIP126" s="4"/>
      <c r="KIQ126" s="4"/>
      <c r="KIR126" s="4"/>
      <c r="KIS126" s="4"/>
      <c r="KIT126" s="4"/>
      <c r="KIU126" s="4"/>
      <c r="KIV126" s="4"/>
      <c r="KIW126" s="4"/>
      <c r="KIX126" s="4"/>
      <c r="KIY126" s="4"/>
      <c r="KIZ126" s="4"/>
      <c r="KJA126" s="4"/>
      <c r="KJB126" s="4"/>
      <c r="KJC126" s="4"/>
      <c r="KJD126" s="4"/>
      <c r="KJE126" s="4"/>
      <c r="KJF126" s="4"/>
      <c r="KJG126" s="4"/>
      <c r="KJH126" s="4"/>
      <c r="KJI126" s="4"/>
      <c r="KJJ126" s="4"/>
      <c r="KJK126" s="4"/>
      <c r="KJL126" s="4"/>
      <c r="KJM126" s="4"/>
      <c r="KJN126" s="4"/>
      <c r="KJO126" s="4"/>
      <c r="KJP126" s="4"/>
      <c r="KJQ126" s="4"/>
      <c r="KJR126" s="4"/>
      <c r="KJS126" s="4"/>
      <c r="KJT126" s="4"/>
      <c r="KJU126" s="4"/>
      <c r="KJV126" s="4"/>
      <c r="KJW126" s="4"/>
      <c r="KJX126" s="4"/>
      <c r="KJY126" s="4"/>
      <c r="KJZ126" s="4"/>
      <c r="KKA126" s="4"/>
      <c r="KKB126" s="4"/>
      <c r="KKC126" s="4"/>
      <c r="KKD126" s="4"/>
      <c r="KKE126" s="4"/>
      <c r="KKF126" s="4"/>
      <c r="KKG126" s="4"/>
      <c r="KKH126" s="4"/>
      <c r="KKI126" s="4"/>
      <c r="KKJ126" s="4"/>
      <c r="KKK126" s="4"/>
      <c r="KKL126" s="4"/>
      <c r="KKM126" s="4"/>
      <c r="KKN126" s="4"/>
      <c r="KKO126" s="4"/>
      <c r="KKP126" s="4"/>
      <c r="KKQ126" s="4"/>
      <c r="KKR126" s="4"/>
      <c r="KKS126" s="4"/>
      <c r="KKT126" s="4"/>
      <c r="KKU126" s="4"/>
      <c r="KKV126" s="4"/>
      <c r="KKW126" s="4"/>
      <c r="KKX126" s="4"/>
      <c r="KKY126" s="4"/>
      <c r="KKZ126" s="4"/>
      <c r="KLA126" s="4"/>
      <c r="KLB126" s="4"/>
      <c r="KLC126" s="4"/>
      <c r="KLD126" s="4"/>
      <c r="KLE126" s="4"/>
      <c r="KLF126" s="4"/>
      <c r="KLG126" s="4"/>
      <c r="KLH126" s="4"/>
      <c r="KLI126" s="4"/>
      <c r="KLJ126" s="4"/>
      <c r="KLK126" s="4"/>
      <c r="KLL126" s="4"/>
      <c r="KLM126" s="4"/>
      <c r="KLN126" s="4"/>
      <c r="KLO126" s="4"/>
      <c r="KLP126" s="4"/>
      <c r="KLQ126" s="4"/>
      <c r="KLR126" s="4"/>
      <c r="KLS126" s="4"/>
      <c r="KLT126" s="4"/>
      <c r="KLU126" s="4"/>
      <c r="KLV126" s="4"/>
      <c r="KLW126" s="4"/>
      <c r="KLX126" s="4"/>
      <c r="KLY126" s="4"/>
      <c r="KLZ126" s="4"/>
      <c r="KMA126" s="4"/>
      <c r="KMB126" s="4"/>
      <c r="KMC126" s="4"/>
      <c r="KMD126" s="4"/>
      <c r="KME126" s="4"/>
      <c r="KMF126" s="4"/>
      <c r="KMG126" s="4"/>
      <c r="KMH126" s="4"/>
      <c r="KMI126" s="4"/>
      <c r="KMJ126" s="4"/>
      <c r="KMK126" s="4"/>
      <c r="KML126" s="4"/>
      <c r="KMM126" s="4"/>
      <c r="KMN126" s="4"/>
      <c r="KMO126" s="4"/>
      <c r="KMP126" s="4"/>
      <c r="KMQ126" s="4"/>
      <c r="KMR126" s="4"/>
      <c r="KMS126" s="4"/>
      <c r="KMT126" s="4"/>
      <c r="KMU126" s="4"/>
      <c r="KMV126" s="4"/>
      <c r="KMW126" s="4"/>
      <c r="KMX126" s="4"/>
      <c r="KMY126" s="4"/>
      <c r="KMZ126" s="4"/>
      <c r="KNA126" s="4"/>
      <c r="KNB126" s="4"/>
      <c r="KNC126" s="4"/>
      <c r="KND126" s="4"/>
      <c r="KNE126" s="4"/>
      <c r="KNF126" s="4"/>
      <c r="KNG126" s="4"/>
      <c r="KNH126" s="4"/>
      <c r="KNI126" s="4"/>
      <c r="KNJ126" s="4"/>
      <c r="KNK126" s="4"/>
      <c r="KNL126" s="4"/>
      <c r="KNM126" s="4"/>
      <c r="KNN126" s="4"/>
      <c r="KNO126" s="4"/>
      <c r="KNP126" s="4"/>
      <c r="KNQ126" s="4"/>
      <c r="KNR126" s="4"/>
      <c r="KNS126" s="4"/>
      <c r="KNT126" s="4"/>
      <c r="KNU126" s="4"/>
      <c r="KNV126" s="4"/>
      <c r="KNW126" s="4"/>
      <c r="KNX126" s="4"/>
      <c r="KNY126" s="4"/>
      <c r="KNZ126" s="4"/>
      <c r="KOA126" s="4"/>
      <c r="KOB126" s="4"/>
      <c r="KOC126" s="4"/>
      <c r="KOD126" s="4"/>
      <c r="KOE126" s="4"/>
      <c r="KOF126" s="4"/>
      <c r="KOG126" s="4"/>
      <c r="KOH126" s="4"/>
      <c r="KOI126" s="4"/>
      <c r="KOJ126" s="4"/>
      <c r="KOK126" s="4"/>
      <c r="KOL126" s="4"/>
      <c r="KOM126" s="4"/>
      <c r="KON126" s="4"/>
      <c r="KOO126" s="4"/>
      <c r="KOP126" s="4"/>
      <c r="KOQ126" s="4"/>
      <c r="KOR126" s="4"/>
      <c r="KOS126" s="4"/>
      <c r="KOT126" s="4"/>
      <c r="KOU126" s="4"/>
      <c r="KOV126" s="4"/>
      <c r="KOW126" s="4"/>
      <c r="KOX126" s="4"/>
      <c r="KOY126" s="4"/>
      <c r="KOZ126" s="4"/>
      <c r="KPA126" s="4"/>
      <c r="KPB126" s="4"/>
      <c r="KPC126" s="4"/>
      <c r="KPD126" s="4"/>
      <c r="KPE126" s="4"/>
      <c r="KPF126" s="4"/>
      <c r="KPG126" s="4"/>
      <c r="KPH126" s="4"/>
      <c r="KPI126" s="4"/>
      <c r="KPJ126" s="4"/>
      <c r="KPK126" s="4"/>
      <c r="KPL126" s="4"/>
      <c r="KPM126" s="4"/>
      <c r="KPN126" s="4"/>
      <c r="KPO126" s="4"/>
      <c r="KPP126" s="4"/>
      <c r="KPQ126" s="4"/>
      <c r="KPR126" s="4"/>
      <c r="KPS126" s="4"/>
      <c r="KPT126" s="4"/>
      <c r="KPU126" s="4"/>
      <c r="KPV126" s="4"/>
      <c r="KPW126" s="4"/>
      <c r="KPX126" s="4"/>
      <c r="KPY126" s="4"/>
      <c r="KPZ126" s="4"/>
      <c r="KQA126" s="4"/>
      <c r="KQB126" s="4"/>
      <c r="KQC126" s="4"/>
      <c r="KQD126" s="4"/>
      <c r="KQE126" s="4"/>
      <c r="KQF126" s="4"/>
      <c r="KQG126" s="4"/>
      <c r="KQH126" s="4"/>
      <c r="KQI126" s="4"/>
      <c r="KQJ126" s="4"/>
      <c r="KQK126" s="4"/>
      <c r="KQL126" s="4"/>
      <c r="KQS126" s="4"/>
      <c r="KQT126" s="4"/>
      <c r="KQU126" s="4"/>
      <c r="KQV126" s="4"/>
      <c r="KQW126" s="4"/>
      <c r="KQX126" s="4"/>
      <c r="KQY126" s="4"/>
      <c r="KQZ126" s="4"/>
      <c r="KRA126" s="4"/>
      <c r="KRB126" s="4"/>
      <c r="KRC126" s="4"/>
      <c r="KRD126" s="4"/>
      <c r="KRE126" s="4"/>
      <c r="KRF126" s="4"/>
      <c r="KRG126" s="4"/>
      <c r="KRH126" s="4"/>
      <c r="KRI126" s="4"/>
      <c r="KRJ126" s="4"/>
      <c r="KRK126" s="4"/>
      <c r="KRL126" s="4"/>
      <c r="KRM126" s="4"/>
      <c r="KRN126" s="4"/>
      <c r="KRO126" s="4"/>
      <c r="KRP126" s="4"/>
      <c r="KRQ126" s="4"/>
      <c r="KRR126" s="4"/>
      <c r="KRS126" s="4"/>
      <c r="KRT126" s="4"/>
      <c r="KRU126" s="4"/>
      <c r="KRV126" s="4"/>
      <c r="KRW126" s="4"/>
      <c r="KRX126" s="4"/>
      <c r="KRY126" s="4"/>
      <c r="KRZ126" s="4"/>
      <c r="KSA126" s="4"/>
      <c r="KSB126" s="4"/>
      <c r="KSC126" s="4"/>
      <c r="KSD126" s="4"/>
      <c r="KSE126" s="4"/>
      <c r="KSF126" s="4"/>
      <c r="KSG126" s="4"/>
      <c r="KSH126" s="4"/>
      <c r="KSI126" s="4"/>
      <c r="KSJ126" s="4"/>
      <c r="KSK126" s="4"/>
      <c r="KSL126" s="4"/>
      <c r="KSM126" s="4"/>
      <c r="KSN126" s="4"/>
      <c r="KSO126" s="4"/>
      <c r="KSP126" s="4"/>
      <c r="KSQ126" s="4"/>
      <c r="KSR126" s="4"/>
      <c r="KSS126" s="4"/>
      <c r="KST126" s="4"/>
      <c r="KSU126" s="4"/>
      <c r="KSV126" s="4"/>
      <c r="KSW126" s="4"/>
      <c r="KSX126" s="4"/>
      <c r="KSY126" s="4"/>
      <c r="KSZ126" s="4"/>
      <c r="KTA126" s="4"/>
      <c r="KTB126" s="4"/>
      <c r="KTC126" s="4"/>
      <c r="KTD126" s="4"/>
      <c r="KTE126" s="4"/>
      <c r="KTF126" s="4"/>
      <c r="KTG126" s="4"/>
      <c r="KTH126" s="4"/>
      <c r="KTI126" s="4"/>
      <c r="KTJ126" s="4"/>
      <c r="KTK126" s="4"/>
      <c r="KTL126" s="4"/>
      <c r="KTM126" s="4"/>
      <c r="KTN126" s="4"/>
      <c r="KTO126" s="4"/>
      <c r="KTP126" s="4"/>
      <c r="KTQ126" s="4"/>
      <c r="KTR126" s="4"/>
      <c r="KTS126" s="4"/>
      <c r="KTT126" s="4"/>
      <c r="KTU126" s="4"/>
      <c r="KTV126" s="4"/>
      <c r="KTW126" s="4"/>
      <c r="KTX126" s="4"/>
      <c r="KTY126" s="4"/>
      <c r="KTZ126" s="4"/>
      <c r="KUA126" s="4"/>
      <c r="KUB126" s="4"/>
      <c r="KUC126" s="4"/>
      <c r="KUD126" s="4"/>
      <c r="KUE126" s="4"/>
      <c r="KUF126" s="4"/>
      <c r="KUG126" s="4"/>
      <c r="KUH126" s="4"/>
      <c r="KUI126" s="4"/>
      <c r="KUJ126" s="4"/>
      <c r="KUK126" s="4"/>
      <c r="KUL126" s="4"/>
      <c r="KUM126" s="4"/>
      <c r="KUN126" s="4"/>
      <c r="KUO126" s="4"/>
      <c r="KUP126" s="4"/>
      <c r="KUQ126" s="4"/>
      <c r="KUR126" s="4"/>
      <c r="KUS126" s="4"/>
      <c r="KUT126" s="4"/>
      <c r="KUU126" s="4"/>
      <c r="KUV126" s="4"/>
      <c r="KUW126" s="4"/>
      <c r="KUX126" s="4"/>
      <c r="KUY126" s="4"/>
      <c r="KUZ126" s="4"/>
      <c r="KVA126" s="4"/>
      <c r="KVB126" s="4"/>
      <c r="KVC126" s="4"/>
      <c r="KVD126" s="4"/>
      <c r="KVE126" s="4"/>
      <c r="KVF126" s="4"/>
      <c r="KVG126" s="4"/>
      <c r="KVH126" s="4"/>
      <c r="KVI126" s="4"/>
      <c r="KVJ126" s="4"/>
      <c r="KVK126" s="4"/>
      <c r="KVL126" s="4"/>
      <c r="KVM126" s="4"/>
      <c r="KVN126" s="4"/>
      <c r="KVO126" s="4"/>
      <c r="KVP126" s="4"/>
      <c r="KVQ126" s="4"/>
      <c r="KVR126" s="4"/>
      <c r="KVS126" s="4"/>
      <c r="KVT126" s="4"/>
      <c r="KVU126" s="4"/>
      <c r="KVV126" s="4"/>
      <c r="KVW126" s="4"/>
      <c r="KVX126" s="4"/>
      <c r="KVY126" s="4"/>
      <c r="KVZ126" s="4"/>
      <c r="KWA126" s="4"/>
      <c r="KWB126" s="4"/>
      <c r="KWC126" s="4"/>
      <c r="KWD126" s="4"/>
      <c r="KWE126" s="4"/>
      <c r="KWF126" s="4"/>
      <c r="KWG126" s="4"/>
      <c r="KWH126" s="4"/>
      <c r="KWI126" s="4"/>
      <c r="KWJ126" s="4"/>
      <c r="KWK126" s="4"/>
      <c r="KWL126" s="4"/>
      <c r="KWM126" s="4"/>
      <c r="KWN126" s="4"/>
      <c r="KWO126" s="4"/>
      <c r="KWP126" s="4"/>
      <c r="KWQ126" s="4"/>
      <c r="KWR126" s="4"/>
      <c r="KWS126" s="4"/>
      <c r="KWT126" s="4"/>
      <c r="KWU126" s="4"/>
      <c r="KWV126" s="4"/>
      <c r="KWW126" s="4"/>
      <c r="KWX126" s="4"/>
      <c r="KWY126" s="4"/>
      <c r="KWZ126" s="4"/>
      <c r="KXA126" s="4"/>
      <c r="KXB126" s="4"/>
      <c r="KXC126" s="4"/>
      <c r="KXD126" s="4"/>
      <c r="KXE126" s="4"/>
      <c r="KXF126" s="4"/>
      <c r="KXG126" s="4"/>
      <c r="KXH126" s="4"/>
      <c r="KXI126" s="4"/>
      <c r="KXJ126" s="4"/>
      <c r="KXK126" s="4"/>
      <c r="KXL126" s="4"/>
      <c r="KXM126" s="4"/>
      <c r="KXN126" s="4"/>
      <c r="KXO126" s="4"/>
      <c r="KXP126" s="4"/>
      <c r="KXQ126" s="4"/>
      <c r="KXR126" s="4"/>
      <c r="KXS126" s="4"/>
      <c r="KXT126" s="4"/>
      <c r="KXU126" s="4"/>
      <c r="KXV126" s="4"/>
      <c r="KXW126" s="4"/>
      <c r="KXX126" s="4"/>
      <c r="KXY126" s="4"/>
      <c r="KXZ126" s="4"/>
      <c r="KYA126" s="4"/>
      <c r="KYB126" s="4"/>
      <c r="KYC126" s="4"/>
      <c r="KYD126" s="4"/>
      <c r="KYE126" s="4"/>
      <c r="KYF126" s="4"/>
      <c r="KYG126" s="4"/>
      <c r="KYH126" s="4"/>
      <c r="KYI126" s="4"/>
      <c r="KYJ126" s="4"/>
      <c r="KYK126" s="4"/>
      <c r="KYL126" s="4"/>
      <c r="KYM126" s="4"/>
      <c r="KYN126" s="4"/>
      <c r="KYO126" s="4"/>
      <c r="KYP126" s="4"/>
      <c r="KYQ126" s="4"/>
      <c r="KYR126" s="4"/>
      <c r="KYS126" s="4"/>
      <c r="KYT126" s="4"/>
      <c r="KYU126" s="4"/>
      <c r="KYV126" s="4"/>
      <c r="KYW126" s="4"/>
      <c r="KYX126" s="4"/>
      <c r="KYY126" s="4"/>
      <c r="KYZ126" s="4"/>
      <c r="KZA126" s="4"/>
      <c r="KZB126" s="4"/>
      <c r="KZC126" s="4"/>
      <c r="KZD126" s="4"/>
      <c r="KZE126" s="4"/>
      <c r="KZF126" s="4"/>
      <c r="KZG126" s="4"/>
      <c r="KZH126" s="4"/>
      <c r="KZI126" s="4"/>
      <c r="KZJ126" s="4"/>
      <c r="KZK126" s="4"/>
      <c r="KZL126" s="4"/>
      <c r="KZM126" s="4"/>
      <c r="KZN126" s="4"/>
      <c r="KZO126" s="4"/>
      <c r="KZP126" s="4"/>
      <c r="KZQ126" s="4"/>
      <c r="KZR126" s="4"/>
      <c r="KZS126" s="4"/>
      <c r="KZT126" s="4"/>
      <c r="KZU126" s="4"/>
      <c r="KZV126" s="4"/>
      <c r="KZW126" s="4"/>
      <c r="KZX126" s="4"/>
      <c r="KZY126" s="4"/>
      <c r="KZZ126" s="4"/>
      <c r="LAA126" s="4"/>
      <c r="LAB126" s="4"/>
      <c r="LAC126" s="4"/>
      <c r="LAD126" s="4"/>
      <c r="LAE126" s="4"/>
      <c r="LAF126" s="4"/>
      <c r="LAG126" s="4"/>
      <c r="LAH126" s="4"/>
      <c r="LAO126" s="4"/>
      <c r="LAP126" s="4"/>
      <c r="LAQ126" s="4"/>
      <c r="LAR126" s="4"/>
      <c r="LAS126" s="4"/>
      <c r="LAT126" s="4"/>
      <c r="LAU126" s="4"/>
      <c r="LAV126" s="4"/>
      <c r="LAW126" s="4"/>
      <c r="LAX126" s="4"/>
      <c r="LAY126" s="4"/>
      <c r="LAZ126" s="4"/>
      <c r="LBA126" s="4"/>
      <c r="LBB126" s="4"/>
      <c r="LBC126" s="4"/>
      <c r="LBD126" s="4"/>
      <c r="LBE126" s="4"/>
      <c r="LBF126" s="4"/>
      <c r="LBG126" s="4"/>
      <c r="LBH126" s="4"/>
      <c r="LBI126" s="4"/>
      <c r="LBJ126" s="4"/>
      <c r="LBK126" s="4"/>
      <c r="LBL126" s="4"/>
      <c r="LBM126" s="4"/>
      <c r="LBN126" s="4"/>
      <c r="LBO126" s="4"/>
      <c r="LBP126" s="4"/>
      <c r="LBQ126" s="4"/>
      <c r="LBR126" s="4"/>
      <c r="LBS126" s="4"/>
      <c r="LBT126" s="4"/>
      <c r="LBU126" s="4"/>
      <c r="LBV126" s="4"/>
      <c r="LBW126" s="4"/>
      <c r="LBX126" s="4"/>
      <c r="LBY126" s="4"/>
      <c r="LBZ126" s="4"/>
      <c r="LCA126" s="4"/>
      <c r="LCB126" s="4"/>
      <c r="LCC126" s="4"/>
      <c r="LCD126" s="4"/>
      <c r="LCE126" s="4"/>
      <c r="LCF126" s="4"/>
      <c r="LCG126" s="4"/>
      <c r="LCH126" s="4"/>
      <c r="LCI126" s="4"/>
      <c r="LCJ126" s="4"/>
      <c r="LCK126" s="4"/>
      <c r="LCL126" s="4"/>
      <c r="LCM126" s="4"/>
      <c r="LCN126" s="4"/>
      <c r="LCO126" s="4"/>
      <c r="LCP126" s="4"/>
      <c r="LCQ126" s="4"/>
      <c r="LCR126" s="4"/>
      <c r="LCS126" s="4"/>
      <c r="LCT126" s="4"/>
      <c r="LCU126" s="4"/>
      <c r="LCV126" s="4"/>
      <c r="LCW126" s="4"/>
      <c r="LCX126" s="4"/>
      <c r="LCY126" s="4"/>
      <c r="LCZ126" s="4"/>
      <c r="LDA126" s="4"/>
      <c r="LDB126" s="4"/>
      <c r="LDC126" s="4"/>
      <c r="LDD126" s="4"/>
      <c r="LDE126" s="4"/>
      <c r="LDF126" s="4"/>
      <c r="LDG126" s="4"/>
      <c r="LDH126" s="4"/>
      <c r="LDI126" s="4"/>
      <c r="LDJ126" s="4"/>
      <c r="LDK126" s="4"/>
      <c r="LDL126" s="4"/>
      <c r="LDM126" s="4"/>
      <c r="LDN126" s="4"/>
      <c r="LDO126" s="4"/>
      <c r="LDP126" s="4"/>
      <c r="LDQ126" s="4"/>
      <c r="LDR126" s="4"/>
      <c r="LDS126" s="4"/>
      <c r="LDT126" s="4"/>
      <c r="LDU126" s="4"/>
      <c r="LDV126" s="4"/>
      <c r="LDW126" s="4"/>
      <c r="LDX126" s="4"/>
      <c r="LDY126" s="4"/>
      <c r="LDZ126" s="4"/>
      <c r="LEA126" s="4"/>
      <c r="LEB126" s="4"/>
      <c r="LEC126" s="4"/>
      <c r="LED126" s="4"/>
      <c r="LEE126" s="4"/>
      <c r="LEF126" s="4"/>
      <c r="LEG126" s="4"/>
      <c r="LEH126" s="4"/>
      <c r="LEI126" s="4"/>
      <c r="LEJ126" s="4"/>
      <c r="LEK126" s="4"/>
      <c r="LEL126" s="4"/>
      <c r="LEM126" s="4"/>
      <c r="LEN126" s="4"/>
      <c r="LEO126" s="4"/>
      <c r="LEP126" s="4"/>
      <c r="LEQ126" s="4"/>
      <c r="LER126" s="4"/>
      <c r="LES126" s="4"/>
      <c r="LET126" s="4"/>
      <c r="LEU126" s="4"/>
      <c r="LEV126" s="4"/>
      <c r="LEW126" s="4"/>
      <c r="LEX126" s="4"/>
      <c r="LEY126" s="4"/>
      <c r="LEZ126" s="4"/>
      <c r="LFA126" s="4"/>
      <c r="LFB126" s="4"/>
      <c r="LFC126" s="4"/>
      <c r="LFD126" s="4"/>
      <c r="LFE126" s="4"/>
      <c r="LFF126" s="4"/>
      <c r="LFG126" s="4"/>
      <c r="LFH126" s="4"/>
      <c r="LFI126" s="4"/>
      <c r="LFJ126" s="4"/>
      <c r="LFK126" s="4"/>
      <c r="LFL126" s="4"/>
      <c r="LFM126" s="4"/>
      <c r="LFN126" s="4"/>
      <c r="LFO126" s="4"/>
      <c r="LFP126" s="4"/>
      <c r="LFQ126" s="4"/>
      <c r="LFR126" s="4"/>
      <c r="LFS126" s="4"/>
      <c r="LFT126" s="4"/>
      <c r="LFU126" s="4"/>
      <c r="LFV126" s="4"/>
      <c r="LFW126" s="4"/>
      <c r="LFX126" s="4"/>
      <c r="LFY126" s="4"/>
      <c r="LFZ126" s="4"/>
      <c r="LGA126" s="4"/>
      <c r="LGB126" s="4"/>
      <c r="LGC126" s="4"/>
      <c r="LGD126" s="4"/>
      <c r="LGE126" s="4"/>
      <c r="LGF126" s="4"/>
      <c r="LGG126" s="4"/>
      <c r="LGH126" s="4"/>
      <c r="LGI126" s="4"/>
      <c r="LGJ126" s="4"/>
      <c r="LGK126" s="4"/>
      <c r="LGL126" s="4"/>
      <c r="LGM126" s="4"/>
      <c r="LGN126" s="4"/>
      <c r="LGO126" s="4"/>
      <c r="LGP126" s="4"/>
      <c r="LGQ126" s="4"/>
      <c r="LGR126" s="4"/>
      <c r="LGS126" s="4"/>
      <c r="LGT126" s="4"/>
      <c r="LGU126" s="4"/>
      <c r="LGV126" s="4"/>
      <c r="LGW126" s="4"/>
      <c r="LGX126" s="4"/>
      <c r="LGY126" s="4"/>
      <c r="LGZ126" s="4"/>
      <c r="LHA126" s="4"/>
      <c r="LHB126" s="4"/>
      <c r="LHC126" s="4"/>
      <c r="LHD126" s="4"/>
      <c r="LHE126" s="4"/>
      <c r="LHF126" s="4"/>
      <c r="LHG126" s="4"/>
      <c r="LHH126" s="4"/>
      <c r="LHI126" s="4"/>
      <c r="LHJ126" s="4"/>
      <c r="LHK126" s="4"/>
      <c r="LHL126" s="4"/>
      <c r="LHM126" s="4"/>
      <c r="LHN126" s="4"/>
      <c r="LHO126" s="4"/>
      <c r="LHP126" s="4"/>
      <c r="LHQ126" s="4"/>
      <c r="LHR126" s="4"/>
      <c r="LHS126" s="4"/>
      <c r="LHT126" s="4"/>
      <c r="LHU126" s="4"/>
      <c r="LHV126" s="4"/>
      <c r="LHW126" s="4"/>
      <c r="LHX126" s="4"/>
      <c r="LHY126" s="4"/>
      <c r="LHZ126" s="4"/>
      <c r="LIA126" s="4"/>
      <c r="LIB126" s="4"/>
      <c r="LIC126" s="4"/>
      <c r="LID126" s="4"/>
      <c r="LIE126" s="4"/>
      <c r="LIF126" s="4"/>
      <c r="LIG126" s="4"/>
      <c r="LIH126" s="4"/>
      <c r="LII126" s="4"/>
      <c r="LIJ126" s="4"/>
      <c r="LIK126" s="4"/>
      <c r="LIL126" s="4"/>
      <c r="LIM126" s="4"/>
      <c r="LIN126" s="4"/>
      <c r="LIO126" s="4"/>
      <c r="LIP126" s="4"/>
      <c r="LIQ126" s="4"/>
      <c r="LIR126" s="4"/>
      <c r="LIS126" s="4"/>
      <c r="LIT126" s="4"/>
      <c r="LIU126" s="4"/>
      <c r="LIV126" s="4"/>
      <c r="LIW126" s="4"/>
      <c r="LIX126" s="4"/>
      <c r="LIY126" s="4"/>
      <c r="LIZ126" s="4"/>
      <c r="LJA126" s="4"/>
      <c r="LJB126" s="4"/>
      <c r="LJC126" s="4"/>
      <c r="LJD126" s="4"/>
      <c r="LJE126" s="4"/>
      <c r="LJF126" s="4"/>
      <c r="LJG126" s="4"/>
      <c r="LJH126" s="4"/>
      <c r="LJI126" s="4"/>
      <c r="LJJ126" s="4"/>
      <c r="LJK126" s="4"/>
      <c r="LJL126" s="4"/>
      <c r="LJM126" s="4"/>
      <c r="LJN126" s="4"/>
      <c r="LJO126" s="4"/>
      <c r="LJP126" s="4"/>
      <c r="LJQ126" s="4"/>
      <c r="LJR126" s="4"/>
      <c r="LJS126" s="4"/>
      <c r="LJT126" s="4"/>
      <c r="LJU126" s="4"/>
      <c r="LJV126" s="4"/>
      <c r="LJW126" s="4"/>
      <c r="LJX126" s="4"/>
      <c r="LJY126" s="4"/>
      <c r="LJZ126" s="4"/>
      <c r="LKA126" s="4"/>
      <c r="LKB126" s="4"/>
      <c r="LKC126" s="4"/>
      <c r="LKD126" s="4"/>
      <c r="LKK126" s="4"/>
      <c r="LKL126" s="4"/>
      <c r="LKM126" s="4"/>
      <c r="LKN126" s="4"/>
      <c r="LKO126" s="4"/>
      <c r="LKP126" s="4"/>
      <c r="LKQ126" s="4"/>
      <c r="LKR126" s="4"/>
      <c r="LKS126" s="4"/>
      <c r="LKT126" s="4"/>
      <c r="LKU126" s="4"/>
      <c r="LKV126" s="4"/>
      <c r="LKW126" s="4"/>
      <c r="LKX126" s="4"/>
      <c r="LKY126" s="4"/>
      <c r="LKZ126" s="4"/>
      <c r="LLA126" s="4"/>
      <c r="LLB126" s="4"/>
      <c r="LLC126" s="4"/>
      <c r="LLD126" s="4"/>
      <c r="LLE126" s="4"/>
      <c r="LLF126" s="4"/>
      <c r="LLG126" s="4"/>
      <c r="LLH126" s="4"/>
      <c r="LLI126" s="4"/>
      <c r="LLJ126" s="4"/>
      <c r="LLK126" s="4"/>
      <c r="LLL126" s="4"/>
      <c r="LLM126" s="4"/>
      <c r="LLN126" s="4"/>
      <c r="LLO126" s="4"/>
      <c r="LLP126" s="4"/>
      <c r="LLQ126" s="4"/>
      <c r="LLR126" s="4"/>
      <c r="LLS126" s="4"/>
      <c r="LLT126" s="4"/>
      <c r="LLU126" s="4"/>
      <c r="LLV126" s="4"/>
      <c r="LLW126" s="4"/>
      <c r="LLX126" s="4"/>
      <c r="LLY126" s="4"/>
      <c r="LLZ126" s="4"/>
      <c r="LMA126" s="4"/>
      <c r="LMB126" s="4"/>
      <c r="LMC126" s="4"/>
      <c r="LMD126" s="4"/>
      <c r="LME126" s="4"/>
      <c r="LMF126" s="4"/>
      <c r="LMG126" s="4"/>
      <c r="LMH126" s="4"/>
      <c r="LMI126" s="4"/>
      <c r="LMJ126" s="4"/>
      <c r="LMK126" s="4"/>
      <c r="LML126" s="4"/>
      <c r="LMM126" s="4"/>
      <c r="LMN126" s="4"/>
      <c r="LMO126" s="4"/>
      <c r="LMP126" s="4"/>
      <c r="LMQ126" s="4"/>
      <c r="LMR126" s="4"/>
      <c r="LMS126" s="4"/>
      <c r="LMT126" s="4"/>
      <c r="LMU126" s="4"/>
      <c r="LMV126" s="4"/>
      <c r="LMW126" s="4"/>
      <c r="LMX126" s="4"/>
      <c r="LMY126" s="4"/>
      <c r="LMZ126" s="4"/>
      <c r="LNA126" s="4"/>
      <c r="LNB126" s="4"/>
      <c r="LNC126" s="4"/>
      <c r="LND126" s="4"/>
      <c r="LNE126" s="4"/>
      <c r="LNF126" s="4"/>
      <c r="LNG126" s="4"/>
      <c r="LNH126" s="4"/>
      <c r="LNI126" s="4"/>
      <c r="LNJ126" s="4"/>
      <c r="LNK126" s="4"/>
      <c r="LNL126" s="4"/>
      <c r="LNM126" s="4"/>
      <c r="LNN126" s="4"/>
      <c r="LNO126" s="4"/>
      <c r="LNP126" s="4"/>
      <c r="LNQ126" s="4"/>
      <c r="LNR126" s="4"/>
      <c r="LNS126" s="4"/>
      <c r="LNT126" s="4"/>
      <c r="LNU126" s="4"/>
      <c r="LNV126" s="4"/>
      <c r="LNW126" s="4"/>
      <c r="LNX126" s="4"/>
      <c r="LNY126" s="4"/>
      <c r="LNZ126" s="4"/>
      <c r="LOA126" s="4"/>
      <c r="LOB126" s="4"/>
      <c r="LOC126" s="4"/>
      <c r="LOD126" s="4"/>
      <c r="LOE126" s="4"/>
      <c r="LOF126" s="4"/>
      <c r="LOG126" s="4"/>
      <c r="LOH126" s="4"/>
      <c r="LOI126" s="4"/>
      <c r="LOJ126" s="4"/>
      <c r="LOK126" s="4"/>
      <c r="LOL126" s="4"/>
      <c r="LOM126" s="4"/>
      <c r="LON126" s="4"/>
      <c r="LOO126" s="4"/>
      <c r="LOP126" s="4"/>
      <c r="LOQ126" s="4"/>
      <c r="LOR126" s="4"/>
      <c r="LOS126" s="4"/>
      <c r="LOT126" s="4"/>
      <c r="LOU126" s="4"/>
      <c r="LOV126" s="4"/>
      <c r="LOW126" s="4"/>
      <c r="LOX126" s="4"/>
      <c r="LOY126" s="4"/>
      <c r="LOZ126" s="4"/>
      <c r="LPA126" s="4"/>
      <c r="LPB126" s="4"/>
      <c r="LPC126" s="4"/>
      <c r="LPD126" s="4"/>
      <c r="LPE126" s="4"/>
      <c r="LPF126" s="4"/>
      <c r="LPG126" s="4"/>
      <c r="LPH126" s="4"/>
      <c r="LPI126" s="4"/>
      <c r="LPJ126" s="4"/>
      <c r="LPK126" s="4"/>
      <c r="LPL126" s="4"/>
      <c r="LPM126" s="4"/>
      <c r="LPN126" s="4"/>
      <c r="LPO126" s="4"/>
      <c r="LPP126" s="4"/>
      <c r="LPQ126" s="4"/>
      <c r="LPR126" s="4"/>
      <c r="LPS126" s="4"/>
      <c r="LPT126" s="4"/>
      <c r="LPU126" s="4"/>
      <c r="LPV126" s="4"/>
      <c r="LPW126" s="4"/>
      <c r="LPX126" s="4"/>
      <c r="LPY126" s="4"/>
      <c r="LPZ126" s="4"/>
      <c r="LQA126" s="4"/>
      <c r="LQB126" s="4"/>
      <c r="LQC126" s="4"/>
      <c r="LQD126" s="4"/>
      <c r="LQE126" s="4"/>
      <c r="LQF126" s="4"/>
      <c r="LQG126" s="4"/>
      <c r="LQH126" s="4"/>
      <c r="LQI126" s="4"/>
      <c r="LQJ126" s="4"/>
      <c r="LQK126" s="4"/>
      <c r="LQL126" s="4"/>
      <c r="LQM126" s="4"/>
      <c r="LQN126" s="4"/>
      <c r="LQO126" s="4"/>
      <c r="LQP126" s="4"/>
      <c r="LQQ126" s="4"/>
      <c r="LQR126" s="4"/>
      <c r="LQS126" s="4"/>
      <c r="LQT126" s="4"/>
      <c r="LQU126" s="4"/>
      <c r="LQV126" s="4"/>
      <c r="LQW126" s="4"/>
      <c r="LQX126" s="4"/>
      <c r="LQY126" s="4"/>
      <c r="LQZ126" s="4"/>
      <c r="LRA126" s="4"/>
      <c r="LRB126" s="4"/>
      <c r="LRC126" s="4"/>
      <c r="LRD126" s="4"/>
      <c r="LRE126" s="4"/>
      <c r="LRF126" s="4"/>
      <c r="LRG126" s="4"/>
      <c r="LRH126" s="4"/>
      <c r="LRI126" s="4"/>
      <c r="LRJ126" s="4"/>
      <c r="LRK126" s="4"/>
      <c r="LRL126" s="4"/>
      <c r="LRM126" s="4"/>
      <c r="LRN126" s="4"/>
      <c r="LRO126" s="4"/>
      <c r="LRP126" s="4"/>
      <c r="LRQ126" s="4"/>
      <c r="LRR126" s="4"/>
      <c r="LRS126" s="4"/>
      <c r="LRT126" s="4"/>
      <c r="LRU126" s="4"/>
      <c r="LRV126" s="4"/>
      <c r="LRW126" s="4"/>
      <c r="LRX126" s="4"/>
      <c r="LRY126" s="4"/>
      <c r="LRZ126" s="4"/>
      <c r="LSA126" s="4"/>
      <c r="LSB126" s="4"/>
      <c r="LSC126" s="4"/>
      <c r="LSD126" s="4"/>
      <c r="LSE126" s="4"/>
      <c r="LSF126" s="4"/>
      <c r="LSG126" s="4"/>
      <c r="LSH126" s="4"/>
      <c r="LSI126" s="4"/>
      <c r="LSJ126" s="4"/>
      <c r="LSK126" s="4"/>
      <c r="LSL126" s="4"/>
      <c r="LSM126" s="4"/>
      <c r="LSN126" s="4"/>
      <c r="LSO126" s="4"/>
      <c r="LSP126" s="4"/>
      <c r="LSQ126" s="4"/>
      <c r="LSR126" s="4"/>
      <c r="LSS126" s="4"/>
      <c r="LST126" s="4"/>
      <c r="LSU126" s="4"/>
      <c r="LSV126" s="4"/>
      <c r="LSW126" s="4"/>
      <c r="LSX126" s="4"/>
      <c r="LSY126" s="4"/>
      <c r="LSZ126" s="4"/>
      <c r="LTA126" s="4"/>
      <c r="LTB126" s="4"/>
      <c r="LTC126" s="4"/>
      <c r="LTD126" s="4"/>
      <c r="LTE126" s="4"/>
      <c r="LTF126" s="4"/>
      <c r="LTG126" s="4"/>
      <c r="LTH126" s="4"/>
      <c r="LTI126" s="4"/>
      <c r="LTJ126" s="4"/>
      <c r="LTK126" s="4"/>
      <c r="LTL126" s="4"/>
      <c r="LTM126" s="4"/>
      <c r="LTN126" s="4"/>
      <c r="LTO126" s="4"/>
      <c r="LTP126" s="4"/>
      <c r="LTQ126" s="4"/>
      <c r="LTR126" s="4"/>
      <c r="LTS126" s="4"/>
      <c r="LTT126" s="4"/>
      <c r="LTU126" s="4"/>
      <c r="LTV126" s="4"/>
      <c r="LTW126" s="4"/>
      <c r="LTX126" s="4"/>
      <c r="LTY126" s="4"/>
      <c r="LTZ126" s="4"/>
      <c r="LUG126" s="4"/>
      <c r="LUH126" s="4"/>
      <c r="LUI126" s="4"/>
      <c r="LUJ126" s="4"/>
      <c r="LUK126" s="4"/>
      <c r="LUL126" s="4"/>
      <c r="LUM126" s="4"/>
      <c r="LUN126" s="4"/>
      <c r="LUO126" s="4"/>
      <c r="LUP126" s="4"/>
      <c r="LUQ126" s="4"/>
      <c r="LUR126" s="4"/>
      <c r="LUS126" s="4"/>
      <c r="LUT126" s="4"/>
      <c r="LUU126" s="4"/>
      <c r="LUV126" s="4"/>
      <c r="LUW126" s="4"/>
      <c r="LUX126" s="4"/>
      <c r="LUY126" s="4"/>
      <c r="LUZ126" s="4"/>
      <c r="LVA126" s="4"/>
      <c r="LVB126" s="4"/>
      <c r="LVC126" s="4"/>
      <c r="LVD126" s="4"/>
      <c r="LVE126" s="4"/>
      <c r="LVF126" s="4"/>
      <c r="LVG126" s="4"/>
      <c r="LVH126" s="4"/>
      <c r="LVI126" s="4"/>
      <c r="LVJ126" s="4"/>
      <c r="LVK126" s="4"/>
      <c r="LVL126" s="4"/>
      <c r="LVM126" s="4"/>
      <c r="LVN126" s="4"/>
      <c r="LVO126" s="4"/>
      <c r="LVP126" s="4"/>
      <c r="LVQ126" s="4"/>
      <c r="LVR126" s="4"/>
      <c r="LVS126" s="4"/>
      <c r="LVT126" s="4"/>
      <c r="LVU126" s="4"/>
      <c r="LVV126" s="4"/>
      <c r="LVW126" s="4"/>
      <c r="LVX126" s="4"/>
      <c r="LVY126" s="4"/>
      <c r="LVZ126" s="4"/>
      <c r="LWA126" s="4"/>
      <c r="LWB126" s="4"/>
      <c r="LWC126" s="4"/>
      <c r="LWD126" s="4"/>
      <c r="LWE126" s="4"/>
      <c r="LWF126" s="4"/>
      <c r="LWG126" s="4"/>
      <c r="LWH126" s="4"/>
      <c r="LWI126" s="4"/>
      <c r="LWJ126" s="4"/>
      <c r="LWK126" s="4"/>
      <c r="LWL126" s="4"/>
      <c r="LWM126" s="4"/>
      <c r="LWN126" s="4"/>
      <c r="LWO126" s="4"/>
      <c r="LWP126" s="4"/>
      <c r="LWQ126" s="4"/>
      <c r="LWR126" s="4"/>
      <c r="LWS126" s="4"/>
      <c r="LWT126" s="4"/>
      <c r="LWU126" s="4"/>
      <c r="LWV126" s="4"/>
      <c r="LWW126" s="4"/>
      <c r="LWX126" s="4"/>
      <c r="LWY126" s="4"/>
      <c r="LWZ126" s="4"/>
      <c r="LXA126" s="4"/>
      <c r="LXB126" s="4"/>
      <c r="LXC126" s="4"/>
      <c r="LXD126" s="4"/>
      <c r="LXE126" s="4"/>
      <c r="LXF126" s="4"/>
      <c r="LXG126" s="4"/>
      <c r="LXH126" s="4"/>
      <c r="LXI126" s="4"/>
      <c r="LXJ126" s="4"/>
      <c r="LXK126" s="4"/>
      <c r="LXL126" s="4"/>
      <c r="LXM126" s="4"/>
      <c r="LXN126" s="4"/>
      <c r="LXO126" s="4"/>
      <c r="LXP126" s="4"/>
      <c r="LXQ126" s="4"/>
      <c r="LXR126" s="4"/>
      <c r="LXS126" s="4"/>
      <c r="LXT126" s="4"/>
      <c r="LXU126" s="4"/>
      <c r="LXV126" s="4"/>
      <c r="LXW126" s="4"/>
      <c r="LXX126" s="4"/>
      <c r="LXY126" s="4"/>
      <c r="LXZ126" s="4"/>
      <c r="LYA126" s="4"/>
      <c r="LYB126" s="4"/>
      <c r="LYC126" s="4"/>
      <c r="LYD126" s="4"/>
      <c r="LYE126" s="4"/>
      <c r="LYF126" s="4"/>
      <c r="LYG126" s="4"/>
      <c r="LYH126" s="4"/>
      <c r="LYI126" s="4"/>
      <c r="LYJ126" s="4"/>
      <c r="LYK126" s="4"/>
      <c r="LYL126" s="4"/>
      <c r="LYM126" s="4"/>
      <c r="LYN126" s="4"/>
      <c r="LYO126" s="4"/>
      <c r="LYP126" s="4"/>
      <c r="LYQ126" s="4"/>
      <c r="LYR126" s="4"/>
      <c r="LYS126" s="4"/>
      <c r="LYT126" s="4"/>
      <c r="LYU126" s="4"/>
      <c r="LYV126" s="4"/>
      <c r="LYW126" s="4"/>
      <c r="LYX126" s="4"/>
      <c r="LYY126" s="4"/>
      <c r="LYZ126" s="4"/>
      <c r="LZA126" s="4"/>
      <c r="LZB126" s="4"/>
      <c r="LZC126" s="4"/>
      <c r="LZD126" s="4"/>
      <c r="LZE126" s="4"/>
      <c r="LZF126" s="4"/>
      <c r="LZG126" s="4"/>
      <c r="LZH126" s="4"/>
      <c r="LZI126" s="4"/>
      <c r="LZJ126" s="4"/>
      <c r="LZK126" s="4"/>
      <c r="LZL126" s="4"/>
      <c r="LZM126" s="4"/>
      <c r="LZN126" s="4"/>
      <c r="LZO126" s="4"/>
      <c r="LZP126" s="4"/>
      <c r="LZQ126" s="4"/>
      <c r="LZR126" s="4"/>
      <c r="LZS126" s="4"/>
      <c r="LZT126" s="4"/>
      <c r="LZU126" s="4"/>
      <c r="LZV126" s="4"/>
      <c r="LZW126" s="4"/>
      <c r="LZX126" s="4"/>
      <c r="LZY126" s="4"/>
      <c r="LZZ126" s="4"/>
      <c r="MAA126" s="4"/>
      <c r="MAB126" s="4"/>
      <c r="MAC126" s="4"/>
      <c r="MAD126" s="4"/>
      <c r="MAE126" s="4"/>
      <c r="MAF126" s="4"/>
      <c r="MAG126" s="4"/>
      <c r="MAH126" s="4"/>
      <c r="MAI126" s="4"/>
      <c r="MAJ126" s="4"/>
      <c r="MAK126" s="4"/>
      <c r="MAL126" s="4"/>
      <c r="MAM126" s="4"/>
      <c r="MAN126" s="4"/>
      <c r="MAO126" s="4"/>
      <c r="MAP126" s="4"/>
      <c r="MAQ126" s="4"/>
      <c r="MAR126" s="4"/>
      <c r="MAS126" s="4"/>
      <c r="MAT126" s="4"/>
      <c r="MAU126" s="4"/>
      <c r="MAV126" s="4"/>
      <c r="MAW126" s="4"/>
      <c r="MAX126" s="4"/>
      <c r="MAY126" s="4"/>
      <c r="MAZ126" s="4"/>
      <c r="MBA126" s="4"/>
      <c r="MBB126" s="4"/>
      <c r="MBC126" s="4"/>
      <c r="MBD126" s="4"/>
      <c r="MBE126" s="4"/>
      <c r="MBF126" s="4"/>
      <c r="MBG126" s="4"/>
      <c r="MBH126" s="4"/>
      <c r="MBI126" s="4"/>
      <c r="MBJ126" s="4"/>
      <c r="MBK126" s="4"/>
      <c r="MBL126" s="4"/>
      <c r="MBM126" s="4"/>
      <c r="MBN126" s="4"/>
      <c r="MBO126" s="4"/>
      <c r="MBP126" s="4"/>
      <c r="MBQ126" s="4"/>
      <c r="MBR126" s="4"/>
      <c r="MBS126" s="4"/>
      <c r="MBT126" s="4"/>
      <c r="MBU126" s="4"/>
      <c r="MBV126" s="4"/>
      <c r="MBW126" s="4"/>
      <c r="MBX126" s="4"/>
      <c r="MBY126" s="4"/>
      <c r="MBZ126" s="4"/>
      <c r="MCA126" s="4"/>
      <c r="MCB126" s="4"/>
      <c r="MCC126" s="4"/>
      <c r="MCD126" s="4"/>
      <c r="MCE126" s="4"/>
      <c r="MCF126" s="4"/>
      <c r="MCG126" s="4"/>
      <c r="MCH126" s="4"/>
      <c r="MCI126" s="4"/>
      <c r="MCJ126" s="4"/>
      <c r="MCK126" s="4"/>
      <c r="MCL126" s="4"/>
      <c r="MCM126" s="4"/>
      <c r="MCN126" s="4"/>
      <c r="MCO126" s="4"/>
      <c r="MCP126" s="4"/>
      <c r="MCQ126" s="4"/>
      <c r="MCR126" s="4"/>
      <c r="MCS126" s="4"/>
      <c r="MCT126" s="4"/>
      <c r="MCU126" s="4"/>
      <c r="MCV126" s="4"/>
      <c r="MCW126" s="4"/>
      <c r="MCX126" s="4"/>
      <c r="MCY126" s="4"/>
      <c r="MCZ126" s="4"/>
      <c r="MDA126" s="4"/>
      <c r="MDB126" s="4"/>
      <c r="MDC126" s="4"/>
      <c r="MDD126" s="4"/>
      <c r="MDE126" s="4"/>
      <c r="MDF126" s="4"/>
      <c r="MDG126" s="4"/>
      <c r="MDH126" s="4"/>
      <c r="MDI126" s="4"/>
      <c r="MDJ126" s="4"/>
      <c r="MDK126" s="4"/>
      <c r="MDL126" s="4"/>
      <c r="MDM126" s="4"/>
      <c r="MDN126" s="4"/>
      <c r="MDO126" s="4"/>
      <c r="MDP126" s="4"/>
      <c r="MDQ126" s="4"/>
      <c r="MDR126" s="4"/>
      <c r="MDS126" s="4"/>
      <c r="MDT126" s="4"/>
      <c r="MDU126" s="4"/>
      <c r="MDV126" s="4"/>
      <c r="MEC126" s="4"/>
      <c r="MED126" s="4"/>
      <c r="MEE126" s="4"/>
      <c r="MEF126" s="4"/>
      <c r="MEG126" s="4"/>
      <c r="MEH126" s="4"/>
      <c r="MEI126" s="4"/>
      <c r="MEJ126" s="4"/>
      <c r="MEK126" s="4"/>
      <c r="MEL126" s="4"/>
      <c r="MEM126" s="4"/>
      <c r="MEN126" s="4"/>
      <c r="MEO126" s="4"/>
      <c r="MEP126" s="4"/>
      <c r="MEQ126" s="4"/>
      <c r="MER126" s="4"/>
      <c r="MES126" s="4"/>
      <c r="MET126" s="4"/>
      <c r="MEU126" s="4"/>
      <c r="MEV126" s="4"/>
      <c r="MEW126" s="4"/>
      <c r="MEX126" s="4"/>
      <c r="MEY126" s="4"/>
      <c r="MEZ126" s="4"/>
      <c r="MFA126" s="4"/>
      <c r="MFB126" s="4"/>
      <c r="MFC126" s="4"/>
      <c r="MFD126" s="4"/>
      <c r="MFE126" s="4"/>
      <c r="MFF126" s="4"/>
      <c r="MFG126" s="4"/>
      <c r="MFH126" s="4"/>
      <c r="MFI126" s="4"/>
      <c r="MFJ126" s="4"/>
      <c r="MFK126" s="4"/>
      <c r="MFL126" s="4"/>
      <c r="MFM126" s="4"/>
      <c r="MFN126" s="4"/>
      <c r="MFO126" s="4"/>
      <c r="MFP126" s="4"/>
      <c r="MFQ126" s="4"/>
      <c r="MFR126" s="4"/>
      <c r="MFS126" s="4"/>
      <c r="MFT126" s="4"/>
      <c r="MFU126" s="4"/>
      <c r="MFV126" s="4"/>
      <c r="MFW126" s="4"/>
      <c r="MFX126" s="4"/>
      <c r="MFY126" s="4"/>
      <c r="MFZ126" s="4"/>
      <c r="MGA126" s="4"/>
      <c r="MGB126" s="4"/>
      <c r="MGC126" s="4"/>
      <c r="MGD126" s="4"/>
      <c r="MGE126" s="4"/>
      <c r="MGF126" s="4"/>
      <c r="MGG126" s="4"/>
      <c r="MGH126" s="4"/>
      <c r="MGI126" s="4"/>
      <c r="MGJ126" s="4"/>
      <c r="MGK126" s="4"/>
      <c r="MGL126" s="4"/>
      <c r="MGM126" s="4"/>
      <c r="MGN126" s="4"/>
      <c r="MGO126" s="4"/>
      <c r="MGP126" s="4"/>
      <c r="MGQ126" s="4"/>
      <c r="MGR126" s="4"/>
      <c r="MGS126" s="4"/>
      <c r="MGT126" s="4"/>
      <c r="MGU126" s="4"/>
      <c r="MGV126" s="4"/>
      <c r="MGW126" s="4"/>
      <c r="MGX126" s="4"/>
      <c r="MGY126" s="4"/>
      <c r="MGZ126" s="4"/>
      <c r="MHA126" s="4"/>
      <c r="MHB126" s="4"/>
      <c r="MHC126" s="4"/>
      <c r="MHD126" s="4"/>
      <c r="MHE126" s="4"/>
      <c r="MHF126" s="4"/>
      <c r="MHG126" s="4"/>
      <c r="MHH126" s="4"/>
      <c r="MHI126" s="4"/>
      <c r="MHJ126" s="4"/>
      <c r="MHK126" s="4"/>
      <c r="MHL126" s="4"/>
      <c r="MHM126" s="4"/>
      <c r="MHN126" s="4"/>
      <c r="MHO126" s="4"/>
      <c r="MHP126" s="4"/>
      <c r="MHQ126" s="4"/>
      <c r="MHR126" s="4"/>
      <c r="MHS126" s="4"/>
      <c r="MHT126" s="4"/>
      <c r="MHU126" s="4"/>
      <c r="MHV126" s="4"/>
      <c r="MHW126" s="4"/>
      <c r="MHX126" s="4"/>
      <c r="MHY126" s="4"/>
      <c r="MHZ126" s="4"/>
      <c r="MIA126" s="4"/>
      <c r="MIB126" s="4"/>
      <c r="MIC126" s="4"/>
      <c r="MID126" s="4"/>
      <c r="MIE126" s="4"/>
      <c r="MIF126" s="4"/>
      <c r="MIG126" s="4"/>
      <c r="MIH126" s="4"/>
      <c r="MII126" s="4"/>
      <c r="MIJ126" s="4"/>
      <c r="MIK126" s="4"/>
      <c r="MIL126" s="4"/>
      <c r="MIM126" s="4"/>
      <c r="MIN126" s="4"/>
      <c r="MIO126" s="4"/>
      <c r="MIP126" s="4"/>
      <c r="MIQ126" s="4"/>
      <c r="MIR126" s="4"/>
      <c r="MIS126" s="4"/>
      <c r="MIT126" s="4"/>
      <c r="MIU126" s="4"/>
      <c r="MIV126" s="4"/>
      <c r="MIW126" s="4"/>
      <c r="MIX126" s="4"/>
      <c r="MIY126" s="4"/>
      <c r="MIZ126" s="4"/>
      <c r="MJA126" s="4"/>
      <c r="MJB126" s="4"/>
      <c r="MJC126" s="4"/>
      <c r="MJD126" s="4"/>
      <c r="MJE126" s="4"/>
      <c r="MJF126" s="4"/>
      <c r="MJG126" s="4"/>
      <c r="MJH126" s="4"/>
      <c r="MJI126" s="4"/>
      <c r="MJJ126" s="4"/>
      <c r="MJK126" s="4"/>
      <c r="MJL126" s="4"/>
      <c r="MJM126" s="4"/>
      <c r="MJN126" s="4"/>
      <c r="MJO126" s="4"/>
      <c r="MJP126" s="4"/>
      <c r="MJQ126" s="4"/>
      <c r="MJR126" s="4"/>
      <c r="MJS126" s="4"/>
      <c r="MJT126" s="4"/>
      <c r="MJU126" s="4"/>
      <c r="MJV126" s="4"/>
      <c r="MJW126" s="4"/>
      <c r="MJX126" s="4"/>
      <c r="MJY126" s="4"/>
      <c r="MJZ126" s="4"/>
      <c r="MKA126" s="4"/>
      <c r="MKB126" s="4"/>
      <c r="MKC126" s="4"/>
      <c r="MKD126" s="4"/>
      <c r="MKE126" s="4"/>
      <c r="MKF126" s="4"/>
      <c r="MKG126" s="4"/>
      <c r="MKH126" s="4"/>
      <c r="MKI126" s="4"/>
      <c r="MKJ126" s="4"/>
      <c r="MKK126" s="4"/>
      <c r="MKL126" s="4"/>
      <c r="MKM126" s="4"/>
      <c r="MKN126" s="4"/>
      <c r="MKO126" s="4"/>
      <c r="MKP126" s="4"/>
      <c r="MKQ126" s="4"/>
      <c r="MKR126" s="4"/>
      <c r="MKS126" s="4"/>
      <c r="MKT126" s="4"/>
      <c r="MKU126" s="4"/>
      <c r="MKV126" s="4"/>
      <c r="MKW126" s="4"/>
      <c r="MKX126" s="4"/>
      <c r="MKY126" s="4"/>
      <c r="MKZ126" s="4"/>
      <c r="MLA126" s="4"/>
      <c r="MLB126" s="4"/>
      <c r="MLC126" s="4"/>
      <c r="MLD126" s="4"/>
      <c r="MLE126" s="4"/>
      <c r="MLF126" s="4"/>
      <c r="MLG126" s="4"/>
      <c r="MLH126" s="4"/>
      <c r="MLI126" s="4"/>
      <c r="MLJ126" s="4"/>
      <c r="MLK126" s="4"/>
      <c r="MLL126" s="4"/>
      <c r="MLM126" s="4"/>
      <c r="MLN126" s="4"/>
      <c r="MLO126" s="4"/>
      <c r="MLP126" s="4"/>
      <c r="MLQ126" s="4"/>
      <c r="MLR126" s="4"/>
      <c r="MLS126" s="4"/>
      <c r="MLT126" s="4"/>
      <c r="MLU126" s="4"/>
      <c r="MLV126" s="4"/>
      <c r="MLW126" s="4"/>
      <c r="MLX126" s="4"/>
      <c r="MLY126" s="4"/>
      <c r="MLZ126" s="4"/>
      <c r="MMA126" s="4"/>
      <c r="MMB126" s="4"/>
      <c r="MMC126" s="4"/>
      <c r="MMD126" s="4"/>
      <c r="MME126" s="4"/>
      <c r="MMF126" s="4"/>
      <c r="MMG126" s="4"/>
      <c r="MMH126" s="4"/>
      <c r="MMI126" s="4"/>
      <c r="MMJ126" s="4"/>
      <c r="MMK126" s="4"/>
      <c r="MML126" s="4"/>
      <c r="MMM126" s="4"/>
      <c r="MMN126" s="4"/>
      <c r="MMO126" s="4"/>
      <c r="MMP126" s="4"/>
      <c r="MMQ126" s="4"/>
      <c r="MMR126" s="4"/>
      <c r="MMS126" s="4"/>
      <c r="MMT126" s="4"/>
      <c r="MMU126" s="4"/>
      <c r="MMV126" s="4"/>
      <c r="MMW126" s="4"/>
      <c r="MMX126" s="4"/>
      <c r="MMY126" s="4"/>
      <c r="MMZ126" s="4"/>
      <c r="MNA126" s="4"/>
      <c r="MNB126" s="4"/>
      <c r="MNC126" s="4"/>
      <c r="MND126" s="4"/>
      <c r="MNE126" s="4"/>
      <c r="MNF126" s="4"/>
      <c r="MNG126" s="4"/>
      <c r="MNH126" s="4"/>
      <c r="MNI126" s="4"/>
      <c r="MNJ126" s="4"/>
      <c r="MNK126" s="4"/>
      <c r="MNL126" s="4"/>
      <c r="MNM126" s="4"/>
      <c r="MNN126" s="4"/>
      <c r="MNO126" s="4"/>
      <c r="MNP126" s="4"/>
      <c r="MNQ126" s="4"/>
      <c r="MNR126" s="4"/>
      <c r="MNY126" s="4"/>
      <c r="MNZ126" s="4"/>
      <c r="MOA126" s="4"/>
      <c r="MOB126" s="4"/>
      <c r="MOC126" s="4"/>
      <c r="MOD126" s="4"/>
      <c r="MOE126" s="4"/>
      <c r="MOF126" s="4"/>
      <c r="MOG126" s="4"/>
      <c r="MOH126" s="4"/>
      <c r="MOI126" s="4"/>
      <c r="MOJ126" s="4"/>
      <c r="MOK126" s="4"/>
      <c r="MOL126" s="4"/>
      <c r="MOM126" s="4"/>
      <c r="MON126" s="4"/>
      <c r="MOO126" s="4"/>
      <c r="MOP126" s="4"/>
      <c r="MOQ126" s="4"/>
      <c r="MOR126" s="4"/>
      <c r="MOS126" s="4"/>
      <c r="MOT126" s="4"/>
      <c r="MOU126" s="4"/>
      <c r="MOV126" s="4"/>
      <c r="MOW126" s="4"/>
      <c r="MOX126" s="4"/>
      <c r="MOY126" s="4"/>
      <c r="MOZ126" s="4"/>
      <c r="MPA126" s="4"/>
      <c r="MPB126" s="4"/>
      <c r="MPC126" s="4"/>
      <c r="MPD126" s="4"/>
      <c r="MPE126" s="4"/>
      <c r="MPF126" s="4"/>
      <c r="MPG126" s="4"/>
      <c r="MPH126" s="4"/>
      <c r="MPI126" s="4"/>
      <c r="MPJ126" s="4"/>
      <c r="MPK126" s="4"/>
      <c r="MPL126" s="4"/>
      <c r="MPM126" s="4"/>
      <c r="MPN126" s="4"/>
      <c r="MPO126" s="4"/>
      <c r="MPP126" s="4"/>
      <c r="MPQ126" s="4"/>
      <c r="MPR126" s="4"/>
      <c r="MPS126" s="4"/>
      <c r="MPT126" s="4"/>
      <c r="MPU126" s="4"/>
      <c r="MPV126" s="4"/>
      <c r="MPW126" s="4"/>
      <c r="MPX126" s="4"/>
      <c r="MPY126" s="4"/>
      <c r="MPZ126" s="4"/>
      <c r="MQA126" s="4"/>
      <c r="MQB126" s="4"/>
      <c r="MQC126" s="4"/>
      <c r="MQD126" s="4"/>
      <c r="MQE126" s="4"/>
      <c r="MQF126" s="4"/>
      <c r="MQG126" s="4"/>
      <c r="MQH126" s="4"/>
      <c r="MQI126" s="4"/>
      <c r="MQJ126" s="4"/>
      <c r="MQK126" s="4"/>
      <c r="MQL126" s="4"/>
      <c r="MQM126" s="4"/>
      <c r="MQN126" s="4"/>
      <c r="MQO126" s="4"/>
      <c r="MQP126" s="4"/>
      <c r="MQQ126" s="4"/>
      <c r="MQR126" s="4"/>
      <c r="MQS126" s="4"/>
      <c r="MQT126" s="4"/>
      <c r="MQU126" s="4"/>
      <c r="MQV126" s="4"/>
      <c r="MQW126" s="4"/>
      <c r="MQX126" s="4"/>
      <c r="MQY126" s="4"/>
      <c r="MQZ126" s="4"/>
      <c r="MRA126" s="4"/>
      <c r="MRB126" s="4"/>
      <c r="MRC126" s="4"/>
      <c r="MRD126" s="4"/>
      <c r="MRE126" s="4"/>
      <c r="MRF126" s="4"/>
      <c r="MRG126" s="4"/>
      <c r="MRH126" s="4"/>
      <c r="MRI126" s="4"/>
      <c r="MRJ126" s="4"/>
      <c r="MRK126" s="4"/>
      <c r="MRL126" s="4"/>
      <c r="MRM126" s="4"/>
      <c r="MRN126" s="4"/>
      <c r="MRO126" s="4"/>
      <c r="MRP126" s="4"/>
      <c r="MRQ126" s="4"/>
      <c r="MRR126" s="4"/>
      <c r="MRS126" s="4"/>
      <c r="MRT126" s="4"/>
      <c r="MRU126" s="4"/>
      <c r="MRV126" s="4"/>
      <c r="MRW126" s="4"/>
      <c r="MRX126" s="4"/>
      <c r="MRY126" s="4"/>
      <c r="MRZ126" s="4"/>
      <c r="MSA126" s="4"/>
      <c r="MSB126" s="4"/>
      <c r="MSC126" s="4"/>
      <c r="MSD126" s="4"/>
      <c r="MSE126" s="4"/>
      <c r="MSF126" s="4"/>
      <c r="MSG126" s="4"/>
      <c r="MSH126" s="4"/>
      <c r="MSI126" s="4"/>
      <c r="MSJ126" s="4"/>
      <c r="MSK126" s="4"/>
      <c r="MSL126" s="4"/>
      <c r="MSM126" s="4"/>
      <c r="MSN126" s="4"/>
      <c r="MSO126" s="4"/>
      <c r="MSP126" s="4"/>
      <c r="MSQ126" s="4"/>
      <c r="MSR126" s="4"/>
      <c r="MSS126" s="4"/>
      <c r="MST126" s="4"/>
      <c r="MSU126" s="4"/>
      <c r="MSV126" s="4"/>
      <c r="MSW126" s="4"/>
      <c r="MSX126" s="4"/>
      <c r="MSY126" s="4"/>
      <c r="MSZ126" s="4"/>
      <c r="MTA126" s="4"/>
      <c r="MTB126" s="4"/>
      <c r="MTC126" s="4"/>
      <c r="MTD126" s="4"/>
      <c r="MTE126" s="4"/>
      <c r="MTF126" s="4"/>
      <c r="MTG126" s="4"/>
      <c r="MTH126" s="4"/>
      <c r="MTI126" s="4"/>
      <c r="MTJ126" s="4"/>
      <c r="MTK126" s="4"/>
      <c r="MTL126" s="4"/>
      <c r="MTM126" s="4"/>
      <c r="MTN126" s="4"/>
      <c r="MTO126" s="4"/>
      <c r="MTP126" s="4"/>
      <c r="MTQ126" s="4"/>
      <c r="MTR126" s="4"/>
      <c r="MTS126" s="4"/>
      <c r="MTT126" s="4"/>
      <c r="MTU126" s="4"/>
      <c r="MTV126" s="4"/>
      <c r="MTW126" s="4"/>
      <c r="MTX126" s="4"/>
      <c r="MTY126" s="4"/>
      <c r="MTZ126" s="4"/>
      <c r="MUA126" s="4"/>
      <c r="MUB126" s="4"/>
      <c r="MUC126" s="4"/>
      <c r="MUD126" s="4"/>
      <c r="MUE126" s="4"/>
      <c r="MUF126" s="4"/>
      <c r="MUG126" s="4"/>
      <c r="MUH126" s="4"/>
      <c r="MUI126" s="4"/>
      <c r="MUJ126" s="4"/>
      <c r="MUK126" s="4"/>
      <c r="MUL126" s="4"/>
      <c r="MUM126" s="4"/>
      <c r="MUN126" s="4"/>
      <c r="MUO126" s="4"/>
      <c r="MUP126" s="4"/>
      <c r="MUQ126" s="4"/>
      <c r="MUR126" s="4"/>
      <c r="MUS126" s="4"/>
      <c r="MUT126" s="4"/>
      <c r="MUU126" s="4"/>
      <c r="MUV126" s="4"/>
      <c r="MUW126" s="4"/>
      <c r="MUX126" s="4"/>
      <c r="MUY126" s="4"/>
      <c r="MUZ126" s="4"/>
      <c r="MVA126" s="4"/>
      <c r="MVB126" s="4"/>
      <c r="MVC126" s="4"/>
      <c r="MVD126" s="4"/>
      <c r="MVE126" s="4"/>
      <c r="MVF126" s="4"/>
      <c r="MVG126" s="4"/>
      <c r="MVH126" s="4"/>
      <c r="MVI126" s="4"/>
      <c r="MVJ126" s="4"/>
      <c r="MVK126" s="4"/>
      <c r="MVL126" s="4"/>
      <c r="MVM126" s="4"/>
      <c r="MVN126" s="4"/>
      <c r="MVO126" s="4"/>
      <c r="MVP126" s="4"/>
      <c r="MVQ126" s="4"/>
      <c r="MVR126" s="4"/>
      <c r="MVS126" s="4"/>
      <c r="MVT126" s="4"/>
      <c r="MVU126" s="4"/>
      <c r="MVV126" s="4"/>
      <c r="MVW126" s="4"/>
      <c r="MVX126" s="4"/>
      <c r="MVY126" s="4"/>
      <c r="MVZ126" s="4"/>
      <c r="MWA126" s="4"/>
      <c r="MWB126" s="4"/>
      <c r="MWC126" s="4"/>
      <c r="MWD126" s="4"/>
      <c r="MWE126" s="4"/>
      <c r="MWF126" s="4"/>
      <c r="MWG126" s="4"/>
      <c r="MWH126" s="4"/>
      <c r="MWI126" s="4"/>
      <c r="MWJ126" s="4"/>
      <c r="MWK126" s="4"/>
      <c r="MWL126" s="4"/>
      <c r="MWM126" s="4"/>
      <c r="MWN126" s="4"/>
      <c r="MWO126" s="4"/>
      <c r="MWP126" s="4"/>
      <c r="MWQ126" s="4"/>
      <c r="MWR126" s="4"/>
      <c r="MWS126" s="4"/>
      <c r="MWT126" s="4"/>
      <c r="MWU126" s="4"/>
      <c r="MWV126" s="4"/>
      <c r="MWW126" s="4"/>
      <c r="MWX126" s="4"/>
      <c r="MWY126" s="4"/>
      <c r="MWZ126" s="4"/>
      <c r="MXA126" s="4"/>
      <c r="MXB126" s="4"/>
      <c r="MXC126" s="4"/>
      <c r="MXD126" s="4"/>
      <c r="MXE126" s="4"/>
      <c r="MXF126" s="4"/>
      <c r="MXG126" s="4"/>
      <c r="MXH126" s="4"/>
      <c r="MXI126" s="4"/>
      <c r="MXJ126" s="4"/>
      <c r="MXK126" s="4"/>
      <c r="MXL126" s="4"/>
      <c r="MXM126" s="4"/>
      <c r="MXN126" s="4"/>
      <c r="MXU126" s="4"/>
      <c r="MXV126" s="4"/>
      <c r="MXW126" s="4"/>
      <c r="MXX126" s="4"/>
      <c r="MXY126" s="4"/>
      <c r="MXZ126" s="4"/>
      <c r="MYA126" s="4"/>
      <c r="MYB126" s="4"/>
      <c r="MYC126" s="4"/>
      <c r="MYD126" s="4"/>
      <c r="MYE126" s="4"/>
      <c r="MYF126" s="4"/>
      <c r="MYG126" s="4"/>
      <c r="MYH126" s="4"/>
      <c r="MYI126" s="4"/>
      <c r="MYJ126" s="4"/>
      <c r="MYK126" s="4"/>
      <c r="MYL126" s="4"/>
      <c r="MYM126" s="4"/>
      <c r="MYN126" s="4"/>
      <c r="MYO126" s="4"/>
      <c r="MYP126" s="4"/>
      <c r="MYQ126" s="4"/>
      <c r="MYR126" s="4"/>
      <c r="MYS126" s="4"/>
      <c r="MYT126" s="4"/>
      <c r="MYU126" s="4"/>
      <c r="MYV126" s="4"/>
      <c r="MYW126" s="4"/>
      <c r="MYX126" s="4"/>
      <c r="MYY126" s="4"/>
      <c r="MYZ126" s="4"/>
      <c r="MZA126" s="4"/>
      <c r="MZB126" s="4"/>
      <c r="MZC126" s="4"/>
      <c r="MZD126" s="4"/>
      <c r="MZE126" s="4"/>
      <c r="MZF126" s="4"/>
      <c r="MZG126" s="4"/>
      <c r="MZH126" s="4"/>
      <c r="MZI126" s="4"/>
      <c r="MZJ126" s="4"/>
      <c r="MZK126" s="4"/>
      <c r="MZL126" s="4"/>
      <c r="MZM126" s="4"/>
      <c r="MZN126" s="4"/>
      <c r="MZO126" s="4"/>
      <c r="MZP126" s="4"/>
      <c r="MZQ126" s="4"/>
      <c r="MZR126" s="4"/>
      <c r="MZS126" s="4"/>
      <c r="MZT126" s="4"/>
      <c r="MZU126" s="4"/>
      <c r="MZV126" s="4"/>
      <c r="MZW126" s="4"/>
      <c r="MZX126" s="4"/>
      <c r="MZY126" s="4"/>
      <c r="MZZ126" s="4"/>
      <c r="NAA126" s="4"/>
      <c r="NAB126" s="4"/>
      <c r="NAC126" s="4"/>
      <c r="NAD126" s="4"/>
      <c r="NAE126" s="4"/>
      <c r="NAF126" s="4"/>
      <c r="NAG126" s="4"/>
      <c r="NAH126" s="4"/>
      <c r="NAI126" s="4"/>
      <c r="NAJ126" s="4"/>
      <c r="NAK126" s="4"/>
      <c r="NAL126" s="4"/>
      <c r="NAM126" s="4"/>
      <c r="NAN126" s="4"/>
      <c r="NAO126" s="4"/>
      <c r="NAP126" s="4"/>
      <c r="NAQ126" s="4"/>
      <c r="NAR126" s="4"/>
      <c r="NAS126" s="4"/>
      <c r="NAT126" s="4"/>
      <c r="NAU126" s="4"/>
      <c r="NAV126" s="4"/>
      <c r="NAW126" s="4"/>
      <c r="NAX126" s="4"/>
      <c r="NAY126" s="4"/>
      <c r="NAZ126" s="4"/>
      <c r="NBA126" s="4"/>
      <c r="NBB126" s="4"/>
      <c r="NBC126" s="4"/>
      <c r="NBD126" s="4"/>
      <c r="NBE126" s="4"/>
      <c r="NBF126" s="4"/>
      <c r="NBG126" s="4"/>
      <c r="NBH126" s="4"/>
      <c r="NBI126" s="4"/>
      <c r="NBJ126" s="4"/>
      <c r="NBK126" s="4"/>
      <c r="NBL126" s="4"/>
      <c r="NBM126" s="4"/>
      <c r="NBN126" s="4"/>
      <c r="NBO126" s="4"/>
      <c r="NBP126" s="4"/>
      <c r="NBQ126" s="4"/>
      <c r="NBR126" s="4"/>
      <c r="NBS126" s="4"/>
      <c r="NBT126" s="4"/>
      <c r="NBU126" s="4"/>
      <c r="NBV126" s="4"/>
      <c r="NBW126" s="4"/>
      <c r="NBX126" s="4"/>
      <c r="NBY126" s="4"/>
      <c r="NBZ126" s="4"/>
      <c r="NCA126" s="4"/>
      <c r="NCB126" s="4"/>
      <c r="NCC126" s="4"/>
      <c r="NCD126" s="4"/>
      <c r="NCE126" s="4"/>
      <c r="NCF126" s="4"/>
      <c r="NCG126" s="4"/>
      <c r="NCH126" s="4"/>
      <c r="NCI126" s="4"/>
      <c r="NCJ126" s="4"/>
      <c r="NCK126" s="4"/>
      <c r="NCL126" s="4"/>
      <c r="NCM126" s="4"/>
      <c r="NCN126" s="4"/>
      <c r="NCO126" s="4"/>
      <c r="NCP126" s="4"/>
      <c r="NCQ126" s="4"/>
      <c r="NCR126" s="4"/>
      <c r="NCS126" s="4"/>
      <c r="NCT126" s="4"/>
      <c r="NCU126" s="4"/>
      <c r="NCV126" s="4"/>
      <c r="NCW126" s="4"/>
      <c r="NCX126" s="4"/>
      <c r="NCY126" s="4"/>
      <c r="NCZ126" s="4"/>
      <c r="NDA126" s="4"/>
      <c r="NDB126" s="4"/>
      <c r="NDC126" s="4"/>
      <c r="NDD126" s="4"/>
      <c r="NDE126" s="4"/>
      <c r="NDF126" s="4"/>
      <c r="NDG126" s="4"/>
      <c r="NDH126" s="4"/>
      <c r="NDI126" s="4"/>
      <c r="NDJ126" s="4"/>
      <c r="NDK126" s="4"/>
      <c r="NDL126" s="4"/>
      <c r="NDM126" s="4"/>
      <c r="NDN126" s="4"/>
      <c r="NDO126" s="4"/>
      <c r="NDP126" s="4"/>
      <c r="NDQ126" s="4"/>
      <c r="NDR126" s="4"/>
      <c r="NDS126" s="4"/>
      <c r="NDT126" s="4"/>
      <c r="NDU126" s="4"/>
      <c r="NDV126" s="4"/>
      <c r="NDW126" s="4"/>
      <c r="NDX126" s="4"/>
      <c r="NDY126" s="4"/>
      <c r="NDZ126" s="4"/>
      <c r="NEA126" s="4"/>
      <c r="NEB126" s="4"/>
      <c r="NEC126" s="4"/>
      <c r="NED126" s="4"/>
      <c r="NEE126" s="4"/>
      <c r="NEF126" s="4"/>
      <c r="NEG126" s="4"/>
      <c r="NEH126" s="4"/>
      <c r="NEI126" s="4"/>
      <c r="NEJ126" s="4"/>
      <c r="NEK126" s="4"/>
      <c r="NEL126" s="4"/>
      <c r="NEM126" s="4"/>
      <c r="NEN126" s="4"/>
      <c r="NEO126" s="4"/>
      <c r="NEP126" s="4"/>
      <c r="NEQ126" s="4"/>
      <c r="NER126" s="4"/>
      <c r="NES126" s="4"/>
      <c r="NET126" s="4"/>
      <c r="NEU126" s="4"/>
      <c r="NEV126" s="4"/>
      <c r="NEW126" s="4"/>
      <c r="NEX126" s="4"/>
      <c r="NEY126" s="4"/>
      <c r="NEZ126" s="4"/>
      <c r="NFA126" s="4"/>
      <c r="NFB126" s="4"/>
      <c r="NFC126" s="4"/>
      <c r="NFD126" s="4"/>
      <c r="NFE126" s="4"/>
      <c r="NFF126" s="4"/>
      <c r="NFG126" s="4"/>
      <c r="NFH126" s="4"/>
      <c r="NFI126" s="4"/>
      <c r="NFJ126" s="4"/>
      <c r="NFK126" s="4"/>
      <c r="NFL126" s="4"/>
      <c r="NFM126" s="4"/>
      <c r="NFN126" s="4"/>
      <c r="NFO126" s="4"/>
      <c r="NFP126" s="4"/>
      <c r="NFQ126" s="4"/>
      <c r="NFR126" s="4"/>
      <c r="NFS126" s="4"/>
      <c r="NFT126" s="4"/>
      <c r="NFU126" s="4"/>
      <c r="NFV126" s="4"/>
      <c r="NFW126" s="4"/>
      <c r="NFX126" s="4"/>
      <c r="NFY126" s="4"/>
      <c r="NFZ126" s="4"/>
      <c r="NGA126" s="4"/>
      <c r="NGB126" s="4"/>
      <c r="NGC126" s="4"/>
      <c r="NGD126" s="4"/>
      <c r="NGE126" s="4"/>
      <c r="NGF126" s="4"/>
      <c r="NGG126" s="4"/>
      <c r="NGH126" s="4"/>
      <c r="NGI126" s="4"/>
      <c r="NGJ126" s="4"/>
      <c r="NGK126" s="4"/>
      <c r="NGL126" s="4"/>
      <c r="NGM126" s="4"/>
      <c r="NGN126" s="4"/>
      <c r="NGO126" s="4"/>
      <c r="NGP126" s="4"/>
      <c r="NGQ126" s="4"/>
      <c r="NGR126" s="4"/>
      <c r="NGS126" s="4"/>
      <c r="NGT126" s="4"/>
      <c r="NGU126" s="4"/>
      <c r="NGV126" s="4"/>
      <c r="NGW126" s="4"/>
      <c r="NGX126" s="4"/>
      <c r="NGY126" s="4"/>
      <c r="NGZ126" s="4"/>
      <c r="NHA126" s="4"/>
      <c r="NHB126" s="4"/>
      <c r="NHC126" s="4"/>
      <c r="NHD126" s="4"/>
      <c r="NHE126" s="4"/>
      <c r="NHF126" s="4"/>
      <c r="NHG126" s="4"/>
      <c r="NHH126" s="4"/>
      <c r="NHI126" s="4"/>
      <c r="NHJ126" s="4"/>
      <c r="NHQ126" s="4"/>
      <c r="NHR126" s="4"/>
      <c r="NHS126" s="4"/>
      <c r="NHT126" s="4"/>
      <c r="NHU126" s="4"/>
      <c r="NHV126" s="4"/>
      <c r="NHW126" s="4"/>
      <c r="NHX126" s="4"/>
      <c r="NHY126" s="4"/>
      <c r="NHZ126" s="4"/>
      <c r="NIA126" s="4"/>
      <c r="NIB126" s="4"/>
      <c r="NIC126" s="4"/>
      <c r="NID126" s="4"/>
      <c r="NIE126" s="4"/>
      <c r="NIF126" s="4"/>
      <c r="NIG126" s="4"/>
      <c r="NIH126" s="4"/>
      <c r="NII126" s="4"/>
      <c r="NIJ126" s="4"/>
      <c r="NIK126" s="4"/>
      <c r="NIL126" s="4"/>
      <c r="NIM126" s="4"/>
      <c r="NIN126" s="4"/>
      <c r="NIO126" s="4"/>
      <c r="NIP126" s="4"/>
      <c r="NIQ126" s="4"/>
      <c r="NIR126" s="4"/>
      <c r="NIS126" s="4"/>
      <c r="NIT126" s="4"/>
      <c r="NIU126" s="4"/>
      <c r="NIV126" s="4"/>
      <c r="NIW126" s="4"/>
      <c r="NIX126" s="4"/>
      <c r="NIY126" s="4"/>
      <c r="NIZ126" s="4"/>
      <c r="NJA126" s="4"/>
      <c r="NJB126" s="4"/>
      <c r="NJC126" s="4"/>
      <c r="NJD126" s="4"/>
      <c r="NJE126" s="4"/>
      <c r="NJF126" s="4"/>
      <c r="NJG126" s="4"/>
      <c r="NJH126" s="4"/>
      <c r="NJI126" s="4"/>
      <c r="NJJ126" s="4"/>
      <c r="NJK126" s="4"/>
      <c r="NJL126" s="4"/>
      <c r="NJM126" s="4"/>
      <c r="NJN126" s="4"/>
      <c r="NJO126" s="4"/>
      <c r="NJP126" s="4"/>
      <c r="NJQ126" s="4"/>
      <c r="NJR126" s="4"/>
      <c r="NJS126" s="4"/>
      <c r="NJT126" s="4"/>
      <c r="NJU126" s="4"/>
      <c r="NJV126" s="4"/>
      <c r="NJW126" s="4"/>
      <c r="NJX126" s="4"/>
      <c r="NJY126" s="4"/>
      <c r="NJZ126" s="4"/>
      <c r="NKA126" s="4"/>
      <c r="NKB126" s="4"/>
      <c r="NKC126" s="4"/>
      <c r="NKD126" s="4"/>
      <c r="NKE126" s="4"/>
      <c r="NKF126" s="4"/>
      <c r="NKG126" s="4"/>
      <c r="NKH126" s="4"/>
      <c r="NKI126" s="4"/>
      <c r="NKJ126" s="4"/>
      <c r="NKK126" s="4"/>
      <c r="NKL126" s="4"/>
      <c r="NKM126" s="4"/>
      <c r="NKN126" s="4"/>
      <c r="NKO126" s="4"/>
      <c r="NKP126" s="4"/>
      <c r="NKQ126" s="4"/>
      <c r="NKR126" s="4"/>
      <c r="NKS126" s="4"/>
      <c r="NKT126" s="4"/>
      <c r="NKU126" s="4"/>
      <c r="NKV126" s="4"/>
      <c r="NKW126" s="4"/>
      <c r="NKX126" s="4"/>
      <c r="NKY126" s="4"/>
      <c r="NKZ126" s="4"/>
      <c r="NLA126" s="4"/>
      <c r="NLB126" s="4"/>
      <c r="NLC126" s="4"/>
      <c r="NLD126" s="4"/>
      <c r="NLE126" s="4"/>
      <c r="NLF126" s="4"/>
      <c r="NLG126" s="4"/>
      <c r="NLH126" s="4"/>
      <c r="NLI126" s="4"/>
      <c r="NLJ126" s="4"/>
      <c r="NLK126" s="4"/>
      <c r="NLL126" s="4"/>
      <c r="NLM126" s="4"/>
      <c r="NLN126" s="4"/>
      <c r="NLO126" s="4"/>
      <c r="NLP126" s="4"/>
      <c r="NLQ126" s="4"/>
      <c r="NLR126" s="4"/>
      <c r="NLS126" s="4"/>
      <c r="NLT126" s="4"/>
      <c r="NLU126" s="4"/>
      <c r="NLV126" s="4"/>
      <c r="NLW126" s="4"/>
      <c r="NLX126" s="4"/>
      <c r="NLY126" s="4"/>
      <c r="NLZ126" s="4"/>
      <c r="NMA126" s="4"/>
      <c r="NMB126" s="4"/>
      <c r="NMC126" s="4"/>
      <c r="NMD126" s="4"/>
      <c r="NME126" s="4"/>
      <c r="NMF126" s="4"/>
      <c r="NMG126" s="4"/>
      <c r="NMH126" s="4"/>
      <c r="NMI126" s="4"/>
      <c r="NMJ126" s="4"/>
      <c r="NMK126" s="4"/>
      <c r="NML126" s="4"/>
      <c r="NMM126" s="4"/>
      <c r="NMN126" s="4"/>
      <c r="NMO126" s="4"/>
      <c r="NMP126" s="4"/>
      <c r="NMQ126" s="4"/>
      <c r="NMR126" s="4"/>
      <c r="NMS126" s="4"/>
      <c r="NMT126" s="4"/>
      <c r="NMU126" s="4"/>
      <c r="NMV126" s="4"/>
      <c r="NMW126" s="4"/>
      <c r="NMX126" s="4"/>
      <c r="NMY126" s="4"/>
      <c r="NMZ126" s="4"/>
      <c r="NNA126" s="4"/>
      <c r="NNB126" s="4"/>
      <c r="NNC126" s="4"/>
      <c r="NND126" s="4"/>
      <c r="NNE126" s="4"/>
      <c r="NNF126" s="4"/>
      <c r="NNG126" s="4"/>
      <c r="NNH126" s="4"/>
      <c r="NNI126" s="4"/>
      <c r="NNJ126" s="4"/>
      <c r="NNK126" s="4"/>
      <c r="NNL126" s="4"/>
      <c r="NNM126" s="4"/>
      <c r="NNN126" s="4"/>
      <c r="NNO126" s="4"/>
      <c r="NNP126" s="4"/>
      <c r="NNQ126" s="4"/>
      <c r="NNR126" s="4"/>
      <c r="NNS126" s="4"/>
      <c r="NNT126" s="4"/>
      <c r="NNU126" s="4"/>
      <c r="NNV126" s="4"/>
      <c r="NNW126" s="4"/>
      <c r="NNX126" s="4"/>
      <c r="NNY126" s="4"/>
      <c r="NNZ126" s="4"/>
      <c r="NOA126" s="4"/>
      <c r="NOB126" s="4"/>
      <c r="NOC126" s="4"/>
      <c r="NOD126" s="4"/>
      <c r="NOE126" s="4"/>
      <c r="NOF126" s="4"/>
      <c r="NOG126" s="4"/>
      <c r="NOH126" s="4"/>
      <c r="NOI126" s="4"/>
      <c r="NOJ126" s="4"/>
      <c r="NOK126" s="4"/>
      <c r="NOL126" s="4"/>
      <c r="NOM126" s="4"/>
      <c r="NON126" s="4"/>
      <c r="NOO126" s="4"/>
      <c r="NOP126" s="4"/>
      <c r="NOQ126" s="4"/>
      <c r="NOR126" s="4"/>
      <c r="NOS126" s="4"/>
      <c r="NOT126" s="4"/>
      <c r="NOU126" s="4"/>
      <c r="NOV126" s="4"/>
      <c r="NOW126" s="4"/>
      <c r="NOX126" s="4"/>
      <c r="NOY126" s="4"/>
      <c r="NOZ126" s="4"/>
      <c r="NPA126" s="4"/>
      <c r="NPB126" s="4"/>
      <c r="NPC126" s="4"/>
      <c r="NPD126" s="4"/>
      <c r="NPE126" s="4"/>
      <c r="NPF126" s="4"/>
      <c r="NPG126" s="4"/>
      <c r="NPH126" s="4"/>
      <c r="NPI126" s="4"/>
      <c r="NPJ126" s="4"/>
      <c r="NPK126" s="4"/>
      <c r="NPL126" s="4"/>
      <c r="NPM126" s="4"/>
      <c r="NPN126" s="4"/>
      <c r="NPO126" s="4"/>
      <c r="NPP126" s="4"/>
      <c r="NPQ126" s="4"/>
      <c r="NPR126" s="4"/>
      <c r="NPS126" s="4"/>
      <c r="NPT126" s="4"/>
      <c r="NPU126" s="4"/>
      <c r="NPV126" s="4"/>
      <c r="NPW126" s="4"/>
      <c r="NPX126" s="4"/>
      <c r="NPY126" s="4"/>
      <c r="NPZ126" s="4"/>
      <c r="NQA126" s="4"/>
      <c r="NQB126" s="4"/>
      <c r="NQC126" s="4"/>
      <c r="NQD126" s="4"/>
      <c r="NQE126" s="4"/>
      <c r="NQF126" s="4"/>
      <c r="NQG126" s="4"/>
      <c r="NQH126" s="4"/>
      <c r="NQI126" s="4"/>
      <c r="NQJ126" s="4"/>
      <c r="NQK126" s="4"/>
      <c r="NQL126" s="4"/>
      <c r="NQM126" s="4"/>
      <c r="NQN126" s="4"/>
      <c r="NQO126" s="4"/>
      <c r="NQP126" s="4"/>
      <c r="NQQ126" s="4"/>
      <c r="NQR126" s="4"/>
      <c r="NQS126" s="4"/>
      <c r="NQT126" s="4"/>
      <c r="NQU126" s="4"/>
      <c r="NQV126" s="4"/>
      <c r="NQW126" s="4"/>
      <c r="NQX126" s="4"/>
      <c r="NQY126" s="4"/>
      <c r="NQZ126" s="4"/>
      <c r="NRA126" s="4"/>
      <c r="NRB126" s="4"/>
      <c r="NRC126" s="4"/>
      <c r="NRD126" s="4"/>
      <c r="NRE126" s="4"/>
      <c r="NRF126" s="4"/>
      <c r="NRM126" s="4"/>
      <c r="NRN126" s="4"/>
      <c r="NRO126" s="4"/>
      <c r="NRP126" s="4"/>
      <c r="NRQ126" s="4"/>
      <c r="NRR126" s="4"/>
      <c r="NRS126" s="4"/>
      <c r="NRT126" s="4"/>
      <c r="NRU126" s="4"/>
      <c r="NRV126" s="4"/>
      <c r="NRW126" s="4"/>
      <c r="NRX126" s="4"/>
      <c r="NRY126" s="4"/>
      <c r="NRZ126" s="4"/>
      <c r="NSA126" s="4"/>
      <c r="NSB126" s="4"/>
      <c r="NSC126" s="4"/>
      <c r="NSD126" s="4"/>
      <c r="NSE126" s="4"/>
      <c r="NSF126" s="4"/>
      <c r="NSG126" s="4"/>
      <c r="NSH126" s="4"/>
      <c r="NSI126" s="4"/>
      <c r="NSJ126" s="4"/>
      <c r="NSK126" s="4"/>
      <c r="NSL126" s="4"/>
      <c r="NSM126" s="4"/>
      <c r="NSN126" s="4"/>
      <c r="NSO126" s="4"/>
      <c r="NSP126" s="4"/>
      <c r="NSQ126" s="4"/>
      <c r="NSR126" s="4"/>
      <c r="NSS126" s="4"/>
      <c r="NST126" s="4"/>
      <c r="NSU126" s="4"/>
      <c r="NSV126" s="4"/>
      <c r="NSW126" s="4"/>
      <c r="NSX126" s="4"/>
      <c r="NSY126" s="4"/>
      <c r="NSZ126" s="4"/>
      <c r="NTA126" s="4"/>
      <c r="NTB126" s="4"/>
      <c r="NTC126" s="4"/>
      <c r="NTD126" s="4"/>
      <c r="NTE126" s="4"/>
      <c r="NTF126" s="4"/>
      <c r="NTG126" s="4"/>
      <c r="NTH126" s="4"/>
      <c r="NTI126" s="4"/>
      <c r="NTJ126" s="4"/>
      <c r="NTK126" s="4"/>
      <c r="NTL126" s="4"/>
      <c r="NTM126" s="4"/>
      <c r="NTN126" s="4"/>
      <c r="NTO126" s="4"/>
      <c r="NTP126" s="4"/>
      <c r="NTQ126" s="4"/>
      <c r="NTR126" s="4"/>
      <c r="NTS126" s="4"/>
      <c r="NTT126" s="4"/>
      <c r="NTU126" s="4"/>
      <c r="NTV126" s="4"/>
      <c r="NTW126" s="4"/>
      <c r="NTX126" s="4"/>
      <c r="NTY126" s="4"/>
      <c r="NTZ126" s="4"/>
      <c r="NUA126" s="4"/>
      <c r="NUB126" s="4"/>
      <c r="NUC126" s="4"/>
      <c r="NUD126" s="4"/>
      <c r="NUE126" s="4"/>
      <c r="NUF126" s="4"/>
      <c r="NUG126" s="4"/>
      <c r="NUH126" s="4"/>
      <c r="NUI126" s="4"/>
      <c r="NUJ126" s="4"/>
      <c r="NUK126" s="4"/>
      <c r="NUL126" s="4"/>
      <c r="NUM126" s="4"/>
      <c r="NUN126" s="4"/>
      <c r="NUO126" s="4"/>
      <c r="NUP126" s="4"/>
      <c r="NUQ126" s="4"/>
      <c r="NUR126" s="4"/>
      <c r="NUS126" s="4"/>
      <c r="NUT126" s="4"/>
      <c r="NUU126" s="4"/>
      <c r="NUV126" s="4"/>
      <c r="NUW126" s="4"/>
      <c r="NUX126" s="4"/>
      <c r="NUY126" s="4"/>
      <c r="NUZ126" s="4"/>
      <c r="NVA126" s="4"/>
      <c r="NVB126" s="4"/>
      <c r="NVC126" s="4"/>
      <c r="NVD126" s="4"/>
      <c r="NVE126" s="4"/>
      <c r="NVF126" s="4"/>
      <c r="NVG126" s="4"/>
      <c r="NVH126" s="4"/>
      <c r="NVI126" s="4"/>
      <c r="NVJ126" s="4"/>
      <c r="NVK126" s="4"/>
      <c r="NVL126" s="4"/>
      <c r="NVM126" s="4"/>
      <c r="NVN126" s="4"/>
      <c r="NVO126" s="4"/>
      <c r="NVP126" s="4"/>
      <c r="NVQ126" s="4"/>
      <c r="NVR126" s="4"/>
      <c r="NVS126" s="4"/>
      <c r="NVT126" s="4"/>
      <c r="NVU126" s="4"/>
      <c r="NVV126" s="4"/>
      <c r="NVW126" s="4"/>
      <c r="NVX126" s="4"/>
      <c r="NVY126" s="4"/>
      <c r="NVZ126" s="4"/>
      <c r="NWA126" s="4"/>
      <c r="NWB126" s="4"/>
      <c r="NWC126" s="4"/>
      <c r="NWD126" s="4"/>
      <c r="NWE126" s="4"/>
      <c r="NWF126" s="4"/>
      <c r="NWG126" s="4"/>
      <c r="NWH126" s="4"/>
      <c r="NWI126" s="4"/>
      <c r="NWJ126" s="4"/>
      <c r="NWK126" s="4"/>
      <c r="NWL126" s="4"/>
      <c r="NWM126" s="4"/>
      <c r="NWN126" s="4"/>
      <c r="NWO126" s="4"/>
      <c r="NWP126" s="4"/>
      <c r="NWQ126" s="4"/>
      <c r="NWR126" s="4"/>
      <c r="NWS126" s="4"/>
      <c r="NWT126" s="4"/>
      <c r="NWU126" s="4"/>
      <c r="NWV126" s="4"/>
      <c r="NWW126" s="4"/>
      <c r="NWX126" s="4"/>
      <c r="NWY126" s="4"/>
      <c r="NWZ126" s="4"/>
      <c r="NXA126" s="4"/>
      <c r="NXB126" s="4"/>
      <c r="NXC126" s="4"/>
      <c r="NXD126" s="4"/>
      <c r="NXE126" s="4"/>
      <c r="NXF126" s="4"/>
      <c r="NXG126" s="4"/>
      <c r="NXH126" s="4"/>
      <c r="NXI126" s="4"/>
      <c r="NXJ126" s="4"/>
      <c r="NXK126" s="4"/>
      <c r="NXL126" s="4"/>
      <c r="NXM126" s="4"/>
      <c r="NXN126" s="4"/>
      <c r="NXO126" s="4"/>
      <c r="NXP126" s="4"/>
      <c r="NXQ126" s="4"/>
      <c r="NXR126" s="4"/>
      <c r="NXS126" s="4"/>
      <c r="NXT126" s="4"/>
      <c r="NXU126" s="4"/>
      <c r="NXV126" s="4"/>
      <c r="NXW126" s="4"/>
      <c r="NXX126" s="4"/>
      <c r="NXY126" s="4"/>
      <c r="NXZ126" s="4"/>
      <c r="NYA126" s="4"/>
      <c r="NYB126" s="4"/>
      <c r="NYC126" s="4"/>
      <c r="NYD126" s="4"/>
      <c r="NYE126" s="4"/>
      <c r="NYF126" s="4"/>
      <c r="NYG126" s="4"/>
      <c r="NYH126" s="4"/>
      <c r="NYI126" s="4"/>
      <c r="NYJ126" s="4"/>
      <c r="NYK126" s="4"/>
      <c r="NYL126" s="4"/>
      <c r="NYM126" s="4"/>
      <c r="NYN126" s="4"/>
      <c r="NYO126" s="4"/>
      <c r="NYP126" s="4"/>
      <c r="NYQ126" s="4"/>
      <c r="NYR126" s="4"/>
      <c r="NYS126" s="4"/>
      <c r="NYT126" s="4"/>
      <c r="NYU126" s="4"/>
      <c r="NYV126" s="4"/>
      <c r="NYW126" s="4"/>
      <c r="NYX126" s="4"/>
      <c r="NYY126" s="4"/>
      <c r="NYZ126" s="4"/>
      <c r="NZA126" s="4"/>
      <c r="NZB126" s="4"/>
      <c r="NZC126" s="4"/>
      <c r="NZD126" s="4"/>
      <c r="NZE126" s="4"/>
      <c r="NZF126" s="4"/>
      <c r="NZG126" s="4"/>
      <c r="NZH126" s="4"/>
      <c r="NZI126" s="4"/>
      <c r="NZJ126" s="4"/>
      <c r="NZK126" s="4"/>
      <c r="NZL126" s="4"/>
      <c r="NZM126" s="4"/>
      <c r="NZN126" s="4"/>
      <c r="NZO126" s="4"/>
      <c r="NZP126" s="4"/>
      <c r="NZQ126" s="4"/>
      <c r="NZR126" s="4"/>
      <c r="NZS126" s="4"/>
      <c r="NZT126" s="4"/>
      <c r="NZU126" s="4"/>
      <c r="NZV126" s="4"/>
      <c r="NZW126" s="4"/>
      <c r="NZX126" s="4"/>
      <c r="NZY126" s="4"/>
      <c r="NZZ126" s="4"/>
      <c r="OAA126" s="4"/>
      <c r="OAB126" s="4"/>
      <c r="OAC126" s="4"/>
      <c r="OAD126" s="4"/>
      <c r="OAE126" s="4"/>
      <c r="OAF126" s="4"/>
      <c r="OAG126" s="4"/>
      <c r="OAH126" s="4"/>
      <c r="OAI126" s="4"/>
      <c r="OAJ126" s="4"/>
      <c r="OAK126" s="4"/>
      <c r="OAL126" s="4"/>
      <c r="OAM126" s="4"/>
      <c r="OAN126" s="4"/>
      <c r="OAO126" s="4"/>
      <c r="OAP126" s="4"/>
      <c r="OAQ126" s="4"/>
      <c r="OAR126" s="4"/>
      <c r="OAS126" s="4"/>
      <c r="OAT126" s="4"/>
      <c r="OAU126" s="4"/>
      <c r="OAV126" s="4"/>
      <c r="OAW126" s="4"/>
      <c r="OAX126" s="4"/>
      <c r="OAY126" s="4"/>
      <c r="OAZ126" s="4"/>
      <c r="OBA126" s="4"/>
      <c r="OBB126" s="4"/>
      <c r="OBI126" s="4"/>
      <c r="OBJ126" s="4"/>
      <c r="OBK126" s="4"/>
      <c r="OBL126" s="4"/>
      <c r="OBM126" s="4"/>
      <c r="OBN126" s="4"/>
      <c r="OBO126" s="4"/>
      <c r="OBP126" s="4"/>
      <c r="OBQ126" s="4"/>
      <c r="OBR126" s="4"/>
      <c r="OBS126" s="4"/>
      <c r="OBT126" s="4"/>
      <c r="OBU126" s="4"/>
      <c r="OBV126" s="4"/>
      <c r="OBW126" s="4"/>
      <c r="OBX126" s="4"/>
      <c r="OBY126" s="4"/>
      <c r="OBZ126" s="4"/>
      <c r="OCA126" s="4"/>
      <c r="OCB126" s="4"/>
      <c r="OCC126" s="4"/>
      <c r="OCD126" s="4"/>
      <c r="OCE126" s="4"/>
      <c r="OCF126" s="4"/>
      <c r="OCG126" s="4"/>
      <c r="OCH126" s="4"/>
      <c r="OCI126" s="4"/>
      <c r="OCJ126" s="4"/>
      <c r="OCK126" s="4"/>
      <c r="OCL126" s="4"/>
      <c r="OCM126" s="4"/>
      <c r="OCN126" s="4"/>
      <c r="OCO126" s="4"/>
      <c r="OCP126" s="4"/>
      <c r="OCQ126" s="4"/>
      <c r="OCR126" s="4"/>
      <c r="OCS126" s="4"/>
      <c r="OCT126" s="4"/>
      <c r="OCU126" s="4"/>
      <c r="OCV126" s="4"/>
      <c r="OCW126" s="4"/>
      <c r="OCX126" s="4"/>
      <c r="OCY126" s="4"/>
      <c r="OCZ126" s="4"/>
      <c r="ODA126" s="4"/>
      <c r="ODB126" s="4"/>
      <c r="ODC126" s="4"/>
      <c r="ODD126" s="4"/>
      <c r="ODE126" s="4"/>
      <c r="ODF126" s="4"/>
      <c r="ODG126" s="4"/>
      <c r="ODH126" s="4"/>
      <c r="ODI126" s="4"/>
      <c r="ODJ126" s="4"/>
      <c r="ODK126" s="4"/>
      <c r="ODL126" s="4"/>
      <c r="ODM126" s="4"/>
      <c r="ODN126" s="4"/>
      <c r="ODO126" s="4"/>
      <c r="ODP126" s="4"/>
      <c r="ODQ126" s="4"/>
      <c r="ODR126" s="4"/>
      <c r="ODS126" s="4"/>
      <c r="ODT126" s="4"/>
      <c r="ODU126" s="4"/>
      <c r="ODV126" s="4"/>
      <c r="ODW126" s="4"/>
      <c r="ODX126" s="4"/>
      <c r="ODY126" s="4"/>
      <c r="ODZ126" s="4"/>
      <c r="OEA126" s="4"/>
      <c r="OEB126" s="4"/>
      <c r="OEC126" s="4"/>
      <c r="OED126" s="4"/>
      <c r="OEE126" s="4"/>
      <c r="OEF126" s="4"/>
      <c r="OEG126" s="4"/>
      <c r="OEH126" s="4"/>
      <c r="OEI126" s="4"/>
      <c r="OEJ126" s="4"/>
      <c r="OEK126" s="4"/>
      <c r="OEL126" s="4"/>
      <c r="OEM126" s="4"/>
      <c r="OEN126" s="4"/>
      <c r="OEO126" s="4"/>
      <c r="OEP126" s="4"/>
      <c r="OEQ126" s="4"/>
      <c r="OER126" s="4"/>
      <c r="OES126" s="4"/>
      <c r="OET126" s="4"/>
      <c r="OEU126" s="4"/>
      <c r="OEV126" s="4"/>
      <c r="OEW126" s="4"/>
      <c r="OEX126" s="4"/>
      <c r="OEY126" s="4"/>
      <c r="OEZ126" s="4"/>
      <c r="OFA126" s="4"/>
      <c r="OFB126" s="4"/>
      <c r="OFC126" s="4"/>
      <c r="OFD126" s="4"/>
      <c r="OFE126" s="4"/>
      <c r="OFF126" s="4"/>
      <c r="OFG126" s="4"/>
      <c r="OFH126" s="4"/>
      <c r="OFI126" s="4"/>
      <c r="OFJ126" s="4"/>
      <c r="OFK126" s="4"/>
      <c r="OFL126" s="4"/>
      <c r="OFM126" s="4"/>
      <c r="OFN126" s="4"/>
      <c r="OFO126" s="4"/>
      <c r="OFP126" s="4"/>
      <c r="OFQ126" s="4"/>
      <c r="OFR126" s="4"/>
      <c r="OFS126" s="4"/>
      <c r="OFT126" s="4"/>
      <c r="OFU126" s="4"/>
      <c r="OFV126" s="4"/>
      <c r="OFW126" s="4"/>
      <c r="OFX126" s="4"/>
      <c r="OFY126" s="4"/>
      <c r="OFZ126" s="4"/>
      <c r="OGA126" s="4"/>
      <c r="OGB126" s="4"/>
      <c r="OGC126" s="4"/>
      <c r="OGD126" s="4"/>
      <c r="OGE126" s="4"/>
      <c r="OGF126" s="4"/>
      <c r="OGG126" s="4"/>
      <c r="OGH126" s="4"/>
      <c r="OGI126" s="4"/>
      <c r="OGJ126" s="4"/>
      <c r="OGK126" s="4"/>
      <c r="OGL126" s="4"/>
      <c r="OGM126" s="4"/>
      <c r="OGN126" s="4"/>
      <c r="OGO126" s="4"/>
      <c r="OGP126" s="4"/>
      <c r="OGQ126" s="4"/>
      <c r="OGR126" s="4"/>
      <c r="OGS126" s="4"/>
      <c r="OGT126" s="4"/>
      <c r="OGU126" s="4"/>
      <c r="OGV126" s="4"/>
      <c r="OGW126" s="4"/>
      <c r="OGX126" s="4"/>
      <c r="OGY126" s="4"/>
      <c r="OGZ126" s="4"/>
      <c r="OHA126" s="4"/>
      <c r="OHB126" s="4"/>
      <c r="OHC126" s="4"/>
      <c r="OHD126" s="4"/>
      <c r="OHE126" s="4"/>
      <c r="OHF126" s="4"/>
      <c r="OHG126" s="4"/>
      <c r="OHH126" s="4"/>
      <c r="OHI126" s="4"/>
      <c r="OHJ126" s="4"/>
      <c r="OHK126" s="4"/>
      <c r="OHL126" s="4"/>
      <c r="OHM126" s="4"/>
      <c r="OHN126" s="4"/>
      <c r="OHO126" s="4"/>
      <c r="OHP126" s="4"/>
      <c r="OHQ126" s="4"/>
      <c r="OHR126" s="4"/>
      <c r="OHS126" s="4"/>
      <c r="OHT126" s="4"/>
      <c r="OHU126" s="4"/>
      <c r="OHV126" s="4"/>
      <c r="OHW126" s="4"/>
      <c r="OHX126" s="4"/>
      <c r="OHY126" s="4"/>
      <c r="OHZ126" s="4"/>
      <c r="OIA126" s="4"/>
      <c r="OIB126" s="4"/>
      <c r="OIC126" s="4"/>
      <c r="OID126" s="4"/>
      <c r="OIE126" s="4"/>
      <c r="OIF126" s="4"/>
      <c r="OIG126" s="4"/>
      <c r="OIH126" s="4"/>
      <c r="OII126" s="4"/>
      <c r="OIJ126" s="4"/>
      <c r="OIK126" s="4"/>
      <c r="OIL126" s="4"/>
      <c r="OIM126" s="4"/>
      <c r="OIN126" s="4"/>
      <c r="OIO126" s="4"/>
      <c r="OIP126" s="4"/>
      <c r="OIQ126" s="4"/>
      <c r="OIR126" s="4"/>
      <c r="OIS126" s="4"/>
      <c r="OIT126" s="4"/>
      <c r="OIU126" s="4"/>
      <c r="OIV126" s="4"/>
      <c r="OIW126" s="4"/>
      <c r="OIX126" s="4"/>
      <c r="OIY126" s="4"/>
      <c r="OIZ126" s="4"/>
      <c r="OJA126" s="4"/>
      <c r="OJB126" s="4"/>
      <c r="OJC126" s="4"/>
      <c r="OJD126" s="4"/>
      <c r="OJE126" s="4"/>
      <c r="OJF126" s="4"/>
      <c r="OJG126" s="4"/>
      <c r="OJH126" s="4"/>
      <c r="OJI126" s="4"/>
      <c r="OJJ126" s="4"/>
      <c r="OJK126" s="4"/>
      <c r="OJL126" s="4"/>
      <c r="OJM126" s="4"/>
      <c r="OJN126" s="4"/>
      <c r="OJO126" s="4"/>
      <c r="OJP126" s="4"/>
      <c r="OJQ126" s="4"/>
      <c r="OJR126" s="4"/>
      <c r="OJS126" s="4"/>
      <c r="OJT126" s="4"/>
      <c r="OJU126" s="4"/>
      <c r="OJV126" s="4"/>
      <c r="OJW126" s="4"/>
      <c r="OJX126" s="4"/>
      <c r="OJY126" s="4"/>
      <c r="OJZ126" s="4"/>
      <c r="OKA126" s="4"/>
      <c r="OKB126" s="4"/>
      <c r="OKC126" s="4"/>
      <c r="OKD126" s="4"/>
      <c r="OKE126" s="4"/>
      <c r="OKF126" s="4"/>
      <c r="OKG126" s="4"/>
      <c r="OKH126" s="4"/>
      <c r="OKI126" s="4"/>
      <c r="OKJ126" s="4"/>
      <c r="OKK126" s="4"/>
      <c r="OKL126" s="4"/>
      <c r="OKM126" s="4"/>
      <c r="OKN126" s="4"/>
      <c r="OKO126" s="4"/>
      <c r="OKP126" s="4"/>
      <c r="OKQ126" s="4"/>
      <c r="OKR126" s="4"/>
      <c r="OKS126" s="4"/>
      <c r="OKT126" s="4"/>
      <c r="OKU126" s="4"/>
      <c r="OKV126" s="4"/>
      <c r="OKW126" s="4"/>
      <c r="OKX126" s="4"/>
      <c r="OLE126" s="4"/>
      <c r="OLF126" s="4"/>
      <c r="OLG126" s="4"/>
      <c r="OLH126" s="4"/>
      <c r="OLI126" s="4"/>
      <c r="OLJ126" s="4"/>
      <c r="OLK126" s="4"/>
      <c r="OLL126" s="4"/>
      <c r="OLM126" s="4"/>
      <c r="OLN126" s="4"/>
      <c r="OLO126" s="4"/>
      <c r="OLP126" s="4"/>
      <c r="OLQ126" s="4"/>
      <c r="OLR126" s="4"/>
      <c r="OLS126" s="4"/>
      <c r="OLT126" s="4"/>
      <c r="OLU126" s="4"/>
      <c r="OLV126" s="4"/>
      <c r="OLW126" s="4"/>
      <c r="OLX126" s="4"/>
      <c r="OLY126" s="4"/>
      <c r="OLZ126" s="4"/>
      <c r="OMA126" s="4"/>
      <c r="OMB126" s="4"/>
      <c r="OMC126" s="4"/>
      <c r="OMD126" s="4"/>
      <c r="OME126" s="4"/>
      <c r="OMF126" s="4"/>
      <c r="OMG126" s="4"/>
      <c r="OMH126" s="4"/>
      <c r="OMI126" s="4"/>
      <c r="OMJ126" s="4"/>
      <c r="OMK126" s="4"/>
      <c r="OML126" s="4"/>
      <c r="OMM126" s="4"/>
      <c r="OMN126" s="4"/>
      <c r="OMO126" s="4"/>
      <c r="OMP126" s="4"/>
      <c r="OMQ126" s="4"/>
      <c r="OMR126" s="4"/>
      <c r="OMS126" s="4"/>
      <c r="OMT126" s="4"/>
      <c r="OMU126" s="4"/>
      <c r="OMV126" s="4"/>
      <c r="OMW126" s="4"/>
      <c r="OMX126" s="4"/>
      <c r="OMY126" s="4"/>
      <c r="OMZ126" s="4"/>
      <c r="ONA126" s="4"/>
      <c r="ONB126" s="4"/>
      <c r="ONC126" s="4"/>
      <c r="OND126" s="4"/>
      <c r="ONE126" s="4"/>
      <c r="ONF126" s="4"/>
      <c r="ONG126" s="4"/>
      <c r="ONH126" s="4"/>
      <c r="ONI126" s="4"/>
      <c r="ONJ126" s="4"/>
      <c r="ONK126" s="4"/>
      <c r="ONL126" s="4"/>
      <c r="ONM126" s="4"/>
      <c r="ONN126" s="4"/>
      <c r="ONO126" s="4"/>
      <c r="ONP126" s="4"/>
      <c r="ONQ126" s="4"/>
      <c r="ONR126" s="4"/>
      <c r="ONS126" s="4"/>
      <c r="ONT126" s="4"/>
      <c r="ONU126" s="4"/>
      <c r="ONV126" s="4"/>
      <c r="ONW126" s="4"/>
      <c r="ONX126" s="4"/>
      <c r="ONY126" s="4"/>
      <c r="ONZ126" s="4"/>
      <c r="OOA126" s="4"/>
      <c r="OOB126" s="4"/>
      <c r="OOC126" s="4"/>
      <c r="OOD126" s="4"/>
      <c r="OOE126" s="4"/>
      <c r="OOF126" s="4"/>
      <c r="OOG126" s="4"/>
      <c r="OOH126" s="4"/>
      <c r="OOI126" s="4"/>
      <c r="OOJ126" s="4"/>
      <c r="OOK126" s="4"/>
      <c r="OOL126" s="4"/>
      <c r="OOM126" s="4"/>
      <c r="OON126" s="4"/>
      <c r="OOO126" s="4"/>
      <c r="OOP126" s="4"/>
      <c r="OOQ126" s="4"/>
      <c r="OOR126" s="4"/>
      <c r="OOS126" s="4"/>
      <c r="OOT126" s="4"/>
      <c r="OOU126" s="4"/>
      <c r="OOV126" s="4"/>
      <c r="OOW126" s="4"/>
      <c r="OOX126" s="4"/>
      <c r="OOY126" s="4"/>
      <c r="OOZ126" s="4"/>
      <c r="OPA126" s="4"/>
      <c r="OPB126" s="4"/>
      <c r="OPC126" s="4"/>
      <c r="OPD126" s="4"/>
      <c r="OPE126" s="4"/>
      <c r="OPF126" s="4"/>
      <c r="OPG126" s="4"/>
      <c r="OPH126" s="4"/>
      <c r="OPI126" s="4"/>
      <c r="OPJ126" s="4"/>
      <c r="OPK126" s="4"/>
      <c r="OPL126" s="4"/>
      <c r="OPM126" s="4"/>
      <c r="OPN126" s="4"/>
      <c r="OPO126" s="4"/>
      <c r="OPP126" s="4"/>
      <c r="OPQ126" s="4"/>
      <c r="OPR126" s="4"/>
      <c r="OPS126" s="4"/>
      <c r="OPT126" s="4"/>
      <c r="OPU126" s="4"/>
      <c r="OPV126" s="4"/>
      <c r="OPW126" s="4"/>
      <c r="OPX126" s="4"/>
      <c r="OPY126" s="4"/>
      <c r="OPZ126" s="4"/>
      <c r="OQA126" s="4"/>
      <c r="OQB126" s="4"/>
      <c r="OQC126" s="4"/>
      <c r="OQD126" s="4"/>
      <c r="OQE126" s="4"/>
      <c r="OQF126" s="4"/>
      <c r="OQG126" s="4"/>
      <c r="OQH126" s="4"/>
      <c r="OQI126" s="4"/>
      <c r="OQJ126" s="4"/>
      <c r="OQK126" s="4"/>
      <c r="OQL126" s="4"/>
      <c r="OQM126" s="4"/>
      <c r="OQN126" s="4"/>
      <c r="OQO126" s="4"/>
      <c r="OQP126" s="4"/>
      <c r="OQQ126" s="4"/>
      <c r="OQR126" s="4"/>
      <c r="OQS126" s="4"/>
      <c r="OQT126" s="4"/>
      <c r="OQU126" s="4"/>
      <c r="OQV126" s="4"/>
      <c r="OQW126" s="4"/>
      <c r="OQX126" s="4"/>
      <c r="OQY126" s="4"/>
      <c r="OQZ126" s="4"/>
      <c r="ORA126" s="4"/>
      <c r="ORB126" s="4"/>
      <c r="ORC126" s="4"/>
      <c r="ORD126" s="4"/>
      <c r="ORE126" s="4"/>
      <c r="ORF126" s="4"/>
      <c r="ORG126" s="4"/>
      <c r="ORH126" s="4"/>
      <c r="ORI126" s="4"/>
      <c r="ORJ126" s="4"/>
      <c r="ORK126" s="4"/>
      <c r="ORL126" s="4"/>
      <c r="ORM126" s="4"/>
      <c r="ORN126" s="4"/>
      <c r="ORO126" s="4"/>
      <c r="ORP126" s="4"/>
      <c r="ORQ126" s="4"/>
      <c r="ORR126" s="4"/>
      <c r="ORS126" s="4"/>
      <c r="ORT126" s="4"/>
      <c r="ORU126" s="4"/>
      <c r="ORV126" s="4"/>
      <c r="ORW126" s="4"/>
      <c r="ORX126" s="4"/>
      <c r="ORY126" s="4"/>
      <c r="ORZ126" s="4"/>
      <c r="OSA126" s="4"/>
      <c r="OSB126" s="4"/>
      <c r="OSC126" s="4"/>
      <c r="OSD126" s="4"/>
      <c r="OSE126" s="4"/>
      <c r="OSF126" s="4"/>
      <c r="OSG126" s="4"/>
      <c r="OSH126" s="4"/>
      <c r="OSI126" s="4"/>
      <c r="OSJ126" s="4"/>
      <c r="OSK126" s="4"/>
      <c r="OSL126" s="4"/>
      <c r="OSM126" s="4"/>
      <c r="OSN126" s="4"/>
      <c r="OSO126" s="4"/>
      <c r="OSP126" s="4"/>
      <c r="OSQ126" s="4"/>
      <c r="OSR126" s="4"/>
      <c r="OSS126" s="4"/>
      <c r="OST126" s="4"/>
      <c r="OSU126" s="4"/>
      <c r="OSV126" s="4"/>
      <c r="OSW126" s="4"/>
      <c r="OSX126" s="4"/>
      <c r="OSY126" s="4"/>
      <c r="OSZ126" s="4"/>
      <c r="OTA126" s="4"/>
      <c r="OTB126" s="4"/>
      <c r="OTC126" s="4"/>
      <c r="OTD126" s="4"/>
      <c r="OTE126" s="4"/>
      <c r="OTF126" s="4"/>
      <c r="OTG126" s="4"/>
      <c r="OTH126" s="4"/>
      <c r="OTI126" s="4"/>
      <c r="OTJ126" s="4"/>
      <c r="OTK126" s="4"/>
      <c r="OTL126" s="4"/>
      <c r="OTM126" s="4"/>
      <c r="OTN126" s="4"/>
      <c r="OTO126" s="4"/>
      <c r="OTP126" s="4"/>
      <c r="OTQ126" s="4"/>
      <c r="OTR126" s="4"/>
      <c r="OTS126" s="4"/>
      <c r="OTT126" s="4"/>
      <c r="OTU126" s="4"/>
      <c r="OTV126" s="4"/>
      <c r="OTW126" s="4"/>
      <c r="OTX126" s="4"/>
      <c r="OTY126" s="4"/>
      <c r="OTZ126" s="4"/>
      <c r="OUA126" s="4"/>
      <c r="OUB126" s="4"/>
      <c r="OUC126" s="4"/>
      <c r="OUD126" s="4"/>
      <c r="OUE126" s="4"/>
      <c r="OUF126" s="4"/>
      <c r="OUG126" s="4"/>
      <c r="OUH126" s="4"/>
      <c r="OUI126" s="4"/>
      <c r="OUJ126" s="4"/>
      <c r="OUK126" s="4"/>
      <c r="OUL126" s="4"/>
      <c r="OUM126" s="4"/>
      <c r="OUN126" s="4"/>
      <c r="OUO126" s="4"/>
      <c r="OUP126" s="4"/>
      <c r="OUQ126" s="4"/>
      <c r="OUR126" s="4"/>
      <c r="OUS126" s="4"/>
      <c r="OUT126" s="4"/>
      <c r="OVA126" s="4"/>
      <c r="OVB126" s="4"/>
      <c r="OVC126" s="4"/>
      <c r="OVD126" s="4"/>
      <c r="OVE126" s="4"/>
      <c r="OVF126" s="4"/>
      <c r="OVG126" s="4"/>
      <c r="OVH126" s="4"/>
      <c r="OVI126" s="4"/>
      <c r="OVJ126" s="4"/>
      <c r="OVK126" s="4"/>
      <c r="OVL126" s="4"/>
      <c r="OVM126" s="4"/>
      <c r="OVN126" s="4"/>
      <c r="OVO126" s="4"/>
      <c r="OVP126" s="4"/>
      <c r="OVQ126" s="4"/>
      <c r="OVR126" s="4"/>
      <c r="OVS126" s="4"/>
      <c r="OVT126" s="4"/>
      <c r="OVU126" s="4"/>
      <c r="OVV126" s="4"/>
      <c r="OVW126" s="4"/>
      <c r="OVX126" s="4"/>
      <c r="OVY126" s="4"/>
      <c r="OVZ126" s="4"/>
      <c r="OWA126" s="4"/>
      <c r="OWB126" s="4"/>
      <c r="OWC126" s="4"/>
      <c r="OWD126" s="4"/>
      <c r="OWE126" s="4"/>
      <c r="OWF126" s="4"/>
      <c r="OWG126" s="4"/>
      <c r="OWH126" s="4"/>
      <c r="OWI126" s="4"/>
      <c r="OWJ126" s="4"/>
      <c r="OWK126" s="4"/>
      <c r="OWL126" s="4"/>
      <c r="OWM126" s="4"/>
      <c r="OWN126" s="4"/>
      <c r="OWO126" s="4"/>
      <c r="OWP126" s="4"/>
      <c r="OWQ126" s="4"/>
      <c r="OWR126" s="4"/>
      <c r="OWS126" s="4"/>
      <c r="OWT126" s="4"/>
      <c r="OWU126" s="4"/>
      <c r="OWV126" s="4"/>
      <c r="OWW126" s="4"/>
      <c r="OWX126" s="4"/>
      <c r="OWY126" s="4"/>
      <c r="OWZ126" s="4"/>
      <c r="OXA126" s="4"/>
      <c r="OXB126" s="4"/>
      <c r="OXC126" s="4"/>
      <c r="OXD126" s="4"/>
      <c r="OXE126" s="4"/>
      <c r="OXF126" s="4"/>
      <c r="OXG126" s="4"/>
      <c r="OXH126" s="4"/>
      <c r="OXI126" s="4"/>
      <c r="OXJ126" s="4"/>
      <c r="OXK126" s="4"/>
      <c r="OXL126" s="4"/>
      <c r="OXM126" s="4"/>
      <c r="OXN126" s="4"/>
      <c r="OXO126" s="4"/>
      <c r="OXP126" s="4"/>
      <c r="OXQ126" s="4"/>
      <c r="OXR126" s="4"/>
      <c r="OXS126" s="4"/>
      <c r="OXT126" s="4"/>
      <c r="OXU126" s="4"/>
      <c r="OXV126" s="4"/>
      <c r="OXW126" s="4"/>
      <c r="OXX126" s="4"/>
      <c r="OXY126" s="4"/>
      <c r="OXZ126" s="4"/>
      <c r="OYA126" s="4"/>
      <c r="OYB126" s="4"/>
      <c r="OYC126" s="4"/>
      <c r="OYD126" s="4"/>
      <c r="OYE126" s="4"/>
      <c r="OYF126" s="4"/>
      <c r="OYG126" s="4"/>
      <c r="OYH126" s="4"/>
      <c r="OYI126" s="4"/>
      <c r="OYJ126" s="4"/>
      <c r="OYK126" s="4"/>
      <c r="OYL126" s="4"/>
      <c r="OYM126" s="4"/>
      <c r="OYN126" s="4"/>
      <c r="OYO126" s="4"/>
      <c r="OYP126" s="4"/>
      <c r="OYQ126" s="4"/>
      <c r="OYR126" s="4"/>
      <c r="OYS126" s="4"/>
      <c r="OYT126" s="4"/>
      <c r="OYU126" s="4"/>
      <c r="OYV126" s="4"/>
      <c r="OYW126" s="4"/>
      <c r="OYX126" s="4"/>
      <c r="OYY126" s="4"/>
      <c r="OYZ126" s="4"/>
      <c r="OZA126" s="4"/>
      <c r="OZB126" s="4"/>
      <c r="OZC126" s="4"/>
      <c r="OZD126" s="4"/>
      <c r="OZE126" s="4"/>
      <c r="OZF126" s="4"/>
      <c r="OZG126" s="4"/>
      <c r="OZH126" s="4"/>
      <c r="OZI126" s="4"/>
      <c r="OZJ126" s="4"/>
      <c r="OZK126" s="4"/>
      <c r="OZL126" s="4"/>
      <c r="OZM126" s="4"/>
      <c r="OZN126" s="4"/>
      <c r="OZO126" s="4"/>
      <c r="OZP126" s="4"/>
      <c r="OZQ126" s="4"/>
      <c r="OZR126" s="4"/>
      <c r="OZS126" s="4"/>
      <c r="OZT126" s="4"/>
      <c r="OZU126" s="4"/>
      <c r="OZV126" s="4"/>
      <c r="OZW126" s="4"/>
      <c r="OZX126" s="4"/>
      <c r="OZY126" s="4"/>
      <c r="OZZ126" s="4"/>
      <c r="PAA126" s="4"/>
      <c r="PAB126" s="4"/>
      <c r="PAC126" s="4"/>
      <c r="PAD126" s="4"/>
      <c r="PAE126" s="4"/>
      <c r="PAF126" s="4"/>
      <c r="PAG126" s="4"/>
      <c r="PAH126" s="4"/>
      <c r="PAI126" s="4"/>
      <c r="PAJ126" s="4"/>
      <c r="PAK126" s="4"/>
      <c r="PAL126" s="4"/>
      <c r="PAM126" s="4"/>
      <c r="PAN126" s="4"/>
      <c r="PAO126" s="4"/>
      <c r="PAP126" s="4"/>
      <c r="PAQ126" s="4"/>
      <c r="PAR126" s="4"/>
      <c r="PAS126" s="4"/>
      <c r="PAT126" s="4"/>
      <c r="PAU126" s="4"/>
      <c r="PAV126" s="4"/>
      <c r="PAW126" s="4"/>
      <c r="PAX126" s="4"/>
      <c r="PAY126" s="4"/>
      <c r="PAZ126" s="4"/>
      <c r="PBA126" s="4"/>
      <c r="PBB126" s="4"/>
      <c r="PBC126" s="4"/>
      <c r="PBD126" s="4"/>
      <c r="PBE126" s="4"/>
      <c r="PBF126" s="4"/>
      <c r="PBG126" s="4"/>
      <c r="PBH126" s="4"/>
      <c r="PBI126" s="4"/>
      <c r="PBJ126" s="4"/>
      <c r="PBK126" s="4"/>
      <c r="PBL126" s="4"/>
      <c r="PBM126" s="4"/>
      <c r="PBN126" s="4"/>
      <c r="PBO126" s="4"/>
      <c r="PBP126" s="4"/>
      <c r="PBQ126" s="4"/>
      <c r="PBR126" s="4"/>
      <c r="PBS126" s="4"/>
      <c r="PBT126" s="4"/>
      <c r="PBU126" s="4"/>
      <c r="PBV126" s="4"/>
      <c r="PBW126" s="4"/>
      <c r="PBX126" s="4"/>
      <c r="PBY126" s="4"/>
      <c r="PBZ126" s="4"/>
      <c r="PCA126" s="4"/>
      <c r="PCB126" s="4"/>
      <c r="PCC126" s="4"/>
      <c r="PCD126" s="4"/>
      <c r="PCE126" s="4"/>
      <c r="PCF126" s="4"/>
      <c r="PCG126" s="4"/>
      <c r="PCH126" s="4"/>
      <c r="PCI126" s="4"/>
      <c r="PCJ126" s="4"/>
      <c r="PCK126" s="4"/>
      <c r="PCL126" s="4"/>
      <c r="PCM126" s="4"/>
      <c r="PCN126" s="4"/>
      <c r="PCO126" s="4"/>
      <c r="PCP126" s="4"/>
      <c r="PCQ126" s="4"/>
      <c r="PCR126" s="4"/>
      <c r="PCS126" s="4"/>
      <c r="PCT126" s="4"/>
      <c r="PCU126" s="4"/>
      <c r="PCV126" s="4"/>
      <c r="PCW126" s="4"/>
      <c r="PCX126" s="4"/>
      <c r="PCY126" s="4"/>
      <c r="PCZ126" s="4"/>
      <c r="PDA126" s="4"/>
      <c r="PDB126" s="4"/>
      <c r="PDC126" s="4"/>
      <c r="PDD126" s="4"/>
      <c r="PDE126" s="4"/>
      <c r="PDF126" s="4"/>
      <c r="PDG126" s="4"/>
      <c r="PDH126" s="4"/>
      <c r="PDI126" s="4"/>
      <c r="PDJ126" s="4"/>
      <c r="PDK126" s="4"/>
      <c r="PDL126" s="4"/>
      <c r="PDM126" s="4"/>
      <c r="PDN126" s="4"/>
      <c r="PDO126" s="4"/>
      <c r="PDP126" s="4"/>
      <c r="PDQ126" s="4"/>
      <c r="PDR126" s="4"/>
      <c r="PDS126" s="4"/>
      <c r="PDT126" s="4"/>
      <c r="PDU126" s="4"/>
      <c r="PDV126" s="4"/>
      <c r="PDW126" s="4"/>
      <c r="PDX126" s="4"/>
      <c r="PDY126" s="4"/>
      <c r="PDZ126" s="4"/>
      <c r="PEA126" s="4"/>
      <c r="PEB126" s="4"/>
      <c r="PEC126" s="4"/>
      <c r="PED126" s="4"/>
      <c r="PEE126" s="4"/>
      <c r="PEF126" s="4"/>
      <c r="PEG126" s="4"/>
      <c r="PEH126" s="4"/>
      <c r="PEI126" s="4"/>
      <c r="PEJ126" s="4"/>
      <c r="PEK126" s="4"/>
      <c r="PEL126" s="4"/>
      <c r="PEM126" s="4"/>
      <c r="PEN126" s="4"/>
      <c r="PEO126" s="4"/>
      <c r="PEP126" s="4"/>
      <c r="PEW126" s="4"/>
      <c r="PEX126" s="4"/>
      <c r="PEY126" s="4"/>
      <c r="PEZ126" s="4"/>
      <c r="PFA126" s="4"/>
      <c r="PFB126" s="4"/>
      <c r="PFC126" s="4"/>
      <c r="PFD126" s="4"/>
      <c r="PFE126" s="4"/>
      <c r="PFF126" s="4"/>
      <c r="PFG126" s="4"/>
      <c r="PFH126" s="4"/>
      <c r="PFI126" s="4"/>
      <c r="PFJ126" s="4"/>
      <c r="PFK126" s="4"/>
      <c r="PFL126" s="4"/>
      <c r="PFM126" s="4"/>
      <c r="PFN126" s="4"/>
      <c r="PFO126" s="4"/>
      <c r="PFP126" s="4"/>
      <c r="PFQ126" s="4"/>
      <c r="PFR126" s="4"/>
      <c r="PFS126" s="4"/>
      <c r="PFT126" s="4"/>
      <c r="PFU126" s="4"/>
      <c r="PFV126" s="4"/>
      <c r="PFW126" s="4"/>
      <c r="PFX126" s="4"/>
      <c r="PFY126" s="4"/>
      <c r="PFZ126" s="4"/>
      <c r="PGA126" s="4"/>
      <c r="PGB126" s="4"/>
      <c r="PGC126" s="4"/>
      <c r="PGD126" s="4"/>
      <c r="PGE126" s="4"/>
      <c r="PGF126" s="4"/>
      <c r="PGG126" s="4"/>
      <c r="PGH126" s="4"/>
      <c r="PGI126" s="4"/>
      <c r="PGJ126" s="4"/>
      <c r="PGK126" s="4"/>
      <c r="PGL126" s="4"/>
      <c r="PGM126" s="4"/>
      <c r="PGN126" s="4"/>
      <c r="PGO126" s="4"/>
      <c r="PGP126" s="4"/>
      <c r="PGQ126" s="4"/>
      <c r="PGR126" s="4"/>
      <c r="PGS126" s="4"/>
      <c r="PGT126" s="4"/>
      <c r="PGU126" s="4"/>
      <c r="PGV126" s="4"/>
      <c r="PGW126" s="4"/>
      <c r="PGX126" s="4"/>
      <c r="PGY126" s="4"/>
      <c r="PGZ126" s="4"/>
      <c r="PHA126" s="4"/>
      <c r="PHB126" s="4"/>
      <c r="PHC126" s="4"/>
      <c r="PHD126" s="4"/>
      <c r="PHE126" s="4"/>
      <c r="PHF126" s="4"/>
      <c r="PHG126" s="4"/>
      <c r="PHH126" s="4"/>
      <c r="PHI126" s="4"/>
      <c r="PHJ126" s="4"/>
      <c r="PHK126" s="4"/>
      <c r="PHL126" s="4"/>
      <c r="PHM126" s="4"/>
      <c r="PHN126" s="4"/>
      <c r="PHO126" s="4"/>
      <c r="PHP126" s="4"/>
      <c r="PHQ126" s="4"/>
      <c r="PHR126" s="4"/>
      <c r="PHS126" s="4"/>
      <c r="PHT126" s="4"/>
      <c r="PHU126" s="4"/>
      <c r="PHV126" s="4"/>
      <c r="PHW126" s="4"/>
      <c r="PHX126" s="4"/>
      <c r="PHY126" s="4"/>
      <c r="PHZ126" s="4"/>
      <c r="PIA126" s="4"/>
      <c r="PIB126" s="4"/>
      <c r="PIC126" s="4"/>
      <c r="PID126" s="4"/>
      <c r="PIE126" s="4"/>
      <c r="PIF126" s="4"/>
      <c r="PIG126" s="4"/>
      <c r="PIH126" s="4"/>
      <c r="PII126" s="4"/>
      <c r="PIJ126" s="4"/>
      <c r="PIK126" s="4"/>
      <c r="PIL126" s="4"/>
      <c r="PIM126" s="4"/>
      <c r="PIN126" s="4"/>
      <c r="PIO126" s="4"/>
      <c r="PIP126" s="4"/>
      <c r="PIQ126" s="4"/>
      <c r="PIR126" s="4"/>
      <c r="PIS126" s="4"/>
      <c r="PIT126" s="4"/>
      <c r="PIU126" s="4"/>
      <c r="PIV126" s="4"/>
      <c r="PIW126" s="4"/>
      <c r="PIX126" s="4"/>
      <c r="PIY126" s="4"/>
      <c r="PIZ126" s="4"/>
      <c r="PJA126" s="4"/>
      <c r="PJB126" s="4"/>
      <c r="PJC126" s="4"/>
      <c r="PJD126" s="4"/>
      <c r="PJE126" s="4"/>
      <c r="PJF126" s="4"/>
      <c r="PJG126" s="4"/>
      <c r="PJH126" s="4"/>
      <c r="PJI126" s="4"/>
      <c r="PJJ126" s="4"/>
      <c r="PJK126" s="4"/>
      <c r="PJL126" s="4"/>
      <c r="PJM126" s="4"/>
      <c r="PJN126" s="4"/>
      <c r="PJO126" s="4"/>
      <c r="PJP126" s="4"/>
      <c r="PJQ126" s="4"/>
      <c r="PJR126" s="4"/>
      <c r="PJS126" s="4"/>
      <c r="PJT126" s="4"/>
      <c r="PJU126" s="4"/>
      <c r="PJV126" s="4"/>
      <c r="PJW126" s="4"/>
      <c r="PJX126" s="4"/>
      <c r="PJY126" s="4"/>
      <c r="PJZ126" s="4"/>
      <c r="PKA126" s="4"/>
      <c r="PKB126" s="4"/>
      <c r="PKC126" s="4"/>
      <c r="PKD126" s="4"/>
      <c r="PKE126" s="4"/>
      <c r="PKF126" s="4"/>
      <c r="PKG126" s="4"/>
      <c r="PKH126" s="4"/>
      <c r="PKI126" s="4"/>
      <c r="PKJ126" s="4"/>
      <c r="PKK126" s="4"/>
      <c r="PKL126" s="4"/>
      <c r="PKM126" s="4"/>
      <c r="PKN126" s="4"/>
      <c r="PKO126" s="4"/>
      <c r="PKP126" s="4"/>
      <c r="PKQ126" s="4"/>
      <c r="PKR126" s="4"/>
      <c r="PKS126" s="4"/>
      <c r="PKT126" s="4"/>
      <c r="PKU126" s="4"/>
      <c r="PKV126" s="4"/>
      <c r="PKW126" s="4"/>
      <c r="PKX126" s="4"/>
      <c r="PKY126" s="4"/>
      <c r="PKZ126" s="4"/>
      <c r="PLA126" s="4"/>
      <c r="PLB126" s="4"/>
      <c r="PLC126" s="4"/>
      <c r="PLD126" s="4"/>
      <c r="PLE126" s="4"/>
      <c r="PLF126" s="4"/>
      <c r="PLG126" s="4"/>
      <c r="PLH126" s="4"/>
      <c r="PLI126" s="4"/>
      <c r="PLJ126" s="4"/>
      <c r="PLK126" s="4"/>
      <c r="PLL126" s="4"/>
      <c r="PLM126" s="4"/>
      <c r="PLN126" s="4"/>
      <c r="PLO126" s="4"/>
      <c r="PLP126" s="4"/>
      <c r="PLQ126" s="4"/>
      <c r="PLR126" s="4"/>
      <c r="PLS126" s="4"/>
      <c r="PLT126" s="4"/>
      <c r="PLU126" s="4"/>
      <c r="PLV126" s="4"/>
      <c r="PLW126" s="4"/>
      <c r="PLX126" s="4"/>
      <c r="PLY126" s="4"/>
      <c r="PLZ126" s="4"/>
      <c r="PMA126" s="4"/>
      <c r="PMB126" s="4"/>
      <c r="PMC126" s="4"/>
      <c r="PMD126" s="4"/>
      <c r="PME126" s="4"/>
      <c r="PMF126" s="4"/>
      <c r="PMG126" s="4"/>
      <c r="PMH126" s="4"/>
      <c r="PMI126" s="4"/>
      <c r="PMJ126" s="4"/>
      <c r="PMK126" s="4"/>
      <c r="PML126" s="4"/>
      <c r="PMM126" s="4"/>
      <c r="PMN126" s="4"/>
      <c r="PMO126" s="4"/>
      <c r="PMP126" s="4"/>
      <c r="PMQ126" s="4"/>
      <c r="PMR126" s="4"/>
      <c r="PMS126" s="4"/>
      <c r="PMT126" s="4"/>
      <c r="PMU126" s="4"/>
      <c r="PMV126" s="4"/>
      <c r="PMW126" s="4"/>
      <c r="PMX126" s="4"/>
      <c r="PMY126" s="4"/>
      <c r="PMZ126" s="4"/>
      <c r="PNA126" s="4"/>
      <c r="PNB126" s="4"/>
      <c r="PNC126" s="4"/>
      <c r="PND126" s="4"/>
      <c r="PNE126" s="4"/>
      <c r="PNF126" s="4"/>
      <c r="PNG126" s="4"/>
      <c r="PNH126" s="4"/>
      <c r="PNI126" s="4"/>
      <c r="PNJ126" s="4"/>
      <c r="PNK126" s="4"/>
      <c r="PNL126" s="4"/>
      <c r="PNM126" s="4"/>
      <c r="PNN126" s="4"/>
      <c r="PNO126" s="4"/>
      <c r="PNP126" s="4"/>
      <c r="PNQ126" s="4"/>
      <c r="PNR126" s="4"/>
      <c r="PNS126" s="4"/>
      <c r="PNT126" s="4"/>
      <c r="PNU126" s="4"/>
      <c r="PNV126" s="4"/>
      <c r="PNW126" s="4"/>
      <c r="PNX126" s="4"/>
      <c r="PNY126" s="4"/>
      <c r="PNZ126" s="4"/>
      <c r="POA126" s="4"/>
      <c r="POB126" s="4"/>
      <c r="POC126" s="4"/>
      <c r="POD126" s="4"/>
      <c r="POE126" s="4"/>
      <c r="POF126" s="4"/>
      <c r="POG126" s="4"/>
      <c r="POH126" s="4"/>
      <c r="POI126" s="4"/>
      <c r="POJ126" s="4"/>
      <c r="POK126" s="4"/>
      <c r="POL126" s="4"/>
      <c r="POS126" s="4"/>
      <c r="POT126" s="4"/>
      <c r="POU126" s="4"/>
      <c r="POV126" s="4"/>
      <c r="POW126" s="4"/>
      <c r="POX126" s="4"/>
      <c r="POY126" s="4"/>
      <c r="POZ126" s="4"/>
      <c r="PPA126" s="4"/>
      <c r="PPB126" s="4"/>
      <c r="PPC126" s="4"/>
      <c r="PPD126" s="4"/>
      <c r="PPE126" s="4"/>
      <c r="PPF126" s="4"/>
      <c r="PPG126" s="4"/>
      <c r="PPH126" s="4"/>
      <c r="PPI126" s="4"/>
      <c r="PPJ126" s="4"/>
      <c r="PPK126" s="4"/>
      <c r="PPL126" s="4"/>
      <c r="PPM126" s="4"/>
      <c r="PPN126" s="4"/>
      <c r="PPO126" s="4"/>
      <c r="PPP126" s="4"/>
      <c r="PPQ126" s="4"/>
      <c r="PPR126" s="4"/>
      <c r="PPS126" s="4"/>
      <c r="PPT126" s="4"/>
      <c r="PPU126" s="4"/>
      <c r="PPV126" s="4"/>
      <c r="PPW126" s="4"/>
      <c r="PPX126" s="4"/>
      <c r="PPY126" s="4"/>
      <c r="PPZ126" s="4"/>
      <c r="PQA126" s="4"/>
      <c r="PQB126" s="4"/>
      <c r="PQC126" s="4"/>
      <c r="PQD126" s="4"/>
      <c r="PQE126" s="4"/>
      <c r="PQF126" s="4"/>
      <c r="PQG126" s="4"/>
      <c r="PQH126" s="4"/>
      <c r="PQI126" s="4"/>
      <c r="PQJ126" s="4"/>
      <c r="PQK126" s="4"/>
      <c r="PQL126" s="4"/>
      <c r="PQM126" s="4"/>
      <c r="PQN126" s="4"/>
      <c r="PQO126" s="4"/>
      <c r="PQP126" s="4"/>
      <c r="PQQ126" s="4"/>
      <c r="PQR126" s="4"/>
      <c r="PQS126" s="4"/>
      <c r="PQT126" s="4"/>
      <c r="PQU126" s="4"/>
      <c r="PQV126" s="4"/>
      <c r="PQW126" s="4"/>
      <c r="PQX126" s="4"/>
      <c r="PQY126" s="4"/>
      <c r="PQZ126" s="4"/>
      <c r="PRA126" s="4"/>
      <c r="PRB126" s="4"/>
      <c r="PRC126" s="4"/>
      <c r="PRD126" s="4"/>
      <c r="PRE126" s="4"/>
      <c r="PRF126" s="4"/>
      <c r="PRG126" s="4"/>
      <c r="PRH126" s="4"/>
      <c r="PRI126" s="4"/>
      <c r="PRJ126" s="4"/>
      <c r="PRK126" s="4"/>
      <c r="PRL126" s="4"/>
      <c r="PRM126" s="4"/>
      <c r="PRN126" s="4"/>
      <c r="PRO126" s="4"/>
      <c r="PRP126" s="4"/>
      <c r="PRQ126" s="4"/>
      <c r="PRR126" s="4"/>
      <c r="PRS126" s="4"/>
      <c r="PRT126" s="4"/>
      <c r="PRU126" s="4"/>
      <c r="PRV126" s="4"/>
      <c r="PRW126" s="4"/>
      <c r="PRX126" s="4"/>
      <c r="PRY126" s="4"/>
      <c r="PRZ126" s="4"/>
      <c r="PSA126" s="4"/>
      <c r="PSB126" s="4"/>
      <c r="PSC126" s="4"/>
      <c r="PSD126" s="4"/>
      <c r="PSE126" s="4"/>
      <c r="PSF126" s="4"/>
      <c r="PSG126" s="4"/>
      <c r="PSH126" s="4"/>
      <c r="PSI126" s="4"/>
      <c r="PSJ126" s="4"/>
      <c r="PSK126" s="4"/>
      <c r="PSL126" s="4"/>
      <c r="PSM126" s="4"/>
      <c r="PSN126" s="4"/>
      <c r="PSO126" s="4"/>
      <c r="PSP126" s="4"/>
      <c r="PSQ126" s="4"/>
      <c r="PSR126" s="4"/>
      <c r="PSS126" s="4"/>
      <c r="PST126" s="4"/>
      <c r="PSU126" s="4"/>
      <c r="PSV126" s="4"/>
      <c r="PSW126" s="4"/>
      <c r="PSX126" s="4"/>
      <c r="PSY126" s="4"/>
      <c r="PSZ126" s="4"/>
      <c r="PTA126" s="4"/>
      <c r="PTB126" s="4"/>
      <c r="PTC126" s="4"/>
      <c r="PTD126" s="4"/>
      <c r="PTE126" s="4"/>
      <c r="PTF126" s="4"/>
      <c r="PTG126" s="4"/>
      <c r="PTH126" s="4"/>
      <c r="PTI126" s="4"/>
      <c r="PTJ126" s="4"/>
      <c r="PTK126" s="4"/>
      <c r="PTL126" s="4"/>
      <c r="PTM126" s="4"/>
      <c r="PTN126" s="4"/>
      <c r="PTO126" s="4"/>
      <c r="PTP126" s="4"/>
      <c r="PTQ126" s="4"/>
      <c r="PTR126" s="4"/>
      <c r="PTS126" s="4"/>
      <c r="PTT126" s="4"/>
      <c r="PTU126" s="4"/>
      <c r="PTV126" s="4"/>
      <c r="PTW126" s="4"/>
      <c r="PTX126" s="4"/>
      <c r="PTY126" s="4"/>
      <c r="PTZ126" s="4"/>
      <c r="PUA126" s="4"/>
      <c r="PUB126" s="4"/>
      <c r="PUC126" s="4"/>
      <c r="PUD126" s="4"/>
      <c r="PUE126" s="4"/>
      <c r="PUF126" s="4"/>
      <c r="PUG126" s="4"/>
      <c r="PUH126" s="4"/>
      <c r="PUI126" s="4"/>
      <c r="PUJ126" s="4"/>
      <c r="PUK126" s="4"/>
      <c r="PUL126" s="4"/>
      <c r="PUM126" s="4"/>
      <c r="PUN126" s="4"/>
      <c r="PUO126" s="4"/>
      <c r="PUP126" s="4"/>
      <c r="PUQ126" s="4"/>
      <c r="PUR126" s="4"/>
      <c r="PUS126" s="4"/>
      <c r="PUT126" s="4"/>
      <c r="PUU126" s="4"/>
      <c r="PUV126" s="4"/>
      <c r="PUW126" s="4"/>
      <c r="PUX126" s="4"/>
      <c r="PUY126" s="4"/>
      <c r="PUZ126" s="4"/>
      <c r="PVA126" s="4"/>
      <c r="PVB126" s="4"/>
      <c r="PVC126" s="4"/>
      <c r="PVD126" s="4"/>
      <c r="PVE126" s="4"/>
      <c r="PVF126" s="4"/>
      <c r="PVG126" s="4"/>
      <c r="PVH126" s="4"/>
      <c r="PVI126" s="4"/>
      <c r="PVJ126" s="4"/>
      <c r="PVK126" s="4"/>
      <c r="PVL126" s="4"/>
      <c r="PVM126" s="4"/>
      <c r="PVN126" s="4"/>
      <c r="PVO126" s="4"/>
      <c r="PVP126" s="4"/>
      <c r="PVQ126" s="4"/>
      <c r="PVR126" s="4"/>
      <c r="PVS126" s="4"/>
      <c r="PVT126" s="4"/>
      <c r="PVU126" s="4"/>
      <c r="PVV126" s="4"/>
      <c r="PVW126" s="4"/>
      <c r="PVX126" s="4"/>
      <c r="PVY126" s="4"/>
      <c r="PVZ126" s="4"/>
      <c r="PWA126" s="4"/>
      <c r="PWB126" s="4"/>
      <c r="PWC126" s="4"/>
      <c r="PWD126" s="4"/>
      <c r="PWE126" s="4"/>
      <c r="PWF126" s="4"/>
      <c r="PWG126" s="4"/>
      <c r="PWH126" s="4"/>
      <c r="PWI126" s="4"/>
      <c r="PWJ126" s="4"/>
      <c r="PWK126" s="4"/>
      <c r="PWL126" s="4"/>
      <c r="PWM126" s="4"/>
      <c r="PWN126" s="4"/>
      <c r="PWO126" s="4"/>
      <c r="PWP126" s="4"/>
      <c r="PWQ126" s="4"/>
      <c r="PWR126" s="4"/>
      <c r="PWS126" s="4"/>
      <c r="PWT126" s="4"/>
      <c r="PWU126" s="4"/>
      <c r="PWV126" s="4"/>
      <c r="PWW126" s="4"/>
      <c r="PWX126" s="4"/>
      <c r="PWY126" s="4"/>
      <c r="PWZ126" s="4"/>
      <c r="PXA126" s="4"/>
      <c r="PXB126" s="4"/>
      <c r="PXC126" s="4"/>
      <c r="PXD126" s="4"/>
      <c r="PXE126" s="4"/>
      <c r="PXF126" s="4"/>
      <c r="PXG126" s="4"/>
      <c r="PXH126" s="4"/>
      <c r="PXI126" s="4"/>
      <c r="PXJ126" s="4"/>
      <c r="PXK126" s="4"/>
      <c r="PXL126" s="4"/>
      <c r="PXM126" s="4"/>
      <c r="PXN126" s="4"/>
      <c r="PXO126" s="4"/>
      <c r="PXP126" s="4"/>
      <c r="PXQ126" s="4"/>
      <c r="PXR126" s="4"/>
      <c r="PXS126" s="4"/>
      <c r="PXT126" s="4"/>
      <c r="PXU126" s="4"/>
      <c r="PXV126" s="4"/>
      <c r="PXW126" s="4"/>
      <c r="PXX126" s="4"/>
      <c r="PXY126" s="4"/>
      <c r="PXZ126" s="4"/>
      <c r="PYA126" s="4"/>
      <c r="PYB126" s="4"/>
      <c r="PYC126" s="4"/>
      <c r="PYD126" s="4"/>
      <c r="PYE126" s="4"/>
      <c r="PYF126" s="4"/>
      <c r="PYG126" s="4"/>
      <c r="PYH126" s="4"/>
      <c r="PYO126" s="4"/>
      <c r="PYP126" s="4"/>
      <c r="PYQ126" s="4"/>
      <c r="PYR126" s="4"/>
      <c r="PYS126" s="4"/>
      <c r="PYT126" s="4"/>
      <c r="PYU126" s="4"/>
      <c r="PYV126" s="4"/>
      <c r="PYW126" s="4"/>
      <c r="PYX126" s="4"/>
      <c r="PYY126" s="4"/>
      <c r="PYZ126" s="4"/>
      <c r="PZA126" s="4"/>
      <c r="PZB126" s="4"/>
      <c r="PZC126" s="4"/>
      <c r="PZD126" s="4"/>
      <c r="PZE126" s="4"/>
      <c r="PZF126" s="4"/>
      <c r="PZG126" s="4"/>
      <c r="PZH126" s="4"/>
      <c r="PZI126" s="4"/>
      <c r="PZJ126" s="4"/>
      <c r="PZK126" s="4"/>
      <c r="PZL126" s="4"/>
      <c r="PZM126" s="4"/>
      <c r="PZN126" s="4"/>
      <c r="PZO126" s="4"/>
      <c r="PZP126" s="4"/>
      <c r="PZQ126" s="4"/>
      <c r="PZR126" s="4"/>
      <c r="PZS126" s="4"/>
      <c r="PZT126" s="4"/>
      <c r="PZU126" s="4"/>
      <c r="PZV126" s="4"/>
      <c r="PZW126" s="4"/>
      <c r="PZX126" s="4"/>
      <c r="PZY126" s="4"/>
      <c r="PZZ126" s="4"/>
      <c r="QAA126" s="4"/>
      <c r="QAB126" s="4"/>
      <c r="QAC126" s="4"/>
      <c r="QAD126" s="4"/>
      <c r="QAE126" s="4"/>
      <c r="QAF126" s="4"/>
      <c r="QAG126" s="4"/>
      <c r="QAH126" s="4"/>
      <c r="QAI126" s="4"/>
      <c r="QAJ126" s="4"/>
      <c r="QAK126" s="4"/>
      <c r="QAL126" s="4"/>
      <c r="QAM126" s="4"/>
      <c r="QAN126" s="4"/>
      <c r="QAO126" s="4"/>
      <c r="QAP126" s="4"/>
      <c r="QAQ126" s="4"/>
      <c r="QAR126" s="4"/>
      <c r="QAS126" s="4"/>
      <c r="QAT126" s="4"/>
      <c r="QAU126" s="4"/>
      <c r="QAV126" s="4"/>
      <c r="QAW126" s="4"/>
      <c r="QAX126" s="4"/>
      <c r="QAY126" s="4"/>
      <c r="QAZ126" s="4"/>
      <c r="QBA126" s="4"/>
      <c r="QBB126" s="4"/>
      <c r="QBC126" s="4"/>
      <c r="QBD126" s="4"/>
      <c r="QBE126" s="4"/>
      <c r="QBF126" s="4"/>
      <c r="QBG126" s="4"/>
      <c r="QBH126" s="4"/>
      <c r="QBI126" s="4"/>
      <c r="QBJ126" s="4"/>
      <c r="QBK126" s="4"/>
      <c r="QBL126" s="4"/>
      <c r="QBM126" s="4"/>
      <c r="QBN126" s="4"/>
      <c r="QBO126" s="4"/>
      <c r="QBP126" s="4"/>
      <c r="QBQ126" s="4"/>
      <c r="QBR126" s="4"/>
      <c r="QBS126" s="4"/>
      <c r="QBT126" s="4"/>
      <c r="QBU126" s="4"/>
      <c r="QBV126" s="4"/>
      <c r="QBW126" s="4"/>
      <c r="QBX126" s="4"/>
      <c r="QBY126" s="4"/>
      <c r="QBZ126" s="4"/>
      <c r="QCA126" s="4"/>
      <c r="QCB126" s="4"/>
      <c r="QCC126" s="4"/>
      <c r="QCD126" s="4"/>
      <c r="QCE126" s="4"/>
      <c r="QCF126" s="4"/>
      <c r="QCG126" s="4"/>
      <c r="QCH126" s="4"/>
      <c r="QCI126" s="4"/>
      <c r="QCJ126" s="4"/>
      <c r="QCK126" s="4"/>
      <c r="QCL126" s="4"/>
      <c r="QCM126" s="4"/>
      <c r="QCN126" s="4"/>
      <c r="QCO126" s="4"/>
      <c r="QCP126" s="4"/>
      <c r="QCQ126" s="4"/>
      <c r="QCR126" s="4"/>
      <c r="QCS126" s="4"/>
      <c r="QCT126" s="4"/>
      <c r="QCU126" s="4"/>
      <c r="QCV126" s="4"/>
      <c r="QCW126" s="4"/>
      <c r="QCX126" s="4"/>
      <c r="QCY126" s="4"/>
      <c r="QCZ126" s="4"/>
      <c r="QDA126" s="4"/>
      <c r="QDB126" s="4"/>
      <c r="QDC126" s="4"/>
      <c r="QDD126" s="4"/>
      <c r="QDE126" s="4"/>
      <c r="QDF126" s="4"/>
      <c r="QDG126" s="4"/>
      <c r="QDH126" s="4"/>
      <c r="QDI126" s="4"/>
      <c r="QDJ126" s="4"/>
      <c r="QDK126" s="4"/>
      <c r="QDL126" s="4"/>
      <c r="QDM126" s="4"/>
      <c r="QDN126" s="4"/>
      <c r="QDO126" s="4"/>
      <c r="QDP126" s="4"/>
      <c r="QDQ126" s="4"/>
      <c r="QDR126" s="4"/>
      <c r="QDS126" s="4"/>
      <c r="QDT126" s="4"/>
      <c r="QDU126" s="4"/>
      <c r="QDV126" s="4"/>
      <c r="QDW126" s="4"/>
      <c r="QDX126" s="4"/>
      <c r="QDY126" s="4"/>
      <c r="QDZ126" s="4"/>
      <c r="QEA126" s="4"/>
      <c r="QEB126" s="4"/>
      <c r="QEC126" s="4"/>
      <c r="QED126" s="4"/>
      <c r="QEE126" s="4"/>
      <c r="QEF126" s="4"/>
      <c r="QEG126" s="4"/>
      <c r="QEH126" s="4"/>
      <c r="QEI126" s="4"/>
      <c r="QEJ126" s="4"/>
      <c r="QEK126" s="4"/>
      <c r="QEL126" s="4"/>
      <c r="QEM126" s="4"/>
      <c r="QEN126" s="4"/>
      <c r="QEO126" s="4"/>
      <c r="QEP126" s="4"/>
      <c r="QEQ126" s="4"/>
      <c r="QER126" s="4"/>
      <c r="QES126" s="4"/>
      <c r="QET126" s="4"/>
      <c r="QEU126" s="4"/>
      <c r="QEV126" s="4"/>
      <c r="QEW126" s="4"/>
      <c r="QEX126" s="4"/>
      <c r="QEY126" s="4"/>
      <c r="QEZ126" s="4"/>
      <c r="QFA126" s="4"/>
      <c r="QFB126" s="4"/>
      <c r="QFC126" s="4"/>
      <c r="QFD126" s="4"/>
      <c r="QFE126" s="4"/>
      <c r="QFF126" s="4"/>
      <c r="QFG126" s="4"/>
      <c r="QFH126" s="4"/>
      <c r="QFI126" s="4"/>
      <c r="QFJ126" s="4"/>
      <c r="QFK126" s="4"/>
      <c r="QFL126" s="4"/>
      <c r="QFM126" s="4"/>
      <c r="QFN126" s="4"/>
      <c r="QFO126" s="4"/>
      <c r="QFP126" s="4"/>
      <c r="QFQ126" s="4"/>
      <c r="QFR126" s="4"/>
      <c r="QFS126" s="4"/>
      <c r="QFT126" s="4"/>
      <c r="QFU126" s="4"/>
      <c r="QFV126" s="4"/>
      <c r="QFW126" s="4"/>
      <c r="QFX126" s="4"/>
      <c r="QFY126" s="4"/>
      <c r="QFZ126" s="4"/>
      <c r="QGA126" s="4"/>
      <c r="QGB126" s="4"/>
      <c r="QGC126" s="4"/>
      <c r="QGD126" s="4"/>
      <c r="QGE126" s="4"/>
      <c r="QGF126" s="4"/>
      <c r="QGG126" s="4"/>
      <c r="QGH126" s="4"/>
      <c r="QGI126" s="4"/>
      <c r="QGJ126" s="4"/>
      <c r="QGK126" s="4"/>
      <c r="QGL126" s="4"/>
      <c r="QGM126" s="4"/>
      <c r="QGN126" s="4"/>
      <c r="QGO126" s="4"/>
      <c r="QGP126" s="4"/>
      <c r="QGQ126" s="4"/>
      <c r="QGR126" s="4"/>
      <c r="QGS126" s="4"/>
      <c r="QGT126" s="4"/>
      <c r="QGU126" s="4"/>
      <c r="QGV126" s="4"/>
      <c r="QGW126" s="4"/>
      <c r="QGX126" s="4"/>
      <c r="QGY126" s="4"/>
      <c r="QGZ126" s="4"/>
      <c r="QHA126" s="4"/>
      <c r="QHB126" s="4"/>
      <c r="QHC126" s="4"/>
      <c r="QHD126" s="4"/>
      <c r="QHE126" s="4"/>
      <c r="QHF126" s="4"/>
      <c r="QHG126" s="4"/>
      <c r="QHH126" s="4"/>
      <c r="QHI126" s="4"/>
      <c r="QHJ126" s="4"/>
      <c r="QHK126" s="4"/>
      <c r="QHL126" s="4"/>
      <c r="QHM126" s="4"/>
      <c r="QHN126" s="4"/>
      <c r="QHO126" s="4"/>
      <c r="QHP126" s="4"/>
      <c r="QHQ126" s="4"/>
      <c r="QHR126" s="4"/>
      <c r="QHS126" s="4"/>
      <c r="QHT126" s="4"/>
      <c r="QHU126" s="4"/>
      <c r="QHV126" s="4"/>
      <c r="QHW126" s="4"/>
      <c r="QHX126" s="4"/>
      <c r="QHY126" s="4"/>
      <c r="QHZ126" s="4"/>
      <c r="QIA126" s="4"/>
      <c r="QIB126" s="4"/>
      <c r="QIC126" s="4"/>
      <c r="QID126" s="4"/>
      <c r="QIK126" s="4"/>
      <c r="QIL126" s="4"/>
      <c r="QIM126" s="4"/>
      <c r="QIN126" s="4"/>
      <c r="QIO126" s="4"/>
      <c r="QIP126" s="4"/>
      <c r="QIQ126" s="4"/>
      <c r="QIR126" s="4"/>
      <c r="QIS126" s="4"/>
      <c r="QIT126" s="4"/>
      <c r="QIU126" s="4"/>
      <c r="QIV126" s="4"/>
      <c r="QIW126" s="4"/>
      <c r="QIX126" s="4"/>
      <c r="QIY126" s="4"/>
      <c r="QIZ126" s="4"/>
      <c r="QJA126" s="4"/>
      <c r="QJB126" s="4"/>
      <c r="QJC126" s="4"/>
      <c r="QJD126" s="4"/>
      <c r="QJE126" s="4"/>
      <c r="QJF126" s="4"/>
      <c r="QJG126" s="4"/>
      <c r="QJH126" s="4"/>
      <c r="QJI126" s="4"/>
      <c r="QJJ126" s="4"/>
      <c r="QJK126" s="4"/>
      <c r="QJL126" s="4"/>
      <c r="QJM126" s="4"/>
      <c r="QJN126" s="4"/>
      <c r="QJO126" s="4"/>
      <c r="QJP126" s="4"/>
      <c r="QJQ126" s="4"/>
      <c r="QJR126" s="4"/>
      <c r="QJS126" s="4"/>
      <c r="QJT126" s="4"/>
      <c r="QJU126" s="4"/>
      <c r="QJV126" s="4"/>
      <c r="QJW126" s="4"/>
      <c r="QJX126" s="4"/>
      <c r="QJY126" s="4"/>
      <c r="QJZ126" s="4"/>
      <c r="QKA126" s="4"/>
      <c r="QKB126" s="4"/>
      <c r="QKC126" s="4"/>
      <c r="QKD126" s="4"/>
      <c r="QKE126" s="4"/>
      <c r="QKF126" s="4"/>
      <c r="QKG126" s="4"/>
      <c r="QKH126" s="4"/>
      <c r="QKI126" s="4"/>
      <c r="QKJ126" s="4"/>
      <c r="QKK126" s="4"/>
      <c r="QKL126" s="4"/>
      <c r="QKM126" s="4"/>
      <c r="QKN126" s="4"/>
      <c r="QKO126" s="4"/>
      <c r="QKP126" s="4"/>
      <c r="QKQ126" s="4"/>
      <c r="QKR126" s="4"/>
      <c r="QKS126" s="4"/>
      <c r="QKT126" s="4"/>
      <c r="QKU126" s="4"/>
      <c r="QKV126" s="4"/>
      <c r="QKW126" s="4"/>
      <c r="QKX126" s="4"/>
      <c r="QKY126" s="4"/>
      <c r="QKZ126" s="4"/>
      <c r="QLA126" s="4"/>
      <c r="QLB126" s="4"/>
      <c r="QLC126" s="4"/>
      <c r="QLD126" s="4"/>
      <c r="QLE126" s="4"/>
      <c r="QLF126" s="4"/>
      <c r="QLG126" s="4"/>
      <c r="QLH126" s="4"/>
      <c r="QLI126" s="4"/>
      <c r="QLJ126" s="4"/>
      <c r="QLK126" s="4"/>
      <c r="QLL126" s="4"/>
      <c r="QLM126" s="4"/>
      <c r="QLN126" s="4"/>
      <c r="QLO126" s="4"/>
      <c r="QLP126" s="4"/>
      <c r="QLQ126" s="4"/>
      <c r="QLR126" s="4"/>
      <c r="QLS126" s="4"/>
      <c r="QLT126" s="4"/>
      <c r="QLU126" s="4"/>
      <c r="QLV126" s="4"/>
      <c r="QLW126" s="4"/>
      <c r="QLX126" s="4"/>
      <c r="QLY126" s="4"/>
      <c r="QLZ126" s="4"/>
      <c r="QMA126" s="4"/>
      <c r="QMB126" s="4"/>
      <c r="QMC126" s="4"/>
      <c r="QMD126" s="4"/>
      <c r="QME126" s="4"/>
      <c r="QMF126" s="4"/>
      <c r="QMG126" s="4"/>
      <c r="QMH126" s="4"/>
      <c r="QMI126" s="4"/>
      <c r="QMJ126" s="4"/>
      <c r="QMK126" s="4"/>
      <c r="QML126" s="4"/>
      <c r="QMM126" s="4"/>
      <c r="QMN126" s="4"/>
      <c r="QMO126" s="4"/>
      <c r="QMP126" s="4"/>
      <c r="QMQ126" s="4"/>
      <c r="QMR126" s="4"/>
      <c r="QMS126" s="4"/>
      <c r="QMT126" s="4"/>
      <c r="QMU126" s="4"/>
      <c r="QMV126" s="4"/>
      <c r="QMW126" s="4"/>
      <c r="QMX126" s="4"/>
      <c r="QMY126" s="4"/>
      <c r="QMZ126" s="4"/>
      <c r="QNA126" s="4"/>
      <c r="QNB126" s="4"/>
      <c r="QNC126" s="4"/>
      <c r="QND126" s="4"/>
      <c r="QNE126" s="4"/>
      <c r="QNF126" s="4"/>
      <c r="QNG126" s="4"/>
      <c r="QNH126" s="4"/>
      <c r="QNI126" s="4"/>
      <c r="QNJ126" s="4"/>
      <c r="QNK126" s="4"/>
      <c r="QNL126" s="4"/>
      <c r="QNM126" s="4"/>
      <c r="QNN126" s="4"/>
      <c r="QNO126" s="4"/>
      <c r="QNP126" s="4"/>
      <c r="QNQ126" s="4"/>
      <c r="QNR126" s="4"/>
      <c r="QNS126" s="4"/>
      <c r="QNT126" s="4"/>
      <c r="QNU126" s="4"/>
      <c r="QNV126" s="4"/>
      <c r="QNW126" s="4"/>
      <c r="QNX126" s="4"/>
      <c r="QNY126" s="4"/>
      <c r="QNZ126" s="4"/>
      <c r="QOA126" s="4"/>
      <c r="QOB126" s="4"/>
      <c r="QOC126" s="4"/>
      <c r="QOD126" s="4"/>
      <c r="QOE126" s="4"/>
      <c r="QOF126" s="4"/>
      <c r="QOG126" s="4"/>
      <c r="QOH126" s="4"/>
      <c r="QOI126" s="4"/>
      <c r="QOJ126" s="4"/>
      <c r="QOK126" s="4"/>
      <c r="QOL126" s="4"/>
      <c r="QOM126" s="4"/>
      <c r="QON126" s="4"/>
      <c r="QOO126" s="4"/>
      <c r="QOP126" s="4"/>
      <c r="QOQ126" s="4"/>
      <c r="QOR126" s="4"/>
      <c r="QOS126" s="4"/>
      <c r="QOT126" s="4"/>
      <c r="QOU126" s="4"/>
      <c r="QOV126" s="4"/>
      <c r="QOW126" s="4"/>
      <c r="QOX126" s="4"/>
      <c r="QOY126" s="4"/>
      <c r="QOZ126" s="4"/>
      <c r="QPA126" s="4"/>
      <c r="QPB126" s="4"/>
      <c r="QPC126" s="4"/>
      <c r="QPD126" s="4"/>
      <c r="QPE126" s="4"/>
      <c r="QPF126" s="4"/>
      <c r="QPG126" s="4"/>
      <c r="QPH126" s="4"/>
      <c r="QPI126" s="4"/>
      <c r="QPJ126" s="4"/>
      <c r="QPK126" s="4"/>
      <c r="QPL126" s="4"/>
      <c r="QPM126" s="4"/>
      <c r="QPN126" s="4"/>
      <c r="QPO126" s="4"/>
      <c r="QPP126" s="4"/>
      <c r="QPQ126" s="4"/>
      <c r="QPR126" s="4"/>
      <c r="QPS126" s="4"/>
      <c r="QPT126" s="4"/>
      <c r="QPU126" s="4"/>
      <c r="QPV126" s="4"/>
      <c r="QPW126" s="4"/>
      <c r="QPX126" s="4"/>
      <c r="QPY126" s="4"/>
      <c r="QPZ126" s="4"/>
      <c r="QQA126" s="4"/>
      <c r="QQB126" s="4"/>
      <c r="QQC126" s="4"/>
      <c r="QQD126" s="4"/>
      <c r="QQE126" s="4"/>
      <c r="QQF126" s="4"/>
      <c r="QQG126" s="4"/>
      <c r="QQH126" s="4"/>
      <c r="QQI126" s="4"/>
      <c r="QQJ126" s="4"/>
      <c r="QQK126" s="4"/>
      <c r="QQL126" s="4"/>
      <c r="QQM126" s="4"/>
      <c r="QQN126" s="4"/>
      <c r="QQO126" s="4"/>
      <c r="QQP126" s="4"/>
      <c r="QQQ126" s="4"/>
      <c r="QQR126" s="4"/>
      <c r="QQS126" s="4"/>
      <c r="QQT126" s="4"/>
      <c r="QQU126" s="4"/>
      <c r="QQV126" s="4"/>
      <c r="QQW126" s="4"/>
      <c r="QQX126" s="4"/>
      <c r="QQY126" s="4"/>
      <c r="QQZ126" s="4"/>
      <c r="QRA126" s="4"/>
      <c r="QRB126" s="4"/>
      <c r="QRC126" s="4"/>
      <c r="QRD126" s="4"/>
      <c r="QRE126" s="4"/>
      <c r="QRF126" s="4"/>
      <c r="QRG126" s="4"/>
      <c r="QRH126" s="4"/>
      <c r="QRI126" s="4"/>
      <c r="QRJ126" s="4"/>
      <c r="QRK126" s="4"/>
      <c r="QRL126" s="4"/>
      <c r="QRM126" s="4"/>
      <c r="QRN126" s="4"/>
      <c r="QRO126" s="4"/>
      <c r="QRP126" s="4"/>
      <c r="QRQ126" s="4"/>
      <c r="QRR126" s="4"/>
      <c r="QRS126" s="4"/>
      <c r="QRT126" s="4"/>
      <c r="QRU126" s="4"/>
      <c r="QRV126" s="4"/>
      <c r="QRW126" s="4"/>
      <c r="QRX126" s="4"/>
      <c r="QRY126" s="4"/>
      <c r="QRZ126" s="4"/>
      <c r="QSG126" s="4"/>
      <c r="QSH126" s="4"/>
      <c r="QSI126" s="4"/>
      <c r="QSJ126" s="4"/>
      <c r="QSK126" s="4"/>
      <c r="QSL126" s="4"/>
      <c r="QSM126" s="4"/>
      <c r="QSN126" s="4"/>
      <c r="QSO126" s="4"/>
      <c r="QSP126" s="4"/>
      <c r="QSQ126" s="4"/>
      <c r="QSR126" s="4"/>
      <c r="QSS126" s="4"/>
      <c r="QST126" s="4"/>
      <c r="QSU126" s="4"/>
      <c r="QSV126" s="4"/>
      <c r="QSW126" s="4"/>
      <c r="QSX126" s="4"/>
      <c r="QSY126" s="4"/>
      <c r="QSZ126" s="4"/>
      <c r="QTA126" s="4"/>
      <c r="QTB126" s="4"/>
      <c r="QTC126" s="4"/>
      <c r="QTD126" s="4"/>
      <c r="QTE126" s="4"/>
      <c r="QTF126" s="4"/>
      <c r="QTG126" s="4"/>
      <c r="QTH126" s="4"/>
      <c r="QTI126" s="4"/>
      <c r="QTJ126" s="4"/>
      <c r="QTK126" s="4"/>
      <c r="QTL126" s="4"/>
      <c r="QTM126" s="4"/>
      <c r="QTN126" s="4"/>
      <c r="QTO126" s="4"/>
      <c r="QTP126" s="4"/>
      <c r="QTQ126" s="4"/>
      <c r="QTR126" s="4"/>
      <c r="QTS126" s="4"/>
      <c r="QTT126" s="4"/>
      <c r="QTU126" s="4"/>
      <c r="QTV126" s="4"/>
      <c r="QTW126" s="4"/>
      <c r="QTX126" s="4"/>
      <c r="QTY126" s="4"/>
      <c r="QTZ126" s="4"/>
      <c r="QUA126" s="4"/>
      <c r="QUB126" s="4"/>
      <c r="QUC126" s="4"/>
      <c r="QUD126" s="4"/>
      <c r="QUE126" s="4"/>
      <c r="QUF126" s="4"/>
      <c r="QUG126" s="4"/>
      <c r="QUH126" s="4"/>
      <c r="QUI126" s="4"/>
      <c r="QUJ126" s="4"/>
      <c r="QUK126" s="4"/>
      <c r="QUL126" s="4"/>
      <c r="QUM126" s="4"/>
      <c r="QUN126" s="4"/>
      <c r="QUO126" s="4"/>
      <c r="QUP126" s="4"/>
      <c r="QUQ126" s="4"/>
      <c r="QUR126" s="4"/>
      <c r="QUS126" s="4"/>
      <c r="QUT126" s="4"/>
      <c r="QUU126" s="4"/>
      <c r="QUV126" s="4"/>
      <c r="QUW126" s="4"/>
      <c r="QUX126" s="4"/>
      <c r="QUY126" s="4"/>
      <c r="QUZ126" s="4"/>
      <c r="QVA126" s="4"/>
      <c r="QVB126" s="4"/>
      <c r="QVC126" s="4"/>
      <c r="QVD126" s="4"/>
      <c r="QVE126" s="4"/>
      <c r="QVF126" s="4"/>
      <c r="QVG126" s="4"/>
      <c r="QVH126" s="4"/>
      <c r="QVI126" s="4"/>
      <c r="QVJ126" s="4"/>
      <c r="QVK126" s="4"/>
      <c r="QVL126" s="4"/>
      <c r="QVM126" s="4"/>
      <c r="QVN126" s="4"/>
      <c r="QVO126" s="4"/>
      <c r="QVP126" s="4"/>
      <c r="QVQ126" s="4"/>
      <c r="QVR126" s="4"/>
      <c r="QVS126" s="4"/>
      <c r="QVT126" s="4"/>
      <c r="QVU126" s="4"/>
      <c r="QVV126" s="4"/>
      <c r="QVW126" s="4"/>
      <c r="QVX126" s="4"/>
      <c r="QVY126" s="4"/>
      <c r="QVZ126" s="4"/>
      <c r="QWA126" s="4"/>
      <c r="QWB126" s="4"/>
      <c r="QWC126" s="4"/>
      <c r="QWD126" s="4"/>
      <c r="QWE126" s="4"/>
      <c r="QWF126" s="4"/>
      <c r="QWG126" s="4"/>
      <c r="QWH126" s="4"/>
      <c r="QWI126" s="4"/>
      <c r="QWJ126" s="4"/>
      <c r="QWK126" s="4"/>
      <c r="QWL126" s="4"/>
      <c r="QWM126" s="4"/>
      <c r="QWN126" s="4"/>
      <c r="QWO126" s="4"/>
      <c r="QWP126" s="4"/>
      <c r="QWQ126" s="4"/>
      <c r="QWR126" s="4"/>
      <c r="QWS126" s="4"/>
      <c r="QWT126" s="4"/>
      <c r="QWU126" s="4"/>
      <c r="QWV126" s="4"/>
      <c r="QWW126" s="4"/>
      <c r="QWX126" s="4"/>
      <c r="QWY126" s="4"/>
      <c r="QWZ126" s="4"/>
      <c r="QXA126" s="4"/>
      <c r="QXB126" s="4"/>
      <c r="QXC126" s="4"/>
      <c r="QXD126" s="4"/>
      <c r="QXE126" s="4"/>
      <c r="QXF126" s="4"/>
      <c r="QXG126" s="4"/>
      <c r="QXH126" s="4"/>
      <c r="QXI126" s="4"/>
      <c r="QXJ126" s="4"/>
      <c r="QXK126" s="4"/>
      <c r="QXL126" s="4"/>
      <c r="QXM126" s="4"/>
      <c r="QXN126" s="4"/>
      <c r="QXO126" s="4"/>
      <c r="QXP126" s="4"/>
      <c r="QXQ126" s="4"/>
      <c r="QXR126" s="4"/>
      <c r="QXS126" s="4"/>
      <c r="QXT126" s="4"/>
      <c r="QXU126" s="4"/>
      <c r="QXV126" s="4"/>
      <c r="QXW126" s="4"/>
      <c r="QXX126" s="4"/>
      <c r="QXY126" s="4"/>
      <c r="QXZ126" s="4"/>
      <c r="QYA126" s="4"/>
      <c r="QYB126" s="4"/>
      <c r="QYC126" s="4"/>
      <c r="QYD126" s="4"/>
      <c r="QYE126" s="4"/>
      <c r="QYF126" s="4"/>
      <c r="QYG126" s="4"/>
      <c r="QYH126" s="4"/>
      <c r="QYI126" s="4"/>
      <c r="QYJ126" s="4"/>
      <c r="QYK126" s="4"/>
      <c r="QYL126" s="4"/>
      <c r="QYM126" s="4"/>
      <c r="QYN126" s="4"/>
      <c r="QYO126" s="4"/>
      <c r="QYP126" s="4"/>
      <c r="QYQ126" s="4"/>
      <c r="QYR126" s="4"/>
      <c r="QYS126" s="4"/>
      <c r="QYT126" s="4"/>
      <c r="QYU126" s="4"/>
      <c r="QYV126" s="4"/>
      <c r="QYW126" s="4"/>
      <c r="QYX126" s="4"/>
      <c r="QYY126" s="4"/>
      <c r="QYZ126" s="4"/>
      <c r="QZA126" s="4"/>
      <c r="QZB126" s="4"/>
      <c r="QZC126" s="4"/>
      <c r="QZD126" s="4"/>
      <c r="QZE126" s="4"/>
      <c r="QZF126" s="4"/>
      <c r="QZG126" s="4"/>
      <c r="QZH126" s="4"/>
      <c r="QZI126" s="4"/>
      <c r="QZJ126" s="4"/>
      <c r="QZK126" s="4"/>
      <c r="QZL126" s="4"/>
      <c r="QZM126" s="4"/>
      <c r="QZN126" s="4"/>
      <c r="QZO126" s="4"/>
      <c r="QZP126" s="4"/>
      <c r="QZQ126" s="4"/>
      <c r="QZR126" s="4"/>
      <c r="QZS126" s="4"/>
      <c r="QZT126" s="4"/>
      <c r="QZU126" s="4"/>
      <c r="QZV126" s="4"/>
      <c r="QZW126" s="4"/>
      <c r="QZX126" s="4"/>
      <c r="QZY126" s="4"/>
      <c r="QZZ126" s="4"/>
      <c r="RAA126" s="4"/>
      <c r="RAB126" s="4"/>
      <c r="RAC126" s="4"/>
      <c r="RAD126" s="4"/>
      <c r="RAE126" s="4"/>
      <c r="RAF126" s="4"/>
      <c r="RAG126" s="4"/>
      <c r="RAH126" s="4"/>
      <c r="RAI126" s="4"/>
      <c r="RAJ126" s="4"/>
      <c r="RAK126" s="4"/>
      <c r="RAL126" s="4"/>
      <c r="RAM126" s="4"/>
      <c r="RAN126" s="4"/>
      <c r="RAO126" s="4"/>
      <c r="RAP126" s="4"/>
      <c r="RAQ126" s="4"/>
      <c r="RAR126" s="4"/>
      <c r="RAS126" s="4"/>
      <c r="RAT126" s="4"/>
      <c r="RAU126" s="4"/>
      <c r="RAV126" s="4"/>
      <c r="RAW126" s="4"/>
      <c r="RAX126" s="4"/>
      <c r="RAY126" s="4"/>
      <c r="RAZ126" s="4"/>
      <c r="RBA126" s="4"/>
      <c r="RBB126" s="4"/>
      <c r="RBC126" s="4"/>
      <c r="RBD126" s="4"/>
      <c r="RBE126" s="4"/>
      <c r="RBF126" s="4"/>
      <c r="RBG126" s="4"/>
      <c r="RBH126" s="4"/>
      <c r="RBI126" s="4"/>
      <c r="RBJ126" s="4"/>
      <c r="RBK126" s="4"/>
      <c r="RBL126" s="4"/>
      <c r="RBM126" s="4"/>
      <c r="RBN126" s="4"/>
      <c r="RBO126" s="4"/>
      <c r="RBP126" s="4"/>
      <c r="RBQ126" s="4"/>
      <c r="RBR126" s="4"/>
      <c r="RBS126" s="4"/>
      <c r="RBT126" s="4"/>
      <c r="RBU126" s="4"/>
      <c r="RBV126" s="4"/>
      <c r="RCC126" s="4"/>
      <c r="RCD126" s="4"/>
      <c r="RCE126" s="4"/>
      <c r="RCF126" s="4"/>
      <c r="RCG126" s="4"/>
      <c r="RCH126" s="4"/>
      <c r="RCI126" s="4"/>
      <c r="RCJ126" s="4"/>
      <c r="RCK126" s="4"/>
      <c r="RCL126" s="4"/>
      <c r="RCM126" s="4"/>
      <c r="RCN126" s="4"/>
      <c r="RCO126" s="4"/>
      <c r="RCP126" s="4"/>
      <c r="RCQ126" s="4"/>
      <c r="RCR126" s="4"/>
      <c r="RCS126" s="4"/>
      <c r="RCT126" s="4"/>
      <c r="RCU126" s="4"/>
      <c r="RCV126" s="4"/>
      <c r="RCW126" s="4"/>
      <c r="RCX126" s="4"/>
      <c r="RCY126" s="4"/>
      <c r="RCZ126" s="4"/>
      <c r="RDA126" s="4"/>
      <c r="RDB126" s="4"/>
      <c r="RDC126" s="4"/>
      <c r="RDD126" s="4"/>
      <c r="RDE126" s="4"/>
      <c r="RDF126" s="4"/>
      <c r="RDG126" s="4"/>
      <c r="RDH126" s="4"/>
      <c r="RDI126" s="4"/>
      <c r="RDJ126" s="4"/>
      <c r="RDK126" s="4"/>
      <c r="RDL126" s="4"/>
      <c r="RDM126" s="4"/>
      <c r="RDN126" s="4"/>
      <c r="RDO126" s="4"/>
      <c r="RDP126" s="4"/>
      <c r="RDQ126" s="4"/>
      <c r="RDR126" s="4"/>
      <c r="RDS126" s="4"/>
      <c r="RDT126" s="4"/>
      <c r="RDU126" s="4"/>
      <c r="RDV126" s="4"/>
      <c r="RDW126" s="4"/>
      <c r="RDX126" s="4"/>
      <c r="RDY126" s="4"/>
      <c r="RDZ126" s="4"/>
      <c r="REA126" s="4"/>
      <c r="REB126" s="4"/>
      <c r="REC126" s="4"/>
      <c r="RED126" s="4"/>
      <c r="REE126" s="4"/>
      <c r="REF126" s="4"/>
      <c r="REG126" s="4"/>
      <c r="REH126" s="4"/>
      <c r="REI126" s="4"/>
      <c r="REJ126" s="4"/>
      <c r="REK126" s="4"/>
      <c r="REL126" s="4"/>
      <c r="REM126" s="4"/>
      <c r="REN126" s="4"/>
      <c r="REO126" s="4"/>
      <c r="REP126" s="4"/>
      <c r="REQ126" s="4"/>
      <c r="RER126" s="4"/>
      <c r="RES126" s="4"/>
      <c r="RET126" s="4"/>
      <c r="REU126" s="4"/>
      <c r="REV126" s="4"/>
      <c r="REW126" s="4"/>
      <c r="REX126" s="4"/>
      <c r="REY126" s="4"/>
      <c r="REZ126" s="4"/>
      <c r="RFA126" s="4"/>
      <c r="RFB126" s="4"/>
      <c r="RFC126" s="4"/>
      <c r="RFD126" s="4"/>
      <c r="RFE126" s="4"/>
      <c r="RFF126" s="4"/>
      <c r="RFG126" s="4"/>
      <c r="RFH126" s="4"/>
      <c r="RFI126" s="4"/>
      <c r="RFJ126" s="4"/>
      <c r="RFK126" s="4"/>
      <c r="RFL126" s="4"/>
      <c r="RFM126" s="4"/>
      <c r="RFN126" s="4"/>
      <c r="RFO126" s="4"/>
      <c r="RFP126" s="4"/>
      <c r="RFQ126" s="4"/>
      <c r="RFR126" s="4"/>
      <c r="RFS126" s="4"/>
      <c r="RFT126" s="4"/>
      <c r="RFU126" s="4"/>
      <c r="RFV126" s="4"/>
      <c r="RFW126" s="4"/>
      <c r="RFX126" s="4"/>
      <c r="RFY126" s="4"/>
      <c r="RFZ126" s="4"/>
      <c r="RGA126" s="4"/>
      <c r="RGB126" s="4"/>
      <c r="RGC126" s="4"/>
      <c r="RGD126" s="4"/>
      <c r="RGE126" s="4"/>
      <c r="RGF126" s="4"/>
      <c r="RGG126" s="4"/>
      <c r="RGH126" s="4"/>
      <c r="RGI126" s="4"/>
      <c r="RGJ126" s="4"/>
      <c r="RGK126" s="4"/>
      <c r="RGL126" s="4"/>
      <c r="RGM126" s="4"/>
      <c r="RGN126" s="4"/>
      <c r="RGO126" s="4"/>
      <c r="RGP126" s="4"/>
      <c r="RGQ126" s="4"/>
      <c r="RGR126" s="4"/>
      <c r="RGS126" s="4"/>
      <c r="RGT126" s="4"/>
      <c r="RGU126" s="4"/>
      <c r="RGV126" s="4"/>
      <c r="RGW126" s="4"/>
      <c r="RGX126" s="4"/>
      <c r="RGY126" s="4"/>
      <c r="RGZ126" s="4"/>
      <c r="RHA126" s="4"/>
      <c r="RHB126" s="4"/>
      <c r="RHC126" s="4"/>
      <c r="RHD126" s="4"/>
      <c r="RHE126" s="4"/>
      <c r="RHF126" s="4"/>
      <c r="RHG126" s="4"/>
      <c r="RHH126" s="4"/>
      <c r="RHI126" s="4"/>
      <c r="RHJ126" s="4"/>
      <c r="RHK126" s="4"/>
      <c r="RHL126" s="4"/>
      <c r="RHM126" s="4"/>
      <c r="RHN126" s="4"/>
      <c r="RHO126" s="4"/>
      <c r="RHP126" s="4"/>
      <c r="RHQ126" s="4"/>
      <c r="RHR126" s="4"/>
      <c r="RHS126" s="4"/>
      <c r="RHT126" s="4"/>
      <c r="RHU126" s="4"/>
      <c r="RHV126" s="4"/>
      <c r="RHW126" s="4"/>
      <c r="RHX126" s="4"/>
      <c r="RHY126" s="4"/>
      <c r="RHZ126" s="4"/>
      <c r="RIA126" s="4"/>
      <c r="RIB126" s="4"/>
      <c r="RIC126" s="4"/>
      <c r="RID126" s="4"/>
      <c r="RIE126" s="4"/>
      <c r="RIF126" s="4"/>
      <c r="RIG126" s="4"/>
      <c r="RIH126" s="4"/>
      <c r="RII126" s="4"/>
      <c r="RIJ126" s="4"/>
      <c r="RIK126" s="4"/>
      <c r="RIL126" s="4"/>
      <c r="RIM126" s="4"/>
      <c r="RIN126" s="4"/>
      <c r="RIO126" s="4"/>
      <c r="RIP126" s="4"/>
      <c r="RIQ126" s="4"/>
      <c r="RIR126" s="4"/>
      <c r="RIS126" s="4"/>
      <c r="RIT126" s="4"/>
      <c r="RIU126" s="4"/>
      <c r="RIV126" s="4"/>
      <c r="RIW126" s="4"/>
      <c r="RIX126" s="4"/>
      <c r="RIY126" s="4"/>
      <c r="RIZ126" s="4"/>
      <c r="RJA126" s="4"/>
      <c r="RJB126" s="4"/>
      <c r="RJC126" s="4"/>
      <c r="RJD126" s="4"/>
      <c r="RJE126" s="4"/>
      <c r="RJF126" s="4"/>
      <c r="RJG126" s="4"/>
      <c r="RJH126" s="4"/>
      <c r="RJI126" s="4"/>
      <c r="RJJ126" s="4"/>
      <c r="RJK126" s="4"/>
      <c r="RJL126" s="4"/>
      <c r="RJM126" s="4"/>
      <c r="RJN126" s="4"/>
      <c r="RJO126" s="4"/>
      <c r="RJP126" s="4"/>
      <c r="RJQ126" s="4"/>
      <c r="RJR126" s="4"/>
      <c r="RJS126" s="4"/>
      <c r="RJT126" s="4"/>
      <c r="RJU126" s="4"/>
      <c r="RJV126" s="4"/>
      <c r="RJW126" s="4"/>
      <c r="RJX126" s="4"/>
      <c r="RJY126" s="4"/>
      <c r="RJZ126" s="4"/>
      <c r="RKA126" s="4"/>
      <c r="RKB126" s="4"/>
      <c r="RKC126" s="4"/>
      <c r="RKD126" s="4"/>
      <c r="RKE126" s="4"/>
      <c r="RKF126" s="4"/>
      <c r="RKG126" s="4"/>
      <c r="RKH126" s="4"/>
      <c r="RKI126" s="4"/>
      <c r="RKJ126" s="4"/>
      <c r="RKK126" s="4"/>
      <c r="RKL126" s="4"/>
      <c r="RKM126" s="4"/>
      <c r="RKN126" s="4"/>
      <c r="RKO126" s="4"/>
      <c r="RKP126" s="4"/>
      <c r="RKQ126" s="4"/>
      <c r="RKR126" s="4"/>
      <c r="RKS126" s="4"/>
      <c r="RKT126" s="4"/>
      <c r="RKU126" s="4"/>
      <c r="RKV126" s="4"/>
      <c r="RKW126" s="4"/>
      <c r="RKX126" s="4"/>
      <c r="RKY126" s="4"/>
      <c r="RKZ126" s="4"/>
      <c r="RLA126" s="4"/>
      <c r="RLB126" s="4"/>
      <c r="RLC126" s="4"/>
      <c r="RLD126" s="4"/>
      <c r="RLE126" s="4"/>
      <c r="RLF126" s="4"/>
      <c r="RLG126" s="4"/>
      <c r="RLH126" s="4"/>
      <c r="RLI126" s="4"/>
      <c r="RLJ126" s="4"/>
      <c r="RLK126" s="4"/>
      <c r="RLL126" s="4"/>
      <c r="RLM126" s="4"/>
      <c r="RLN126" s="4"/>
      <c r="RLO126" s="4"/>
      <c r="RLP126" s="4"/>
      <c r="RLQ126" s="4"/>
      <c r="RLR126" s="4"/>
      <c r="RLY126" s="4"/>
      <c r="RLZ126" s="4"/>
      <c r="RMA126" s="4"/>
      <c r="RMB126" s="4"/>
      <c r="RMC126" s="4"/>
      <c r="RMD126" s="4"/>
      <c r="RME126" s="4"/>
      <c r="RMF126" s="4"/>
      <c r="RMG126" s="4"/>
      <c r="RMH126" s="4"/>
      <c r="RMI126" s="4"/>
      <c r="RMJ126" s="4"/>
      <c r="RMK126" s="4"/>
      <c r="RML126" s="4"/>
      <c r="RMM126" s="4"/>
      <c r="RMN126" s="4"/>
      <c r="RMO126" s="4"/>
      <c r="RMP126" s="4"/>
      <c r="RMQ126" s="4"/>
      <c r="RMR126" s="4"/>
      <c r="RMS126" s="4"/>
      <c r="RMT126" s="4"/>
      <c r="RMU126" s="4"/>
      <c r="RMV126" s="4"/>
      <c r="RMW126" s="4"/>
      <c r="RMX126" s="4"/>
      <c r="RMY126" s="4"/>
      <c r="RMZ126" s="4"/>
      <c r="RNA126" s="4"/>
      <c r="RNB126" s="4"/>
      <c r="RNC126" s="4"/>
      <c r="RND126" s="4"/>
      <c r="RNE126" s="4"/>
      <c r="RNF126" s="4"/>
      <c r="RNG126" s="4"/>
      <c r="RNH126" s="4"/>
      <c r="RNI126" s="4"/>
      <c r="RNJ126" s="4"/>
      <c r="RNK126" s="4"/>
      <c r="RNL126" s="4"/>
      <c r="RNM126" s="4"/>
      <c r="RNN126" s="4"/>
      <c r="RNO126" s="4"/>
      <c r="RNP126" s="4"/>
      <c r="RNQ126" s="4"/>
      <c r="RNR126" s="4"/>
      <c r="RNS126" s="4"/>
      <c r="RNT126" s="4"/>
      <c r="RNU126" s="4"/>
      <c r="RNV126" s="4"/>
      <c r="RNW126" s="4"/>
      <c r="RNX126" s="4"/>
      <c r="RNY126" s="4"/>
      <c r="RNZ126" s="4"/>
      <c r="ROA126" s="4"/>
      <c r="ROB126" s="4"/>
      <c r="ROC126" s="4"/>
      <c r="ROD126" s="4"/>
      <c r="ROE126" s="4"/>
      <c r="ROF126" s="4"/>
      <c r="ROG126" s="4"/>
      <c r="ROH126" s="4"/>
      <c r="ROI126" s="4"/>
      <c r="ROJ126" s="4"/>
      <c r="ROK126" s="4"/>
      <c r="ROL126" s="4"/>
      <c r="ROM126" s="4"/>
      <c r="RON126" s="4"/>
      <c r="ROO126" s="4"/>
      <c r="ROP126" s="4"/>
      <c r="ROQ126" s="4"/>
      <c r="ROR126" s="4"/>
      <c r="ROS126" s="4"/>
      <c r="ROT126" s="4"/>
      <c r="ROU126" s="4"/>
      <c r="ROV126" s="4"/>
      <c r="ROW126" s="4"/>
      <c r="ROX126" s="4"/>
      <c r="ROY126" s="4"/>
      <c r="ROZ126" s="4"/>
      <c r="RPA126" s="4"/>
      <c r="RPB126" s="4"/>
      <c r="RPC126" s="4"/>
      <c r="RPD126" s="4"/>
      <c r="RPE126" s="4"/>
      <c r="RPF126" s="4"/>
      <c r="RPG126" s="4"/>
      <c r="RPH126" s="4"/>
      <c r="RPI126" s="4"/>
      <c r="RPJ126" s="4"/>
      <c r="RPK126" s="4"/>
      <c r="RPL126" s="4"/>
      <c r="RPM126" s="4"/>
      <c r="RPN126" s="4"/>
      <c r="RPO126" s="4"/>
      <c r="RPP126" s="4"/>
      <c r="RPQ126" s="4"/>
      <c r="RPR126" s="4"/>
      <c r="RPS126" s="4"/>
      <c r="RPT126" s="4"/>
      <c r="RPU126" s="4"/>
      <c r="RPV126" s="4"/>
      <c r="RPW126" s="4"/>
      <c r="RPX126" s="4"/>
      <c r="RPY126" s="4"/>
      <c r="RPZ126" s="4"/>
      <c r="RQA126" s="4"/>
      <c r="RQB126" s="4"/>
      <c r="RQC126" s="4"/>
      <c r="RQD126" s="4"/>
      <c r="RQE126" s="4"/>
      <c r="RQF126" s="4"/>
      <c r="RQG126" s="4"/>
      <c r="RQH126" s="4"/>
      <c r="RQI126" s="4"/>
      <c r="RQJ126" s="4"/>
      <c r="RQK126" s="4"/>
      <c r="RQL126" s="4"/>
      <c r="RQM126" s="4"/>
      <c r="RQN126" s="4"/>
      <c r="RQO126" s="4"/>
      <c r="RQP126" s="4"/>
      <c r="RQQ126" s="4"/>
      <c r="RQR126" s="4"/>
      <c r="RQS126" s="4"/>
      <c r="RQT126" s="4"/>
      <c r="RQU126" s="4"/>
      <c r="RQV126" s="4"/>
      <c r="RQW126" s="4"/>
      <c r="RQX126" s="4"/>
      <c r="RQY126" s="4"/>
      <c r="RQZ126" s="4"/>
      <c r="RRA126" s="4"/>
      <c r="RRB126" s="4"/>
      <c r="RRC126" s="4"/>
      <c r="RRD126" s="4"/>
      <c r="RRE126" s="4"/>
      <c r="RRF126" s="4"/>
      <c r="RRG126" s="4"/>
      <c r="RRH126" s="4"/>
      <c r="RRI126" s="4"/>
      <c r="RRJ126" s="4"/>
      <c r="RRK126" s="4"/>
      <c r="RRL126" s="4"/>
      <c r="RRM126" s="4"/>
      <c r="RRN126" s="4"/>
      <c r="RRO126" s="4"/>
      <c r="RRP126" s="4"/>
      <c r="RRQ126" s="4"/>
      <c r="RRR126" s="4"/>
      <c r="RRS126" s="4"/>
      <c r="RRT126" s="4"/>
      <c r="RRU126" s="4"/>
      <c r="RRV126" s="4"/>
      <c r="RRW126" s="4"/>
      <c r="RRX126" s="4"/>
      <c r="RRY126" s="4"/>
      <c r="RRZ126" s="4"/>
      <c r="RSA126" s="4"/>
      <c r="RSB126" s="4"/>
      <c r="RSC126" s="4"/>
      <c r="RSD126" s="4"/>
      <c r="RSE126" s="4"/>
      <c r="RSF126" s="4"/>
      <c r="RSG126" s="4"/>
      <c r="RSH126" s="4"/>
      <c r="RSI126" s="4"/>
      <c r="RSJ126" s="4"/>
      <c r="RSK126" s="4"/>
      <c r="RSL126" s="4"/>
      <c r="RSM126" s="4"/>
      <c r="RSN126" s="4"/>
      <c r="RSO126" s="4"/>
      <c r="RSP126" s="4"/>
      <c r="RSQ126" s="4"/>
      <c r="RSR126" s="4"/>
      <c r="RSS126" s="4"/>
      <c r="RST126" s="4"/>
      <c r="RSU126" s="4"/>
      <c r="RSV126" s="4"/>
      <c r="RSW126" s="4"/>
      <c r="RSX126" s="4"/>
      <c r="RSY126" s="4"/>
      <c r="RSZ126" s="4"/>
      <c r="RTA126" s="4"/>
      <c r="RTB126" s="4"/>
      <c r="RTC126" s="4"/>
      <c r="RTD126" s="4"/>
      <c r="RTE126" s="4"/>
      <c r="RTF126" s="4"/>
      <c r="RTG126" s="4"/>
      <c r="RTH126" s="4"/>
      <c r="RTI126" s="4"/>
      <c r="RTJ126" s="4"/>
      <c r="RTK126" s="4"/>
      <c r="RTL126" s="4"/>
      <c r="RTM126" s="4"/>
      <c r="RTN126" s="4"/>
      <c r="RTO126" s="4"/>
      <c r="RTP126" s="4"/>
      <c r="RTQ126" s="4"/>
      <c r="RTR126" s="4"/>
      <c r="RTS126" s="4"/>
      <c r="RTT126" s="4"/>
      <c r="RTU126" s="4"/>
      <c r="RTV126" s="4"/>
      <c r="RTW126" s="4"/>
      <c r="RTX126" s="4"/>
      <c r="RTY126" s="4"/>
      <c r="RTZ126" s="4"/>
      <c r="RUA126" s="4"/>
      <c r="RUB126" s="4"/>
      <c r="RUC126" s="4"/>
      <c r="RUD126" s="4"/>
      <c r="RUE126" s="4"/>
      <c r="RUF126" s="4"/>
      <c r="RUG126" s="4"/>
      <c r="RUH126" s="4"/>
      <c r="RUI126" s="4"/>
      <c r="RUJ126" s="4"/>
      <c r="RUK126" s="4"/>
      <c r="RUL126" s="4"/>
      <c r="RUM126" s="4"/>
      <c r="RUN126" s="4"/>
      <c r="RUO126" s="4"/>
      <c r="RUP126" s="4"/>
      <c r="RUQ126" s="4"/>
      <c r="RUR126" s="4"/>
      <c r="RUS126" s="4"/>
      <c r="RUT126" s="4"/>
      <c r="RUU126" s="4"/>
      <c r="RUV126" s="4"/>
      <c r="RUW126" s="4"/>
      <c r="RUX126" s="4"/>
      <c r="RUY126" s="4"/>
      <c r="RUZ126" s="4"/>
      <c r="RVA126" s="4"/>
      <c r="RVB126" s="4"/>
      <c r="RVC126" s="4"/>
      <c r="RVD126" s="4"/>
      <c r="RVE126" s="4"/>
      <c r="RVF126" s="4"/>
      <c r="RVG126" s="4"/>
      <c r="RVH126" s="4"/>
      <c r="RVI126" s="4"/>
      <c r="RVJ126" s="4"/>
      <c r="RVK126" s="4"/>
      <c r="RVL126" s="4"/>
      <c r="RVM126" s="4"/>
      <c r="RVN126" s="4"/>
      <c r="RVU126" s="4"/>
      <c r="RVV126" s="4"/>
      <c r="RVW126" s="4"/>
      <c r="RVX126" s="4"/>
      <c r="RVY126" s="4"/>
      <c r="RVZ126" s="4"/>
      <c r="RWA126" s="4"/>
      <c r="RWB126" s="4"/>
      <c r="RWC126" s="4"/>
      <c r="RWD126" s="4"/>
      <c r="RWE126" s="4"/>
      <c r="RWF126" s="4"/>
      <c r="RWG126" s="4"/>
      <c r="RWH126" s="4"/>
      <c r="RWI126" s="4"/>
      <c r="RWJ126" s="4"/>
      <c r="RWK126" s="4"/>
      <c r="RWL126" s="4"/>
      <c r="RWM126" s="4"/>
      <c r="RWN126" s="4"/>
      <c r="RWO126" s="4"/>
      <c r="RWP126" s="4"/>
      <c r="RWQ126" s="4"/>
      <c r="RWR126" s="4"/>
      <c r="RWS126" s="4"/>
      <c r="RWT126" s="4"/>
      <c r="RWU126" s="4"/>
      <c r="RWV126" s="4"/>
      <c r="RWW126" s="4"/>
      <c r="RWX126" s="4"/>
      <c r="RWY126" s="4"/>
      <c r="RWZ126" s="4"/>
      <c r="RXA126" s="4"/>
      <c r="RXB126" s="4"/>
      <c r="RXC126" s="4"/>
      <c r="RXD126" s="4"/>
      <c r="RXE126" s="4"/>
      <c r="RXF126" s="4"/>
      <c r="RXG126" s="4"/>
      <c r="RXH126" s="4"/>
      <c r="RXI126" s="4"/>
      <c r="RXJ126" s="4"/>
      <c r="RXK126" s="4"/>
      <c r="RXL126" s="4"/>
      <c r="RXM126" s="4"/>
      <c r="RXN126" s="4"/>
      <c r="RXO126" s="4"/>
      <c r="RXP126" s="4"/>
      <c r="RXQ126" s="4"/>
      <c r="RXR126" s="4"/>
      <c r="RXS126" s="4"/>
      <c r="RXT126" s="4"/>
      <c r="RXU126" s="4"/>
      <c r="RXV126" s="4"/>
      <c r="RXW126" s="4"/>
      <c r="RXX126" s="4"/>
      <c r="RXY126" s="4"/>
      <c r="RXZ126" s="4"/>
      <c r="RYA126" s="4"/>
      <c r="RYB126" s="4"/>
      <c r="RYC126" s="4"/>
      <c r="RYD126" s="4"/>
      <c r="RYE126" s="4"/>
      <c r="RYF126" s="4"/>
      <c r="RYG126" s="4"/>
      <c r="RYH126" s="4"/>
      <c r="RYI126" s="4"/>
      <c r="RYJ126" s="4"/>
      <c r="RYK126" s="4"/>
      <c r="RYL126" s="4"/>
      <c r="RYM126" s="4"/>
      <c r="RYN126" s="4"/>
      <c r="RYO126" s="4"/>
      <c r="RYP126" s="4"/>
      <c r="RYQ126" s="4"/>
      <c r="RYR126" s="4"/>
      <c r="RYS126" s="4"/>
      <c r="RYT126" s="4"/>
      <c r="RYU126" s="4"/>
      <c r="RYV126" s="4"/>
      <c r="RYW126" s="4"/>
      <c r="RYX126" s="4"/>
      <c r="RYY126" s="4"/>
      <c r="RYZ126" s="4"/>
      <c r="RZA126" s="4"/>
      <c r="RZB126" s="4"/>
      <c r="RZC126" s="4"/>
      <c r="RZD126" s="4"/>
      <c r="RZE126" s="4"/>
      <c r="RZF126" s="4"/>
      <c r="RZG126" s="4"/>
      <c r="RZH126" s="4"/>
      <c r="RZI126" s="4"/>
      <c r="RZJ126" s="4"/>
      <c r="RZK126" s="4"/>
      <c r="RZL126" s="4"/>
      <c r="RZM126" s="4"/>
      <c r="RZN126" s="4"/>
      <c r="RZO126" s="4"/>
      <c r="RZP126" s="4"/>
      <c r="RZQ126" s="4"/>
      <c r="RZR126" s="4"/>
      <c r="RZS126" s="4"/>
      <c r="RZT126" s="4"/>
      <c r="RZU126" s="4"/>
      <c r="RZV126" s="4"/>
      <c r="RZW126" s="4"/>
      <c r="RZX126" s="4"/>
      <c r="RZY126" s="4"/>
      <c r="RZZ126" s="4"/>
      <c r="SAA126" s="4"/>
      <c r="SAB126" s="4"/>
      <c r="SAC126" s="4"/>
      <c r="SAD126" s="4"/>
      <c r="SAE126" s="4"/>
      <c r="SAF126" s="4"/>
      <c r="SAG126" s="4"/>
      <c r="SAH126" s="4"/>
      <c r="SAI126" s="4"/>
      <c r="SAJ126" s="4"/>
      <c r="SAK126" s="4"/>
      <c r="SAL126" s="4"/>
      <c r="SAM126" s="4"/>
      <c r="SAN126" s="4"/>
      <c r="SAO126" s="4"/>
      <c r="SAP126" s="4"/>
      <c r="SAQ126" s="4"/>
      <c r="SAR126" s="4"/>
      <c r="SAS126" s="4"/>
      <c r="SAT126" s="4"/>
      <c r="SAU126" s="4"/>
      <c r="SAV126" s="4"/>
      <c r="SAW126" s="4"/>
      <c r="SAX126" s="4"/>
      <c r="SAY126" s="4"/>
      <c r="SAZ126" s="4"/>
      <c r="SBA126" s="4"/>
      <c r="SBB126" s="4"/>
      <c r="SBC126" s="4"/>
      <c r="SBD126" s="4"/>
      <c r="SBE126" s="4"/>
      <c r="SBF126" s="4"/>
      <c r="SBG126" s="4"/>
      <c r="SBH126" s="4"/>
      <c r="SBI126" s="4"/>
      <c r="SBJ126" s="4"/>
      <c r="SBK126" s="4"/>
      <c r="SBL126" s="4"/>
      <c r="SBM126" s="4"/>
      <c r="SBN126" s="4"/>
      <c r="SBO126" s="4"/>
      <c r="SBP126" s="4"/>
      <c r="SBQ126" s="4"/>
      <c r="SBR126" s="4"/>
      <c r="SBS126" s="4"/>
      <c r="SBT126" s="4"/>
      <c r="SBU126" s="4"/>
      <c r="SBV126" s="4"/>
      <c r="SBW126" s="4"/>
      <c r="SBX126" s="4"/>
      <c r="SBY126" s="4"/>
      <c r="SBZ126" s="4"/>
      <c r="SCA126" s="4"/>
      <c r="SCB126" s="4"/>
      <c r="SCC126" s="4"/>
      <c r="SCD126" s="4"/>
      <c r="SCE126" s="4"/>
      <c r="SCF126" s="4"/>
      <c r="SCG126" s="4"/>
      <c r="SCH126" s="4"/>
      <c r="SCI126" s="4"/>
      <c r="SCJ126" s="4"/>
      <c r="SCK126" s="4"/>
      <c r="SCL126" s="4"/>
      <c r="SCM126" s="4"/>
      <c r="SCN126" s="4"/>
      <c r="SCO126" s="4"/>
      <c r="SCP126" s="4"/>
      <c r="SCQ126" s="4"/>
      <c r="SCR126" s="4"/>
      <c r="SCS126" s="4"/>
      <c r="SCT126" s="4"/>
      <c r="SCU126" s="4"/>
      <c r="SCV126" s="4"/>
      <c r="SCW126" s="4"/>
      <c r="SCX126" s="4"/>
      <c r="SCY126" s="4"/>
      <c r="SCZ126" s="4"/>
      <c r="SDA126" s="4"/>
      <c r="SDB126" s="4"/>
      <c r="SDC126" s="4"/>
      <c r="SDD126" s="4"/>
      <c r="SDE126" s="4"/>
      <c r="SDF126" s="4"/>
      <c r="SDG126" s="4"/>
      <c r="SDH126" s="4"/>
      <c r="SDI126" s="4"/>
      <c r="SDJ126" s="4"/>
      <c r="SDK126" s="4"/>
      <c r="SDL126" s="4"/>
      <c r="SDM126" s="4"/>
      <c r="SDN126" s="4"/>
      <c r="SDO126" s="4"/>
      <c r="SDP126" s="4"/>
      <c r="SDQ126" s="4"/>
      <c r="SDR126" s="4"/>
      <c r="SDS126" s="4"/>
      <c r="SDT126" s="4"/>
      <c r="SDU126" s="4"/>
      <c r="SDV126" s="4"/>
      <c r="SDW126" s="4"/>
      <c r="SDX126" s="4"/>
      <c r="SDY126" s="4"/>
      <c r="SDZ126" s="4"/>
      <c r="SEA126" s="4"/>
      <c r="SEB126" s="4"/>
      <c r="SEC126" s="4"/>
      <c r="SED126" s="4"/>
      <c r="SEE126" s="4"/>
      <c r="SEF126" s="4"/>
      <c r="SEG126" s="4"/>
      <c r="SEH126" s="4"/>
      <c r="SEI126" s="4"/>
      <c r="SEJ126" s="4"/>
      <c r="SEK126" s="4"/>
      <c r="SEL126" s="4"/>
      <c r="SEM126" s="4"/>
      <c r="SEN126" s="4"/>
      <c r="SEO126" s="4"/>
      <c r="SEP126" s="4"/>
      <c r="SEQ126" s="4"/>
      <c r="SER126" s="4"/>
      <c r="SES126" s="4"/>
      <c r="SET126" s="4"/>
      <c r="SEU126" s="4"/>
      <c r="SEV126" s="4"/>
      <c r="SEW126" s="4"/>
      <c r="SEX126" s="4"/>
      <c r="SEY126" s="4"/>
      <c r="SEZ126" s="4"/>
      <c r="SFA126" s="4"/>
      <c r="SFB126" s="4"/>
      <c r="SFC126" s="4"/>
      <c r="SFD126" s="4"/>
      <c r="SFE126" s="4"/>
      <c r="SFF126" s="4"/>
      <c r="SFG126" s="4"/>
      <c r="SFH126" s="4"/>
      <c r="SFI126" s="4"/>
      <c r="SFJ126" s="4"/>
      <c r="SFQ126" s="4"/>
      <c r="SFR126" s="4"/>
      <c r="SFS126" s="4"/>
      <c r="SFT126" s="4"/>
      <c r="SFU126" s="4"/>
      <c r="SFV126" s="4"/>
      <c r="SFW126" s="4"/>
      <c r="SFX126" s="4"/>
      <c r="SFY126" s="4"/>
      <c r="SFZ126" s="4"/>
      <c r="SGA126" s="4"/>
      <c r="SGB126" s="4"/>
      <c r="SGC126" s="4"/>
      <c r="SGD126" s="4"/>
      <c r="SGE126" s="4"/>
      <c r="SGF126" s="4"/>
      <c r="SGG126" s="4"/>
      <c r="SGH126" s="4"/>
      <c r="SGI126" s="4"/>
      <c r="SGJ126" s="4"/>
      <c r="SGK126" s="4"/>
      <c r="SGL126" s="4"/>
      <c r="SGM126" s="4"/>
      <c r="SGN126" s="4"/>
      <c r="SGO126" s="4"/>
      <c r="SGP126" s="4"/>
      <c r="SGQ126" s="4"/>
      <c r="SGR126" s="4"/>
      <c r="SGS126" s="4"/>
      <c r="SGT126" s="4"/>
      <c r="SGU126" s="4"/>
      <c r="SGV126" s="4"/>
      <c r="SGW126" s="4"/>
      <c r="SGX126" s="4"/>
      <c r="SGY126" s="4"/>
      <c r="SGZ126" s="4"/>
      <c r="SHA126" s="4"/>
      <c r="SHB126" s="4"/>
      <c r="SHC126" s="4"/>
      <c r="SHD126" s="4"/>
      <c r="SHE126" s="4"/>
      <c r="SHF126" s="4"/>
      <c r="SHG126" s="4"/>
      <c r="SHH126" s="4"/>
      <c r="SHI126" s="4"/>
      <c r="SHJ126" s="4"/>
      <c r="SHK126" s="4"/>
      <c r="SHL126" s="4"/>
      <c r="SHM126" s="4"/>
      <c r="SHN126" s="4"/>
      <c r="SHO126" s="4"/>
      <c r="SHP126" s="4"/>
      <c r="SHQ126" s="4"/>
      <c r="SHR126" s="4"/>
      <c r="SHS126" s="4"/>
      <c r="SHT126" s="4"/>
      <c r="SHU126" s="4"/>
      <c r="SHV126" s="4"/>
      <c r="SHW126" s="4"/>
      <c r="SHX126" s="4"/>
      <c r="SHY126" s="4"/>
      <c r="SHZ126" s="4"/>
      <c r="SIA126" s="4"/>
      <c r="SIB126" s="4"/>
      <c r="SIC126" s="4"/>
      <c r="SID126" s="4"/>
      <c r="SIE126" s="4"/>
      <c r="SIF126" s="4"/>
      <c r="SIG126" s="4"/>
      <c r="SIH126" s="4"/>
      <c r="SII126" s="4"/>
      <c r="SIJ126" s="4"/>
      <c r="SIK126" s="4"/>
      <c r="SIL126" s="4"/>
      <c r="SIM126" s="4"/>
      <c r="SIN126" s="4"/>
      <c r="SIO126" s="4"/>
      <c r="SIP126" s="4"/>
      <c r="SIQ126" s="4"/>
      <c r="SIR126" s="4"/>
      <c r="SIS126" s="4"/>
      <c r="SIT126" s="4"/>
      <c r="SIU126" s="4"/>
      <c r="SIV126" s="4"/>
      <c r="SIW126" s="4"/>
      <c r="SIX126" s="4"/>
      <c r="SIY126" s="4"/>
      <c r="SIZ126" s="4"/>
      <c r="SJA126" s="4"/>
      <c r="SJB126" s="4"/>
      <c r="SJC126" s="4"/>
      <c r="SJD126" s="4"/>
      <c r="SJE126" s="4"/>
      <c r="SJF126" s="4"/>
      <c r="SJG126" s="4"/>
      <c r="SJH126" s="4"/>
      <c r="SJI126" s="4"/>
      <c r="SJJ126" s="4"/>
      <c r="SJK126" s="4"/>
      <c r="SJL126" s="4"/>
      <c r="SJM126" s="4"/>
      <c r="SJN126" s="4"/>
      <c r="SJO126" s="4"/>
      <c r="SJP126" s="4"/>
      <c r="SJQ126" s="4"/>
      <c r="SJR126" s="4"/>
      <c r="SJS126" s="4"/>
      <c r="SJT126" s="4"/>
      <c r="SJU126" s="4"/>
      <c r="SJV126" s="4"/>
      <c r="SJW126" s="4"/>
      <c r="SJX126" s="4"/>
      <c r="SJY126" s="4"/>
      <c r="SJZ126" s="4"/>
      <c r="SKA126" s="4"/>
      <c r="SKB126" s="4"/>
      <c r="SKC126" s="4"/>
      <c r="SKD126" s="4"/>
      <c r="SKE126" s="4"/>
      <c r="SKF126" s="4"/>
      <c r="SKG126" s="4"/>
      <c r="SKH126" s="4"/>
      <c r="SKI126" s="4"/>
      <c r="SKJ126" s="4"/>
      <c r="SKK126" s="4"/>
      <c r="SKL126" s="4"/>
      <c r="SKM126" s="4"/>
      <c r="SKN126" s="4"/>
      <c r="SKO126" s="4"/>
      <c r="SKP126" s="4"/>
      <c r="SKQ126" s="4"/>
      <c r="SKR126" s="4"/>
      <c r="SKS126" s="4"/>
      <c r="SKT126" s="4"/>
      <c r="SKU126" s="4"/>
      <c r="SKV126" s="4"/>
      <c r="SKW126" s="4"/>
      <c r="SKX126" s="4"/>
      <c r="SKY126" s="4"/>
      <c r="SKZ126" s="4"/>
      <c r="SLA126" s="4"/>
      <c r="SLB126" s="4"/>
      <c r="SLC126" s="4"/>
      <c r="SLD126" s="4"/>
      <c r="SLE126" s="4"/>
      <c r="SLF126" s="4"/>
      <c r="SLG126" s="4"/>
      <c r="SLH126" s="4"/>
      <c r="SLI126" s="4"/>
      <c r="SLJ126" s="4"/>
      <c r="SLK126" s="4"/>
      <c r="SLL126" s="4"/>
      <c r="SLM126" s="4"/>
      <c r="SLN126" s="4"/>
      <c r="SLO126" s="4"/>
      <c r="SLP126" s="4"/>
      <c r="SLQ126" s="4"/>
      <c r="SLR126" s="4"/>
      <c r="SLS126" s="4"/>
      <c r="SLT126" s="4"/>
      <c r="SLU126" s="4"/>
      <c r="SLV126" s="4"/>
      <c r="SLW126" s="4"/>
      <c r="SLX126" s="4"/>
      <c r="SLY126" s="4"/>
      <c r="SLZ126" s="4"/>
      <c r="SMA126" s="4"/>
      <c r="SMB126" s="4"/>
      <c r="SMC126" s="4"/>
      <c r="SMD126" s="4"/>
      <c r="SME126" s="4"/>
      <c r="SMF126" s="4"/>
      <c r="SMG126" s="4"/>
      <c r="SMH126" s="4"/>
      <c r="SMI126" s="4"/>
      <c r="SMJ126" s="4"/>
      <c r="SMK126" s="4"/>
      <c r="SML126" s="4"/>
      <c r="SMM126" s="4"/>
      <c r="SMN126" s="4"/>
      <c r="SMO126" s="4"/>
      <c r="SMP126" s="4"/>
      <c r="SMQ126" s="4"/>
      <c r="SMR126" s="4"/>
      <c r="SMS126" s="4"/>
      <c r="SMT126" s="4"/>
      <c r="SMU126" s="4"/>
      <c r="SMV126" s="4"/>
      <c r="SMW126" s="4"/>
      <c r="SMX126" s="4"/>
      <c r="SMY126" s="4"/>
      <c r="SMZ126" s="4"/>
      <c r="SNA126" s="4"/>
      <c r="SNB126" s="4"/>
      <c r="SNC126" s="4"/>
      <c r="SND126" s="4"/>
      <c r="SNE126" s="4"/>
      <c r="SNF126" s="4"/>
      <c r="SNG126" s="4"/>
      <c r="SNH126" s="4"/>
      <c r="SNI126" s="4"/>
      <c r="SNJ126" s="4"/>
      <c r="SNK126" s="4"/>
      <c r="SNL126" s="4"/>
      <c r="SNM126" s="4"/>
      <c r="SNN126" s="4"/>
      <c r="SNO126" s="4"/>
      <c r="SNP126" s="4"/>
      <c r="SNQ126" s="4"/>
      <c r="SNR126" s="4"/>
      <c r="SNS126" s="4"/>
      <c r="SNT126" s="4"/>
      <c r="SNU126" s="4"/>
      <c r="SNV126" s="4"/>
      <c r="SNW126" s="4"/>
      <c r="SNX126" s="4"/>
      <c r="SNY126" s="4"/>
      <c r="SNZ126" s="4"/>
      <c r="SOA126" s="4"/>
      <c r="SOB126" s="4"/>
      <c r="SOC126" s="4"/>
      <c r="SOD126" s="4"/>
      <c r="SOE126" s="4"/>
      <c r="SOF126" s="4"/>
      <c r="SOG126" s="4"/>
      <c r="SOH126" s="4"/>
      <c r="SOI126" s="4"/>
      <c r="SOJ126" s="4"/>
      <c r="SOK126" s="4"/>
      <c r="SOL126" s="4"/>
      <c r="SOM126" s="4"/>
      <c r="SON126" s="4"/>
      <c r="SOO126" s="4"/>
      <c r="SOP126" s="4"/>
      <c r="SOQ126" s="4"/>
      <c r="SOR126" s="4"/>
      <c r="SOS126" s="4"/>
      <c r="SOT126" s="4"/>
      <c r="SOU126" s="4"/>
      <c r="SOV126" s="4"/>
      <c r="SOW126" s="4"/>
      <c r="SOX126" s="4"/>
      <c r="SOY126" s="4"/>
      <c r="SOZ126" s="4"/>
      <c r="SPA126" s="4"/>
      <c r="SPB126" s="4"/>
      <c r="SPC126" s="4"/>
      <c r="SPD126" s="4"/>
      <c r="SPE126" s="4"/>
      <c r="SPF126" s="4"/>
      <c r="SPM126" s="4"/>
      <c r="SPN126" s="4"/>
      <c r="SPO126" s="4"/>
      <c r="SPP126" s="4"/>
      <c r="SPQ126" s="4"/>
      <c r="SPR126" s="4"/>
      <c r="SPS126" s="4"/>
      <c r="SPT126" s="4"/>
      <c r="SPU126" s="4"/>
      <c r="SPV126" s="4"/>
      <c r="SPW126" s="4"/>
      <c r="SPX126" s="4"/>
      <c r="SPY126" s="4"/>
      <c r="SPZ126" s="4"/>
      <c r="SQA126" s="4"/>
      <c r="SQB126" s="4"/>
      <c r="SQC126" s="4"/>
      <c r="SQD126" s="4"/>
      <c r="SQE126" s="4"/>
      <c r="SQF126" s="4"/>
      <c r="SQG126" s="4"/>
      <c r="SQH126" s="4"/>
      <c r="SQI126" s="4"/>
      <c r="SQJ126" s="4"/>
      <c r="SQK126" s="4"/>
      <c r="SQL126" s="4"/>
      <c r="SQM126" s="4"/>
      <c r="SQN126" s="4"/>
      <c r="SQO126" s="4"/>
      <c r="SQP126" s="4"/>
      <c r="SQQ126" s="4"/>
      <c r="SQR126" s="4"/>
      <c r="SQS126" s="4"/>
      <c r="SQT126" s="4"/>
      <c r="SQU126" s="4"/>
      <c r="SQV126" s="4"/>
      <c r="SQW126" s="4"/>
      <c r="SQX126" s="4"/>
      <c r="SQY126" s="4"/>
      <c r="SQZ126" s="4"/>
      <c r="SRA126" s="4"/>
      <c r="SRB126" s="4"/>
      <c r="SRC126" s="4"/>
      <c r="SRD126" s="4"/>
      <c r="SRE126" s="4"/>
      <c r="SRF126" s="4"/>
      <c r="SRG126" s="4"/>
      <c r="SRH126" s="4"/>
      <c r="SRI126" s="4"/>
      <c r="SRJ126" s="4"/>
      <c r="SRK126" s="4"/>
      <c r="SRL126" s="4"/>
      <c r="SRM126" s="4"/>
      <c r="SRN126" s="4"/>
      <c r="SRO126" s="4"/>
      <c r="SRP126" s="4"/>
      <c r="SRQ126" s="4"/>
      <c r="SRR126" s="4"/>
      <c r="SRS126" s="4"/>
      <c r="SRT126" s="4"/>
      <c r="SRU126" s="4"/>
      <c r="SRV126" s="4"/>
      <c r="SRW126" s="4"/>
      <c r="SRX126" s="4"/>
      <c r="SRY126" s="4"/>
      <c r="SRZ126" s="4"/>
      <c r="SSA126" s="4"/>
      <c r="SSB126" s="4"/>
      <c r="SSC126" s="4"/>
      <c r="SSD126" s="4"/>
      <c r="SSE126" s="4"/>
      <c r="SSF126" s="4"/>
      <c r="SSG126" s="4"/>
      <c r="SSH126" s="4"/>
      <c r="SSI126" s="4"/>
      <c r="SSJ126" s="4"/>
      <c r="SSK126" s="4"/>
      <c r="SSL126" s="4"/>
      <c r="SSM126" s="4"/>
      <c r="SSN126" s="4"/>
      <c r="SSO126" s="4"/>
      <c r="SSP126" s="4"/>
      <c r="SSQ126" s="4"/>
      <c r="SSR126" s="4"/>
      <c r="SSS126" s="4"/>
      <c r="SST126" s="4"/>
      <c r="SSU126" s="4"/>
      <c r="SSV126" s="4"/>
      <c r="SSW126" s="4"/>
      <c r="SSX126" s="4"/>
      <c r="SSY126" s="4"/>
      <c r="SSZ126" s="4"/>
      <c r="STA126" s="4"/>
      <c r="STB126" s="4"/>
      <c r="STC126" s="4"/>
      <c r="STD126" s="4"/>
      <c r="STE126" s="4"/>
      <c r="STF126" s="4"/>
      <c r="STG126" s="4"/>
      <c r="STH126" s="4"/>
      <c r="STI126" s="4"/>
      <c r="STJ126" s="4"/>
      <c r="STK126" s="4"/>
      <c r="STL126" s="4"/>
      <c r="STM126" s="4"/>
      <c r="STN126" s="4"/>
      <c r="STO126" s="4"/>
      <c r="STP126" s="4"/>
      <c r="STQ126" s="4"/>
      <c r="STR126" s="4"/>
      <c r="STS126" s="4"/>
      <c r="STT126" s="4"/>
      <c r="STU126" s="4"/>
      <c r="STV126" s="4"/>
      <c r="STW126" s="4"/>
      <c r="STX126" s="4"/>
      <c r="STY126" s="4"/>
      <c r="STZ126" s="4"/>
      <c r="SUA126" s="4"/>
      <c r="SUB126" s="4"/>
      <c r="SUC126" s="4"/>
      <c r="SUD126" s="4"/>
      <c r="SUE126" s="4"/>
      <c r="SUF126" s="4"/>
      <c r="SUG126" s="4"/>
      <c r="SUH126" s="4"/>
      <c r="SUI126" s="4"/>
      <c r="SUJ126" s="4"/>
      <c r="SUK126" s="4"/>
      <c r="SUL126" s="4"/>
      <c r="SUM126" s="4"/>
      <c r="SUN126" s="4"/>
      <c r="SUO126" s="4"/>
      <c r="SUP126" s="4"/>
      <c r="SUQ126" s="4"/>
      <c r="SUR126" s="4"/>
      <c r="SUS126" s="4"/>
      <c r="SUT126" s="4"/>
      <c r="SUU126" s="4"/>
      <c r="SUV126" s="4"/>
      <c r="SUW126" s="4"/>
      <c r="SUX126" s="4"/>
      <c r="SUY126" s="4"/>
      <c r="SUZ126" s="4"/>
      <c r="SVA126" s="4"/>
      <c r="SVB126" s="4"/>
      <c r="SVC126" s="4"/>
      <c r="SVD126" s="4"/>
      <c r="SVE126" s="4"/>
      <c r="SVF126" s="4"/>
      <c r="SVG126" s="4"/>
      <c r="SVH126" s="4"/>
      <c r="SVI126" s="4"/>
      <c r="SVJ126" s="4"/>
      <c r="SVK126" s="4"/>
      <c r="SVL126" s="4"/>
      <c r="SVM126" s="4"/>
      <c r="SVN126" s="4"/>
      <c r="SVO126" s="4"/>
      <c r="SVP126" s="4"/>
      <c r="SVQ126" s="4"/>
      <c r="SVR126" s="4"/>
      <c r="SVS126" s="4"/>
      <c r="SVT126" s="4"/>
      <c r="SVU126" s="4"/>
      <c r="SVV126" s="4"/>
      <c r="SVW126" s="4"/>
      <c r="SVX126" s="4"/>
      <c r="SVY126" s="4"/>
      <c r="SVZ126" s="4"/>
      <c r="SWA126" s="4"/>
      <c r="SWB126" s="4"/>
      <c r="SWC126" s="4"/>
      <c r="SWD126" s="4"/>
      <c r="SWE126" s="4"/>
      <c r="SWF126" s="4"/>
      <c r="SWG126" s="4"/>
      <c r="SWH126" s="4"/>
      <c r="SWI126" s="4"/>
      <c r="SWJ126" s="4"/>
      <c r="SWK126" s="4"/>
      <c r="SWL126" s="4"/>
      <c r="SWM126" s="4"/>
      <c r="SWN126" s="4"/>
      <c r="SWO126" s="4"/>
      <c r="SWP126" s="4"/>
      <c r="SWQ126" s="4"/>
      <c r="SWR126" s="4"/>
      <c r="SWS126" s="4"/>
      <c r="SWT126" s="4"/>
      <c r="SWU126" s="4"/>
      <c r="SWV126" s="4"/>
      <c r="SWW126" s="4"/>
      <c r="SWX126" s="4"/>
      <c r="SWY126" s="4"/>
      <c r="SWZ126" s="4"/>
      <c r="SXA126" s="4"/>
      <c r="SXB126" s="4"/>
      <c r="SXC126" s="4"/>
      <c r="SXD126" s="4"/>
      <c r="SXE126" s="4"/>
      <c r="SXF126" s="4"/>
      <c r="SXG126" s="4"/>
      <c r="SXH126" s="4"/>
      <c r="SXI126" s="4"/>
      <c r="SXJ126" s="4"/>
      <c r="SXK126" s="4"/>
      <c r="SXL126" s="4"/>
      <c r="SXM126" s="4"/>
      <c r="SXN126" s="4"/>
      <c r="SXO126" s="4"/>
      <c r="SXP126" s="4"/>
      <c r="SXQ126" s="4"/>
      <c r="SXR126" s="4"/>
      <c r="SXS126" s="4"/>
      <c r="SXT126" s="4"/>
      <c r="SXU126" s="4"/>
      <c r="SXV126" s="4"/>
      <c r="SXW126" s="4"/>
      <c r="SXX126" s="4"/>
      <c r="SXY126" s="4"/>
      <c r="SXZ126" s="4"/>
      <c r="SYA126" s="4"/>
      <c r="SYB126" s="4"/>
      <c r="SYC126" s="4"/>
      <c r="SYD126" s="4"/>
      <c r="SYE126" s="4"/>
      <c r="SYF126" s="4"/>
      <c r="SYG126" s="4"/>
      <c r="SYH126" s="4"/>
      <c r="SYI126" s="4"/>
      <c r="SYJ126" s="4"/>
      <c r="SYK126" s="4"/>
      <c r="SYL126" s="4"/>
      <c r="SYM126" s="4"/>
      <c r="SYN126" s="4"/>
      <c r="SYO126" s="4"/>
      <c r="SYP126" s="4"/>
      <c r="SYQ126" s="4"/>
      <c r="SYR126" s="4"/>
      <c r="SYS126" s="4"/>
      <c r="SYT126" s="4"/>
      <c r="SYU126" s="4"/>
      <c r="SYV126" s="4"/>
      <c r="SYW126" s="4"/>
      <c r="SYX126" s="4"/>
      <c r="SYY126" s="4"/>
      <c r="SYZ126" s="4"/>
      <c r="SZA126" s="4"/>
      <c r="SZB126" s="4"/>
      <c r="SZI126" s="4"/>
      <c r="SZJ126" s="4"/>
      <c r="SZK126" s="4"/>
      <c r="SZL126" s="4"/>
      <c r="SZM126" s="4"/>
      <c r="SZN126" s="4"/>
      <c r="SZO126" s="4"/>
      <c r="SZP126" s="4"/>
      <c r="SZQ126" s="4"/>
      <c r="SZR126" s="4"/>
      <c r="SZS126" s="4"/>
      <c r="SZT126" s="4"/>
      <c r="SZU126" s="4"/>
      <c r="SZV126" s="4"/>
      <c r="SZW126" s="4"/>
      <c r="SZX126" s="4"/>
      <c r="SZY126" s="4"/>
      <c r="SZZ126" s="4"/>
      <c r="TAA126" s="4"/>
      <c r="TAB126" s="4"/>
      <c r="TAC126" s="4"/>
      <c r="TAD126" s="4"/>
      <c r="TAE126" s="4"/>
      <c r="TAF126" s="4"/>
      <c r="TAG126" s="4"/>
      <c r="TAH126" s="4"/>
      <c r="TAI126" s="4"/>
      <c r="TAJ126" s="4"/>
      <c r="TAK126" s="4"/>
      <c r="TAL126" s="4"/>
      <c r="TAM126" s="4"/>
      <c r="TAN126" s="4"/>
      <c r="TAO126" s="4"/>
      <c r="TAP126" s="4"/>
      <c r="TAQ126" s="4"/>
      <c r="TAR126" s="4"/>
      <c r="TAS126" s="4"/>
      <c r="TAT126" s="4"/>
      <c r="TAU126" s="4"/>
      <c r="TAV126" s="4"/>
      <c r="TAW126" s="4"/>
      <c r="TAX126" s="4"/>
      <c r="TAY126" s="4"/>
      <c r="TAZ126" s="4"/>
      <c r="TBA126" s="4"/>
      <c r="TBB126" s="4"/>
      <c r="TBC126" s="4"/>
      <c r="TBD126" s="4"/>
      <c r="TBE126" s="4"/>
      <c r="TBF126" s="4"/>
      <c r="TBG126" s="4"/>
      <c r="TBH126" s="4"/>
      <c r="TBI126" s="4"/>
      <c r="TBJ126" s="4"/>
      <c r="TBK126" s="4"/>
      <c r="TBL126" s="4"/>
      <c r="TBM126" s="4"/>
      <c r="TBN126" s="4"/>
      <c r="TBO126" s="4"/>
      <c r="TBP126" s="4"/>
      <c r="TBQ126" s="4"/>
      <c r="TBR126" s="4"/>
      <c r="TBS126" s="4"/>
      <c r="TBT126" s="4"/>
      <c r="TBU126" s="4"/>
      <c r="TBV126" s="4"/>
      <c r="TBW126" s="4"/>
      <c r="TBX126" s="4"/>
      <c r="TBY126" s="4"/>
      <c r="TBZ126" s="4"/>
      <c r="TCA126" s="4"/>
      <c r="TCB126" s="4"/>
      <c r="TCC126" s="4"/>
      <c r="TCD126" s="4"/>
      <c r="TCE126" s="4"/>
      <c r="TCF126" s="4"/>
      <c r="TCG126" s="4"/>
      <c r="TCH126" s="4"/>
      <c r="TCI126" s="4"/>
      <c r="TCJ126" s="4"/>
      <c r="TCK126" s="4"/>
      <c r="TCL126" s="4"/>
      <c r="TCM126" s="4"/>
      <c r="TCN126" s="4"/>
      <c r="TCO126" s="4"/>
      <c r="TCP126" s="4"/>
      <c r="TCQ126" s="4"/>
      <c r="TCR126" s="4"/>
      <c r="TCS126" s="4"/>
      <c r="TCT126" s="4"/>
      <c r="TCU126" s="4"/>
      <c r="TCV126" s="4"/>
      <c r="TCW126" s="4"/>
      <c r="TCX126" s="4"/>
      <c r="TCY126" s="4"/>
      <c r="TCZ126" s="4"/>
      <c r="TDA126" s="4"/>
      <c r="TDB126" s="4"/>
      <c r="TDC126" s="4"/>
      <c r="TDD126" s="4"/>
      <c r="TDE126" s="4"/>
      <c r="TDF126" s="4"/>
      <c r="TDG126" s="4"/>
      <c r="TDH126" s="4"/>
      <c r="TDI126" s="4"/>
      <c r="TDJ126" s="4"/>
      <c r="TDK126" s="4"/>
      <c r="TDL126" s="4"/>
      <c r="TDM126" s="4"/>
      <c r="TDN126" s="4"/>
      <c r="TDO126" s="4"/>
      <c r="TDP126" s="4"/>
      <c r="TDQ126" s="4"/>
      <c r="TDR126" s="4"/>
      <c r="TDS126" s="4"/>
      <c r="TDT126" s="4"/>
      <c r="TDU126" s="4"/>
      <c r="TDV126" s="4"/>
      <c r="TDW126" s="4"/>
      <c r="TDX126" s="4"/>
      <c r="TDY126" s="4"/>
      <c r="TDZ126" s="4"/>
      <c r="TEA126" s="4"/>
      <c r="TEB126" s="4"/>
      <c r="TEC126" s="4"/>
      <c r="TED126" s="4"/>
      <c r="TEE126" s="4"/>
      <c r="TEF126" s="4"/>
      <c r="TEG126" s="4"/>
      <c r="TEH126" s="4"/>
      <c r="TEI126" s="4"/>
      <c r="TEJ126" s="4"/>
      <c r="TEK126" s="4"/>
      <c r="TEL126" s="4"/>
      <c r="TEM126" s="4"/>
      <c r="TEN126" s="4"/>
      <c r="TEO126" s="4"/>
      <c r="TEP126" s="4"/>
      <c r="TEQ126" s="4"/>
      <c r="TER126" s="4"/>
      <c r="TES126" s="4"/>
      <c r="TET126" s="4"/>
      <c r="TEU126" s="4"/>
      <c r="TEV126" s="4"/>
      <c r="TEW126" s="4"/>
      <c r="TEX126" s="4"/>
      <c r="TEY126" s="4"/>
      <c r="TEZ126" s="4"/>
      <c r="TFA126" s="4"/>
      <c r="TFB126" s="4"/>
      <c r="TFC126" s="4"/>
      <c r="TFD126" s="4"/>
      <c r="TFE126" s="4"/>
      <c r="TFF126" s="4"/>
      <c r="TFG126" s="4"/>
      <c r="TFH126" s="4"/>
      <c r="TFI126" s="4"/>
      <c r="TFJ126" s="4"/>
      <c r="TFK126" s="4"/>
      <c r="TFL126" s="4"/>
      <c r="TFM126" s="4"/>
      <c r="TFN126" s="4"/>
      <c r="TFO126" s="4"/>
      <c r="TFP126" s="4"/>
      <c r="TFQ126" s="4"/>
      <c r="TFR126" s="4"/>
      <c r="TFS126" s="4"/>
      <c r="TFT126" s="4"/>
      <c r="TFU126" s="4"/>
      <c r="TFV126" s="4"/>
      <c r="TFW126" s="4"/>
      <c r="TFX126" s="4"/>
      <c r="TFY126" s="4"/>
      <c r="TFZ126" s="4"/>
      <c r="TGA126" s="4"/>
      <c r="TGB126" s="4"/>
      <c r="TGC126" s="4"/>
      <c r="TGD126" s="4"/>
      <c r="TGE126" s="4"/>
      <c r="TGF126" s="4"/>
      <c r="TGG126" s="4"/>
      <c r="TGH126" s="4"/>
      <c r="TGI126" s="4"/>
      <c r="TGJ126" s="4"/>
      <c r="TGK126" s="4"/>
      <c r="TGL126" s="4"/>
      <c r="TGM126" s="4"/>
      <c r="TGN126" s="4"/>
      <c r="TGO126" s="4"/>
      <c r="TGP126" s="4"/>
      <c r="TGQ126" s="4"/>
      <c r="TGR126" s="4"/>
      <c r="TGS126" s="4"/>
      <c r="TGT126" s="4"/>
      <c r="TGU126" s="4"/>
      <c r="TGV126" s="4"/>
      <c r="TGW126" s="4"/>
      <c r="TGX126" s="4"/>
      <c r="TGY126" s="4"/>
      <c r="TGZ126" s="4"/>
      <c r="THA126" s="4"/>
      <c r="THB126" s="4"/>
      <c r="THC126" s="4"/>
      <c r="THD126" s="4"/>
      <c r="THE126" s="4"/>
      <c r="THF126" s="4"/>
      <c r="THG126" s="4"/>
      <c r="THH126" s="4"/>
      <c r="THI126" s="4"/>
      <c r="THJ126" s="4"/>
      <c r="THK126" s="4"/>
      <c r="THL126" s="4"/>
      <c r="THM126" s="4"/>
      <c r="THN126" s="4"/>
      <c r="THO126" s="4"/>
      <c r="THP126" s="4"/>
      <c r="THQ126" s="4"/>
      <c r="THR126" s="4"/>
      <c r="THS126" s="4"/>
      <c r="THT126" s="4"/>
      <c r="THU126" s="4"/>
      <c r="THV126" s="4"/>
      <c r="THW126" s="4"/>
      <c r="THX126" s="4"/>
      <c r="THY126" s="4"/>
      <c r="THZ126" s="4"/>
      <c r="TIA126" s="4"/>
      <c r="TIB126" s="4"/>
      <c r="TIC126" s="4"/>
      <c r="TID126" s="4"/>
      <c r="TIE126" s="4"/>
      <c r="TIF126" s="4"/>
      <c r="TIG126" s="4"/>
      <c r="TIH126" s="4"/>
      <c r="TII126" s="4"/>
      <c r="TIJ126" s="4"/>
      <c r="TIK126" s="4"/>
      <c r="TIL126" s="4"/>
      <c r="TIM126" s="4"/>
      <c r="TIN126" s="4"/>
      <c r="TIO126" s="4"/>
      <c r="TIP126" s="4"/>
      <c r="TIQ126" s="4"/>
      <c r="TIR126" s="4"/>
      <c r="TIS126" s="4"/>
      <c r="TIT126" s="4"/>
      <c r="TIU126" s="4"/>
      <c r="TIV126" s="4"/>
      <c r="TIW126" s="4"/>
      <c r="TIX126" s="4"/>
      <c r="TJE126" s="4"/>
      <c r="TJF126" s="4"/>
      <c r="TJG126" s="4"/>
      <c r="TJH126" s="4"/>
      <c r="TJI126" s="4"/>
      <c r="TJJ126" s="4"/>
      <c r="TJK126" s="4"/>
      <c r="TJL126" s="4"/>
      <c r="TJM126" s="4"/>
      <c r="TJN126" s="4"/>
      <c r="TJO126" s="4"/>
      <c r="TJP126" s="4"/>
      <c r="TJQ126" s="4"/>
      <c r="TJR126" s="4"/>
      <c r="TJS126" s="4"/>
      <c r="TJT126" s="4"/>
      <c r="TJU126" s="4"/>
      <c r="TJV126" s="4"/>
      <c r="TJW126" s="4"/>
      <c r="TJX126" s="4"/>
      <c r="TJY126" s="4"/>
      <c r="TJZ126" s="4"/>
      <c r="TKA126" s="4"/>
      <c r="TKB126" s="4"/>
      <c r="TKC126" s="4"/>
      <c r="TKD126" s="4"/>
      <c r="TKE126" s="4"/>
      <c r="TKF126" s="4"/>
      <c r="TKG126" s="4"/>
      <c r="TKH126" s="4"/>
      <c r="TKI126" s="4"/>
      <c r="TKJ126" s="4"/>
      <c r="TKK126" s="4"/>
      <c r="TKL126" s="4"/>
      <c r="TKM126" s="4"/>
      <c r="TKN126" s="4"/>
      <c r="TKO126" s="4"/>
      <c r="TKP126" s="4"/>
      <c r="TKQ126" s="4"/>
      <c r="TKR126" s="4"/>
      <c r="TKS126" s="4"/>
      <c r="TKT126" s="4"/>
      <c r="TKU126" s="4"/>
      <c r="TKV126" s="4"/>
      <c r="TKW126" s="4"/>
      <c r="TKX126" s="4"/>
      <c r="TKY126" s="4"/>
      <c r="TKZ126" s="4"/>
      <c r="TLA126" s="4"/>
      <c r="TLB126" s="4"/>
      <c r="TLC126" s="4"/>
      <c r="TLD126" s="4"/>
      <c r="TLE126" s="4"/>
      <c r="TLF126" s="4"/>
      <c r="TLG126" s="4"/>
      <c r="TLH126" s="4"/>
      <c r="TLI126" s="4"/>
      <c r="TLJ126" s="4"/>
      <c r="TLK126" s="4"/>
      <c r="TLL126" s="4"/>
      <c r="TLM126" s="4"/>
      <c r="TLN126" s="4"/>
      <c r="TLO126" s="4"/>
      <c r="TLP126" s="4"/>
      <c r="TLQ126" s="4"/>
      <c r="TLR126" s="4"/>
      <c r="TLS126" s="4"/>
      <c r="TLT126" s="4"/>
      <c r="TLU126" s="4"/>
      <c r="TLV126" s="4"/>
      <c r="TLW126" s="4"/>
      <c r="TLX126" s="4"/>
      <c r="TLY126" s="4"/>
      <c r="TLZ126" s="4"/>
      <c r="TMA126" s="4"/>
      <c r="TMB126" s="4"/>
      <c r="TMC126" s="4"/>
      <c r="TMD126" s="4"/>
      <c r="TME126" s="4"/>
      <c r="TMF126" s="4"/>
      <c r="TMG126" s="4"/>
      <c r="TMH126" s="4"/>
      <c r="TMI126" s="4"/>
      <c r="TMJ126" s="4"/>
      <c r="TMK126" s="4"/>
      <c r="TML126" s="4"/>
      <c r="TMM126" s="4"/>
      <c r="TMN126" s="4"/>
      <c r="TMO126" s="4"/>
      <c r="TMP126" s="4"/>
      <c r="TMQ126" s="4"/>
      <c r="TMR126" s="4"/>
      <c r="TMS126" s="4"/>
      <c r="TMT126" s="4"/>
      <c r="TMU126" s="4"/>
      <c r="TMV126" s="4"/>
      <c r="TMW126" s="4"/>
      <c r="TMX126" s="4"/>
      <c r="TMY126" s="4"/>
      <c r="TMZ126" s="4"/>
      <c r="TNA126" s="4"/>
      <c r="TNB126" s="4"/>
      <c r="TNC126" s="4"/>
      <c r="TND126" s="4"/>
      <c r="TNE126" s="4"/>
      <c r="TNF126" s="4"/>
      <c r="TNG126" s="4"/>
      <c r="TNH126" s="4"/>
      <c r="TNI126" s="4"/>
      <c r="TNJ126" s="4"/>
      <c r="TNK126" s="4"/>
      <c r="TNL126" s="4"/>
      <c r="TNM126" s="4"/>
      <c r="TNN126" s="4"/>
      <c r="TNO126" s="4"/>
      <c r="TNP126" s="4"/>
      <c r="TNQ126" s="4"/>
      <c r="TNR126" s="4"/>
      <c r="TNS126" s="4"/>
      <c r="TNT126" s="4"/>
      <c r="TNU126" s="4"/>
      <c r="TNV126" s="4"/>
      <c r="TNW126" s="4"/>
      <c r="TNX126" s="4"/>
      <c r="TNY126" s="4"/>
      <c r="TNZ126" s="4"/>
      <c r="TOA126" s="4"/>
      <c r="TOB126" s="4"/>
      <c r="TOC126" s="4"/>
      <c r="TOD126" s="4"/>
      <c r="TOE126" s="4"/>
      <c r="TOF126" s="4"/>
      <c r="TOG126" s="4"/>
      <c r="TOH126" s="4"/>
      <c r="TOI126" s="4"/>
      <c r="TOJ126" s="4"/>
      <c r="TOK126" s="4"/>
      <c r="TOL126" s="4"/>
      <c r="TOM126" s="4"/>
      <c r="TON126" s="4"/>
      <c r="TOO126" s="4"/>
      <c r="TOP126" s="4"/>
      <c r="TOQ126" s="4"/>
      <c r="TOR126" s="4"/>
      <c r="TOS126" s="4"/>
      <c r="TOT126" s="4"/>
      <c r="TOU126" s="4"/>
      <c r="TOV126" s="4"/>
      <c r="TOW126" s="4"/>
      <c r="TOX126" s="4"/>
      <c r="TOY126" s="4"/>
      <c r="TOZ126" s="4"/>
      <c r="TPA126" s="4"/>
      <c r="TPB126" s="4"/>
      <c r="TPC126" s="4"/>
      <c r="TPD126" s="4"/>
      <c r="TPE126" s="4"/>
      <c r="TPF126" s="4"/>
      <c r="TPG126" s="4"/>
      <c r="TPH126" s="4"/>
      <c r="TPI126" s="4"/>
      <c r="TPJ126" s="4"/>
      <c r="TPK126" s="4"/>
      <c r="TPL126" s="4"/>
      <c r="TPM126" s="4"/>
      <c r="TPN126" s="4"/>
      <c r="TPO126" s="4"/>
      <c r="TPP126" s="4"/>
      <c r="TPQ126" s="4"/>
      <c r="TPR126" s="4"/>
      <c r="TPS126" s="4"/>
      <c r="TPT126" s="4"/>
      <c r="TPU126" s="4"/>
      <c r="TPV126" s="4"/>
      <c r="TPW126" s="4"/>
      <c r="TPX126" s="4"/>
      <c r="TPY126" s="4"/>
      <c r="TPZ126" s="4"/>
      <c r="TQA126" s="4"/>
      <c r="TQB126" s="4"/>
      <c r="TQC126" s="4"/>
      <c r="TQD126" s="4"/>
      <c r="TQE126" s="4"/>
      <c r="TQF126" s="4"/>
      <c r="TQG126" s="4"/>
      <c r="TQH126" s="4"/>
      <c r="TQI126" s="4"/>
      <c r="TQJ126" s="4"/>
      <c r="TQK126" s="4"/>
      <c r="TQL126" s="4"/>
      <c r="TQM126" s="4"/>
      <c r="TQN126" s="4"/>
      <c r="TQO126" s="4"/>
      <c r="TQP126" s="4"/>
      <c r="TQQ126" s="4"/>
      <c r="TQR126" s="4"/>
      <c r="TQS126" s="4"/>
      <c r="TQT126" s="4"/>
      <c r="TQU126" s="4"/>
      <c r="TQV126" s="4"/>
      <c r="TQW126" s="4"/>
      <c r="TQX126" s="4"/>
      <c r="TQY126" s="4"/>
      <c r="TQZ126" s="4"/>
      <c r="TRA126" s="4"/>
      <c r="TRB126" s="4"/>
      <c r="TRC126" s="4"/>
      <c r="TRD126" s="4"/>
      <c r="TRE126" s="4"/>
      <c r="TRF126" s="4"/>
      <c r="TRG126" s="4"/>
      <c r="TRH126" s="4"/>
      <c r="TRI126" s="4"/>
      <c r="TRJ126" s="4"/>
      <c r="TRK126" s="4"/>
      <c r="TRL126" s="4"/>
      <c r="TRM126" s="4"/>
      <c r="TRN126" s="4"/>
      <c r="TRO126" s="4"/>
      <c r="TRP126" s="4"/>
      <c r="TRQ126" s="4"/>
      <c r="TRR126" s="4"/>
      <c r="TRS126" s="4"/>
      <c r="TRT126" s="4"/>
      <c r="TRU126" s="4"/>
      <c r="TRV126" s="4"/>
      <c r="TRW126" s="4"/>
      <c r="TRX126" s="4"/>
      <c r="TRY126" s="4"/>
      <c r="TRZ126" s="4"/>
      <c r="TSA126" s="4"/>
      <c r="TSB126" s="4"/>
      <c r="TSC126" s="4"/>
      <c r="TSD126" s="4"/>
      <c r="TSE126" s="4"/>
      <c r="TSF126" s="4"/>
      <c r="TSG126" s="4"/>
      <c r="TSH126" s="4"/>
      <c r="TSI126" s="4"/>
      <c r="TSJ126" s="4"/>
      <c r="TSK126" s="4"/>
      <c r="TSL126" s="4"/>
      <c r="TSM126" s="4"/>
      <c r="TSN126" s="4"/>
      <c r="TSO126" s="4"/>
      <c r="TSP126" s="4"/>
      <c r="TSQ126" s="4"/>
      <c r="TSR126" s="4"/>
      <c r="TSS126" s="4"/>
      <c r="TST126" s="4"/>
      <c r="TTA126" s="4"/>
      <c r="TTB126" s="4"/>
      <c r="TTC126" s="4"/>
      <c r="TTD126" s="4"/>
      <c r="TTE126" s="4"/>
      <c r="TTF126" s="4"/>
      <c r="TTG126" s="4"/>
      <c r="TTH126" s="4"/>
      <c r="TTI126" s="4"/>
      <c r="TTJ126" s="4"/>
      <c r="TTK126" s="4"/>
      <c r="TTL126" s="4"/>
      <c r="TTM126" s="4"/>
      <c r="TTN126" s="4"/>
      <c r="TTO126" s="4"/>
      <c r="TTP126" s="4"/>
      <c r="TTQ126" s="4"/>
      <c r="TTR126" s="4"/>
      <c r="TTS126" s="4"/>
      <c r="TTT126" s="4"/>
      <c r="TTU126" s="4"/>
      <c r="TTV126" s="4"/>
      <c r="TTW126" s="4"/>
      <c r="TTX126" s="4"/>
      <c r="TTY126" s="4"/>
      <c r="TTZ126" s="4"/>
      <c r="TUA126" s="4"/>
      <c r="TUB126" s="4"/>
      <c r="TUC126" s="4"/>
      <c r="TUD126" s="4"/>
      <c r="TUE126" s="4"/>
      <c r="TUF126" s="4"/>
      <c r="TUG126" s="4"/>
      <c r="TUH126" s="4"/>
      <c r="TUI126" s="4"/>
      <c r="TUJ126" s="4"/>
      <c r="TUK126" s="4"/>
      <c r="TUL126" s="4"/>
      <c r="TUM126" s="4"/>
      <c r="TUN126" s="4"/>
      <c r="TUO126" s="4"/>
      <c r="TUP126" s="4"/>
      <c r="TUQ126" s="4"/>
      <c r="TUR126" s="4"/>
      <c r="TUS126" s="4"/>
      <c r="TUT126" s="4"/>
      <c r="TUU126" s="4"/>
      <c r="TUV126" s="4"/>
      <c r="TUW126" s="4"/>
      <c r="TUX126" s="4"/>
      <c r="TUY126" s="4"/>
      <c r="TUZ126" s="4"/>
      <c r="TVA126" s="4"/>
      <c r="TVB126" s="4"/>
      <c r="TVC126" s="4"/>
      <c r="TVD126" s="4"/>
      <c r="TVE126" s="4"/>
      <c r="TVF126" s="4"/>
      <c r="TVG126" s="4"/>
      <c r="TVH126" s="4"/>
      <c r="TVI126" s="4"/>
      <c r="TVJ126" s="4"/>
      <c r="TVK126" s="4"/>
      <c r="TVL126" s="4"/>
      <c r="TVM126" s="4"/>
      <c r="TVN126" s="4"/>
      <c r="TVO126" s="4"/>
      <c r="TVP126" s="4"/>
      <c r="TVQ126" s="4"/>
      <c r="TVR126" s="4"/>
      <c r="TVS126" s="4"/>
      <c r="TVT126" s="4"/>
      <c r="TVU126" s="4"/>
      <c r="TVV126" s="4"/>
      <c r="TVW126" s="4"/>
      <c r="TVX126" s="4"/>
      <c r="TVY126" s="4"/>
      <c r="TVZ126" s="4"/>
      <c r="TWA126" s="4"/>
      <c r="TWB126" s="4"/>
      <c r="TWC126" s="4"/>
      <c r="TWD126" s="4"/>
      <c r="TWE126" s="4"/>
      <c r="TWF126" s="4"/>
      <c r="TWG126" s="4"/>
      <c r="TWH126" s="4"/>
      <c r="TWI126" s="4"/>
      <c r="TWJ126" s="4"/>
      <c r="TWK126" s="4"/>
      <c r="TWL126" s="4"/>
      <c r="TWM126" s="4"/>
      <c r="TWN126" s="4"/>
      <c r="TWO126" s="4"/>
      <c r="TWP126" s="4"/>
      <c r="TWQ126" s="4"/>
      <c r="TWR126" s="4"/>
      <c r="TWS126" s="4"/>
      <c r="TWT126" s="4"/>
      <c r="TWU126" s="4"/>
      <c r="TWV126" s="4"/>
      <c r="TWW126" s="4"/>
      <c r="TWX126" s="4"/>
      <c r="TWY126" s="4"/>
      <c r="TWZ126" s="4"/>
      <c r="TXA126" s="4"/>
      <c r="TXB126" s="4"/>
      <c r="TXC126" s="4"/>
      <c r="TXD126" s="4"/>
      <c r="TXE126" s="4"/>
      <c r="TXF126" s="4"/>
      <c r="TXG126" s="4"/>
      <c r="TXH126" s="4"/>
      <c r="TXI126" s="4"/>
      <c r="TXJ126" s="4"/>
      <c r="TXK126" s="4"/>
      <c r="TXL126" s="4"/>
      <c r="TXM126" s="4"/>
      <c r="TXN126" s="4"/>
      <c r="TXO126" s="4"/>
      <c r="TXP126" s="4"/>
      <c r="TXQ126" s="4"/>
      <c r="TXR126" s="4"/>
      <c r="TXS126" s="4"/>
      <c r="TXT126" s="4"/>
      <c r="TXU126" s="4"/>
      <c r="TXV126" s="4"/>
      <c r="TXW126" s="4"/>
      <c r="TXX126" s="4"/>
      <c r="TXY126" s="4"/>
      <c r="TXZ126" s="4"/>
      <c r="TYA126" s="4"/>
      <c r="TYB126" s="4"/>
      <c r="TYC126" s="4"/>
      <c r="TYD126" s="4"/>
      <c r="TYE126" s="4"/>
      <c r="TYF126" s="4"/>
      <c r="TYG126" s="4"/>
      <c r="TYH126" s="4"/>
      <c r="TYI126" s="4"/>
      <c r="TYJ126" s="4"/>
      <c r="TYK126" s="4"/>
      <c r="TYL126" s="4"/>
      <c r="TYM126" s="4"/>
      <c r="TYN126" s="4"/>
      <c r="TYO126" s="4"/>
      <c r="TYP126" s="4"/>
      <c r="TYQ126" s="4"/>
      <c r="TYR126" s="4"/>
      <c r="TYS126" s="4"/>
      <c r="TYT126" s="4"/>
      <c r="TYU126" s="4"/>
      <c r="TYV126" s="4"/>
      <c r="TYW126" s="4"/>
      <c r="TYX126" s="4"/>
      <c r="TYY126" s="4"/>
      <c r="TYZ126" s="4"/>
      <c r="TZA126" s="4"/>
      <c r="TZB126" s="4"/>
      <c r="TZC126" s="4"/>
      <c r="TZD126" s="4"/>
      <c r="TZE126" s="4"/>
      <c r="TZF126" s="4"/>
      <c r="TZG126" s="4"/>
      <c r="TZH126" s="4"/>
      <c r="TZI126" s="4"/>
      <c r="TZJ126" s="4"/>
      <c r="TZK126" s="4"/>
      <c r="TZL126" s="4"/>
      <c r="TZM126" s="4"/>
      <c r="TZN126" s="4"/>
      <c r="TZO126" s="4"/>
      <c r="TZP126" s="4"/>
      <c r="TZQ126" s="4"/>
      <c r="TZR126" s="4"/>
      <c r="TZS126" s="4"/>
      <c r="TZT126" s="4"/>
      <c r="TZU126" s="4"/>
      <c r="TZV126" s="4"/>
      <c r="TZW126" s="4"/>
      <c r="TZX126" s="4"/>
      <c r="TZY126" s="4"/>
      <c r="TZZ126" s="4"/>
      <c r="UAA126" s="4"/>
      <c r="UAB126" s="4"/>
      <c r="UAC126" s="4"/>
      <c r="UAD126" s="4"/>
      <c r="UAE126" s="4"/>
      <c r="UAF126" s="4"/>
      <c r="UAG126" s="4"/>
      <c r="UAH126" s="4"/>
      <c r="UAI126" s="4"/>
      <c r="UAJ126" s="4"/>
      <c r="UAK126" s="4"/>
      <c r="UAL126" s="4"/>
      <c r="UAM126" s="4"/>
      <c r="UAN126" s="4"/>
      <c r="UAO126" s="4"/>
      <c r="UAP126" s="4"/>
      <c r="UAQ126" s="4"/>
      <c r="UAR126" s="4"/>
      <c r="UAS126" s="4"/>
      <c r="UAT126" s="4"/>
      <c r="UAU126" s="4"/>
      <c r="UAV126" s="4"/>
      <c r="UAW126" s="4"/>
      <c r="UAX126" s="4"/>
      <c r="UAY126" s="4"/>
      <c r="UAZ126" s="4"/>
      <c r="UBA126" s="4"/>
      <c r="UBB126" s="4"/>
      <c r="UBC126" s="4"/>
      <c r="UBD126" s="4"/>
      <c r="UBE126" s="4"/>
      <c r="UBF126" s="4"/>
      <c r="UBG126" s="4"/>
      <c r="UBH126" s="4"/>
      <c r="UBI126" s="4"/>
      <c r="UBJ126" s="4"/>
      <c r="UBK126" s="4"/>
      <c r="UBL126" s="4"/>
      <c r="UBM126" s="4"/>
      <c r="UBN126" s="4"/>
      <c r="UBO126" s="4"/>
      <c r="UBP126" s="4"/>
      <c r="UBQ126" s="4"/>
      <c r="UBR126" s="4"/>
      <c r="UBS126" s="4"/>
      <c r="UBT126" s="4"/>
      <c r="UBU126" s="4"/>
      <c r="UBV126" s="4"/>
      <c r="UBW126" s="4"/>
      <c r="UBX126" s="4"/>
      <c r="UBY126" s="4"/>
      <c r="UBZ126" s="4"/>
      <c r="UCA126" s="4"/>
      <c r="UCB126" s="4"/>
      <c r="UCC126" s="4"/>
      <c r="UCD126" s="4"/>
      <c r="UCE126" s="4"/>
      <c r="UCF126" s="4"/>
      <c r="UCG126" s="4"/>
      <c r="UCH126" s="4"/>
      <c r="UCI126" s="4"/>
      <c r="UCJ126" s="4"/>
      <c r="UCK126" s="4"/>
      <c r="UCL126" s="4"/>
      <c r="UCM126" s="4"/>
      <c r="UCN126" s="4"/>
      <c r="UCO126" s="4"/>
      <c r="UCP126" s="4"/>
      <c r="UCW126" s="4"/>
      <c r="UCX126" s="4"/>
      <c r="UCY126" s="4"/>
      <c r="UCZ126" s="4"/>
      <c r="UDA126" s="4"/>
      <c r="UDB126" s="4"/>
      <c r="UDC126" s="4"/>
      <c r="UDD126" s="4"/>
      <c r="UDE126" s="4"/>
      <c r="UDF126" s="4"/>
      <c r="UDG126" s="4"/>
      <c r="UDH126" s="4"/>
      <c r="UDI126" s="4"/>
      <c r="UDJ126" s="4"/>
      <c r="UDK126" s="4"/>
      <c r="UDL126" s="4"/>
      <c r="UDM126" s="4"/>
      <c r="UDN126" s="4"/>
      <c r="UDO126" s="4"/>
      <c r="UDP126" s="4"/>
      <c r="UDQ126" s="4"/>
      <c r="UDR126" s="4"/>
      <c r="UDS126" s="4"/>
      <c r="UDT126" s="4"/>
      <c r="UDU126" s="4"/>
      <c r="UDV126" s="4"/>
      <c r="UDW126" s="4"/>
      <c r="UDX126" s="4"/>
      <c r="UDY126" s="4"/>
      <c r="UDZ126" s="4"/>
      <c r="UEA126" s="4"/>
      <c r="UEB126" s="4"/>
      <c r="UEC126" s="4"/>
      <c r="UED126" s="4"/>
      <c r="UEE126" s="4"/>
      <c r="UEF126" s="4"/>
      <c r="UEG126" s="4"/>
      <c r="UEH126" s="4"/>
      <c r="UEI126" s="4"/>
      <c r="UEJ126" s="4"/>
      <c r="UEK126" s="4"/>
      <c r="UEL126" s="4"/>
      <c r="UEM126" s="4"/>
      <c r="UEN126" s="4"/>
      <c r="UEO126" s="4"/>
      <c r="UEP126" s="4"/>
      <c r="UEQ126" s="4"/>
      <c r="UER126" s="4"/>
      <c r="UES126" s="4"/>
      <c r="UET126" s="4"/>
      <c r="UEU126" s="4"/>
      <c r="UEV126" s="4"/>
      <c r="UEW126" s="4"/>
      <c r="UEX126" s="4"/>
      <c r="UEY126" s="4"/>
      <c r="UEZ126" s="4"/>
      <c r="UFA126" s="4"/>
      <c r="UFB126" s="4"/>
      <c r="UFC126" s="4"/>
      <c r="UFD126" s="4"/>
      <c r="UFE126" s="4"/>
      <c r="UFF126" s="4"/>
      <c r="UFG126" s="4"/>
      <c r="UFH126" s="4"/>
      <c r="UFI126" s="4"/>
      <c r="UFJ126" s="4"/>
      <c r="UFK126" s="4"/>
      <c r="UFL126" s="4"/>
      <c r="UFM126" s="4"/>
      <c r="UFN126" s="4"/>
      <c r="UFO126" s="4"/>
      <c r="UFP126" s="4"/>
      <c r="UFQ126" s="4"/>
      <c r="UFR126" s="4"/>
      <c r="UFS126" s="4"/>
      <c r="UFT126" s="4"/>
      <c r="UFU126" s="4"/>
      <c r="UFV126" s="4"/>
      <c r="UFW126" s="4"/>
      <c r="UFX126" s="4"/>
      <c r="UFY126" s="4"/>
      <c r="UFZ126" s="4"/>
      <c r="UGA126" s="4"/>
      <c r="UGB126" s="4"/>
      <c r="UGC126" s="4"/>
      <c r="UGD126" s="4"/>
      <c r="UGE126" s="4"/>
      <c r="UGF126" s="4"/>
      <c r="UGG126" s="4"/>
      <c r="UGH126" s="4"/>
      <c r="UGI126" s="4"/>
      <c r="UGJ126" s="4"/>
      <c r="UGK126" s="4"/>
      <c r="UGL126" s="4"/>
      <c r="UGM126" s="4"/>
      <c r="UGN126" s="4"/>
      <c r="UGO126" s="4"/>
      <c r="UGP126" s="4"/>
      <c r="UGQ126" s="4"/>
      <c r="UGR126" s="4"/>
      <c r="UGS126" s="4"/>
      <c r="UGT126" s="4"/>
      <c r="UGU126" s="4"/>
      <c r="UGV126" s="4"/>
      <c r="UGW126" s="4"/>
      <c r="UGX126" s="4"/>
      <c r="UGY126" s="4"/>
      <c r="UGZ126" s="4"/>
      <c r="UHA126" s="4"/>
      <c r="UHB126" s="4"/>
      <c r="UHC126" s="4"/>
      <c r="UHD126" s="4"/>
      <c r="UHE126" s="4"/>
      <c r="UHF126" s="4"/>
      <c r="UHG126" s="4"/>
      <c r="UHH126" s="4"/>
      <c r="UHI126" s="4"/>
      <c r="UHJ126" s="4"/>
      <c r="UHK126" s="4"/>
      <c r="UHL126" s="4"/>
      <c r="UHM126" s="4"/>
      <c r="UHN126" s="4"/>
      <c r="UHO126" s="4"/>
      <c r="UHP126" s="4"/>
      <c r="UHQ126" s="4"/>
      <c r="UHR126" s="4"/>
      <c r="UHS126" s="4"/>
      <c r="UHT126" s="4"/>
      <c r="UHU126" s="4"/>
      <c r="UHV126" s="4"/>
      <c r="UHW126" s="4"/>
      <c r="UHX126" s="4"/>
      <c r="UHY126" s="4"/>
      <c r="UHZ126" s="4"/>
      <c r="UIA126" s="4"/>
      <c r="UIB126" s="4"/>
      <c r="UIC126" s="4"/>
      <c r="UID126" s="4"/>
      <c r="UIE126" s="4"/>
      <c r="UIF126" s="4"/>
      <c r="UIG126" s="4"/>
      <c r="UIH126" s="4"/>
      <c r="UII126" s="4"/>
      <c r="UIJ126" s="4"/>
      <c r="UIK126" s="4"/>
      <c r="UIL126" s="4"/>
      <c r="UIM126" s="4"/>
      <c r="UIN126" s="4"/>
      <c r="UIO126" s="4"/>
      <c r="UIP126" s="4"/>
      <c r="UIQ126" s="4"/>
      <c r="UIR126" s="4"/>
      <c r="UIS126" s="4"/>
      <c r="UIT126" s="4"/>
      <c r="UIU126" s="4"/>
      <c r="UIV126" s="4"/>
      <c r="UIW126" s="4"/>
      <c r="UIX126" s="4"/>
      <c r="UIY126" s="4"/>
      <c r="UIZ126" s="4"/>
      <c r="UJA126" s="4"/>
      <c r="UJB126" s="4"/>
      <c r="UJC126" s="4"/>
      <c r="UJD126" s="4"/>
      <c r="UJE126" s="4"/>
      <c r="UJF126" s="4"/>
      <c r="UJG126" s="4"/>
      <c r="UJH126" s="4"/>
      <c r="UJI126" s="4"/>
      <c r="UJJ126" s="4"/>
      <c r="UJK126" s="4"/>
      <c r="UJL126" s="4"/>
      <c r="UJM126" s="4"/>
      <c r="UJN126" s="4"/>
      <c r="UJO126" s="4"/>
      <c r="UJP126" s="4"/>
      <c r="UJQ126" s="4"/>
      <c r="UJR126" s="4"/>
      <c r="UJS126" s="4"/>
      <c r="UJT126" s="4"/>
      <c r="UJU126" s="4"/>
      <c r="UJV126" s="4"/>
      <c r="UJW126" s="4"/>
      <c r="UJX126" s="4"/>
      <c r="UJY126" s="4"/>
      <c r="UJZ126" s="4"/>
      <c r="UKA126" s="4"/>
      <c r="UKB126" s="4"/>
      <c r="UKC126" s="4"/>
      <c r="UKD126" s="4"/>
      <c r="UKE126" s="4"/>
      <c r="UKF126" s="4"/>
      <c r="UKG126" s="4"/>
      <c r="UKH126" s="4"/>
      <c r="UKI126" s="4"/>
      <c r="UKJ126" s="4"/>
      <c r="UKK126" s="4"/>
      <c r="UKL126" s="4"/>
      <c r="UKM126" s="4"/>
      <c r="UKN126" s="4"/>
      <c r="UKO126" s="4"/>
      <c r="UKP126" s="4"/>
      <c r="UKQ126" s="4"/>
      <c r="UKR126" s="4"/>
      <c r="UKS126" s="4"/>
      <c r="UKT126" s="4"/>
      <c r="UKU126" s="4"/>
      <c r="UKV126" s="4"/>
      <c r="UKW126" s="4"/>
      <c r="UKX126" s="4"/>
      <c r="UKY126" s="4"/>
      <c r="UKZ126" s="4"/>
      <c r="ULA126" s="4"/>
      <c r="ULB126" s="4"/>
      <c r="ULC126" s="4"/>
      <c r="ULD126" s="4"/>
      <c r="ULE126" s="4"/>
      <c r="ULF126" s="4"/>
      <c r="ULG126" s="4"/>
      <c r="ULH126" s="4"/>
      <c r="ULI126" s="4"/>
      <c r="ULJ126" s="4"/>
      <c r="ULK126" s="4"/>
      <c r="ULL126" s="4"/>
      <c r="ULM126" s="4"/>
      <c r="ULN126" s="4"/>
      <c r="ULO126" s="4"/>
      <c r="ULP126" s="4"/>
      <c r="ULQ126" s="4"/>
      <c r="ULR126" s="4"/>
      <c r="ULS126" s="4"/>
      <c r="ULT126" s="4"/>
      <c r="ULU126" s="4"/>
      <c r="ULV126" s="4"/>
      <c r="ULW126" s="4"/>
      <c r="ULX126" s="4"/>
      <c r="ULY126" s="4"/>
      <c r="ULZ126" s="4"/>
      <c r="UMA126" s="4"/>
      <c r="UMB126" s="4"/>
      <c r="UMC126" s="4"/>
      <c r="UMD126" s="4"/>
      <c r="UME126" s="4"/>
      <c r="UMF126" s="4"/>
      <c r="UMG126" s="4"/>
      <c r="UMH126" s="4"/>
      <c r="UMI126" s="4"/>
      <c r="UMJ126" s="4"/>
      <c r="UMK126" s="4"/>
      <c r="UML126" s="4"/>
      <c r="UMS126" s="4"/>
      <c r="UMT126" s="4"/>
      <c r="UMU126" s="4"/>
      <c r="UMV126" s="4"/>
      <c r="UMW126" s="4"/>
      <c r="UMX126" s="4"/>
      <c r="UMY126" s="4"/>
      <c r="UMZ126" s="4"/>
      <c r="UNA126" s="4"/>
      <c r="UNB126" s="4"/>
      <c r="UNC126" s="4"/>
      <c r="UND126" s="4"/>
      <c r="UNE126" s="4"/>
      <c r="UNF126" s="4"/>
      <c r="UNG126" s="4"/>
      <c r="UNH126" s="4"/>
      <c r="UNI126" s="4"/>
      <c r="UNJ126" s="4"/>
      <c r="UNK126" s="4"/>
      <c r="UNL126" s="4"/>
      <c r="UNM126" s="4"/>
      <c r="UNN126" s="4"/>
      <c r="UNO126" s="4"/>
      <c r="UNP126" s="4"/>
      <c r="UNQ126" s="4"/>
      <c r="UNR126" s="4"/>
      <c r="UNS126" s="4"/>
      <c r="UNT126" s="4"/>
      <c r="UNU126" s="4"/>
      <c r="UNV126" s="4"/>
      <c r="UNW126" s="4"/>
      <c r="UNX126" s="4"/>
      <c r="UNY126" s="4"/>
      <c r="UNZ126" s="4"/>
      <c r="UOA126" s="4"/>
      <c r="UOB126" s="4"/>
      <c r="UOC126" s="4"/>
      <c r="UOD126" s="4"/>
      <c r="UOE126" s="4"/>
      <c r="UOF126" s="4"/>
      <c r="UOG126" s="4"/>
      <c r="UOH126" s="4"/>
      <c r="UOI126" s="4"/>
      <c r="UOJ126" s="4"/>
      <c r="UOK126" s="4"/>
      <c r="UOL126" s="4"/>
      <c r="UOM126" s="4"/>
      <c r="UON126" s="4"/>
      <c r="UOO126" s="4"/>
      <c r="UOP126" s="4"/>
      <c r="UOQ126" s="4"/>
      <c r="UOR126" s="4"/>
      <c r="UOS126" s="4"/>
      <c r="UOT126" s="4"/>
      <c r="UOU126" s="4"/>
      <c r="UOV126" s="4"/>
      <c r="UOW126" s="4"/>
      <c r="UOX126" s="4"/>
      <c r="UOY126" s="4"/>
      <c r="UOZ126" s="4"/>
      <c r="UPA126" s="4"/>
      <c r="UPB126" s="4"/>
      <c r="UPC126" s="4"/>
      <c r="UPD126" s="4"/>
      <c r="UPE126" s="4"/>
      <c r="UPF126" s="4"/>
      <c r="UPG126" s="4"/>
      <c r="UPH126" s="4"/>
      <c r="UPI126" s="4"/>
      <c r="UPJ126" s="4"/>
      <c r="UPK126" s="4"/>
      <c r="UPL126" s="4"/>
      <c r="UPM126" s="4"/>
      <c r="UPN126" s="4"/>
      <c r="UPO126" s="4"/>
      <c r="UPP126" s="4"/>
      <c r="UPQ126" s="4"/>
      <c r="UPR126" s="4"/>
      <c r="UPS126" s="4"/>
      <c r="UPT126" s="4"/>
      <c r="UPU126" s="4"/>
      <c r="UPV126" s="4"/>
      <c r="UPW126" s="4"/>
      <c r="UPX126" s="4"/>
      <c r="UPY126" s="4"/>
      <c r="UPZ126" s="4"/>
      <c r="UQA126" s="4"/>
      <c r="UQB126" s="4"/>
      <c r="UQC126" s="4"/>
      <c r="UQD126" s="4"/>
      <c r="UQE126" s="4"/>
      <c r="UQF126" s="4"/>
      <c r="UQG126" s="4"/>
      <c r="UQH126" s="4"/>
      <c r="UQI126" s="4"/>
      <c r="UQJ126" s="4"/>
      <c r="UQK126" s="4"/>
      <c r="UQL126" s="4"/>
      <c r="UQM126" s="4"/>
      <c r="UQN126" s="4"/>
      <c r="UQO126" s="4"/>
      <c r="UQP126" s="4"/>
      <c r="UQQ126" s="4"/>
      <c r="UQR126" s="4"/>
      <c r="UQS126" s="4"/>
      <c r="UQT126" s="4"/>
      <c r="UQU126" s="4"/>
      <c r="UQV126" s="4"/>
      <c r="UQW126" s="4"/>
      <c r="UQX126" s="4"/>
      <c r="UQY126" s="4"/>
      <c r="UQZ126" s="4"/>
      <c r="URA126" s="4"/>
      <c r="URB126" s="4"/>
      <c r="URC126" s="4"/>
      <c r="URD126" s="4"/>
      <c r="URE126" s="4"/>
      <c r="URF126" s="4"/>
      <c r="URG126" s="4"/>
      <c r="URH126" s="4"/>
      <c r="URI126" s="4"/>
      <c r="URJ126" s="4"/>
      <c r="URK126" s="4"/>
      <c r="URL126" s="4"/>
      <c r="URM126" s="4"/>
      <c r="URN126" s="4"/>
      <c r="URO126" s="4"/>
      <c r="URP126" s="4"/>
      <c r="URQ126" s="4"/>
      <c r="URR126" s="4"/>
      <c r="URS126" s="4"/>
      <c r="URT126" s="4"/>
      <c r="URU126" s="4"/>
      <c r="URV126" s="4"/>
      <c r="URW126" s="4"/>
      <c r="URX126" s="4"/>
      <c r="URY126" s="4"/>
      <c r="URZ126" s="4"/>
      <c r="USA126" s="4"/>
      <c r="USB126" s="4"/>
      <c r="USC126" s="4"/>
      <c r="USD126" s="4"/>
      <c r="USE126" s="4"/>
      <c r="USF126" s="4"/>
      <c r="USG126" s="4"/>
      <c r="USH126" s="4"/>
      <c r="USI126" s="4"/>
      <c r="USJ126" s="4"/>
      <c r="USK126" s="4"/>
      <c r="USL126" s="4"/>
      <c r="USM126" s="4"/>
      <c r="USN126" s="4"/>
      <c r="USO126" s="4"/>
      <c r="USP126" s="4"/>
      <c r="USQ126" s="4"/>
      <c r="USR126" s="4"/>
      <c r="USS126" s="4"/>
      <c r="UST126" s="4"/>
      <c r="USU126" s="4"/>
      <c r="USV126" s="4"/>
      <c r="USW126" s="4"/>
      <c r="USX126" s="4"/>
      <c r="USY126" s="4"/>
      <c r="USZ126" s="4"/>
      <c r="UTA126" s="4"/>
      <c r="UTB126" s="4"/>
      <c r="UTC126" s="4"/>
      <c r="UTD126" s="4"/>
      <c r="UTE126" s="4"/>
      <c r="UTF126" s="4"/>
      <c r="UTG126" s="4"/>
      <c r="UTH126" s="4"/>
      <c r="UTI126" s="4"/>
      <c r="UTJ126" s="4"/>
      <c r="UTK126" s="4"/>
      <c r="UTL126" s="4"/>
      <c r="UTM126" s="4"/>
      <c r="UTN126" s="4"/>
      <c r="UTO126" s="4"/>
      <c r="UTP126" s="4"/>
      <c r="UTQ126" s="4"/>
      <c r="UTR126" s="4"/>
      <c r="UTS126" s="4"/>
      <c r="UTT126" s="4"/>
      <c r="UTU126" s="4"/>
      <c r="UTV126" s="4"/>
      <c r="UTW126" s="4"/>
      <c r="UTX126" s="4"/>
      <c r="UTY126" s="4"/>
      <c r="UTZ126" s="4"/>
      <c r="UUA126" s="4"/>
      <c r="UUB126" s="4"/>
      <c r="UUC126" s="4"/>
      <c r="UUD126" s="4"/>
      <c r="UUE126" s="4"/>
      <c r="UUF126" s="4"/>
      <c r="UUG126" s="4"/>
      <c r="UUH126" s="4"/>
      <c r="UUI126" s="4"/>
      <c r="UUJ126" s="4"/>
      <c r="UUK126" s="4"/>
      <c r="UUL126" s="4"/>
      <c r="UUM126" s="4"/>
      <c r="UUN126" s="4"/>
      <c r="UUO126" s="4"/>
      <c r="UUP126" s="4"/>
      <c r="UUQ126" s="4"/>
      <c r="UUR126" s="4"/>
      <c r="UUS126" s="4"/>
      <c r="UUT126" s="4"/>
      <c r="UUU126" s="4"/>
      <c r="UUV126" s="4"/>
      <c r="UUW126" s="4"/>
      <c r="UUX126" s="4"/>
      <c r="UUY126" s="4"/>
      <c r="UUZ126" s="4"/>
      <c r="UVA126" s="4"/>
      <c r="UVB126" s="4"/>
      <c r="UVC126" s="4"/>
      <c r="UVD126" s="4"/>
      <c r="UVE126" s="4"/>
      <c r="UVF126" s="4"/>
      <c r="UVG126" s="4"/>
      <c r="UVH126" s="4"/>
      <c r="UVI126" s="4"/>
      <c r="UVJ126" s="4"/>
      <c r="UVK126" s="4"/>
      <c r="UVL126" s="4"/>
      <c r="UVM126" s="4"/>
      <c r="UVN126" s="4"/>
      <c r="UVO126" s="4"/>
      <c r="UVP126" s="4"/>
      <c r="UVQ126" s="4"/>
      <c r="UVR126" s="4"/>
      <c r="UVS126" s="4"/>
      <c r="UVT126" s="4"/>
      <c r="UVU126" s="4"/>
      <c r="UVV126" s="4"/>
      <c r="UVW126" s="4"/>
      <c r="UVX126" s="4"/>
      <c r="UVY126" s="4"/>
      <c r="UVZ126" s="4"/>
      <c r="UWA126" s="4"/>
      <c r="UWB126" s="4"/>
      <c r="UWC126" s="4"/>
      <c r="UWD126" s="4"/>
      <c r="UWE126" s="4"/>
      <c r="UWF126" s="4"/>
      <c r="UWG126" s="4"/>
      <c r="UWH126" s="4"/>
      <c r="UWO126" s="4"/>
      <c r="UWP126" s="4"/>
      <c r="UWQ126" s="4"/>
      <c r="UWR126" s="4"/>
      <c r="UWS126" s="4"/>
      <c r="UWT126" s="4"/>
      <c r="UWU126" s="4"/>
      <c r="UWV126" s="4"/>
      <c r="UWW126" s="4"/>
      <c r="UWX126" s="4"/>
      <c r="UWY126" s="4"/>
      <c r="UWZ126" s="4"/>
      <c r="UXA126" s="4"/>
      <c r="UXB126" s="4"/>
      <c r="UXC126" s="4"/>
      <c r="UXD126" s="4"/>
      <c r="UXE126" s="4"/>
      <c r="UXF126" s="4"/>
      <c r="UXG126" s="4"/>
      <c r="UXH126" s="4"/>
      <c r="UXI126" s="4"/>
      <c r="UXJ126" s="4"/>
      <c r="UXK126" s="4"/>
      <c r="UXL126" s="4"/>
      <c r="UXM126" s="4"/>
      <c r="UXN126" s="4"/>
      <c r="UXO126" s="4"/>
      <c r="UXP126" s="4"/>
      <c r="UXQ126" s="4"/>
      <c r="UXR126" s="4"/>
      <c r="UXS126" s="4"/>
      <c r="UXT126" s="4"/>
      <c r="UXU126" s="4"/>
      <c r="UXV126" s="4"/>
      <c r="UXW126" s="4"/>
      <c r="UXX126" s="4"/>
      <c r="UXY126" s="4"/>
      <c r="UXZ126" s="4"/>
      <c r="UYA126" s="4"/>
      <c r="UYB126" s="4"/>
      <c r="UYC126" s="4"/>
      <c r="UYD126" s="4"/>
      <c r="UYE126" s="4"/>
      <c r="UYF126" s="4"/>
      <c r="UYG126" s="4"/>
      <c r="UYH126" s="4"/>
      <c r="UYI126" s="4"/>
      <c r="UYJ126" s="4"/>
      <c r="UYK126" s="4"/>
      <c r="UYL126" s="4"/>
      <c r="UYM126" s="4"/>
      <c r="UYN126" s="4"/>
      <c r="UYO126" s="4"/>
      <c r="UYP126" s="4"/>
      <c r="UYQ126" s="4"/>
      <c r="UYR126" s="4"/>
      <c r="UYS126" s="4"/>
      <c r="UYT126" s="4"/>
      <c r="UYU126" s="4"/>
      <c r="UYV126" s="4"/>
      <c r="UYW126" s="4"/>
      <c r="UYX126" s="4"/>
      <c r="UYY126" s="4"/>
      <c r="UYZ126" s="4"/>
      <c r="UZA126" s="4"/>
      <c r="UZB126" s="4"/>
      <c r="UZC126" s="4"/>
      <c r="UZD126" s="4"/>
      <c r="UZE126" s="4"/>
      <c r="UZF126" s="4"/>
      <c r="UZG126" s="4"/>
      <c r="UZH126" s="4"/>
      <c r="UZI126" s="4"/>
      <c r="UZJ126" s="4"/>
      <c r="UZK126" s="4"/>
      <c r="UZL126" s="4"/>
      <c r="UZM126" s="4"/>
      <c r="UZN126" s="4"/>
      <c r="UZO126" s="4"/>
      <c r="UZP126" s="4"/>
      <c r="UZQ126" s="4"/>
      <c r="UZR126" s="4"/>
      <c r="UZS126" s="4"/>
      <c r="UZT126" s="4"/>
      <c r="UZU126" s="4"/>
      <c r="UZV126" s="4"/>
      <c r="UZW126" s="4"/>
      <c r="UZX126" s="4"/>
      <c r="UZY126" s="4"/>
      <c r="UZZ126" s="4"/>
      <c r="VAA126" s="4"/>
      <c r="VAB126" s="4"/>
      <c r="VAC126" s="4"/>
      <c r="VAD126" s="4"/>
      <c r="VAE126" s="4"/>
      <c r="VAF126" s="4"/>
      <c r="VAG126" s="4"/>
      <c r="VAH126" s="4"/>
      <c r="VAI126" s="4"/>
      <c r="VAJ126" s="4"/>
      <c r="VAK126" s="4"/>
      <c r="VAL126" s="4"/>
      <c r="VAM126" s="4"/>
      <c r="VAN126" s="4"/>
      <c r="VAO126" s="4"/>
      <c r="VAP126" s="4"/>
      <c r="VAQ126" s="4"/>
      <c r="VAR126" s="4"/>
      <c r="VAS126" s="4"/>
      <c r="VAT126" s="4"/>
      <c r="VAU126" s="4"/>
      <c r="VAV126" s="4"/>
      <c r="VAW126" s="4"/>
      <c r="VAX126" s="4"/>
      <c r="VAY126" s="4"/>
      <c r="VAZ126" s="4"/>
      <c r="VBA126" s="4"/>
      <c r="VBB126" s="4"/>
      <c r="VBC126" s="4"/>
      <c r="VBD126" s="4"/>
      <c r="VBE126" s="4"/>
      <c r="VBF126" s="4"/>
      <c r="VBG126" s="4"/>
      <c r="VBH126" s="4"/>
      <c r="VBI126" s="4"/>
      <c r="VBJ126" s="4"/>
      <c r="VBK126" s="4"/>
      <c r="VBL126" s="4"/>
      <c r="VBM126" s="4"/>
      <c r="VBN126" s="4"/>
      <c r="VBO126" s="4"/>
      <c r="VBP126" s="4"/>
      <c r="VBQ126" s="4"/>
      <c r="VBR126" s="4"/>
      <c r="VBS126" s="4"/>
      <c r="VBT126" s="4"/>
      <c r="VBU126" s="4"/>
      <c r="VBV126" s="4"/>
      <c r="VBW126" s="4"/>
      <c r="VBX126" s="4"/>
      <c r="VBY126" s="4"/>
      <c r="VBZ126" s="4"/>
      <c r="VCA126" s="4"/>
      <c r="VCB126" s="4"/>
      <c r="VCC126" s="4"/>
      <c r="VCD126" s="4"/>
      <c r="VCE126" s="4"/>
      <c r="VCF126" s="4"/>
      <c r="VCG126" s="4"/>
      <c r="VCH126" s="4"/>
      <c r="VCI126" s="4"/>
      <c r="VCJ126" s="4"/>
      <c r="VCK126" s="4"/>
      <c r="VCL126" s="4"/>
      <c r="VCM126" s="4"/>
      <c r="VCN126" s="4"/>
      <c r="VCO126" s="4"/>
      <c r="VCP126" s="4"/>
      <c r="VCQ126" s="4"/>
      <c r="VCR126" s="4"/>
      <c r="VCS126" s="4"/>
      <c r="VCT126" s="4"/>
      <c r="VCU126" s="4"/>
      <c r="VCV126" s="4"/>
      <c r="VCW126" s="4"/>
      <c r="VCX126" s="4"/>
      <c r="VCY126" s="4"/>
      <c r="VCZ126" s="4"/>
      <c r="VDA126" s="4"/>
      <c r="VDB126" s="4"/>
      <c r="VDC126" s="4"/>
      <c r="VDD126" s="4"/>
      <c r="VDE126" s="4"/>
      <c r="VDF126" s="4"/>
      <c r="VDG126" s="4"/>
      <c r="VDH126" s="4"/>
      <c r="VDI126" s="4"/>
      <c r="VDJ126" s="4"/>
      <c r="VDK126" s="4"/>
      <c r="VDL126" s="4"/>
      <c r="VDM126" s="4"/>
      <c r="VDN126" s="4"/>
      <c r="VDO126" s="4"/>
      <c r="VDP126" s="4"/>
      <c r="VDQ126" s="4"/>
      <c r="VDR126" s="4"/>
      <c r="VDS126" s="4"/>
      <c r="VDT126" s="4"/>
      <c r="VDU126" s="4"/>
      <c r="VDV126" s="4"/>
      <c r="VDW126" s="4"/>
      <c r="VDX126" s="4"/>
      <c r="VDY126" s="4"/>
      <c r="VDZ126" s="4"/>
      <c r="VEA126" s="4"/>
      <c r="VEB126" s="4"/>
      <c r="VEC126" s="4"/>
      <c r="VED126" s="4"/>
      <c r="VEE126" s="4"/>
      <c r="VEF126" s="4"/>
      <c r="VEG126" s="4"/>
      <c r="VEH126" s="4"/>
      <c r="VEI126" s="4"/>
      <c r="VEJ126" s="4"/>
      <c r="VEK126" s="4"/>
      <c r="VEL126" s="4"/>
      <c r="VEM126" s="4"/>
      <c r="VEN126" s="4"/>
      <c r="VEO126" s="4"/>
      <c r="VEP126" s="4"/>
      <c r="VEQ126" s="4"/>
      <c r="VER126" s="4"/>
      <c r="VES126" s="4"/>
      <c r="VET126" s="4"/>
      <c r="VEU126" s="4"/>
      <c r="VEV126" s="4"/>
      <c r="VEW126" s="4"/>
      <c r="VEX126" s="4"/>
      <c r="VEY126" s="4"/>
      <c r="VEZ126" s="4"/>
      <c r="VFA126" s="4"/>
      <c r="VFB126" s="4"/>
      <c r="VFC126" s="4"/>
      <c r="VFD126" s="4"/>
      <c r="VFE126" s="4"/>
      <c r="VFF126" s="4"/>
      <c r="VFG126" s="4"/>
      <c r="VFH126" s="4"/>
      <c r="VFI126" s="4"/>
      <c r="VFJ126" s="4"/>
      <c r="VFK126" s="4"/>
      <c r="VFL126" s="4"/>
      <c r="VFM126" s="4"/>
      <c r="VFN126" s="4"/>
      <c r="VFO126" s="4"/>
      <c r="VFP126" s="4"/>
      <c r="VFQ126" s="4"/>
      <c r="VFR126" s="4"/>
      <c r="VFS126" s="4"/>
      <c r="VFT126" s="4"/>
      <c r="VFU126" s="4"/>
      <c r="VFV126" s="4"/>
      <c r="VFW126" s="4"/>
      <c r="VFX126" s="4"/>
      <c r="VFY126" s="4"/>
      <c r="VFZ126" s="4"/>
      <c r="VGA126" s="4"/>
      <c r="VGB126" s="4"/>
      <c r="VGC126" s="4"/>
      <c r="VGD126" s="4"/>
      <c r="VGK126" s="4"/>
      <c r="VGL126" s="4"/>
      <c r="VGM126" s="4"/>
      <c r="VGN126" s="4"/>
      <c r="VGO126" s="4"/>
      <c r="VGP126" s="4"/>
      <c r="VGQ126" s="4"/>
      <c r="VGR126" s="4"/>
      <c r="VGS126" s="4"/>
      <c r="VGT126" s="4"/>
      <c r="VGU126" s="4"/>
      <c r="VGV126" s="4"/>
      <c r="VGW126" s="4"/>
      <c r="VGX126" s="4"/>
      <c r="VGY126" s="4"/>
      <c r="VGZ126" s="4"/>
      <c r="VHA126" s="4"/>
      <c r="VHB126" s="4"/>
      <c r="VHC126" s="4"/>
      <c r="VHD126" s="4"/>
      <c r="VHE126" s="4"/>
      <c r="VHF126" s="4"/>
      <c r="VHG126" s="4"/>
      <c r="VHH126" s="4"/>
      <c r="VHI126" s="4"/>
      <c r="VHJ126" s="4"/>
      <c r="VHK126" s="4"/>
      <c r="VHL126" s="4"/>
      <c r="VHM126" s="4"/>
      <c r="VHN126" s="4"/>
      <c r="VHO126" s="4"/>
      <c r="VHP126" s="4"/>
      <c r="VHQ126" s="4"/>
      <c r="VHR126" s="4"/>
      <c r="VHS126" s="4"/>
      <c r="VHT126" s="4"/>
      <c r="VHU126" s="4"/>
      <c r="VHV126" s="4"/>
      <c r="VHW126" s="4"/>
      <c r="VHX126" s="4"/>
      <c r="VHY126" s="4"/>
      <c r="VHZ126" s="4"/>
      <c r="VIA126" s="4"/>
      <c r="VIB126" s="4"/>
      <c r="VIC126" s="4"/>
      <c r="VID126" s="4"/>
      <c r="VIE126" s="4"/>
      <c r="VIF126" s="4"/>
      <c r="VIG126" s="4"/>
      <c r="VIH126" s="4"/>
      <c r="VII126" s="4"/>
      <c r="VIJ126" s="4"/>
      <c r="VIK126" s="4"/>
      <c r="VIL126" s="4"/>
      <c r="VIM126" s="4"/>
      <c r="VIN126" s="4"/>
      <c r="VIO126" s="4"/>
      <c r="VIP126" s="4"/>
      <c r="VIQ126" s="4"/>
      <c r="VIR126" s="4"/>
      <c r="VIS126" s="4"/>
      <c r="VIT126" s="4"/>
      <c r="VIU126" s="4"/>
      <c r="VIV126" s="4"/>
      <c r="VIW126" s="4"/>
      <c r="VIX126" s="4"/>
      <c r="VIY126" s="4"/>
      <c r="VIZ126" s="4"/>
      <c r="VJA126" s="4"/>
      <c r="VJB126" s="4"/>
      <c r="VJC126" s="4"/>
      <c r="VJD126" s="4"/>
      <c r="VJE126" s="4"/>
      <c r="VJF126" s="4"/>
      <c r="VJG126" s="4"/>
      <c r="VJH126" s="4"/>
      <c r="VJI126" s="4"/>
      <c r="VJJ126" s="4"/>
      <c r="VJK126" s="4"/>
      <c r="VJL126" s="4"/>
      <c r="VJM126" s="4"/>
      <c r="VJN126" s="4"/>
      <c r="VJO126" s="4"/>
      <c r="VJP126" s="4"/>
      <c r="VJQ126" s="4"/>
      <c r="VJR126" s="4"/>
      <c r="VJS126" s="4"/>
      <c r="VJT126" s="4"/>
      <c r="VJU126" s="4"/>
      <c r="VJV126" s="4"/>
      <c r="VJW126" s="4"/>
      <c r="VJX126" s="4"/>
      <c r="VJY126" s="4"/>
      <c r="VJZ126" s="4"/>
      <c r="VKA126" s="4"/>
      <c r="VKB126" s="4"/>
      <c r="VKC126" s="4"/>
      <c r="VKD126" s="4"/>
      <c r="VKE126" s="4"/>
      <c r="VKF126" s="4"/>
      <c r="VKG126" s="4"/>
      <c r="VKH126" s="4"/>
      <c r="VKI126" s="4"/>
      <c r="VKJ126" s="4"/>
      <c r="VKK126" s="4"/>
      <c r="VKL126" s="4"/>
      <c r="VKM126" s="4"/>
      <c r="VKN126" s="4"/>
      <c r="VKO126" s="4"/>
      <c r="VKP126" s="4"/>
      <c r="VKQ126" s="4"/>
      <c r="VKR126" s="4"/>
      <c r="VKS126" s="4"/>
      <c r="VKT126" s="4"/>
      <c r="VKU126" s="4"/>
      <c r="VKV126" s="4"/>
      <c r="VKW126" s="4"/>
      <c r="VKX126" s="4"/>
      <c r="VKY126" s="4"/>
      <c r="VKZ126" s="4"/>
      <c r="VLA126" s="4"/>
      <c r="VLB126" s="4"/>
      <c r="VLC126" s="4"/>
      <c r="VLD126" s="4"/>
      <c r="VLE126" s="4"/>
      <c r="VLF126" s="4"/>
      <c r="VLG126" s="4"/>
      <c r="VLH126" s="4"/>
      <c r="VLI126" s="4"/>
      <c r="VLJ126" s="4"/>
      <c r="VLK126" s="4"/>
      <c r="VLL126" s="4"/>
      <c r="VLM126" s="4"/>
      <c r="VLN126" s="4"/>
      <c r="VLO126" s="4"/>
      <c r="VLP126" s="4"/>
      <c r="VLQ126" s="4"/>
      <c r="VLR126" s="4"/>
      <c r="VLS126" s="4"/>
      <c r="VLT126" s="4"/>
      <c r="VLU126" s="4"/>
      <c r="VLV126" s="4"/>
      <c r="VLW126" s="4"/>
      <c r="VLX126" s="4"/>
      <c r="VLY126" s="4"/>
      <c r="VLZ126" s="4"/>
      <c r="VMA126" s="4"/>
      <c r="VMB126" s="4"/>
      <c r="VMC126" s="4"/>
      <c r="VMD126" s="4"/>
      <c r="VME126" s="4"/>
      <c r="VMF126" s="4"/>
      <c r="VMG126" s="4"/>
      <c r="VMH126" s="4"/>
      <c r="VMI126" s="4"/>
      <c r="VMJ126" s="4"/>
      <c r="VMK126" s="4"/>
      <c r="VML126" s="4"/>
      <c r="VMM126" s="4"/>
      <c r="VMN126" s="4"/>
      <c r="VMO126" s="4"/>
      <c r="VMP126" s="4"/>
      <c r="VMQ126" s="4"/>
      <c r="VMR126" s="4"/>
      <c r="VMS126" s="4"/>
      <c r="VMT126" s="4"/>
      <c r="VMU126" s="4"/>
      <c r="VMV126" s="4"/>
      <c r="VMW126" s="4"/>
      <c r="VMX126" s="4"/>
      <c r="VMY126" s="4"/>
      <c r="VMZ126" s="4"/>
      <c r="VNA126" s="4"/>
      <c r="VNB126" s="4"/>
      <c r="VNC126" s="4"/>
      <c r="VND126" s="4"/>
      <c r="VNE126" s="4"/>
      <c r="VNF126" s="4"/>
      <c r="VNG126" s="4"/>
      <c r="VNH126" s="4"/>
      <c r="VNI126" s="4"/>
      <c r="VNJ126" s="4"/>
      <c r="VNK126" s="4"/>
      <c r="VNL126" s="4"/>
      <c r="VNM126" s="4"/>
      <c r="VNN126" s="4"/>
      <c r="VNO126" s="4"/>
      <c r="VNP126" s="4"/>
      <c r="VNQ126" s="4"/>
      <c r="VNR126" s="4"/>
      <c r="VNS126" s="4"/>
      <c r="VNT126" s="4"/>
      <c r="VNU126" s="4"/>
      <c r="VNV126" s="4"/>
      <c r="VNW126" s="4"/>
      <c r="VNX126" s="4"/>
      <c r="VNY126" s="4"/>
      <c r="VNZ126" s="4"/>
      <c r="VOA126" s="4"/>
      <c r="VOB126" s="4"/>
      <c r="VOC126" s="4"/>
      <c r="VOD126" s="4"/>
      <c r="VOE126" s="4"/>
      <c r="VOF126" s="4"/>
      <c r="VOG126" s="4"/>
      <c r="VOH126" s="4"/>
      <c r="VOI126" s="4"/>
      <c r="VOJ126" s="4"/>
      <c r="VOK126" s="4"/>
      <c r="VOL126" s="4"/>
      <c r="VOM126" s="4"/>
      <c r="VON126" s="4"/>
      <c r="VOO126" s="4"/>
      <c r="VOP126" s="4"/>
      <c r="VOQ126" s="4"/>
      <c r="VOR126" s="4"/>
      <c r="VOS126" s="4"/>
      <c r="VOT126" s="4"/>
      <c r="VOU126" s="4"/>
      <c r="VOV126" s="4"/>
      <c r="VOW126" s="4"/>
      <c r="VOX126" s="4"/>
      <c r="VOY126" s="4"/>
      <c r="VOZ126" s="4"/>
      <c r="VPA126" s="4"/>
      <c r="VPB126" s="4"/>
      <c r="VPC126" s="4"/>
      <c r="VPD126" s="4"/>
      <c r="VPE126" s="4"/>
      <c r="VPF126" s="4"/>
      <c r="VPG126" s="4"/>
      <c r="VPH126" s="4"/>
      <c r="VPI126" s="4"/>
      <c r="VPJ126" s="4"/>
      <c r="VPK126" s="4"/>
      <c r="VPL126" s="4"/>
      <c r="VPM126" s="4"/>
      <c r="VPN126" s="4"/>
      <c r="VPO126" s="4"/>
      <c r="VPP126" s="4"/>
      <c r="VPQ126" s="4"/>
      <c r="VPR126" s="4"/>
      <c r="VPS126" s="4"/>
      <c r="VPT126" s="4"/>
      <c r="VPU126" s="4"/>
      <c r="VPV126" s="4"/>
      <c r="VPW126" s="4"/>
      <c r="VPX126" s="4"/>
      <c r="VPY126" s="4"/>
      <c r="VPZ126" s="4"/>
      <c r="VQG126" s="4"/>
      <c r="VQH126" s="4"/>
      <c r="VQI126" s="4"/>
      <c r="VQJ126" s="4"/>
      <c r="VQK126" s="4"/>
      <c r="VQL126" s="4"/>
      <c r="VQM126" s="4"/>
      <c r="VQN126" s="4"/>
      <c r="VQO126" s="4"/>
      <c r="VQP126" s="4"/>
      <c r="VQQ126" s="4"/>
      <c r="VQR126" s="4"/>
      <c r="VQS126" s="4"/>
      <c r="VQT126" s="4"/>
      <c r="VQU126" s="4"/>
      <c r="VQV126" s="4"/>
      <c r="VQW126" s="4"/>
      <c r="VQX126" s="4"/>
      <c r="VQY126" s="4"/>
      <c r="VQZ126" s="4"/>
      <c r="VRA126" s="4"/>
      <c r="VRB126" s="4"/>
      <c r="VRC126" s="4"/>
      <c r="VRD126" s="4"/>
      <c r="VRE126" s="4"/>
      <c r="VRF126" s="4"/>
      <c r="VRG126" s="4"/>
      <c r="VRH126" s="4"/>
      <c r="VRI126" s="4"/>
      <c r="VRJ126" s="4"/>
      <c r="VRK126" s="4"/>
      <c r="VRL126" s="4"/>
      <c r="VRM126" s="4"/>
      <c r="VRN126" s="4"/>
      <c r="VRO126" s="4"/>
      <c r="VRP126" s="4"/>
      <c r="VRQ126" s="4"/>
      <c r="VRR126" s="4"/>
      <c r="VRS126" s="4"/>
      <c r="VRT126" s="4"/>
      <c r="VRU126" s="4"/>
      <c r="VRV126" s="4"/>
      <c r="VRW126" s="4"/>
      <c r="VRX126" s="4"/>
      <c r="VRY126" s="4"/>
      <c r="VRZ126" s="4"/>
      <c r="VSA126" s="4"/>
      <c r="VSB126" s="4"/>
      <c r="VSC126" s="4"/>
      <c r="VSD126" s="4"/>
      <c r="VSE126" s="4"/>
      <c r="VSF126" s="4"/>
      <c r="VSG126" s="4"/>
      <c r="VSH126" s="4"/>
      <c r="VSI126" s="4"/>
      <c r="VSJ126" s="4"/>
      <c r="VSK126" s="4"/>
      <c r="VSL126" s="4"/>
      <c r="VSM126" s="4"/>
      <c r="VSN126" s="4"/>
      <c r="VSO126" s="4"/>
      <c r="VSP126" s="4"/>
      <c r="VSQ126" s="4"/>
      <c r="VSR126" s="4"/>
      <c r="VSS126" s="4"/>
      <c r="VST126" s="4"/>
      <c r="VSU126" s="4"/>
      <c r="VSV126" s="4"/>
      <c r="VSW126" s="4"/>
      <c r="VSX126" s="4"/>
      <c r="VSY126" s="4"/>
      <c r="VSZ126" s="4"/>
      <c r="VTA126" s="4"/>
      <c r="VTB126" s="4"/>
      <c r="VTC126" s="4"/>
      <c r="VTD126" s="4"/>
      <c r="VTE126" s="4"/>
      <c r="VTF126" s="4"/>
      <c r="VTG126" s="4"/>
      <c r="VTH126" s="4"/>
      <c r="VTI126" s="4"/>
      <c r="VTJ126" s="4"/>
      <c r="VTK126" s="4"/>
      <c r="VTL126" s="4"/>
      <c r="VTM126" s="4"/>
      <c r="VTN126" s="4"/>
      <c r="VTO126" s="4"/>
      <c r="VTP126" s="4"/>
      <c r="VTQ126" s="4"/>
      <c r="VTR126" s="4"/>
      <c r="VTS126" s="4"/>
      <c r="VTT126" s="4"/>
      <c r="VTU126" s="4"/>
      <c r="VTV126" s="4"/>
      <c r="VTW126" s="4"/>
      <c r="VTX126" s="4"/>
      <c r="VTY126" s="4"/>
      <c r="VTZ126" s="4"/>
      <c r="VUA126" s="4"/>
      <c r="VUB126" s="4"/>
      <c r="VUC126" s="4"/>
      <c r="VUD126" s="4"/>
      <c r="VUE126" s="4"/>
      <c r="VUF126" s="4"/>
      <c r="VUG126" s="4"/>
      <c r="VUH126" s="4"/>
      <c r="VUI126" s="4"/>
      <c r="VUJ126" s="4"/>
      <c r="VUK126" s="4"/>
      <c r="VUL126" s="4"/>
      <c r="VUM126" s="4"/>
      <c r="VUN126" s="4"/>
      <c r="VUO126" s="4"/>
      <c r="VUP126" s="4"/>
      <c r="VUQ126" s="4"/>
      <c r="VUR126" s="4"/>
      <c r="VUS126" s="4"/>
      <c r="VUT126" s="4"/>
      <c r="VUU126" s="4"/>
      <c r="VUV126" s="4"/>
      <c r="VUW126" s="4"/>
      <c r="VUX126" s="4"/>
      <c r="VUY126" s="4"/>
      <c r="VUZ126" s="4"/>
      <c r="VVA126" s="4"/>
      <c r="VVB126" s="4"/>
      <c r="VVC126" s="4"/>
      <c r="VVD126" s="4"/>
      <c r="VVE126" s="4"/>
      <c r="VVF126" s="4"/>
      <c r="VVG126" s="4"/>
      <c r="VVH126" s="4"/>
      <c r="VVI126" s="4"/>
      <c r="VVJ126" s="4"/>
      <c r="VVK126" s="4"/>
      <c r="VVL126" s="4"/>
      <c r="VVM126" s="4"/>
      <c r="VVN126" s="4"/>
      <c r="VVO126" s="4"/>
      <c r="VVP126" s="4"/>
      <c r="VVQ126" s="4"/>
      <c r="VVR126" s="4"/>
      <c r="VVS126" s="4"/>
      <c r="VVT126" s="4"/>
      <c r="VVU126" s="4"/>
      <c r="VVV126" s="4"/>
      <c r="VVW126" s="4"/>
      <c r="VVX126" s="4"/>
      <c r="VVY126" s="4"/>
      <c r="VVZ126" s="4"/>
      <c r="VWA126" s="4"/>
      <c r="VWB126" s="4"/>
      <c r="VWC126" s="4"/>
      <c r="VWD126" s="4"/>
      <c r="VWE126" s="4"/>
      <c r="VWF126" s="4"/>
      <c r="VWG126" s="4"/>
      <c r="VWH126" s="4"/>
      <c r="VWI126" s="4"/>
      <c r="VWJ126" s="4"/>
      <c r="VWK126" s="4"/>
      <c r="VWL126" s="4"/>
      <c r="VWM126" s="4"/>
      <c r="VWN126" s="4"/>
      <c r="VWO126" s="4"/>
      <c r="VWP126" s="4"/>
      <c r="VWQ126" s="4"/>
      <c r="VWR126" s="4"/>
      <c r="VWS126" s="4"/>
      <c r="VWT126" s="4"/>
      <c r="VWU126" s="4"/>
      <c r="VWV126" s="4"/>
      <c r="VWW126" s="4"/>
      <c r="VWX126" s="4"/>
      <c r="VWY126" s="4"/>
      <c r="VWZ126" s="4"/>
      <c r="VXA126" s="4"/>
      <c r="VXB126" s="4"/>
      <c r="VXC126" s="4"/>
      <c r="VXD126" s="4"/>
      <c r="VXE126" s="4"/>
      <c r="VXF126" s="4"/>
      <c r="VXG126" s="4"/>
      <c r="VXH126" s="4"/>
      <c r="VXI126" s="4"/>
      <c r="VXJ126" s="4"/>
      <c r="VXK126" s="4"/>
      <c r="VXL126" s="4"/>
      <c r="VXM126" s="4"/>
      <c r="VXN126" s="4"/>
      <c r="VXO126" s="4"/>
      <c r="VXP126" s="4"/>
      <c r="VXQ126" s="4"/>
      <c r="VXR126" s="4"/>
      <c r="VXS126" s="4"/>
      <c r="VXT126" s="4"/>
      <c r="VXU126" s="4"/>
      <c r="VXV126" s="4"/>
      <c r="VXW126" s="4"/>
      <c r="VXX126" s="4"/>
      <c r="VXY126" s="4"/>
      <c r="VXZ126" s="4"/>
      <c r="VYA126" s="4"/>
      <c r="VYB126" s="4"/>
      <c r="VYC126" s="4"/>
      <c r="VYD126" s="4"/>
      <c r="VYE126" s="4"/>
      <c r="VYF126" s="4"/>
      <c r="VYG126" s="4"/>
      <c r="VYH126" s="4"/>
      <c r="VYI126" s="4"/>
      <c r="VYJ126" s="4"/>
      <c r="VYK126" s="4"/>
      <c r="VYL126" s="4"/>
      <c r="VYM126" s="4"/>
      <c r="VYN126" s="4"/>
      <c r="VYO126" s="4"/>
      <c r="VYP126" s="4"/>
      <c r="VYQ126" s="4"/>
      <c r="VYR126" s="4"/>
      <c r="VYS126" s="4"/>
      <c r="VYT126" s="4"/>
      <c r="VYU126" s="4"/>
      <c r="VYV126" s="4"/>
      <c r="VYW126" s="4"/>
      <c r="VYX126" s="4"/>
      <c r="VYY126" s="4"/>
      <c r="VYZ126" s="4"/>
      <c r="VZA126" s="4"/>
      <c r="VZB126" s="4"/>
      <c r="VZC126" s="4"/>
      <c r="VZD126" s="4"/>
      <c r="VZE126" s="4"/>
      <c r="VZF126" s="4"/>
      <c r="VZG126" s="4"/>
      <c r="VZH126" s="4"/>
      <c r="VZI126" s="4"/>
      <c r="VZJ126" s="4"/>
      <c r="VZK126" s="4"/>
      <c r="VZL126" s="4"/>
      <c r="VZM126" s="4"/>
      <c r="VZN126" s="4"/>
      <c r="VZO126" s="4"/>
      <c r="VZP126" s="4"/>
      <c r="VZQ126" s="4"/>
      <c r="VZR126" s="4"/>
      <c r="VZS126" s="4"/>
      <c r="VZT126" s="4"/>
      <c r="VZU126" s="4"/>
      <c r="VZV126" s="4"/>
      <c r="WAC126" s="4"/>
      <c r="WAD126" s="4"/>
      <c r="WAE126" s="4"/>
      <c r="WAF126" s="4"/>
      <c r="WAG126" s="4"/>
      <c r="WAH126" s="4"/>
      <c r="WAI126" s="4"/>
      <c r="WAJ126" s="4"/>
      <c r="WAK126" s="4"/>
      <c r="WAL126" s="4"/>
      <c r="WAM126" s="4"/>
      <c r="WAN126" s="4"/>
      <c r="WAO126" s="4"/>
      <c r="WAP126" s="4"/>
      <c r="WAQ126" s="4"/>
      <c r="WAR126" s="4"/>
      <c r="WAS126" s="4"/>
      <c r="WAT126" s="4"/>
      <c r="WAU126" s="4"/>
      <c r="WAV126" s="4"/>
      <c r="WAW126" s="4"/>
      <c r="WAX126" s="4"/>
      <c r="WAY126" s="4"/>
      <c r="WAZ126" s="4"/>
      <c r="WBA126" s="4"/>
      <c r="WBB126" s="4"/>
      <c r="WBC126" s="4"/>
      <c r="WBD126" s="4"/>
      <c r="WBE126" s="4"/>
      <c r="WBF126" s="4"/>
      <c r="WBG126" s="4"/>
      <c r="WBH126" s="4"/>
      <c r="WBI126" s="4"/>
      <c r="WBJ126" s="4"/>
      <c r="WBK126" s="4"/>
      <c r="WBL126" s="4"/>
      <c r="WBM126" s="4"/>
      <c r="WBN126" s="4"/>
      <c r="WBO126" s="4"/>
      <c r="WBP126" s="4"/>
      <c r="WBQ126" s="4"/>
      <c r="WBR126" s="4"/>
      <c r="WBS126" s="4"/>
      <c r="WBT126" s="4"/>
      <c r="WBU126" s="4"/>
      <c r="WBV126" s="4"/>
      <c r="WBW126" s="4"/>
      <c r="WBX126" s="4"/>
      <c r="WBY126" s="4"/>
      <c r="WBZ126" s="4"/>
      <c r="WCA126" s="4"/>
      <c r="WCB126" s="4"/>
      <c r="WCC126" s="4"/>
      <c r="WCD126" s="4"/>
      <c r="WCE126" s="4"/>
      <c r="WCF126" s="4"/>
      <c r="WCG126" s="4"/>
      <c r="WCH126" s="4"/>
      <c r="WCI126" s="4"/>
      <c r="WCJ126" s="4"/>
      <c r="WCK126" s="4"/>
      <c r="WCL126" s="4"/>
      <c r="WCM126" s="4"/>
      <c r="WCN126" s="4"/>
      <c r="WCO126" s="4"/>
      <c r="WCP126" s="4"/>
      <c r="WCQ126" s="4"/>
      <c r="WCR126" s="4"/>
      <c r="WCS126" s="4"/>
      <c r="WCT126" s="4"/>
      <c r="WCU126" s="4"/>
      <c r="WCV126" s="4"/>
      <c r="WCW126" s="4"/>
      <c r="WCX126" s="4"/>
      <c r="WCY126" s="4"/>
      <c r="WCZ126" s="4"/>
      <c r="WDA126" s="4"/>
      <c r="WDB126" s="4"/>
      <c r="WDC126" s="4"/>
      <c r="WDD126" s="4"/>
      <c r="WDE126" s="4"/>
      <c r="WDF126" s="4"/>
      <c r="WDG126" s="4"/>
      <c r="WDH126" s="4"/>
      <c r="WDI126" s="4"/>
      <c r="WDJ126" s="4"/>
      <c r="WDK126" s="4"/>
      <c r="WDL126" s="4"/>
      <c r="WDM126" s="4"/>
      <c r="WDN126" s="4"/>
      <c r="WDO126" s="4"/>
      <c r="WDP126" s="4"/>
      <c r="WDQ126" s="4"/>
      <c r="WDR126" s="4"/>
      <c r="WDS126" s="4"/>
      <c r="WDT126" s="4"/>
      <c r="WDU126" s="4"/>
      <c r="WDV126" s="4"/>
      <c r="WDW126" s="4"/>
      <c r="WDX126" s="4"/>
      <c r="WDY126" s="4"/>
      <c r="WDZ126" s="4"/>
      <c r="WEA126" s="4"/>
      <c r="WEB126" s="4"/>
      <c r="WEC126" s="4"/>
      <c r="WED126" s="4"/>
      <c r="WEE126" s="4"/>
      <c r="WEF126" s="4"/>
      <c r="WEG126" s="4"/>
      <c r="WEH126" s="4"/>
      <c r="WEI126" s="4"/>
      <c r="WEJ126" s="4"/>
      <c r="WEK126" s="4"/>
      <c r="WEL126" s="4"/>
      <c r="WEM126" s="4"/>
      <c r="WEN126" s="4"/>
      <c r="WEO126" s="4"/>
      <c r="WEP126" s="4"/>
      <c r="WEQ126" s="4"/>
      <c r="WER126" s="4"/>
      <c r="WES126" s="4"/>
      <c r="WET126" s="4"/>
      <c r="WEU126" s="4"/>
      <c r="WEV126" s="4"/>
      <c r="WEW126" s="4"/>
      <c r="WEX126" s="4"/>
      <c r="WEY126" s="4"/>
      <c r="WEZ126" s="4"/>
      <c r="WFA126" s="4"/>
      <c r="WFB126" s="4"/>
      <c r="WFC126" s="4"/>
      <c r="WFD126" s="4"/>
      <c r="WFE126" s="4"/>
      <c r="WFF126" s="4"/>
      <c r="WFG126" s="4"/>
      <c r="WFH126" s="4"/>
      <c r="WFI126" s="4"/>
      <c r="WFJ126" s="4"/>
      <c r="WFK126" s="4"/>
      <c r="WFL126" s="4"/>
      <c r="WFM126" s="4"/>
      <c r="WFN126" s="4"/>
      <c r="WFO126" s="4"/>
      <c r="WFP126" s="4"/>
      <c r="WFQ126" s="4"/>
      <c r="WFR126" s="4"/>
      <c r="WFS126" s="4"/>
      <c r="WFT126" s="4"/>
      <c r="WFU126" s="4"/>
      <c r="WFV126" s="4"/>
      <c r="WFW126" s="4"/>
      <c r="WFX126" s="4"/>
      <c r="WFY126" s="4"/>
      <c r="WFZ126" s="4"/>
      <c r="WGA126" s="4"/>
      <c r="WGB126" s="4"/>
      <c r="WGC126" s="4"/>
      <c r="WGD126" s="4"/>
      <c r="WGE126" s="4"/>
      <c r="WGF126" s="4"/>
      <c r="WGG126" s="4"/>
      <c r="WGH126" s="4"/>
      <c r="WGI126" s="4"/>
      <c r="WGJ126" s="4"/>
      <c r="WGK126" s="4"/>
      <c r="WGL126" s="4"/>
      <c r="WGM126" s="4"/>
      <c r="WGN126" s="4"/>
      <c r="WGO126" s="4"/>
      <c r="WGP126" s="4"/>
      <c r="WGQ126" s="4"/>
      <c r="WGR126" s="4"/>
      <c r="WGS126" s="4"/>
      <c r="WGT126" s="4"/>
      <c r="WGU126" s="4"/>
      <c r="WGV126" s="4"/>
      <c r="WGW126" s="4"/>
      <c r="WGX126" s="4"/>
      <c r="WGY126" s="4"/>
      <c r="WGZ126" s="4"/>
      <c r="WHA126" s="4"/>
      <c r="WHB126" s="4"/>
      <c r="WHC126" s="4"/>
      <c r="WHD126" s="4"/>
      <c r="WHE126" s="4"/>
      <c r="WHF126" s="4"/>
      <c r="WHG126" s="4"/>
      <c r="WHH126" s="4"/>
      <c r="WHI126" s="4"/>
      <c r="WHJ126" s="4"/>
      <c r="WHK126" s="4"/>
      <c r="WHL126" s="4"/>
      <c r="WHM126" s="4"/>
      <c r="WHN126" s="4"/>
      <c r="WHO126" s="4"/>
      <c r="WHP126" s="4"/>
      <c r="WHQ126" s="4"/>
      <c r="WHR126" s="4"/>
      <c r="WHS126" s="4"/>
      <c r="WHT126" s="4"/>
      <c r="WHU126" s="4"/>
      <c r="WHV126" s="4"/>
      <c r="WHW126" s="4"/>
      <c r="WHX126" s="4"/>
      <c r="WHY126" s="4"/>
      <c r="WHZ126" s="4"/>
      <c r="WIA126" s="4"/>
      <c r="WIB126" s="4"/>
      <c r="WIC126" s="4"/>
      <c r="WID126" s="4"/>
      <c r="WIE126" s="4"/>
      <c r="WIF126" s="4"/>
      <c r="WIG126" s="4"/>
      <c r="WIH126" s="4"/>
      <c r="WII126" s="4"/>
      <c r="WIJ126" s="4"/>
      <c r="WIK126" s="4"/>
      <c r="WIL126" s="4"/>
      <c r="WIM126" s="4"/>
      <c r="WIN126" s="4"/>
      <c r="WIO126" s="4"/>
      <c r="WIP126" s="4"/>
      <c r="WIQ126" s="4"/>
      <c r="WIR126" s="4"/>
      <c r="WIS126" s="4"/>
      <c r="WIT126" s="4"/>
      <c r="WIU126" s="4"/>
      <c r="WIV126" s="4"/>
      <c r="WIW126" s="4"/>
      <c r="WIX126" s="4"/>
      <c r="WIY126" s="4"/>
      <c r="WIZ126" s="4"/>
      <c r="WJA126" s="4"/>
      <c r="WJB126" s="4"/>
      <c r="WJC126" s="4"/>
      <c r="WJD126" s="4"/>
      <c r="WJE126" s="4"/>
      <c r="WJF126" s="4"/>
      <c r="WJG126" s="4"/>
      <c r="WJH126" s="4"/>
      <c r="WJI126" s="4"/>
      <c r="WJJ126" s="4"/>
      <c r="WJK126" s="4"/>
      <c r="WJL126" s="4"/>
      <c r="WJM126" s="4"/>
      <c r="WJN126" s="4"/>
      <c r="WJO126" s="4"/>
      <c r="WJP126" s="4"/>
      <c r="WJQ126" s="4"/>
      <c r="WJR126" s="4"/>
      <c r="WJY126" s="4"/>
      <c r="WJZ126" s="4"/>
      <c r="WKA126" s="4"/>
      <c r="WKB126" s="4"/>
      <c r="WKC126" s="4"/>
      <c r="WKD126" s="4"/>
      <c r="WKE126" s="4"/>
      <c r="WKF126" s="4"/>
      <c r="WKG126" s="4"/>
      <c r="WKH126" s="4"/>
      <c r="WKI126" s="4"/>
      <c r="WKJ126" s="4"/>
      <c r="WKK126" s="4"/>
      <c r="WKL126" s="4"/>
      <c r="WKM126" s="4"/>
      <c r="WKN126" s="4"/>
      <c r="WKO126" s="4"/>
      <c r="WKP126" s="4"/>
      <c r="WKQ126" s="4"/>
      <c r="WKR126" s="4"/>
      <c r="WKS126" s="4"/>
      <c r="WKT126" s="4"/>
      <c r="WKU126" s="4"/>
      <c r="WKV126" s="4"/>
      <c r="WKW126" s="4"/>
      <c r="WKX126" s="4"/>
      <c r="WKY126" s="4"/>
      <c r="WKZ126" s="4"/>
      <c r="WLA126" s="4"/>
      <c r="WLB126" s="4"/>
      <c r="WLC126" s="4"/>
      <c r="WLD126" s="4"/>
      <c r="WLE126" s="4"/>
      <c r="WLF126" s="4"/>
      <c r="WLG126" s="4"/>
      <c r="WLH126" s="4"/>
      <c r="WLI126" s="4"/>
      <c r="WLJ126" s="4"/>
      <c r="WLK126" s="4"/>
      <c r="WLL126" s="4"/>
      <c r="WLM126" s="4"/>
      <c r="WLN126" s="4"/>
      <c r="WLO126" s="4"/>
      <c r="WLP126" s="4"/>
      <c r="WLQ126" s="4"/>
      <c r="WLR126" s="4"/>
      <c r="WLS126" s="4"/>
      <c r="WLT126" s="4"/>
      <c r="WLU126" s="4"/>
      <c r="WLV126" s="4"/>
      <c r="WLW126" s="4"/>
      <c r="WLX126" s="4"/>
      <c r="WLY126" s="4"/>
      <c r="WLZ126" s="4"/>
      <c r="WMA126" s="4"/>
      <c r="WMB126" s="4"/>
      <c r="WMC126" s="4"/>
      <c r="WMD126" s="4"/>
      <c r="WME126" s="4"/>
      <c r="WMF126" s="4"/>
      <c r="WMG126" s="4"/>
      <c r="WMH126" s="4"/>
      <c r="WMI126" s="4"/>
      <c r="WMJ126" s="4"/>
      <c r="WMK126" s="4"/>
      <c r="WML126" s="4"/>
      <c r="WMM126" s="4"/>
      <c r="WMN126" s="4"/>
      <c r="WMO126" s="4"/>
      <c r="WMP126" s="4"/>
      <c r="WMQ126" s="4"/>
      <c r="WMR126" s="4"/>
      <c r="WMS126" s="4"/>
      <c r="WMT126" s="4"/>
      <c r="WMU126" s="4"/>
      <c r="WMV126" s="4"/>
      <c r="WMW126" s="4"/>
      <c r="WMX126" s="4"/>
      <c r="WMY126" s="4"/>
      <c r="WMZ126" s="4"/>
      <c r="WNA126" s="4"/>
      <c r="WNB126" s="4"/>
      <c r="WNC126" s="4"/>
      <c r="WND126" s="4"/>
      <c r="WNE126" s="4"/>
      <c r="WNF126" s="4"/>
      <c r="WNG126" s="4"/>
      <c r="WNH126" s="4"/>
      <c r="WNI126" s="4"/>
      <c r="WNJ126" s="4"/>
      <c r="WNK126" s="4"/>
      <c r="WNL126" s="4"/>
      <c r="WNM126" s="4"/>
      <c r="WNN126" s="4"/>
      <c r="WNO126" s="4"/>
      <c r="WNP126" s="4"/>
      <c r="WNQ126" s="4"/>
      <c r="WNR126" s="4"/>
      <c r="WNS126" s="4"/>
      <c r="WNT126" s="4"/>
      <c r="WNU126" s="4"/>
      <c r="WNV126" s="4"/>
      <c r="WNW126" s="4"/>
      <c r="WNX126" s="4"/>
      <c r="WNY126" s="4"/>
      <c r="WNZ126" s="4"/>
      <c r="WOA126" s="4"/>
      <c r="WOB126" s="4"/>
      <c r="WOC126" s="4"/>
      <c r="WOD126" s="4"/>
      <c r="WOE126" s="4"/>
      <c r="WOF126" s="4"/>
      <c r="WOG126" s="4"/>
      <c r="WOH126" s="4"/>
      <c r="WOI126" s="4"/>
      <c r="WOJ126" s="4"/>
      <c r="WOK126" s="4"/>
      <c r="WOL126" s="4"/>
      <c r="WOM126" s="4"/>
      <c r="WON126" s="4"/>
      <c r="WOO126" s="4"/>
      <c r="WOP126" s="4"/>
      <c r="WOQ126" s="4"/>
      <c r="WOR126" s="4"/>
      <c r="WOS126" s="4"/>
      <c r="WOT126" s="4"/>
      <c r="WOU126" s="4"/>
      <c r="WOV126" s="4"/>
      <c r="WOW126" s="4"/>
      <c r="WOX126" s="4"/>
      <c r="WOY126" s="4"/>
      <c r="WOZ126" s="4"/>
      <c r="WPA126" s="4"/>
      <c r="WPB126" s="4"/>
      <c r="WPC126" s="4"/>
      <c r="WPD126" s="4"/>
      <c r="WPE126" s="4"/>
      <c r="WPF126" s="4"/>
      <c r="WPG126" s="4"/>
      <c r="WPH126" s="4"/>
      <c r="WPI126" s="4"/>
      <c r="WPJ126" s="4"/>
      <c r="WPK126" s="4"/>
      <c r="WPL126" s="4"/>
      <c r="WPM126" s="4"/>
      <c r="WPN126" s="4"/>
      <c r="WPO126" s="4"/>
      <c r="WPP126" s="4"/>
      <c r="WPQ126" s="4"/>
      <c r="WPR126" s="4"/>
      <c r="WPS126" s="4"/>
      <c r="WPT126" s="4"/>
      <c r="WPU126" s="4"/>
      <c r="WPV126" s="4"/>
      <c r="WPW126" s="4"/>
      <c r="WPX126" s="4"/>
      <c r="WPY126" s="4"/>
      <c r="WPZ126" s="4"/>
      <c r="WQA126" s="4"/>
      <c r="WQB126" s="4"/>
      <c r="WQC126" s="4"/>
      <c r="WQD126" s="4"/>
      <c r="WQE126" s="4"/>
      <c r="WQF126" s="4"/>
      <c r="WQG126" s="4"/>
      <c r="WQH126" s="4"/>
      <c r="WQI126" s="4"/>
      <c r="WQJ126" s="4"/>
      <c r="WQK126" s="4"/>
      <c r="WQL126" s="4"/>
      <c r="WQM126" s="4"/>
      <c r="WQN126" s="4"/>
      <c r="WQO126" s="4"/>
      <c r="WQP126" s="4"/>
      <c r="WQQ126" s="4"/>
      <c r="WQR126" s="4"/>
      <c r="WQS126" s="4"/>
      <c r="WQT126" s="4"/>
      <c r="WQU126" s="4"/>
      <c r="WQV126" s="4"/>
      <c r="WQW126" s="4"/>
      <c r="WQX126" s="4"/>
      <c r="WQY126" s="4"/>
      <c r="WQZ126" s="4"/>
      <c r="WRA126" s="4"/>
      <c r="WRB126" s="4"/>
      <c r="WRC126" s="4"/>
      <c r="WRD126" s="4"/>
      <c r="WRE126" s="4"/>
      <c r="WRF126" s="4"/>
      <c r="WRG126" s="4"/>
      <c r="WRH126" s="4"/>
      <c r="WRI126" s="4"/>
      <c r="WRJ126" s="4"/>
      <c r="WRK126" s="4"/>
      <c r="WRL126" s="4"/>
      <c r="WRM126" s="4"/>
      <c r="WRN126" s="4"/>
      <c r="WRO126" s="4"/>
      <c r="WRP126" s="4"/>
      <c r="WRQ126" s="4"/>
      <c r="WRR126" s="4"/>
      <c r="WRS126" s="4"/>
      <c r="WRT126" s="4"/>
      <c r="WRU126" s="4"/>
      <c r="WRV126" s="4"/>
      <c r="WRW126" s="4"/>
      <c r="WRX126" s="4"/>
      <c r="WRY126" s="4"/>
      <c r="WRZ126" s="4"/>
      <c r="WSA126" s="4"/>
      <c r="WSB126" s="4"/>
      <c r="WSC126" s="4"/>
      <c r="WSD126" s="4"/>
      <c r="WSE126" s="4"/>
      <c r="WSF126" s="4"/>
      <c r="WSG126" s="4"/>
      <c r="WSH126" s="4"/>
      <c r="WSI126" s="4"/>
      <c r="WSJ126" s="4"/>
      <c r="WSK126" s="4"/>
      <c r="WSL126" s="4"/>
      <c r="WSM126" s="4"/>
      <c r="WSN126" s="4"/>
      <c r="WSO126" s="4"/>
      <c r="WSP126" s="4"/>
      <c r="WSQ126" s="4"/>
      <c r="WSR126" s="4"/>
      <c r="WSS126" s="4"/>
      <c r="WST126" s="4"/>
      <c r="WSU126" s="4"/>
      <c r="WSV126" s="4"/>
      <c r="WSW126" s="4"/>
      <c r="WSX126" s="4"/>
      <c r="WSY126" s="4"/>
      <c r="WSZ126" s="4"/>
      <c r="WTA126" s="4"/>
      <c r="WTB126" s="4"/>
      <c r="WTC126" s="4"/>
      <c r="WTD126" s="4"/>
      <c r="WTE126" s="4"/>
      <c r="WTF126" s="4"/>
      <c r="WTG126" s="4"/>
      <c r="WTH126" s="4"/>
      <c r="WTI126" s="4"/>
      <c r="WTJ126" s="4"/>
      <c r="WTK126" s="4"/>
      <c r="WTL126" s="4"/>
      <c r="WTM126" s="4"/>
      <c r="WTN126" s="4"/>
      <c r="WTU126" s="4"/>
      <c r="WTV126" s="4"/>
      <c r="WTW126" s="4"/>
      <c r="WTX126" s="4"/>
      <c r="WTY126" s="4"/>
      <c r="WTZ126" s="4"/>
      <c r="WUA126" s="4"/>
      <c r="WUB126" s="4"/>
      <c r="WUC126" s="4"/>
      <c r="WUD126" s="4"/>
      <c r="WUE126" s="4"/>
      <c r="WUF126" s="4"/>
      <c r="WUG126" s="4"/>
      <c r="WUH126" s="4"/>
      <c r="WUI126" s="4"/>
      <c r="WUJ126" s="4"/>
      <c r="WUK126" s="4"/>
      <c r="WUL126" s="4"/>
      <c r="WUM126" s="4"/>
      <c r="WUN126" s="4"/>
      <c r="WUO126" s="4"/>
      <c r="WUP126" s="4"/>
      <c r="WUQ126" s="4"/>
      <c r="WUR126" s="4"/>
      <c r="WUS126" s="4"/>
      <c r="WUT126" s="4"/>
      <c r="WUU126" s="4"/>
      <c r="WUV126" s="4"/>
      <c r="WUW126" s="4"/>
      <c r="WUX126" s="4"/>
      <c r="WUY126" s="4"/>
      <c r="WUZ126" s="4"/>
      <c r="WVA126" s="4"/>
      <c r="WVB126" s="4"/>
      <c r="WVC126" s="4"/>
      <c r="WVD126" s="4"/>
      <c r="WVE126" s="4"/>
      <c r="WVF126" s="4"/>
      <c r="WVG126" s="4"/>
      <c r="WVH126" s="4"/>
      <c r="WVI126" s="4"/>
      <c r="WVJ126" s="4"/>
      <c r="WVK126" s="4"/>
      <c r="WVL126" s="4"/>
      <c r="WVM126" s="4"/>
      <c r="WVN126" s="4"/>
      <c r="WVO126" s="4"/>
      <c r="WVP126" s="4"/>
      <c r="WVQ126" s="4"/>
      <c r="WVR126" s="4"/>
      <c r="WVS126" s="4"/>
      <c r="WVT126" s="4"/>
      <c r="WVU126" s="4"/>
      <c r="WVV126" s="4"/>
      <c r="WVW126" s="4"/>
      <c r="WVX126" s="4"/>
      <c r="WVY126" s="4"/>
      <c r="WVZ126" s="4"/>
      <c r="WWA126" s="4"/>
      <c r="WWB126" s="4"/>
      <c r="WWC126" s="4"/>
      <c r="WWD126" s="4"/>
      <c r="WWE126" s="4"/>
      <c r="WWF126" s="4"/>
      <c r="WWG126" s="4"/>
      <c r="WWH126" s="4"/>
      <c r="WWI126" s="4"/>
      <c r="WWJ126" s="4"/>
      <c r="WWK126" s="4"/>
      <c r="WWL126" s="4"/>
      <c r="WWM126" s="4"/>
      <c r="WWN126" s="4"/>
      <c r="WWO126" s="4"/>
      <c r="WWP126" s="4"/>
      <c r="WWQ126" s="4"/>
      <c r="WWR126" s="4"/>
      <c r="WWS126" s="4"/>
      <c r="WWT126" s="4"/>
      <c r="WWU126" s="4"/>
      <c r="WWV126" s="4"/>
      <c r="WWW126" s="4"/>
      <c r="WWX126" s="4"/>
      <c r="WWY126" s="4"/>
      <c r="WWZ126" s="4"/>
      <c r="WXA126" s="4"/>
      <c r="WXB126" s="4"/>
      <c r="WXC126" s="4"/>
      <c r="WXD126" s="4"/>
      <c r="WXE126" s="4"/>
      <c r="WXF126" s="4"/>
      <c r="WXG126" s="4"/>
      <c r="WXH126" s="4"/>
      <c r="WXI126" s="4"/>
      <c r="WXJ126" s="4"/>
      <c r="WXK126" s="4"/>
      <c r="WXL126" s="4"/>
      <c r="WXM126" s="4"/>
      <c r="WXN126" s="4"/>
      <c r="WXO126" s="4"/>
      <c r="WXP126" s="4"/>
      <c r="WXQ126" s="4"/>
      <c r="WXR126" s="4"/>
      <c r="WXS126" s="4"/>
      <c r="WXT126" s="4"/>
      <c r="WXU126" s="4"/>
      <c r="WXV126" s="4"/>
      <c r="WXW126" s="4"/>
      <c r="WXX126" s="4"/>
      <c r="WXY126" s="4"/>
      <c r="WXZ126" s="4"/>
      <c r="WYA126" s="4"/>
      <c r="WYB126" s="4"/>
      <c r="WYC126" s="4"/>
      <c r="WYD126" s="4"/>
      <c r="WYE126" s="4"/>
      <c r="WYF126" s="4"/>
      <c r="WYG126" s="4"/>
      <c r="WYH126" s="4"/>
      <c r="WYI126" s="4"/>
      <c r="WYJ126" s="4"/>
      <c r="WYK126" s="4"/>
      <c r="WYL126" s="4"/>
      <c r="WYM126" s="4"/>
      <c r="WYN126" s="4"/>
      <c r="WYO126" s="4"/>
      <c r="WYP126" s="4"/>
      <c r="WYQ126" s="4"/>
      <c r="WYR126" s="4"/>
      <c r="WYS126" s="4"/>
      <c r="WYT126" s="4"/>
      <c r="WYU126" s="4"/>
      <c r="WYV126" s="4"/>
      <c r="WYW126" s="4"/>
      <c r="WYX126" s="4"/>
      <c r="WYY126" s="4"/>
      <c r="WYZ126" s="4"/>
      <c r="WZA126" s="4"/>
      <c r="WZB126" s="4"/>
      <c r="WZC126" s="4"/>
      <c r="WZD126" s="4"/>
      <c r="WZE126" s="4"/>
      <c r="WZF126" s="4"/>
      <c r="WZG126" s="4"/>
      <c r="WZH126" s="4"/>
      <c r="WZI126" s="4"/>
      <c r="WZJ126" s="4"/>
      <c r="WZK126" s="4"/>
      <c r="WZL126" s="4"/>
      <c r="WZM126" s="4"/>
      <c r="WZN126" s="4"/>
      <c r="WZO126" s="4"/>
      <c r="WZP126" s="4"/>
      <c r="WZQ126" s="4"/>
      <c r="WZR126" s="4"/>
      <c r="WZS126" s="4"/>
      <c r="WZT126" s="4"/>
      <c r="WZU126" s="4"/>
      <c r="WZV126" s="4"/>
      <c r="WZW126" s="4"/>
      <c r="WZX126" s="4"/>
      <c r="WZY126" s="4"/>
      <c r="WZZ126" s="4"/>
      <c r="XAA126" s="4"/>
      <c r="XAB126" s="4"/>
      <c r="XAC126" s="4"/>
      <c r="XAD126" s="4"/>
      <c r="XAE126" s="4"/>
      <c r="XAF126" s="4"/>
      <c r="XAG126" s="4"/>
      <c r="XAH126" s="4"/>
      <c r="XAI126" s="4"/>
      <c r="XAJ126" s="4"/>
      <c r="XAK126" s="4"/>
      <c r="XAL126" s="4"/>
      <c r="XAM126" s="4"/>
      <c r="XAN126" s="4"/>
      <c r="XAO126" s="4"/>
      <c r="XAP126" s="4"/>
      <c r="XAQ126" s="4"/>
      <c r="XAR126" s="4"/>
      <c r="XAS126" s="4"/>
      <c r="XAT126" s="4"/>
      <c r="XAU126" s="4"/>
      <c r="XAV126" s="4"/>
      <c r="XAW126" s="4"/>
      <c r="XAX126" s="4"/>
      <c r="XAY126" s="4"/>
      <c r="XAZ126" s="4"/>
      <c r="XBA126" s="4"/>
      <c r="XBB126" s="4"/>
      <c r="XBC126" s="4"/>
      <c r="XBD126" s="4"/>
      <c r="XBE126" s="4"/>
      <c r="XBF126" s="4"/>
      <c r="XBG126" s="4"/>
      <c r="XBH126" s="4"/>
      <c r="XBI126" s="4"/>
      <c r="XBJ126" s="4"/>
      <c r="XBK126" s="4"/>
      <c r="XBL126" s="4"/>
      <c r="XBM126" s="4"/>
      <c r="XBN126" s="4"/>
      <c r="XBO126" s="4"/>
      <c r="XBP126" s="4"/>
      <c r="XBQ126" s="4"/>
      <c r="XBR126" s="4"/>
      <c r="XBS126" s="4"/>
      <c r="XBT126" s="4"/>
      <c r="XBU126" s="4"/>
      <c r="XBV126" s="4"/>
      <c r="XBW126" s="4"/>
      <c r="XBX126" s="4"/>
      <c r="XBY126" s="4"/>
      <c r="XBZ126" s="4"/>
      <c r="XCA126" s="4"/>
      <c r="XCB126" s="4"/>
      <c r="XCC126" s="4"/>
      <c r="XCD126" s="4"/>
      <c r="XCE126" s="4"/>
      <c r="XCF126" s="4"/>
      <c r="XCG126" s="4"/>
      <c r="XCH126" s="4"/>
      <c r="XCI126" s="4"/>
      <c r="XCJ126" s="4"/>
      <c r="XCK126" s="4"/>
      <c r="XCL126" s="4"/>
      <c r="XCM126" s="4"/>
      <c r="XCN126" s="4"/>
      <c r="XCO126" s="4"/>
      <c r="XCP126" s="4"/>
      <c r="XCQ126" s="4"/>
      <c r="XCR126" s="4"/>
      <c r="XCS126" s="4"/>
      <c r="XCT126" s="4"/>
      <c r="XCU126" s="4"/>
      <c r="XCV126" s="4"/>
      <c r="XCW126" s="4"/>
      <c r="XCX126" s="4"/>
      <c r="XCY126" s="4"/>
      <c r="XCZ126" s="4"/>
      <c r="XDA126" s="4"/>
      <c r="XDB126" s="4"/>
      <c r="XDC126" s="4"/>
      <c r="XDD126" s="4"/>
      <c r="XDE126" s="4"/>
    </row>
    <row r="127" spans="1:16333" s="88" customFormat="1" ht="15.75" x14ac:dyDescent="0.25">
      <c r="A127" s="34" t="s">
        <v>52</v>
      </c>
      <c r="B127" s="86" t="s">
        <v>876</v>
      </c>
      <c r="C127" s="78"/>
      <c r="D127" s="350">
        <f>SUM(D128:D130)</f>
        <v>15997554</v>
      </c>
      <c r="E127" s="350">
        <f>SUM(E128:E130)</f>
        <v>14707064</v>
      </c>
      <c r="F127" s="350">
        <f>SUM(F128:F130)</f>
        <v>15184205.219999999</v>
      </c>
      <c r="G127" s="80"/>
      <c r="H127" s="100"/>
      <c r="I127" s="100"/>
      <c r="J127" s="100"/>
      <c r="K127" s="100"/>
      <c r="L127" s="114"/>
      <c r="M127" s="114"/>
      <c r="N127" s="114"/>
      <c r="O127" s="114"/>
      <c r="P127" s="114"/>
      <c r="Q127" s="114"/>
      <c r="R127" s="114"/>
      <c r="S127" s="114"/>
      <c r="T127" s="114"/>
      <c r="U127" s="114"/>
      <c r="V127" s="114"/>
      <c r="W127" s="114"/>
      <c r="X127" s="114"/>
      <c r="Y127" s="114"/>
      <c r="Z127" s="114"/>
      <c r="AA127" s="114"/>
      <c r="AB127" s="114"/>
      <c r="AC127" s="114"/>
      <c r="AD127" s="114"/>
      <c r="AE127" s="114"/>
      <c r="AF127" s="114"/>
      <c r="AG127" s="114"/>
      <c r="AH127" s="114"/>
      <c r="AI127" s="114"/>
      <c r="AJ127" s="114"/>
      <c r="AK127" s="114"/>
      <c r="AL127" s="114"/>
      <c r="AM127" s="114"/>
      <c r="AN127" s="27"/>
      <c r="AO127" s="27"/>
      <c r="AP127" s="27"/>
      <c r="AQ127" s="27"/>
      <c r="AR127" s="27"/>
      <c r="AS127" s="27"/>
      <c r="AT127" s="27"/>
      <c r="AU127" s="27"/>
      <c r="AV127" s="27"/>
      <c r="AW127" s="27"/>
      <c r="AX127" s="27"/>
      <c r="AY127" s="27"/>
      <c r="AZ127" s="27"/>
      <c r="BA127" s="27"/>
      <c r="BB127" s="27"/>
      <c r="BC127" s="27"/>
      <c r="BD127" s="27"/>
      <c r="BE127" s="27"/>
      <c r="BF127" s="27"/>
      <c r="BG127" s="27"/>
      <c r="BH127" s="27"/>
      <c r="BI127" s="27"/>
      <c r="BJ127" s="27"/>
      <c r="BK127" s="27"/>
      <c r="BL127" s="27"/>
      <c r="BM127" s="27"/>
      <c r="BN127" s="27"/>
      <c r="BO127" s="27"/>
      <c r="BP127" s="27"/>
      <c r="BQ127" s="27"/>
      <c r="BR127" s="27"/>
      <c r="BS127" s="27"/>
      <c r="BT127" s="27"/>
      <c r="BU127" s="27"/>
      <c r="BV127" s="27"/>
      <c r="BW127" s="27"/>
      <c r="BX127" s="27"/>
      <c r="BY127" s="27"/>
      <c r="BZ127" s="27"/>
      <c r="CA127" s="27"/>
      <c r="CB127" s="27"/>
      <c r="CC127" s="27"/>
      <c r="CD127" s="27"/>
      <c r="CE127" s="27"/>
      <c r="CF127" s="27"/>
      <c r="CG127" s="27"/>
      <c r="CH127" s="27"/>
      <c r="CI127" s="27"/>
      <c r="CJ127" s="27"/>
      <c r="CK127" s="27"/>
      <c r="CL127" s="27"/>
      <c r="CM127" s="27"/>
      <c r="CN127" s="27"/>
      <c r="CO127" s="27"/>
      <c r="CP127" s="27"/>
      <c r="CQ127" s="27"/>
      <c r="CR127" s="27"/>
      <c r="CS127" s="27"/>
      <c r="CT127" s="27"/>
      <c r="CU127" s="27"/>
      <c r="CV127" s="27"/>
      <c r="CW127" s="27"/>
      <c r="CX127" s="27"/>
      <c r="CY127" s="27"/>
      <c r="CZ127" s="27"/>
      <c r="DA127" s="27"/>
      <c r="DB127" s="27"/>
      <c r="DC127" s="27"/>
      <c r="DD127" s="27"/>
      <c r="DE127" s="27"/>
      <c r="DF127" s="27"/>
      <c r="DG127" s="27"/>
      <c r="DH127" s="27"/>
      <c r="DI127" s="27"/>
      <c r="DJ127" s="27"/>
      <c r="DK127" s="27"/>
      <c r="DL127" s="27"/>
      <c r="DM127" s="27"/>
      <c r="DN127" s="27"/>
      <c r="DO127" s="27"/>
      <c r="DP127" s="27"/>
      <c r="DQ127" s="27"/>
      <c r="DR127" s="27"/>
      <c r="DS127" s="27"/>
      <c r="DT127" s="27"/>
      <c r="DU127" s="27"/>
      <c r="DV127" s="27"/>
      <c r="DW127" s="27"/>
      <c r="DX127" s="27"/>
      <c r="DY127" s="27"/>
      <c r="DZ127" s="27"/>
      <c r="EA127" s="27"/>
      <c r="EB127" s="27"/>
      <c r="EC127" s="27"/>
      <c r="ED127" s="27"/>
      <c r="EE127" s="27"/>
      <c r="EF127" s="27"/>
      <c r="EG127" s="27"/>
      <c r="EH127" s="27"/>
      <c r="EI127" s="27"/>
      <c r="EJ127" s="27"/>
      <c r="EK127" s="27"/>
      <c r="EL127" s="27"/>
      <c r="EM127" s="27"/>
      <c r="EN127" s="27"/>
      <c r="EO127" s="27"/>
      <c r="EP127" s="27"/>
      <c r="EQ127" s="27"/>
      <c r="ER127" s="27"/>
      <c r="ES127" s="27"/>
      <c r="ET127" s="27"/>
      <c r="EU127" s="27"/>
      <c r="EV127" s="27"/>
      <c r="EW127" s="27"/>
      <c r="EX127" s="27"/>
      <c r="EY127" s="27"/>
      <c r="EZ127" s="27"/>
      <c r="FA127" s="27"/>
      <c r="FB127" s="27"/>
      <c r="FC127" s="27"/>
      <c r="FD127" s="27"/>
      <c r="FE127" s="27"/>
      <c r="FF127" s="27"/>
      <c r="FG127" s="27"/>
      <c r="FH127" s="27"/>
      <c r="FI127" s="27"/>
      <c r="FJ127" s="27"/>
      <c r="FK127" s="27"/>
      <c r="FL127" s="27"/>
      <c r="FM127" s="27"/>
      <c r="FN127" s="27"/>
      <c r="FO127" s="27"/>
      <c r="FP127" s="27"/>
      <c r="FQ127" s="27"/>
      <c r="FR127" s="27"/>
      <c r="FS127" s="27"/>
      <c r="FT127" s="27"/>
      <c r="FU127" s="27"/>
      <c r="FV127" s="27"/>
      <c r="FW127" s="27"/>
      <c r="FX127" s="27"/>
      <c r="FY127" s="27"/>
      <c r="FZ127" s="27"/>
      <c r="GA127" s="27"/>
      <c r="GB127" s="27"/>
      <c r="GC127" s="27"/>
      <c r="GD127" s="27"/>
      <c r="GE127" s="27"/>
      <c r="GF127" s="27"/>
      <c r="GG127" s="27"/>
      <c r="GH127" s="27"/>
      <c r="GI127" s="27"/>
      <c r="GJ127" s="27"/>
      <c r="GK127" s="27"/>
      <c r="GL127" s="27"/>
      <c r="GM127" s="27"/>
      <c r="GN127" s="27"/>
      <c r="GO127" s="27"/>
      <c r="GP127" s="27"/>
      <c r="GQ127" s="27"/>
      <c r="GR127" s="27"/>
      <c r="GS127" s="27"/>
      <c r="GT127" s="27"/>
      <c r="GU127" s="27"/>
      <c r="GV127" s="27"/>
      <c r="GW127" s="27"/>
      <c r="GX127" s="27"/>
      <c r="GY127" s="27"/>
      <c r="GZ127" s="27"/>
      <c r="HA127" s="27"/>
      <c r="HB127" s="27"/>
      <c r="HI127" s="27"/>
      <c r="HJ127" s="27"/>
      <c r="HK127" s="27"/>
      <c r="HL127" s="27"/>
      <c r="HM127" s="27"/>
      <c r="HN127" s="27"/>
      <c r="HO127" s="27"/>
      <c r="HP127" s="27"/>
      <c r="HQ127" s="27"/>
      <c r="HR127" s="27"/>
      <c r="HS127" s="27"/>
      <c r="HT127" s="27"/>
      <c r="HU127" s="27"/>
      <c r="HV127" s="27"/>
      <c r="HW127" s="27"/>
      <c r="HX127" s="27"/>
      <c r="HY127" s="27"/>
      <c r="HZ127" s="27"/>
      <c r="IA127" s="27"/>
      <c r="IB127" s="27"/>
      <c r="IC127" s="27"/>
      <c r="ID127" s="27"/>
      <c r="IE127" s="27"/>
      <c r="IF127" s="27"/>
      <c r="IG127" s="27"/>
      <c r="IH127" s="27"/>
      <c r="II127" s="27"/>
      <c r="IJ127" s="27"/>
      <c r="IK127" s="27"/>
      <c r="IL127" s="27"/>
      <c r="IM127" s="27"/>
      <c r="IN127" s="27"/>
      <c r="IO127" s="27"/>
      <c r="IP127" s="27"/>
      <c r="IQ127" s="27"/>
      <c r="IR127" s="27"/>
      <c r="IS127" s="27"/>
      <c r="IT127" s="27"/>
      <c r="IU127" s="27"/>
      <c r="IV127" s="27"/>
      <c r="IW127" s="27"/>
      <c r="IX127" s="27"/>
      <c r="IY127" s="27"/>
      <c r="IZ127" s="27"/>
      <c r="JA127" s="27"/>
      <c r="JB127" s="27"/>
      <c r="JC127" s="27"/>
      <c r="JD127" s="27"/>
      <c r="JE127" s="27"/>
      <c r="JF127" s="27"/>
      <c r="JG127" s="27"/>
      <c r="JH127" s="27"/>
      <c r="JI127" s="27"/>
      <c r="JJ127" s="27"/>
      <c r="JK127" s="27"/>
      <c r="JL127" s="27"/>
      <c r="JM127" s="27"/>
      <c r="JN127" s="27"/>
      <c r="JO127" s="27"/>
      <c r="JP127" s="27"/>
      <c r="JQ127" s="27"/>
      <c r="JR127" s="27"/>
      <c r="JS127" s="27"/>
      <c r="JT127" s="27"/>
      <c r="JU127" s="27"/>
      <c r="JV127" s="27"/>
      <c r="JW127" s="27"/>
      <c r="JX127" s="27"/>
      <c r="JY127" s="27"/>
      <c r="JZ127" s="27"/>
      <c r="KA127" s="27"/>
      <c r="KB127" s="27"/>
      <c r="KC127" s="27"/>
      <c r="KD127" s="27"/>
      <c r="KE127" s="27"/>
      <c r="KF127" s="27"/>
      <c r="KG127" s="27"/>
      <c r="KH127" s="27"/>
      <c r="KI127" s="27"/>
      <c r="KJ127" s="27"/>
      <c r="KK127" s="27"/>
      <c r="KL127" s="27"/>
      <c r="KM127" s="27"/>
      <c r="KN127" s="27"/>
      <c r="KO127" s="27"/>
      <c r="KP127" s="27"/>
      <c r="KQ127" s="27"/>
      <c r="KR127" s="27"/>
      <c r="KS127" s="27"/>
      <c r="KT127" s="27"/>
      <c r="KU127" s="27"/>
      <c r="KV127" s="27"/>
      <c r="KW127" s="27"/>
      <c r="KX127" s="27"/>
      <c r="KY127" s="27"/>
      <c r="KZ127" s="27"/>
      <c r="LA127" s="27"/>
      <c r="LB127" s="27"/>
      <c r="LC127" s="27"/>
      <c r="LD127" s="27"/>
      <c r="LE127" s="27"/>
      <c r="LF127" s="27"/>
      <c r="LG127" s="27"/>
      <c r="LH127" s="27"/>
      <c r="LI127" s="27"/>
      <c r="LJ127" s="27"/>
      <c r="LK127" s="27"/>
      <c r="LL127" s="27"/>
      <c r="LM127" s="27"/>
      <c r="LN127" s="27"/>
      <c r="LO127" s="27"/>
      <c r="LP127" s="27"/>
      <c r="LQ127" s="27"/>
      <c r="LR127" s="27"/>
      <c r="LS127" s="27"/>
      <c r="LT127" s="27"/>
      <c r="LU127" s="27"/>
      <c r="LV127" s="27"/>
      <c r="LW127" s="27"/>
      <c r="LX127" s="27"/>
      <c r="LY127" s="27"/>
      <c r="LZ127" s="27"/>
      <c r="MA127" s="27"/>
      <c r="MB127" s="27"/>
      <c r="MC127" s="27"/>
      <c r="MD127" s="27"/>
      <c r="ME127" s="27"/>
      <c r="MF127" s="27"/>
      <c r="MG127" s="27"/>
      <c r="MH127" s="27"/>
      <c r="MI127" s="27"/>
      <c r="MJ127" s="27"/>
      <c r="MK127" s="27"/>
      <c r="ML127" s="27"/>
      <c r="MM127" s="27"/>
      <c r="MN127" s="27"/>
      <c r="MO127" s="27"/>
      <c r="MP127" s="27"/>
      <c r="MQ127" s="27"/>
      <c r="MR127" s="27"/>
      <c r="MS127" s="27"/>
      <c r="MT127" s="27"/>
      <c r="MU127" s="27"/>
      <c r="MV127" s="27"/>
      <c r="MW127" s="27"/>
      <c r="MX127" s="27"/>
      <c r="MY127" s="27"/>
      <c r="MZ127" s="27"/>
      <c r="NA127" s="27"/>
      <c r="NB127" s="27"/>
      <c r="NC127" s="27"/>
      <c r="ND127" s="27"/>
      <c r="NE127" s="27"/>
      <c r="NF127" s="27"/>
      <c r="NG127" s="27"/>
      <c r="NH127" s="27"/>
      <c r="NI127" s="27"/>
      <c r="NJ127" s="27"/>
      <c r="NK127" s="27"/>
      <c r="NL127" s="27"/>
      <c r="NM127" s="27"/>
      <c r="NN127" s="27"/>
      <c r="NO127" s="27"/>
      <c r="NP127" s="27"/>
      <c r="NQ127" s="27"/>
      <c r="NR127" s="27"/>
      <c r="NS127" s="27"/>
      <c r="NT127" s="27"/>
      <c r="NU127" s="27"/>
      <c r="NV127" s="27"/>
      <c r="NW127" s="27"/>
      <c r="NX127" s="27"/>
      <c r="NY127" s="27"/>
      <c r="NZ127" s="27"/>
      <c r="OA127" s="27"/>
      <c r="OB127" s="27"/>
      <c r="OC127" s="27"/>
      <c r="OD127" s="27"/>
      <c r="OE127" s="27"/>
      <c r="OF127" s="27"/>
      <c r="OG127" s="27"/>
      <c r="OH127" s="27"/>
      <c r="OI127" s="27"/>
      <c r="OJ127" s="27"/>
      <c r="OK127" s="27"/>
      <c r="OL127" s="27"/>
      <c r="OM127" s="27"/>
      <c r="ON127" s="27"/>
      <c r="OO127" s="27"/>
      <c r="OP127" s="27"/>
      <c r="OQ127" s="27"/>
      <c r="OR127" s="27"/>
      <c r="OS127" s="27"/>
      <c r="OT127" s="27"/>
      <c r="OU127" s="27"/>
      <c r="OV127" s="27"/>
      <c r="OW127" s="27"/>
      <c r="OX127" s="27"/>
      <c r="OY127" s="27"/>
      <c r="OZ127" s="27"/>
      <c r="PA127" s="27"/>
      <c r="PB127" s="27"/>
      <c r="PC127" s="27"/>
      <c r="PD127" s="27"/>
      <c r="PE127" s="27"/>
      <c r="PF127" s="27"/>
      <c r="PG127" s="27"/>
      <c r="PH127" s="27"/>
      <c r="PI127" s="27"/>
      <c r="PJ127" s="27"/>
      <c r="PK127" s="27"/>
      <c r="PL127" s="27"/>
      <c r="PM127" s="27"/>
      <c r="PN127" s="27"/>
      <c r="PO127" s="27"/>
      <c r="PP127" s="27"/>
      <c r="PQ127" s="27"/>
      <c r="PR127" s="27"/>
      <c r="PS127" s="27"/>
      <c r="PT127" s="27"/>
      <c r="PU127" s="27"/>
      <c r="PV127" s="27"/>
      <c r="PW127" s="27"/>
      <c r="PX127" s="27"/>
      <c r="PY127" s="27"/>
      <c r="PZ127" s="27"/>
      <c r="QA127" s="27"/>
      <c r="QB127" s="27"/>
      <c r="QC127" s="27"/>
      <c r="QD127" s="27"/>
      <c r="QE127" s="27"/>
      <c r="QF127" s="27"/>
      <c r="QG127" s="27"/>
      <c r="QH127" s="27"/>
      <c r="QI127" s="27"/>
      <c r="QJ127" s="27"/>
      <c r="QK127" s="27"/>
      <c r="QL127" s="27"/>
      <c r="QM127" s="27"/>
      <c r="QN127" s="27"/>
      <c r="QO127" s="27"/>
      <c r="QP127" s="27"/>
      <c r="QQ127" s="27"/>
      <c r="QR127" s="27"/>
      <c r="QS127" s="27"/>
      <c r="QT127" s="27"/>
      <c r="QU127" s="27"/>
      <c r="QV127" s="27"/>
      <c r="QW127" s="27"/>
      <c r="QX127" s="27"/>
      <c r="RE127" s="27"/>
      <c r="RF127" s="27"/>
      <c r="RG127" s="27"/>
      <c r="RH127" s="27"/>
      <c r="RI127" s="27"/>
      <c r="RJ127" s="27"/>
      <c r="RK127" s="27"/>
      <c r="RL127" s="27"/>
      <c r="RM127" s="27"/>
      <c r="RN127" s="27"/>
      <c r="RO127" s="27"/>
      <c r="RP127" s="27"/>
      <c r="RQ127" s="27"/>
      <c r="RR127" s="27"/>
      <c r="RS127" s="27"/>
      <c r="RT127" s="27"/>
      <c r="RU127" s="27"/>
      <c r="RV127" s="27"/>
      <c r="RW127" s="27"/>
      <c r="RX127" s="27"/>
      <c r="RY127" s="27"/>
      <c r="RZ127" s="27"/>
      <c r="SA127" s="27"/>
      <c r="SB127" s="27"/>
      <c r="SC127" s="27"/>
      <c r="SD127" s="27"/>
      <c r="SE127" s="27"/>
      <c r="SF127" s="27"/>
      <c r="SG127" s="27"/>
      <c r="SH127" s="27"/>
      <c r="SI127" s="27"/>
      <c r="SJ127" s="27"/>
      <c r="SK127" s="27"/>
      <c r="SL127" s="27"/>
      <c r="SM127" s="27"/>
      <c r="SN127" s="27"/>
      <c r="SO127" s="27"/>
      <c r="SP127" s="27"/>
      <c r="SQ127" s="27"/>
      <c r="SR127" s="27"/>
      <c r="SS127" s="27"/>
      <c r="ST127" s="27"/>
      <c r="SU127" s="27"/>
      <c r="SV127" s="27"/>
      <c r="SW127" s="27"/>
      <c r="SX127" s="27"/>
      <c r="SY127" s="27"/>
      <c r="SZ127" s="27"/>
      <c r="TA127" s="27"/>
      <c r="TB127" s="27"/>
      <c r="TC127" s="27"/>
      <c r="TD127" s="27"/>
      <c r="TE127" s="27"/>
      <c r="TF127" s="27"/>
      <c r="TG127" s="27"/>
      <c r="TH127" s="27"/>
      <c r="TI127" s="27"/>
      <c r="TJ127" s="27"/>
      <c r="TK127" s="27"/>
      <c r="TL127" s="27"/>
      <c r="TM127" s="27"/>
      <c r="TN127" s="27"/>
      <c r="TO127" s="27"/>
      <c r="TP127" s="27"/>
      <c r="TQ127" s="27"/>
      <c r="TR127" s="27"/>
      <c r="TS127" s="27"/>
      <c r="TT127" s="27"/>
      <c r="TU127" s="27"/>
      <c r="TV127" s="27"/>
      <c r="TW127" s="27"/>
      <c r="TX127" s="27"/>
      <c r="TY127" s="27"/>
      <c r="TZ127" s="27"/>
      <c r="UA127" s="27"/>
      <c r="UB127" s="27"/>
      <c r="UC127" s="27"/>
      <c r="UD127" s="27"/>
      <c r="UE127" s="27"/>
      <c r="UF127" s="27"/>
      <c r="UG127" s="27"/>
      <c r="UH127" s="27"/>
      <c r="UI127" s="27"/>
      <c r="UJ127" s="27"/>
      <c r="UK127" s="27"/>
      <c r="UL127" s="27"/>
      <c r="UM127" s="27"/>
      <c r="UN127" s="27"/>
      <c r="UO127" s="27"/>
      <c r="UP127" s="27"/>
      <c r="UQ127" s="27"/>
      <c r="UR127" s="27"/>
      <c r="US127" s="27"/>
      <c r="UT127" s="27"/>
      <c r="UU127" s="27"/>
      <c r="UV127" s="27"/>
      <c r="UW127" s="27"/>
      <c r="UX127" s="27"/>
      <c r="UY127" s="27"/>
      <c r="UZ127" s="27"/>
      <c r="VA127" s="27"/>
      <c r="VB127" s="27"/>
      <c r="VC127" s="27"/>
      <c r="VD127" s="27"/>
      <c r="VE127" s="27"/>
      <c r="VF127" s="27"/>
      <c r="VG127" s="27"/>
      <c r="VH127" s="27"/>
      <c r="VI127" s="27"/>
      <c r="VJ127" s="27"/>
      <c r="VK127" s="27"/>
      <c r="VL127" s="27"/>
      <c r="VM127" s="27"/>
      <c r="VN127" s="27"/>
      <c r="VO127" s="27"/>
      <c r="VP127" s="27"/>
      <c r="VQ127" s="27"/>
      <c r="VR127" s="27"/>
      <c r="VS127" s="27"/>
      <c r="VT127" s="27"/>
      <c r="VU127" s="27"/>
      <c r="VV127" s="27"/>
      <c r="VW127" s="27"/>
      <c r="VX127" s="27"/>
      <c r="VY127" s="27"/>
      <c r="VZ127" s="27"/>
      <c r="WA127" s="27"/>
      <c r="WB127" s="27"/>
      <c r="WC127" s="27"/>
      <c r="WD127" s="27"/>
      <c r="WE127" s="27"/>
      <c r="WF127" s="27"/>
      <c r="WG127" s="27"/>
      <c r="WH127" s="27"/>
      <c r="WI127" s="27"/>
      <c r="WJ127" s="27"/>
      <c r="WK127" s="27"/>
      <c r="WL127" s="27"/>
      <c r="WM127" s="27"/>
      <c r="WN127" s="27"/>
      <c r="WO127" s="27"/>
      <c r="WP127" s="27"/>
      <c r="WQ127" s="27"/>
      <c r="WR127" s="27"/>
      <c r="WS127" s="27"/>
      <c r="WT127" s="27"/>
      <c r="WU127" s="27"/>
      <c r="WV127" s="27"/>
      <c r="WW127" s="27"/>
      <c r="WX127" s="27"/>
      <c r="WY127" s="27"/>
      <c r="WZ127" s="27"/>
      <c r="XA127" s="27"/>
      <c r="XB127" s="27"/>
      <c r="XC127" s="27"/>
      <c r="XD127" s="27"/>
      <c r="XE127" s="27"/>
      <c r="XF127" s="27"/>
      <c r="XG127" s="27"/>
      <c r="XH127" s="27"/>
      <c r="XI127" s="27"/>
      <c r="XJ127" s="27"/>
      <c r="XK127" s="27"/>
      <c r="XL127" s="27"/>
      <c r="XM127" s="27"/>
      <c r="XN127" s="27"/>
      <c r="XO127" s="27"/>
      <c r="XP127" s="27"/>
      <c r="XQ127" s="27"/>
      <c r="XR127" s="27"/>
      <c r="XS127" s="27"/>
      <c r="XT127" s="27"/>
      <c r="XU127" s="27"/>
      <c r="XV127" s="27"/>
      <c r="XW127" s="27"/>
      <c r="XX127" s="27"/>
      <c r="XY127" s="27"/>
      <c r="XZ127" s="27"/>
      <c r="YA127" s="27"/>
      <c r="YB127" s="27"/>
      <c r="YC127" s="27"/>
      <c r="YD127" s="27"/>
      <c r="YE127" s="27"/>
      <c r="YF127" s="27"/>
      <c r="YG127" s="27"/>
      <c r="YH127" s="27"/>
      <c r="YI127" s="27"/>
      <c r="YJ127" s="27"/>
      <c r="YK127" s="27"/>
      <c r="YL127" s="27"/>
      <c r="YM127" s="27"/>
      <c r="YN127" s="27"/>
      <c r="YO127" s="27"/>
      <c r="YP127" s="27"/>
      <c r="YQ127" s="27"/>
      <c r="YR127" s="27"/>
      <c r="YS127" s="27"/>
      <c r="YT127" s="27"/>
      <c r="YU127" s="27"/>
      <c r="YV127" s="27"/>
      <c r="YW127" s="27"/>
      <c r="YX127" s="27"/>
      <c r="YY127" s="27"/>
      <c r="YZ127" s="27"/>
      <c r="ZA127" s="27"/>
      <c r="ZB127" s="27"/>
      <c r="ZC127" s="27"/>
      <c r="ZD127" s="27"/>
      <c r="ZE127" s="27"/>
      <c r="ZF127" s="27"/>
      <c r="ZG127" s="27"/>
      <c r="ZH127" s="27"/>
      <c r="ZI127" s="27"/>
      <c r="ZJ127" s="27"/>
      <c r="ZK127" s="27"/>
      <c r="ZL127" s="27"/>
      <c r="ZM127" s="27"/>
      <c r="ZN127" s="27"/>
      <c r="ZO127" s="27"/>
      <c r="ZP127" s="27"/>
      <c r="ZQ127" s="27"/>
      <c r="ZR127" s="27"/>
      <c r="ZS127" s="27"/>
      <c r="ZT127" s="27"/>
      <c r="ZU127" s="27"/>
      <c r="ZV127" s="27"/>
      <c r="ZW127" s="27"/>
      <c r="ZX127" s="27"/>
      <c r="ZY127" s="27"/>
      <c r="ZZ127" s="27"/>
      <c r="AAA127" s="27"/>
      <c r="AAB127" s="27"/>
      <c r="AAC127" s="27"/>
      <c r="AAD127" s="27"/>
      <c r="AAE127" s="27"/>
      <c r="AAF127" s="27"/>
      <c r="AAG127" s="27"/>
      <c r="AAH127" s="27"/>
      <c r="AAI127" s="27"/>
      <c r="AAJ127" s="27"/>
      <c r="AAK127" s="27"/>
      <c r="AAL127" s="27"/>
      <c r="AAM127" s="27"/>
      <c r="AAN127" s="27"/>
      <c r="AAO127" s="27"/>
      <c r="AAP127" s="27"/>
      <c r="AAQ127" s="27"/>
      <c r="AAR127" s="27"/>
      <c r="AAS127" s="27"/>
      <c r="AAT127" s="27"/>
      <c r="ABA127" s="27"/>
      <c r="ABB127" s="27"/>
      <c r="ABC127" s="27"/>
      <c r="ABD127" s="27"/>
      <c r="ABE127" s="27"/>
      <c r="ABF127" s="27"/>
      <c r="ABG127" s="27"/>
      <c r="ABH127" s="27"/>
      <c r="ABI127" s="27"/>
      <c r="ABJ127" s="27"/>
      <c r="ABK127" s="27"/>
      <c r="ABL127" s="27"/>
      <c r="ABM127" s="27"/>
      <c r="ABN127" s="27"/>
      <c r="ABO127" s="27"/>
      <c r="ABP127" s="27"/>
      <c r="ABQ127" s="27"/>
      <c r="ABR127" s="27"/>
      <c r="ABS127" s="27"/>
      <c r="ABT127" s="27"/>
      <c r="ABU127" s="27"/>
      <c r="ABV127" s="27"/>
      <c r="ABW127" s="27"/>
      <c r="ABX127" s="27"/>
      <c r="ABY127" s="27"/>
      <c r="ABZ127" s="27"/>
      <c r="ACA127" s="27"/>
      <c r="ACB127" s="27"/>
      <c r="ACC127" s="27"/>
      <c r="ACD127" s="27"/>
      <c r="ACE127" s="27"/>
      <c r="ACF127" s="27"/>
      <c r="ACG127" s="27"/>
      <c r="ACH127" s="27"/>
      <c r="ACI127" s="27"/>
      <c r="ACJ127" s="27"/>
      <c r="ACK127" s="27"/>
      <c r="ACL127" s="27"/>
      <c r="ACM127" s="27"/>
      <c r="ACN127" s="27"/>
      <c r="ACO127" s="27"/>
      <c r="ACP127" s="27"/>
      <c r="ACQ127" s="27"/>
      <c r="ACR127" s="27"/>
      <c r="ACS127" s="27"/>
      <c r="ACT127" s="27"/>
      <c r="ACU127" s="27"/>
      <c r="ACV127" s="27"/>
      <c r="ACW127" s="27"/>
      <c r="ACX127" s="27"/>
      <c r="ACY127" s="27"/>
      <c r="ACZ127" s="27"/>
      <c r="ADA127" s="27"/>
      <c r="ADB127" s="27"/>
      <c r="ADC127" s="27"/>
      <c r="ADD127" s="27"/>
      <c r="ADE127" s="27"/>
      <c r="ADF127" s="27"/>
      <c r="ADG127" s="27"/>
      <c r="ADH127" s="27"/>
      <c r="ADI127" s="27"/>
      <c r="ADJ127" s="27"/>
      <c r="ADK127" s="27"/>
      <c r="ADL127" s="27"/>
      <c r="ADM127" s="27"/>
      <c r="ADN127" s="27"/>
      <c r="ADO127" s="27"/>
      <c r="ADP127" s="27"/>
      <c r="ADQ127" s="27"/>
      <c r="ADR127" s="27"/>
      <c r="ADS127" s="27"/>
      <c r="ADT127" s="27"/>
      <c r="ADU127" s="27"/>
      <c r="ADV127" s="27"/>
      <c r="ADW127" s="27"/>
      <c r="ADX127" s="27"/>
      <c r="ADY127" s="27"/>
      <c r="ADZ127" s="27"/>
      <c r="AEA127" s="27"/>
      <c r="AEB127" s="27"/>
      <c r="AEC127" s="27"/>
      <c r="AED127" s="27"/>
      <c r="AEE127" s="27"/>
      <c r="AEF127" s="27"/>
      <c r="AEG127" s="27"/>
      <c r="AEH127" s="27"/>
      <c r="AEI127" s="27"/>
      <c r="AEJ127" s="27"/>
      <c r="AEK127" s="27"/>
      <c r="AEL127" s="27"/>
      <c r="AEM127" s="27"/>
      <c r="AEN127" s="27"/>
      <c r="AEO127" s="27"/>
      <c r="AEP127" s="27"/>
      <c r="AEQ127" s="27"/>
      <c r="AER127" s="27"/>
      <c r="AES127" s="27"/>
      <c r="AET127" s="27"/>
      <c r="AEU127" s="27"/>
      <c r="AEV127" s="27"/>
      <c r="AEW127" s="27"/>
      <c r="AEX127" s="27"/>
      <c r="AEY127" s="27"/>
      <c r="AEZ127" s="27"/>
      <c r="AFA127" s="27"/>
      <c r="AFB127" s="27"/>
      <c r="AFC127" s="27"/>
      <c r="AFD127" s="27"/>
      <c r="AFE127" s="27"/>
      <c r="AFF127" s="27"/>
      <c r="AFG127" s="27"/>
      <c r="AFH127" s="27"/>
      <c r="AFI127" s="27"/>
      <c r="AFJ127" s="27"/>
      <c r="AFK127" s="27"/>
      <c r="AFL127" s="27"/>
      <c r="AFM127" s="27"/>
      <c r="AFN127" s="27"/>
      <c r="AFO127" s="27"/>
      <c r="AFP127" s="27"/>
      <c r="AFQ127" s="27"/>
      <c r="AFR127" s="27"/>
      <c r="AFS127" s="27"/>
      <c r="AFT127" s="27"/>
      <c r="AFU127" s="27"/>
      <c r="AFV127" s="27"/>
      <c r="AFW127" s="27"/>
      <c r="AFX127" s="27"/>
      <c r="AFY127" s="27"/>
      <c r="AFZ127" s="27"/>
      <c r="AGA127" s="27"/>
      <c r="AGB127" s="27"/>
      <c r="AGC127" s="27"/>
      <c r="AGD127" s="27"/>
      <c r="AGE127" s="27"/>
      <c r="AGF127" s="27"/>
      <c r="AGG127" s="27"/>
      <c r="AGH127" s="27"/>
      <c r="AGI127" s="27"/>
      <c r="AGJ127" s="27"/>
      <c r="AGK127" s="27"/>
      <c r="AGL127" s="27"/>
      <c r="AGM127" s="27"/>
      <c r="AGN127" s="27"/>
      <c r="AGO127" s="27"/>
      <c r="AGP127" s="27"/>
      <c r="AGQ127" s="27"/>
      <c r="AGR127" s="27"/>
      <c r="AGS127" s="27"/>
      <c r="AGT127" s="27"/>
      <c r="AGU127" s="27"/>
      <c r="AGV127" s="27"/>
      <c r="AGW127" s="27"/>
      <c r="AGX127" s="27"/>
      <c r="AGY127" s="27"/>
      <c r="AGZ127" s="27"/>
      <c r="AHA127" s="27"/>
      <c r="AHB127" s="27"/>
      <c r="AHC127" s="27"/>
      <c r="AHD127" s="27"/>
      <c r="AHE127" s="27"/>
      <c r="AHF127" s="27"/>
      <c r="AHG127" s="27"/>
      <c r="AHH127" s="27"/>
      <c r="AHI127" s="27"/>
      <c r="AHJ127" s="27"/>
      <c r="AHK127" s="27"/>
      <c r="AHL127" s="27"/>
      <c r="AHM127" s="27"/>
      <c r="AHN127" s="27"/>
      <c r="AHO127" s="27"/>
      <c r="AHP127" s="27"/>
      <c r="AHQ127" s="27"/>
      <c r="AHR127" s="27"/>
      <c r="AHS127" s="27"/>
      <c r="AHT127" s="27"/>
      <c r="AHU127" s="27"/>
      <c r="AHV127" s="27"/>
      <c r="AHW127" s="27"/>
      <c r="AHX127" s="27"/>
      <c r="AHY127" s="27"/>
      <c r="AHZ127" s="27"/>
      <c r="AIA127" s="27"/>
      <c r="AIB127" s="27"/>
      <c r="AIC127" s="27"/>
      <c r="AID127" s="27"/>
      <c r="AIE127" s="27"/>
      <c r="AIF127" s="27"/>
      <c r="AIG127" s="27"/>
      <c r="AIH127" s="27"/>
      <c r="AII127" s="27"/>
      <c r="AIJ127" s="27"/>
      <c r="AIK127" s="27"/>
      <c r="AIL127" s="27"/>
      <c r="AIM127" s="27"/>
      <c r="AIN127" s="27"/>
      <c r="AIO127" s="27"/>
      <c r="AIP127" s="27"/>
      <c r="AIQ127" s="27"/>
      <c r="AIR127" s="27"/>
      <c r="AIS127" s="27"/>
      <c r="AIT127" s="27"/>
      <c r="AIU127" s="27"/>
      <c r="AIV127" s="27"/>
      <c r="AIW127" s="27"/>
      <c r="AIX127" s="27"/>
      <c r="AIY127" s="27"/>
      <c r="AIZ127" s="27"/>
      <c r="AJA127" s="27"/>
      <c r="AJB127" s="27"/>
      <c r="AJC127" s="27"/>
      <c r="AJD127" s="27"/>
      <c r="AJE127" s="27"/>
      <c r="AJF127" s="27"/>
      <c r="AJG127" s="27"/>
      <c r="AJH127" s="27"/>
      <c r="AJI127" s="27"/>
      <c r="AJJ127" s="27"/>
      <c r="AJK127" s="27"/>
      <c r="AJL127" s="27"/>
      <c r="AJM127" s="27"/>
      <c r="AJN127" s="27"/>
      <c r="AJO127" s="27"/>
      <c r="AJP127" s="27"/>
      <c r="AJQ127" s="27"/>
      <c r="AJR127" s="27"/>
      <c r="AJS127" s="27"/>
      <c r="AJT127" s="27"/>
      <c r="AJU127" s="27"/>
      <c r="AJV127" s="27"/>
      <c r="AJW127" s="27"/>
      <c r="AJX127" s="27"/>
      <c r="AJY127" s="27"/>
      <c r="AJZ127" s="27"/>
      <c r="AKA127" s="27"/>
      <c r="AKB127" s="27"/>
      <c r="AKC127" s="27"/>
      <c r="AKD127" s="27"/>
      <c r="AKE127" s="27"/>
      <c r="AKF127" s="27"/>
      <c r="AKG127" s="27"/>
      <c r="AKH127" s="27"/>
      <c r="AKI127" s="27"/>
      <c r="AKJ127" s="27"/>
      <c r="AKK127" s="27"/>
      <c r="AKL127" s="27"/>
      <c r="AKM127" s="27"/>
      <c r="AKN127" s="27"/>
      <c r="AKO127" s="27"/>
      <c r="AKP127" s="27"/>
      <c r="AKW127" s="27"/>
      <c r="AKX127" s="27"/>
      <c r="AKY127" s="27"/>
      <c r="AKZ127" s="27"/>
      <c r="ALA127" s="27"/>
      <c r="ALB127" s="27"/>
      <c r="ALC127" s="27"/>
      <c r="ALD127" s="27"/>
      <c r="ALE127" s="27"/>
      <c r="ALF127" s="27"/>
      <c r="ALG127" s="27"/>
      <c r="ALH127" s="27"/>
      <c r="ALI127" s="27"/>
      <c r="ALJ127" s="27"/>
      <c r="ALK127" s="27"/>
      <c r="ALL127" s="27"/>
      <c r="ALM127" s="27"/>
      <c r="ALN127" s="27"/>
      <c r="ALO127" s="27"/>
      <c r="ALP127" s="27"/>
      <c r="ALQ127" s="27"/>
      <c r="ALR127" s="27"/>
      <c r="ALS127" s="27"/>
      <c r="ALT127" s="27"/>
      <c r="ALU127" s="27"/>
      <c r="ALV127" s="27"/>
      <c r="ALW127" s="27"/>
      <c r="ALX127" s="27"/>
      <c r="ALY127" s="27"/>
      <c r="ALZ127" s="27"/>
      <c r="AMA127" s="27"/>
      <c r="AMB127" s="27"/>
      <c r="AMC127" s="27"/>
      <c r="AMD127" s="27"/>
      <c r="AME127" s="27"/>
      <c r="AMF127" s="27"/>
      <c r="AMG127" s="27"/>
      <c r="AMH127" s="27"/>
      <c r="AMI127" s="27"/>
      <c r="AMJ127" s="27"/>
      <c r="AMK127" s="27"/>
      <c r="AML127" s="27"/>
      <c r="AMM127" s="27"/>
      <c r="AMN127" s="27"/>
      <c r="AMO127" s="27"/>
      <c r="AMP127" s="27"/>
      <c r="AMQ127" s="27"/>
      <c r="AMR127" s="27"/>
      <c r="AMS127" s="27"/>
      <c r="AMT127" s="27"/>
      <c r="AMU127" s="27"/>
      <c r="AMV127" s="27"/>
      <c r="AMW127" s="27"/>
      <c r="AMX127" s="27"/>
      <c r="AMY127" s="27"/>
      <c r="AMZ127" s="27"/>
      <c r="ANA127" s="27"/>
      <c r="ANB127" s="27"/>
      <c r="ANC127" s="27"/>
      <c r="AND127" s="27"/>
      <c r="ANE127" s="27"/>
      <c r="ANF127" s="27"/>
      <c r="ANG127" s="27"/>
      <c r="ANH127" s="27"/>
      <c r="ANI127" s="27"/>
      <c r="ANJ127" s="27"/>
      <c r="ANK127" s="27"/>
      <c r="ANL127" s="27"/>
      <c r="ANM127" s="27"/>
      <c r="ANN127" s="27"/>
      <c r="ANO127" s="27"/>
      <c r="ANP127" s="27"/>
      <c r="ANQ127" s="27"/>
      <c r="ANR127" s="27"/>
      <c r="ANS127" s="27"/>
      <c r="ANT127" s="27"/>
      <c r="ANU127" s="27"/>
      <c r="ANV127" s="27"/>
      <c r="ANW127" s="27"/>
      <c r="ANX127" s="27"/>
      <c r="ANY127" s="27"/>
      <c r="ANZ127" s="27"/>
      <c r="AOA127" s="27"/>
      <c r="AOB127" s="27"/>
      <c r="AOC127" s="27"/>
      <c r="AOD127" s="27"/>
      <c r="AOE127" s="27"/>
      <c r="AOF127" s="27"/>
      <c r="AOG127" s="27"/>
      <c r="AOH127" s="27"/>
      <c r="AOI127" s="27"/>
      <c r="AOJ127" s="27"/>
      <c r="AOK127" s="27"/>
      <c r="AOL127" s="27"/>
      <c r="AOM127" s="27"/>
      <c r="AON127" s="27"/>
      <c r="AOO127" s="27"/>
      <c r="AOP127" s="27"/>
      <c r="AOQ127" s="27"/>
      <c r="AOR127" s="27"/>
      <c r="AOS127" s="27"/>
      <c r="AOT127" s="27"/>
      <c r="AOU127" s="27"/>
      <c r="AOV127" s="27"/>
      <c r="AOW127" s="27"/>
      <c r="AOX127" s="27"/>
      <c r="AOY127" s="27"/>
      <c r="AOZ127" s="27"/>
      <c r="APA127" s="27"/>
      <c r="APB127" s="27"/>
      <c r="APC127" s="27"/>
      <c r="APD127" s="27"/>
      <c r="APE127" s="27"/>
      <c r="APF127" s="27"/>
      <c r="APG127" s="27"/>
      <c r="APH127" s="27"/>
      <c r="API127" s="27"/>
      <c r="APJ127" s="27"/>
      <c r="APK127" s="27"/>
      <c r="APL127" s="27"/>
      <c r="APM127" s="27"/>
      <c r="APN127" s="27"/>
      <c r="APO127" s="27"/>
      <c r="APP127" s="27"/>
      <c r="APQ127" s="27"/>
      <c r="APR127" s="27"/>
      <c r="APS127" s="27"/>
      <c r="APT127" s="27"/>
      <c r="APU127" s="27"/>
      <c r="APV127" s="27"/>
      <c r="APW127" s="27"/>
      <c r="APX127" s="27"/>
      <c r="APY127" s="27"/>
      <c r="APZ127" s="27"/>
      <c r="AQA127" s="27"/>
      <c r="AQB127" s="27"/>
      <c r="AQC127" s="27"/>
      <c r="AQD127" s="27"/>
      <c r="AQE127" s="27"/>
      <c r="AQF127" s="27"/>
      <c r="AQG127" s="27"/>
      <c r="AQH127" s="27"/>
      <c r="AQI127" s="27"/>
      <c r="AQJ127" s="27"/>
      <c r="AQK127" s="27"/>
      <c r="AQL127" s="27"/>
      <c r="AQM127" s="27"/>
      <c r="AQN127" s="27"/>
      <c r="AQO127" s="27"/>
      <c r="AQP127" s="27"/>
      <c r="AQQ127" s="27"/>
      <c r="AQR127" s="27"/>
      <c r="AQS127" s="27"/>
      <c r="AQT127" s="27"/>
      <c r="AQU127" s="27"/>
      <c r="AQV127" s="27"/>
      <c r="AQW127" s="27"/>
      <c r="AQX127" s="27"/>
      <c r="AQY127" s="27"/>
      <c r="AQZ127" s="27"/>
      <c r="ARA127" s="27"/>
      <c r="ARB127" s="27"/>
      <c r="ARC127" s="27"/>
      <c r="ARD127" s="27"/>
      <c r="ARE127" s="27"/>
      <c r="ARF127" s="27"/>
      <c r="ARG127" s="27"/>
      <c r="ARH127" s="27"/>
      <c r="ARI127" s="27"/>
      <c r="ARJ127" s="27"/>
      <c r="ARK127" s="27"/>
      <c r="ARL127" s="27"/>
      <c r="ARM127" s="27"/>
      <c r="ARN127" s="27"/>
      <c r="ARO127" s="27"/>
      <c r="ARP127" s="27"/>
      <c r="ARQ127" s="27"/>
      <c r="ARR127" s="27"/>
      <c r="ARS127" s="27"/>
      <c r="ART127" s="27"/>
      <c r="ARU127" s="27"/>
      <c r="ARV127" s="27"/>
      <c r="ARW127" s="27"/>
      <c r="ARX127" s="27"/>
      <c r="ARY127" s="27"/>
      <c r="ARZ127" s="27"/>
      <c r="ASA127" s="27"/>
      <c r="ASB127" s="27"/>
      <c r="ASC127" s="27"/>
      <c r="ASD127" s="27"/>
      <c r="ASE127" s="27"/>
      <c r="ASF127" s="27"/>
      <c r="ASG127" s="27"/>
      <c r="ASH127" s="27"/>
      <c r="ASI127" s="27"/>
      <c r="ASJ127" s="27"/>
      <c r="ASK127" s="27"/>
      <c r="ASL127" s="27"/>
      <c r="ASM127" s="27"/>
      <c r="ASN127" s="27"/>
      <c r="ASO127" s="27"/>
      <c r="ASP127" s="27"/>
      <c r="ASQ127" s="27"/>
      <c r="ASR127" s="27"/>
      <c r="ASS127" s="27"/>
      <c r="AST127" s="27"/>
      <c r="ASU127" s="27"/>
      <c r="ASV127" s="27"/>
      <c r="ASW127" s="27"/>
      <c r="ASX127" s="27"/>
      <c r="ASY127" s="27"/>
      <c r="ASZ127" s="27"/>
      <c r="ATA127" s="27"/>
      <c r="ATB127" s="27"/>
      <c r="ATC127" s="27"/>
      <c r="ATD127" s="27"/>
      <c r="ATE127" s="27"/>
      <c r="ATF127" s="27"/>
      <c r="ATG127" s="27"/>
      <c r="ATH127" s="27"/>
      <c r="ATI127" s="27"/>
      <c r="ATJ127" s="27"/>
      <c r="ATK127" s="27"/>
      <c r="ATL127" s="27"/>
      <c r="ATM127" s="27"/>
      <c r="ATN127" s="27"/>
      <c r="ATO127" s="27"/>
      <c r="ATP127" s="27"/>
      <c r="ATQ127" s="27"/>
      <c r="ATR127" s="27"/>
      <c r="ATS127" s="27"/>
      <c r="ATT127" s="27"/>
      <c r="ATU127" s="27"/>
      <c r="ATV127" s="27"/>
      <c r="ATW127" s="27"/>
      <c r="ATX127" s="27"/>
      <c r="ATY127" s="27"/>
      <c r="ATZ127" s="27"/>
      <c r="AUA127" s="27"/>
      <c r="AUB127" s="27"/>
      <c r="AUC127" s="27"/>
      <c r="AUD127" s="27"/>
      <c r="AUE127" s="27"/>
      <c r="AUF127" s="27"/>
      <c r="AUG127" s="27"/>
      <c r="AUH127" s="27"/>
      <c r="AUI127" s="27"/>
      <c r="AUJ127" s="27"/>
      <c r="AUK127" s="27"/>
      <c r="AUL127" s="27"/>
      <c r="AUS127" s="27"/>
      <c r="AUT127" s="27"/>
      <c r="AUU127" s="27"/>
      <c r="AUV127" s="27"/>
      <c r="AUW127" s="27"/>
      <c r="AUX127" s="27"/>
      <c r="AUY127" s="27"/>
      <c r="AUZ127" s="27"/>
      <c r="AVA127" s="27"/>
      <c r="AVB127" s="27"/>
      <c r="AVC127" s="27"/>
      <c r="AVD127" s="27"/>
      <c r="AVE127" s="27"/>
      <c r="AVF127" s="27"/>
      <c r="AVG127" s="27"/>
      <c r="AVH127" s="27"/>
      <c r="AVI127" s="27"/>
      <c r="AVJ127" s="27"/>
      <c r="AVK127" s="27"/>
      <c r="AVL127" s="27"/>
      <c r="AVM127" s="27"/>
      <c r="AVN127" s="27"/>
      <c r="AVO127" s="27"/>
      <c r="AVP127" s="27"/>
      <c r="AVQ127" s="27"/>
      <c r="AVR127" s="27"/>
      <c r="AVS127" s="27"/>
      <c r="AVT127" s="27"/>
      <c r="AVU127" s="27"/>
      <c r="AVV127" s="27"/>
      <c r="AVW127" s="27"/>
      <c r="AVX127" s="27"/>
      <c r="AVY127" s="27"/>
      <c r="AVZ127" s="27"/>
      <c r="AWA127" s="27"/>
      <c r="AWB127" s="27"/>
      <c r="AWC127" s="27"/>
      <c r="AWD127" s="27"/>
      <c r="AWE127" s="27"/>
      <c r="AWF127" s="27"/>
      <c r="AWG127" s="27"/>
      <c r="AWH127" s="27"/>
      <c r="AWI127" s="27"/>
      <c r="AWJ127" s="27"/>
      <c r="AWK127" s="27"/>
      <c r="AWL127" s="27"/>
      <c r="AWM127" s="27"/>
      <c r="AWN127" s="27"/>
      <c r="AWO127" s="27"/>
      <c r="AWP127" s="27"/>
      <c r="AWQ127" s="27"/>
      <c r="AWR127" s="27"/>
      <c r="AWS127" s="27"/>
      <c r="AWT127" s="27"/>
      <c r="AWU127" s="27"/>
      <c r="AWV127" s="27"/>
      <c r="AWW127" s="27"/>
      <c r="AWX127" s="27"/>
      <c r="AWY127" s="27"/>
      <c r="AWZ127" s="27"/>
      <c r="AXA127" s="27"/>
      <c r="AXB127" s="27"/>
      <c r="AXC127" s="27"/>
      <c r="AXD127" s="27"/>
      <c r="AXE127" s="27"/>
      <c r="AXF127" s="27"/>
      <c r="AXG127" s="27"/>
      <c r="AXH127" s="27"/>
      <c r="AXI127" s="27"/>
      <c r="AXJ127" s="27"/>
      <c r="AXK127" s="27"/>
      <c r="AXL127" s="27"/>
      <c r="AXM127" s="27"/>
      <c r="AXN127" s="27"/>
      <c r="AXO127" s="27"/>
      <c r="AXP127" s="27"/>
      <c r="AXQ127" s="27"/>
      <c r="AXR127" s="27"/>
      <c r="AXS127" s="27"/>
      <c r="AXT127" s="27"/>
      <c r="AXU127" s="27"/>
      <c r="AXV127" s="27"/>
      <c r="AXW127" s="27"/>
      <c r="AXX127" s="27"/>
      <c r="AXY127" s="27"/>
      <c r="AXZ127" s="27"/>
      <c r="AYA127" s="27"/>
      <c r="AYB127" s="27"/>
      <c r="AYC127" s="27"/>
      <c r="AYD127" s="27"/>
      <c r="AYE127" s="27"/>
      <c r="AYF127" s="27"/>
      <c r="AYG127" s="27"/>
      <c r="AYH127" s="27"/>
      <c r="AYI127" s="27"/>
      <c r="AYJ127" s="27"/>
      <c r="AYK127" s="27"/>
      <c r="AYL127" s="27"/>
      <c r="AYM127" s="27"/>
      <c r="AYN127" s="27"/>
      <c r="AYO127" s="27"/>
      <c r="AYP127" s="27"/>
      <c r="AYQ127" s="27"/>
      <c r="AYR127" s="27"/>
      <c r="AYS127" s="27"/>
      <c r="AYT127" s="27"/>
      <c r="AYU127" s="27"/>
      <c r="AYV127" s="27"/>
      <c r="AYW127" s="27"/>
      <c r="AYX127" s="27"/>
      <c r="AYY127" s="27"/>
      <c r="AYZ127" s="27"/>
      <c r="AZA127" s="27"/>
      <c r="AZB127" s="27"/>
      <c r="AZC127" s="27"/>
      <c r="AZD127" s="27"/>
      <c r="AZE127" s="27"/>
      <c r="AZF127" s="27"/>
      <c r="AZG127" s="27"/>
      <c r="AZH127" s="27"/>
      <c r="AZI127" s="27"/>
      <c r="AZJ127" s="27"/>
      <c r="AZK127" s="27"/>
      <c r="AZL127" s="27"/>
      <c r="AZM127" s="27"/>
      <c r="AZN127" s="27"/>
      <c r="AZO127" s="27"/>
      <c r="AZP127" s="27"/>
      <c r="AZQ127" s="27"/>
      <c r="AZR127" s="27"/>
      <c r="AZS127" s="27"/>
      <c r="AZT127" s="27"/>
      <c r="AZU127" s="27"/>
      <c r="AZV127" s="27"/>
      <c r="AZW127" s="27"/>
      <c r="AZX127" s="27"/>
      <c r="AZY127" s="27"/>
      <c r="AZZ127" s="27"/>
      <c r="BAA127" s="27"/>
      <c r="BAB127" s="27"/>
      <c r="BAC127" s="27"/>
      <c r="BAD127" s="27"/>
      <c r="BAE127" s="27"/>
      <c r="BAF127" s="27"/>
      <c r="BAG127" s="27"/>
      <c r="BAH127" s="27"/>
      <c r="BAI127" s="27"/>
      <c r="BAJ127" s="27"/>
      <c r="BAK127" s="27"/>
      <c r="BAL127" s="27"/>
      <c r="BAM127" s="27"/>
      <c r="BAN127" s="27"/>
      <c r="BAO127" s="27"/>
      <c r="BAP127" s="27"/>
      <c r="BAQ127" s="27"/>
      <c r="BAR127" s="27"/>
      <c r="BAS127" s="27"/>
      <c r="BAT127" s="27"/>
      <c r="BAU127" s="27"/>
      <c r="BAV127" s="27"/>
      <c r="BAW127" s="27"/>
      <c r="BAX127" s="27"/>
      <c r="BAY127" s="27"/>
      <c r="BAZ127" s="27"/>
      <c r="BBA127" s="27"/>
      <c r="BBB127" s="27"/>
      <c r="BBC127" s="27"/>
      <c r="BBD127" s="27"/>
      <c r="BBE127" s="27"/>
      <c r="BBF127" s="27"/>
      <c r="BBG127" s="27"/>
      <c r="BBH127" s="27"/>
      <c r="BBI127" s="27"/>
      <c r="BBJ127" s="27"/>
      <c r="BBK127" s="27"/>
      <c r="BBL127" s="27"/>
      <c r="BBM127" s="27"/>
      <c r="BBN127" s="27"/>
      <c r="BBO127" s="27"/>
      <c r="BBP127" s="27"/>
      <c r="BBQ127" s="27"/>
      <c r="BBR127" s="27"/>
      <c r="BBS127" s="27"/>
      <c r="BBT127" s="27"/>
      <c r="BBU127" s="27"/>
      <c r="BBV127" s="27"/>
      <c r="BBW127" s="27"/>
      <c r="BBX127" s="27"/>
      <c r="BBY127" s="27"/>
      <c r="BBZ127" s="27"/>
      <c r="BCA127" s="27"/>
      <c r="BCB127" s="27"/>
      <c r="BCC127" s="27"/>
      <c r="BCD127" s="27"/>
      <c r="BCE127" s="27"/>
      <c r="BCF127" s="27"/>
      <c r="BCG127" s="27"/>
      <c r="BCH127" s="27"/>
      <c r="BCI127" s="27"/>
      <c r="BCJ127" s="27"/>
      <c r="BCK127" s="27"/>
      <c r="BCL127" s="27"/>
      <c r="BCM127" s="27"/>
      <c r="BCN127" s="27"/>
      <c r="BCO127" s="27"/>
      <c r="BCP127" s="27"/>
      <c r="BCQ127" s="27"/>
      <c r="BCR127" s="27"/>
      <c r="BCS127" s="27"/>
      <c r="BCT127" s="27"/>
      <c r="BCU127" s="27"/>
      <c r="BCV127" s="27"/>
      <c r="BCW127" s="27"/>
      <c r="BCX127" s="27"/>
      <c r="BCY127" s="27"/>
      <c r="BCZ127" s="27"/>
      <c r="BDA127" s="27"/>
      <c r="BDB127" s="27"/>
      <c r="BDC127" s="27"/>
      <c r="BDD127" s="27"/>
      <c r="BDE127" s="27"/>
      <c r="BDF127" s="27"/>
      <c r="BDG127" s="27"/>
      <c r="BDH127" s="27"/>
      <c r="BDI127" s="27"/>
      <c r="BDJ127" s="27"/>
      <c r="BDK127" s="27"/>
      <c r="BDL127" s="27"/>
      <c r="BDM127" s="27"/>
      <c r="BDN127" s="27"/>
      <c r="BDO127" s="27"/>
      <c r="BDP127" s="27"/>
      <c r="BDQ127" s="27"/>
      <c r="BDR127" s="27"/>
      <c r="BDS127" s="27"/>
      <c r="BDT127" s="27"/>
      <c r="BDU127" s="27"/>
      <c r="BDV127" s="27"/>
      <c r="BDW127" s="27"/>
      <c r="BDX127" s="27"/>
      <c r="BDY127" s="27"/>
      <c r="BDZ127" s="27"/>
      <c r="BEA127" s="27"/>
      <c r="BEB127" s="27"/>
      <c r="BEC127" s="27"/>
      <c r="BED127" s="27"/>
      <c r="BEE127" s="27"/>
      <c r="BEF127" s="27"/>
      <c r="BEG127" s="27"/>
      <c r="BEH127" s="27"/>
      <c r="BEO127" s="27"/>
      <c r="BEP127" s="27"/>
      <c r="BEQ127" s="27"/>
      <c r="BER127" s="27"/>
      <c r="BES127" s="27"/>
      <c r="BET127" s="27"/>
      <c r="BEU127" s="27"/>
      <c r="BEV127" s="27"/>
      <c r="BEW127" s="27"/>
      <c r="BEX127" s="27"/>
      <c r="BEY127" s="27"/>
      <c r="BEZ127" s="27"/>
      <c r="BFA127" s="27"/>
      <c r="BFB127" s="27"/>
      <c r="BFC127" s="27"/>
      <c r="BFD127" s="27"/>
      <c r="BFE127" s="27"/>
      <c r="BFF127" s="27"/>
      <c r="BFG127" s="27"/>
      <c r="BFH127" s="27"/>
      <c r="BFI127" s="27"/>
      <c r="BFJ127" s="27"/>
      <c r="BFK127" s="27"/>
      <c r="BFL127" s="27"/>
      <c r="BFM127" s="27"/>
      <c r="BFN127" s="27"/>
      <c r="BFO127" s="27"/>
      <c r="BFP127" s="27"/>
      <c r="BFQ127" s="27"/>
      <c r="BFR127" s="27"/>
      <c r="BFS127" s="27"/>
      <c r="BFT127" s="27"/>
      <c r="BFU127" s="27"/>
      <c r="BFV127" s="27"/>
      <c r="BFW127" s="27"/>
      <c r="BFX127" s="27"/>
      <c r="BFY127" s="27"/>
      <c r="BFZ127" s="27"/>
      <c r="BGA127" s="27"/>
      <c r="BGB127" s="27"/>
      <c r="BGC127" s="27"/>
      <c r="BGD127" s="27"/>
      <c r="BGE127" s="27"/>
      <c r="BGF127" s="27"/>
      <c r="BGG127" s="27"/>
      <c r="BGH127" s="27"/>
      <c r="BGI127" s="27"/>
      <c r="BGJ127" s="27"/>
      <c r="BGK127" s="27"/>
      <c r="BGL127" s="27"/>
      <c r="BGM127" s="27"/>
      <c r="BGN127" s="27"/>
      <c r="BGO127" s="27"/>
      <c r="BGP127" s="27"/>
      <c r="BGQ127" s="27"/>
      <c r="BGR127" s="27"/>
      <c r="BGS127" s="27"/>
      <c r="BGT127" s="27"/>
      <c r="BGU127" s="27"/>
      <c r="BGV127" s="27"/>
      <c r="BGW127" s="27"/>
      <c r="BGX127" s="27"/>
      <c r="BGY127" s="27"/>
      <c r="BGZ127" s="27"/>
      <c r="BHA127" s="27"/>
      <c r="BHB127" s="27"/>
      <c r="BHC127" s="27"/>
      <c r="BHD127" s="27"/>
      <c r="BHE127" s="27"/>
      <c r="BHF127" s="27"/>
      <c r="BHG127" s="27"/>
      <c r="BHH127" s="27"/>
      <c r="BHI127" s="27"/>
      <c r="BHJ127" s="27"/>
      <c r="BHK127" s="27"/>
      <c r="BHL127" s="27"/>
      <c r="BHM127" s="27"/>
      <c r="BHN127" s="27"/>
      <c r="BHO127" s="27"/>
      <c r="BHP127" s="27"/>
      <c r="BHQ127" s="27"/>
      <c r="BHR127" s="27"/>
      <c r="BHS127" s="27"/>
      <c r="BHT127" s="27"/>
      <c r="BHU127" s="27"/>
      <c r="BHV127" s="27"/>
      <c r="BHW127" s="27"/>
      <c r="BHX127" s="27"/>
      <c r="BHY127" s="27"/>
      <c r="BHZ127" s="27"/>
      <c r="BIA127" s="27"/>
      <c r="BIB127" s="27"/>
      <c r="BIC127" s="27"/>
      <c r="BID127" s="27"/>
      <c r="BIE127" s="27"/>
      <c r="BIF127" s="27"/>
      <c r="BIG127" s="27"/>
      <c r="BIH127" s="27"/>
      <c r="BII127" s="27"/>
      <c r="BIJ127" s="27"/>
      <c r="BIK127" s="27"/>
      <c r="BIL127" s="27"/>
      <c r="BIM127" s="27"/>
      <c r="BIN127" s="27"/>
      <c r="BIO127" s="27"/>
      <c r="BIP127" s="27"/>
      <c r="BIQ127" s="27"/>
      <c r="BIR127" s="27"/>
      <c r="BIS127" s="27"/>
      <c r="BIT127" s="27"/>
      <c r="BIU127" s="27"/>
      <c r="BIV127" s="27"/>
      <c r="BIW127" s="27"/>
      <c r="BIX127" s="27"/>
      <c r="BIY127" s="27"/>
      <c r="BIZ127" s="27"/>
      <c r="BJA127" s="27"/>
      <c r="BJB127" s="27"/>
      <c r="BJC127" s="27"/>
      <c r="BJD127" s="27"/>
      <c r="BJE127" s="27"/>
      <c r="BJF127" s="27"/>
      <c r="BJG127" s="27"/>
      <c r="BJH127" s="27"/>
      <c r="BJI127" s="27"/>
      <c r="BJJ127" s="27"/>
      <c r="BJK127" s="27"/>
      <c r="BJL127" s="27"/>
      <c r="BJM127" s="27"/>
      <c r="BJN127" s="27"/>
      <c r="BJO127" s="27"/>
      <c r="BJP127" s="27"/>
      <c r="BJQ127" s="27"/>
      <c r="BJR127" s="27"/>
      <c r="BJS127" s="27"/>
      <c r="BJT127" s="27"/>
      <c r="BJU127" s="27"/>
      <c r="BJV127" s="27"/>
      <c r="BJW127" s="27"/>
      <c r="BJX127" s="27"/>
      <c r="BJY127" s="27"/>
      <c r="BJZ127" s="27"/>
      <c r="BKA127" s="27"/>
      <c r="BKB127" s="27"/>
      <c r="BKC127" s="27"/>
      <c r="BKD127" s="27"/>
      <c r="BKE127" s="27"/>
      <c r="BKF127" s="27"/>
      <c r="BKG127" s="27"/>
      <c r="BKH127" s="27"/>
      <c r="BKI127" s="27"/>
      <c r="BKJ127" s="27"/>
      <c r="BKK127" s="27"/>
      <c r="BKL127" s="27"/>
      <c r="BKM127" s="27"/>
      <c r="BKN127" s="27"/>
      <c r="BKO127" s="27"/>
      <c r="BKP127" s="27"/>
      <c r="BKQ127" s="27"/>
      <c r="BKR127" s="27"/>
      <c r="BKS127" s="27"/>
      <c r="BKT127" s="27"/>
      <c r="BKU127" s="27"/>
      <c r="BKV127" s="27"/>
      <c r="BKW127" s="27"/>
      <c r="BKX127" s="27"/>
      <c r="BKY127" s="27"/>
      <c r="BKZ127" s="27"/>
      <c r="BLA127" s="27"/>
      <c r="BLB127" s="27"/>
      <c r="BLC127" s="27"/>
      <c r="BLD127" s="27"/>
      <c r="BLE127" s="27"/>
      <c r="BLF127" s="27"/>
      <c r="BLG127" s="27"/>
      <c r="BLH127" s="27"/>
      <c r="BLI127" s="27"/>
      <c r="BLJ127" s="27"/>
      <c r="BLK127" s="27"/>
      <c r="BLL127" s="27"/>
      <c r="BLM127" s="27"/>
      <c r="BLN127" s="27"/>
      <c r="BLO127" s="27"/>
      <c r="BLP127" s="27"/>
      <c r="BLQ127" s="27"/>
      <c r="BLR127" s="27"/>
      <c r="BLS127" s="27"/>
      <c r="BLT127" s="27"/>
      <c r="BLU127" s="27"/>
      <c r="BLV127" s="27"/>
      <c r="BLW127" s="27"/>
      <c r="BLX127" s="27"/>
      <c r="BLY127" s="27"/>
      <c r="BLZ127" s="27"/>
      <c r="BMA127" s="27"/>
      <c r="BMB127" s="27"/>
      <c r="BMC127" s="27"/>
      <c r="BMD127" s="27"/>
      <c r="BME127" s="27"/>
      <c r="BMF127" s="27"/>
      <c r="BMG127" s="27"/>
      <c r="BMH127" s="27"/>
      <c r="BMI127" s="27"/>
      <c r="BMJ127" s="27"/>
      <c r="BMK127" s="27"/>
      <c r="BML127" s="27"/>
      <c r="BMM127" s="27"/>
      <c r="BMN127" s="27"/>
      <c r="BMO127" s="27"/>
      <c r="BMP127" s="27"/>
      <c r="BMQ127" s="27"/>
      <c r="BMR127" s="27"/>
      <c r="BMS127" s="27"/>
      <c r="BMT127" s="27"/>
      <c r="BMU127" s="27"/>
      <c r="BMV127" s="27"/>
      <c r="BMW127" s="27"/>
      <c r="BMX127" s="27"/>
      <c r="BMY127" s="27"/>
      <c r="BMZ127" s="27"/>
      <c r="BNA127" s="27"/>
      <c r="BNB127" s="27"/>
      <c r="BNC127" s="27"/>
      <c r="BND127" s="27"/>
      <c r="BNE127" s="27"/>
      <c r="BNF127" s="27"/>
      <c r="BNG127" s="27"/>
      <c r="BNH127" s="27"/>
      <c r="BNI127" s="27"/>
      <c r="BNJ127" s="27"/>
      <c r="BNK127" s="27"/>
      <c r="BNL127" s="27"/>
      <c r="BNM127" s="27"/>
      <c r="BNN127" s="27"/>
      <c r="BNO127" s="27"/>
      <c r="BNP127" s="27"/>
      <c r="BNQ127" s="27"/>
      <c r="BNR127" s="27"/>
      <c r="BNS127" s="27"/>
      <c r="BNT127" s="27"/>
      <c r="BNU127" s="27"/>
      <c r="BNV127" s="27"/>
      <c r="BNW127" s="27"/>
      <c r="BNX127" s="27"/>
      <c r="BNY127" s="27"/>
      <c r="BNZ127" s="27"/>
      <c r="BOA127" s="27"/>
      <c r="BOB127" s="27"/>
      <c r="BOC127" s="27"/>
      <c r="BOD127" s="27"/>
      <c r="BOK127" s="27"/>
      <c r="BOL127" s="27"/>
      <c r="BOM127" s="27"/>
      <c r="BON127" s="27"/>
      <c r="BOO127" s="27"/>
      <c r="BOP127" s="27"/>
      <c r="BOQ127" s="27"/>
      <c r="BOR127" s="27"/>
      <c r="BOS127" s="27"/>
      <c r="BOT127" s="27"/>
      <c r="BOU127" s="27"/>
      <c r="BOV127" s="27"/>
      <c r="BOW127" s="27"/>
      <c r="BOX127" s="27"/>
      <c r="BOY127" s="27"/>
      <c r="BOZ127" s="27"/>
      <c r="BPA127" s="27"/>
      <c r="BPB127" s="27"/>
      <c r="BPC127" s="27"/>
      <c r="BPD127" s="27"/>
      <c r="BPE127" s="27"/>
      <c r="BPF127" s="27"/>
      <c r="BPG127" s="27"/>
      <c r="BPH127" s="27"/>
      <c r="BPI127" s="27"/>
      <c r="BPJ127" s="27"/>
      <c r="BPK127" s="27"/>
      <c r="BPL127" s="27"/>
      <c r="BPM127" s="27"/>
      <c r="BPN127" s="27"/>
      <c r="BPO127" s="27"/>
      <c r="BPP127" s="27"/>
      <c r="BPQ127" s="27"/>
      <c r="BPR127" s="27"/>
      <c r="BPS127" s="27"/>
      <c r="BPT127" s="27"/>
      <c r="BPU127" s="27"/>
      <c r="BPV127" s="27"/>
      <c r="BPW127" s="27"/>
      <c r="BPX127" s="27"/>
      <c r="BPY127" s="27"/>
      <c r="BPZ127" s="27"/>
      <c r="BQA127" s="27"/>
      <c r="BQB127" s="27"/>
      <c r="BQC127" s="27"/>
      <c r="BQD127" s="27"/>
      <c r="BQE127" s="27"/>
      <c r="BQF127" s="27"/>
      <c r="BQG127" s="27"/>
      <c r="BQH127" s="27"/>
      <c r="BQI127" s="27"/>
      <c r="BQJ127" s="27"/>
      <c r="BQK127" s="27"/>
      <c r="BQL127" s="27"/>
      <c r="BQM127" s="27"/>
      <c r="BQN127" s="27"/>
      <c r="BQO127" s="27"/>
      <c r="BQP127" s="27"/>
      <c r="BQQ127" s="27"/>
      <c r="BQR127" s="27"/>
      <c r="BQS127" s="27"/>
      <c r="BQT127" s="27"/>
      <c r="BQU127" s="27"/>
      <c r="BQV127" s="27"/>
      <c r="BQW127" s="27"/>
      <c r="BQX127" s="27"/>
      <c r="BQY127" s="27"/>
      <c r="BQZ127" s="27"/>
      <c r="BRA127" s="27"/>
      <c r="BRB127" s="27"/>
      <c r="BRC127" s="27"/>
      <c r="BRD127" s="27"/>
      <c r="BRE127" s="27"/>
      <c r="BRF127" s="27"/>
      <c r="BRG127" s="27"/>
      <c r="BRH127" s="27"/>
      <c r="BRI127" s="27"/>
      <c r="BRJ127" s="27"/>
      <c r="BRK127" s="27"/>
      <c r="BRL127" s="27"/>
      <c r="BRM127" s="27"/>
      <c r="BRN127" s="27"/>
      <c r="BRO127" s="27"/>
      <c r="BRP127" s="27"/>
      <c r="BRQ127" s="27"/>
      <c r="BRR127" s="27"/>
      <c r="BRS127" s="27"/>
      <c r="BRT127" s="27"/>
      <c r="BRU127" s="27"/>
      <c r="BRV127" s="27"/>
      <c r="BRW127" s="27"/>
      <c r="BRX127" s="27"/>
      <c r="BRY127" s="27"/>
      <c r="BRZ127" s="27"/>
      <c r="BSA127" s="27"/>
      <c r="BSB127" s="27"/>
      <c r="BSC127" s="27"/>
      <c r="BSD127" s="27"/>
      <c r="BSE127" s="27"/>
      <c r="BSF127" s="27"/>
      <c r="BSG127" s="27"/>
      <c r="BSH127" s="27"/>
      <c r="BSI127" s="27"/>
      <c r="BSJ127" s="27"/>
      <c r="BSK127" s="27"/>
      <c r="BSL127" s="27"/>
      <c r="BSM127" s="27"/>
      <c r="BSN127" s="27"/>
      <c r="BSO127" s="27"/>
      <c r="BSP127" s="27"/>
      <c r="BSQ127" s="27"/>
      <c r="BSR127" s="27"/>
      <c r="BSS127" s="27"/>
      <c r="BST127" s="27"/>
      <c r="BSU127" s="27"/>
      <c r="BSV127" s="27"/>
      <c r="BSW127" s="27"/>
      <c r="BSX127" s="27"/>
      <c r="BSY127" s="27"/>
      <c r="BSZ127" s="27"/>
      <c r="BTA127" s="27"/>
      <c r="BTB127" s="27"/>
      <c r="BTC127" s="27"/>
      <c r="BTD127" s="27"/>
      <c r="BTE127" s="27"/>
      <c r="BTF127" s="27"/>
      <c r="BTG127" s="27"/>
      <c r="BTH127" s="27"/>
      <c r="BTI127" s="27"/>
      <c r="BTJ127" s="27"/>
      <c r="BTK127" s="27"/>
      <c r="BTL127" s="27"/>
      <c r="BTM127" s="27"/>
      <c r="BTN127" s="27"/>
      <c r="BTO127" s="27"/>
      <c r="BTP127" s="27"/>
      <c r="BTQ127" s="27"/>
      <c r="BTR127" s="27"/>
      <c r="BTS127" s="27"/>
      <c r="BTT127" s="27"/>
      <c r="BTU127" s="27"/>
      <c r="BTV127" s="27"/>
      <c r="BTW127" s="27"/>
      <c r="BTX127" s="27"/>
      <c r="BTY127" s="27"/>
      <c r="BTZ127" s="27"/>
      <c r="BUA127" s="27"/>
      <c r="BUB127" s="27"/>
      <c r="BUC127" s="27"/>
      <c r="BUD127" s="27"/>
      <c r="BUE127" s="27"/>
      <c r="BUF127" s="27"/>
      <c r="BUG127" s="27"/>
      <c r="BUH127" s="27"/>
      <c r="BUI127" s="27"/>
      <c r="BUJ127" s="27"/>
      <c r="BUK127" s="27"/>
      <c r="BUL127" s="27"/>
      <c r="BUM127" s="27"/>
      <c r="BUN127" s="27"/>
      <c r="BUO127" s="27"/>
      <c r="BUP127" s="27"/>
      <c r="BUQ127" s="27"/>
      <c r="BUR127" s="27"/>
      <c r="BUS127" s="27"/>
      <c r="BUT127" s="27"/>
      <c r="BUU127" s="27"/>
      <c r="BUV127" s="27"/>
      <c r="BUW127" s="27"/>
      <c r="BUX127" s="27"/>
      <c r="BUY127" s="27"/>
      <c r="BUZ127" s="27"/>
      <c r="BVA127" s="27"/>
      <c r="BVB127" s="27"/>
      <c r="BVC127" s="27"/>
      <c r="BVD127" s="27"/>
      <c r="BVE127" s="27"/>
      <c r="BVF127" s="27"/>
      <c r="BVG127" s="27"/>
      <c r="BVH127" s="27"/>
      <c r="BVI127" s="27"/>
      <c r="BVJ127" s="27"/>
      <c r="BVK127" s="27"/>
      <c r="BVL127" s="27"/>
      <c r="BVM127" s="27"/>
      <c r="BVN127" s="27"/>
      <c r="BVO127" s="27"/>
      <c r="BVP127" s="27"/>
      <c r="BVQ127" s="27"/>
      <c r="BVR127" s="27"/>
      <c r="BVS127" s="27"/>
      <c r="BVT127" s="27"/>
      <c r="BVU127" s="27"/>
      <c r="BVV127" s="27"/>
      <c r="BVW127" s="27"/>
      <c r="BVX127" s="27"/>
      <c r="BVY127" s="27"/>
      <c r="BVZ127" s="27"/>
      <c r="BWA127" s="27"/>
      <c r="BWB127" s="27"/>
      <c r="BWC127" s="27"/>
      <c r="BWD127" s="27"/>
      <c r="BWE127" s="27"/>
      <c r="BWF127" s="27"/>
      <c r="BWG127" s="27"/>
      <c r="BWH127" s="27"/>
      <c r="BWI127" s="27"/>
      <c r="BWJ127" s="27"/>
      <c r="BWK127" s="27"/>
      <c r="BWL127" s="27"/>
      <c r="BWM127" s="27"/>
      <c r="BWN127" s="27"/>
      <c r="BWO127" s="27"/>
      <c r="BWP127" s="27"/>
      <c r="BWQ127" s="27"/>
      <c r="BWR127" s="27"/>
      <c r="BWS127" s="27"/>
      <c r="BWT127" s="27"/>
      <c r="BWU127" s="27"/>
      <c r="BWV127" s="27"/>
      <c r="BWW127" s="27"/>
      <c r="BWX127" s="27"/>
      <c r="BWY127" s="27"/>
      <c r="BWZ127" s="27"/>
      <c r="BXA127" s="27"/>
      <c r="BXB127" s="27"/>
      <c r="BXC127" s="27"/>
      <c r="BXD127" s="27"/>
      <c r="BXE127" s="27"/>
      <c r="BXF127" s="27"/>
      <c r="BXG127" s="27"/>
      <c r="BXH127" s="27"/>
      <c r="BXI127" s="27"/>
      <c r="BXJ127" s="27"/>
      <c r="BXK127" s="27"/>
      <c r="BXL127" s="27"/>
      <c r="BXM127" s="27"/>
      <c r="BXN127" s="27"/>
      <c r="BXO127" s="27"/>
      <c r="BXP127" s="27"/>
      <c r="BXQ127" s="27"/>
      <c r="BXR127" s="27"/>
      <c r="BXS127" s="27"/>
      <c r="BXT127" s="27"/>
      <c r="BXU127" s="27"/>
      <c r="BXV127" s="27"/>
      <c r="BXW127" s="27"/>
      <c r="BXX127" s="27"/>
      <c r="BXY127" s="27"/>
      <c r="BXZ127" s="27"/>
      <c r="BYG127" s="27"/>
      <c r="BYH127" s="27"/>
      <c r="BYI127" s="27"/>
      <c r="BYJ127" s="27"/>
      <c r="BYK127" s="27"/>
      <c r="BYL127" s="27"/>
      <c r="BYM127" s="27"/>
      <c r="BYN127" s="27"/>
      <c r="BYO127" s="27"/>
      <c r="BYP127" s="27"/>
      <c r="BYQ127" s="27"/>
      <c r="BYR127" s="27"/>
      <c r="BYS127" s="27"/>
      <c r="BYT127" s="27"/>
      <c r="BYU127" s="27"/>
      <c r="BYV127" s="27"/>
      <c r="BYW127" s="27"/>
      <c r="BYX127" s="27"/>
      <c r="BYY127" s="27"/>
      <c r="BYZ127" s="27"/>
      <c r="BZA127" s="27"/>
      <c r="BZB127" s="27"/>
      <c r="BZC127" s="27"/>
      <c r="BZD127" s="27"/>
      <c r="BZE127" s="27"/>
      <c r="BZF127" s="27"/>
      <c r="BZG127" s="27"/>
      <c r="BZH127" s="27"/>
      <c r="BZI127" s="27"/>
      <c r="BZJ127" s="27"/>
      <c r="BZK127" s="27"/>
      <c r="BZL127" s="27"/>
      <c r="BZM127" s="27"/>
      <c r="BZN127" s="27"/>
      <c r="BZO127" s="27"/>
      <c r="BZP127" s="27"/>
      <c r="BZQ127" s="27"/>
      <c r="BZR127" s="27"/>
      <c r="BZS127" s="27"/>
      <c r="BZT127" s="27"/>
      <c r="BZU127" s="27"/>
      <c r="BZV127" s="27"/>
      <c r="BZW127" s="27"/>
      <c r="BZX127" s="27"/>
      <c r="BZY127" s="27"/>
      <c r="BZZ127" s="27"/>
      <c r="CAA127" s="27"/>
      <c r="CAB127" s="27"/>
      <c r="CAC127" s="27"/>
      <c r="CAD127" s="27"/>
      <c r="CAE127" s="27"/>
      <c r="CAF127" s="27"/>
      <c r="CAG127" s="27"/>
      <c r="CAH127" s="27"/>
      <c r="CAI127" s="27"/>
      <c r="CAJ127" s="27"/>
      <c r="CAK127" s="27"/>
      <c r="CAL127" s="27"/>
      <c r="CAM127" s="27"/>
      <c r="CAN127" s="27"/>
      <c r="CAO127" s="27"/>
      <c r="CAP127" s="27"/>
      <c r="CAQ127" s="27"/>
      <c r="CAR127" s="27"/>
      <c r="CAS127" s="27"/>
      <c r="CAT127" s="27"/>
      <c r="CAU127" s="27"/>
      <c r="CAV127" s="27"/>
      <c r="CAW127" s="27"/>
      <c r="CAX127" s="27"/>
      <c r="CAY127" s="27"/>
      <c r="CAZ127" s="27"/>
      <c r="CBA127" s="27"/>
      <c r="CBB127" s="27"/>
      <c r="CBC127" s="27"/>
      <c r="CBD127" s="27"/>
      <c r="CBE127" s="27"/>
      <c r="CBF127" s="27"/>
      <c r="CBG127" s="27"/>
      <c r="CBH127" s="27"/>
      <c r="CBI127" s="27"/>
      <c r="CBJ127" s="27"/>
      <c r="CBK127" s="27"/>
      <c r="CBL127" s="27"/>
      <c r="CBM127" s="27"/>
      <c r="CBN127" s="27"/>
      <c r="CBO127" s="27"/>
      <c r="CBP127" s="27"/>
      <c r="CBQ127" s="27"/>
      <c r="CBR127" s="27"/>
      <c r="CBS127" s="27"/>
      <c r="CBT127" s="27"/>
      <c r="CBU127" s="27"/>
      <c r="CBV127" s="27"/>
      <c r="CBW127" s="27"/>
      <c r="CBX127" s="27"/>
      <c r="CBY127" s="27"/>
      <c r="CBZ127" s="27"/>
      <c r="CCA127" s="27"/>
      <c r="CCB127" s="27"/>
      <c r="CCC127" s="27"/>
      <c r="CCD127" s="27"/>
      <c r="CCE127" s="27"/>
      <c r="CCF127" s="27"/>
      <c r="CCG127" s="27"/>
      <c r="CCH127" s="27"/>
      <c r="CCI127" s="27"/>
      <c r="CCJ127" s="27"/>
      <c r="CCK127" s="27"/>
      <c r="CCL127" s="27"/>
      <c r="CCM127" s="27"/>
      <c r="CCN127" s="27"/>
      <c r="CCO127" s="27"/>
      <c r="CCP127" s="27"/>
      <c r="CCQ127" s="27"/>
      <c r="CCR127" s="27"/>
      <c r="CCS127" s="27"/>
      <c r="CCT127" s="27"/>
      <c r="CCU127" s="27"/>
      <c r="CCV127" s="27"/>
      <c r="CCW127" s="27"/>
      <c r="CCX127" s="27"/>
      <c r="CCY127" s="27"/>
      <c r="CCZ127" s="27"/>
      <c r="CDA127" s="27"/>
      <c r="CDB127" s="27"/>
      <c r="CDC127" s="27"/>
      <c r="CDD127" s="27"/>
      <c r="CDE127" s="27"/>
      <c r="CDF127" s="27"/>
      <c r="CDG127" s="27"/>
      <c r="CDH127" s="27"/>
      <c r="CDI127" s="27"/>
      <c r="CDJ127" s="27"/>
      <c r="CDK127" s="27"/>
      <c r="CDL127" s="27"/>
      <c r="CDM127" s="27"/>
      <c r="CDN127" s="27"/>
      <c r="CDO127" s="27"/>
      <c r="CDP127" s="27"/>
      <c r="CDQ127" s="27"/>
      <c r="CDR127" s="27"/>
      <c r="CDS127" s="27"/>
      <c r="CDT127" s="27"/>
      <c r="CDU127" s="27"/>
      <c r="CDV127" s="27"/>
      <c r="CDW127" s="27"/>
      <c r="CDX127" s="27"/>
      <c r="CDY127" s="27"/>
      <c r="CDZ127" s="27"/>
      <c r="CEA127" s="27"/>
      <c r="CEB127" s="27"/>
      <c r="CEC127" s="27"/>
      <c r="CED127" s="27"/>
      <c r="CEE127" s="27"/>
      <c r="CEF127" s="27"/>
      <c r="CEG127" s="27"/>
      <c r="CEH127" s="27"/>
      <c r="CEI127" s="27"/>
      <c r="CEJ127" s="27"/>
      <c r="CEK127" s="27"/>
      <c r="CEL127" s="27"/>
      <c r="CEM127" s="27"/>
      <c r="CEN127" s="27"/>
      <c r="CEO127" s="27"/>
      <c r="CEP127" s="27"/>
      <c r="CEQ127" s="27"/>
      <c r="CER127" s="27"/>
      <c r="CES127" s="27"/>
      <c r="CET127" s="27"/>
      <c r="CEU127" s="27"/>
      <c r="CEV127" s="27"/>
      <c r="CEW127" s="27"/>
      <c r="CEX127" s="27"/>
      <c r="CEY127" s="27"/>
      <c r="CEZ127" s="27"/>
      <c r="CFA127" s="27"/>
      <c r="CFB127" s="27"/>
      <c r="CFC127" s="27"/>
      <c r="CFD127" s="27"/>
      <c r="CFE127" s="27"/>
      <c r="CFF127" s="27"/>
      <c r="CFG127" s="27"/>
      <c r="CFH127" s="27"/>
      <c r="CFI127" s="27"/>
      <c r="CFJ127" s="27"/>
      <c r="CFK127" s="27"/>
      <c r="CFL127" s="27"/>
      <c r="CFM127" s="27"/>
      <c r="CFN127" s="27"/>
      <c r="CFO127" s="27"/>
      <c r="CFP127" s="27"/>
      <c r="CFQ127" s="27"/>
      <c r="CFR127" s="27"/>
      <c r="CFS127" s="27"/>
      <c r="CFT127" s="27"/>
      <c r="CFU127" s="27"/>
      <c r="CFV127" s="27"/>
      <c r="CFW127" s="27"/>
      <c r="CFX127" s="27"/>
      <c r="CFY127" s="27"/>
      <c r="CFZ127" s="27"/>
      <c r="CGA127" s="27"/>
      <c r="CGB127" s="27"/>
      <c r="CGC127" s="27"/>
      <c r="CGD127" s="27"/>
      <c r="CGE127" s="27"/>
      <c r="CGF127" s="27"/>
      <c r="CGG127" s="27"/>
      <c r="CGH127" s="27"/>
      <c r="CGI127" s="27"/>
      <c r="CGJ127" s="27"/>
      <c r="CGK127" s="27"/>
      <c r="CGL127" s="27"/>
      <c r="CGM127" s="27"/>
      <c r="CGN127" s="27"/>
      <c r="CGO127" s="27"/>
      <c r="CGP127" s="27"/>
      <c r="CGQ127" s="27"/>
      <c r="CGR127" s="27"/>
      <c r="CGS127" s="27"/>
      <c r="CGT127" s="27"/>
      <c r="CGU127" s="27"/>
      <c r="CGV127" s="27"/>
      <c r="CGW127" s="27"/>
      <c r="CGX127" s="27"/>
      <c r="CGY127" s="27"/>
      <c r="CGZ127" s="27"/>
      <c r="CHA127" s="27"/>
      <c r="CHB127" s="27"/>
      <c r="CHC127" s="27"/>
      <c r="CHD127" s="27"/>
      <c r="CHE127" s="27"/>
      <c r="CHF127" s="27"/>
      <c r="CHG127" s="27"/>
      <c r="CHH127" s="27"/>
      <c r="CHI127" s="27"/>
      <c r="CHJ127" s="27"/>
      <c r="CHK127" s="27"/>
      <c r="CHL127" s="27"/>
      <c r="CHM127" s="27"/>
      <c r="CHN127" s="27"/>
      <c r="CHO127" s="27"/>
      <c r="CHP127" s="27"/>
      <c r="CHQ127" s="27"/>
      <c r="CHR127" s="27"/>
      <c r="CHS127" s="27"/>
      <c r="CHT127" s="27"/>
      <c r="CHU127" s="27"/>
      <c r="CHV127" s="27"/>
      <c r="CIC127" s="27"/>
      <c r="CID127" s="27"/>
      <c r="CIE127" s="27"/>
      <c r="CIF127" s="27"/>
      <c r="CIG127" s="27"/>
      <c r="CIH127" s="27"/>
      <c r="CII127" s="27"/>
      <c r="CIJ127" s="27"/>
      <c r="CIK127" s="27"/>
      <c r="CIL127" s="27"/>
      <c r="CIM127" s="27"/>
      <c r="CIN127" s="27"/>
      <c r="CIO127" s="27"/>
      <c r="CIP127" s="27"/>
      <c r="CIQ127" s="27"/>
      <c r="CIR127" s="27"/>
      <c r="CIS127" s="27"/>
      <c r="CIT127" s="27"/>
      <c r="CIU127" s="27"/>
      <c r="CIV127" s="27"/>
      <c r="CIW127" s="27"/>
      <c r="CIX127" s="27"/>
      <c r="CIY127" s="27"/>
      <c r="CIZ127" s="27"/>
      <c r="CJA127" s="27"/>
      <c r="CJB127" s="27"/>
      <c r="CJC127" s="27"/>
      <c r="CJD127" s="27"/>
      <c r="CJE127" s="27"/>
      <c r="CJF127" s="27"/>
      <c r="CJG127" s="27"/>
      <c r="CJH127" s="27"/>
      <c r="CJI127" s="27"/>
      <c r="CJJ127" s="27"/>
      <c r="CJK127" s="27"/>
      <c r="CJL127" s="27"/>
      <c r="CJM127" s="27"/>
      <c r="CJN127" s="27"/>
      <c r="CJO127" s="27"/>
      <c r="CJP127" s="27"/>
      <c r="CJQ127" s="27"/>
      <c r="CJR127" s="27"/>
      <c r="CJS127" s="27"/>
      <c r="CJT127" s="27"/>
      <c r="CJU127" s="27"/>
      <c r="CJV127" s="27"/>
      <c r="CJW127" s="27"/>
      <c r="CJX127" s="27"/>
      <c r="CJY127" s="27"/>
      <c r="CJZ127" s="27"/>
      <c r="CKA127" s="27"/>
      <c r="CKB127" s="27"/>
      <c r="CKC127" s="27"/>
      <c r="CKD127" s="27"/>
      <c r="CKE127" s="27"/>
      <c r="CKF127" s="27"/>
      <c r="CKG127" s="27"/>
      <c r="CKH127" s="27"/>
      <c r="CKI127" s="27"/>
      <c r="CKJ127" s="27"/>
      <c r="CKK127" s="27"/>
      <c r="CKL127" s="27"/>
      <c r="CKM127" s="27"/>
      <c r="CKN127" s="27"/>
      <c r="CKO127" s="27"/>
      <c r="CKP127" s="27"/>
      <c r="CKQ127" s="27"/>
      <c r="CKR127" s="27"/>
      <c r="CKS127" s="27"/>
      <c r="CKT127" s="27"/>
      <c r="CKU127" s="27"/>
      <c r="CKV127" s="27"/>
      <c r="CKW127" s="27"/>
      <c r="CKX127" s="27"/>
      <c r="CKY127" s="27"/>
      <c r="CKZ127" s="27"/>
      <c r="CLA127" s="27"/>
      <c r="CLB127" s="27"/>
      <c r="CLC127" s="27"/>
      <c r="CLD127" s="27"/>
      <c r="CLE127" s="27"/>
      <c r="CLF127" s="27"/>
      <c r="CLG127" s="27"/>
      <c r="CLH127" s="27"/>
      <c r="CLI127" s="27"/>
      <c r="CLJ127" s="27"/>
      <c r="CLK127" s="27"/>
      <c r="CLL127" s="27"/>
      <c r="CLM127" s="27"/>
      <c r="CLN127" s="27"/>
      <c r="CLO127" s="27"/>
      <c r="CLP127" s="27"/>
      <c r="CLQ127" s="27"/>
      <c r="CLR127" s="27"/>
      <c r="CLS127" s="27"/>
      <c r="CLT127" s="27"/>
      <c r="CLU127" s="27"/>
      <c r="CLV127" s="27"/>
      <c r="CLW127" s="27"/>
      <c r="CLX127" s="27"/>
      <c r="CLY127" s="27"/>
      <c r="CLZ127" s="27"/>
      <c r="CMA127" s="27"/>
      <c r="CMB127" s="27"/>
      <c r="CMC127" s="27"/>
      <c r="CMD127" s="27"/>
      <c r="CME127" s="27"/>
      <c r="CMF127" s="27"/>
      <c r="CMG127" s="27"/>
      <c r="CMH127" s="27"/>
      <c r="CMI127" s="27"/>
      <c r="CMJ127" s="27"/>
      <c r="CMK127" s="27"/>
      <c r="CML127" s="27"/>
      <c r="CMM127" s="27"/>
      <c r="CMN127" s="27"/>
      <c r="CMO127" s="27"/>
      <c r="CMP127" s="27"/>
      <c r="CMQ127" s="27"/>
      <c r="CMR127" s="27"/>
      <c r="CMS127" s="27"/>
      <c r="CMT127" s="27"/>
      <c r="CMU127" s="27"/>
      <c r="CMV127" s="27"/>
      <c r="CMW127" s="27"/>
      <c r="CMX127" s="27"/>
      <c r="CMY127" s="27"/>
      <c r="CMZ127" s="27"/>
      <c r="CNA127" s="27"/>
      <c r="CNB127" s="27"/>
      <c r="CNC127" s="27"/>
      <c r="CND127" s="27"/>
      <c r="CNE127" s="27"/>
      <c r="CNF127" s="27"/>
      <c r="CNG127" s="27"/>
      <c r="CNH127" s="27"/>
      <c r="CNI127" s="27"/>
      <c r="CNJ127" s="27"/>
      <c r="CNK127" s="27"/>
      <c r="CNL127" s="27"/>
      <c r="CNM127" s="27"/>
      <c r="CNN127" s="27"/>
      <c r="CNO127" s="27"/>
      <c r="CNP127" s="27"/>
      <c r="CNQ127" s="27"/>
      <c r="CNR127" s="27"/>
      <c r="CNS127" s="27"/>
      <c r="CNT127" s="27"/>
      <c r="CNU127" s="27"/>
      <c r="CNV127" s="27"/>
      <c r="CNW127" s="27"/>
      <c r="CNX127" s="27"/>
      <c r="CNY127" s="27"/>
      <c r="CNZ127" s="27"/>
      <c r="COA127" s="27"/>
      <c r="COB127" s="27"/>
      <c r="COC127" s="27"/>
      <c r="COD127" s="27"/>
      <c r="COE127" s="27"/>
      <c r="COF127" s="27"/>
      <c r="COG127" s="27"/>
      <c r="COH127" s="27"/>
      <c r="COI127" s="27"/>
      <c r="COJ127" s="27"/>
      <c r="COK127" s="27"/>
      <c r="COL127" s="27"/>
      <c r="COM127" s="27"/>
      <c r="CON127" s="27"/>
      <c r="COO127" s="27"/>
      <c r="COP127" s="27"/>
      <c r="COQ127" s="27"/>
      <c r="COR127" s="27"/>
      <c r="COS127" s="27"/>
      <c r="COT127" s="27"/>
      <c r="COU127" s="27"/>
      <c r="COV127" s="27"/>
      <c r="COW127" s="27"/>
      <c r="COX127" s="27"/>
      <c r="COY127" s="27"/>
      <c r="COZ127" s="27"/>
      <c r="CPA127" s="27"/>
      <c r="CPB127" s="27"/>
      <c r="CPC127" s="27"/>
      <c r="CPD127" s="27"/>
      <c r="CPE127" s="27"/>
      <c r="CPF127" s="27"/>
      <c r="CPG127" s="27"/>
      <c r="CPH127" s="27"/>
      <c r="CPI127" s="27"/>
      <c r="CPJ127" s="27"/>
      <c r="CPK127" s="27"/>
      <c r="CPL127" s="27"/>
      <c r="CPM127" s="27"/>
      <c r="CPN127" s="27"/>
      <c r="CPO127" s="27"/>
      <c r="CPP127" s="27"/>
      <c r="CPQ127" s="27"/>
      <c r="CPR127" s="27"/>
      <c r="CPS127" s="27"/>
      <c r="CPT127" s="27"/>
      <c r="CPU127" s="27"/>
      <c r="CPV127" s="27"/>
      <c r="CPW127" s="27"/>
      <c r="CPX127" s="27"/>
      <c r="CPY127" s="27"/>
      <c r="CPZ127" s="27"/>
      <c r="CQA127" s="27"/>
      <c r="CQB127" s="27"/>
      <c r="CQC127" s="27"/>
      <c r="CQD127" s="27"/>
      <c r="CQE127" s="27"/>
      <c r="CQF127" s="27"/>
      <c r="CQG127" s="27"/>
      <c r="CQH127" s="27"/>
      <c r="CQI127" s="27"/>
      <c r="CQJ127" s="27"/>
      <c r="CQK127" s="27"/>
      <c r="CQL127" s="27"/>
      <c r="CQM127" s="27"/>
      <c r="CQN127" s="27"/>
      <c r="CQO127" s="27"/>
      <c r="CQP127" s="27"/>
      <c r="CQQ127" s="27"/>
      <c r="CQR127" s="27"/>
      <c r="CQS127" s="27"/>
      <c r="CQT127" s="27"/>
      <c r="CQU127" s="27"/>
      <c r="CQV127" s="27"/>
      <c r="CQW127" s="27"/>
      <c r="CQX127" s="27"/>
      <c r="CQY127" s="27"/>
      <c r="CQZ127" s="27"/>
      <c r="CRA127" s="27"/>
      <c r="CRB127" s="27"/>
      <c r="CRC127" s="27"/>
      <c r="CRD127" s="27"/>
      <c r="CRE127" s="27"/>
      <c r="CRF127" s="27"/>
      <c r="CRG127" s="27"/>
      <c r="CRH127" s="27"/>
      <c r="CRI127" s="27"/>
      <c r="CRJ127" s="27"/>
      <c r="CRK127" s="27"/>
      <c r="CRL127" s="27"/>
      <c r="CRM127" s="27"/>
      <c r="CRN127" s="27"/>
      <c r="CRO127" s="27"/>
      <c r="CRP127" s="27"/>
      <c r="CRQ127" s="27"/>
      <c r="CRR127" s="27"/>
      <c r="CRY127" s="27"/>
      <c r="CRZ127" s="27"/>
      <c r="CSA127" s="27"/>
      <c r="CSB127" s="27"/>
      <c r="CSC127" s="27"/>
      <c r="CSD127" s="27"/>
      <c r="CSE127" s="27"/>
      <c r="CSF127" s="27"/>
      <c r="CSG127" s="27"/>
      <c r="CSH127" s="27"/>
      <c r="CSI127" s="27"/>
      <c r="CSJ127" s="27"/>
      <c r="CSK127" s="27"/>
      <c r="CSL127" s="27"/>
      <c r="CSM127" s="27"/>
      <c r="CSN127" s="27"/>
      <c r="CSO127" s="27"/>
      <c r="CSP127" s="27"/>
      <c r="CSQ127" s="27"/>
      <c r="CSR127" s="27"/>
      <c r="CSS127" s="27"/>
      <c r="CST127" s="27"/>
      <c r="CSU127" s="27"/>
      <c r="CSV127" s="27"/>
      <c r="CSW127" s="27"/>
      <c r="CSX127" s="27"/>
      <c r="CSY127" s="27"/>
      <c r="CSZ127" s="27"/>
      <c r="CTA127" s="27"/>
      <c r="CTB127" s="27"/>
      <c r="CTC127" s="27"/>
      <c r="CTD127" s="27"/>
      <c r="CTE127" s="27"/>
      <c r="CTF127" s="27"/>
      <c r="CTG127" s="27"/>
      <c r="CTH127" s="27"/>
      <c r="CTI127" s="27"/>
      <c r="CTJ127" s="27"/>
      <c r="CTK127" s="27"/>
      <c r="CTL127" s="27"/>
      <c r="CTM127" s="27"/>
      <c r="CTN127" s="27"/>
      <c r="CTO127" s="27"/>
      <c r="CTP127" s="27"/>
      <c r="CTQ127" s="27"/>
      <c r="CTR127" s="27"/>
      <c r="CTS127" s="27"/>
      <c r="CTT127" s="27"/>
      <c r="CTU127" s="27"/>
      <c r="CTV127" s="27"/>
      <c r="CTW127" s="27"/>
      <c r="CTX127" s="27"/>
      <c r="CTY127" s="27"/>
      <c r="CTZ127" s="27"/>
      <c r="CUA127" s="27"/>
      <c r="CUB127" s="27"/>
      <c r="CUC127" s="27"/>
      <c r="CUD127" s="27"/>
      <c r="CUE127" s="27"/>
      <c r="CUF127" s="27"/>
      <c r="CUG127" s="27"/>
      <c r="CUH127" s="27"/>
      <c r="CUI127" s="27"/>
      <c r="CUJ127" s="27"/>
      <c r="CUK127" s="27"/>
      <c r="CUL127" s="27"/>
      <c r="CUM127" s="27"/>
      <c r="CUN127" s="27"/>
      <c r="CUO127" s="27"/>
      <c r="CUP127" s="27"/>
      <c r="CUQ127" s="27"/>
      <c r="CUR127" s="27"/>
      <c r="CUS127" s="27"/>
      <c r="CUT127" s="27"/>
      <c r="CUU127" s="27"/>
      <c r="CUV127" s="27"/>
      <c r="CUW127" s="27"/>
      <c r="CUX127" s="27"/>
      <c r="CUY127" s="27"/>
      <c r="CUZ127" s="27"/>
      <c r="CVA127" s="27"/>
      <c r="CVB127" s="27"/>
      <c r="CVC127" s="27"/>
      <c r="CVD127" s="27"/>
      <c r="CVE127" s="27"/>
      <c r="CVF127" s="27"/>
      <c r="CVG127" s="27"/>
      <c r="CVH127" s="27"/>
      <c r="CVI127" s="27"/>
      <c r="CVJ127" s="27"/>
      <c r="CVK127" s="27"/>
      <c r="CVL127" s="27"/>
      <c r="CVM127" s="27"/>
      <c r="CVN127" s="27"/>
      <c r="CVO127" s="27"/>
      <c r="CVP127" s="27"/>
      <c r="CVQ127" s="27"/>
      <c r="CVR127" s="27"/>
      <c r="CVS127" s="27"/>
      <c r="CVT127" s="27"/>
      <c r="CVU127" s="27"/>
      <c r="CVV127" s="27"/>
      <c r="CVW127" s="27"/>
      <c r="CVX127" s="27"/>
      <c r="CVY127" s="27"/>
      <c r="CVZ127" s="27"/>
      <c r="CWA127" s="27"/>
      <c r="CWB127" s="27"/>
      <c r="CWC127" s="27"/>
      <c r="CWD127" s="27"/>
      <c r="CWE127" s="27"/>
      <c r="CWF127" s="27"/>
      <c r="CWG127" s="27"/>
      <c r="CWH127" s="27"/>
      <c r="CWI127" s="27"/>
      <c r="CWJ127" s="27"/>
      <c r="CWK127" s="27"/>
      <c r="CWL127" s="27"/>
      <c r="CWM127" s="27"/>
      <c r="CWN127" s="27"/>
      <c r="CWO127" s="27"/>
      <c r="CWP127" s="27"/>
      <c r="CWQ127" s="27"/>
      <c r="CWR127" s="27"/>
      <c r="CWS127" s="27"/>
      <c r="CWT127" s="27"/>
      <c r="CWU127" s="27"/>
      <c r="CWV127" s="27"/>
      <c r="CWW127" s="27"/>
      <c r="CWX127" s="27"/>
      <c r="CWY127" s="27"/>
      <c r="CWZ127" s="27"/>
      <c r="CXA127" s="27"/>
      <c r="CXB127" s="27"/>
      <c r="CXC127" s="27"/>
      <c r="CXD127" s="27"/>
      <c r="CXE127" s="27"/>
      <c r="CXF127" s="27"/>
      <c r="CXG127" s="27"/>
      <c r="CXH127" s="27"/>
      <c r="CXI127" s="27"/>
      <c r="CXJ127" s="27"/>
      <c r="CXK127" s="27"/>
      <c r="CXL127" s="27"/>
      <c r="CXM127" s="27"/>
      <c r="CXN127" s="27"/>
      <c r="CXO127" s="27"/>
      <c r="CXP127" s="27"/>
      <c r="CXQ127" s="27"/>
      <c r="CXR127" s="27"/>
      <c r="CXS127" s="27"/>
      <c r="CXT127" s="27"/>
      <c r="CXU127" s="27"/>
      <c r="CXV127" s="27"/>
      <c r="CXW127" s="27"/>
      <c r="CXX127" s="27"/>
      <c r="CXY127" s="27"/>
      <c r="CXZ127" s="27"/>
      <c r="CYA127" s="27"/>
      <c r="CYB127" s="27"/>
      <c r="CYC127" s="27"/>
      <c r="CYD127" s="27"/>
      <c r="CYE127" s="27"/>
      <c r="CYF127" s="27"/>
      <c r="CYG127" s="27"/>
      <c r="CYH127" s="27"/>
      <c r="CYI127" s="27"/>
      <c r="CYJ127" s="27"/>
      <c r="CYK127" s="27"/>
      <c r="CYL127" s="27"/>
      <c r="CYM127" s="27"/>
      <c r="CYN127" s="27"/>
      <c r="CYO127" s="27"/>
      <c r="CYP127" s="27"/>
      <c r="CYQ127" s="27"/>
      <c r="CYR127" s="27"/>
      <c r="CYS127" s="27"/>
      <c r="CYT127" s="27"/>
      <c r="CYU127" s="27"/>
      <c r="CYV127" s="27"/>
      <c r="CYW127" s="27"/>
      <c r="CYX127" s="27"/>
      <c r="CYY127" s="27"/>
      <c r="CYZ127" s="27"/>
      <c r="CZA127" s="27"/>
      <c r="CZB127" s="27"/>
      <c r="CZC127" s="27"/>
      <c r="CZD127" s="27"/>
      <c r="CZE127" s="27"/>
      <c r="CZF127" s="27"/>
      <c r="CZG127" s="27"/>
      <c r="CZH127" s="27"/>
      <c r="CZI127" s="27"/>
      <c r="CZJ127" s="27"/>
      <c r="CZK127" s="27"/>
      <c r="CZL127" s="27"/>
      <c r="CZM127" s="27"/>
      <c r="CZN127" s="27"/>
      <c r="CZO127" s="27"/>
      <c r="CZP127" s="27"/>
      <c r="CZQ127" s="27"/>
      <c r="CZR127" s="27"/>
      <c r="CZS127" s="27"/>
      <c r="CZT127" s="27"/>
      <c r="CZU127" s="27"/>
      <c r="CZV127" s="27"/>
      <c r="CZW127" s="27"/>
      <c r="CZX127" s="27"/>
      <c r="CZY127" s="27"/>
      <c r="CZZ127" s="27"/>
      <c r="DAA127" s="27"/>
      <c r="DAB127" s="27"/>
      <c r="DAC127" s="27"/>
      <c r="DAD127" s="27"/>
      <c r="DAE127" s="27"/>
      <c r="DAF127" s="27"/>
      <c r="DAG127" s="27"/>
      <c r="DAH127" s="27"/>
      <c r="DAI127" s="27"/>
      <c r="DAJ127" s="27"/>
      <c r="DAK127" s="27"/>
      <c r="DAL127" s="27"/>
      <c r="DAM127" s="27"/>
      <c r="DAN127" s="27"/>
      <c r="DAO127" s="27"/>
      <c r="DAP127" s="27"/>
      <c r="DAQ127" s="27"/>
      <c r="DAR127" s="27"/>
      <c r="DAS127" s="27"/>
      <c r="DAT127" s="27"/>
      <c r="DAU127" s="27"/>
      <c r="DAV127" s="27"/>
      <c r="DAW127" s="27"/>
      <c r="DAX127" s="27"/>
      <c r="DAY127" s="27"/>
      <c r="DAZ127" s="27"/>
      <c r="DBA127" s="27"/>
      <c r="DBB127" s="27"/>
      <c r="DBC127" s="27"/>
      <c r="DBD127" s="27"/>
      <c r="DBE127" s="27"/>
      <c r="DBF127" s="27"/>
      <c r="DBG127" s="27"/>
      <c r="DBH127" s="27"/>
      <c r="DBI127" s="27"/>
      <c r="DBJ127" s="27"/>
      <c r="DBK127" s="27"/>
      <c r="DBL127" s="27"/>
      <c r="DBM127" s="27"/>
      <c r="DBN127" s="27"/>
      <c r="DBU127" s="27"/>
      <c r="DBV127" s="27"/>
      <c r="DBW127" s="27"/>
      <c r="DBX127" s="27"/>
      <c r="DBY127" s="27"/>
      <c r="DBZ127" s="27"/>
      <c r="DCA127" s="27"/>
      <c r="DCB127" s="27"/>
      <c r="DCC127" s="27"/>
      <c r="DCD127" s="27"/>
      <c r="DCE127" s="27"/>
      <c r="DCF127" s="27"/>
      <c r="DCG127" s="27"/>
      <c r="DCH127" s="27"/>
      <c r="DCI127" s="27"/>
      <c r="DCJ127" s="27"/>
      <c r="DCK127" s="27"/>
      <c r="DCL127" s="27"/>
      <c r="DCM127" s="27"/>
      <c r="DCN127" s="27"/>
      <c r="DCO127" s="27"/>
      <c r="DCP127" s="27"/>
      <c r="DCQ127" s="27"/>
      <c r="DCR127" s="27"/>
      <c r="DCS127" s="27"/>
      <c r="DCT127" s="27"/>
      <c r="DCU127" s="27"/>
      <c r="DCV127" s="27"/>
      <c r="DCW127" s="27"/>
      <c r="DCX127" s="27"/>
      <c r="DCY127" s="27"/>
      <c r="DCZ127" s="27"/>
      <c r="DDA127" s="27"/>
      <c r="DDB127" s="27"/>
      <c r="DDC127" s="27"/>
      <c r="DDD127" s="27"/>
      <c r="DDE127" s="27"/>
      <c r="DDF127" s="27"/>
      <c r="DDG127" s="27"/>
      <c r="DDH127" s="27"/>
      <c r="DDI127" s="27"/>
      <c r="DDJ127" s="27"/>
      <c r="DDK127" s="27"/>
      <c r="DDL127" s="27"/>
      <c r="DDM127" s="27"/>
      <c r="DDN127" s="27"/>
      <c r="DDO127" s="27"/>
      <c r="DDP127" s="27"/>
      <c r="DDQ127" s="27"/>
      <c r="DDR127" s="27"/>
      <c r="DDS127" s="27"/>
      <c r="DDT127" s="27"/>
      <c r="DDU127" s="27"/>
      <c r="DDV127" s="27"/>
      <c r="DDW127" s="27"/>
      <c r="DDX127" s="27"/>
      <c r="DDY127" s="27"/>
      <c r="DDZ127" s="27"/>
      <c r="DEA127" s="27"/>
      <c r="DEB127" s="27"/>
      <c r="DEC127" s="27"/>
      <c r="DED127" s="27"/>
      <c r="DEE127" s="27"/>
      <c r="DEF127" s="27"/>
      <c r="DEG127" s="27"/>
      <c r="DEH127" s="27"/>
      <c r="DEI127" s="27"/>
      <c r="DEJ127" s="27"/>
      <c r="DEK127" s="27"/>
      <c r="DEL127" s="27"/>
      <c r="DEM127" s="27"/>
      <c r="DEN127" s="27"/>
      <c r="DEO127" s="27"/>
      <c r="DEP127" s="27"/>
      <c r="DEQ127" s="27"/>
      <c r="DER127" s="27"/>
      <c r="DES127" s="27"/>
      <c r="DET127" s="27"/>
      <c r="DEU127" s="27"/>
      <c r="DEV127" s="27"/>
      <c r="DEW127" s="27"/>
      <c r="DEX127" s="27"/>
      <c r="DEY127" s="27"/>
      <c r="DEZ127" s="27"/>
      <c r="DFA127" s="27"/>
      <c r="DFB127" s="27"/>
      <c r="DFC127" s="27"/>
      <c r="DFD127" s="27"/>
      <c r="DFE127" s="27"/>
      <c r="DFF127" s="27"/>
      <c r="DFG127" s="27"/>
      <c r="DFH127" s="27"/>
      <c r="DFI127" s="27"/>
      <c r="DFJ127" s="27"/>
      <c r="DFK127" s="27"/>
      <c r="DFL127" s="27"/>
      <c r="DFM127" s="27"/>
      <c r="DFN127" s="27"/>
      <c r="DFO127" s="27"/>
      <c r="DFP127" s="27"/>
      <c r="DFQ127" s="27"/>
      <c r="DFR127" s="27"/>
      <c r="DFS127" s="27"/>
      <c r="DFT127" s="27"/>
      <c r="DFU127" s="27"/>
      <c r="DFV127" s="27"/>
      <c r="DFW127" s="27"/>
      <c r="DFX127" s="27"/>
      <c r="DFY127" s="27"/>
      <c r="DFZ127" s="27"/>
      <c r="DGA127" s="27"/>
      <c r="DGB127" s="27"/>
      <c r="DGC127" s="27"/>
      <c r="DGD127" s="27"/>
      <c r="DGE127" s="27"/>
      <c r="DGF127" s="27"/>
      <c r="DGG127" s="27"/>
      <c r="DGH127" s="27"/>
      <c r="DGI127" s="27"/>
      <c r="DGJ127" s="27"/>
      <c r="DGK127" s="27"/>
      <c r="DGL127" s="27"/>
      <c r="DGM127" s="27"/>
      <c r="DGN127" s="27"/>
      <c r="DGO127" s="27"/>
      <c r="DGP127" s="27"/>
      <c r="DGQ127" s="27"/>
      <c r="DGR127" s="27"/>
      <c r="DGS127" s="27"/>
      <c r="DGT127" s="27"/>
      <c r="DGU127" s="27"/>
      <c r="DGV127" s="27"/>
      <c r="DGW127" s="27"/>
      <c r="DGX127" s="27"/>
      <c r="DGY127" s="27"/>
      <c r="DGZ127" s="27"/>
      <c r="DHA127" s="27"/>
      <c r="DHB127" s="27"/>
      <c r="DHC127" s="27"/>
      <c r="DHD127" s="27"/>
      <c r="DHE127" s="27"/>
      <c r="DHF127" s="27"/>
      <c r="DHG127" s="27"/>
      <c r="DHH127" s="27"/>
      <c r="DHI127" s="27"/>
      <c r="DHJ127" s="27"/>
      <c r="DHK127" s="27"/>
      <c r="DHL127" s="27"/>
      <c r="DHM127" s="27"/>
      <c r="DHN127" s="27"/>
      <c r="DHO127" s="27"/>
      <c r="DHP127" s="27"/>
      <c r="DHQ127" s="27"/>
      <c r="DHR127" s="27"/>
      <c r="DHS127" s="27"/>
      <c r="DHT127" s="27"/>
      <c r="DHU127" s="27"/>
      <c r="DHV127" s="27"/>
      <c r="DHW127" s="27"/>
      <c r="DHX127" s="27"/>
      <c r="DHY127" s="27"/>
      <c r="DHZ127" s="27"/>
      <c r="DIA127" s="27"/>
      <c r="DIB127" s="27"/>
      <c r="DIC127" s="27"/>
      <c r="DID127" s="27"/>
      <c r="DIE127" s="27"/>
      <c r="DIF127" s="27"/>
      <c r="DIG127" s="27"/>
      <c r="DIH127" s="27"/>
      <c r="DII127" s="27"/>
      <c r="DIJ127" s="27"/>
      <c r="DIK127" s="27"/>
      <c r="DIL127" s="27"/>
      <c r="DIM127" s="27"/>
      <c r="DIN127" s="27"/>
      <c r="DIO127" s="27"/>
      <c r="DIP127" s="27"/>
      <c r="DIQ127" s="27"/>
      <c r="DIR127" s="27"/>
      <c r="DIS127" s="27"/>
      <c r="DIT127" s="27"/>
      <c r="DIU127" s="27"/>
      <c r="DIV127" s="27"/>
      <c r="DIW127" s="27"/>
      <c r="DIX127" s="27"/>
      <c r="DIY127" s="27"/>
      <c r="DIZ127" s="27"/>
      <c r="DJA127" s="27"/>
      <c r="DJB127" s="27"/>
      <c r="DJC127" s="27"/>
      <c r="DJD127" s="27"/>
      <c r="DJE127" s="27"/>
      <c r="DJF127" s="27"/>
      <c r="DJG127" s="27"/>
      <c r="DJH127" s="27"/>
      <c r="DJI127" s="27"/>
      <c r="DJJ127" s="27"/>
      <c r="DJK127" s="27"/>
      <c r="DJL127" s="27"/>
      <c r="DJM127" s="27"/>
      <c r="DJN127" s="27"/>
      <c r="DJO127" s="27"/>
      <c r="DJP127" s="27"/>
      <c r="DJQ127" s="27"/>
      <c r="DJR127" s="27"/>
      <c r="DJS127" s="27"/>
      <c r="DJT127" s="27"/>
      <c r="DJU127" s="27"/>
      <c r="DJV127" s="27"/>
      <c r="DJW127" s="27"/>
      <c r="DJX127" s="27"/>
      <c r="DJY127" s="27"/>
      <c r="DJZ127" s="27"/>
      <c r="DKA127" s="27"/>
      <c r="DKB127" s="27"/>
      <c r="DKC127" s="27"/>
      <c r="DKD127" s="27"/>
      <c r="DKE127" s="27"/>
      <c r="DKF127" s="27"/>
      <c r="DKG127" s="27"/>
      <c r="DKH127" s="27"/>
      <c r="DKI127" s="27"/>
      <c r="DKJ127" s="27"/>
      <c r="DKK127" s="27"/>
      <c r="DKL127" s="27"/>
      <c r="DKM127" s="27"/>
      <c r="DKN127" s="27"/>
      <c r="DKO127" s="27"/>
      <c r="DKP127" s="27"/>
      <c r="DKQ127" s="27"/>
      <c r="DKR127" s="27"/>
      <c r="DKS127" s="27"/>
      <c r="DKT127" s="27"/>
      <c r="DKU127" s="27"/>
      <c r="DKV127" s="27"/>
      <c r="DKW127" s="27"/>
      <c r="DKX127" s="27"/>
      <c r="DKY127" s="27"/>
      <c r="DKZ127" s="27"/>
      <c r="DLA127" s="27"/>
      <c r="DLB127" s="27"/>
      <c r="DLC127" s="27"/>
      <c r="DLD127" s="27"/>
      <c r="DLE127" s="27"/>
      <c r="DLF127" s="27"/>
      <c r="DLG127" s="27"/>
      <c r="DLH127" s="27"/>
      <c r="DLI127" s="27"/>
      <c r="DLJ127" s="27"/>
      <c r="DLQ127" s="27"/>
      <c r="DLR127" s="27"/>
      <c r="DLS127" s="27"/>
      <c r="DLT127" s="27"/>
      <c r="DLU127" s="27"/>
      <c r="DLV127" s="27"/>
      <c r="DLW127" s="27"/>
      <c r="DLX127" s="27"/>
      <c r="DLY127" s="27"/>
      <c r="DLZ127" s="27"/>
      <c r="DMA127" s="27"/>
      <c r="DMB127" s="27"/>
      <c r="DMC127" s="27"/>
      <c r="DMD127" s="27"/>
      <c r="DME127" s="27"/>
      <c r="DMF127" s="27"/>
      <c r="DMG127" s="27"/>
      <c r="DMH127" s="27"/>
      <c r="DMI127" s="27"/>
      <c r="DMJ127" s="27"/>
      <c r="DMK127" s="27"/>
      <c r="DML127" s="27"/>
      <c r="DMM127" s="27"/>
      <c r="DMN127" s="27"/>
      <c r="DMO127" s="27"/>
      <c r="DMP127" s="27"/>
      <c r="DMQ127" s="27"/>
      <c r="DMR127" s="27"/>
      <c r="DMS127" s="27"/>
      <c r="DMT127" s="27"/>
      <c r="DMU127" s="27"/>
      <c r="DMV127" s="27"/>
      <c r="DMW127" s="27"/>
      <c r="DMX127" s="27"/>
      <c r="DMY127" s="27"/>
      <c r="DMZ127" s="27"/>
      <c r="DNA127" s="27"/>
      <c r="DNB127" s="27"/>
      <c r="DNC127" s="27"/>
      <c r="DND127" s="27"/>
      <c r="DNE127" s="27"/>
      <c r="DNF127" s="27"/>
      <c r="DNG127" s="27"/>
      <c r="DNH127" s="27"/>
      <c r="DNI127" s="27"/>
      <c r="DNJ127" s="27"/>
      <c r="DNK127" s="27"/>
      <c r="DNL127" s="27"/>
      <c r="DNM127" s="27"/>
      <c r="DNN127" s="27"/>
      <c r="DNO127" s="27"/>
      <c r="DNP127" s="27"/>
      <c r="DNQ127" s="27"/>
      <c r="DNR127" s="27"/>
      <c r="DNS127" s="27"/>
      <c r="DNT127" s="27"/>
      <c r="DNU127" s="27"/>
      <c r="DNV127" s="27"/>
      <c r="DNW127" s="27"/>
      <c r="DNX127" s="27"/>
      <c r="DNY127" s="27"/>
      <c r="DNZ127" s="27"/>
      <c r="DOA127" s="27"/>
      <c r="DOB127" s="27"/>
      <c r="DOC127" s="27"/>
      <c r="DOD127" s="27"/>
      <c r="DOE127" s="27"/>
      <c r="DOF127" s="27"/>
      <c r="DOG127" s="27"/>
      <c r="DOH127" s="27"/>
      <c r="DOI127" s="27"/>
      <c r="DOJ127" s="27"/>
      <c r="DOK127" s="27"/>
      <c r="DOL127" s="27"/>
      <c r="DOM127" s="27"/>
      <c r="DON127" s="27"/>
      <c r="DOO127" s="27"/>
      <c r="DOP127" s="27"/>
      <c r="DOQ127" s="27"/>
      <c r="DOR127" s="27"/>
      <c r="DOS127" s="27"/>
      <c r="DOT127" s="27"/>
      <c r="DOU127" s="27"/>
      <c r="DOV127" s="27"/>
      <c r="DOW127" s="27"/>
      <c r="DOX127" s="27"/>
      <c r="DOY127" s="27"/>
      <c r="DOZ127" s="27"/>
      <c r="DPA127" s="27"/>
      <c r="DPB127" s="27"/>
      <c r="DPC127" s="27"/>
      <c r="DPD127" s="27"/>
      <c r="DPE127" s="27"/>
      <c r="DPF127" s="27"/>
      <c r="DPG127" s="27"/>
      <c r="DPH127" s="27"/>
      <c r="DPI127" s="27"/>
      <c r="DPJ127" s="27"/>
      <c r="DPK127" s="27"/>
      <c r="DPL127" s="27"/>
      <c r="DPM127" s="27"/>
      <c r="DPN127" s="27"/>
      <c r="DPO127" s="27"/>
      <c r="DPP127" s="27"/>
      <c r="DPQ127" s="27"/>
      <c r="DPR127" s="27"/>
      <c r="DPS127" s="27"/>
      <c r="DPT127" s="27"/>
      <c r="DPU127" s="27"/>
      <c r="DPV127" s="27"/>
      <c r="DPW127" s="27"/>
      <c r="DPX127" s="27"/>
      <c r="DPY127" s="27"/>
      <c r="DPZ127" s="27"/>
      <c r="DQA127" s="27"/>
      <c r="DQB127" s="27"/>
      <c r="DQC127" s="27"/>
      <c r="DQD127" s="27"/>
      <c r="DQE127" s="27"/>
      <c r="DQF127" s="27"/>
      <c r="DQG127" s="27"/>
      <c r="DQH127" s="27"/>
      <c r="DQI127" s="27"/>
      <c r="DQJ127" s="27"/>
      <c r="DQK127" s="27"/>
      <c r="DQL127" s="27"/>
      <c r="DQM127" s="27"/>
      <c r="DQN127" s="27"/>
      <c r="DQO127" s="27"/>
      <c r="DQP127" s="27"/>
      <c r="DQQ127" s="27"/>
      <c r="DQR127" s="27"/>
      <c r="DQS127" s="27"/>
      <c r="DQT127" s="27"/>
      <c r="DQU127" s="27"/>
      <c r="DQV127" s="27"/>
      <c r="DQW127" s="27"/>
      <c r="DQX127" s="27"/>
      <c r="DQY127" s="27"/>
      <c r="DQZ127" s="27"/>
      <c r="DRA127" s="27"/>
      <c r="DRB127" s="27"/>
      <c r="DRC127" s="27"/>
      <c r="DRD127" s="27"/>
      <c r="DRE127" s="27"/>
      <c r="DRF127" s="27"/>
      <c r="DRG127" s="27"/>
      <c r="DRH127" s="27"/>
      <c r="DRI127" s="27"/>
      <c r="DRJ127" s="27"/>
      <c r="DRK127" s="27"/>
      <c r="DRL127" s="27"/>
      <c r="DRM127" s="27"/>
      <c r="DRN127" s="27"/>
      <c r="DRO127" s="27"/>
      <c r="DRP127" s="27"/>
      <c r="DRQ127" s="27"/>
      <c r="DRR127" s="27"/>
      <c r="DRS127" s="27"/>
      <c r="DRT127" s="27"/>
      <c r="DRU127" s="27"/>
      <c r="DRV127" s="27"/>
      <c r="DRW127" s="27"/>
      <c r="DRX127" s="27"/>
      <c r="DRY127" s="27"/>
      <c r="DRZ127" s="27"/>
      <c r="DSA127" s="27"/>
      <c r="DSB127" s="27"/>
      <c r="DSC127" s="27"/>
      <c r="DSD127" s="27"/>
      <c r="DSE127" s="27"/>
      <c r="DSF127" s="27"/>
      <c r="DSG127" s="27"/>
      <c r="DSH127" s="27"/>
      <c r="DSI127" s="27"/>
      <c r="DSJ127" s="27"/>
      <c r="DSK127" s="27"/>
      <c r="DSL127" s="27"/>
      <c r="DSM127" s="27"/>
      <c r="DSN127" s="27"/>
      <c r="DSO127" s="27"/>
      <c r="DSP127" s="27"/>
      <c r="DSQ127" s="27"/>
      <c r="DSR127" s="27"/>
      <c r="DSS127" s="27"/>
      <c r="DST127" s="27"/>
      <c r="DSU127" s="27"/>
      <c r="DSV127" s="27"/>
      <c r="DSW127" s="27"/>
      <c r="DSX127" s="27"/>
      <c r="DSY127" s="27"/>
      <c r="DSZ127" s="27"/>
      <c r="DTA127" s="27"/>
      <c r="DTB127" s="27"/>
      <c r="DTC127" s="27"/>
      <c r="DTD127" s="27"/>
      <c r="DTE127" s="27"/>
      <c r="DTF127" s="27"/>
      <c r="DTG127" s="27"/>
      <c r="DTH127" s="27"/>
      <c r="DTI127" s="27"/>
      <c r="DTJ127" s="27"/>
      <c r="DTK127" s="27"/>
      <c r="DTL127" s="27"/>
      <c r="DTM127" s="27"/>
      <c r="DTN127" s="27"/>
      <c r="DTO127" s="27"/>
      <c r="DTP127" s="27"/>
      <c r="DTQ127" s="27"/>
      <c r="DTR127" s="27"/>
      <c r="DTS127" s="27"/>
      <c r="DTT127" s="27"/>
      <c r="DTU127" s="27"/>
      <c r="DTV127" s="27"/>
      <c r="DTW127" s="27"/>
      <c r="DTX127" s="27"/>
      <c r="DTY127" s="27"/>
      <c r="DTZ127" s="27"/>
      <c r="DUA127" s="27"/>
      <c r="DUB127" s="27"/>
      <c r="DUC127" s="27"/>
      <c r="DUD127" s="27"/>
      <c r="DUE127" s="27"/>
      <c r="DUF127" s="27"/>
      <c r="DUG127" s="27"/>
      <c r="DUH127" s="27"/>
      <c r="DUI127" s="27"/>
      <c r="DUJ127" s="27"/>
      <c r="DUK127" s="27"/>
      <c r="DUL127" s="27"/>
      <c r="DUM127" s="27"/>
      <c r="DUN127" s="27"/>
      <c r="DUO127" s="27"/>
      <c r="DUP127" s="27"/>
      <c r="DUQ127" s="27"/>
      <c r="DUR127" s="27"/>
      <c r="DUS127" s="27"/>
      <c r="DUT127" s="27"/>
      <c r="DUU127" s="27"/>
      <c r="DUV127" s="27"/>
      <c r="DUW127" s="27"/>
      <c r="DUX127" s="27"/>
      <c r="DUY127" s="27"/>
      <c r="DUZ127" s="27"/>
      <c r="DVA127" s="27"/>
      <c r="DVB127" s="27"/>
      <c r="DVC127" s="27"/>
      <c r="DVD127" s="27"/>
      <c r="DVE127" s="27"/>
      <c r="DVF127" s="27"/>
      <c r="DVM127" s="27"/>
      <c r="DVN127" s="27"/>
      <c r="DVO127" s="27"/>
      <c r="DVP127" s="27"/>
      <c r="DVQ127" s="27"/>
      <c r="DVR127" s="27"/>
      <c r="DVS127" s="27"/>
      <c r="DVT127" s="27"/>
      <c r="DVU127" s="27"/>
      <c r="DVV127" s="27"/>
      <c r="DVW127" s="27"/>
      <c r="DVX127" s="27"/>
      <c r="DVY127" s="27"/>
      <c r="DVZ127" s="27"/>
      <c r="DWA127" s="27"/>
      <c r="DWB127" s="27"/>
      <c r="DWC127" s="27"/>
      <c r="DWD127" s="27"/>
      <c r="DWE127" s="27"/>
      <c r="DWF127" s="27"/>
      <c r="DWG127" s="27"/>
      <c r="DWH127" s="27"/>
      <c r="DWI127" s="27"/>
      <c r="DWJ127" s="27"/>
      <c r="DWK127" s="27"/>
      <c r="DWL127" s="27"/>
      <c r="DWM127" s="27"/>
      <c r="DWN127" s="27"/>
      <c r="DWO127" s="27"/>
      <c r="DWP127" s="27"/>
      <c r="DWQ127" s="27"/>
      <c r="DWR127" s="27"/>
      <c r="DWS127" s="27"/>
      <c r="DWT127" s="27"/>
      <c r="DWU127" s="27"/>
      <c r="DWV127" s="27"/>
      <c r="DWW127" s="27"/>
      <c r="DWX127" s="27"/>
      <c r="DWY127" s="27"/>
      <c r="DWZ127" s="27"/>
      <c r="DXA127" s="27"/>
      <c r="DXB127" s="27"/>
      <c r="DXC127" s="27"/>
      <c r="DXD127" s="27"/>
      <c r="DXE127" s="27"/>
      <c r="DXF127" s="27"/>
      <c r="DXG127" s="27"/>
      <c r="DXH127" s="27"/>
      <c r="DXI127" s="27"/>
      <c r="DXJ127" s="27"/>
      <c r="DXK127" s="27"/>
      <c r="DXL127" s="27"/>
      <c r="DXM127" s="27"/>
      <c r="DXN127" s="27"/>
      <c r="DXO127" s="27"/>
      <c r="DXP127" s="27"/>
      <c r="DXQ127" s="27"/>
      <c r="DXR127" s="27"/>
      <c r="DXS127" s="27"/>
      <c r="DXT127" s="27"/>
      <c r="DXU127" s="27"/>
      <c r="DXV127" s="27"/>
      <c r="DXW127" s="27"/>
      <c r="DXX127" s="27"/>
      <c r="DXY127" s="27"/>
      <c r="DXZ127" s="27"/>
      <c r="DYA127" s="27"/>
      <c r="DYB127" s="27"/>
      <c r="DYC127" s="27"/>
      <c r="DYD127" s="27"/>
      <c r="DYE127" s="27"/>
      <c r="DYF127" s="27"/>
      <c r="DYG127" s="27"/>
      <c r="DYH127" s="27"/>
      <c r="DYI127" s="27"/>
      <c r="DYJ127" s="27"/>
      <c r="DYK127" s="27"/>
      <c r="DYL127" s="27"/>
      <c r="DYM127" s="27"/>
      <c r="DYN127" s="27"/>
      <c r="DYO127" s="27"/>
      <c r="DYP127" s="27"/>
      <c r="DYQ127" s="27"/>
      <c r="DYR127" s="27"/>
      <c r="DYS127" s="27"/>
      <c r="DYT127" s="27"/>
      <c r="DYU127" s="27"/>
      <c r="DYV127" s="27"/>
      <c r="DYW127" s="27"/>
      <c r="DYX127" s="27"/>
      <c r="DYY127" s="27"/>
      <c r="DYZ127" s="27"/>
      <c r="DZA127" s="27"/>
      <c r="DZB127" s="27"/>
      <c r="DZC127" s="27"/>
      <c r="DZD127" s="27"/>
      <c r="DZE127" s="27"/>
      <c r="DZF127" s="27"/>
      <c r="DZG127" s="27"/>
      <c r="DZH127" s="27"/>
      <c r="DZI127" s="27"/>
      <c r="DZJ127" s="27"/>
      <c r="DZK127" s="27"/>
      <c r="DZL127" s="27"/>
      <c r="DZM127" s="27"/>
      <c r="DZN127" s="27"/>
      <c r="DZO127" s="27"/>
      <c r="DZP127" s="27"/>
      <c r="DZQ127" s="27"/>
      <c r="DZR127" s="27"/>
      <c r="DZS127" s="27"/>
      <c r="DZT127" s="27"/>
      <c r="DZU127" s="27"/>
      <c r="DZV127" s="27"/>
      <c r="DZW127" s="27"/>
      <c r="DZX127" s="27"/>
      <c r="DZY127" s="27"/>
      <c r="DZZ127" s="27"/>
      <c r="EAA127" s="27"/>
      <c r="EAB127" s="27"/>
      <c r="EAC127" s="27"/>
      <c r="EAD127" s="27"/>
      <c r="EAE127" s="27"/>
      <c r="EAF127" s="27"/>
      <c r="EAG127" s="27"/>
      <c r="EAH127" s="27"/>
      <c r="EAI127" s="27"/>
      <c r="EAJ127" s="27"/>
      <c r="EAK127" s="27"/>
      <c r="EAL127" s="27"/>
      <c r="EAM127" s="27"/>
      <c r="EAN127" s="27"/>
      <c r="EAO127" s="27"/>
      <c r="EAP127" s="27"/>
      <c r="EAQ127" s="27"/>
      <c r="EAR127" s="27"/>
      <c r="EAS127" s="27"/>
      <c r="EAT127" s="27"/>
      <c r="EAU127" s="27"/>
      <c r="EAV127" s="27"/>
      <c r="EAW127" s="27"/>
      <c r="EAX127" s="27"/>
      <c r="EAY127" s="27"/>
      <c r="EAZ127" s="27"/>
      <c r="EBA127" s="27"/>
      <c r="EBB127" s="27"/>
      <c r="EBC127" s="27"/>
      <c r="EBD127" s="27"/>
      <c r="EBE127" s="27"/>
      <c r="EBF127" s="27"/>
      <c r="EBG127" s="27"/>
      <c r="EBH127" s="27"/>
      <c r="EBI127" s="27"/>
      <c r="EBJ127" s="27"/>
      <c r="EBK127" s="27"/>
      <c r="EBL127" s="27"/>
      <c r="EBM127" s="27"/>
      <c r="EBN127" s="27"/>
      <c r="EBO127" s="27"/>
      <c r="EBP127" s="27"/>
      <c r="EBQ127" s="27"/>
      <c r="EBR127" s="27"/>
      <c r="EBS127" s="27"/>
      <c r="EBT127" s="27"/>
      <c r="EBU127" s="27"/>
      <c r="EBV127" s="27"/>
      <c r="EBW127" s="27"/>
      <c r="EBX127" s="27"/>
      <c r="EBY127" s="27"/>
      <c r="EBZ127" s="27"/>
      <c r="ECA127" s="27"/>
      <c r="ECB127" s="27"/>
      <c r="ECC127" s="27"/>
      <c r="ECD127" s="27"/>
      <c r="ECE127" s="27"/>
      <c r="ECF127" s="27"/>
      <c r="ECG127" s="27"/>
      <c r="ECH127" s="27"/>
      <c r="ECI127" s="27"/>
      <c r="ECJ127" s="27"/>
      <c r="ECK127" s="27"/>
      <c r="ECL127" s="27"/>
      <c r="ECM127" s="27"/>
      <c r="ECN127" s="27"/>
      <c r="ECO127" s="27"/>
      <c r="ECP127" s="27"/>
      <c r="ECQ127" s="27"/>
      <c r="ECR127" s="27"/>
      <c r="ECS127" s="27"/>
      <c r="ECT127" s="27"/>
      <c r="ECU127" s="27"/>
      <c r="ECV127" s="27"/>
      <c r="ECW127" s="27"/>
      <c r="ECX127" s="27"/>
      <c r="ECY127" s="27"/>
      <c r="ECZ127" s="27"/>
      <c r="EDA127" s="27"/>
      <c r="EDB127" s="27"/>
      <c r="EDC127" s="27"/>
      <c r="EDD127" s="27"/>
      <c r="EDE127" s="27"/>
      <c r="EDF127" s="27"/>
      <c r="EDG127" s="27"/>
      <c r="EDH127" s="27"/>
      <c r="EDI127" s="27"/>
      <c r="EDJ127" s="27"/>
      <c r="EDK127" s="27"/>
      <c r="EDL127" s="27"/>
      <c r="EDM127" s="27"/>
      <c r="EDN127" s="27"/>
      <c r="EDO127" s="27"/>
      <c r="EDP127" s="27"/>
      <c r="EDQ127" s="27"/>
      <c r="EDR127" s="27"/>
      <c r="EDS127" s="27"/>
      <c r="EDT127" s="27"/>
      <c r="EDU127" s="27"/>
      <c r="EDV127" s="27"/>
      <c r="EDW127" s="27"/>
      <c r="EDX127" s="27"/>
      <c r="EDY127" s="27"/>
      <c r="EDZ127" s="27"/>
      <c r="EEA127" s="27"/>
      <c r="EEB127" s="27"/>
      <c r="EEC127" s="27"/>
      <c r="EED127" s="27"/>
      <c r="EEE127" s="27"/>
      <c r="EEF127" s="27"/>
      <c r="EEG127" s="27"/>
      <c r="EEH127" s="27"/>
      <c r="EEI127" s="27"/>
      <c r="EEJ127" s="27"/>
      <c r="EEK127" s="27"/>
      <c r="EEL127" s="27"/>
      <c r="EEM127" s="27"/>
      <c r="EEN127" s="27"/>
      <c r="EEO127" s="27"/>
      <c r="EEP127" s="27"/>
      <c r="EEQ127" s="27"/>
      <c r="EER127" s="27"/>
      <c r="EES127" s="27"/>
      <c r="EET127" s="27"/>
      <c r="EEU127" s="27"/>
      <c r="EEV127" s="27"/>
      <c r="EEW127" s="27"/>
      <c r="EEX127" s="27"/>
      <c r="EEY127" s="27"/>
      <c r="EEZ127" s="27"/>
      <c r="EFA127" s="27"/>
      <c r="EFB127" s="27"/>
      <c r="EFI127" s="27"/>
      <c r="EFJ127" s="27"/>
      <c r="EFK127" s="27"/>
      <c r="EFL127" s="27"/>
      <c r="EFM127" s="27"/>
      <c r="EFN127" s="27"/>
      <c r="EFO127" s="27"/>
      <c r="EFP127" s="27"/>
      <c r="EFQ127" s="27"/>
      <c r="EFR127" s="27"/>
      <c r="EFS127" s="27"/>
      <c r="EFT127" s="27"/>
      <c r="EFU127" s="27"/>
      <c r="EFV127" s="27"/>
      <c r="EFW127" s="27"/>
      <c r="EFX127" s="27"/>
      <c r="EFY127" s="27"/>
      <c r="EFZ127" s="27"/>
      <c r="EGA127" s="27"/>
      <c r="EGB127" s="27"/>
      <c r="EGC127" s="27"/>
      <c r="EGD127" s="27"/>
      <c r="EGE127" s="27"/>
      <c r="EGF127" s="27"/>
      <c r="EGG127" s="27"/>
      <c r="EGH127" s="27"/>
      <c r="EGI127" s="27"/>
      <c r="EGJ127" s="27"/>
      <c r="EGK127" s="27"/>
      <c r="EGL127" s="27"/>
      <c r="EGM127" s="27"/>
      <c r="EGN127" s="27"/>
      <c r="EGO127" s="27"/>
      <c r="EGP127" s="27"/>
      <c r="EGQ127" s="27"/>
      <c r="EGR127" s="27"/>
      <c r="EGS127" s="27"/>
      <c r="EGT127" s="27"/>
      <c r="EGU127" s="27"/>
      <c r="EGV127" s="27"/>
      <c r="EGW127" s="27"/>
      <c r="EGX127" s="27"/>
      <c r="EGY127" s="27"/>
      <c r="EGZ127" s="27"/>
      <c r="EHA127" s="27"/>
      <c r="EHB127" s="27"/>
      <c r="EHC127" s="27"/>
      <c r="EHD127" s="27"/>
      <c r="EHE127" s="27"/>
      <c r="EHF127" s="27"/>
      <c r="EHG127" s="27"/>
      <c r="EHH127" s="27"/>
      <c r="EHI127" s="27"/>
      <c r="EHJ127" s="27"/>
      <c r="EHK127" s="27"/>
      <c r="EHL127" s="27"/>
      <c r="EHM127" s="27"/>
      <c r="EHN127" s="27"/>
      <c r="EHO127" s="27"/>
      <c r="EHP127" s="27"/>
      <c r="EHQ127" s="27"/>
      <c r="EHR127" s="27"/>
      <c r="EHS127" s="27"/>
      <c r="EHT127" s="27"/>
      <c r="EHU127" s="27"/>
      <c r="EHV127" s="27"/>
      <c r="EHW127" s="27"/>
      <c r="EHX127" s="27"/>
      <c r="EHY127" s="27"/>
      <c r="EHZ127" s="27"/>
      <c r="EIA127" s="27"/>
      <c r="EIB127" s="27"/>
      <c r="EIC127" s="27"/>
      <c r="EID127" s="27"/>
      <c r="EIE127" s="27"/>
      <c r="EIF127" s="27"/>
      <c r="EIG127" s="27"/>
      <c r="EIH127" s="27"/>
      <c r="EII127" s="27"/>
      <c r="EIJ127" s="27"/>
      <c r="EIK127" s="27"/>
      <c r="EIL127" s="27"/>
      <c r="EIM127" s="27"/>
      <c r="EIN127" s="27"/>
      <c r="EIO127" s="27"/>
      <c r="EIP127" s="27"/>
      <c r="EIQ127" s="27"/>
      <c r="EIR127" s="27"/>
      <c r="EIS127" s="27"/>
      <c r="EIT127" s="27"/>
      <c r="EIU127" s="27"/>
      <c r="EIV127" s="27"/>
      <c r="EIW127" s="27"/>
      <c r="EIX127" s="27"/>
      <c r="EIY127" s="27"/>
      <c r="EIZ127" s="27"/>
      <c r="EJA127" s="27"/>
      <c r="EJB127" s="27"/>
      <c r="EJC127" s="27"/>
      <c r="EJD127" s="27"/>
      <c r="EJE127" s="27"/>
      <c r="EJF127" s="27"/>
      <c r="EJG127" s="27"/>
      <c r="EJH127" s="27"/>
      <c r="EJI127" s="27"/>
      <c r="EJJ127" s="27"/>
      <c r="EJK127" s="27"/>
      <c r="EJL127" s="27"/>
      <c r="EJM127" s="27"/>
      <c r="EJN127" s="27"/>
      <c r="EJO127" s="27"/>
      <c r="EJP127" s="27"/>
      <c r="EJQ127" s="27"/>
      <c r="EJR127" s="27"/>
      <c r="EJS127" s="27"/>
      <c r="EJT127" s="27"/>
      <c r="EJU127" s="27"/>
      <c r="EJV127" s="27"/>
      <c r="EJW127" s="27"/>
      <c r="EJX127" s="27"/>
      <c r="EJY127" s="27"/>
      <c r="EJZ127" s="27"/>
      <c r="EKA127" s="27"/>
      <c r="EKB127" s="27"/>
      <c r="EKC127" s="27"/>
      <c r="EKD127" s="27"/>
      <c r="EKE127" s="27"/>
      <c r="EKF127" s="27"/>
      <c r="EKG127" s="27"/>
      <c r="EKH127" s="27"/>
      <c r="EKI127" s="27"/>
      <c r="EKJ127" s="27"/>
      <c r="EKK127" s="27"/>
      <c r="EKL127" s="27"/>
      <c r="EKM127" s="27"/>
      <c r="EKN127" s="27"/>
      <c r="EKO127" s="27"/>
      <c r="EKP127" s="27"/>
      <c r="EKQ127" s="27"/>
      <c r="EKR127" s="27"/>
      <c r="EKS127" s="27"/>
      <c r="EKT127" s="27"/>
      <c r="EKU127" s="27"/>
      <c r="EKV127" s="27"/>
      <c r="EKW127" s="27"/>
      <c r="EKX127" s="27"/>
      <c r="EKY127" s="27"/>
      <c r="EKZ127" s="27"/>
      <c r="ELA127" s="27"/>
      <c r="ELB127" s="27"/>
      <c r="ELC127" s="27"/>
      <c r="ELD127" s="27"/>
      <c r="ELE127" s="27"/>
      <c r="ELF127" s="27"/>
      <c r="ELG127" s="27"/>
      <c r="ELH127" s="27"/>
      <c r="ELI127" s="27"/>
      <c r="ELJ127" s="27"/>
      <c r="ELK127" s="27"/>
      <c r="ELL127" s="27"/>
      <c r="ELM127" s="27"/>
      <c r="ELN127" s="27"/>
      <c r="ELO127" s="27"/>
      <c r="ELP127" s="27"/>
      <c r="ELQ127" s="27"/>
      <c r="ELR127" s="27"/>
      <c r="ELS127" s="27"/>
      <c r="ELT127" s="27"/>
      <c r="ELU127" s="27"/>
      <c r="ELV127" s="27"/>
      <c r="ELW127" s="27"/>
      <c r="ELX127" s="27"/>
      <c r="ELY127" s="27"/>
      <c r="ELZ127" s="27"/>
      <c r="EMA127" s="27"/>
      <c r="EMB127" s="27"/>
      <c r="EMC127" s="27"/>
      <c r="EMD127" s="27"/>
      <c r="EME127" s="27"/>
      <c r="EMF127" s="27"/>
      <c r="EMG127" s="27"/>
      <c r="EMH127" s="27"/>
      <c r="EMI127" s="27"/>
      <c r="EMJ127" s="27"/>
      <c r="EMK127" s="27"/>
      <c r="EML127" s="27"/>
      <c r="EMM127" s="27"/>
      <c r="EMN127" s="27"/>
      <c r="EMO127" s="27"/>
      <c r="EMP127" s="27"/>
      <c r="EMQ127" s="27"/>
      <c r="EMR127" s="27"/>
      <c r="EMS127" s="27"/>
      <c r="EMT127" s="27"/>
      <c r="EMU127" s="27"/>
      <c r="EMV127" s="27"/>
      <c r="EMW127" s="27"/>
      <c r="EMX127" s="27"/>
      <c r="EMY127" s="27"/>
      <c r="EMZ127" s="27"/>
      <c r="ENA127" s="27"/>
      <c r="ENB127" s="27"/>
      <c r="ENC127" s="27"/>
      <c r="END127" s="27"/>
      <c r="ENE127" s="27"/>
      <c r="ENF127" s="27"/>
      <c r="ENG127" s="27"/>
      <c r="ENH127" s="27"/>
      <c r="ENI127" s="27"/>
      <c r="ENJ127" s="27"/>
      <c r="ENK127" s="27"/>
      <c r="ENL127" s="27"/>
      <c r="ENM127" s="27"/>
      <c r="ENN127" s="27"/>
      <c r="ENO127" s="27"/>
      <c r="ENP127" s="27"/>
      <c r="ENQ127" s="27"/>
      <c r="ENR127" s="27"/>
      <c r="ENS127" s="27"/>
      <c r="ENT127" s="27"/>
      <c r="ENU127" s="27"/>
      <c r="ENV127" s="27"/>
      <c r="ENW127" s="27"/>
      <c r="ENX127" s="27"/>
      <c r="ENY127" s="27"/>
      <c r="ENZ127" s="27"/>
      <c r="EOA127" s="27"/>
      <c r="EOB127" s="27"/>
      <c r="EOC127" s="27"/>
      <c r="EOD127" s="27"/>
      <c r="EOE127" s="27"/>
      <c r="EOF127" s="27"/>
      <c r="EOG127" s="27"/>
      <c r="EOH127" s="27"/>
      <c r="EOI127" s="27"/>
      <c r="EOJ127" s="27"/>
      <c r="EOK127" s="27"/>
      <c r="EOL127" s="27"/>
      <c r="EOM127" s="27"/>
      <c r="EON127" s="27"/>
      <c r="EOO127" s="27"/>
      <c r="EOP127" s="27"/>
      <c r="EOQ127" s="27"/>
      <c r="EOR127" s="27"/>
      <c r="EOS127" s="27"/>
      <c r="EOT127" s="27"/>
      <c r="EOU127" s="27"/>
      <c r="EOV127" s="27"/>
      <c r="EOW127" s="27"/>
      <c r="EOX127" s="27"/>
      <c r="EPE127" s="27"/>
      <c r="EPF127" s="27"/>
      <c r="EPG127" s="27"/>
      <c r="EPH127" s="27"/>
      <c r="EPI127" s="27"/>
      <c r="EPJ127" s="27"/>
      <c r="EPK127" s="27"/>
      <c r="EPL127" s="27"/>
      <c r="EPM127" s="27"/>
      <c r="EPN127" s="27"/>
      <c r="EPO127" s="27"/>
      <c r="EPP127" s="27"/>
      <c r="EPQ127" s="27"/>
      <c r="EPR127" s="27"/>
      <c r="EPS127" s="27"/>
      <c r="EPT127" s="27"/>
      <c r="EPU127" s="27"/>
      <c r="EPV127" s="27"/>
      <c r="EPW127" s="27"/>
      <c r="EPX127" s="27"/>
      <c r="EPY127" s="27"/>
      <c r="EPZ127" s="27"/>
      <c r="EQA127" s="27"/>
      <c r="EQB127" s="27"/>
      <c r="EQC127" s="27"/>
      <c r="EQD127" s="27"/>
      <c r="EQE127" s="27"/>
      <c r="EQF127" s="27"/>
      <c r="EQG127" s="27"/>
      <c r="EQH127" s="27"/>
      <c r="EQI127" s="27"/>
      <c r="EQJ127" s="27"/>
      <c r="EQK127" s="27"/>
      <c r="EQL127" s="27"/>
      <c r="EQM127" s="27"/>
      <c r="EQN127" s="27"/>
      <c r="EQO127" s="27"/>
      <c r="EQP127" s="27"/>
      <c r="EQQ127" s="27"/>
      <c r="EQR127" s="27"/>
      <c r="EQS127" s="27"/>
      <c r="EQT127" s="27"/>
      <c r="EQU127" s="27"/>
      <c r="EQV127" s="27"/>
      <c r="EQW127" s="27"/>
      <c r="EQX127" s="27"/>
      <c r="EQY127" s="27"/>
      <c r="EQZ127" s="27"/>
      <c r="ERA127" s="27"/>
      <c r="ERB127" s="27"/>
      <c r="ERC127" s="27"/>
      <c r="ERD127" s="27"/>
      <c r="ERE127" s="27"/>
      <c r="ERF127" s="27"/>
      <c r="ERG127" s="27"/>
      <c r="ERH127" s="27"/>
      <c r="ERI127" s="27"/>
      <c r="ERJ127" s="27"/>
      <c r="ERK127" s="27"/>
      <c r="ERL127" s="27"/>
      <c r="ERM127" s="27"/>
      <c r="ERN127" s="27"/>
      <c r="ERO127" s="27"/>
      <c r="ERP127" s="27"/>
      <c r="ERQ127" s="27"/>
      <c r="ERR127" s="27"/>
      <c r="ERS127" s="27"/>
      <c r="ERT127" s="27"/>
      <c r="ERU127" s="27"/>
      <c r="ERV127" s="27"/>
      <c r="ERW127" s="27"/>
      <c r="ERX127" s="27"/>
      <c r="ERY127" s="27"/>
      <c r="ERZ127" s="27"/>
      <c r="ESA127" s="27"/>
      <c r="ESB127" s="27"/>
      <c r="ESC127" s="27"/>
      <c r="ESD127" s="27"/>
      <c r="ESE127" s="27"/>
      <c r="ESF127" s="27"/>
      <c r="ESG127" s="27"/>
      <c r="ESH127" s="27"/>
      <c r="ESI127" s="27"/>
      <c r="ESJ127" s="27"/>
      <c r="ESK127" s="27"/>
      <c r="ESL127" s="27"/>
      <c r="ESM127" s="27"/>
      <c r="ESN127" s="27"/>
      <c r="ESO127" s="27"/>
      <c r="ESP127" s="27"/>
      <c r="ESQ127" s="27"/>
      <c r="ESR127" s="27"/>
      <c r="ESS127" s="27"/>
      <c r="EST127" s="27"/>
      <c r="ESU127" s="27"/>
      <c r="ESV127" s="27"/>
      <c r="ESW127" s="27"/>
      <c r="ESX127" s="27"/>
      <c r="ESY127" s="27"/>
      <c r="ESZ127" s="27"/>
      <c r="ETA127" s="27"/>
      <c r="ETB127" s="27"/>
      <c r="ETC127" s="27"/>
      <c r="ETD127" s="27"/>
      <c r="ETE127" s="27"/>
      <c r="ETF127" s="27"/>
      <c r="ETG127" s="27"/>
      <c r="ETH127" s="27"/>
      <c r="ETI127" s="27"/>
      <c r="ETJ127" s="27"/>
      <c r="ETK127" s="27"/>
      <c r="ETL127" s="27"/>
      <c r="ETM127" s="27"/>
      <c r="ETN127" s="27"/>
      <c r="ETO127" s="27"/>
      <c r="ETP127" s="27"/>
      <c r="ETQ127" s="27"/>
      <c r="ETR127" s="27"/>
      <c r="ETS127" s="27"/>
      <c r="ETT127" s="27"/>
      <c r="ETU127" s="27"/>
      <c r="ETV127" s="27"/>
      <c r="ETW127" s="27"/>
      <c r="ETX127" s="27"/>
      <c r="ETY127" s="27"/>
      <c r="ETZ127" s="27"/>
      <c r="EUA127" s="27"/>
      <c r="EUB127" s="27"/>
      <c r="EUC127" s="27"/>
      <c r="EUD127" s="27"/>
      <c r="EUE127" s="27"/>
      <c r="EUF127" s="27"/>
      <c r="EUG127" s="27"/>
      <c r="EUH127" s="27"/>
      <c r="EUI127" s="27"/>
      <c r="EUJ127" s="27"/>
      <c r="EUK127" s="27"/>
      <c r="EUL127" s="27"/>
      <c r="EUM127" s="27"/>
      <c r="EUN127" s="27"/>
      <c r="EUO127" s="27"/>
      <c r="EUP127" s="27"/>
      <c r="EUQ127" s="27"/>
      <c r="EUR127" s="27"/>
      <c r="EUS127" s="27"/>
      <c r="EUT127" s="27"/>
      <c r="EUU127" s="27"/>
      <c r="EUV127" s="27"/>
      <c r="EUW127" s="27"/>
      <c r="EUX127" s="27"/>
      <c r="EUY127" s="27"/>
      <c r="EUZ127" s="27"/>
      <c r="EVA127" s="27"/>
      <c r="EVB127" s="27"/>
      <c r="EVC127" s="27"/>
      <c r="EVD127" s="27"/>
      <c r="EVE127" s="27"/>
      <c r="EVF127" s="27"/>
      <c r="EVG127" s="27"/>
      <c r="EVH127" s="27"/>
      <c r="EVI127" s="27"/>
      <c r="EVJ127" s="27"/>
      <c r="EVK127" s="27"/>
      <c r="EVL127" s="27"/>
      <c r="EVM127" s="27"/>
      <c r="EVN127" s="27"/>
      <c r="EVO127" s="27"/>
      <c r="EVP127" s="27"/>
      <c r="EVQ127" s="27"/>
      <c r="EVR127" s="27"/>
      <c r="EVS127" s="27"/>
      <c r="EVT127" s="27"/>
      <c r="EVU127" s="27"/>
      <c r="EVV127" s="27"/>
      <c r="EVW127" s="27"/>
      <c r="EVX127" s="27"/>
      <c r="EVY127" s="27"/>
      <c r="EVZ127" s="27"/>
      <c r="EWA127" s="27"/>
      <c r="EWB127" s="27"/>
      <c r="EWC127" s="27"/>
      <c r="EWD127" s="27"/>
      <c r="EWE127" s="27"/>
      <c r="EWF127" s="27"/>
      <c r="EWG127" s="27"/>
      <c r="EWH127" s="27"/>
      <c r="EWI127" s="27"/>
      <c r="EWJ127" s="27"/>
      <c r="EWK127" s="27"/>
      <c r="EWL127" s="27"/>
      <c r="EWM127" s="27"/>
      <c r="EWN127" s="27"/>
      <c r="EWO127" s="27"/>
      <c r="EWP127" s="27"/>
      <c r="EWQ127" s="27"/>
      <c r="EWR127" s="27"/>
      <c r="EWS127" s="27"/>
      <c r="EWT127" s="27"/>
      <c r="EWU127" s="27"/>
      <c r="EWV127" s="27"/>
      <c r="EWW127" s="27"/>
      <c r="EWX127" s="27"/>
      <c r="EWY127" s="27"/>
      <c r="EWZ127" s="27"/>
      <c r="EXA127" s="27"/>
      <c r="EXB127" s="27"/>
      <c r="EXC127" s="27"/>
      <c r="EXD127" s="27"/>
      <c r="EXE127" s="27"/>
      <c r="EXF127" s="27"/>
      <c r="EXG127" s="27"/>
      <c r="EXH127" s="27"/>
      <c r="EXI127" s="27"/>
      <c r="EXJ127" s="27"/>
      <c r="EXK127" s="27"/>
      <c r="EXL127" s="27"/>
      <c r="EXM127" s="27"/>
      <c r="EXN127" s="27"/>
      <c r="EXO127" s="27"/>
      <c r="EXP127" s="27"/>
      <c r="EXQ127" s="27"/>
      <c r="EXR127" s="27"/>
      <c r="EXS127" s="27"/>
      <c r="EXT127" s="27"/>
      <c r="EXU127" s="27"/>
      <c r="EXV127" s="27"/>
      <c r="EXW127" s="27"/>
      <c r="EXX127" s="27"/>
      <c r="EXY127" s="27"/>
      <c r="EXZ127" s="27"/>
      <c r="EYA127" s="27"/>
      <c r="EYB127" s="27"/>
      <c r="EYC127" s="27"/>
      <c r="EYD127" s="27"/>
      <c r="EYE127" s="27"/>
      <c r="EYF127" s="27"/>
      <c r="EYG127" s="27"/>
      <c r="EYH127" s="27"/>
      <c r="EYI127" s="27"/>
      <c r="EYJ127" s="27"/>
      <c r="EYK127" s="27"/>
      <c r="EYL127" s="27"/>
      <c r="EYM127" s="27"/>
      <c r="EYN127" s="27"/>
      <c r="EYO127" s="27"/>
      <c r="EYP127" s="27"/>
      <c r="EYQ127" s="27"/>
      <c r="EYR127" s="27"/>
      <c r="EYS127" s="27"/>
      <c r="EYT127" s="27"/>
      <c r="EZA127" s="27"/>
      <c r="EZB127" s="27"/>
      <c r="EZC127" s="27"/>
      <c r="EZD127" s="27"/>
      <c r="EZE127" s="27"/>
      <c r="EZF127" s="27"/>
      <c r="EZG127" s="27"/>
      <c r="EZH127" s="27"/>
      <c r="EZI127" s="27"/>
      <c r="EZJ127" s="27"/>
      <c r="EZK127" s="27"/>
      <c r="EZL127" s="27"/>
      <c r="EZM127" s="27"/>
      <c r="EZN127" s="27"/>
      <c r="EZO127" s="27"/>
      <c r="EZP127" s="27"/>
      <c r="EZQ127" s="27"/>
      <c r="EZR127" s="27"/>
      <c r="EZS127" s="27"/>
      <c r="EZT127" s="27"/>
      <c r="EZU127" s="27"/>
      <c r="EZV127" s="27"/>
      <c r="EZW127" s="27"/>
      <c r="EZX127" s="27"/>
      <c r="EZY127" s="27"/>
      <c r="EZZ127" s="27"/>
      <c r="FAA127" s="27"/>
      <c r="FAB127" s="27"/>
      <c r="FAC127" s="27"/>
      <c r="FAD127" s="27"/>
      <c r="FAE127" s="27"/>
      <c r="FAF127" s="27"/>
      <c r="FAG127" s="27"/>
      <c r="FAH127" s="27"/>
      <c r="FAI127" s="27"/>
      <c r="FAJ127" s="27"/>
      <c r="FAK127" s="27"/>
      <c r="FAL127" s="27"/>
      <c r="FAM127" s="27"/>
      <c r="FAN127" s="27"/>
      <c r="FAO127" s="27"/>
      <c r="FAP127" s="27"/>
      <c r="FAQ127" s="27"/>
      <c r="FAR127" s="27"/>
      <c r="FAS127" s="27"/>
      <c r="FAT127" s="27"/>
      <c r="FAU127" s="27"/>
      <c r="FAV127" s="27"/>
      <c r="FAW127" s="27"/>
      <c r="FAX127" s="27"/>
      <c r="FAY127" s="27"/>
      <c r="FAZ127" s="27"/>
      <c r="FBA127" s="27"/>
      <c r="FBB127" s="27"/>
      <c r="FBC127" s="27"/>
      <c r="FBD127" s="27"/>
      <c r="FBE127" s="27"/>
      <c r="FBF127" s="27"/>
      <c r="FBG127" s="27"/>
      <c r="FBH127" s="27"/>
      <c r="FBI127" s="27"/>
      <c r="FBJ127" s="27"/>
      <c r="FBK127" s="27"/>
      <c r="FBL127" s="27"/>
      <c r="FBM127" s="27"/>
      <c r="FBN127" s="27"/>
      <c r="FBO127" s="27"/>
      <c r="FBP127" s="27"/>
      <c r="FBQ127" s="27"/>
      <c r="FBR127" s="27"/>
      <c r="FBS127" s="27"/>
      <c r="FBT127" s="27"/>
      <c r="FBU127" s="27"/>
      <c r="FBV127" s="27"/>
      <c r="FBW127" s="27"/>
      <c r="FBX127" s="27"/>
      <c r="FBY127" s="27"/>
      <c r="FBZ127" s="27"/>
      <c r="FCA127" s="27"/>
      <c r="FCB127" s="27"/>
      <c r="FCC127" s="27"/>
      <c r="FCD127" s="27"/>
      <c r="FCE127" s="27"/>
      <c r="FCF127" s="27"/>
      <c r="FCG127" s="27"/>
      <c r="FCH127" s="27"/>
      <c r="FCI127" s="27"/>
      <c r="FCJ127" s="27"/>
      <c r="FCK127" s="27"/>
      <c r="FCL127" s="27"/>
      <c r="FCM127" s="27"/>
      <c r="FCN127" s="27"/>
      <c r="FCO127" s="27"/>
      <c r="FCP127" s="27"/>
      <c r="FCQ127" s="27"/>
      <c r="FCR127" s="27"/>
      <c r="FCS127" s="27"/>
      <c r="FCT127" s="27"/>
      <c r="FCU127" s="27"/>
      <c r="FCV127" s="27"/>
      <c r="FCW127" s="27"/>
      <c r="FCX127" s="27"/>
      <c r="FCY127" s="27"/>
      <c r="FCZ127" s="27"/>
      <c r="FDA127" s="27"/>
      <c r="FDB127" s="27"/>
      <c r="FDC127" s="27"/>
      <c r="FDD127" s="27"/>
      <c r="FDE127" s="27"/>
      <c r="FDF127" s="27"/>
      <c r="FDG127" s="27"/>
      <c r="FDH127" s="27"/>
      <c r="FDI127" s="27"/>
      <c r="FDJ127" s="27"/>
      <c r="FDK127" s="27"/>
      <c r="FDL127" s="27"/>
      <c r="FDM127" s="27"/>
      <c r="FDN127" s="27"/>
      <c r="FDO127" s="27"/>
      <c r="FDP127" s="27"/>
      <c r="FDQ127" s="27"/>
      <c r="FDR127" s="27"/>
      <c r="FDS127" s="27"/>
      <c r="FDT127" s="27"/>
      <c r="FDU127" s="27"/>
      <c r="FDV127" s="27"/>
      <c r="FDW127" s="27"/>
      <c r="FDX127" s="27"/>
      <c r="FDY127" s="27"/>
      <c r="FDZ127" s="27"/>
      <c r="FEA127" s="27"/>
      <c r="FEB127" s="27"/>
      <c r="FEC127" s="27"/>
      <c r="FED127" s="27"/>
      <c r="FEE127" s="27"/>
      <c r="FEF127" s="27"/>
      <c r="FEG127" s="27"/>
      <c r="FEH127" s="27"/>
      <c r="FEI127" s="27"/>
      <c r="FEJ127" s="27"/>
      <c r="FEK127" s="27"/>
      <c r="FEL127" s="27"/>
      <c r="FEM127" s="27"/>
      <c r="FEN127" s="27"/>
      <c r="FEO127" s="27"/>
      <c r="FEP127" s="27"/>
      <c r="FEQ127" s="27"/>
      <c r="FER127" s="27"/>
      <c r="FES127" s="27"/>
      <c r="FET127" s="27"/>
      <c r="FEU127" s="27"/>
      <c r="FEV127" s="27"/>
      <c r="FEW127" s="27"/>
      <c r="FEX127" s="27"/>
      <c r="FEY127" s="27"/>
      <c r="FEZ127" s="27"/>
      <c r="FFA127" s="27"/>
      <c r="FFB127" s="27"/>
      <c r="FFC127" s="27"/>
      <c r="FFD127" s="27"/>
      <c r="FFE127" s="27"/>
      <c r="FFF127" s="27"/>
      <c r="FFG127" s="27"/>
      <c r="FFH127" s="27"/>
      <c r="FFI127" s="27"/>
      <c r="FFJ127" s="27"/>
      <c r="FFK127" s="27"/>
      <c r="FFL127" s="27"/>
      <c r="FFM127" s="27"/>
      <c r="FFN127" s="27"/>
      <c r="FFO127" s="27"/>
      <c r="FFP127" s="27"/>
      <c r="FFQ127" s="27"/>
      <c r="FFR127" s="27"/>
      <c r="FFS127" s="27"/>
      <c r="FFT127" s="27"/>
      <c r="FFU127" s="27"/>
      <c r="FFV127" s="27"/>
      <c r="FFW127" s="27"/>
      <c r="FFX127" s="27"/>
      <c r="FFY127" s="27"/>
      <c r="FFZ127" s="27"/>
      <c r="FGA127" s="27"/>
      <c r="FGB127" s="27"/>
      <c r="FGC127" s="27"/>
      <c r="FGD127" s="27"/>
      <c r="FGE127" s="27"/>
      <c r="FGF127" s="27"/>
      <c r="FGG127" s="27"/>
      <c r="FGH127" s="27"/>
      <c r="FGI127" s="27"/>
      <c r="FGJ127" s="27"/>
      <c r="FGK127" s="27"/>
      <c r="FGL127" s="27"/>
      <c r="FGM127" s="27"/>
      <c r="FGN127" s="27"/>
      <c r="FGO127" s="27"/>
      <c r="FGP127" s="27"/>
      <c r="FGQ127" s="27"/>
      <c r="FGR127" s="27"/>
      <c r="FGS127" s="27"/>
      <c r="FGT127" s="27"/>
      <c r="FGU127" s="27"/>
      <c r="FGV127" s="27"/>
      <c r="FGW127" s="27"/>
      <c r="FGX127" s="27"/>
      <c r="FGY127" s="27"/>
      <c r="FGZ127" s="27"/>
      <c r="FHA127" s="27"/>
      <c r="FHB127" s="27"/>
      <c r="FHC127" s="27"/>
      <c r="FHD127" s="27"/>
      <c r="FHE127" s="27"/>
      <c r="FHF127" s="27"/>
      <c r="FHG127" s="27"/>
      <c r="FHH127" s="27"/>
      <c r="FHI127" s="27"/>
      <c r="FHJ127" s="27"/>
      <c r="FHK127" s="27"/>
      <c r="FHL127" s="27"/>
      <c r="FHM127" s="27"/>
      <c r="FHN127" s="27"/>
      <c r="FHO127" s="27"/>
      <c r="FHP127" s="27"/>
      <c r="FHQ127" s="27"/>
      <c r="FHR127" s="27"/>
      <c r="FHS127" s="27"/>
      <c r="FHT127" s="27"/>
      <c r="FHU127" s="27"/>
      <c r="FHV127" s="27"/>
      <c r="FHW127" s="27"/>
      <c r="FHX127" s="27"/>
      <c r="FHY127" s="27"/>
      <c r="FHZ127" s="27"/>
      <c r="FIA127" s="27"/>
      <c r="FIB127" s="27"/>
      <c r="FIC127" s="27"/>
      <c r="FID127" s="27"/>
      <c r="FIE127" s="27"/>
      <c r="FIF127" s="27"/>
      <c r="FIG127" s="27"/>
      <c r="FIH127" s="27"/>
      <c r="FII127" s="27"/>
      <c r="FIJ127" s="27"/>
      <c r="FIK127" s="27"/>
      <c r="FIL127" s="27"/>
      <c r="FIM127" s="27"/>
      <c r="FIN127" s="27"/>
      <c r="FIO127" s="27"/>
      <c r="FIP127" s="27"/>
      <c r="FIW127" s="27"/>
      <c r="FIX127" s="27"/>
      <c r="FIY127" s="27"/>
      <c r="FIZ127" s="27"/>
      <c r="FJA127" s="27"/>
      <c r="FJB127" s="27"/>
      <c r="FJC127" s="27"/>
      <c r="FJD127" s="27"/>
      <c r="FJE127" s="27"/>
      <c r="FJF127" s="27"/>
      <c r="FJG127" s="27"/>
      <c r="FJH127" s="27"/>
      <c r="FJI127" s="27"/>
      <c r="FJJ127" s="27"/>
      <c r="FJK127" s="27"/>
      <c r="FJL127" s="27"/>
      <c r="FJM127" s="27"/>
      <c r="FJN127" s="27"/>
      <c r="FJO127" s="27"/>
      <c r="FJP127" s="27"/>
      <c r="FJQ127" s="27"/>
      <c r="FJR127" s="27"/>
      <c r="FJS127" s="27"/>
      <c r="FJT127" s="27"/>
      <c r="FJU127" s="27"/>
      <c r="FJV127" s="27"/>
      <c r="FJW127" s="27"/>
      <c r="FJX127" s="27"/>
      <c r="FJY127" s="27"/>
      <c r="FJZ127" s="27"/>
      <c r="FKA127" s="27"/>
      <c r="FKB127" s="27"/>
      <c r="FKC127" s="27"/>
      <c r="FKD127" s="27"/>
      <c r="FKE127" s="27"/>
      <c r="FKF127" s="27"/>
      <c r="FKG127" s="27"/>
      <c r="FKH127" s="27"/>
      <c r="FKI127" s="27"/>
      <c r="FKJ127" s="27"/>
      <c r="FKK127" s="27"/>
      <c r="FKL127" s="27"/>
      <c r="FKM127" s="27"/>
      <c r="FKN127" s="27"/>
      <c r="FKO127" s="27"/>
      <c r="FKP127" s="27"/>
      <c r="FKQ127" s="27"/>
      <c r="FKR127" s="27"/>
      <c r="FKS127" s="27"/>
      <c r="FKT127" s="27"/>
      <c r="FKU127" s="27"/>
      <c r="FKV127" s="27"/>
      <c r="FKW127" s="27"/>
      <c r="FKX127" s="27"/>
      <c r="FKY127" s="27"/>
      <c r="FKZ127" s="27"/>
      <c r="FLA127" s="27"/>
      <c r="FLB127" s="27"/>
      <c r="FLC127" s="27"/>
      <c r="FLD127" s="27"/>
      <c r="FLE127" s="27"/>
      <c r="FLF127" s="27"/>
      <c r="FLG127" s="27"/>
      <c r="FLH127" s="27"/>
      <c r="FLI127" s="27"/>
      <c r="FLJ127" s="27"/>
      <c r="FLK127" s="27"/>
      <c r="FLL127" s="27"/>
      <c r="FLM127" s="27"/>
      <c r="FLN127" s="27"/>
      <c r="FLO127" s="27"/>
      <c r="FLP127" s="27"/>
      <c r="FLQ127" s="27"/>
      <c r="FLR127" s="27"/>
      <c r="FLS127" s="27"/>
      <c r="FLT127" s="27"/>
      <c r="FLU127" s="27"/>
      <c r="FLV127" s="27"/>
      <c r="FLW127" s="27"/>
      <c r="FLX127" s="27"/>
      <c r="FLY127" s="27"/>
      <c r="FLZ127" s="27"/>
      <c r="FMA127" s="27"/>
      <c r="FMB127" s="27"/>
      <c r="FMC127" s="27"/>
      <c r="FMD127" s="27"/>
      <c r="FME127" s="27"/>
      <c r="FMF127" s="27"/>
      <c r="FMG127" s="27"/>
      <c r="FMH127" s="27"/>
      <c r="FMI127" s="27"/>
      <c r="FMJ127" s="27"/>
      <c r="FMK127" s="27"/>
      <c r="FML127" s="27"/>
      <c r="FMM127" s="27"/>
      <c r="FMN127" s="27"/>
      <c r="FMO127" s="27"/>
      <c r="FMP127" s="27"/>
      <c r="FMQ127" s="27"/>
      <c r="FMR127" s="27"/>
      <c r="FMS127" s="27"/>
      <c r="FMT127" s="27"/>
      <c r="FMU127" s="27"/>
      <c r="FMV127" s="27"/>
      <c r="FMW127" s="27"/>
      <c r="FMX127" s="27"/>
      <c r="FMY127" s="27"/>
      <c r="FMZ127" s="27"/>
      <c r="FNA127" s="27"/>
      <c r="FNB127" s="27"/>
      <c r="FNC127" s="27"/>
      <c r="FND127" s="27"/>
      <c r="FNE127" s="27"/>
      <c r="FNF127" s="27"/>
      <c r="FNG127" s="27"/>
      <c r="FNH127" s="27"/>
      <c r="FNI127" s="27"/>
      <c r="FNJ127" s="27"/>
      <c r="FNK127" s="27"/>
      <c r="FNL127" s="27"/>
      <c r="FNM127" s="27"/>
      <c r="FNN127" s="27"/>
      <c r="FNO127" s="27"/>
      <c r="FNP127" s="27"/>
      <c r="FNQ127" s="27"/>
      <c r="FNR127" s="27"/>
      <c r="FNS127" s="27"/>
      <c r="FNT127" s="27"/>
      <c r="FNU127" s="27"/>
      <c r="FNV127" s="27"/>
      <c r="FNW127" s="27"/>
      <c r="FNX127" s="27"/>
      <c r="FNY127" s="27"/>
      <c r="FNZ127" s="27"/>
      <c r="FOA127" s="27"/>
      <c r="FOB127" s="27"/>
      <c r="FOC127" s="27"/>
      <c r="FOD127" s="27"/>
      <c r="FOE127" s="27"/>
      <c r="FOF127" s="27"/>
      <c r="FOG127" s="27"/>
      <c r="FOH127" s="27"/>
      <c r="FOI127" s="27"/>
      <c r="FOJ127" s="27"/>
      <c r="FOK127" s="27"/>
      <c r="FOL127" s="27"/>
      <c r="FOM127" s="27"/>
      <c r="FON127" s="27"/>
      <c r="FOO127" s="27"/>
      <c r="FOP127" s="27"/>
      <c r="FOQ127" s="27"/>
      <c r="FOR127" s="27"/>
      <c r="FOS127" s="27"/>
      <c r="FOT127" s="27"/>
      <c r="FOU127" s="27"/>
      <c r="FOV127" s="27"/>
      <c r="FOW127" s="27"/>
      <c r="FOX127" s="27"/>
      <c r="FOY127" s="27"/>
      <c r="FOZ127" s="27"/>
      <c r="FPA127" s="27"/>
      <c r="FPB127" s="27"/>
      <c r="FPC127" s="27"/>
      <c r="FPD127" s="27"/>
      <c r="FPE127" s="27"/>
      <c r="FPF127" s="27"/>
      <c r="FPG127" s="27"/>
      <c r="FPH127" s="27"/>
      <c r="FPI127" s="27"/>
      <c r="FPJ127" s="27"/>
      <c r="FPK127" s="27"/>
      <c r="FPL127" s="27"/>
      <c r="FPM127" s="27"/>
      <c r="FPN127" s="27"/>
      <c r="FPO127" s="27"/>
      <c r="FPP127" s="27"/>
      <c r="FPQ127" s="27"/>
      <c r="FPR127" s="27"/>
      <c r="FPS127" s="27"/>
      <c r="FPT127" s="27"/>
      <c r="FPU127" s="27"/>
      <c r="FPV127" s="27"/>
      <c r="FPW127" s="27"/>
      <c r="FPX127" s="27"/>
      <c r="FPY127" s="27"/>
      <c r="FPZ127" s="27"/>
      <c r="FQA127" s="27"/>
      <c r="FQB127" s="27"/>
      <c r="FQC127" s="27"/>
      <c r="FQD127" s="27"/>
      <c r="FQE127" s="27"/>
      <c r="FQF127" s="27"/>
      <c r="FQG127" s="27"/>
      <c r="FQH127" s="27"/>
      <c r="FQI127" s="27"/>
      <c r="FQJ127" s="27"/>
      <c r="FQK127" s="27"/>
      <c r="FQL127" s="27"/>
      <c r="FQM127" s="27"/>
      <c r="FQN127" s="27"/>
      <c r="FQO127" s="27"/>
      <c r="FQP127" s="27"/>
      <c r="FQQ127" s="27"/>
      <c r="FQR127" s="27"/>
      <c r="FQS127" s="27"/>
      <c r="FQT127" s="27"/>
      <c r="FQU127" s="27"/>
      <c r="FQV127" s="27"/>
      <c r="FQW127" s="27"/>
      <c r="FQX127" s="27"/>
      <c r="FQY127" s="27"/>
      <c r="FQZ127" s="27"/>
      <c r="FRA127" s="27"/>
      <c r="FRB127" s="27"/>
      <c r="FRC127" s="27"/>
      <c r="FRD127" s="27"/>
      <c r="FRE127" s="27"/>
      <c r="FRF127" s="27"/>
      <c r="FRG127" s="27"/>
      <c r="FRH127" s="27"/>
      <c r="FRI127" s="27"/>
      <c r="FRJ127" s="27"/>
      <c r="FRK127" s="27"/>
      <c r="FRL127" s="27"/>
      <c r="FRM127" s="27"/>
      <c r="FRN127" s="27"/>
      <c r="FRO127" s="27"/>
      <c r="FRP127" s="27"/>
      <c r="FRQ127" s="27"/>
      <c r="FRR127" s="27"/>
      <c r="FRS127" s="27"/>
      <c r="FRT127" s="27"/>
      <c r="FRU127" s="27"/>
      <c r="FRV127" s="27"/>
      <c r="FRW127" s="27"/>
      <c r="FRX127" s="27"/>
      <c r="FRY127" s="27"/>
      <c r="FRZ127" s="27"/>
      <c r="FSA127" s="27"/>
      <c r="FSB127" s="27"/>
      <c r="FSC127" s="27"/>
      <c r="FSD127" s="27"/>
      <c r="FSE127" s="27"/>
      <c r="FSF127" s="27"/>
      <c r="FSG127" s="27"/>
      <c r="FSH127" s="27"/>
      <c r="FSI127" s="27"/>
      <c r="FSJ127" s="27"/>
      <c r="FSK127" s="27"/>
      <c r="FSL127" s="27"/>
      <c r="FSS127" s="27"/>
      <c r="FST127" s="27"/>
      <c r="FSU127" s="27"/>
      <c r="FSV127" s="27"/>
      <c r="FSW127" s="27"/>
      <c r="FSX127" s="27"/>
      <c r="FSY127" s="27"/>
      <c r="FSZ127" s="27"/>
      <c r="FTA127" s="27"/>
      <c r="FTB127" s="27"/>
      <c r="FTC127" s="27"/>
      <c r="FTD127" s="27"/>
      <c r="FTE127" s="27"/>
      <c r="FTF127" s="27"/>
      <c r="FTG127" s="27"/>
      <c r="FTH127" s="27"/>
      <c r="FTI127" s="27"/>
      <c r="FTJ127" s="27"/>
      <c r="FTK127" s="27"/>
      <c r="FTL127" s="27"/>
      <c r="FTM127" s="27"/>
      <c r="FTN127" s="27"/>
      <c r="FTO127" s="27"/>
      <c r="FTP127" s="27"/>
      <c r="FTQ127" s="27"/>
      <c r="FTR127" s="27"/>
      <c r="FTS127" s="27"/>
      <c r="FTT127" s="27"/>
      <c r="FTU127" s="27"/>
      <c r="FTV127" s="27"/>
      <c r="FTW127" s="27"/>
      <c r="FTX127" s="27"/>
      <c r="FTY127" s="27"/>
      <c r="FTZ127" s="27"/>
      <c r="FUA127" s="27"/>
      <c r="FUB127" s="27"/>
      <c r="FUC127" s="27"/>
      <c r="FUD127" s="27"/>
      <c r="FUE127" s="27"/>
      <c r="FUF127" s="27"/>
      <c r="FUG127" s="27"/>
      <c r="FUH127" s="27"/>
      <c r="FUI127" s="27"/>
      <c r="FUJ127" s="27"/>
      <c r="FUK127" s="27"/>
      <c r="FUL127" s="27"/>
      <c r="FUM127" s="27"/>
      <c r="FUN127" s="27"/>
      <c r="FUO127" s="27"/>
      <c r="FUP127" s="27"/>
      <c r="FUQ127" s="27"/>
      <c r="FUR127" s="27"/>
      <c r="FUS127" s="27"/>
      <c r="FUT127" s="27"/>
      <c r="FUU127" s="27"/>
      <c r="FUV127" s="27"/>
      <c r="FUW127" s="27"/>
      <c r="FUX127" s="27"/>
      <c r="FUY127" s="27"/>
      <c r="FUZ127" s="27"/>
      <c r="FVA127" s="27"/>
      <c r="FVB127" s="27"/>
      <c r="FVC127" s="27"/>
      <c r="FVD127" s="27"/>
      <c r="FVE127" s="27"/>
      <c r="FVF127" s="27"/>
      <c r="FVG127" s="27"/>
      <c r="FVH127" s="27"/>
      <c r="FVI127" s="27"/>
      <c r="FVJ127" s="27"/>
      <c r="FVK127" s="27"/>
      <c r="FVL127" s="27"/>
      <c r="FVM127" s="27"/>
      <c r="FVN127" s="27"/>
      <c r="FVO127" s="27"/>
      <c r="FVP127" s="27"/>
      <c r="FVQ127" s="27"/>
      <c r="FVR127" s="27"/>
      <c r="FVS127" s="27"/>
      <c r="FVT127" s="27"/>
      <c r="FVU127" s="27"/>
      <c r="FVV127" s="27"/>
      <c r="FVW127" s="27"/>
      <c r="FVX127" s="27"/>
      <c r="FVY127" s="27"/>
      <c r="FVZ127" s="27"/>
      <c r="FWA127" s="27"/>
      <c r="FWB127" s="27"/>
      <c r="FWC127" s="27"/>
      <c r="FWD127" s="27"/>
      <c r="FWE127" s="27"/>
      <c r="FWF127" s="27"/>
      <c r="FWG127" s="27"/>
      <c r="FWH127" s="27"/>
      <c r="FWI127" s="27"/>
      <c r="FWJ127" s="27"/>
      <c r="FWK127" s="27"/>
      <c r="FWL127" s="27"/>
      <c r="FWM127" s="27"/>
      <c r="FWN127" s="27"/>
      <c r="FWO127" s="27"/>
      <c r="FWP127" s="27"/>
      <c r="FWQ127" s="27"/>
      <c r="FWR127" s="27"/>
      <c r="FWS127" s="27"/>
      <c r="FWT127" s="27"/>
      <c r="FWU127" s="27"/>
      <c r="FWV127" s="27"/>
      <c r="FWW127" s="27"/>
      <c r="FWX127" s="27"/>
      <c r="FWY127" s="27"/>
      <c r="FWZ127" s="27"/>
      <c r="FXA127" s="27"/>
      <c r="FXB127" s="27"/>
      <c r="FXC127" s="27"/>
      <c r="FXD127" s="27"/>
      <c r="FXE127" s="27"/>
      <c r="FXF127" s="27"/>
      <c r="FXG127" s="27"/>
      <c r="FXH127" s="27"/>
      <c r="FXI127" s="27"/>
      <c r="FXJ127" s="27"/>
      <c r="FXK127" s="27"/>
      <c r="FXL127" s="27"/>
      <c r="FXM127" s="27"/>
      <c r="FXN127" s="27"/>
      <c r="FXO127" s="27"/>
      <c r="FXP127" s="27"/>
      <c r="FXQ127" s="27"/>
      <c r="FXR127" s="27"/>
      <c r="FXS127" s="27"/>
      <c r="FXT127" s="27"/>
      <c r="FXU127" s="27"/>
      <c r="FXV127" s="27"/>
      <c r="FXW127" s="27"/>
      <c r="FXX127" s="27"/>
      <c r="FXY127" s="27"/>
      <c r="FXZ127" s="27"/>
      <c r="FYA127" s="27"/>
      <c r="FYB127" s="27"/>
      <c r="FYC127" s="27"/>
      <c r="FYD127" s="27"/>
      <c r="FYE127" s="27"/>
      <c r="FYF127" s="27"/>
      <c r="FYG127" s="27"/>
      <c r="FYH127" s="27"/>
      <c r="FYI127" s="27"/>
      <c r="FYJ127" s="27"/>
      <c r="FYK127" s="27"/>
      <c r="FYL127" s="27"/>
      <c r="FYM127" s="27"/>
      <c r="FYN127" s="27"/>
      <c r="FYO127" s="27"/>
      <c r="FYP127" s="27"/>
      <c r="FYQ127" s="27"/>
      <c r="FYR127" s="27"/>
      <c r="FYS127" s="27"/>
      <c r="FYT127" s="27"/>
      <c r="FYU127" s="27"/>
      <c r="FYV127" s="27"/>
      <c r="FYW127" s="27"/>
      <c r="FYX127" s="27"/>
      <c r="FYY127" s="27"/>
      <c r="FYZ127" s="27"/>
      <c r="FZA127" s="27"/>
      <c r="FZB127" s="27"/>
      <c r="FZC127" s="27"/>
      <c r="FZD127" s="27"/>
      <c r="FZE127" s="27"/>
      <c r="FZF127" s="27"/>
      <c r="FZG127" s="27"/>
      <c r="FZH127" s="27"/>
      <c r="FZI127" s="27"/>
      <c r="FZJ127" s="27"/>
      <c r="FZK127" s="27"/>
      <c r="FZL127" s="27"/>
      <c r="FZM127" s="27"/>
      <c r="FZN127" s="27"/>
      <c r="FZO127" s="27"/>
      <c r="FZP127" s="27"/>
      <c r="FZQ127" s="27"/>
      <c r="FZR127" s="27"/>
      <c r="FZS127" s="27"/>
      <c r="FZT127" s="27"/>
      <c r="FZU127" s="27"/>
      <c r="FZV127" s="27"/>
      <c r="FZW127" s="27"/>
      <c r="FZX127" s="27"/>
      <c r="FZY127" s="27"/>
      <c r="FZZ127" s="27"/>
      <c r="GAA127" s="27"/>
      <c r="GAB127" s="27"/>
      <c r="GAC127" s="27"/>
      <c r="GAD127" s="27"/>
      <c r="GAE127" s="27"/>
      <c r="GAF127" s="27"/>
      <c r="GAG127" s="27"/>
      <c r="GAH127" s="27"/>
      <c r="GAI127" s="27"/>
      <c r="GAJ127" s="27"/>
      <c r="GAK127" s="27"/>
      <c r="GAL127" s="27"/>
      <c r="GAM127" s="27"/>
      <c r="GAN127" s="27"/>
      <c r="GAO127" s="27"/>
      <c r="GAP127" s="27"/>
      <c r="GAQ127" s="27"/>
      <c r="GAR127" s="27"/>
      <c r="GAS127" s="27"/>
      <c r="GAT127" s="27"/>
      <c r="GAU127" s="27"/>
      <c r="GAV127" s="27"/>
      <c r="GAW127" s="27"/>
      <c r="GAX127" s="27"/>
      <c r="GAY127" s="27"/>
      <c r="GAZ127" s="27"/>
      <c r="GBA127" s="27"/>
      <c r="GBB127" s="27"/>
      <c r="GBC127" s="27"/>
      <c r="GBD127" s="27"/>
      <c r="GBE127" s="27"/>
      <c r="GBF127" s="27"/>
      <c r="GBG127" s="27"/>
      <c r="GBH127" s="27"/>
      <c r="GBI127" s="27"/>
      <c r="GBJ127" s="27"/>
      <c r="GBK127" s="27"/>
      <c r="GBL127" s="27"/>
      <c r="GBM127" s="27"/>
      <c r="GBN127" s="27"/>
      <c r="GBO127" s="27"/>
      <c r="GBP127" s="27"/>
      <c r="GBQ127" s="27"/>
      <c r="GBR127" s="27"/>
      <c r="GBS127" s="27"/>
      <c r="GBT127" s="27"/>
      <c r="GBU127" s="27"/>
      <c r="GBV127" s="27"/>
      <c r="GBW127" s="27"/>
      <c r="GBX127" s="27"/>
      <c r="GBY127" s="27"/>
      <c r="GBZ127" s="27"/>
      <c r="GCA127" s="27"/>
      <c r="GCB127" s="27"/>
      <c r="GCC127" s="27"/>
      <c r="GCD127" s="27"/>
      <c r="GCE127" s="27"/>
      <c r="GCF127" s="27"/>
      <c r="GCG127" s="27"/>
      <c r="GCH127" s="27"/>
      <c r="GCO127" s="27"/>
      <c r="GCP127" s="27"/>
      <c r="GCQ127" s="27"/>
      <c r="GCR127" s="27"/>
      <c r="GCS127" s="27"/>
      <c r="GCT127" s="27"/>
      <c r="GCU127" s="27"/>
      <c r="GCV127" s="27"/>
      <c r="GCW127" s="27"/>
      <c r="GCX127" s="27"/>
      <c r="GCY127" s="27"/>
      <c r="GCZ127" s="27"/>
      <c r="GDA127" s="27"/>
      <c r="GDB127" s="27"/>
      <c r="GDC127" s="27"/>
      <c r="GDD127" s="27"/>
      <c r="GDE127" s="27"/>
      <c r="GDF127" s="27"/>
      <c r="GDG127" s="27"/>
      <c r="GDH127" s="27"/>
      <c r="GDI127" s="27"/>
      <c r="GDJ127" s="27"/>
      <c r="GDK127" s="27"/>
      <c r="GDL127" s="27"/>
      <c r="GDM127" s="27"/>
      <c r="GDN127" s="27"/>
      <c r="GDO127" s="27"/>
      <c r="GDP127" s="27"/>
      <c r="GDQ127" s="27"/>
      <c r="GDR127" s="27"/>
      <c r="GDS127" s="27"/>
      <c r="GDT127" s="27"/>
      <c r="GDU127" s="27"/>
      <c r="GDV127" s="27"/>
      <c r="GDW127" s="27"/>
      <c r="GDX127" s="27"/>
      <c r="GDY127" s="27"/>
      <c r="GDZ127" s="27"/>
      <c r="GEA127" s="27"/>
      <c r="GEB127" s="27"/>
      <c r="GEC127" s="27"/>
      <c r="GED127" s="27"/>
      <c r="GEE127" s="27"/>
      <c r="GEF127" s="27"/>
      <c r="GEG127" s="27"/>
      <c r="GEH127" s="27"/>
      <c r="GEI127" s="27"/>
      <c r="GEJ127" s="27"/>
      <c r="GEK127" s="27"/>
      <c r="GEL127" s="27"/>
      <c r="GEM127" s="27"/>
      <c r="GEN127" s="27"/>
      <c r="GEO127" s="27"/>
      <c r="GEP127" s="27"/>
      <c r="GEQ127" s="27"/>
      <c r="GER127" s="27"/>
      <c r="GES127" s="27"/>
      <c r="GET127" s="27"/>
      <c r="GEU127" s="27"/>
      <c r="GEV127" s="27"/>
      <c r="GEW127" s="27"/>
      <c r="GEX127" s="27"/>
      <c r="GEY127" s="27"/>
      <c r="GEZ127" s="27"/>
      <c r="GFA127" s="27"/>
      <c r="GFB127" s="27"/>
      <c r="GFC127" s="27"/>
      <c r="GFD127" s="27"/>
      <c r="GFE127" s="27"/>
      <c r="GFF127" s="27"/>
      <c r="GFG127" s="27"/>
      <c r="GFH127" s="27"/>
      <c r="GFI127" s="27"/>
      <c r="GFJ127" s="27"/>
      <c r="GFK127" s="27"/>
      <c r="GFL127" s="27"/>
      <c r="GFM127" s="27"/>
      <c r="GFN127" s="27"/>
      <c r="GFO127" s="27"/>
      <c r="GFP127" s="27"/>
      <c r="GFQ127" s="27"/>
      <c r="GFR127" s="27"/>
      <c r="GFS127" s="27"/>
      <c r="GFT127" s="27"/>
      <c r="GFU127" s="27"/>
      <c r="GFV127" s="27"/>
      <c r="GFW127" s="27"/>
      <c r="GFX127" s="27"/>
      <c r="GFY127" s="27"/>
      <c r="GFZ127" s="27"/>
      <c r="GGA127" s="27"/>
      <c r="GGB127" s="27"/>
      <c r="GGC127" s="27"/>
      <c r="GGD127" s="27"/>
      <c r="GGE127" s="27"/>
      <c r="GGF127" s="27"/>
      <c r="GGG127" s="27"/>
      <c r="GGH127" s="27"/>
      <c r="GGI127" s="27"/>
      <c r="GGJ127" s="27"/>
      <c r="GGK127" s="27"/>
      <c r="GGL127" s="27"/>
      <c r="GGM127" s="27"/>
      <c r="GGN127" s="27"/>
      <c r="GGO127" s="27"/>
      <c r="GGP127" s="27"/>
      <c r="GGQ127" s="27"/>
      <c r="GGR127" s="27"/>
      <c r="GGS127" s="27"/>
      <c r="GGT127" s="27"/>
      <c r="GGU127" s="27"/>
      <c r="GGV127" s="27"/>
      <c r="GGW127" s="27"/>
      <c r="GGX127" s="27"/>
      <c r="GGY127" s="27"/>
      <c r="GGZ127" s="27"/>
      <c r="GHA127" s="27"/>
      <c r="GHB127" s="27"/>
      <c r="GHC127" s="27"/>
      <c r="GHD127" s="27"/>
      <c r="GHE127" s="27"/>
      <c r="GHF127" s="27"/>
      <c r="GHG127" s="27"/>
      <c r="GHH127" s="27"/>
      <c r="GHI127" s="27"/>
      <c r="GHJ127" s="27"/>
      <c r="GHK127" s="27"/>
      <c r="GHL127" s="27"/>
      <c r="GHM127" s="27"/>
      <c r="GHN127" s="27"/>
      <c r="GHO127" s="27"/>
      <c r="GHP127" s="27"/>
      <c r="GHQ127" s="27"/>
      <c r="GHR127" s="27"/>
      <c r="GHS127" s="27"/>
      <c r="GHT127" s="27"/>
      <c r="GHU127" s="27"/>
      <c r="GHV127" s="27"/>
      <c r="GHW127" s="27"/>
      <c r="GHX127" s="27"/>
      <c r="GHY127" s="27"/>
      <c r="GHZ127" s="27"/>
      <c r="GIA127" s="27"/>
      <c r="GIB127" s="27"/>
      <c r="GIC127" s="27"/>
      <c r="GID127" s="27"/>
      <c r="GIE127" s="27"/>
      <c r="GIF127" s="27"/>
      <c r="GIG127" s="27"/>
      <c r="GIH127" s="27"/>
      <c r="GII127" s="27"/>
      <c r="GIJ127" s="27"/>
      <c r="GIK127" s="27"/>
      <c r="GIL127" s="27"/>
      <c r="GIM127" s="27"/>
      <c r="GIN127" s="27"/>
      <c r="GIO127" s="27"/>
      <c r="GIP127" s="27"/>
      <c r="GIQ127" s="27"/>
      <c r="GIR127" s="27"/>
      <c r="GIS127" s="27"/>
      <c r="GIT127" s="27"/>
      <c r="GIU127" s="27"/>
      <c r="GIV127" s="27"/>
      <c r="GIW127" s="27"/>
      <c r="GIX127" s="27"/>
      <c r="GIY127" s="27"/>
      <c r="GIZ127" s="27"/>
      <c r="GJA127" s="27"/>
      <c r="GJB127" s="27"/>
      <c r="GJC127" s="27"/>
      <c r="GJD127" s="27"/>
      <c r="GJE127" s="27"/>
      <c r="GJF127" s="27"/>
      <c r="GJG127" s="27"/>
      <c r="GJH127" s="27"/>
      <c r="GJI127" s="27"/>
      <c r="GJJ127" s="27"/>
      <c r="GJK127" s="27"/>
      <c r="GJL127" s="27"/>
      <c r="GJM127" s="27"/>
      <c r="GJN127" s="27"/>
      <c r="GJO127" s="27"/>
      <c r="GJP127" s="27"/>
      <c r="GJQ127" s="27"/>
      <c r="GJR127" s="27"/>
      <c r="GJS127" s="27"/>
      <c r="GJT127" s="27"/>
      <c r="GJU127" s="27"/>
      <c r="GJV127" s="27"/>
      <c r="GJW127" s="27"/>
      <c r="GJX127" s="27"/>
      <c r="GJY127" s="27"/>
      <c r="GJZ127" s="27"/>
      <c r="GKA127" s="27"/>
      <c r="GKB127" s="27"/>
      <c r="GKC127" s="27"/>
      <c r="GKD127" s="27"/>
      <c r="GKE127" s="27"/>
      <c r="GKF127" s="27"/>
      <c r="GKG127" s="27"/>
      <c r="GKH127" s="27"/>
      <c r="GKI127" s="27"/>
      <c r="GKJ127" s="27"/>
      <c r="GKK127" s="27"/>
      <c r="GKL127" s="27"/>
      <c r="GKM127" s="27"/>
      <c r="GKN127" s="27"/>
      <c r="GKO127" s="27"/>
      <c r="GKP127" s="27"/>
      <c r="GKQ127" s="27"/>
      <c r="GKR127" s="27"/>
      <c r="GKS127" s="27"/>
      <c r="GKT127" s="27"/>
      <c r="GKU127" s="27"/>
      <c r="GKV127" s="27"/>
      <c r="GKW127" s="27"/>
      <c r="GKX127" s="27"/>
      <c r="GKY127" s="27"/>
      <c r="GKZ127" s="27"/>
      <c r="GLA127" s="27"/>
      <c r="GLB127" s="27"/>
      <c r="GLC127" s="27"/>
      <c r="GLD127" s="27"/>
      <c r="GLE127" s="27"/>
      <c r="GLF127" s="27"/>
      <c r="GLG127" s="27"/>
      <c r="GLH127" s="27"/>
      <c r="GLI127" s="27"/>
      <c r="GLJ127" s="27"/>
      <c r="GLK127" s="27"/>
      <c r="GLL127" s="27"/>
      <c r="GLM127" s="27"/>
      <c r="GLN127" s="27"/>
      <c r="GLO127" s="27"/>
      <c r="GLP127" s="27"/>
      <c r="GLQ127" s="27"/>
      <c r="GLR127" s="27"/>
      <c r="GLS127" s="27"/>
      <c r="GLT127" s="27"/>
      <c r="GLU127" s="27"/>
      <c r="GLV127" s="27"/>
      <c r="GLW127" s="27"/>
      <c r="GLX127" s="27"/>
      <c r="GLY127" s="27"/>
      <c r="GLZ127" s="27"/>
      <c r="GMA127" s="27"/>
      <c r="GMB127" s="27"/>
      <c r="GMC127" s="27"/>
      <c r="GMD127" s="27"/>
      <c r="GMK127" s="27"/>
      <c r="GML127" s="27"/>
      <c r="GMM127" s="27"/>
      <c r="GMN127" s="27"/>
      <c r="GMO127" s="27"/>
      <c r="GMP127" s="27"/>
      <c r="GMQ127" s="27"/>
      <c r="GMR127" s="27"/>
      <c r="GMS127" s="27"/>
      <c r="GMT127" s="27"/>
      <c r="GMU127" s="27"/>
      <c r="GMV127" s="27"/>
      <c r="GMW127" s="27"/>
      <c r="GMX127" s="27"/>
      <c r="GMY127" s="27"/>
      <c r="GMZ127" s="27"/>
      <c r="GNA127" s="27"/>
      <c r="GNB127" s="27"/>
      <c r="GNC127" s="27"/>
      <c r="GND127" s="27"/>
      <c r="GNE127" s="27"/>
      <c r="GNF127" s="27"/>
      <c r="GNG127" s="27"/>
      <c r="GNH127" s="27"/>
      <c r="GNI127" s="27"/>
      <c r="GNJ127" s="27"/>
      <c r="GNK127" s="27"/>
      <c r="GNL127" s="27"/>
      <c r="GNM127" s="27"/>
      <c r="GNN127" s="27"/>
      <c r="GNO127" s="27"/>
      <c r="GNP127" s="27"/>
      <c r="GNQ127" s="27"/>
      <c r="GNR127" s="27"/>
      <c r="GNS127" s="27"/>
      <c r="GNT127" s="27"/>
      <c r="GNU127" s="27"/>
      <c r="GNV127" s="27"/>
      <c r="GNW127" s="27"/>
      <c r="GNX127" s="27"/>
      <c r="GNY127" s="27"/>
      <c r="GNZ127" s="27"/>
      <c r="GOA127" s="27"/>
      <c r="GOB127" s="27"/>
      <c r="GOC127" s="27"/>
      <c r="GOD127" s="27"/>
      <c r="GOE127" s="27"/>
      <c r="GOF127" s="27"/>
      <c r="GOG127" s="27"/>
      <c r="GOH127" s="27"/>
      <c r="GOI127" s="27"/>
      <c r="GOJ127" s="27"/>
      <c r="GOK127" s="27"/>
      <c r="GOL127" s="27"/>
      <c r="GOM127" s="27"/>
      <c r="GON127" s="27"/>
      <c r="GOO127" s="27"/>
      <c r="GOP127" s="27"/>
      <c r="GOQ127" s="27"/>
      <c r="GOR127" s="27"/>
      <c r="GOS127" s="27"/>
      <c r="GOT127" s="27"/>
      <c r="GOU127" s="27"/>
      <c r="GOV127" s="27"/>
      <c r="GOW127" s="27"/>
      <c r="GOX127" s="27"/>
      <c r="GOY127" s="27"/>
      <c r="GOZ127" s="27"/>
      <c r="GPA127" s="27"/>
      <c r="GPB127" s="27"/>
      <c r="GPC127" s="27"/>
      <c r="GPD127" s="27"/>
      <c r="GPE127" s="27"/>
      <c r="GPF127" s="27"/>
      <c r="GPG127" s="27"/>
      <c r="GPH127" s="27"/>
      <c r="GPI127" s="27"/>
      <c r="GPJ127" s="27"/>
      <c r="GPK127" s="27"/>
      <c r="GPL127" s="27"/>
      <c r="GPM127" s="27"/>
      <c r="GPN127" s="27"/>
      <c r="GPO127" s="27"/>
      <c r="GPP127" s="27"/>
      <c r="GPQ127" s="27"/>
      <c r="GPR127" s="27"/>
      <c r="GPS127" s="27"/>
      <c r="GPT127" s="27"/>
      <c r="GPU127" s="27"/>
      <c r="GPV127" s="27"/>
      <c r="GPW127" s="27"/>
      <c r="GPX127" s="27"/>
      <c r="GPY127" s="27"/>
      <c r="GPZ127" s="27"/>
      <c r="GQA127" s="27"/>
      <c r="GQB127" s="27"/>
      <c r="GQC127" s="27"/>
      <c r="GQD127" s="27"/>
      <c r="GQE127" s="27"/>
      <c r="GQF127" s="27"/>
      <c r="GQG127" s="27"/>
      <c r="GQH127" s="27"/>
      <c r="GQI127" s="27"/>
      <c r="GQJ127" s="27"/>
      <c r="GQK127" s="27"/>
      <c r="GQL127" s="27"/>
      <c r="GQM127" s="27"/>
      <c r="GQN127" s="27"/>
      <c r="GQO127" s="27"/>
      <c r="GQP127" s="27"/>
      <c r="GQQ127" s="27"/>
      <c r="GQR127" s="27"/>
      <c r="GQS127" s="27"/>
      <c r="GQT127" s="27"/>
      <c r="GQU127" s="27"/>
      <c r="GQV127" s="27"/>
      <c r="GQW127" s="27"/>
      <c r="GQX127" s="27"/>
      <c r="GQY127" s="27"/>
      <c r="GQZ127" s="27"/>
      <c r="GRA127" s="27"/>
      <c r="GRB127" s="27"/>
      <c r="GRC127" s="27"/>
      <c r="GRD127" s="27"/>
      <c r="GRE127" s="27"/>
      <c r="GRF127" s="27"/>
      <c r="GRG127" s="27"/>
      <c r="GRH127" s="27"/>
      <c r="GRI127" s="27"/>
      <c r="GRJ127" s="27"/>
      <c r="GRK127" s="27"/>
      <c r="GRL127" s="27"/>
      <c r="GRM127" s="27"/>
      <c r="GRN127" s="27"/>
      <c r="GRO127" s="27"/>
      <c r="GRP127" s="27"/>
      <c r="GRQ127" s="27"/>
      <c r="GRR127" s="27"/>
      <c r="GRS127" s="27"/>
      <c r="GRT127" s="27"/>
      <c r="GRU127" s="27"/>
      <c r="GRV127" s="27"/>
      <c r="GRW127" s="27"/>
      <c r="GRX127" s="27"/>
      <c r="GRY127" s="27"/>
      <c r="GRZ127" s="27"/>
      <c r="GSA127" s="27"/>
      <c r="GSB127" s="27"/>
      <c r="GSC127" s="27"/>
      <c r="GSD127" s="27"/>
      <c r="GSE127" s="27"/>
      <c r="GSF127" s="27"/>
      <c r="GSG127" s="27"/>
      <c r="GSH127" s="27"/>
      <c r="GSI127" s="27"/>
      <c r="GSJ127" s="27"/>
      <c r="GSK127" s="27"/>
      <c r="GSL127" s="27"/>
      <c r="GSM127" s="27"/>
      <c r="GSN127" s="27"/>
      <c r="GSO127" s="27"/>
      <c r="GSP127" s="27"/>
      <c r="GSQ127" s="27"/>
      <c r="GSR127" s="27"/>
      <c r="GSS127" s="27"/>
      <c r="GST127" s="27"/>
      <c r="GSU127" s="27"/>
      <c r="GSV127" s="27"/>
      <c r="GSW127" s="27"/>
      <c r="GSX127" s="27"/>
      <c r="GSY127" s="27"/>
      <c r="GSZ127" s="27"/>
      <c r="GTA127" s="27"/>
      <c r="GTB127" s="27"/>
      <c r="GTC127" s="27"/>
      <c r="GTD127" s="27"/>
      <c r="GTE127" s="27"/>
      <c r="GTF127" s="27"/>
      <c r="GTG127" s="27"/>
      <c r="GTH127" s="27"/>
      <c r="GTI127" s="27"/>
      <c r="GTJ127" s="27"/>
      <c r="GTK127" s="27"/>
      <c r="GTL127" s="27"/>
      <c r="GTM127" s="27"/>
      <c r="GTN127" s="27"/>
      <c r="GTO127" s="27"/>
      <c r="GTP127" s="27"/>
      <c r="GTQ127" s="27"/>
      <c r="GTR127" s="27"/>
      <c r="GTS127" s="27"/>
      <c r="GTT127" s="27"/>
      <c r="GTU127" s="27"/>
      <c r="GTV127" s="27"/>
      <c r="GTW127" s="27"/>
      <c r="GTX127" s="27"/>
      <c r="GTY127" s="27"/>
      <c r="GTZ127" s="27"/>
      <c r="GUA127" s="27"/>
      <c r="GUB127" s="27"/>
      <c r="GUC127" s="27"/>
      <c r="GUD127" s="27"/>
      <c r="GUE127" s="27"/>
      <c r="GUF127" s="27"/>
      <c r="GUG127" s="27"/>
      <c r="GUH127" s="27"/>
      <c r="GUI127" s="27"/>
      <c r="GUJ127" s="27"/>
      <c r="GUK127" s="27"/>
      <c r="GUL127" s="27"/>
      <c r="GUM127" s="27"/>
      <c r="GUN127" s="27"/>
      <c r="GUO127" s="27"/>
      <c r="GUP127" s="27"/>
      <c r="GUQ127" s="27"/>
      <c r="GUR127" s="27"/>
      <c r="GUS127" s="27"/>
      <c r="GUT127" s="27"/>
      <c r="GUU127" s="27"/>
      <c r="GUV127" s="27"/>
      <c r="GUW127" s="27"/>
      <c r="GUX127" s="27"/>
      <c r="GUY127" s="27"/>
      <c r="GUZ127" s="27"/>
      <c r="GVA127" s="27"/>
      <c r="GVB127" s="27"/>
      <c r="GVC127" s="27"/>
      <c r="GVD127" s="27"/>
      <c r="GVE127" s="27"/>
      <c r="GVF127" s="27"/>
      <c r="GVG127" s="27"/>
      <c r="GVH127" s="27"/>
      <c r="GVI127" s="27"/>
      <c r="GVJ127" s="27"/>
      <c r="GVK127" s="27"/>
      <c r="GVL127" s="27"/>
      <c r="GVM127" s="27"/>
      <c r="GVN127" s="27"/>
      <c r="GVO127" s="27"/>
      <c r="GVP127" s="27"/>
      <c r="GVQ127" s="27"/>
      <c r="GVR127" s="27"/>
      <c r="GVS127" s="27"/>
      <c r="GVT127" s="27"/>
      <c r="GVU127" s="27"/>
      <c r="GVV127" s="27"/>
      <c r="GVW127" s="27"/>
      <c r="GVX127" s="27"/>
      <c r="GVY127" s="27"/>
      <c r="GVZ127" s="27"/>
      <c r="GWG127" s="27"/>
      <c r="GWH127" s="27"/>
      <c r="GWI127" s="27"/>
      <c r="GWJ127" s="27"/>
      <c r="GWK127" s="27"/>
      <c r="GWL127" s="27"/>
      <c r="GWM127" s="27"/>
      <c r="GWN127" s="27"/>
      <c r="GWO127" s="27"/>
      <c r="GWP127" s="27"/>
      <c r="GWQ127" s="27"/>
      <c r="GWR127" s="27"/>
      <c r="GWS127" s="27"/>
      <c r="GWT127" s="27"/>
      <c r="GWU127" s="27"/>
      <c r="GWV127" s="27"/>
      <c r="GWW127" s="27"/>
      <c r="GWX127" s="27"/>
      <c r="GWY127" s="27"/>
      <c r="GWZ127" s="27"/>
      <c r="GXA127" s="27"/>
      <c r="GXB127" s="27"/>
      <c r="GXC127" s="27"/>
      <c r="GXD127" s="27"/>
      <c r="GXE127" s="27"/>
      <c r="GXF127" s="27"/>
      <c r="GXG127" s="27"/>
      <c r="GXH127" s="27"/>
      <c r="GXI127" s="27"/>
      <c r="GXJ127" s="27"/>
      <c r="GXK127" s="27"/>
      <c r="GXL127" s="27"/>
      <c r="GXM127" s="27"/>
      <c r="GXN127" s="27"/>
      <c r="GXO127" s="27"/>
      <c r="GXP127" s="27"/>
      <c r="GXQ127" s="27"/>
      <c r="GXR127" s="27"/>
      <c r="GXS127" s="27"/>
      <c r="GXT127" s="27"/>
      <c r="GXU127" s="27"/>
      <c r="GXV127" s="27"/>
      <c r="GXW127" s="27"/>
      <c r="GXX127" s="27"/>
      <c r="GXY127" s="27"/>
      <c r="GXZ127" s="27"/>
      <c r="GYA127" s="27"/>
      <c r="GYB127" s="27"/>
      <c r="GYC127" s="27"/>
      <c r="GYD127" s="27"/>
      <c r="GYE127" s="27"/>
      <c r="GYF127" s="27"/>
      <c r="GYG127" s="27"/>
      <c r="GYH127" s="27"/>
      <c r="GYI127" s="27"/>
      <c r="GYJ127" s="27"/>
      <c r="GYK127" s="27"/>
      <c r="GYL127" s="27"/>
      <c r="GYM127" s="27"/>
      <c r="GYN127" s="27"/>
      <c r="GYO127" s="27"/>
      <c r="GYP127" s="27"/>
      <c r="GYQ127" s="27"/>
      <c r="GYR127" s="27"/>
      <c r="GYS127" s="27"/>
      <c r="GYT127" s="27"/>
      <c r="GYU127" s="27"/>
      <c r="GYV127" s="27"/>
      <c r="GYW127" s="27"/>
      <c r="GYX127" s="27"/>
      <c r="GYY127" s="27"/>
      <c r="GYZ127" s="27"/>
      <c r="GZA127" s="27"/>
      <c r="GZB127" s="27"/>
      <c r="GZC127" s="27"/>
      <c r="GZD127" s="27"/>
      <c r="GZE127" s="27"/>
      <c r="GZF127" s="27"/>
      <c r="GZG127" s="27"/>
      <c r="GZH127" s="27"/>
      <c r="GZI127" s="27"/>
      <c r="GZJ127" s="27"/>
      <c r="GZK127" s="27"/>
      <c r="GZL127" s="27"/>
      <c r="GZM127" s="27"/>
      <c r="GZN127" s="27"/>
      <c r="GZO127" s="27"/>
      <c r="GZP127" s="27"/>
      <c r="GZQ127" s="27"/>
      <c r="GZR127" s="27"/>
      <c r="GZS127" s="27"/>
      <c r="GZT127" s="27"/>
      <c r="GZU127" s="27"/>
      <c r="GZV127" s="27"/>
      <c r="GZW127" s="27"/>
      <c r="GZX127" s="27"/>
      <c r="GZY127" s="27"/>
      <c r="GZZ127" s="27"/>
      <c r="HAA127" s="27"/>
      <c r="HAB127" s="27"/>
      <c r="HAC127" s="27"/>
      <c r="HAD127" s="27"/>
      <c r="HAE127" s="27"/>
      <c r="HAF127" s="27"/>
      <c r="HAG127" s="27"/>
      <c r="HAH127" s="27"/>
      <c r="HAI127" s="27"/>
      <c r="HAJ127" s="27"/>
      <c r="HAK127" s="27"/>
      <c r="HAL127" s="27"/>
      <c r="HAM127" s="27"/>
      <c r="HAN127" s="27"/>
      <c r="HAO127" s="27"/>
      <c r="HAP127" s="27"/>
      <c r="HAQ127" s="27"/>
      <c r="HAR127" s="27"/>
      <c r="HAS127" s="27"/>
      <c r="HAT127" s="27"/>
      <c r="HAU127" s="27"/>
      <c r="HAV127" s="27"/>
      <c r="HAW127" s="27"/>
      <c r="HAX127" s="27"/>
      <c r="HAY127" s="27"/>
      <c r="HAZ127" s="27"/>
      <c r="HBA127" s="27"/>
      <c r="HBB127" s="27"/>
      <c r="HBC127" s="27"/>
      <c r="HBD127" s="27"/>
      <c r="HBE127" s="27"/>
      <c r="HBF127" s="27"/>
      <c r="HBG127" s="27"/>
      <c r="HBH127" s="27"/>
      <c r="HBI127" s="27"/>
      <c r="HBJ127" s="27"/>
      <c r="HBK127" s="27"/>
      <c r="HBL127" s="27"/>
      <c r="HBM127" s="27"/>
      <c r="HBN127" s="27"/>
      <c r="HBO127" s="27"/>
      <c r="HBP127" s="27"/>
      <c r="HBQ127" s="27"/>
      <c r="HBR127" s="27"/>
      <c r="HBS127" s="27"/>
      <c r="HBT127" s="27"/>
      <c r="HBU127" s="27"/>
      <c r="HBV127" s="27"/>
      <c r="HBW127" s="27"/>
      <c r="HBX127" s="27"/>
      <c r="HBY127" s="27"/>
      <c r="HBZ127" s="27"/>
      <c r="HCA127" s="27"/>
      <c r="HCB127" s="27"/>
      <c r="HCC127" s="27"/>
      <c r="HCD127" s="27"/>
      <c r="HCE127" s="27"/>
      <c r="HCF127" s="27"/>
      <c r="HCG127" s="27"/>
      <c r="HCH127" s="27"/>
      <c r="HCI127" s="27"/>
      <c r="HCJ127" s="27"/>
      <c r="HCK127" s="27"/>
      <c r="HCL127" s="27"/>
      <c r="HCM127" s="27"/>
      <c r="HCN127" s="27"/>
      <c r="HCO127" s="27"/>
      <c r="HCP127" s="27"/>
      <c r="HCQ127" s="27"/>
      <c r="HCR127" s="27"/>
      <c r="HCS127" s="27"/>
      <c r="HCT127" s="27"/>
      <c r="HCU127" s="27"/>
      <c r="HCV127" s="27"/>
      <c r="HCW127" s="27"/>
      <c r="HCX127" s="27"/>
      <c r="HCY127" s="27"/>
      <c r="HCZ127" s="27"/>
      <c r="HDA127" s="27"/>
      <c r="HDB127" s="27"/>
      <c r="HDC127" s="27"/>
      <c r="HDD127" s="27"/>
      <c r="HDE127" s="27"/>
      <c r="HDF127" s="27"/>
      <c r="HDG127" s="27"/>
      <c r="HDH127" s="27"/>
      <c r="HDI127" s="27"/>
      <c r="HDJ127" s="27"/>
      <c r="HDK127" s="27"/>
      <c r="HDL127" s="27"/>
      <c r="HDM127" s="27"/>
      <c r="HDN127" s="27"/>
      <c r="HDO127" s="27"/>
      <c r="HDP127" s="27"/>
      <c r="HDQ127" s="27"/>
      <c r="HDR127" s="27"/>
      <c r="HDS127" s="27"/>
      <c r="HDT127" s="27"/>
      <c r="HDU127" s="27"/>
      <c r="HDV127" s="27"/>
      <c r="HDW127" s="27"/>
      <c r="HDX127" s="27"/>
      <c r="HDY127" s="27"/>
      <c r="HDZ127" s="27"/>
      <c r="HEA127" s="27"/>
      <c r="HEB127" s="27"/>
      <c r="HEC127" s="27"/>
      <c r="HED127" s="27"/>
      <c r="HEE127" s="27"/>
      <c r="HEF127" s="27"/>
      <c r="HEG127" s="27"/>
      <c r="HEH127" s="27"/>
      <c r="HEI127" s="27"/>
      <c r="HEJ127" s="27"/>
      <c r="HEK127" s="27"/>
      <c r="HEL127" s="27"/>
      <c r="HEM127" s="27"/>
      <c r="HEN127" s="27"/>
      <c r="HEO127" s="27"/>
      <c r="HEP127" s="27"/>
      <c r="HEQ127" s="27"/>
      <c r="HER127" s="27"/>
      <c r="HES127" s="27"/>
      <c r="HET127" s="27"/>
      <c r="HEU127" s="27"/>
      <c r="HEV127" s="27"/>
      <c r="HEW127" s="27"/>
      <c r="HEX127" s="27"/>
      <c r="HEY127" s="27"/>
      <c r="HEZ127" s="27"/>
      <c r="HFA127" s="27"/>
      <c r="HFB127" s="27"/>
      <c r="HFC127" s="27"/>
      <c r="HFD127" s="27"/>
      <c r="HFE127" s="27"/>
      <c r="HFF127" s="27"/>
      <c r="HFG127" s="27"/>
      <c r="HFH127" s="27"/>
      <c r="HFI127" s="27"/>
      <c r="HFJ127" s="27"/>
      <c r="HFK127" s="27"/>
      <c r="HFL127" s="27"/>
      <c r="HFM127" s="27"/>
      <c r="HFN127" s="27"/>
      <c r="HFO127" s="27"/>
      <c r="HFP127" s="27"/>
      <c r="HFQ127" s="27"/>
      <c r="HFR127" s="27"/>
      <c r="HFS127" s="27"/>
      <c r="HFT127" s="27"/>
      <c r="HFU127" s="27"/>
      <c r="HFV127" s="27"/>
      <c r="HGC127" s="27"/>
      <c r="HGD127" s="27"/>
      <c r="HGE127" s="27"/>
      <c r="HGF127" s="27"/>
      <c r="HGG127" s="27"/>
      <c r="HGH127" s="27"/>
      <c r="HGI127" s="27"/>
      <c r="HGJ127" s="27"/>
      <c r="HGK127" s="27"/>
      <c r="HGL127" s="27"/>
      <c r="HGM127" s="27"/>
      <c r="HGN127" s="27"/>
      <c r="HGO127" s="27"/>
      <c r="HGP127" s="27"/>
      <c r="HGQ127" s="27"/>
      <c r="HGR127" s="27"/>
      <c r="HGS127" s="27"/>
      <c r="HGT127" s="27"/>
      <c r="HGU127" s="27"/>
      <c r="HGV127" s="27"/>
      <c r="HGW127" s="27"/>
      <c r="HGX127" s="27"/>
      <c r="HGY127" s="27"/>
      <c r="HGZ127" s="27"/>
      <c r="HHA127" s="27"/>
      <c r="HHB127" s="27"/>
      <c r="HHC127" s="27"/>
      <c r="HHD127" s="27"/>
      <c r="HHE127" s="27"/>
      <c r="HHF127" s="27"/>
      <c r="HHG127" s="27"/>
      <c r="HHH127" s="27"/>
      <c r="HHI127" s="27"/>
      <c r="HHJ127" s="27"/>
      <c r="HHK127" s="27"/>
      <c r="HHL127" s="27"/>
      <c r="HHM127" s="27"/>
      <c r="HHN127" s="27"/>
      <c r="HHO127" s="27"/>
      <c r="HHP127" s="27"/>
      <c r="HHQ127" s="27"/>
      <c r="HHR127" s="27"/>
      <c r="HHS127" s="27"/>
      <c r="HHT127" s="27"/>
      <c r="HHU127" s="27"/>
      <c r="HHV127" s="27"/>
      <c r="HHW127" s="27"/>
      <c r="HHX127" s="27"/>
      <c r="HHY127" s="27"/>
      <c r="HHZ127" s="27"/>
      <c r="HIA127" s="27"/>
      <c r="HIB127" s="27"/>
      <c r="HIC127" s="27"/>
      <c r="HID127" s="27"/>
      <c r="HIE127" s="27"/>
      <c r="HIF127" s="27"/>
      <c r="HIG127" s="27"/>
      <c r="HIH127" s="27"/>
      <c r="HII127" s="27"/>
      <c r="HIJ127" s="27"/>
      <c r="HIK127" s="27"/>
      <c r="HIL127" s="27"/>
      <c r="HIM127" s="27"/>
      <c r="HIN127" s="27"/>
      <c r="HIO127" s="27"/>
      <c r="HIP127" s="27"/>
      <c r="HIQ127" s="27"/>
      <c r="HIR127" s="27"/>
      <c r="HIS127" s="27"/>
      <c r="HIT127" s="27"/>
      <c r="HIU127" s="27"/>
      <c r="HIV127" s="27"/>
      <c r="HIW127" s="27"/>
      <c r="HIX127" s="27"/>
      <c r="HIY127" s="27"/>
      <c r="HIZ127" s="27"/>
      <c r="HJA127" s="27"/>
      <c r="HJB127" s="27"/>
      <c r="HJC127" s="27"/>
      <c r="HJD127" s="27"/>
      <c r="HJE127" s="27"/>
      <c r="HJF127" s="27"/>
      <c r="HJG127" s="27"/>
      <c r="HJH127" s="27"/>
      <c r="HJI127" s="27"/>
      <c r="HJJ127" s="27"/>
      <c r="HJK127" s="27"/>
      <c r="HJL127" s="27"/>
      <c r="HJM127" s="27"/>
      <c r="HJN127" s="27"/>
      <c r="HJO127" s="27"/>
      <c r="HJP127" s="27"/>
      <c r="HJQ127" s="27"/>
      <c r="HJR127" s="27"/>
      <c r="HJS127" s="27"/>
      <c r="HJT127" s="27"/>
      <c r="HJU127" s="27"/>
      <c r="HJV127" s="27"/>
      <c r="HJW127" s="27"/>
      <c r="HJX127" s="27"/>
      <c r="HJY127" s="27"/>
      <c r="HJZ127" s="27"/>
      <c r="HKA127" s="27"/>
      <c r="HKB127" s="27"/>
      <c r="HKC127" s="27"/>
      <c r="HKD127" s="27"/>
      <c r="HKE127" s="27"/>
      <c r="HKF127" s="27"/>
      <c r="HKG127" s="27"/>
      <c r="HKH127" s="27"/>
      <c r="HKI127" s="27"/>
      <c r="HKJ127" s="27"/>
      <c r="HKK127" s="27"/>
      <c r="HKL127" s="27"/>
      <c r="HKM127" s="27"/>
      <c r="HKN127" s="27"/>
      <c r="HKO127" s="27"/>
      <c r="HKP127" s="27"/>
      <c r="HKQ127" s="27"/>
      <c r="HKR127" s="27"/>
      <c r="HKS127" s="27"/>
      <c r="HKT127" s="27"/>
      <c r="HKU127" s="27"/>
      <c r="HKV127" s="27"/>
      <c r="HKW127" s="27"/>
      <c r="HKX127" s="27"/>
      <c r="HKY127" s="27"/>
      <c r="HKZ127" s="27"/>
      <c r="HLA127" s="27"/>
      <c r="HLB127" s="27"/>
      <c r="HLC127" s="27"/>
      <c r="HLD127" s="27"/>
      <c r="HLE127" s="27"/>
      <c r="HLF127" s="27"/>
      <c r="HLG127" s="27"/>
      <c r="HLH127" s="27"/>
      <c r="HLI127" s="27"/>
      <c r="HLJ127" s="27"/>
      <c r="HLK127" s="27"/>
      <c r="HLL127" s="27"/>
      <c r="HLM127" s="27"/>
      <c r="HLN127" s="27"/>
      <c r="HLO127" s="27"/>
      <c r="HLP127" s="27"/>
      <c r="HLQ127" s="27"/>
      <c r="HLR127" s="27"/>
      <c r="HLS127" s="27"/>
      <c r="HLT127" s="27"/>
      <c r="HLU127" s="27"/>
      <c r="HLV127" s="27"/>
      <c r="HLW127" s="27"/>
      <c r="HLX127" s="27"/>
      <c r="HLY127" s="27"/>
      <c r="HLZ127" s="27"/>
      <c r="HMA127" s="27"/>
      <c r="HMB127" s="27"/>
      <c r="HMC127" s="27"/>
      <c r="HMD127" s="27"/>
      <c r="HME127" s="27"/>
      <c r="HMF127" s="27"/>
      <c r="HMG127" s="27"/>
      <c r="HMH127" s="27"/>
      <c r="HMI127" s="27"/>
      <c r="HMJ127" s="27"/>
      <c r="HMK127" s="27"/>
      <c r="HML127" s="27"/>
      <c r="HMM127" s="27"/>
      <c r="HMN127" s="27"/>
      <c r="HMO127" s="27"/>
      <c r="HMP127" s="27"/>
      <c r="HMQ127" s="27"/>
      <c r="HMR127" s="27"/>
      <c r="HMS127" s="27"/>
      <c r="HMT127" s="27"/>
      <c r="HMU127" s="27"/>
      <c r="HMV127" s="27"/>
      <c r="HMW127" s="27"/>
      <c r="HMX127" s="27"/>
      <c r="HMY127" s="27"/>
      <c r="HMZ127" s="27"/>
      <c r="HNA127" s="27"/>
      <c r="HNB127" s="27"/>
      <c r="HNC127" s="27"/>
      <c r="HND127" s="27"/>
      <c r="HNE127" s="27"/>
      <c r="HNF127" s="27"/>
      <c r="HNG127" s="27"/>
      <c r="HNH127" s="27"/>
      <c r="HNI127" s="27"/>
      <c r="HNJ127" s="27"/>
      <c r="HNK127" s="27"/>
      <c r="HNL127" s="27"/>
      <c r="HNM127" s="27"/>
      <c r="HNN127" s="27"/>
      <c r="HNO127" s="27"/>
      <c r="HNP127" s="27"/>
      <c r="HNQ127" s="27"/>
      <c r="HNR127" s="27"/>
      <c r="HNS127" s="27"/>
      <c r="HNT127" s="27"/>
      <c r="HNU127" s="27"/>
      <c r="HNV127" s="27"/>
      <c r="HNW127" s="27"/>
      <c r="HNX127" s="27"/>
      <c r="HNY127" s="27"/>
      <c r="HNZ127" s="27"/>
      <c r="HOA127" s="27"/>
      <c r="HOB127" s="27"/>
      <c r="HOC127" s="27"/>
      <c r="HOD127" s="27"/>
      <c r="HOE127" s="27"/>
      <c r="HOF127" s="27"/>
      <c r="HOG127" s="27"/>
      <c r="HOH127" s="27"/>
      <c r="HOI127" s="27"/>
      <c r="HOJ127" s="27"/>
      <c r="HOK127" s="27"/>
      <c r="HOL127" s="27"/>
      <c r="HOM127" s="27"/>
      <c r="HON127" s="27"/>
      <c r="HOO127" s="27"/>
      <c r="HOP127" s="27"/>
      <c r="HOQ127" s="27"/>
      <c r="HOR127" s="27"/>
      <c r="HOS127" s="27"/>
      <c r="HOT127" s="27"/>
      <c r="HOU127" s="27"/>
      <c r="HOV127" s="27"/>
      <c r="HOW127" s="27"/>
      <c r="HOX127" s="27"/>
      <c r="HOY127" s="27"/>
      <c r="HOZ127" s="27"/>
      <c r="HPA127" s="27"/>
      <c r="HPB127" s="27"/>
      <c r="HPC127" s="27"/>
      <c r="HPD127" s="27"/>
      <c r="HPE127" s="27"/>
      <c r="HPF127" s="27"/>
      <c r="HPG127" s="27"/>
      <c r="HPH127" s="27"/>
      <c r="HPI127" s="27"/>
      <c r="HPJ127" s="27"/>
      <c r="HPK127" s="27"/>
      <c r="HPL127" s="27"/>
      <c r="HPM127" s="27"/>
      <c r="HPN127" s="27"/>
      <c r="HPO127" s="27"/>
      <c r="HPP127" s="27"/>
      <c r="HPQ127" s="27"/>
      <c r="HPR127" s="27"/>
      <c r="HPY127" s="27"/>
      <c r="HPZ127" s="27"/>
      <c r="HQA127" s="27"/>
      <c r="HQB127" s="27"/>
      <c r="HQC127" s="27"/>
      <c r="HQD127" s="27"/>
      <c r="HQE127" s="27"/>
      <c r="HQF127" s="27"/>
      <c r="HQG127" s="27"/>
      <c r="HQH127" s="27"/>
      <c r="HQI127" s="27"/>
      <c r="HQJ127" s="27"/>
      <c r="HQK127" s="27"/>
      <c r="HQL127" s="27"/>
      <c r="HQM127" s="27"/>
      <c r="HQN127" s="27"/>
      <c r="HQO127" s="27"/>
      <c r="HQP127" s="27"/>
      <c r="HQQ127" s="27"/>
      <c r="HQR127" s="27"/>
      <c r="HQS127" s="27"/>
      <c r="HQT127" s="27"/>
      <c r="HQU127" s="27"/>
      <c r="HQV127" s="27"/>
      <c r="HQW127" s="27"/>
      <c r="HQX127" s="27"/>
      <c r="HQY127" s="27"/>
      <c r="HQZ127" s="27"/>
      <c r="HRA127" s="27"/>
      <c r="HRB127" s="27"/>
      <c r="HRC127" s="27"/>
      <c r="HRD127" s="27"/>
      <c r="HRE127" s="27"/>
      <c r="HRF127" s="27"/>
      <c r="HRG127" s="27"/>
      <c r="HRH127" s="27"/>
      <c r="HRI127" s="27"/>
      <c r="HRJ127" s="27"/>
      <c r="HRK127" s="27"/>
      <c r="HRL127" s="27"/>
      <c r="HRM127" s="27"/>
      <c r="HRN127" s="27"/>
      <c r="HRO127" s="27"/>
      <c r="HRP127" s="27"/>
      <c r="HRQ127" s="27"/>
      <c r="HRR127" s="27"/>
      <c r="HRS127" s="27"/>
      <c r="HRT127" s="27"/>
      <c r="HRU127" s="27"/>
      <c r="HRV127" s="27"/>
      <c r="HRW127" s="27"/>
      <c r="HRX127" s="27"/>
      <c r="HRY127" s="27"/>
      <c r="HRZ127" s="27"/>
      <c r="HSA127" s="27"/>
      <c r="HSB127" s="27"/>
      <c r="HSC127" s="27"/>
      <c r="HSD127" s="27"/>
      <c r="HSE127" s="27"/>
      <c r="HSF127" s="27"/>
      <c r="HSG127" s="27"/>
      <c r="HSH127" s="27"/>
      <c r="HSI127" s="27"/>
      <c r="HSJ127" s="27"/>
      <c r="HSK127" s="27"/>
      <c r="HSL127" s="27"/>
      <c r="HSM127" s="27"/>
      <c r="HSN127" s="27"/>
      <c r="HSO127" s="27"/>
      <c r="HSP127" s="27"/>
      <c r="HSQ127" s="27"/>
      <c r="HSR127" s="27"/>
      <c r="HSS127" s="27"/>
      <c r="HST127" s="27"/>
      <c r="HSU127" s="27"/>
      <c r="HSV127" s="27"/>
      <c r="HSW127" s="27"/>
      <c r="HSX127" s="27"/>
      <c r="HSY127" s="27"/>
      <c r="HSZ127" s="27"/>
      <c r="HTA127" s="27"/>
      <c r="HTB127" s="27"/>
      <c r="HTC127" s="27"/>
      <c r="HTD127" s="27"/>
      <c r="HTE127" s="27"/>
      <c r="HTF127" s="27"/>
      <c r="HTG127" s="27"/>
      <c r="HTH127" s="27"/>
      <c r="HTI127" s="27"/>
      <c r="HTJ127" s="27"/>
      <c r="HTK127" s="27"/>
      <c r="HTL127" s="27"/>
      <c r="HTM127" s="27"/>
      <c r="HTN127" s="27"/>
      <c r="HTO127" s="27"/>
      <c r="HTP127" s="27"/>
      <c r="HTQ127" s="27"/>
      <c r="HTR127" s="27"/>
      <c r="HTS127" s="27"/>
      <c r="HTT127" s="27"/>
      <c r="HTU127" s="27"/>
      <c r="HTV127" s="27"/>
      <c r="HTW127" s="27"/>
      <c r="HTX127" s="27"/>
      <c r="HTY127" s="27"/>
      <c r="HTZ127" s="27"/>
      <c r="HUA127" s="27"/>
      <c r="HUB127" s="27"/>
      <c r="HUC127" s="27"/>
      <c r="HUD127" s="27"/>
      <c r="HUE127" s="27"/>
      <c r="HUF127" s="27"/>
      <c r="HUG127" s="27"/>
      <c r="HUH127" s="27"/>
      <c r="HUI127" s="27"/>
      <c r="HUJ127" s="27"/>
      <c r="HUK127" s="27"/>
      <c r="HUL127" s="27"/>
      <c r="HUM127" s="27"/>
      <c r="HUN127" s="27"/>
      <c r="HUO127" s="27"/>
      <c r="HUP127" s="27"/>
      <c r="HUQ127" s="27"/>
      <c r="HUR127" s="27"/>
      <c r="HUS127" s="27"/>
      <c r="HUT127" s="27"/>
      <c r="HUU127" s="27"/>
      <c r="HUV127" s="27"/>
      <c r="HUW127" s="27"/>
      <c r="HUX127" s="27"/>
      <c r="HUY127" s="27"/>
      <c r="HUZ127" s="27"/>
      <c r="HVA127" s="27"/>
      <c r="HVB127" s="27"/>
      <c r="HVC127" s="27"/>
      <c r="HVD127" s="27"/>
      <c r="HVE127" s="27"/>
      <c r="HVF127" s="27"/>
      <c r="HVG127" s="27"/>
      <c r="HVH127" s="27"/>
      <c r="HVI127" s="27"/>
      <c r="HVJ127" s="27"/>
      <c r="HVK127" s="27"/>
      <c r="HVL127" s="27"/>
      <c r="HVM127" s="27"/>
      <c r="HVN127" s="27"/>
      <c r="HVO127" s="27"/>
      <c r="HVP127" s="27"/>
      <c r="HVQ127" s="27"/>
      <c r="HVR127" s="27"/>
      <c r="HVS127" s="27"/>
      <c r="HVT127" s="27"/>
      <c r="HVU127" s="27"/>
      <c r="HVV127" s="27"/>
      <c r="HVW127" s="27"/>
      <c r="HVX127" s="27"/>
      <c r="HVY127" s="27"/>
      <c r="HVZ127" s="27"/>
      <c r="HWA127" s="27"/>
      <c r="HWB127" s="27"/>
      <c r="HWC127" s="27"/>
      <c r="HWD127" s="27"/>
      <c r="HWE127" s="27"/>
      <c r="HWF127" s="27"/>
      <c r="HWG127" s="27"/>
      <c r="HWH127" s="27"/>
      <c r="HWI127" s="27"/>
      <c r="HWJ127" s="27"/>
      <c r="HWK127" s="27"/>
      <c r="HWL127" s="27"/>
      <c r="HWM127" s="27"/>
      <c r="HWN127" s="27"/>
      <c r="HWO127" s="27"/>
      <c r="HWP127" s="27"/>
      <c r="HWQ127" s="27"/>
      <c r="HWR127" s="27"/>
      <c r="HWS127" s="27"/>
      <c r="HWT127" s="27"/>
      <c r="HWU127" s="27"/>
      <c r="HWV127" s="27"/>
      <c r="HWW127" s="27"/>
      <c r="HWX127" s="27"/>
      <c r="HWY127" s="27"/>
      <c r="HWZ127" s="27"/>
      <c r="HXA127" s="27"/>
      <c r="HXB127" s="27"/>
      <c r="HXC127" s="27"/>
      <c r="HXD127" s="27"/>
      <c r="HXE127" s="27"/>
      <c r="HXF127" s="27"/>
      <c r="HXG127" s="27"/>
      <c r="HXH127" s="27"/>
      <c r="HXI127" s="27"/>
      <c r="HXJ127" s="27"/>
      <c r="HXK127" s="27"/>
      <c r="HXL127" s="27"/>
      <c r="HXM127" s="27"/>
      <c r="HXN127" s="27"/>
      <c r="HXO127" s="27"/>
      <c r="HXP127" s="27"/>
      <c r="HXQ127" s="27"/>
      <c r="HXR127" s="27"/>
      <c r="HXS127" s="27"/>
      <c r="HXT127" s="27"/>
      <c r="HXU127" s="27"/>
      <c r="HXV127" s="27"/>
      <c r="HXW127" s="27"/>
      <c r="HXX127" s="27"/>
      <c r="HXY127" s="27"/>
      <c r="HXZ127" s="27"/>
      <c r="HYA127" s="27"/>
      <c r="HYB127" s="27"/>
      <c r="HYC127" s="27"/>
      <c r="HYD127" s="27"/>
      <c r="HYE127" s="27"/>
      <c r="HYF127" s="27"/>
      <c r="HYG127" s="27"/>
      <c r="HYH127" s="27"/>
      <c r="HYI127" s="27"/>
      <c r="HYJ127" s="27"/>
      <c r="HYK127" s="27"/>
      <c r="HYL127" s="27"/>
      <c r="HYM127" s="27"/>
      <c r="HYN127" s="27"/>
      <c r="HYO127" s="27"/>
      <c r="HYP127" s="27"/>
      <c r="HYQ127" s="27"/>
      <c r="HYR127" s="27"/>
      <c r="HYS127" s="27"/>
      <c r="HYT127" s="27"/>
      <c r="HYU127" s="27"/>
      <c r="HYV127" s="27"/>
      <c r="HYW127" s="27"/>
      <c r="HYX127" s="27"/>
      <c r="HYY127" s="27"/>
      <c r="HYZ127" s="27"/>
      <c r="HZA127" s="27"/>
      <c r="HZB127" s="27"/>
      <c r="HZC127" s="27"/>
      <c r="HZD127" s="27"/>
      <c r="HZE127" s="27"/>
      <c r="HZF127" s="27"/>
      <c r="HZG127" s="27"/>
      <c r="HZH127" s="27"/>
      <c r="HZI127" s="27"/>
      <c r="HZJ127" s="27"/>
      <c r="HZK127" s="27"/>
      <c r="HZL127" s="27"/>
      <c r="HZM127" s="27"/>
      <c r="HZN127" s="27"/>
      <c r="HZU127" s="27"/>
      <c r="HZV127" s="27"/>
      <c r="HZW127" s="27"/>
      <c r="HZX127" s="27"/>
      <c r="HZY127" s="27"/>
      <c r="HZZ127" s="27"/>
      <c r="IAA127" s="27"/>
      <c r="IAB127" s="27"/>
      <c r="IAC127" s="27"/>
      <c r="IAD127" s="27"/>
      <c r="IAE127" s="27"/>
      <c r="IAF127" s="27"/>
      <c r="IAG127" s="27"/>
      <c r="IAH127" s="27"/>
      <c r="IAI127" s="27"/>
      <c r="IAJ127" s="27"/>
      <c r="IAK127" s="27"/>
      <c r="IAL127" s="27"/>
      <c r="IAM127" s="27"/>
      <c r="IAN127" s="27"/>
      <c r="IAO127" s="27"/>
      <c r="IAP127" s="27"/>
      <c r="IAQ127" s="27"/>
      <c r="IAR127" s="27"/>
      <c r="IAS127" s="27"/>
      <c r="IAT127" s="27"/>
      <c r="IAU127" s="27"/>
      <c r="IAV127" s="27"/>
      <c r="IAW127" s="27"/>
      <c r="IAX127" s="27"/>
      <c r="IAY127" s="27"/>
      <c r="IAZ127" s="27"/>
      <c r="IBA127" s="27"/>
      <c r="IBB127" s="27"/>
      <c r="IBC127" s="27"/>
      <c r="IBD127" s="27"/>
      <c r="IBE127" s="27"/>
      <c r="IBF127" s="27"/>
      <c r="IBG127" s="27"/>
      <c r="IBH127" s="27"/>
      <c r="IBI127" s="27"/>
      <c r="IBJ127" s="27"/>
      <c r="IBK127" s="27"/>
      <c r="IBL127" s="27"/>
      <c r="IBM127" s="27"/>
      <c r="IBN127" s="27"/>
      <c r="IBO127" s="27"/>
      <c r="IBP127" s="27"/>
      <c r="IBQ127" s="27"/>
      <c r="IBR127" s="27"/>
      <c r="IBS127" s="27"/>
      <c r="IBT127" s="27"/>
      <c r="IBU127" s="27"/>
      <c r="IBV127" s="27"/>
      <c r="IBW127" s="27"/>
      <c r="IBX127" s="27"/>
      <c r="IBY127" s="27"/>
      <c r="IBZ127" s="27"/>
      <c r="ICA127" s="27"/>
      <c r="ICB127" s="27"/>
      <c r="ICC127" s="27"/>
      <c r="ICD127" s="27"/>
      <c r="ICE127" s="27"/>
      <c r="ICF127" s="27"/>
      <c r="ICG127" s="27"/>
      <c r="ICH127" s="27"/>
      <c r="ICI127" s="27"/>
      <c r="ICJ127" s="27"/>
      <c r="ICK127" s="27"/>
      <c r="ICL127" s="27"/>
      <c r="ICM127" s="27"/>
      <c r="ICN127" s="27"/>
      <c r="ICO127" s="27"/>
      <c r="ICP127" s="27"/>
      <c r="ICQ127" s="27"/>
      <c r="ICR127" s="27"/>
      <c r="ICS127" s="27"/>
      <c r="ICT127" s="27"/>
      <c r="ICU127" s="27"/>
      <c r="ICV127" s="27"/>
      <c r="ICW127" s="27"/>
      <c r="ICX127" s="27"/>
      <c r="ICY127" s="27"/>
      <c r="ICZ127" s="27"/>
      <c r="IDA127" s="27"/>
      <c r="IDB127" s="27"/>
      <c r="IDC127" s="27"/>
      <c r="IDD127" s="27"/>
      <c r="IDE127" s="27"/>
      <c r="IDF127" s="27"/>
      <c r="IDG127" s="27"/>
      <c r="IDH127" s="27"/>
      <c r="IDI127" s="27"/>
      <c r="IDJ127" s="27"/>
      <c r="IDK127" s="27"/>
      <c r="IDL127" s="27"/>
      <c r="IDM127" s="27"/>
      <c r="IDN127" s="27"/>
      <c r="IDO127" s="27"/>
      <c r="IDP127" s="27"/>
      <c r="IDQ127" s="27"/>
      <c r="IDR127" s="27"/>
      <c r="IDS127" s="27"/>
      <c r="IDT127" s="27"/>
      <c r="IDU127" s="27"/>
      <c r="IDV127" s="27"/>
      <c r="IDW127" s="27"/>
      <c r="IDX127" s="27"/>
      <c r="IDY127" s="27"/>
      <c r="IDZ127" s="27"/>
      <c r="IEA127" s="27"/>
      <c r="IEB127" s="27"/>
      <c r="IEC127" s="27"/>
      <c r="IED127" s="27"/>
      <c r="IEE127" s="27"/>
      <c r="IEF127" s="27"/>
      <c r="IEG127" s="27"/>
      <c r="IEH127" s="27"/>
      <c r="IEI127" s="27"/>
      <c r="IEJ127" s="27"/>
      <c r="IEK127" s="27"/>
      <c r="IEL127" s="27"/>
      <c r="IEM127" s="27"/>
      <c r="IEN127" s="27"/>
      <c r="IEO127" s="27"/>
      <c r="IEP127" s="27"/>
      <c r="IEQ127" s="27"/>
      <c r="IER127" s="27"/>
      <c r="IES127" s="27"/>
      <c r="IET127" s="27"/>
      <c r="IEU127" s="27"/>
      <c r="IEV127" s="27"/>
      <c r="IEW127" s="27"/>
      <c r="IEX127" s="27"/>
      <c r="IEY127" s="27"/>
      <c r="IEZ127" s="27"/>
      <c r="IFA127" s="27"/>
      <c r="IFB127" s="27"/>
      <c r="IFC127" s="27"/>
      <c r="IFD127" s="27"/>
      <c r="IFE127" s="27"/>
      <c r="IFF127" s="27"/>
      <c r="IFG127" s="27"/>
      <c r="IFH127" s="27"/>
      <c r="IFI127" s="27"/>
      <c r="IFJ127" s="27"/>
      <c r="IFK127" s="27"/>
      <c r="IFL127" s="27"/>
      <c r="IFM127" s="27"/>
      <c r="IFN127" s="27"/>
      <c r="IFO127" s="27"/>
      <c r="IFP127" s="27"/>
      <c r="IFQ127" s="27"/>
      <c r="IFR127" s="27"/>
      <c r="IFS127" s="27"/>
      <c r="IFT127" s="27"/>
      <c r="IFU127" s="27"/>
      <c r="IFV127" s="27"/>
      <c r="IFW127" s="27"/>
      <c r="IFX127" s="27"/>
      <c r="IFY127" s="27"/>
      <c r="IFZ127" s="27"/>
      <c r="IGA127" s="27"/>
      <c r="IGB127" s="27"/>
      <c r="IGC127" s="27"/>
      <c r="IGD127" s="27"/>
      <c r="IGE127" s="27"/>
      <c r="IGF127" s="27"/>
      <c r="IGG127" s="27"/>
      <c r="IGH127" s="27"/>
      <c r="IGI127" s="27"/>
      <c r="IGJ127" s="27"/>
      <c r="IGK127" s="27"/>
      <c r="IGL127" s="27"/>
      <c r="IGM127" s="27"/>
      <c r="IGN127" s="27"/>
      <c r="IGO127" s="27"/>
      <c r="IGP127" s="27"/>
      <c r="IGQ127" s="27"/>
      <c r="IGR127" s="27"/>
      <c r="IGS127" s="27"/>
      <c r="IGT127" s="27"/>
      <c r="IGU127" s="27"/>
      <c r="IGV127" s="27"/>
      <c r="IGW127" s="27"/>
      <c r="IGX127" s="27"/>
      <c r="IGY127" s="27"/>
      <c r="IGZ127" s="27"/>
      <c r="IHA127" s="27"/>
      <c r="IHB127" s="27"/>
      <c r="IHC127" s="27"/>
      <c r="IHD127" s="27"/>
      <c r="IHE127" s="27"/>
      <c r="IHF127" s="27"/>
      <c r="IHG127" s="27"/>
      <c r="IHH127" s="27"/>
      <c r="IHI127" s="27"/>
      <c r="IHJ127" s="27"/>
      <c r="IHK127" s="27"/>
      <c r="IHL127" s="27"/>
      <c r="IHM127" s="27"/>
      <c r="IHN127" s="27"/>
      <c r="IHO127" s="27"/>
      <c r="IHP127" s="27"/>
      <c r="IHQ127" s="27"/>
      <c r="IHR127" s="27"/>
      <c r="IHS127" s="27"/>
      <c r="IHT127" s="27"/>
      <c r="IHU127" s="27"/>
      <c r="IHV127" s="27"/>
      <c r="IHW127" s="27"/>
      <c r="IHX127" s="27"/>
      <c r="IHY127" s="27"/>
      <c r="IHZ127" s="27"/>
      <c r="IIA127" s="27"/>
      <c r="IIB127" s="27"/>
      <c r="IIC127" s="27"/>
      <c r="IID127" s="27"/>
      <c r="IIE127" s="27"/>
      <c r="IIF127" s="27"/>
      <c r="IIG127" s="27"/>
      <c r="IIH127" s="27"/>
      <c r="III127" s="27"/>
      <c r="IIJ127" s="27"/>
      <c r="IIK127" s="27"/>
      <c r="IIL127" s="27"/>
      <c r="IIM127" s="27"/>
      <c r="IIN127" s="27"/>
      <c r="IIO127" s="27"/>
      <c r="IIP127" s="27"/>
      <c r="IIQ127" s="27"/>
      <c r="IIR127" s="27"/>
      <c r="IIS127" s="27"/>
      <c r="IIT127" s="27"/>
      <c r="IIU127" s="27"/>
      <c r="IIV127" s="27"/>
      <c r="IIW127" s="27"/>
      <c r="IIX127" s="27"/>
      <c r="IIY127" s="27"/>
      <c r="IIZ127" s="27"/>
      <c r="IJA127" s="27"/>
      <c r="IJB127" s="27"/>
      <c r="IJC127" s="27"/>
      <c r="IJD127" s="27"/>
      <c r="IJE127" s="27"/>
      <c r="IJF127" s="27"/>
      <c r="IJG127" s="27"/>
      <c r="IJH127" s="27"/>
      <c r="IJI127" s="27"/>
      <c r="IJJ127" s="27"/>
      <c r="IJQ127" s="27"/>
      <c r="IJR127" s="27"/>
      <c r="IJS127" s="27"/>
      <c r="IJT127" s="27"/>
      <c r="IJU127" s="27"/>
      <c r="IJV127" s="27"/>
      <c r="IJW127" s="27"/>
      <c r="IJX127" s="27"/>
      <c r="IJY127" s="27"/>
      <c r="IJZ127" s="27"/>
      <c r="IKA127" s="27"/>
      <c r="IKB127" s="27"/>
      <c r="IKC127" s="27"/>
      <c r="IKD127" s="27"/>
      <c r="IKE127" s="27"/>
      <c r="IKF127" s="27"/>
      <c r="IKG127" s="27"/>
      <c r="IKH127" s="27"/>
      <c r="IKI127" s="27"/>
      <c r="IKJ127" s="27"/>
      <c r="IKK127" s="27"/>
      <c r="IKL127" s="27"/>
      <c r="IKM127" s="27"/>
      <c r="IKN127" s="27"/>
      <c r="IKO127" s="27"/>
      <c r="IKP127" s="27"/>
      <c r="IKQ127" s="27"/>
      <c r="IKR127" s="27"/>
      <c r="IKS127" s="27"/>
      <c r="IKT127" s="27"/>
      <c r="IKU127" s="27"/>
      <c r="IKV127" s="27"/>
      <c r="IKW127" s="27"/>
      <c r="IKX127" s="27"/>
      <c r="IKY127" s="27"/>
      <c r="IKZ127" s="27"/>
      <c r="ILA127" s="27"/>
      <c r="ILB127" s="27"/>
      <c r="ILC127" s="27"/>
      <c r="ILD127" s="27"/>
      <c r="ILE127" s="27"/>
      <c r="ILF127" s="27"/>
      <c r="ILG127" s="27"/>
      <c r="ILH127" s="27"/>
      <c r="ILI127" s="27"/>
      <c r="ILJ127" s="27"/>
      <c r="ILK127" s="27"/>
      <c r="ILL127" s="27"/>
      <c r="ILM127" s="27"/>
      <c r="ILN127" s="27"/>
      <c r="ILO127" s="27"/>
      <c r="ILP127" s="27"/>
      <c r="ILQ127" s="27"/>
      <c r="ILR127" s="27"/>
      <c r="ILS127" s="27"/>
      <c r="ILT127" s="27"/>
      <c r="ILU127" s="27"/>
      <c r="ILV127" s="27"/>
      <c r="ILW127" s="27"/>
      <c r="ILX127" s="27"/>
      <c r="ILY127" s="27"/>
      <c r="ILZ127" s="27"/>
      <c r="IMA127" s="27"/>
      <c r="IMB127" s="27"/>
      <c r="IMC127" s="27"/>
      <c r="IMD127" s="27"/>
      <c r="IME127" s="27"/>
      <c r="IMF127" s="27"/>
      <c r="IMG127" s="27"/>
      <c r="IMH127" s="27"/>
      <c r="IMI127" s="27"/>
      <c r="IMJ127" s="27"/>
      <c r="IMK127" s="27"/>
      <c r="IML127" s="27"/>
      <c r="IMM127" s="27"/>
      <c r="IMN127" s="27"/>
      <c r="IMO127" s="27"/>
      <c r="IMP127" s="27"/>
      <c r="IMQ127" s="27"/>
      <c r="IMR127" s="27"/>
      <c r="IMS127" s="27"/>
      <c r="IMT127" s="27"/>
      <c r="IMU127" s="27"/>
      <c r="IMV127" s="27"/>
      <c r="IMW127" s="27"/>
      <c r="IMX127" s="27"/>
      <c r="IMY127" s="27"/>
      <c r="IMZ127" s="27"/>
      <c r="INA127" s="27"/>
      <c r="INB127" s="27"/>
      <c r="INC127" s="27"/>
      <c r="IND127" s="27"/>
      <c r="INE127" s="27"/>
      <c r="INF127" s="27"/>
      <c r="ING127" s="27"/>
      <c r="INH127" s="27"/>
      <c r="INI127" s="27"/>
      <c r="INJ127" s="27"/>
      <c r="INK127" s="27"/>
      <c r="INL127" s="27"/>
      <c r="INM127" s="27"/>
      <c r="INN127" s="27"/>
      <c r="INO127" s="27"/>
      <c r="INP127" s="27"/>
      <c r="INQ127" s="27"/>
      <c r="INR127" s="27"/>
      <c r="INS127" s="27"/>
      <c r="INT127" s="27"/>
      <c r="INU127" s="27"/>
      <c r="INV127" s="27"/>
      <c r="INW127" s="27"/>
      <c r="INX127" s="27"/>
      <c r="INY127" s="27"/>
      <c r="INZ127" s="27"/>
      <c r="IOA127" s="27"/>
      <c r="IOB127" s="27"/>
      <c r="IOC127" s="27"/>
      <c r="IOD127" s="27"/>
      <c r="IOE127" s="27"/>
      <c r="IOF127" s="27"/>
      <c r="IOG127" s="27"/>
      <c r="IOH127" s="27"/>
      <c r="IOI127" s="27"/>
      <c r="IOJ127" s="27"/>
      <c r="IOK127" s="27"/>
      <c r="IOL127" s="27"/>
      <c r="IOM127" s="27"/>
      <c r="ION127" s="27"/>
      <c r="IOO127" s="27"/>
      <c r="IOP127" s="27"/>
      <c r="IOQ127" s="27"/>
      <c r="IOR127" s="27"/>
      <c r="IOS127" s="27"/>
      <c r="IOT127" s="27"/>
      <c r="IOU127" s="27"/>
      <c r="IOV127" s="27"/>
      <c r="IOW127" s="27"/>
      <c r="IOX127" s="27"/>
      <c r="IOY127" s="27"/>
      <c r="IOZ127" s="27"/>
      <c r="IPA127" s="27"/>
      <c r="IPB127" s="27"/>
      <c r="IPC127" s="27"/>
      <c r="IPD127" s="27"/>
      <c r="IPE127" s="27"/>
      <c r="IPF127" s="27"/>
      <c r="IPG127" s="27"/>
      <c r="IPH127" s="27"/>
      <c r="IPI127" s="27"/>
      <c r="IPJ127" s="27"/>
      <c r="IPK127" s="27"/>
      <c r="IPL127" s="27"/>
      <c r="IPM127" s="27"/>
      <c r="IPN127" s="27"/>
      <c r="IPO127" s="27"/>
      <c r="IPP127" s="27"/>
      <c r="IPQ127" s="27"/>
      <c r="IPR127" s="27"/>
      <c r="IPS127" s="27"/>
      <c r="IPT127" s="27"/>
      <c r="IPU127" s="27"/>
      <c r="IPV127" s="27"/>
      <c r="IPW127" s="27"/>
      <c r="IPX127" s="27"/>
      <c r="IPY127" s="27"/>
      <c r="IPZ127" s="27"/>
      <c r="IQA127" s="27"/>
      <c r="IQB127" s="27"/>
      <c r="IQC127" s="27"/>
      <c r="IQD127" s="27"/>
      <c r="IQE127" s="27"/>
      <c r="IQF127" s="27"/>
      <c r="IQG127" s="27"/>
      <c r="IQH127" s="27"/>
      <c r="IQI127" s="27"/>
      <c r="IQJ127" s="27"/>
      <c r="IQK127" s="27"/>
      <c r="IQL127" s="27"/>
      <c r="IQM127" s="27"/>
      <c r="IQN127" s="27"/>
      <c r="IQO127" s="27"/>
      <c r="IQP127" s="27"/>
      <c r="IQQ127" s="27"/>
      <c r="IQR127" s="27"/>
      <c r="IQS127" s="27"/>
      <c r="IQT127" s="27"/>
      <c r="IQU127" s="27"/>
      <c r="IQV127" s="27"/>
      <c r="IQW127" s="27"/>
      <c r="IQX127" s="27"/>
      <c r="IQY127" s="27"/>
      <c r="IQZ127" s="27"/>
      <c r="IRA127" s="27"/>
      <c r="IRB127" s="27"/>
      <c r="IRC127" s="27"/>
      <c r="IRD127" s="27"/>
      <c r="IRE127" s="27"/>
      <c r="IRF127" s="27"/>
      <c r="IRG127" s="27"/>
      <c r="IRH127" s="27"/>
      <c r="IRI127" s="27"/>
      <c r="IRJ127" s="27"/>
      <c r="IRK127" s="27"/>
      <c r="IRL127" s="27"/>
      <c r="IRM127" s="27"/>
      <c r="IRN127" s="27"/>
      <c r="IRO127" s="27"/>
      <c r="IRP127" s="27"/>
      <c r="IRQ127" s="27"/>
      <c r="IRR127" s="27"/>
      <c r="IRS127" s="27"/>
      <c r="IRT127" s="27"/>
      <c r="IRU127" s="27"/>
      <c r="IRV127" s="27"/>
      <c r="IRW127" s="27"/>
      <c r="IRX127" s="27"/>
      <c r="IRY127" s="27"/>
      <c r="IRZ127" s="27"/>
      <c r="ISA127" s="27"/>
      <c r="ISB127" s="27"/>
      <c r="ISC127" s="27"/>
      <c r="ISD127" s="27"/>
      <c r="ISE127" s="27"/>
      <c r="ISF127" s="27"/>
      <c r="ISG127" s="27"/>
      <c r="ISH127" s="27"/>
      <c r="ISI127" s="27"/>
      <c r="ISJ127" s="27"/>
      <c r="ISK127" s="27"/>
      <c r="ISL127" s="27"/>
      <c r="ISM127" s="27"/>
      <c r="ISN127" s="27"/>
      <c r="ISO127" s="27"/>
      <c r="ISP127" s="27"/>
      <c r="ISQ127" s="27"/>
      <c r="ISR127" s="27"/>
      <c r="ISS127" s="27"/>
      <c r="IST127" s="27"/>
      <c r="ISU127" s="27"/>
      <c r="ISV127" s="27"/>
      <c r="ISW127" s="27"/>
      <c r="ISX127" s="27"/>
      <c r="ISY127" s="27"/>
      <c r="ISZ127" s="27"/>
      <c r="ITA127" s="27"/>
      <c r="ITB127" s="27"/>
      <c r="ITC127" s="27"/>
      <c r="ITD127" s="27"/>
      <c r="ITE127" s="27"/>
      <c r="ITF127" s="27"/>
      <c r="ITM127" s="27"/>
      <c r="ITN127" s="27"/>
      <c r="ITO127" s="27"/>
      <c r="ITP127" s="27"/>
      <c r="ITQ127" s="27"/>
      <c r="ITR127" s="27"/>
      <c r="ITS127" s="27"/>
      <c r="ITT127" s="27"/>
      <c r="ITU127" s="27"/>
      <c r="ITV127" s="27"/>
      <c r="ITW127" s="27"/>
      <c r="ITX127" s="27"/>
      <c r="ITY127" s="27"/>
      <c r="ITZ127" s="27"/>
      <c r="IUA127" s="27"/>
      <c r="IUB127" s="27"/>
      <c r="IUC127" s="27"/>
      <c r="IUD127" s="27"/>
      <c r="IUE127" s="27"/>
      <c r="IUF127" s="27"/>
      <c r="IUG127" s="27"/>
      <c r="IUH127" s="27"/>
      <c r="IUI127" s="27"/>
      <c r="IUJ127" s="27"/>
      <c r="IUK127" s="27"/>
      <c r="IUL127" s="27"/>
      <c r="IUM127" s="27"/>
      <c r="IUN127" s="27"/>
      <c r="IUO127" s="27"/>
      <c r="IUP127" s="27"/>
      <c r="IUQ127" s="27"/>
      <c r="IUR127" s="27"/>
      <c r="IUS127" s="27"/>
      <c r="IUT127" s="27"/>
      <c r="IUU127" s="27"/>
      <c r="IUV127" s="27"/>
      <c r="IUW127" s="27"/>
      <c r="IUX127" s="27"/>
      <c r="IUY127" s="27"/>
      <c r="IUZ127" s="27"/>
      <c r="IVA127" s="27"/>
      <c r="IVB127" s="27"/>
      <c r="IVC127" s="27"/>
      <c r="IVD127" s="27"/>
      <c r="IVE127" s="27"/>
      <c r="IVF127" s="27"/>
      <c r="IVG127" s="27"/>
      <c r="IVH127" s="27"/>
      <c r="IVI127" s="27"/>
      <c r="IVJ127" s="27"/>
      <c r="IVK127" s="27"/>
      <c r="IVL127" s="27"/>
      <c r="IVM127" s="27"/>
      <c r="IVN127" s="27"/>
      <c r="IVO127" s="27"/>
      <c r="IVP127" s="27"/>
      <c r="IVQ127" s="27"/>
      <c r="IVR127" s="27"/>
      <c r="IVS127" s="27"/>
      <c r="IVT127" s="27"/>
      <c r="IVU127" s="27"/>
      <c r="IVV127" s="27"/>
      <c r="IVW127" s="27"/>
      <c r="IVX127" s="27"/>
      <c r="IVY127" s="27"/>
      <c r="IVZ127" s="27"/>
      <c r="IWA127" s="27"/>
      <c r="IWB127" s="27"/>
      <c r="IWC127" s="27"/>
      <c r="IWD127" s="27"/>
      <c r="IWE127" s="27"/>
      <c r="IWF127" s="27"/>
      <c r="IWG127" s="27"/>
      <c r="IWH127" s="27"/>
      <c r="IWI127" s="27"/>
      <c r="IWJ127" s="27"/>
      <c r="IWK127" s="27"/>
      <c r="IWL127" s="27"/>
      <c r="IWM127" s="27"/>
      <c r="IWN127" s="27"/>
      <c r="IWO127" s="27"/>
      <c r="IWP127" s="27"/>
      <c r="IWQ127" s="27"/>
      <c r="IWR127" s="27"/>
      <c r="IWS127" s="27"/>
      <c r="IWT127" s="27"/>
      <c r="IWU127" s="27"/>
      <c r="IWV127" s="27"/>
      <c r="IWW127" s="27"/>
      <c r="IWX127" s="27"/>
      <c r="IWY127" s="27"/>
      <c r="IWZ127" s="27"/>
      <c r="IXA127" s="27"/>
      <c r="IXB127" s="27"/>
      <c r="IXC127" s="27"/>
      <c r="IXD127" s="27"/>
      <c r="IXE127" s="27"/>
      <c r="IXF127" s="27"/>
      <c r="IXG127" s="27"/>
      <c r="IXH127" s="27"/>
      <c r="IXI127" s="27"/>
      <c r="IXJ127" s="27"/>
      <c r="IXK127" s="27"/>
      <c r="IXL127" s="27"/>
      <c r="IXM127" s="27"/>
      <c r="IXN127" s="27"/>
      <c r="IXO127" s="27"/>
      <c r="IXP127" s="27"/>
      <c r="IXQ127" s="27"/>
      <c r="IXR127" s="27"/>
      <c r="IXS127" s="27"/>
      <c r="IXT127" s="27"/>
      <c r="IXU127" s="27"/>
      <c r="IXV127" s="27"/>
      <c r="IXW127" s="27"/>
      <c r="IXX127" s="27"/>
      <c r="IXY127" s="27"/>
      <c r="IXZ127" s="27"/>
      <c r="IYA127" s="27"/>
      <c r="IYB127" s="27"/>
      <c r="IYC127" s="27"/>
      <c r="IYD127" s="27"/>
      <c r="IYE127" s="27"/>
      <c r="IYF127" s="27"/>
      <c r="IYG127" s="27"/>
      <c r="IYH127" s="27"/>
      <c r="IYI127" s="27"/>
      <c r="IYJ127" s="27"/>
      <c r="IYK127" s="27"/>
      <c r="IYL127" s="27"/>
      <c r="IYM127" s="27"/>
      <c r="IYN127" s="27"/>
      <c r="IYO127" s="27"/>
      <c r="IYP127" s="27"/>
      <c r="IYQ127" s="27"/>
      <c r="IYR127" s="27"/>
      <c r="IYS127" s="27"/>
      <c r="IYT127" s="27"/>
      <c r="IYU127" s="27"/>
      <c r="IYV127" s="27"/>
      <c r="IYW127" s="27"/>
      <c r="IYX127" s="27"/>
      <c r="IYY127" s="27"/>
      <c r="IYZ127" s="27"/>
      <c r="IZA127" s="27"/>
      <c r="IZB127" s="27"/>
      <c r="IZC127" s="27"/>
      <c r="IZD127" s="27"/>
      <c r="IZE127" s="27"/>
      <c r="IZF127" s="27"/>
      <c r="IZG127" s="27"/>
      <c r="IZH127" s="27"/>
      <c r="IZI127" s="27"/>
      <c r="IZJ127" s="27"/>
      <c r="IZK127" s="27"/>
      <c r="IZL127" s="27"/>
      <c r="IZM127" s="27"/>
      <c r="IZN127" s="27"/>
      <c r="IZO127" s="27"/>
      <c r="IZP127" s="27"/>
      <c r="IZQ127" s="27"/>
      <c r="IZR127" s="27"/>
      <c r="IZS127" s="27"/>
      <c r="IZT127" s="27"/>
      <c r="IZU127" s="27"/>
      <c r="IZV127" s="27"/>
      <c r="IZW127" s="27"/>
      <c r="IZX127" s="27"/>
      <c r="IZY127" s="27"/>
      <c r="IZZ127" s="27"/>
      <c r="JAA127" s="27"/>
      <c r="JAB127" s="27"/>
      <c r="JAC127" s="27"/>
      <c r="JAD127" s="27"/>
      <c r="JAE127" s="27"/>
      <c r="JAF127" s="27"/>
      <c r="JAG127" s="27"/>
      <c r="JAH127" s="27"/>
      <c r="JAI127" s="27"/>
      <c r="JAJ127" s="27"/>
      <c r="JAK127" s="27"/>
      <c r="JAL127" s="27"/>
      <c r="JAM127" s="27"/>
      <c r="JAN127" s="27"/>
      <c r="JAO127" s="27"/>
      <c r="JAP127" s="27"/>
      <c r="JAQ127" s="27"/>
      <c r="JAR127" s="27"/>
      <c r="JAS127" s="27"/>
      <c r="JAT127" s="27"/>
      <c r="JAU127" s="27"/>
      <c r="JAV127" s="27"/>
      <c r="JAW127" s="27"/>
      <c r="JAX127" s="27"/>
      <c r="JAY127" s="27"/>
      <c r="JAZ127" s="27"/>
      <c r="JBA127" s="27"/>
      <c r="JBB127" s="27"/>
      <c r="JBC127" s="27"/>
      <c r="JBD127" s="27"/>
      <c r="JBE127" s="27"/>
      <c r="JBF127" s="27"/>
      <c r="JBG127" s="27"/>
      <c r="JBH127" s="27"/>
      <c r="JBI127" s="27"/>
      <c r="JBJ127" s="27"/>
      <c r="JBK127" s="27"/>
      <c r="JBL127" s="27"/>
      <c r="JBM127" s="27"/>
      <c r="JBN127" s="27"/>
      <c r="JBO127" s="27"/>
      <c r="JBP127" s="27"/>
      <c r="JBQ127" s="27"/>
      <c r="JBR127" s="27"/>
      <c r="JBS127" s="27"/>
      <c r="JBT127" s="27"/>
      <c r="JBU127" s="27"/>
      <c r="JBV127" s="27"/>
      <c r="JBW127" s="27"/>
      <c r="JBX127" s="27"/>
      <c r="JBY127" s="27"/>
      <c r="JBZ127" s="27"/>
      <c r="JCA127" s="27"/>
      <c r="JCB127" s="27"/>
      <c r="JCC127" s="27"/>
      <c r="JCD127" s="27"/>
      <c r="JCE127" s="27"/>
      <c r="JCF127" s="27"/>
      <c r="JCG127" s="27"/>
      <c r="JCH127" s="27"/>
      <c r="JCI127" s="27"/>
      <c r="JCJ127" s="27"/>
      <c r="JCK127" s="27"/>
      <c r="JCL127" s="27"/>
      <c r="JCM127" s="27"/>
      <c r="JCN127" s="27"/>
      <c r="JCO127" s="27"/>
      <c r="JCP127" s="27"/>
      <c r="JCQ127" s="27"/>
      <c r="JCR127" s="27"/>
      <c r="JCS127" s="27"/>
      <c r="JCT127" s="27"/>
      <c r="JCU127" s="27"/>
      <c r="JCV127" s="27"/>
      <c r="JCW127" s="27"/>
      <c r="JCX127" s="27"/>
      <c r="JCY127" s="27"/>
      <c r="JCZ127" s="27"/>
      <c r="JDA127" s="27"/>
      <c r="JDB127" s="27"/>
      <c r="JDI127" s="27"/>
      <c r="JDJ127" s="27"/>
      <c r="JDK127" s="27"/>
      <c r="JDL127" s="27"/>
      <c r="JDM127" s="27"/>
      <c r="JDN127" s="27"/>
      <c r="JDO127" s="27"/>
      <c r="JDP127" s="27"/>
      <c r="JDQ127" s="27"/>
      <c r="JDR127" s="27"/>
      <c r="JDS127" s="27"/>
      <c r="JDT127" s="27"/>
      <c r="JDU127" s="27"/>
      <c r="JDV127" s="27"/>
      <c r="JDW127" s="27"/>
      <c r="JDX127" s="27"/>
      <c r="JDY127" s="27"/>
      <c r="JDZ127" s="27"/>
      <c r="JEA127" s="27"/>
      <c r="JEB127" s="27"/>
      <c r="JEC127" s="27"/>
      <c r="JED127" s="27"/>
      <c r="JEE127" s="27"/>
      <c r="JEF127" s="27"/>
      <c r="JEG127" s="27"/>
      <c r="JEH127" s="27"/>
      <c r="JEI127" s="27"/>
      <c r="JEJ127" s="27"/>
      <c r="JEK127" s="27"/>
      <c r="JEL127" s="27"/>
      <c r="JEM127" s="27"/>
      <c r="JEN127" s="27"/>
      <c r="JEO127" s="27"/>
      <c r="JEP127" s="27"/>
      <c r="JEQ127" s="27"/>
      <c r="JER127" s="27"/>
      <c r="JES127" s="27"/>
      <c r="JET127" s="27"/>
      <c r="JEU127" s="27"/>
      <c r="JEV127" s="27"/>
      <c r="JEW127" s="27"/>
      <c r="JEX127" s="27"/>
      <c r="JEY127" s="27"/>
      <c r="JEZ127" s="27"/>
      <c r="JFA127" s="27"/>
      <c r="JFB127" s="27"/>
      <c r="JFC127" s="27"/>
      <c r="JFD127" s="27"/>
      <c r="JFE127" s="27"/>
      <c r="JFF127" s="27"/>
      <c r="JFG127" s="27"/>
      <c r="JFH127" s="27"/>
      <c r="JFI127" s="27"/>
      <c r="JFJ127" s="27"/>
      <c r="JFK127" s="27"/>
      <c r="JFL127" s="27"/>
      <c r="JFM127" s="27"/>
      <c r="JFN127" s="27"/>
      <c r="JFO127" s="27"/>
      <c r="JFP127" s="27"/>
      <c r="JFQ127" s="27"/>
      <c r="JFR127" s="27"/>
      <c r="JFS127" s="27"/>
      <c r="JFT127" s="27"/>
      <c r="JFU127" s="27"/>
      <c r="JFV127" s="27"/>
      <c r="JFW127" s="27"/>
      <c r="JFX127" s="27"/>
      <c r="JFY127" s="27"/>
      <c r="JFZ127" s="27"/>
      <c r="JGA127" s="27"/>
      <c r="JGB127" s="27"/>
      <c r="JGC127" s="27"/>
      <c r="JGD127" s="27"/>
      <c r="JGE127" s="27"/>
      <c r="JGF127" s="27"/>
      <c r="JGG127" s="27"/>
      <c r="JGH127" s="27"/>
      <c r="JGI127" s="27"/>
      <c r="JGJ127" s="27"/>
      <c r="JGK127" s="27"/>
      <c r="JGL127" s="27"/>
      <c r="JGM127" s="27"/>
      <c r="JGN127" s="27"/>
      <c r="JGO127" s="27"/>
      <c r="JGP127" s="27"/>
      <c r="JGQ127" s="27"/>
      <c r="JGR127" s="27"/>
      <c r="JGS127" s="27"/>
      <c r="JGT127" s="27"/>
      <c r="JGU127" s="27"/>
      <c r="JGV127" s="27"/>
      <c r="JGW127" s="27"/>
      <c r="JGX127" s="27"/>
      <c r="JGY127" s="27"/>
      <c r="JGZ127" s="27"/>
      <c r="JHA127" s="27"/>
      <c r="JHB127" s="27"/>
      <c r="JHC127" s="27"/>
      <c r="JHD127" s="27"/>
      <c r="JHE127" s="27"/>
      <c r="JHF127" s="27"/>
      <c r="JHG127" s="27"/>
      <c r="JHH127" s="27"/>
      <c r="JHI127" s="27"/>
      <c r="JHJ127" s="27"/>
      <c r="JHK127" s="27"/>
      <c r="JHL127" s="27"/>
      <c r="JHM127" s="27"/>
      <c r="JHN127" s="27"/>
      <c r="JHO127" s="27"/>
      <c r="JHP127" s="27"/>
      <c r="JHQ127" s="27"/>
      <c r="JHR127" s="27"/>
      <c r="JHS127" s="27"/>
      <c r="JHT127" s="27"/>
      <c r="JHU127" s="27"/>
      <c r="JHV127" s="27"/>
      <c r="JHW127" s="27"/>
      <c r="JHX127" s="27"/>
      <c r="JHY127" s="27"/>
      <c r="JHZ127" s="27"/>
      <c r="JIA127" s="27"/>
      <c r="JIB127" s="27"/>
      <c r="JIC127" s="27"/>
      <c r="JID127" s="27"/>
      <c r="JIE127" s="27"/>
      <c r="JIF127" s="27"/>
      <c r="JIG127" s="27"/>
      <c r="JIH127" s="27"/>
      <c r="JII127" s="27"/>
      <c r="JIJ127" s="27"/>
      <c r="JIK127" s="27"/>
      <c r="JIL127" s="27"/>
      <c r="JIM127" s="27"/>
      <c r="JIN127" s="27"/>
      <c r="JIO127" s="27"/>
      <c r="JIP127" s="27"/>
      <c r="JIQ127" s="27"/>
      <c r="JIR127" s="27"/>
      <c r="JIS127" s="27"/>
      <c r="JIT127" s="27"/>
      <c r="JIU127" s="27"/>
      <c r="JIV127" s="27"/>
      <c r="JIW127" s="27"/>
      <c r="JIX127" s="27"/>
      <c r="JIY127" s="27"/>
      <c r="JIZ127" s="27"/>
      <c r="JJA127" s="27"/>
      <c r="JJB127" s="27"/>
      <c r="JJC127" s="27"/>
      <c r="JJD127" s="27"/>
      <c r="JJE127" s="27"/>
      <c r="JJF127" s="27"/>
      <c r="JJG127" s="27"/>
      <c r="JJH127" s="27"/>
      <c r="JJI127" s="27"/>
      <c r="JJJ127" s="27"/>
      <c r="JJK127" s="27"/>
      <c r="JJL127" s="27"/>
      <c r="JJM127" s="27"/>
      <c r="JJN127" s="27"/>
      <c r="JJO127" s="27"/>
      <c r="JJP127" s="27"/>
      <c r="JJQ127" s="27"/>
      <c r="JJR127" s="27"/>
      <c r="JJS127" s="27"/>
      <c r="JJT127" s="27"/>
      <c r="JJU127" s="27"/>
      <c r="JJV127" s="27"/>
      <c r="JJW127" s="27"/>
      <c r="JJX127" s="27"/>
      <c r="JJY127" s="27"/>
      <c r="JJZ127" s="27"/>
      <c r="JKA127" s="27"/>
      <c r="JKB127" s="27"/>
      <c r="JKC127" s="27"/>
      <c r="JKD127" s="27"/>
      <c r="JKE127" s="27"/>
      <c r="JKF127" s="27"/>
      <c r="JKG127" s="27"/>
      <c r="JKH127" s="27"/>
      <c r="JKI127" s="27"/>
      <c r="JKJ127" s="27"/>
      <c r="JKK127" s="27"/>
      <c r="JKL127" s="27"/>
      <c r="JKM127" s="27"/>
      <c r="JKN127" s="27"/>
      <c r="JKO127" s="27"/>
      <c r="JKP127" s="27"/>
      <c r="JKQ127" s="27"/>
      <c r="JKR127" s="27"/>
      <c r="JKS127" s="27"/>
      <c r="JKT127" s="27"/>
      <c r="JKU127" s="27"/>
      <c r="JKV127" s="27"/>
      <c r="JKW127" s="27"/>
      <c r="JKX127" s="27"/>
      <c r="JKY127" s="27"/>
      <c r="JKZ127" s="27"/>
      <c r="JLA127" s="27"/>
      <c r="JLB127" s="27"/>
      <c r="JLC127" s="27"/>
      <c r="JLD127" s="27"/>
      <c r="JLE127" s="27"/>
      <c r="JLF127" s="27"/>
      <c r="JLG127" s="27"/>
      <c r="JLH127" s="27"/>
      <c r="JLI127" s="27"/>
      <c r="JLJ127" s="27"/>
      <c r="JLK127" s="27"/>
      <c r="JLL127" s="27"/>
      <c r="JLM127" s="27"/>
      <c r="JLN127" s="27"/>
      <c r="JLO127" s="27"/>
      <c r="JLP127" s="27"/>
      <c r="JLQ127" s="27"/>
      <c r="JLR127" s="27"/>
      <c r="JLS127" s="27"/>
      <c r="JLT127" s="27"/>
      <c r="JLU127" s="27"/>
      <c r="JLV127" s="27"/>
      <c r="JLW127" s="27"/>
      <c r="JLX127" s="27"/>
      <c r="JLY127" s="27"/>
      <c r="JLZ127" s="27"/>
      <c r="JMA127" s="27"/>
      <c r="JMB127" s="27"/>
      <c r="JMC127" s="27"/>
      <c r="JMD127" s="27"/>
      <c r="JME127" s="27"/>
      <c r="JMF127" s="27"/>
      <c r="JMG127" s="27"/>
      <c r="JMH127" s="27"/>
      <c r="JMI127" s="27"/>
      <c r="JMJ127" s="27"/>
      <c r="JMK127" s="27"/>
      <c r="JML127" s="27"/>
      <c r="JMM127" s="27"/>
      <c r="JMN127" s="27"/>
      <c r="JMO127" s="27"/>
      <c r="JMP127" s="27"/>
      <c r="JMQ127" s="27"/>
      <c r="JMR127" s="27"/>
      <c r="JMS127" s="27"/>
      <c r="JMT127" s="27"/>
      <c r="JMU127" s="27"/>
      <c r="JMV127" s="27"/>
      <c r="JMW127" s="27"/>
      <c r="JMX127" s="27"/>
      <c r="JNE127" s="27"/>
      <c r="JNF127" s="27"/>
      <c r="JNG127" s="27"/>
      <c r="JNH127" s="27"/>
      <c r="JNI127" s="27"/>
      <c r="JNJ127" s="27"/>
      <c r="JNK127" s="27"/>
      <c r="JNL127" s="27"/>
      <c r="JNM127" s="27"/>
      <c r="JNN127" s="27"/>
      <c r="JNO127" s="27"/>
      <c r="JNP127" s="27"/>
      <c r="JNQ127" s="27"/>
      <c r="JNR127" s="27"/>
      <c r="JNS127" s="27"/>
      <c r="JNT127" s="27"/>
      <c r="JNU127" s="27"/>
      <c r="JNV127" s="27"/>
      <c r="JNW127" s="27"/>
      <c r="JNX127" s="27"/>
      <c r="JNY127" s="27"/>
      <c r="JNZ127" s="27"/>
      <c r="JOA127" s="27"/>
      <c r="JOB127" s="27"/>
      <c r="JOC127" s="27"/>
      <c r="JOD127" s="27"/>
      <c r="JOE127" s="27"/>
      <c r="JOF127" s="27"/>
      <c r="JOG127" s="27"/>
      <c r="JOH127" s="27"/>
      <c r="JOI127" s="27"/>
      <c r="JOJ127" s="27"/>
      <c r="JOK127" s="27"/>
      <c r="JOL127" s="27"/>
      <c r="JOM127" s="27"/>
      <c r="JON127" s="27"/>
      <c r="JOO127" s="27"/>
      <c r="JOP127" s="27"/>
      <c r="JOQ127" s="27"/>
      <c r="JOR127" s="27"/>
      <c r="JOS127" s="27"/>
      <c r="JOT127" s="27"/>
      <c r="JOU127" s="27"/>
      <c r="JOV127" s="27"/>
      <c r="JOW127" s="27"/>
      <c r="JOX127" s="27"/>
      <c r="JOY127" s="27"/>
      <c r="JOZ127" s="27"/>
      <c r="JPA127" s="27"/>
      <c r="JPB127" s="27"/>
      <c r="JPC127" s="27"/>
      <c r="JPD127" s="27"/>
      <c r="JPE127" s="27"/>
      <c r="JPF127" s="27"/>
      <c r="JPG127" s="27"/>
      <c r="JPH127" s="27"/>
      <c r="JPI127" s="27"/>
      <c r="JPJ127" s="27"/>
      <c r="JPK127" s="27"/>
      <c r="JPL127" s="27"/>
      <c r="JPM127" s="27"/>
      <c r="JPN127" s="27"/>
      <c r="JPO127" s="27"/>
      <c r="JPP127" s="27"/>
      <c r="JPQ127" s="27"/>
      <c r="JPR127" s="27"/>
      <c r="JPS127" s="27"/>
      <c r="JPT127" s="27"/>
      <c r="JPU127" s="27"/>
      <c r="JPV127" s="27"/>
      <c r="JPW127" s="27"/>
      <c r="JPX127" s="27"/>
      <c r="JPY127" s="27"/>
      <c r="JPZ127" s="27"/>
      <c r="JQA127" s="27"/>
      <c r="JQB127" s="27"/>
      <c r="JQC127" s="27"/>
      <c r="JQD127" s="27"/>
      <c r="JQE127" s="27"/>
      <c r="JQF127" s="27"/>
      <c r="JQG127" s="27"/>
      <c r="JQH127" s="27"/>
      <c r="JQI127" s="27"/>
      <c r="JQJ127" s="27"/>
      <c r="JQK127" s="27"/>
      <c r="JQL127" s="27"/>
      <c r="JQM127" s="27"/>
      <c r="JQN127" s="27"/>
      <c r="JQO127" s="27"/>
      <c r="JQP127" s="27"/>
      <c r="JQQ127" s="27"/>
      <c r="JQR127" s="27"/>
      <c r="JQS127" s="27"/>
      <c r="JQT127" s="27"/>
      <c r="JQU127" s="27"/>
      <c r="JQV127" s="27"/>
      <c r="JQW127" s="27"/>
      <c r="JQX127" s="27"/>
      <c r="JQY127" s="27"/>
      <c r="JQZ127" s="27"/>
      <c r="JRA127" s="27"/>
      <c r="JRB127" s="27"/>
      <c r="JRC127" s="27"/>
      <c r="JRD127" s="27"/>
      <c r="JRE127" s="27"/>
      <c r="JRF127" s="27"/>
      <c r="JRG127" s="27"/>
      <c r="JRH127" s="27"/>
      <c r="JRI127" s="27"/>
      <c r="JRJ127" s="27"/>
      <c r="JRK127" s="27"/>
      <c r="JRL127" s="27"/>
      <c r="JRM127" s="27"/>
      <c r="JRN127" s="27"/>
      <c r="JRO127" s="27"/>
      <c r="JRP127" s="27"/>
      <c r="JRQ127" s="27"/>
      <c r="JRR127" s="27"/>
      <c r="JRS127" s="27"/>
      <c r="JRT127" s="27"/>
      <c r="JRU127" s="27"/>
      <c r="JRV127" s="27"/>
      <c r="JRW127" s="27"/>
      <c r="JRX127" s="27"/>
      <c r="JRY127" s="27"/>
      <c r="JRZ127" s="27"/>
      <c r="JSA127" s="27"/>
      <c r="JSB127" s="27"/>
      <c r="JSC127" s="27"/>
      <c r="JSD127" s="27"/>
      <c r="JSE127" s="27"/>
      <c r="JSF127" s="27"/>
      <c r="JSG127" s="27"/>
      <c r="JSH127" s="27"/>
      <c r="JSI127" s="27"/>
      <c r="JSJ127" s="27"/>
      <c r="JSK127" s="27"/>
      <c r="JSL127" s="27"/>
      <c r="JSM127" s="27"/>
      <c r="JSN127" s="27"/>
      <c r="JSO127" s="27"/>
      <c r="JSP127" s="27"/>
      <c r="JSQ127" s="27"/>
      <c r="JSR127" s="27"/>
      <c r="JSS127" s="27"/>
      <c r="JST127" s="27"/>
      <c r="JSU127" s="27"/>
      <c r="JSV127" s="27"/>
      <c r="JSW127" s="27"/>
      <c r="JSX127" s="27"/>
      <c r="JSY127" s="27"/>
      <c r="JSZ127" s="27"/>
      <c r="JTA127" s="27"/>
      <c r="JTB127" s="27"/>
      <c r="JTC127" s="27"/>
      <c r="JTD127" s="27"/>
      <c r="JTE127" s="27"/>
      <c r="JTF127" s="27"/>
      <c r="JTG127" s="27"/>
      <c r="JTH127" s="27"/>
      <c r="JTI127" s="27"/>
      <c r="JTJ127" s="27"/>
      <c r="JTK127" s="27"/>
      <c r="JTL127" s="27"/>
      <c r="JTM127" s="27"/>
      <c r="JTN127" s="27"/>
      <c r="JTO127" s="27"/>
      <c r="JTP127" s="27"/>
      <c r="JTQ127" s="27"/>
      <c r="JTR127" s="27"/>
      <c r="JTS127" s="27"/>
      <c r="JTT127" s="27"/>
      <c r="JTU127" s="27"/>
      <c r="JTV127" s="27"/>
      <c r="JTW127" s="27"/>
      <c r="JTX127" s="27"/>
      <c r="JTY127" s="27"/>
      <c r="JTZ127" s="27"/>
      <c r="JUA127" s="27"/>
      <c r="JUB127" s="27"/>
      <c r="JUC127" s="27"/>
      <c r="JUD127" s="27"/>
      <c r="JUE127" s="27"/>
      <c r="JUF127" s="27"/>
      <c r="JUG127" s="27"/>
      <c r="JUH127" s="27"/>
      <c r="JUI127" s="27"/>
      <c r="JUJ127" s="27"/>
      <c r="JUK127" s="27"/>
      <c r="JUL127" s="27"/>
      <c r="JUM127" s="27"/>
      <c r="JUN127" s="27"/>
      <c r="JUO127" s="27"/>
      <c r="JUP127" s="27"/>
      <c r="JUQ127" s="27"/>
      <c r="JUR127" s="27"/>
      <c r="JUS127" s="27"/>
      <c r="JUT127" s="27"/>
      <c r="JUU127" s="27"/>
      <c r="JUV127" s="27"/>
      <c r="JUW127" s="27"/>
      <c r="JUX127" s="27"/>
      <c r="JUY127" s="27"/>
      <c r="JUZ127" s="27"/>
      <c r="JVA127" s="27"/>
      <c r="JVB127" s="27"/>
      <c r="JVC127" s="27"/>
      <c r="JVD127" s="27"/>
      <c r="JVE127" s="27"/>
      <c r="JVF127" s="27"/>
      <c r="JVG127" s="27"/>
      <c r="JVH127" s="27"/>
      <c r="JVI127" s="27"/>
      <c r="JVJ127" s="27"/>
      <c r="JVK127" s="27"/>
      <c r="JVL127" s="27"/>
      <c r="JVM127" s="27"/>
      <c r="JVN127" s="27"/>
      <c r="JVO127" s="27"/>
      <c r="JVP127" s="27"/>
      <c r="JVQ127" s="27"/>
      <c r="JVR127" s="27"/>
      <c r="JVS127" s="27"/>
      <c r="JVT127" s="27"/>
      <c r="JVU127" s="27"/>
      <c r="JVV127" s="27"/>
      <c r="JVW127" s="27"/>
      <c r="JVX127" s="27"/>
      <c r="JVY127" s="27"/>
      <c r="JVZ127" s="27"/>
      <c r="JWA127" s="27"/>
      <c r="JWB127" s="27"/>
      <c r="JWC127" s="27"/>
      <c r="JWD127" s="27"/>
      <c r="JWE127" s="27"/>
      <c r="JWF127" s="27"/>
      <c r="JWG127" s="27"/>
      <c r="JWH127" s="27"/>
      <c r="JWI127" s="27"/>
      <c r="JWJ127" s="27"/>
      <c r="JWK127" s="27"/>
      <c r="JWL127" s="27"/>
      <c r="JWM127" s="27"/>
      <c r="JWN127" s="27"/>
      <c r="JWO127" s="27"/>
      <c r="JWP127" s="27"/>
      <c r="JWQ127" s="27"/>
      <c r="JWR127" s="27"/>
      <c r="JWS127" s="27"/>
      <c r="JWT127" s="27"/>
      <c r="JXA127" s="27"/>
      <c r="JXB127" s="27"/>
      <c r="JXC127" s="27"/>
      <c r="JXD127" s="27"/>
      <c r="JXE127" s="27"/>
      <c r="JXF127" s="27"/>
      <c r="JXG127" s="27"/>
      <c r="JXH127" s="27"/>
      <c r="JXI127" s="27"/>
      <c r="JXJ127" s="27"/>
      <c r="JXK127" s="27"/>
      <c r="JXL127" s="27"/>
      <c r="JXM127" s="27"/>
      <c r="JXN127" s="27"/>
      <c r="JXO127" s="27"/>
      <c r="JXP127" s="27"/>
      <c r="JXQ127" s="27"/>
      <c r="JXR127" s="27"/>
      <c r="JXS127" s="27"/>
      <c r="JXT127" s="27"/>
      <c r="JXU127" s="27"/>
      <c r="JXV127" s="27"/>
      <c r="JXW127" s="27"/>
      <c r="JXX127" s="27"/>
      <c r="JXY127" s="27"/>
      <c r="JXZ127" s="27"/>
      <c r="JYA127" s="27"/>
      <c r="JYB127" s="27"/>
      <c r="JYC127" s="27"/>
      <c r="JYD127" s="27"/>
      <c r="JYE127" s="27"/>
      <c r="JYF127" s="27"/>
      <c r="JYG127" s="27"/>
      <c r="JYH127" s="27"/>
      <c r="JYI127" s="27"/>
      <c r="JYJ127" s="27"/>
      <c r="JYK127" s="27"/>
      <c r="JYL127" s="27"/>
      <c r="JYM127" s="27"/>
      <c r="JYN127" s="27"/>
      <c r="JYO127" s="27"/>
      <c r="JYP127" s="27"/>
      <c r="JYQ127" s="27"/>
      <c r="JYR127" s="27"/>
      <c r="JYS127" s="27"/>
      <c r="JYT127" s="27"/>
      <c r="JYU127" s="27"/>
      <c r="JYV127" s="27"/>
      <c r="JYW127" s="27"/>
      <c r="JYX127" s="27"/>
      <c r="JYY127" s="27"/>
      <c r="JYZ127" s="27"/>
      <c r="JZA127" s="27"/>
      <c r="JZB127" s="27"/>
      <c r="JZC127" s="27"/>
      <c r="JZD127" s="27"/>
      <c r="JZE127" s="27"/>
      <c r="JZF127" s="27"/>
      <c r="JZG127" s="27"/>
      <c r="JZH127" s="27"/>
      <c r="JZI127" s="27"/>
      <c r="JZJ127" s="27"/>
      <c r="JZK127" s="27"/>
      <c r="JZL127" s="27"/>
      <c r="JZM127" s="27"/>
      <c r="JZN127" s="27"/>
      <c r="JZO127" s="27"/>
      <c r="JZP127" s="27"/>
      <c r="JZQ127" s="27"/>
      <c r="JZR127" s="27"/>
      <c r="JZS127" s="27"/>
      <c r="JZT127" s="27"/>
      <c r="JZU127" s="27"/>
      <c r="JZV127" s="27"/>
      <c r="JZW127" s="27"/>
      <c r="JZX127" s="27"/>
      <c r="JZY127" s="27"/>
      <c r="JZZ127" s="27"/>
      <c r="KAA127" s="27"/>
      <c r="KAB127" s="27"/>
      <c r="KAC127" s="27"/>
      <c r="KAD127" s="27"/>
      <c r="KAE127" s="27"/>
      <c r="KAF127" s="27"/>
      <c r="KAG127" s="27"/>
      <c r="KAH127" s="27"/>
      <c r="KAI127" s="27"/>
      <c r="KAJ127" s="27"/>
      <c r="KAK127" s="27"/>
      <c r="KAL127" s="27"/>
      <c r="KAM127" s="27"/>
      <c r="KAN127" s="27"/>
      <c r="KAO127" s="27"/>
      <c r="KAP127" s="27"/>
      <c r="KAQ127" s="27"/>
      <c r="KAR127" s="27"/>
      <c r="KAS127" s="27"/>
      <c r="KAT127" s="27"/>
      <c r="KAU127" s="27"/>
      <c r="KAV127" s="27"/>
      <c r="KAW127" s="27"/>
      <c r="KAX127" s="27"/>
      <c r="KAY127" s="27"/>
      <c r="KAZ127" s="27"/>
      <c r="KBA127" s="27"/>
      <c r="KBB127" s="27"/>
      <c r="KBC127" s="27"/>
      <c r="KBD127" s="27"/>
      <c r="KBE127" s="27"/>
      <c r="KBF127" s="27"/>
      <c r="KBG127" s="27"/>
      <c r="KBH127" s="27"/>
      <c r="KBI127" s="27"/>
      <c r="KBJ127" s="27"/>
      <c r="KBK127" s="27"/>
      <c r="KBL127" s="27"/>
      <c r="KBM127" s="27"/>
      <c r="KBN127" s="27"/>
      <c r="KBO127" s="27"/>
      <c r="KBP127" s="27"/>
      <c r="KBQ127" s="27"/>
      <c r="KBR127" s="27"/>
      <c r="KBS127" s="27"/>
      <c r="KBT127" s="27"/>
      <c r="KBU127" s="27"/>
      <c r="KBV127" s="27"/>
      <c r="KBW127" s="27"/>
      <c r="KBX127" s="27"/>
      <c r="KBY127" s="27"/>
      <c r="KBZ127" s="27"/>
      <c r="KCA127" s="27"/>
      <c r="KCB127" s="27"/>
      <c r="KCC127" s="27"/>
      <c r="KCD127" s="27"/>
      <c r="KCE127" s="27"/>
      <c r="KCF127" s="27"/>
      <c r="KCG127" s="27"/>
      <c r="KCH127" s="27"/>
      <c r="KCI127" s="27"/>
      <c r="KCJ127" s="27"/>
      <c r="KCK127" s="27"/>
      <c r="KCL127" s="27"/>
      <c r="KCM127" s="27"/>
      <c r="KCN127" s="27"/>
      <c r="KCO127" s="27"/>
      <c r="KCP127" s="27"/>
      <c r="KCQ127" s="27"/>
      <c r="KCR127" s="27"/>
      <c r="KCS127" s="27"/>
      <c r="KCT127" s="27"/>
      <c r="KCU127" s="27"/>
      <c r="KCV127" s="27"/>
      <c r="KCW127" s="27"/>
      <c r="KCX127" s="27"/>
      <c r="KCY127" s="27"/>
      <c r="KCZ127" s="27"/>
      <c r="KDA127" s="27"/>
      <c r="KDB127" s="27"/>
      <c r="KDC127" s="27"/>
      <c r="KDD127" s="27"/>
      <c r="KDE127" s="27"/>
      <c r="KDF127" s="27"/>
      <c r="KDG127" s="27"/>
      <c r="KDH127" s="27"/>
      <c r="KDI127" s="27"/>
      <c r="KDJ127" s="27"/>
      <c r="KDK127" s="27"/>
      <c r="KDL127" s="27"/>
      <c r="KDM127" s="27"/>
      <c r="KDN127" s="27"/>
      <c r="KDO127" s="27"/>
      <c r="KDP127" s="27"/>
      <c r="KDQ127" s="27"/>
      <c r="KDR127" s="27"/>
      <c r="KDS127" s="27"/>
      <c r="KDT127" s="27"/>
      <c r="KDU127" s="27"/>
      <c r="KDV127" s="27"/>
      <c r="KDW127" s="27"/>
      <c r="KDX127" s="27"/>
      <c r="KDY127" s="27"/>
      <c r="KDZ127" s="27"/>
      <c r="KEA127" s="27"/>
      <c r="KEB127" s="27"/>
      <c r="KEC127" s="27"/>
      <c r="KED127" s="27"/>
      <c r="KEE127" s="27"/>
      <c r="KEF127" s="27"/>
      <c r="KEG127" s="27"/>
      <c r="KEH127" s="27"/>
      <c r="KEI127" s="27"/>
      <c r="KEJ127" s="27"/>
      <c r="KEK127" s="27"/>
      <c r="KEL127" s="27"/>
      <c r="KEM127" s="27"/>
      <c r="KEN127" s="27"/>
      <c r="KEO127" s="27"/>
      <c r="KEP127" s="27"/>
      <c r="KEQ127" s="27"/>
      <c r="KER127" s="27"/>
      <c r="KES127" s="27"/>
      <c r="KET127" s="27"/>
      <c r="KEU127" s="27"/>
      <c r="KEV127" s="27"/>
      <c r="KEW127" s="27"/>
      <c r="KEX127" s="27"/>
      <c r="KEY127" s="27"/>
      <c r="KEZ127" s="27"/>
      <c r="KFA127" s="27"/>
      <c r="KFB127" s="27"/>
      <c r="KFC127" s="27"/>
      <c r="KFD127" s="27"/>
      <c r="KFE127" s="27"/>
      <c r="KFF127" s="27"/>
      <c r="KFG127" s="27"/>
      <c r="KFH127" s="27"/>
      <c r="KFI127" s="27"/>
      <c r="KFJ127" s="27"/>
      <c r="KFK127" s="27"/>
      <c r="KFL127" s="27"/>
      <c r="KFM127" s="27"/>
      <c r="KFN127" s="27"/>
      <c r="KFO127" s="27"/>
      <c r="KFP127" s="27"/>
      <c r="KFQ127" s="27"/>
      <c r="KFR127" s="27"/>
      <c r="KFS127" s="27"/>
      <c r="KFT127" s="27"/>
      <c r="KFU127" s="27"/>
      <c r="KFV127" s="27"/>
      <c r="KFW127" s="27"/>
      <c r="KFX127" s="27"/>
      <c r="KFY127" s="27"/>
      <c r="KFZ127" s="27"/>
      <c r="KGA127" s="27"/>
      <c r="KGB127" s="27"/>
      <c r="KGC127" s="27"/>
      <c r="KGD127" s="27"/>
      <c r="KGE127" s="27"/>
      <c r="KGF127" s="27"/>
      <c r="KGG127" s="27"/>
      <c r="KGH127" s="27"/>
      <c r="KGI127" s="27"/>
      <c r="KGJ127" s="27"/>
      <c r="KGK127" s="27"/>
      <c r="KGL127" s="27"/>
      <c r="KGM127" s="27"/>
      <c r="KGN127" s="27"/>
      <c r="KGO127" s="27"/>
      <c r="KGP127" s="27"/>
      <c r="KGW127" s="27"/>
      <c r="KGX127" s="27"/>
      <c r="KGY127" s="27"/>
      <c r="KGZ127" s="27"/>
      <c r="KHA127" s="27"/>
      <c r="KHB127" s="27"/>
      <c r="KHC127" s="27"/>
      <c r="KHD127" s="27"/>
      <c r="KHE127" s="27"/>
      <c r="KHF127" s="27"/>
      <c r="KHG127" s="27"/>
      <c r="KHH127" s="27"/>
      <c r="KHI127" s="27"/>
      <c r="KHJ127" s="27"/>
      <c r="KHK127" s="27"/>
      <c r="KHL127" s="27"/>
      <c r="KHM127" s="27"/>
      <c r="KHN127" s="27"/>
      <c r="KHO127" s="27"/>
      <c r="KHP127" s="27"/>
      <c r="KHQ127" s="27"/>
      <c r="KHR127" s="27"/>
      <c r="KHS127" s="27"/>
      <c r="KHT127" s="27"/>
      <c r="KHU127" s="27"/>
      <c r="KHV127" s="27"/>
      <c r="KHW127" s="27"/>
      <c r="KHX127" s="27"/>
      <c r="KHY127" s="27"/>
      <c r="KHZ127" s="27"/>
      <c r="KIA127" s="27"/>
      <c r="KIB127" s="27"/>
      <c r="KIC127" s="27"/>
      <c r="KID127" s="27"/>
      <c r="KIE127" s="27"/>
      <c r="KIF127" s="27"/>
      <c r="KIG127" s="27"/>
      <c r="KIH127" s="27"/>
      <c r="KII127" s="27"/>
      <c r="KIJ127" s="27"/>
      <c r="KIK127" s="27"/>
      <c r="KIL127" s="27"/>
      <c r="KIM127" s="27"/>
      <c r="KIN127" s="27"/>
      <c r="KIO127" s="27"/>
      <c r="KIP127" s="27"/>
      <c r="KIQ127" s="27"/>
      <c r="KIR127" s="27"/>
      <c r="KIS127" s="27"/>
      <c r="KIT127" s="27"/>
      <c r="KIU127" s="27"/>
      <c r="KIV127" s="27"/>
      <c r="KIW127" s="27"/>
      <c r="KIX127" s="27"/>
      <c r="KIY127" s="27"/>
      <c r="KIZ127" s="27"/>
      <c r="KJA127" s="27"/>
      <c r="KJB127" s="27"/>
      <c r="KJC127" s="27"/>
      <c r="KJD127" s="27"/>
      <c r="KJE127" s="27"/>
      <c r="KJF127" s="27"/>
      <c r="KJG127" s="27"/>
      <c r="KJH127" s="27"/>
      <c r="KJI127" s="27"/>
      <c r="KJJ127" s="27"/>
      <c r="KJK127" s="27"/>
      <c r="KJL127" s="27"/>
      <c r="KJM127" s="27"/>
      <c r="KJN127" s="27"/>
      <c r="KJO127" s="27"/>
      <c r="KJP127" s="27"/>
      <c r="KJQ127" s="27"/>
      <c r="KJR127" s="27"/>
      <c r="KJS127" s="27"/>
      <c r="KJT127" s="27"/>
      <c r="KJU127" s="27"/>
      <c r="KJV127" s="27"/>
      <c r="KJW127" s="27"/>
      <c r="KJX127" s="27"/>
      <c r="KJY127" s="27"/>
      <c r="KJZ127" s="27"/>
      <c r="KKA127" s="27"/>
      <c r="KKB127" s="27"/>
      <c r="KKC127" s="27"/>
      <c r="KKD127" s="27"/>
      <c r="KKE127" s="27"/>
      <c r="KKF127" s="27"/>
      <c r="KKG127" s="27"/>
      <c r="KKH127" s="27"/>
      <c r="KKI127" s="27"/>
      <c r="KKJ127" s="27"/>
      <c r="KKK127" s="27"/>
      <c r="KKL127" s="27"/>
      <c r="KKM127" s="27"/>
      <c r="KKN127" s="27"/>
      <c r="KKO127" s="27"/>
      <c r="KKP127" s="27"/>
      <c r="KKQ127" s="27"/>
      <c r="KKR127" s="27"/>
      <c r="KKS127" s="27"/>
      <c r="KKT127" s="27"/>
      <c r="KKU127" s="27"/>
      <c r="KKV127" s="27"/>
      <c r="KKW127" s="27"/>
      <c r="KKX127" s="27"/>
      <c r="KKY127" s="27"/>
      <c r="KKZ127" s="27"/>
      <c r="KLA127" s="27"/>
      <c r="KLB127" s="27"/>
      <c r="KLC127" s="27"/>
      <c r="KLD127" s="27"/>
      <c r="KLE127" s="27"/>
      <c r="KLF127" s="27"/>
      <c r="KLG127" s="27"/>
      <c r="KLH127" s="27"/>
      <c r="KLI127" s="27"/>
      <c r="KLJ127" s="27"/>
      <c r="KLK127" s="27"/>
      <c r="KLL127" s="27"/>
      <c r="KLM127" s="27"/>
      <c r="KLN127" s="27"/>
      <c r="KLO127" s="27"/>
      <c r="KLP127" s="27"/>
      <c r="KLQ127" s="27"/>
      <c r="KLR127" s="27"/>
      <c r="KLS127" s="27"/>
      <c r="KLT127" s="27"/>
      <c r="KLU127" s="27"/>
      <c r="KLV127" s="27"/>
      <c r="KLW127" s="27"/>
      <c r="KLX127" s="27"/>
      <c r="KLY127" s="27"/>
      <c r="KLZ127" s="27"/>
      <c r="KMA127" s="27"/>
      <c r="KMB127" s="27"/>
      <c r="KMC127" s="27"/>
      <c r="KMD127" s="27"/>
      <c r="KME127" s="27"/>
      <c r="KMF127" s="27"/>
      <c r="KMG127" s="27"/>
      <c r="KMH127" s="27"/>
      <c r="KMI127" s="27"/>
      <c r="KMJ127" s="27"/>
      <c r="KMK127" s="27"/>
      <c r="KML127" s="27"/>
      <c r="KMM127" s="27"/>
      <c r="KMN127" s="27"/>
      <c r="KMO127" s="27"/>
      <c r="KMP127" s="27"/>
      <c r="KMQ127" s="27"/>
      <c r="KMR127" s="27"/>
      <c r="KMS127" s="27"/>
      <c r="KMT127" s="27"/>
      <c r="KMU127" s="27"/>
      <c r="KMV127" s="27"/>
      <c r="KMW127" s="27"/>
      <c r="KMX127" s="27"/>
      <c r="KMY127" s="27"/>
      <c r="KMZ127" s="27"/>
      <c r="KNA127" s="27"/>
      <c r="KNB127" s="27"/>
      <c r="KNC127" s="27"/>
      <c r="KND127" s="27"/>
      <c r="KNE127" s="27"/>
      <c r="KNF127" s="27"/>
      <c r="KNG127" s="27"/>
      <c r="KNH127" s="27"/>
      <c r="KNI127" s="27"/>
      <c r="KNJ127" s="27"/>
      <c r="KNK127" s="27"/>
      <c r="KNL127" s="27"/>
      <c r="KNM127" s="27"/>
      <c r="KNN127" s="27"/>
      <c r="KNO127" s="27"/>
      <c r="KNP127" s="27"/>
      <c r="KNQ127" s="27"/>
      <c r="KNR127" s="27"/>
      <c r="KNS127" s="27"/>
      <c r="KNT127" s="27"/>
      <c r="KNU127" s="27"/>
      <c r="KNV127" s="27"/>
      <c r="KNW127" s="27"/>
      <c r="KNX127" s="27"/>
      <c r="KNY127" s="27"/>
      <c r="KNZ127" s="27"/>
      <c r="KOA127" s="27"/>
      <c r="KOB127" s="27"/>
      <c r="KOC127" s="27"/>
      <c r="KOD127" s="27"/>
      <c r="KOE127" s="27"/>
      <c r="KOF127" s="27"/>
      <c r="KOG127" s="27"/>
      <c r="KOH127" s="27"/>
      <c r="KOI127" s="27"/>
      <c r="KOJ127" s="27"/>
      <c r="KOK127" s="27"/>
      <c r="KOL127" s="27"/>
      <c r="KOM127" s="27"/>
      <c r="KON127" s="27"/>
      <c r="KOO127" s="27"/>
      <c r="KOP127" s="27"/>
      <c r="KOQ127" s="27"/>
      <c r="KOR127" s="27"/>
      <c r="KOS127" s="27"/>
      <c r="KOT127" s="27"/>
      <c r="KOU127" s="27"/>
      <c r="KOV127" s="27"/>
      <c r="KOW127" s="27"/>
      <c r="KOX127" s="27"/>
      <c r="KOY127" s="27"/>
      <c r="KOZ127" s="27"/>
      <c r="KPA127" s="27"/>
      <c r="KPB127" s="27"/>
      <c r="KPC127" s="27"/>
      <c r="KPD127" s="27"/>
      <c r="KPE127" s="27"/>
      <c r="KPF127" s="27"/>
      <c r="KPG127" s="27"/>
      <c r="KPH127" s="27"/>
      <c r="KPI127" s="27"/>
      <c r="KPJ127" s="27"/>
      <c r="KPK127" s="27"/>
      <c r="KPL127" s="27"/>
      <c r="KPM127" s="27"/>
      <c r="KPN127" s="27"/>
      <c r="KPO127" s="27"/>
      <c r="KPP127" s="27"/>
      <c r="KPQ127" s="27"/>
      <c r="KPR127" s="27"/>
      <c r="KPS127" s="27"/>
      <c r="KPT127" s="27"/>
      <c r="KPU127" s="27"/>
      <c r="KPV127" s="27"/>
      <c r="KPW127" s="27"/>
      <c r="KPX127" s="27"/>
      <c r="KPY127" s="27"/>
      <c r="KPZ127" s="27"/>
      <c r="KQA127" s="27"/>
      <c r="KQB127" s="27"/>
      <c r="KQC127" s="27"/>
      <c r="KQD127" s="27"/>
      <c r="KQE127" s="27"/>
      <c r="KQF127" s="27"/>
      <c r="KQG127" s="27"/>
      <c r="KQH127" s="27"/>
      <c r="KQI127" s="27"/>
      <c r="KQJ127" s="27"/>
      <c r="KQK127" s="27"/>
      <c r="KQL127" s="27"/>
      <c r="KQS127" s="27"/>
      <c r="KQT127" s="27"/>
      <c r="KQU127" s="27"/>
      <c r="KQV127" s="27"/>
      <c r="KQW127" s="27"/>
      <c r="KQX127" s="27"/>
      <c r="KQY127" s="27"/>
      <c r="KQZ127" s="27"/>
      <c r="KRA127" s="27"/>
      <c r="KRB127" s="27"/>
      <c r="KRC127" s="27"/>
      <c r="KRD127" s="27"/>
      <c r="KRE127" s="27"/>
      <c r="KRF127" s="27"/>
      <c r="KRG127" s="27"/>
      <c r="KRH127" s="27"/>
      <c r="KRI127" s="27"/>
      <c r="KRJ127" s="27"/>
      <c r="KRK127" s="27"/>
      <c r="KRL127" s="27"/>
      <c r="KRM127" s="27"/>
      <c r="KRN127" s="27"/>
      <c r="KRO127" s="27"/>
      <c r="KRP127" s="27"/>
      <c r="KRQ127" s="27"/>
      <c r="KRR127" s="27"/>
      <c r="KRS127" s="27"/>
      <c r="KRT127" s="27"/>
      <c r="KRU127" s="27"/>
      <c r="KRV127" s="27"/>
      <c r="KRW127" s="27"/>
      <c r="KRX127" s="27"/>
      <c r="KRY127" s="27"/>
      <c r="KRZ127" s="27"/>
      <c r="KSA127" s="27"/>
      <c r="KSB127" s="27"/>
      <c r="KSC127" s="27"/>
      <c r="KSD127" s="27"/>
      <c r="KSE127" s="27"/>
      <c r="KSF127" s="27"/>
      <c r="KSG127" s="27"/>
      <c r="KSH127" s="27"/>
      <c r="KSI127" s="27"/>
      <c r="KSJ127" s="27"/>
      <c r="KSK127" s="27"/>
      <c r="KSL127" s="27"/>
      <c r="KSM127" s="27"/>
      <c r="KSN127" s="27"/>
      <c r="KSO127" s="27"/>
      <c r="KSP127" s="27"/>
      <c r="KSQ127" s="27"/>
      <c r="KSR127" s="27"/>
      <c r="KSS127" s="27"/>
      <c r="KST127" s="27"/>
      <c r="KSU127" s="27"/>
      <c r="KSV127" s="27"/>
      <c r="KSW127" s="27"/>
      <c r="KSX127" s="27"/>
      <c r="KSY127" s="27"/>
      <c r="KSZ127" s="27"/>
      <c r="KTA127" s="27"/>
      <c r="KTB127" s="27"/>
      <c r="KTC127" s="27"/>
      <c r="KTD127" s="27"/>
      <c r="KTE127" s="27"/>
      <c r="KTF127" s="27"/>
      <c r="KTG127" s="27"/>
      <c r="KTH127" s="27"/>
      <c r="KTI127" s="27"/>
      <c r="KTJ127" s="27"/>
      <c r="KTK127" s="27"/>
      <c r="KTL127" s="27"/>
      <c r="KTM127" s="27"/>
      <c r="KTN127" s="27"/>
      <c r="KTO127" s="27"/>
      <c r="KTP127" s="27"/>
      <c r="KTQ127" s="27"/>
      <c r="KTR127" s="27"/>
      <c r="KTS127" s="27"/>
      <c r="KTT127" s="27"/>
      <c r="KTU127" s="27"/>
      <c r="KTV127" s="27"/>
      <c r="KTW127" s="27"/>
      <c r="KTX127" s="27"/>
      <c r="KTY127" s="27"/>
      <c r="KTZ127" s="27"/>
      <c r="KUA127" s="27"/>
      <c r="KUB127" s="27"/>
      <c r="KUC127" s="27"/>
      <c r="KUD127" s="27"/>
      <c r="KUE127" s="27"/>
      <c r="KUF127" s="27"/>
      <c r="KUG127" s="27"/>
      <c r="KUH127" s="27"/>
      <c r="KUI127" s="27"/>
      <c r="KUJ127" s="27"/>
      <c r="KUK127" s="27"/>
      <c r="KUL127" s="27"/>
      <c r="KUM127" s="27"/>
      <c r="KUN127" s="27"/>
      <c r="KUO127" s="27"/>
      <c r="KUP127" s="27"/>
      <c r="KUQ127" s="27"/>
      <c r="KUR127" s="27"/>
      <c r="KUS127" s="27"/>
      <c r="KUT127" s="27"/>
      <c r="KUU127" s="27"/>
      <c r="KUV127" s="27"/>
      <c r="KUW127" s="27"/>
      <c r="KUX127" s="27"/>
      <c r="KUY127" s="27"/>
      <c r="KUZ127" s="27"/>
      <c r="KVA127" s="27"/>
      <c r="KVB127" s="27"/>
      <c r="KVC127" s="27"/>
      <c r="KVD127" s="27"/>
      <c r="KVE127" s="27"/>
      <c r="KVF127" s="27"/>
      <c r="KVG127" s="27"/>
      <c r="KVH127" s="27"/>
      <c r="KVI127" s="27"/>
      <c r="KVJ127" s="27"/>
      <c r="KVK127" s="27"/>
      <c r="KVL127" s="27"/>
      <c r="KVM127" s="27"/>
      <c r="KVN127" s="27"/>
      <c r="KVO127" s="27"/>
      <c r="KVP127" s="27"/>
      <c r="KVQ127" s="27"/>
      <c r="KVR127" s="27"/>
      <c r="KVS127" s="27"/>
      <c r="KVT127" s="27"/>
      <c r="KVU127" s="27"/>
      <c r="KVV127" s="27"/>
      <c r="KVW127" s="27"/>
      <c r="KVX127" s="27"/>
      <c r="KVY127" s="27"/>
      <c r="KVZ127" s="27"/>
      <c r="KWA127" s="27"/>
      <c r="KWB127" s="27"/>
      <c r="KWC127" s="27"/>
      <c r="KWD127" s="27"/>
      <c r="KWE127" s="27"/>
      <c r="KWF127" s="27"/>
      <c r="KWG127" s="27"/>
      <c r="KWH127" s="27"/>
      <c r="KWI127" s="27"/>
      <c r="KWJ127" s="27"/>
      <c r="KWK127" s="27"/>
      <c r="KWL127" s="27"/>
      <c r="KWM127" s="27"/>
      <c r="KWN127" s="27"/>
      <c r="KWO127" s="27"/>
      <c r="KWP127" s="27"/>
      <c r="KWQ127" s="27"/>
      <c r="KWR127" s="27"/>
      <c r="KWS127" s="27"/>
      <c r="KWT127" s="27"/>
      <c r="KWU127" s="27"/>
      <c r="KWV127" s="27"/>
      <c r="KWW127" s="27"/>
      <c r="KWX127" s="27"/>
      <c r="KWY127" s="27"/>
      <c r="KWZ127" s="27"/>
      <c r="KXA127" s="27"/>
      <c r="KXB127" s="27"/>
      <c r="KXC127" s="27"/>
      <c r="KXD127" s="27"/>
      <c r="KXE127" s="27"/>
      <c r="KXF127" s="27"/>
      <c r="KXG127" s="27"/>
      <c r="KXH127" s="27"/>
      <c r="KXI127" s="27"/>
      <c r="KXJ127" s="27"/>
      <c r="KXK127" s="27"/>
      <c r="KXL127" s="27"/>
      <c r="KXM127" s="27"/>
      <c r="KXN127" s="27"/>
      <c r="KXO127" s="27"/>
      <c r="KXP127" s="27"/>
      <c r="KXQ127" s="27"/>
      <c r="KXR127" s="27"/>
      <c r="KXS127" s="27"/>
      <c r="KXT127" s="27"/>
      <c r="KXU127" s="27"/>
      <c r="KXV127" s="27"/>
      <c r="KXW127" s="27"/>
      <c r="KXX127" s="27"/>
      <c r="KXY127" s="27"/>
      <c r="KXZ127" s="27"/>
      <c r="KYA127" s="27"/>
      <c r="KYB127" s="27"/>
      <c r="KYC127" s="27"/>
      <c r="KYD127" s="27"/>
      <c r="KYE127" s="27"/>
      <c r="KYF127" s="27"/>
      <c r="KYG127" s="27"/>
      <c r="KYH127" s="27"/>
      <c r="KYI127" s="27"/>
      <c r="KYJ127" s="27"/>
      <c r="KYK127" s="27"/>
      <c r="KYL127" s="27"/>
      <c r="KYM127" s="27"/>
      <c r="KYN127" s="27"/>
      <c r="KYO127" s="27"/>
      <c r="KYP127" s="27"/>
      <c r="KYQ127" s="27"/>
      <c r="KYR127" s="27"/>
      <c r="KYS127" s="27"/>
      <c r="KYT127" s="27"/>
      <c r="KYU127" s="27"/>
      <c r="KYV127" s="27"/>
      <c r="KYW127" s="27"/>
      <c r="KYX127" s="27"/>
      <c r="KYY127" s="27"/>
      <c r="KYZ127" s="27"/>
      <c r="KZA127" s="27"/>
      <c r="KZB127" s="27"/>
      <c r="KZC127" s="27"/>
      <c r="KZD127" s="27"/>
      <c r="KZE127" s="27"/>
      <c r="KZF127" s="27"/>
      <c r="KZG127" s="27"/>
      <c r="KZH127" s="27"/>
      <c r="KZI127" s="27"/>
      <c r="KZJ127" s="27"/>
      <c r="KZK127" s="27"/>
      <c r="KZL127" s="27"/>
      <c r="KZM127" s="27"/>
      <c r="KZN127" s="27"/>
      <c r="KZO127" s="27"/>
      <c r="KZP127" s="27"/>
      <c r="KZQ127" s="27"/>
      <c r="KZR127" s="27"/>
      <c r="KZS127" s="27"/>
      <c r="KZT127" s="27"/>
      <c r="KZU127" s="27"/>
      <c r="KZV127" s="27"/>
      <c r="KZW127" s="27"/>
      <c r="KZX127" s="27"/>
      <c r="KZY127" s="27"/>
      <c r="KZZ127" s="27"/>
      <c r="LAA127" s="27"/>
      <c r="LAB127" s="27"/>
      <c r="LAC127" s="27"/>
      <c r="LAD127" s="27"/>
      <c r="LAE127" s="27"/>
      <c r="LAF127" s="27"/>
      <c r="LAG127" s="27"/>
      <c r="LAH127" s="27"/>
      <c r="LAO127" s="27"/>
      <c r="LAP127" s="27"/>
      <c r="LAQ127" s="27"/>
      <c r="LAR127" s="27"/>
      <c r="LAS127" s="27"/>
      <c r="LAT127" s="27"/>
      <c r="LAU127" s="27"/>
      <c r="LAV127" s="27"/>
      <c r="LAW127" s="27"/>
      <c r="LAX127" s="27"/>
      <c r="LAY127" s="27"/>
      <c r="LAZ127" s="27"/>
      <c r="LBA127" s="27"/>
      <c r="LBB127" s="27"/>
      <c r="LBC127" s="27"/>
      <c r="LBD127" s="27"/>
      <c r="LBE127" s="27"/>
      <c r="LBF127" s="27"/>
      <c r="LBG127" s="27"/>
      <c r="LBH127" s="27"/>
      <c r="LBI127" s="27"/>
      <c r="LBJ127" s="27"/>
      <c r="LBK127" s="27"/>
      <c r="LBL127" s="27"/>
      <c r="LBM127" s="27"/>
      <c r="LBN127" s="27"/>
      <c r="LBO127" s="27"/>
      <c r="LBP127" s="27"/>
      <c r="LBQ127" s="27"/>
      <c r="LBR127" s="27"/>
      <c r="LBS127" s="27"/>
      <c r="LBT127" s="27"/>
      <c r="LBU127" s="27"/>
      <c r="LBV127" s="27"/>
      <c r="LBW127" s="27"/>
      <c r="LBX127" s="27"/>
      <c r="LBY127" s="27"/>
      <c r="LBZ127" s="27"/>
      <c r="LCA127" s="27"/>
      <c r="LCB127" s="27"/>
      <c r="LCC127" s="27"/>
      <c r="LCD127" s="27"/>
      <c r="LCE127" s="27"/>
      <c r="LCF127" s="27"/>
      <c r="LCG127" s="27"/>
      <c r="LCH127" s="27"/>
      <c r="LCI127" s="27"/>
      <c r="LCJ127" s="27"/>
      <c r="LCK127" s="27"/>
      <c r="LCL127" s="27"/>
      <c r="LCM127" s="27"/>
      <c r="LCN127" s="27"/>
      <c r="LCO127" s="27"/>
      <c r="LCP127" s="27"/>
      <c r="LCQ127" s="27"/>
      <c r="LCR127" s="27"/>
      <c r="LCS127" s="27"/>
      <c r="LCT127" s="27"/>
      <c r="LCU127" s="27"/>
      <c r="LCV127" s="27"/>
      <c r="LCW127" s="27"/>
      <c r="LCX127" s="27"/>
      <c r="LCY127" s="27"/>
      <c r="LCZ127" s="27"/>
      <c r="LDA127" s="27"/>
      <c r="LDB127" s="27"/>
      <c r="LDC127" s="27"/>
      <c r="LDD127" s="27"/>
      <c r="LDE127" s="27"/>
      <c r="LDF127" s="27"/>
      <c r="LDG127" s="27"/>
      <c r="LDH127" s="27"/>
      <c r="LDI127" s="27"/>
      <c r="LDJ127" s="27"/>
      <c r="LDK127" s="27"/>
      <c r="LDL127" s="27"/>
      <c r="LDM127" s="27"/>
      <c r="LDN127" s="27"/>
      <c r="LDO127" s="27"/>
      <c r="LDP127" s="27"/>
      <c r="LDQ127" s="27"/>
      <c r="LDR127" s="27"/>
      <c r="LDS127" s="27"/>
      <c r="LDT127" s="27"/>
      <c r="LDU127" s="27"/>
      <c r="LDV127" s="27"/>
      <c r="LDW127" s="27"/>
      <c r="LDX127" s="27"/>
      <c r="LDY127" s="27"/>
      <c r="LDZ127" s="27"/>
      <c r="LEA127" s="27"/>
      <c r="LEB127" s="27"/>
      <c r="LEC127" s="27"/>
      <c r="LED127" s="27"/>
      <c r="LEE127" s="27"/>
      <c r="LEF127" s="27"/>
      <c r="LEG127" s="27"/>
      <c r="LEH127" s="27"/>
      <c r="LEI127" s="27"/>
      <c r="LEJ127" s="27"/>
      <c r="LEK127" s="27"/>
      <c r="LEL127" s="27"/>
      <c r="LEM127" s="27"/>
      <c r="LEN127" s="27"/>
      <c r="LEO127" s="27"/>
      <c r="LEP127" s="27"/>
      <c r="LEQ127" s="27"/>
      <c r="LER127" s="27"/>
      <c r="LES127" s="27"/>
      <c r="LET127" s="27"/>
      <c r="LEU127" s="27"/>
      <c r="LEV127" s="27"/>
      <c r="LEW127" s="27"/>
      <c r="LEX127" s="27"/>
      <c r="LEY127" s="27"/>
      <c r="LEZ127" s="27"/>
      <c r="LFA127" s="27"/>
      <c r="LFB127" s="27"/>
      <c r="LFC127" s="27"/>
      <c r="LFD127" s="27"/>
      <c r="LFE127" s="27"/>
      <c r="LFF127" s="27"/>
      <c r="LFG127" s="27"/>
      <c r="LFH127" s="27"/>
      <c r="LFI127" s="27"/>
      <c r="LFJ127" s="27"/>
      <c r="LFK127" s="27"/>
      <c r="LFL127" s="27"/>
      <c r="LFM127" s="27"/>
      <c r="LFN127" s="27"/>
      <c r="LFO127" s="27"/>
      <c r="LFP127" s="27"/>
      <c r="LFQ127" s="27"/>
      <c r="LFR127" s="27"/>
      <c r="LFS127" s="27"/>
      <c r="LFT127" s="27"/>
      <c r="LFU127" s="27"/>
      <c r="LFV127" s="27"/>
      <c r="LFW127" s="27"/>
      <c r="LFX127" s="27"/>
      <c r="LFY127" s="27"/>
      <c r="LFZ127" s="27"/>
      <c r="LGA127" s="27"/>
      <c r="LGB127" s="27"/>
      <c r="LGC127" s="27"/>
      <c r="LGD127" s="27"/>
      <c r="LGE127" s="27"/>
      <c r="LGF127" s="27"/>
      <c r="LGG127" s="27"/>
      <c r="LGH127" s="27"/>
      <c r="LGI127" s="27"/>
      <c r="LGJ127" s="27"/>
      <c r="LGK127" s="27"/>
      <c r="LGL127" s="27"/>
      <c r="LGM127" s="27"/>
      <c r="LGN127" s="27"/>
      <c r="LGO127" s="27"/>
      <c r="LGP127" s="27"/>
      <c r="LGQ127" s="27"/>
      <c r="LGR127" s="27"/>
      <c r="LGS127" s="27"/>
      <c r="LGT127" s="27"/>
      <c r="LGU127" s="27"/>
      <c r="LGV127" s="27"/>
      <c r="LGW127" s="27"/>
      <c r="LGX127" s="27"/>
      <c r="LGY127" s="27"/>
      <c r="LGZ127" s="27"/>
      <c r="LHA127" s="27"/>
      <c r="LHB127" s="27"/>
      <c r="LHC127" s="27"/>
      <c r="LHD127" s="27"/>
      <c r="LHE127" s="27"/>
      <c r="LHF127" s="27"/>
      <c r="LHG127" s="27"/>
      <c r="LHH127" s="27"/>
      <c r="LHI127" s="27"/>
      <c r="LHJ127" s="27"/>
      <c r="LHK127" s="27"/>
      <c r="LHL127" s="27"/>
      <c r="LHM127" s="27"/>
      <c r="LHN127" s="27"/>
      <c r="LHO127" s="27"/>
      <c r="LHP127" s="27"/>
      <c r="LHQ127" s="27"/>
      <c r="LHR127" s="27"/>
      <c r="LHS127" s="27"/>
      <c r="LHT127" s="27"/>
      <c r="LHU127" s="27"/>
      <c r="LHV127" s="27"/>
      <c r="LHW127" s="27"/>
      <c r="LHX127" s="27"/>
      <c r="LHY127" s="27"/>
      <c r="LHZ127" s="27"/>
      <c r="LIA127" s="27"/>
      <c r="LIB127" s="27"/>
      <c r="LIC127" s="27"/>
      <c r="LID127" s="27"/>
      <c r="LIE127" s="27"/>
      <c r="LIF127" s="27"/>
      <c r="LIG127" s="27"/>
      <c r="LIH127" s="27"/>
      <c r="LII127" s="27"/>
      <c r="LIJ127" s="27"/>
      <c r="LIK127" s="27"/>
      <c r="LIL127" s="27"/>
      <c r="LIM127" s="27"/>
      <c r="LIN127" s="27"/>
      <c r="LIO127" s="27"/>
      <c r="LIP127" s="27"/>
      <c r="LIQ127" s="27"/>
      <c r="LIR127" s="27"/>
      <c r="LIS127" s="27"/>
      <c r="LIT127" s="27"/>
      <c r="LIU127" s="27"/>
      <c r="LIV127" s="27"/>
      <c r="LIW127" s="27"/>
      <c r="LIX127" s="27"/>
      <c r="LIY127" s="27"/>
      <c r="LIZ127" s="27"/>
      <c r="LJA127" s="27"/>
      <c r="LJB127" s="27"/>
      <c r="LJC127" s="27"/>
      <c r="LJD127" s="27"/>
      <c r="LJE127" s="27"/>
      <c r="LJF127" s="27"/>
      <c r="LJG127" s="27"/>
      <c r="LJH127" s="27"/>
      <c r="LJI127" s="27"/>
      <c r="LJJ127" s="27"/>
      <c r="LJK127" s="27"/>
      <c r="LJL127" s="27"/>
      <c r="LJM127" s="27"/>
      <c r="LJN127" s="27"/>
      <c r="LJO127" s="27"/>
      <c r="LJP127" s="27"/>
      <c r="LJQ127" s="27"/>
      <c r="LJR127" s="27"/>
      <c r="LJS127" s="27"/>
      <c r="LJT127" s="27"/>
      <c r="LJU127" s="27"/>
      <c r="LJV127" s="27"/>
      <c r="LJW127" s="27"/>
      <c r="LJX127" s="27"/>
      <c r="LJY127" s="27"/>
      <c r="LJZ127" s="27"/>
      <c r="LKA127" s="27"/>
      <c r="LKB127" s="27"/>
      <c r="LKC127" s="27"/>
      <c r="LKD127" s="27"/>
      <c r="LKK127" s="27"/>
      <c r="LKL127" s="27"/>
      <c r="LKM127" s="27"/>
      <c r="LKN127" s="27"/>
      <c r="LKO127" s="27"/>
      <c r="LKP127" s="27"/>
      <c r="LKQ127" s="27"/>
      <c r="LKR127" s="27"/>
      <c r="LKS127" s="27"/>
      <c r="LKT127" s="27"/>
      <c r="LKU127" s="27"/>
      <c r="LKV127" s="27"/>
      <c r="LKW127" s="27"/>
      <c r="LKX127" s="27"/>
      <c r="LKY127" s="27"/>
      <c r="LKZ127" s="27"/>
      <c r="LLA127" s="27"/>
      <c r="LLB127" s="27"/>
      <c r="LLC127" s="27"/>
      <c r="LLD127" s="27"/>
      <c r="LLE127" s="27"/>
      <c r="LLF127" s="27"/>
      <c r="LLG127" s="27"/>
      <c r="LLH127" s="27"/>
      <c r="LLI127" s="27"/>
      <c r="LLJ127" s="27"/>
      <c r="LLK127" s="27"/>
      <c r="LLL127" s="27"/>
      <c r="LLM127" s="27"/>
      <c r="LLN127" s="27"/>
      <c r="LLO127" s="27"/>
      <c r="LLP127" s="27"/>
      <c r="LLQ127" s="27"/>
      <c r="LLR127" s="27"/>
      <c r="LLS127" s="27"/>
      <c r="LLT127" s="27"/>
      <c r="LLU127" s="27"/>
      <c r="LLV127" s="27"/>
      <c r="LLW127" s="27"/>
      <c r="LLX127" s="27"/>
      <c r="LLY127" s="27"/>
      <c r="LLZ127" s="27"/>
      <c r="LMA127" s="27"/>
      <c r="LMB127" s="27"/>
      <c r="LMC127" s="27"/>
      <c r="LMD127" s="27"/>
      <c r="LME127" s="27"/>
      <c r="LMF127" s="27"/>
      <c r="LMG127" s="27"/>
      <c r="LMH127" s="27"/>
      <c r="LMI127" s="27"/>
      <c r="LMJ127" s="27"/>
      <c r="LMK127" s="27"/>
      <c r="LML127" s="27"/>
      <c r="LMM127" s="27"/>
      <c r="LMN127" s="27"/>
      <c r="LMO127" s="27"/>
      <c r="LMP127" s="27"/>
      <c r="LMQ127" s="27"/>
      <c r="LMR127" s="27"/>
      <c r="LMS127" s="27"/>
      <c r="LMT127" s="27"/>
      <c r="LMU127" s="27"/>
      <c r="LMV127" s="27"/>
      <c r="LMW127" s="27"/>
      <c r="LMX127" s="27"/>
      <c r="LMY127" s="27"/>
      <c r="LMZ127" s="27"/>
      <c r="LNA127" s="27"/>
      <c r="LNB127" s="27"/>
      <c r="LNC127" s="27"/>
      <c r="LND127" s="27"/>
      <c r="LNE127" s="27"/>
      <c r="LNF127" s="27"/>
      <c r="LNG127" s="27"/>
      <c r="LNH127" s="27"/>
      <c r="LNI127" s="27"/>
      <c r="LNJ127" s="27"/>
      <c r="LNK127" s="27"/>
      <c r="LNL127" s="27"/>
      <c r="LNM127" s="27"/>
      <c r="LNN127" s="27"/>
      <c r="LNO127" s="27"/>
      <c r="LNP127" s="27"/>
      <c r="LNQ127" s="27"/>
      <c r="LNR127" s="27"/>
      <c r="LNS127" s="27"/>
      <c r="LNT127" s="27"/>
      <c r="LNU127" s="27"/>
      <c r="LNV127" s="27"/>
      <c r="LNW127" s="27"/>
      <c r="LNX127" s="27"/>
      <c r="LNY127" s="27"/>
      <c r="LNZ127" s="27"/>
      <c r="LOA127" s="27"/>
      <c r="LOB127" s="27"/>
      <c r="LOC127" s="27"/>
      <c r="LOD127" s="27"/>
      <c r="LOE127" s="27"/>
      <c r="LOF127" s="27"/>
      <c r="LOG127" s="27"/>
      <c r="LOH127" s="27"/>
      <c r="LOI127" s="27"/>
      <c r="LOJ127" s="27"/>
      <c r="LOK127" s="27"/>
      <c r="LOL127" s="27"/>
      <c r="LOM127" s="27"/>
      <c r="LON127" s="27"/>
      <c r="LOO127" s="27"/>
      <c r="LOP127" s="27"/>
      <c r="LOQ127" s="27"/>
      <c r="LOR127" s="27"/>
      <c r="LOS127" s="27"/>
      <c r="LOT127" s="27"/>
      <c r="LOU127" s="27"/>
      <c r="LOV127" s="27"/>
      <c r="LOW127" s="27"/>
      <c r="LOX127" s="27"/>
      <c r="LOY127" s="27"/>
      <c r="LOZ127" s="27"/>
      <c r="LPA127" s="27"/>
      <c r="LPB127" s="27"/>
      <c r="LPC127" s="27"/>
      <c r="LPD127" s="27"/>
      <c r="LPE127" s="27"/>
      <c r="LPF127" s="27"/>
      <c r="LPG127" s="27"/>
      <c r="LPH127" s="27"/>
      <c r="LPI127" s="27"/>
      <c r="LPJ127" s="27"/>
      <c r="LPK127" s="27"/>
      <c r="LPL127" s="27"/>
      <c r="LPM127" s="27"/>
      <c r="LPN127" s="27"/>
      <c r="LPO127" s="27"/>
      <c r="LPP127" s="27"/>
      <c r="LPQ127" s="27"/>
      <c r="LPR127" s="27"/>
      <c r="LPS127" s="27"/>
      <c r="LPT127" s="27"/>
      <c r="LPU127" s="27"/>
      <c r="LPV127" s="27"/>
      <c r="LPW127" s="27"/>
      <c r="LPX127" s="27"/>
      <c r="LPY127" s="27"/>
      <c r="LPZ127" s="27"/>
      <c r="LQA127" s="27"/>
      <c r="LQB127" s="27"/>
      <c r="LQC127" s="27"/>
      <c r="LQD127" s="27"/>
      <c r="LQE127" s="27"/>
      <c r="LQF127" s="27"/>
      <c r="LQG127" s="27"/>
      <c r="LQH127" s="27"/>
      <c r="LQI127" s="27"/>
      <c r="LQJ127" s="27"/>
      <c r="LQK127" s="27"/>
      <c r="LQL127" s="27"/>
      <c r="LQM127" s="27"/>
      <c r="LQN127" s="27"/>
      <c r="LQO127" s="27"/>
      <c r="LQP127" s="27"/>
      <c r="LQQ127" s="27"/>
      <c r="LQR127" s="27"/>
      <c r="LQS127" s="27"/>
      <c r="LQT127" s="27"/>
      <c r="LQU127" s="27"/>
      <c r="LQV127" s="27"/>
      <c r="LQW127" s="27"/>
      <c r="LQX127" s="27"/>
      <c r="LQY127" s="27"/>
      <c r="LQZ127" s="27"/>
      <c r="LRA127" s="27"/>
      <c r="LRB127" s="27"/>
      <c r="LRC127" s="27"/>
      <c r="LRD127" s="27"/>
      <c r="LRE127" s="27"/>
      <c r="LRF127" s="27"/>
      <c r="LRG127" s="27"/>
      <c r="LRH127" s="27"/>
      <c r="LRI127" s="27"/>
      <c r="LRJ127" s="27"/>
      <c r="LRK127" s="27"/>
      <c r="LRL127" s="27"/>
      <c r="LRM127" s="27"/>
      <c r="LRN127" s="27"/>
      <c r="LRO127" s="27"/>
      <c r="LRP127" s="27"/>
      <c r="LRQ127" s="27"/>
      <c r="LRR127" s="27"/>
      <c r="LRS127" s="27"/>
      <c r="LRT127" s="27"/>
      <c r="LRU127" s="27"/>
      <c r="LRV127" s="27"/>
      <c r="LRW127" s="27"/>
      <c r="LRX127" s="27"/>
      <c r="LRY127" s="27"/>
      <c r="LRZ127" s="27"/>
      <c r="LSA127" s="27"/>
      <c r="LSB127" s="27"/>
      <c r="LSC127" s="27"/>
      <c r="LSD127" s="27"/>
      <c r="LSE127" s="27"/>
      <c r="LSF127" s="27"/>
      <c r="LSG127" s="27"/>
      <c r="LSH127" s="27"/>
      <c r="LSI127" s="27"/>
      <c r="LSJ127" s="27"/>
      <c r="LSK127" s="27"/>
      <c r="LSL127" s="27"/>
      <c r="LSM127" s="27"/>
      <c r="LSN127" s="27"/>
      <c r="LSO127" s="27"/>
      <c r="LSP127" s="27"/>
      <c r="LSQ127" s="27"/>
      <c r="LSR127" s="27"/>
      <c r="LSS127" s="27"/>
      <c r="LST127" s="27"/>
      <c r="LSU127" s="27"/>
      <c r="LSV127" s="27"/>
      <c r="LSW127" s="27"/>
      <c r="LSX127" s="27"/>
      <c r="LSY127" s="27"/>
      <c r="LSZ127" s="27"/>
      <c r="LTA127" s="27"/>
      <c r="LTB127" s="27"/>
      <c r="LTC127" s="27"/>
      <c r="LTD127" s="27"/>
      <c r="LTE127" s="27"/>
      <c r="LTF127" s="27"/>
      <c r="LTG127" s="27"/>
      <c r="LTH127" s="27"/>
      <c r="LTI127" s="27"/>
      <c r="LTJ127" s="27"/>
      <c r="LTK127" s="27"/>
      <c r="LTL127" s="27"/>
      <c r="LTM127" s="27"/>
      <c r="LTN127" s="27"/>
      <c r="LTO127" s="27"/>
      <c r="LTP127" s="27"/>
      <c r="LTQ127" s="27"/>
      <c r="LTR127" s="27"/>
      <c r="LTS127" s="27"/>
      <c r="LTT127" s="27"/>
      <c r="LTU127" s="27"/>
      <c r="LTV127" s="27"/>
      <c r="LTW127" s="27"/>
      <c r="LTX127" s="27"/>
      <c r="LTY127" s="27"/>
      <c r="LTZ127" s="27"/>
      <c r="LUG127" s="27"/>
      <c r="LUH127" s="27"/>
      <c r="LUI127" s="27"/>
      <c r="LUJ127" s="27"/>
      <c r="LUK127" s="27"/>
      <c r="LUL127" s="27"/>
      <c r="LUM127" s="27"/>
      <c r="LUN127" s="27"/>
      <c r="LUO127" s="27"/>
      <c r="LUP127" s="27"/>
      <c r="LUQ127" s="27"/>
      <c r="LUR127" s="27"/>
      <c r="LUS127" s="27"/>
      <c r="LUT127" s="27"/>
      <c r="LUU127" s="27"/>
      <c r="LUV127" s="27"/>
      <c r="LUW127" s="27"/>
      <c r="LUX127" s="27"/>
      <c r="LUY127" s="27"/>
      <c r="LUZ127" s="27"/>
      <c r="LVA127" s="27"/>
      <c r="LVB127" s="27"/>
      <c r="LVC127" s="27"/>
      <c r="LVD127" s="27"/>
      <c r="LVE127" s="27"/>
      <c r="LVF127" s="27"/>
      <c r="LVG127" s="27"/>
      <c r="LVH127" s="27"/>
      <c r="LVI127" s="27"/>
      <c r="LVJ127" s="27"/>
      <c r="LVK127" s="27"/>
      <c r="LVL127" s="27"/>
      <c r="LVM127" s="27"/>
      <c r="LVN127" s="27"/>
      <c r="LVO127" s="27"/>
      <c r="LVP127" s="27"/>
      <c r="LVQ127" s="27"/>
      <c r="LVR127" s="27"/>
      <c r="LVS127" s="27"/>
      <c r="LVT127" s="27"/>
      <c r="LVU127" s="27"/>
      <c r="LVV127" s="27"/>
      <c r="LVW127" s="27"/>
      <c r="LVX127" s="27"/>
      <c r="LVY127" s="27"/>
      <c r="LVZ127" s="27"/>
      <c r="LWA127" s="27"/>
      <c r="LWB127" s="27"/>
      <c r="LWC127" s="27"/>
      <c r="LWD127" s="27"/>
      <c r="LWE127" s="27"/>
      <c r="LWF127" s="27"/>
      <c r="LWG127" s="27"/>
      <c r="LWH127" s="27"/>
      <c r="LWI127" s="27"/>
      <c r="LWJ127" s="27"/>
      <c r="LWK127" s="27"/>
      <c r="LWL127" s="27"/>
      <c r="LWM127" s="27"/>
      <c r="LWN127" s="27"/>
      <c r="LWO127" s="27"/>
      <c r="LWP127" s="27"/>
      <c r="LWQ127" s="27"/>
      <c r="LWR127" s="27"/>
      <c r="LWS127" s="27"/>
      <c r="LWT127" s="27"/>
      <c r="LWU127" s="27"/>
      <c r="LWV127" s="27"/>
      <c r="LWW127" s="27"/>
      <c r="LWX127" s="27"/>
      <c r="LWY127" s="27"/>
      <c r="LWZ127" s="27"/>
      <c r="LXA127" s="27"/>
      <c r="LXB127" s="27"/>
      <c r="LXC127" s="27"/>
      <c r="LXD127" s="27"/>
      <c r="LXE127" s="27"/>
      <c r="LXF127" s="27"/>
      <c r="LXG127" s="27"/>
      <c r="LXH127" s="27"/>
      <c r="LXI127" s="27"/>
      <c r="LXJ127" s="27"/>
      <c r="LXK127" s="27"/>
      <c r="LXL127" s="27"/>
      <c r="LXM127" s="27"/>
      <c r="LXN127" s="27"/>
      <c r="LXO127" s="27"/>
      <c r="LXP127" s="27"/>
      <c r="LXQ127" s="27"/>
      <c r="LXR127" s="27"/>
      <c r="LXS127" s="27"/>
      <c r="LXT127" s="27"/>
      <c r="LXU127" s="27"/>
      <c r="LXV127" s="27"/>
      <c r="LXW127" s="27"/>
      <c r="LXX127" s="27"/>
      <c r="LXY127" s="27"/>
      <c r="LXZ127" s="27"/>
      <c r="LYA127" s="27"/>
      <c r="LYB127" s="27"/>
      <c r="LYC127" s="27"/>
      <c r="LYD127" s="27"/>
      <c r="LYE127" s="27"/>
      <c r="LYF127" s="27"/>
      <c r="LYG127" s="27"/>
      <c r="LYH127" s="27"/>
      <c r="LYI127" s="27"/>
      <c r="LYJ127" s="27"/>
      <c r="LYK127" s="27"/>
      <c r="LYL127" s="27"/>
      <c r="LYM127" s="27"/>
      <c r="LYN127" s="27"/>
      <c r="LYO127" s="27"/>
      <c r="LYP127" s="27"/>
      <c r="LYQ127" s="27"/>
      <c r="LYR127" s="27"/>
      <c r="LYS127" s="27"/>
      <c r="LYT127" s="27"/>
      <c r="LYU127" s="27"/>
      <c r="LYV127" s="27"/>
      <c r="LYW127" s="27"/>
      <c r="LYX127" s="27"/>
      <c r="LYY127" s="27"/>
      <c r="LYZ127" s="27"/>
      <c r="LZA127" s="27"/>
      <c r="LZB127" s="27"/>
      <c r="LZC127" s="27"/>
      <c r="LZD127" s="27"/>
      <c r="LZE127" s="27"/>
      <c r="LZF127" s="27"/>
      <c r="LZG127" s="27"/>
      <c r="LZH127" s="27"/>
      <c r="LZI127" s="27"/>
      <c r="LZJ127" s="27"/>
      <c r="LZK127" s="27"/>
      <c r="LZL127" s="27"/>
      <c r="LZM127" s="27"/>
      <c r="LZN127" s="27"/>
      <c r="LZO127" s="27"/>
      <c r="LZP127" s="27"/>
      <c r="LZQ127" s="27"/>
      <c r="LZR127" s="27"/>
      <c r="LZS127" s="27"/>
      <c r="LZT127" s="27"/>
      <c r="LZU127" s="27"/>
      <c r="LZV127" s="27"/>
      <c r="LZW127" s="27"/>
      <c r="LZX127" s="27"/>
      <c r="LZY127" s="27"/>
      <c r="LZZ127" s="27"/>
      <c r="MAA127" s="27"/>
      <c r="MAB127" s="27"/>
      <c r="MAC127" s="27"/>
      <c r="MAD127" s="27"/>
      <c r="MAE127" s="27"/>
      <c r="MAF127" s="27"/>
      <c r="MAG127" s="27"/>
      <c r="MAH127" s="27"/>
      <c r="MAI127" s="27"/>
      <c r="MAJ127" s="27"/>
      <c r="MAK127" s="27"/>
      <c r="MAL127" s="27"/>
      <c r="MAM127" s="27"/>
      <c r="MAN127" s="27"/>
      <c r="MAO127" s="27"/>
      <c r="MAP127" s="27"/>
      <c r="MAQ127" s="27"/>
      <c r="MAR127" s="27"/>
      <c r="MAS127" s="27"/>
      <c r="MAT127" s="27"/>
      <c r="MAU127" s="27"/>
      <c r="MAV127" s="27"/>
      <c r="MAW127" s="27"/>
      <c r="MAX127" s="27"/>
      <c r="MAY127" s="27"/>
      <c r="MAZ127" s="27"/>
      <c r="MBA127" s="27"/>
      <c r="MBB127" s="27"/>
      <c r="MBC127" s="27"/>
      <c r="MBD127" s="27"/>
      <c r="MBE127" s="27"/>
      <c r="MBF127" s="27"/>
      <c r="MBG127" s="27"/>
      <c r="MBH127" s="27"/>
      <c r="MBI127" s="27"/>
      <c r="MBJ127" s="27"/>
      <c r="MBK127" s="27"/>
      <c r="MBL127" s="27"/>
      <c r="MBM127" s="27"/>
      <c r="MBN127" s="27"/>
      <c r="MBO127" s="27"/>
      <c r="MBP127" s="27"/>
      <c r="MBQ127" s="27"/>
      <c r="MBR127" s="27"/>
      <c r="MBS127" s="27"/>
      <c r="MBT127" s="27"/>
      <c r="MBU127" s="27"/>
      <c r="MBV127" s="27"/>
      <c r="MBW127" s="27"/>
      <c r="MBX127" s="27"/>
      <c r="MBY127" s="27"/>
      <c r="MBZ127" s="27"/>
      <c r="MCA127" s="27"/>
      <c r="MCB127" s="27"/>
      <c r="MCC127" s="27"/>
      <c r="MCD127" s="27"/>
      <c r="MCE127" s="27"/>
      <c r="MCF127" s="27"/>
      <c r="MCG127" s="27"/>
      <c r="MCH127" s="27"/>
      <c r="MCI127" s="27"/>
      <c r="MCJ127" s="27"/>
      <c r="MCK127" s="27"/>
      <c r="MCL127" s="27"/>
      <c r="MCM127" s="27"/>
      <c r="MCN127" s="27"/>
      <c r="MCO127" s="27"/>
      <c r="MCP127" s="27"/>
      <c r="MCQ127" s="27"/>
      <c r="MCR127" s="27"/>
      <c r="MCS127" s="27"/>
      <c r="MCT127" s="27"/>
      <c r="MCU127" s="27"/>
      <c r="MCV127" s="27"/>
      <c r="MCW127" s="27"/>
      <c r="MCX127" s="27"/>
      <c r="MCY127" s="27"/>
      <c r="MCZ127" s="27"/>
      <c r="MDA127" s="27"/>
      <c r="MDB127" s="27"/>
      <c r="MDC127" s="27"/>
      <c r="MDD127" s="27"/>
      <c r="MDE127" s="27"/>
      <c r="MDF127" s="27"/>
      <c r="MDG127" s="27"/>
      <c r="MDH127" s="27"/>
      <c r="MDI127" s="27"/>
      <c r="MDJ127" s="27"/>
      <c r="MDK127" s="27"/>
      <c r="MDL127" s="27"/>
      <c r="MDM127" s="27"/>
      <c r="MDN127" s="27"/>
      <c r="MDO127" s="27"/>
      <c r="MDP127" s="27"/>
      <c r="MDQ127" s="27"/>
      <c r="MDR127" s="27"/>
      <c r="MDS127" s="27"/>
      <c r="MDT127" s="27"/>
      <c r="MDU127" s="27"/>
      <c r="MDV127" s="27"/>
      <c r="MEC127" s="27"/>
      <c r="MED127" s="27"/>
      <c r="MEE127" s="27"/>
      <c r="MEF127" s="27"/>
      <c r="MEG127" s="27"/>
      <c r="MEH127" s="27"/>
      <c r="MEI127" s="27"/>
      <c r="MEJ127" s="27"/>
      <c r="MEK127" s="27"/>
      <c r="MEL127" s="27"/>
      <c r="MEM127" s="27"/>
      <c r="MEN127" s="27"/>
      <c r="MEO127" s="27"/>
      <c r="MEP127" s="27"/>
      <c r="MEQ127" s="27"/>
      <c r="MER127" s="27"/>
      <c r="MES127" s="27"/>
      <c r="MET127" s="27"/>
      <c r="MEU127" s="27"/>
      <c r="MEV127" s="27"/>
      <c r="MEW127" s="27"/>
      <c r="MEX127" s="27"/>
      <c r="MEY127" s="27"/>
      <c r="MEZ127" s="27"/>
      <c r="MFA127" s="27"/>
      <c r="MFB127" s="27"/>
      <c r="MFC127" s="27"/>
      <c r="MFD127" s="27"/>
      <c r="MFE127" s="27"/>
      <c r="MFF127" s="27"/>
      <c r="MFG127" s="27"/>
      <c r="MFH127" s="27"/>
      <c r="MFI127" s="27"/>
      <c r="MFJ127" s="27"/>
      <c r="MFK127" s="27"/>
      <c r="MFL127" s="27"/>
      <c r="MFM127" s="27"/>
      <c r="MFN127" s="27"/>
      <c r="MFO127" s="27"/>
      <c r="MFP127" s="27"/>
      <c r="MFQ127" s="27"/>
      <c r="MFR127" s="27"/>
      <c r="MFS127" s="27"/>
      <c r="MFT127" s="27"/>
      <c r="MFU127" s="27"/>
      <c r="MFV127" s="27"/>
      <c r="MFW127" s="27"/>
      <c r="MFX127" s="27"/>
      <c r="MFY127" s="27"/>
      <c r="MFZ127" s="27"/>
      <c r="MGA127" s="27"/>
      <c r="MGB127" s="27"/>
      <c r="MGC127" s="27"/>
      <c r="MGD127" s="27"/>
      <c r="MGE127" s="27"/>
      <c r="MGF127" s="27"/>
      <c r="MGG127" s="27"/>
      <c r="MGH127" s="27"/>
      <c r="MGI127" s="27"/>
      <c r="MGJ127" s="27"/>
      <c r="MGK127" s="27"/>
      <c r="MGL127" s="27"/>
      <c r="MGM127" s="27"/>
      <c r="MGN127" s="27"/>
      <c r="MGO127" s="27"/>
      <c r="MGP127" s="27"/>
      <c r="MGQ127" s="27"/>
      <c r="MGR127" s="27"/>
      <c r="MGS127" s="27"/>
      <c r="MGT127" s="27"/>
      <c r="MGU127" s="27"/>
      <c r="MGV127" s="27"/>
      <c r="MGW127" s="27"/>
      <c r="MGX127" s="27"/>
      <c r="MGY127" s="27"/>
      <c r="MGZ127" s="27"/>
      <c r="MHA127" s="27"/>
      <c r="MHB127" s="27"/>
      <c r="MHC127" s="27"/>
      <c r="MHD127" s="27"/>
      <c r="MHE127" s="27"/>
      <c r="MHF127" s="27"/>
      <c r="MHG127" s="27"/>
      <c r="MHH127" s="27"/>
      <c r="MHI127" s="27"/>
      <c r="MHJ127" s="27"/>
      <c r="MHK127" s="27"/>
      <c r="MHL127" s="27"/>
      <c r="MHM127" s="27"/>
      <c r="MHN127" s="27"/>
      <c r="MHO127" s="27"/>
      <c r="MHP127" s="27"/>
      <c r="MHQ127" s="27"/>
      <c r="MHR127" s="27"/>
      <c r="MHS127" s="27"/>
      <c r="MHT127" s="27"/>
      <c r="MHU127" s="27"/>
      <c r="MHV127" s="27"/>
      <c r="MHW127" s="27"/>
      <c r="MHX127" s="27"/>
      <c r="MHY127" s="27"/>
      <c r="MHZ127" s="27"/>
      <c r="MIA127" s="27"/>
      <c r="MIB127" s="27"/>
      <c r="MIC127" s="27"/>
      <c r="MID127" s="27"/>
      <c r="MIE127" s="27"/>
      <c r="MIF127" s="27"/>
      <c r="MIG127" s="27"/>
      <c r="MIH127" s="27"/>
      <c r="MII127" s="27"/>
      <c r="MIJ127" s="27"/>
      <c r="MIK127" s="27"/>
      <c r="MIL127" s="27"/>
      <c r="MIM127" s="27"/>
      <c r="MIN127" s="27"/>
      <c r="MIO127" s="27"/>
      <c r="MIP127" s="27"/>
      <c r="MIQ127" s="27"/>
      <c r="MIR127" s="27"/>
      <c r="MIS127" s="27"/>
      <c r="MIT127" s="27"/>
      <c r="MIU127" s="27"/>
      <c r="MIV127" s="27"/>
      <c r="MIW127" s="27"/>
      <c r="MIX127" s="27"/>
      <c r="MIY127" s="27"/>
      <c r="MIZ127" s="27"/>
      <c r="MJA127" s="27"/>
      <c r="MJB127" s="27"/>
      <c r="MJC127" s="27"/>
      <c r="MJD127" s="27"/>
      <c r="MJE127" s="27"/>
      <c r="MJF127" s="27"/>
      <c r="MJG127" s="27"/>
      <c r="MJH127" s="27"/>
      <c r="MJI127" s="27"/>
      <c r="MJJ127" s="27"/>
      <c r="MJK127" s="27"/>
      <c r="MJL127" s="27"/>
      <c r="MJM127" s="27"/>
      <c r="MJN127" s="27"/>
      <c r="MJO127" s="27"/>
      <c r="MJP127" s="27"/>
      <c r="MJQ127" s="27"/>
      <c r="MJR127" s="27"/>
      <c r="MJS127" s="27"/>
      <c r="MJT127" s="27"/>
      <c r="MJU127" s="27"/>
      <c r="MJV127" s="27"/>
      <c r="MJW127" s="27"/>
      <c r="MJX127" s="27"/>
      <c r="MJY127" s="27"/>
      <c r="MJZ127" s="27"/>
      <c r="MKA127" s="27"/>
      <c r="MKB127" s="27"/>
      <c r="MKC127" s="27"/>
      <c r="MKD127" s="27"/>
      <c r="MKE127" s="27"/>
      <c r="MKF127" s="27"/>
      <c r="MKG127" s="27"/>
      <c r="MKH127" s="27"/>
      <c r="MKI127" s="27"/>
      <c r="MKJ127" s="27"/>
      <c r="MKK127" s="27"/>
      <c r="MKL127" s="27"/>
      <c r="MKM127" s="27"/>
      <c r="MKN127" s="27"/>
      <c r="MKO127" s="27"/>
      <c r="MKP127" s="27"/>
      <c r="MKQ127" s="27"/>
      <c r="MKR127" s="27"/>
      <c r="MKS127" s="27"/>
      <c r="MKT127" s="27"/>
      <c r="MKU127" s="27"/>
      <c r="MKV127" s="27"/>
      <c r="MKW127" s="27"/>
      <c r="MKX127" s="27"/>
      <c r="MKY127" s="27"/>
      <c r="MKZ127" s="27"/>
      <c r="MLA127" s="27"/>
      <c r="MLB127" s="27"/>
      <c r="MLC127" s="27"/>
      <c r="MLD127" s="27"/>
      <c r="MLE127" s="27"/>
      <c r="MLF127" s="27"/>
      <c r="MLG127" s="27"/>
      <c r="MLH127" s="27"/>
      <c r="MLI127" s="27"/>
      <c r="MLJ127" s="27"/>
      <c r="MLK127" s="27"/>
      <c r="MLL127" s="27"/>
      <c r="MLM127" s="27"/>
      <c r="MLN127" s="27"/>
      <c r="MLO127" s="27"/>
      <c r="MLP127" s="27"/>
      <c r="MLQ127" s="27"/>
      <c r="MLR127" s="27"/>
      <c r="MLS127" s="27"/>
      <c r="MLT127" s="27"/>
      <c r="MLU127" s="27"/>
      <c r="MLV127" s="27"/>
      <c r="MLW127" s="27"/>
      <c r="MLX127" s="27"/>
      <c r="MLY127" s="27"/>
      <c r="MLZ127" s="27"/>
      <c r="MMA127" s="27"/>
      <c r="MMB127" s="27"/>
      <c r="MMC127" s="27"/>
      <c r="MMD127" s="27"/>
      <c r="MME127" s="27"/>
      <c r="MMF127" s="27"/>
      <c r="MMG127" s="27"/>
      <c r="MMH127" s="27"/>
      <c r="MMI127" s="27"/>
      <c r="MMJ127" s="27"/>
      <c r="MMK127" s="27"/>
      <c r="MML127" s="27"/>
      <c r="MMM127" s="27"/>
      <c r="MMN127" s="27"/>
      <c r="MMO127" s="27"/>
      <c r="MMP127" s="27"/>
      <c r="MMQ127" s="27"/>
      <c r="MMR127" s="27"/>
      <c r="MMS127" s="27"/>
      <c r="MMT127" s="27"/>
      <c r="MMU127" s="27"/>
      <c r="MMV127" s="27"/>
      <c r="MMW127" s="27"/>
      <c r="MMX127" s="27"/>
      <c r="MMY127" s="27"/>
      <c r="MMZ127" s="27"/>
      <c r="MNA127" s="27"/>
      <c r="MNB127" s="27"/>
      <c r="MNC127" s="27"/>
      <c r="MND127" s="27"/>
      <c r="MNE127" s="27"/>
      <c r="MNF127" s="27"/>
      <c r="MNG127" s="27"/>
      <c r="MNH127" s="27"/>
      <c r="MNI127" s="27"/>
      <c r="MNJ127" s="27"/>
      <c r="MNK127" s="27"/>
      <c r="MNL127" s="27"/>
      <c r="MNM127" s="27"/>
      <c r="MNN127" s="27"/>
      <c r="MNO127" s="27"/>
      <c r="MNP127" s="27"/>
      <c r="MNQ127" s="27"/>
      <c r="MNR127" s="27"/>
      <c r="MNY127" s="27"/>
      <c r="MNZ127" s="27"/>
      <c r="MOA127" s="27"/>
      <c r="MOB127" s="27"/>
      <c r="MOC127" s="27"/>
      <c r="MOD127" s="27"/>
      <c r="MOE127" s="27"/>
      <c r="MOF127" s="27"/>
      <c r="MOG127" s="27"/>
      <c r="MOH127" s="27"/>
      <c r="MOI127" s="27"/>
      <c r="MOJ127" s="27"/>
      <c r="MOK127" s="27"/>
      <c r="MOL127" s="27"/>
      <c r="MOM127" s="27"/>
      <c r="MON127" s="27"/>
      <c r="MOO127" s="27"/>
      <c r="MOP127" s="27"/>
      <c r="MOQ127" s="27"/>
      <c r="MOR127" s="27"/>
      <c r="MOS127" s="27"/>
      <c r="MOT127" s="27"/>
      <c r="MOU127" s="27"/>
      <c r="MOV127" s="27"/>
      <c r="MOW127" s="27"/>
      <c r="MOX127" s="27"/>
      <c r="MOY127" s="27"/>
      <c r="MOZ127" s="27"/>
      <c r="MPA127" s="27"/>
      <c r="MPB127" s="27"/>
      <c r="MPC127" s="27"/>
      <c r="MPD127" s="27"/>
      <c r="MPE127" s="27"/>
      <c r="MPF127" s="27"/>
      <c r="MPG127" s="27"/>
      <c r="MPH127" s="27"/>
      <c r="MPI127" s="27"/>
      <c r="MPJ127" s="27"/>
      <c r="MPK127" s="27"/>
      <c r="MPL127" s="27"/>
      <c r="MPM127" s="27"/>
      <c r="MPN127" s="27"/>
      <c r="MPO127" s="27"/>
      <c r="MPP127" s="27"/>
      <c r="MPQ127" s="27"/>
      <c r="MPR127" s="27"/>
      <c r="MPS127" s="27"/>
      <c r="MPT127" s="27"/>
      <c r="MPU127" s="27"/>
      <c r="MPV127" s="27"/>
      <c r="MPW127" s="27"/>
      <c r="MPX127" s="27"/>
      <c r="MPY127" s="27"/>
      <c r="MPZ127" s="27"/>
      <c r="MQA127" s="27"/>
      <c r="MQB127" s="27"/>
      <c r="MQC127" s="27"/>
      <c r="MQD127" s="27"/>
      <c r="MQE127" s="27"/>
      <c r="MQF127" s="27"/>
      <c r="MQG127" s="27"/>
      <c r="MQH127" s="27"/>
      <c r="MQI127" s="27"/>
      <c r="MQJ127" s="27"/>
      <c r="MQK127" s="27"/>
      <c r="MQL127" s="27"/>
      <c r="MQM127" s="27"/>
      <c r="MQN127" s="27"/>
      <c r="MQO127" s="27"/>
      <c r="MQP127" s="27"/>
      <c r="MQQ127" s="27"/>
      <c r="MQR127" s="27"/>
      <c r="MQS127" s="27"/>
      <c r="MQT127" s="27"/>
      <c r="MQU127" s="27"/>
      <c r="MQV127" s="27"/>
      <c r="MQW127" s="27"/>
      <c r="MQX127" s="27"/>
      <c r="MQY127" s="27"/>
      <c r="MQZ127" s="27"/>
      <c r="MRA127" s="27"/>
      <c r="MRB127" s="27"/>
      <c r="MRC127" s="27"/>
      <c r="MRD127" s="27"/>
      <c r="MRE127" s="27"/>
      <c r="MRF127" s="27"/>
      <c r="MRG127" s="27"/>
      <c r="MRH127" s="27"/>
      <c r="MRI127" s="27"/>
      <c r="MRJ127" s="27"/>
      <c r="MRK127" s="27"/>
      <c r="MRL127" s="27"/>
      <c r="MRM127" s="27"/>
      <c r="MRN127" s="27"/>
      <c r="MRO127" s="27"/>
      <c r="MRP127" s="27"/>
      <c r="MRQ127" s="27"/>
      <c r="MRR127" s="27"/>
      <c r="MRS127" s="27"/>
      <c r="MRT127" s="27"/>
      <c r="MRU127" s="27"/>
      <c r="MRV127" s="27"/>
      <c r="MRW127" s="27"/>
      <c r="MRX127" s="27"/>
      <c r="MRY127" s="27"/>
      <c r="MRZ127" s="27"/>
      <c r="MSA127" s="27"/>
      <c r="MSB127" s="27"/>
      <c r="MSC127" s="27"/>
      <c r="MSD127" s="27"/>
      <c r="MSE127" s="27"/>
      <c r="MSF127" s="27"/>
      <c r="MSG127" s="27"/>
      <c r="MSH127" s="27"/>
      <c r="MSI127" s="27"/>
      <c r="MSJ127" s="27"/>
      <c r="MSK127" s="27"/>
      <c r="MSL127" s="27"/>
      <c r="MSM127" s="27"/>
      <c r="MSN127" s="27"/>
      <c r="MSO127" s="27"/>
      <c r="MSP127" s="27"/>
      <c r="MSQ127" s="27"/>
      <c r="MSR127" s="27"/>
      <c r="MSS127" s="27"/>
      <c r="MST127" s="27"/>
      <c r="MSU127" s="27"/>
      <c r="MSV127" s="27"/>
      <c r="MSW127" s="27"/>
      <c r="MSX127" s="27"/>
      <c r="MSY127" s="27"/>
      <c r="MSZ127" s="27"/>
      <c r="MTA127" s="27"/>
      <c r="MTB127" s="27"/>
      <c r="MTC127" s="27"/>
      <c r="MTD127" s="27"/>
      <c r="MTE127" s="27"/>
      <c r="MTF127" s="27"/>
      <c r="MTG127" s="27"/>
      <c r="MTH127" s="27"/>
      <c r="MTI127" s="27"/>
      <c r="MTJ127" s="27"/>
      <c r="MTK127" s="27"/>
      <c r="MTL127" s="27"/>
      <c r="MTM127" s="27"/>
      <c r="MTN127" s="27"/>
      <c r="MTO127" s="27"/>
      <c r="MTP127" s="27"/>
      <c r="MTQ127" s="27"/>
      <c r="MTR127" s="27"/>
      <c r="MTS127" s="27"/>
      <c r="MTT127" s="27"/>
      <c r="MTU127" s="27"/>
      <c r="MTV127" s="27"/>
      <c r="MTW127" s="27"/>
      <c r="MTX127" s="27"/>
      <c r="MTY127" s="27"/>
      <c r="MTZ127" s="27"/>
      <c r="MUA127" s="27"/>
      <c r="MUB127" s="27"/>
      <c r="MUC127" s="27"/>
      <c r="MUD127" s="27"/>
      <c r="MUE127" s="27"/>
      <c r="MUF127" s="27"/>
      <c r="MUG127" s="27"/>
      <c r="MUH127" s="27"/>
      <c r="MUI127" s="27"/>
      <c r="MUJ127" s="27"/>
      <c r="MUK127" s="27"/>
      <c r="MUL127" s="27"/>
      <c r="MUM127" s="27"/>
      <c r="MUN127" s="27"/>
      <c r="MUO127" s="27"/>
      <c r="MUP127" s="27"/>
      <c r="MUQ127" s="27"/>
      <c r="MUR127" s="27"/>
      <c r="MUS127" s="27"/>
      <c r="MUT127" s="27"/>
      <c r="MUU127" s="27"/>
      <c r="MUV127" s="27"/>
      <c r="MUW127" s="27"/>
      <c r="MUX127" s="27"/>
      <c r="MUY127" s="27"/>
      <c r="MUZ127" s="27"/>
      <c r="MVA127" s="27"/>
      <c r="MVB127" s="27"/>
      <c r="MVC127" s="27"/>
      <c r="MVD127" s="27"/>
      <c r="MVE127" s="27"/>
      <c r="MVF127" s="27"/>
      <c r="MVG127" s="27"/>
      <c r="MVH127" s="27"/>
      <c r="MVI127" s="27"/>
      <c r="MVJ127" s="27"/>
      <c r="MVK127" s="27"/>
      <c r="MVL127" s="27"/>
      <c r="MVM127" s="27"/>
      <c r="MVN127" s="27"/>
      <c r="MVO127" s="27"/>
      <c r="MVP127" s="27"/>
      <c r="MVQ127" s="27"/>
      <c r="MVR127" s="27"/>
      <c r="MVS127" s="27"/>
      <c r="MVT127" s="27"/>
      <c r="MVU127" s="27"/>
      <c r="MVV127" s="27"/>
      <c r="MVW127" s="27"/>
      <c r="MVX127" s="27"/>
      <c r="MVY127" s="27"/>
      <c r="MVZ127" s="27"/>
      <c r="MWA127" s="27"/>
      <c r="MWB127" s="27"/>
      <c r="MWC127" s="27"/>
      <c r="MWD127" s="27"/>
      <c r="MWE127" s="27"/>
      <c r="MWF127" s="27"/>
      <c r="MWG127" s="27"/>
      <c r="MWH127" s="27"/>
      <c r="MWI127" s="27"/>
      <c r="MWJ127" s="27"/>
      <c r="MWK127" s="27"/>
      <c r="MWL127" s="27"/>
      <c r="MWM127" s="27"/>
      <c r="MWN127" s="27"/>
      <c r="MWO127" s="27"/>
      <c r="MWP127" s="27"/>
      <c r="MWQ127" s="27"/>
      <c r="MWR127" s="27"/>
      <c r="MWS127" s="27"/>
      <c r="MWT127" s="27"/>
      <c r="MWU127" s="27"/>
      <c r="MWV127" s="27"/>
      <c r="MWW127" s="27"/>
      <c r="MWX127" s="27"/>
      <c r="MWY127" s="27"/>
      <c r="MWZ127" s="27"/>
      <c r="MXA127" s="27"/>
      <c r="MXB127" s="27"/>
      <c r="MXC127" s="27"/>
      <c r="MXD127" s="27"/>
      <c r="MXE127" s="27"/>
      <c r="MXF127" s="27"/>
      <c r="MXG127" s="27"/>
      <c r="MXH127" s="27"/>
      <c r="MXI127" s="27"/>
      <c r="MXJ127" s="27"/>
      <c r="MXK127" s="27"/>
      <c r="MXL127" s="27"/>
      <c r="MXM127" s="27"/>
      <c r="MXN127" s="27"/>
      <c r="MXU127" s="27"/>
      <c r="MXV127" s="27"/>
      <c r="MXW127" s="27"/>
      <c r="MXX127" s="27"/>
      <c r="MXY127" s="27"/>
      <c r="MXZ127" s="27"/>
      <c r="MYA127" s="27"/>
      <c r="MYB127" s="27"/>
      <c r="MYC127" s="27"/>
      <c r="MYD127" s="27"/>
      <c r="MYE127" s="27"/>
      <c r="MYF127" s="27"/>
      <c r="MYG127" s="27"/>
      <c r="MYH127" s="27"/>
      <c r="MYI127" s="27"/>
      <c r="MYJ127" s="27"/>
      <c r="MYK127" s="27"/>
      <c r="MYL127" s="27"/>
      <c r="MYM127" s="27"/>
      <c r="MYN127" s="27"/>
      <c r="MYO127" s="27"/>
      <c r="MYP127" s="27"/>
      <c r="MYQ127" s="27"/>
      <c r="MYR127" s="27"/>
      <c r="MYS127" s="27"/>
      <c r="MYT127" s="27"/>
      <c r="MYU127" s="27"/>
      <c r="MYV127" s="27"/>
      <c r="MYW127" s="27"/>
      <c r="MYX127" s="27"/>
      <c r="MYY127" s="27"/>
      <c r="MYZ127" s="27"/>
      <c r="MZA127" s="27"/>
      <c r="MZB127" s="27"/>
      <c r="MZC127" s="27"/>
      <c r="MZD127" s="27"/>
      <c r="MZE127" s="27"/>
      <c r="MZF127" s="27"/>
      <c r="MZG127" s="27"/>
      <c r="MZH127" s="27"/>
      <c r="MZI127" s="27"/>
      <c r="MZJ127" s="27"/>
      <c r="MZK127" s="27"/>
      <c r="MZL127" s="27"/>
      <c r="MZM127" s="27"/>
      <c r="MZN127" s="27"/>
      <c r="MZO127" s="27"/>
      <c r="MZP127" s="27"/>
      <c r="MZQ127" s="27"/>
      <c r="MZR127" s="27"/>
      <c r="MZS127" s="27"/>
      <c r="MZT127" s="27"/>
      <c r="MZU127" s="27"/>
      <c r="MZV127" s="27"/>
      <c r="MZW127" s="27"/>
      <c r="MZX127" s="27"/>
      <c r="MZY127" s="27"/>
      <c r="MZZ127" s="27"/>
      <c r="NAA127" s="27"/>
      <c r="NAB127" s="27"/>
      <c r="NAC127" s="27"/>
      <c r="NAD127" s="27"/>
      <c r="NAE127" s="27"/>
      <c r="NAF127" s="27"/>
      <c r="NAG127" s="27"/>
      <c r="NAH127" s="27"/>
      <c r="NAI127" s="27"/>
      <c r="NAJ127" s="27"/>
      <c r="NAK127" s="27"/>
      <c r="NAL127" s="27"/>
      <c r="NAM127" s="27"/>
      <c r="NAN127" s="27"/>
      <c r="NAO127" s="27"/>
      <c r="NAP127" s="27"/>
      <c r="NAQ127" s="27"/>
      <c r="NAR127" s="27"/>
      <c r="NAS127" s="27"/>
      <c r="NAT127" s="27"/>
      <c r="NAU127" s="27"/>
      <c r="NAV127" s="27"/>
      <c r="NAW127" s="27"/>
      <c r="NAX127" s="27"/>
      <c r="NAY127" s="27"/>
      <c r="NAZ127" s="27"/>
      <c r="NBA127" s="27"/>
      <c r="NBB127" s="27"/>
      <c r="NBC127" s="27"/>
      <c r="NBD127" s="27"/>
      <c r="NBE127" s="27"/>
      <c r="NBF127" s="27"/>
      <c r="NBG127" s="27"/>
      <c r="NBH127" s="27"/>
      <c r="NBI127" s="27"/>
      <c r="NBJ127" s="27"/>
      <c r="NBK127" s="27"/>
      <c r="NBL127" s="27"/>
      <c r="NBM127" s="27"/>
      <c r="NBN127" s="27"/>
      <c r="NBO127" s="27"/>
      <c r="NBP127" s="27"/>
      <c r="NBQ127" s="27"/>
      <c r="NBR127" s="27"/>
      <c r="NBS127" s="27"/>
      <c r="NBT127" s="27"/>
      <c r="NBU127" s="27"/>
      <c r="NBV127" s="27"/>
      <c r="NBW127" s="27"/>
      <c r="NBX127" s="27"/>
      <c r="NBY127" s="27"/>
      <c r="NBZ127" s="27"/>
      <c r="NCA127" s="27"/>
      <c r="NCB127" s="27"/>
      <c r="NCC127" s="27"/>
      <c r="NCD127" s="27"/>
      <c r="NCE127" s="27"/>
      <c r="NCF127" s="27"/>
      <c r="NCG127" s="27"/>
      <c r="NCH127" s="27"/>
      <c r="NCI127" s="27"/>
      <c r="NCJ127" s="27"/>
      <c r="NCK127" s="27"/>
      <c r="NCL127" s="27"/>
      <c r="NCM127" s="27"/>
      <c r="NCN127" s="27"/>
      <c r="NCO127" s="27"/>
      <c r="NCP127" s="27"/>
      <c r="NCQ127" s="27"/>
      <c r="NCR127" s="27"/>
      <c r="NCS127" s="27"/>
      <c r="NCT127" s="27"/>
      <c r="NCU127" s="27"/>
      <c r="NCV127" s="27"/>
      <c r="NCW127" s="27"/>
      <c r="NCX127" s="27"/>
      <c r="NCY127" s="27"/>
      <c r="NCZ127" s="27"/>
      <c r="NDA127" s="27"/>
      <c r="NDB127" s="27"/>
      <c r="NDC127" s="27"/>
      <c r="NDD127" s="27"/>
      <c r="NDE127" s="27"/>
      <c r="NDF127" s="27"/>
      <c r="NDG127" s="27"/>
      <c r="NDH127" s="27"/>
      <c r="NDI127" s="27"/>
      <c r="NDJ127" s="27"/>
      <c r="NDK127" s="27"/>
      <c r="NDL127" s="27"/>
      <c r="NDM127" s="27"/>
      <c r="NDN127" s="27"/>
      <c r="NDO127" s="27"/>
      <c r="NDP127" s="27"/>
      <c r="NDQ127" s="27"/>
      <c r="NDR127" s="27"/>
      <c r="NDS127" s="27"/>
      <c r="NDT127" s="27"/>
      <c r="NDU127" s="27"/>
      <c r="NDV127" s="27"/>
      <c r="NDW127" s="27"/>
      <c r="NDX127" s="27"/>
      <c r="NDY127" s="27"/>
      <c r="NDZ127" s="27"/>
      <c r="NEA127" s="27"/>
      <c r="NEB127" s="27"/>
      <c r="NEC127" s="27"/>
      <c r="NED127" s="27"/>
      <c r="NEE127" s="27"/>
      <c r="NEF127" s="27"/>
      <c r="NEG127" s="27"/>
      <c r="NEH127" s="27"/>
      <c r="NEI127" s="27"/>
      <c r="NEJ127" s="27"/>
      <c r="NEK127" s="27"/>
      <c r="NEL127" s="27"/>
      <c r="NEM127" s="27"/>
      <c r="NEN127" s="27"/>
      <c r="NEO127" s="27"/>
      <c r="NEP127" s="27"/>
      <c r="NEQ127" s="27"/>
      <c r="NER127" s="27"/>
      <c r="NES127" s="27"/>
      <c r="NET127" s="27"/>
      <c r="NEU127" s="27"/>
      <c r="NEV127" s="27"/>
      <c r="NEW127" s="27"/>
      <c r="NEX127" s="27"/>
      <c r="NEY127" s="27"/>
      <c r="NEZ127" s="27"/>
      <c r="NFA127" s="27"/>
      <c r="NFB127" s="27"/>
      <c r="NFC127" s="27"/>
      <c r="NFD127" s="27"/>
      <c r="NFE127" s="27"/>
      <c r="NFF127" s="27"/>
      <c r="NFG127" s="27"/>
      <c r="NFH127" s="27"/>
      <c r="NFI127" s="27"/>
      <c r="NFJ127" s="27"/>
      <c r="NFK127" s="27"/>
      <c r="NFL127" s="27"/>
      <c r="NFM127" s="27"/>
      <c r="NFN127" s="27"/>
      <c r="NFO127" s="27"/>
      <c r="NFP127" s="27"/>
      <c r="NFQ127" s="27"/>
      <c r="NFR127" s="27"/>
      <c r="NFS127" s="27"/>
      <c r="NFT127" s="27"/>
      <c r="NFU127" s="27"/>
      <c r="NFV127" s="27"/>
      <c r="NFW127" s="27"/>
      <c r="NFX127" s="27"/>
      <c r="NFY127" s="27"/>
      <c r="NFZ127" s="27"/>
      <c r="NGA127" s="27"/>
      <c r="NGB127" s="27"/>
      <c r="NGC127" s="27"/>
      <c r="NGD127" s="27"/>
      <c r="NGE127" s="27"/>
      <c r="NGF127" s="27"/>
      <c r="NGG127" s="27"/>
      <c r="NGH127" s="27"/>
      <c r="NGI127" s="27"/>
      <c r="NGJ127" s="27"/>
      <c r="NGK127" s="27"/>
      <c r="NGL127" s="27"/>
      <c r="NGM127" s="27"/>
      <c r="NGN127" s="27"/>
      <c r="NGO127" s="27"/>
      <c r="NGP127" s="27"/>
      <c r="NGQ127" s="27"/>
      <c r="NGR127" s="27"/>
      <c r="NGS127" s="27"/>
      <c r="NGT127" s="27"/>
      <c r="NGU127" s="27"/>
      <c r="NGV127" s="27"/>
      <c r="NGW127" s="27"/>
      <c r="NGX127" s="27"/>
      <c r="NGY127" s="27"/>
      <c r="NGZ127" s="27"/>
      <c r="NHA127" s="27"/>
      <c r="NHB127" s="27"/>
      <c r="NHC127" s="27"/>
      <c r="NHD127" s="27"/>
      <c r="NHE127" s="27"/>
      <c r="NHF127" s="27"/>
      <c r="NHG127" s="27"/>
      <c r="NHH127" s="27"/>
      <c r="NHI127" s="27"/>
      <c r="NHJ127" s="27"/>
      <c r="NHQ127" s="27"/>
      <c r="NHR127" s="27"/>
      <c r="NHS127" s="27"/>
      <c r="NHT127" s="27"/>
      <c r="NHU127" s="27"/>
      <c r="NHV127" s="27"/>
      <c r="NHW127" s="27"/>
      <c r="NHX127" s="27"/>
      <c r="NHY127" s="27"/>
      <c r="NHZ127" s="27"/>
      <c r="NIA127" s="27"/>
      <c r="NIB127" s="27"/>
      <c r="NIC127" s="27"/>
      <c r="NID127" s="27"/>
      <c r="NIE127" s="27"/>
      <c r="NIF127" s="27"/>
      <c r="NIG127" s="27"/>
      <c r="NIH127" s="27"/>
      <c r="NII127" s="27"/>
      <c r="NIJ127" s="27"/>
      <c r="NIK127" s="27"/>
      <c r="NIL127" s="27"/>
      <c r="NIM127" s="27"/>
      <c r="NIN127" s="27"/>
      <c r="NIO127" s="27"/>
      <c r="NIP127" s="27"/>
      <c r="NIQ127" s="27"/>
      <c r="NIR127" s="27"/>
      <c r="NIS127" s="27"/>
      <c r="NIT127" s="27"/>
      <c r="NIU127" s="27"/>
      <c r="NIV127" s="27"/>
      <c r="NIW127" s="27"/>
      <c r="NIX127" s="27"/>
      <c r="NIY127" s="27"/>
      <c r="NIZ127" s="27"/>
      <c r="NJA127" s="27"/>
      <c r="NJB127" s="27"/>
      <c r="NJC127" s="27"/>
      <c r="NJD127" s="27"/>
      <c r="NJE127" s="27"/>
      <c r="NJF127" s="27"/>
      <c r="NJG127" s="27"/>
      <c r="NJH127" s="27"/>
      <c r="NJI127" s="27"/>
      <c r="NJJ127" s="27"/>
      <c r="NJK127" s="27"/>
      <c r="NJL127" s="27"/>
      <c r="NJM127" s="27"/>
      <c r="NJN127" s="27"/>
      <c r="NJO127" s="27"/>
      <c r="NJP127" s="27"/>
      <c r="NJQ127" s="27"/>
      <c r="NJR127" s="27"/>
      <c r="NJS127" s="27"/>
      <c r="NJT127" s="27"/>
      <c r="NJU127" s="27"/>
      <c r="NJV127" s="27"/>
      <c r="NJW127" s="27"/>
      <c r="NJX127" s="27"/>
      <c r="NJY127" s="27"/>
      <c r="NJZ127" s="27"/>
      <c r="NKA127" s="27"/>
      <c r="NKB127" s="27"/>
      <c r="NKC127" s="27"/>
      <c r="NKD127" s="27"/>
      <c r="NKE127" s="27"/>
      <c r="NKF127" s="27"/>
      <c r="NKG127" s="27"/>
      <c r="NKH127" s="27"/>
      <c r="NKI127" s="27"/>
      <c r="NKJ127" s="27"/>
      <c r="NKK127" s="27"/>
      <c r="NKL127" s="27"/>
      <c r="NKM127" s="27"/>
      <c r="NKN127" s="27"/>
      <c r="NKO127" s="27"/>
      <c r="NKP127" s="27"/>
      <c r="NKQ127" s="27"/>
      <c r="NKR127" s="27"/>
      <c r="NKS127" s="27"/>
      <c r="NKT127" s="27"/>
      <c r="NKU127" s="27"/>
      <c r="NKV127" s="27"/>
      <c r="NKW127" s="27"/>
      <c r="NKX127" s="27"/>
      <c r="NKY127" s="27"/>
      <c r="NKZ127" s="27"/>
      <c r="NLA127" s="27"/>
      <c r="NLB127" s="27"/>
      <c r="NLC127" s="27"/>
      <c r="NLD127" s="27"/>
      <c r="NLE127" s="27"/>
      <c r="NLF127" s="27"/>
      <c r="NLG127" s="27"/>
      <c r="NLH127" s="27"/>
      <c r="NLI127" s="27"/>
      <c r="NLJ127" s="27"/>
      <c r="NLK127" s="27"/>
      <c r="NLL127" s="27"/>
      <c r="NLM127" s="27"/>
      <c r="NLN127" s="27"/>
      <c r="NLO127" s="27"/>
      <c r="NLP127" s="27"/>
      <c r="NLQ127" s="27"/>
      <c r="NLR127" s="27"/>
      <c r="NLS127" s="27"/>
      <c r="NLT127" s="27"/>
      <c r="NLU127" s="27"/>
      <c r="NLV127" s="27"/>
      <c r="NLW127" s="27"/>
      <c r="NLX127" s="27"/>
      <c r="NLY127" s="27"/>
      <c r="NLZ127" s="27"/>
      <c r="NMA127" s="27"/>
      <c r="NMB127" s="27"/>
      <c r="NMC127" s="27"/>
      <c r="NMD127" s="27"/>
      <c r="NME127" s="27"/>
      <c r="NMF127" s="27"/>
      <c r="NMG127" s="27"/>
      <c r="NMH127" s="27"/>
      <c r="NMI127" s="27"/>
      <c r="NMJ127" s="27"/>
      <c r="NMK127" s="27"/>
      <c r="NML127" s="27"/>
      <c r="NMM127" s="27"/>
      <c r="NMN127" s="27"/>
      <c r="NMO127" s="27"/>
      <c r="NMP127" s="27"/>
      <c r="NMQ127" s="27"/>
      <c r="NMR127" s="27"/>
      <c r="NMS127" s="27"/>
      <c r="NMT127" s="27"/>
      <c r="NMU127" s="27"/>
      <c r="NMV127" s="27"/>
      <c r="NMW127" s="27"/>
      <c r="NMX127" s="27"/>
      <c r="NMY127" s="27"/>
      <c r="NMZ127" s="27"/>
      <c r="NNA127" s="27"/>
      <c r="NNB127" s="27"/>
      <c r="NNC127" s="27"/>
      <c r="NND127" s="27"/>
      <c r="NNE127" s="27"/>
      <c r="NNF127" s="27"/>
      <c r="NNG127" s="27"/>
      <c r="NNH127" s="27"/>
      <c r="NNI127" s="27"/>
      <c r="NNJ127" s="27"/>
      <c r="NNK127" s="27"/>
      <c r="NNL127" s="27"/>
      <c r="NNM127" s="27"/>
      <c r="NNN127" s="27"/>
      <c r="NNO127" s="27"/>
      <c r="NNP127" s="27"/>
      <c r="NNQ127" s="27"/>
      <c r="NNR127" s="27"/>
      <c r="NNS127" s="27"/>
      <c r="NNT127" s="27"/>
      <c r="NNU127" s="27"/>
      <c r="NNV127" s="27"/>
      <c r="NNW127" s="27"/>
      <c r="NNX127" s="27"/>
      <c r="NNY127" s="27"/>
      <c r="NNZ127" s="27"/>
      <c r="NOA127" s="27"/>
      <c r="NOB127" s="27"/>
      <c r="NOC127" s="27"/>
      <c r="NOD127" s="27"/>
      <c r="NOE127" s="27"/>
      <c r="NOF127" s="27"/>
      <c r="NOG127" s="27"/>
      <c r="NOH127" s="27"/>
      <c r="NOI127" s="27"/>
      <c r="NOJ127" s="27"/>
      <c r="NOK127" s="27"/>
      <c r="NOL127" s="27"/>
      <c r="NOM127" s="27"/>
      <c r="NON127" s="27"/>
      <c r="NOO127" s="27"/>
      <c r="NOP127" s="27"/>
      <c r="NOQ127" s="27"/>
      <c r="NOR127" s="27"/>
      <c r="NOS127" s="27"/>
      <c r="NOT127" s="27"/>
      <c r="NOU127" s="27"/>
      <c r="NOV127" s="27"/>
      <c r="NOW127" s="27"/>
      <c r="NOX127" s="27"/>
      <c r="NOY127" s="27"/>
      <c r="NOZ127" s="27"/>
      <c r="NPA127" s="27"/>
      <c r="NPB127" s="27"/>
      <c r="NPC127" s="27"/>
      <c r="NPD127" s="27"/>
      <c r="NPE127" s="27"/>
      <c r="NPF127" s="27"/>
      <c r="NPG127" s="27"/>
      <c r="NPH127" s="27"/>
      <c r="NPI127" s="27"/>
      <c r="NPJ127" s="27"/>
      <c r="NPK127" s="27"/>
      <c r="NPL127" s="27"/>
      <c r="NPM127" s="27"/>
      <c r="NPN127" s="27"/>
      <c r="NPO127" s="27"/>
      <c r="NPP127" s="27"/>
      <c r="NPQ127" s="27"/>
      <c r="NPR127" s="27"/>
      <c r="NPS127" s="27"/>
      <c r="NPT127" s="27"/>
      <c r="NPU127" s="27"/>
      <c r="NPV127" s="27"/>
      <c r="NPW127" s="27"/>
      <c r="NPX127" s="27"/>
      <c r="NPY127" s="27"/>
      <c r="NPZ127" s="27"/>
      <c r="NQA127" s="27"/>
      <c r="NQB127" s="27"/>
      <c r="NQC127" s="27"/>
      <c r="NQD127" s="27"/>
      <c r="NQE127" s="27"/>
      <c r="NQF127" s="27"/>
      <c r="NQG127" s="27"/>
      <c r="NQH127" s="27"/>
      <c r="NQI127" s="27"/>
      <c r="NQJ127" s="27"/>
      <c r="NQK127" s="27"/>
      <c r="NQL127" s="27"/>
      <c r="NQM127" s="27"/>
      <c r="NQN127" s="27"/>
      <c r="NQO127" s="27"/>
      <c r="NQP127" s="27"/>
      <c r="NQQ127" s="27"/>
      <c r="NQR127" s="27"/>
      <c r="NQS127" s="27"/>
      <c r="NQT127" s="27"/>
      <c r="NQU127" s="27"/>
      <c r="NQV127" s="27"/>
      <c r="NQW127" s="27"/>
      <c r="NQX127" s="27"/>
      <c r="NQY127" s="27"/>
      <c r="NQZ127" s="27"/>
      <c r="NRA127" s="27"/>
      <c r="NRB127" s="27"/>
      <c r="NRC127" s="27"/>
      <c r="NRD127" s="27"/>
      <c r="NRE127" s="27"/>
      <c r="NRF127" s="27"/>
      <c r="NRM127" s="27"/>
      <c r="NRN127" s="27"/>
      <c r="NRO127" s="27"/>
      <c r="NRP127" s="27"/>
      <c r="NRQ127" s="27"/>
      <c r="NRR127" s="27"/>
      <c r="NRS127" s="27"/>
      <c r="NRT127" s="27"/>
      <c r="NRU127" s="27"/>
      <c r="NRV127" s="27"/>
      <c r="NRW127" s="27"/>
      <c r="NRX127" s="27"/>
      <c r="NRY127" s="27"/>
      <c r="NRZ127" s="27"/>
      <c r="NSA127" s="27"/>
      <c r="NSB127" s="27"/>
      <c r="NSC127" s="27"/>
      <c r="NSD127" s="27"/>
      <c r="NSE127" s="27"/>
      <c r="NSF127" s="27"/>
      <c r="NSG127" s="27"/>
      <c r="NSH127" s="27"/>
      <c r="NSI127" s="27"/>
      <c r="NSJ127" s="27"/>
      <c r="NSK127" s="27"/>
      <c r="NSL127" s="27"/>
      <c r="NSM127" s="27"/>
      <c r="NSN127" s="27"/>
      <c r="NSO127" s="27"/>
      <c r="NSP127" s="27"/>
      <c r="NSQ127" s="27"/>
      <c r="NSR127" s="27"/>
      <c r="NSS127" s="27"/>
      <c r="NST127" s="27"/>
      <c r="NSU127" s="27"/>
      <c r="NSV127" s="27"/>
      <c r="NSW127" s="27"/>
      <c r="NSX127" s="27"/>
      <c r="NSY127" s="27"/>
      <c r="NSZ127" s="27"/>
      <c r="NTA127" s="27"/>
      <c r="NTB127" s="27"/>
      <c r="NTC127" s="27"/>
      <c r="NTD127" s="27"/>
      <c r="NTE127" s="27"/>
      <c r="NTF127" s="27"/>
      <c r="NTG127" s="27"/>
      <c r="NTH127" s="27"/>
      <c r="NTI127" s="27"/>
      <c r="NTJ127" s="27"/>
      <c r="NTK127" s="27"/>
      <c r="NTL127" s="27"/>
      <c r="NTM127" s="27"/>
      <c r="NTN127" s="27"/>
      <c r="NTO127" s="27"/>
      <c r="NTP127" s="27"/>
      <c r="NTQ127" s="27"/>
      <c r="NTR127" s="27"/>
      <c r="NTS127" s="27"/>
      <c r="NTT127" s="27"/>
      <c r="NTU127" s="27"/>
      <c r="NTV127" s="27"/>
      <c r="NTW127" s="27"/>
      <c r="NTX127" s="27"/>
      <c r="NTY127" s="27"/>
      <c r="NTZ127" s="27"/>
      <c r="NUA127" s="27"/>
      <c r="NUB127" s="27"/>
      <c r="NUC127" s="27"/>
      <c r="NUD127" s="27"/>
      <c r="NUE127" s="27"/>
      <c r="NUF127" s="27"/>
      <c r="NUG127" s="27"/>
      <c r="NUH127" s="27"/>
      <c r="NUI127" s="27"/>
      <c r="NUJ127" s="27"/>
      <c r="NUK127" s="27"/>
      <c r="NUL127" s="27"/>
      <c r="NUM127" s="27"/>
      <c r="NUN127" s="27"/>
      <c r="NUO127" s="27"/>
      <c r="NUP127" s="27"/>
      <c r="NUQ127" s="27"/>
      <c r="NUR127" s="27"/>
      <c r="NUS127" s="27"/>
      <c r="NUT127" s="27"/>
      <c r="NUU127" s="27"/>
      <c r="NUV127" s="27"/>
      <c r="NUW127" s="27"/>
      <c r="NUX127" s="27"/>
      <c r="NUY127" s="27"/>
      <c r="NUZ127" s="27"/>
      <c r="NVA127" s="27"/>
      <c r="NVB127" s="27"/>
      <c r="NVC127" s="27"/>
      <c r="NVD127" s="27"/>
      <c r="NVE127" s="27"/>
      <c r="NVF127" s="27"/>
      <c r="NVG127" s="27"/>
      <c r="NVH127" s="27"/>
      <c r="NVI127" s="27"/>
      <c r="NVJ127" s="27"/>
      <c r="NVK127" s="27"/>
      <c r="NVL127" s="27"/>
      <c r="NVM127" s="27"/>
      <c r="NVN127" s="27"/>
      <c r="NVO127" s="27"/>
      <c r="NVP127" s="27"/>
      <c r="NVQ127" s="27"/>
      <c r="NVR127" s="27"/>
      <c r="NVS127" s="27"/>
      <c r="NVT127" s="27"/>
      <c r="NVU127" s="27"/>
      <c r="NVV127" s="27"/>
      <c r="NVW127" s="27"/>
      <c r="NVX127" s="27"/>
      <c r="NVY127" s="27"/>
      <c r="NVZ127" s="27"/>
      <c r="NWA127" s="27"/>
      <c r="NWB127" s="27"/>
      <c r="NWC127" s="27"/>
      <c r="NWD127" s="27"/>
      <c r="NWE127" s="27"/>
      <c r="NWF127" s="27"/>
      <c r="NWG127" s="27"/>
      <c r="NWH127" s="27"/>
      <c r="NWI127" s="27"/>
      <c r="NWJ127" s="27"/>
      <c r="NWK127" s="27"/>
      <c r="NWL127" s="27"/>
      <c r="NWM127" s="27"/>
      <c r="NWN127" s="27"/>
      <c r="NWO127" s="27"/>
      <c r="NWP127" s="27"/>
      <c r="NWQ127" s="27"/>
      <c r="NWR127" s="27"/>
      <c r="NWS127" s="27"/>
      <c r="NWT127" s="27"/>
      <c r="NWU127" s="27"/>
      <c r="NWV127" s="27"/>
      <c r="NWW127" s="27"/>
      <c r="NWX127" s="27"/>
      <c r="NWY127" s="27"/>
      <c r="NWZ127" s="27"/>
      <c r="NXA127" s="27"/>
      <c r="NXB127" s="27"/>
      <c r="NXC127" s="27"/>
      <c r="NXD127" s="27"/>
      <c r="NXE127" s="27"/>
      <c r="NXF127" s="27"/>
      <c r="NXG127" s="27"/>
      <c r="NXH127" s="27"/>
      <c r="NXI127" s="27"/>
      <c r="NXJ127" s="27"/>
      <c r="NXK127" s="27"/>
      <c r="NXL127" s="27"/>
      <c r="NXM127" s="27"/>
      <c r="NXN127" s="27"/>
      <c r="NXO127" s="27"/>
      <c r="NXP127" s="27"/>
      <c r="NXQ127" s="27"/>
      <c r="NXR127" s="27"/>
      <c r="NXS127" s="27"/>
      <c r="NXT127" s="27"/>
      <c r="NXU127" s="27"/>
      <c r="NXV127" s="27"/>
      <c r="NXW127" s="27"/>
      <c r="NXX127" s="27"/>
      <c r="NXY127" s="27"/>
      <c r="NXZ127" s="27"/>
      <c r="NYA127" s="27"/>
      <c r="NYB127" s="27"/>
      <c r="NYC127" s="27"/>
      <c r="NYD127" s="27"/>
      <c r="NYE127" s="27"/>
      <c r="NYF127" s="27"/>
      <c r="NYG127" s="27"/>
      <c r="NYH127" s="27"/>
      <c r="NYI127" s="27"/>
      <c r="NYJ127" s="27"/>
      <c r="NYK127" s="27"/>
      <c r="NYL127" s="27"/>
      <c r="NYM127" s="27"/>
      <c r="NYN127" s="27"/>
      <c r="NYO127" s="27"/>
      <c r="NYP127" s="27"/>
      <c r="NYQ127" s="27"/>
      <c r="NYR127" s="27"/>
      <c r="NYS127" s="27"/>
      <c r="NYT127" s="27"/>
      <c r="NYU127" s="27"/>
      <c r="NYV127" s="27"/>
      <c r="NYW127" s="27"/>
      <c r="NYX127" s="27"/>
      <c r="NYY127" s="27"/>
      <c r="NYZ127" s="27"/>
      <c r="NZA127" s="27"/>
      <c r="NZB127" s="27"/>
      <c r="NZC127" s="27"/>
      <c r="NZD127" s="27"/>
      <c r="NZE127" s="27"/>
      <c r="NZF127" s="27"/>
      <c r="NZG127" s="27"/>
      <c r="NZH127" s="27"/>
      <c r="NZI127" s="27"/>
      <c r="NZJ127" s="27"/>
      <c r="NZK127" s="27"/>
      <c r="NZL127" s="27"/>
      <c r="NZM127" s="27"/>
      <c r="NZN127" s="27"/>
      <c r="NZO127" s="27"/>
      <c r="NZP127" s="27"/>
      <c r="NZQ127" s="27"/>
      <c r="NZR127" s="27"/>
      <c r="NZS127" s="27"/>
      <c r="NZT127" s="27"/>
      <c r="NZU127" s="27"/>
      <c r="NZV127" s="27"/>
      <c r="NZW127" s="27"/>
      <c r="NZX127" s="27"/>
      <c r="NZY127" s="27"/>
      <c r="NZZ127" s="27"/>
      <c r="OAA127" s="27"/>
      <c r="OAB127" s="27"/>
      <c r="OAC127" s="27"/>
      <c r="OAD127" s="27"/>
      <c r="OAE127" s="27"/>
      <c r="OAF127" s="27"/>
      <c r="OAG127" s="27"/>
      <c r="OAH127" s="27"/>
      <c r="OAI127" s="27"/>
      <c r="OAJ127" s="27"/>
      <c r="OAK127" s="27"/>
      <c r="OAL127" s="27"/>
      <c r="OAM127" s="27"/>
      <c r="OAN127" s="27"/>
      <c r="OAO127" s="27"/>
      <c r="OAP127" s="27"/>
      <c r="OAQ127" s="27"/>
      <c r="OAR127" s="27"/>
      <c r="OAS127" s="27"/>
      <c r="OAT127" s="27"/>
      <c r="OAU127" s="27"/>
      <c r="OAV127" s="27"/>
      <c r="OAW127" s="27"/>
      <c r="OAX127" s="27"/>
      <c r="OAY127" s="27"/>
      <c r="OAZ127" s="27"/>
      <c r="OBA127" s="27"/>
      <c r="OBB127" s="27"/>
      <c r="OBI127" s="27"/>
      <c r="OBJ127" s="27"/>
      <c r="OBK127" s="27"/>
      <c r="OBL127" s="27"/>
      <c r="OBM127" s="27"/>
      <c r="OBN127" s="27"/>
      <c r="OBO127" s="27"/>
      <c r="OBP127" s="27"/>
      <c r="OBQ127" s="27"/>
      <c r="OBR127" s="27"/>
      <c r="OBS127" s="27"/>
      <c r="OBT127" s="27"/>
      <c r="OBU127" s="27"/>
      <c r="OBV127" s="27"/>
      <c r="OBW127" s="27"/>
      <c r="OBX127" s="27"/>
      <c r="OBY127" s="27"/>
      <c r="OBZ127" s="27"/>
      <c r="OCA127" s="27"/>
      <c r="OCB127" s="27"/>
      <c r="OCC127" s="27"/>
      <c r="OCD127" s="27"/>
      <c r="OCE127" s="27"/>
      <c r="OCF127" s="27"/>
      <c r="OCG127" s="27"/>
      <c r="OCH127" s="27"/>
      <c r="OCI127" s="27"/>
      <c r="OCJ127" s="27"/>
      <c r="OCK127" s="27"/>
      <c r="OCL127" s="27"/>
      <c r="OCM127" s="27"/>
      <c r="OCN127" s="27"/>
      <c r="OCO127" s="27"/>
      <c r="OCP127" s="27"/>
      <c r="OCQ127" s="27"/>
      <c r="OCR127" s="27"/>
      <c r="OCS127" s="27"/>
      <c r="OCT127" s="27"/>
      <c r="OCU127" s="27"/>
      <c r="OCV127" s="27"/>
      <c r="OCW127" s="27"/>
      <c r="OCX127" s="27"/>
      <c r="OCY127" s="27"/>
      <c r="OCZ127" s="27"/>
      <c r="ODA127" s="27"/>
      <c r="ODB127" s="27"/>
      <c r="ODC127" s="27"/>
      <c r="ODD127" s="27"/>
      <c r="ODE127" s="27"/>
      <c r="ODF127" s="27"/>
      <c r="ODG127" s="27"/>
      <c r="ODH127" s="27"/>
      <c r="ODI127" s="27"/>
      <c r="ODJ127" s="27"/>
      <c r="ODK127" s="27"/>
      <c r="ODL127" s="27"/>
      <c r="ODM127" s="27"/>
      <c r="ODN127" s="27"/>
      <c r="ODO127" s="27"/>
      <c r="ODP127" s="27"/>
      <c r="ODQ127" s="27"/>
      <c r="ODR127" s="27"/>
      <c r="ODS127" s="27"/>
      <c r="ODT127" s="27"/>
      <c r="ODU127" s="27"/>
      <c r="ODV127" s="27"/>
      <c r="ODW127" s="27"/>
      <c r="ODX127" s="27"/>
      <c r="ODY127" s="27"/>
      <c r="ODZ127" s="27"/>
      <c r="OEA127" s="27"/>
      <c r="OEB127" s="27"/>
      <c r="OEC127" s="27"/>
      <c r="OED127" s="27"/>
      <c r="OEE127" s="27"/>
      <c r="OEF127" s="27"/>
      <c r="OEG127" s="27"/>
      <c r="OEH127" s="27"/>
      <c r="OEI127" s="27"/>
      <c r="OEJ127" s="27"/>
      <c r="OEK127" s="27"/>
      <c r="OEL127" s="27"/>
      <c r="OEM127" s="27"/>
      <c r="OEN127" s="27"/>
      <c r="OEO127" s="27"/>
      <c r="OEP127" s="27"/>
      <c r="OEQ127" s="27"/>
      <c r="OER127" s="27"/>
      <c r="OES127" s="27"/>
      <c r="OET127" s="27"/>
      <c r="OEU127" s="27"/>
      <c r="OEV127" s="27"/>
      <c r="OEW127" s="27"/>
      <c r="OEX127" s="27"/>
      <c r="OEY127" s="27"/>
      <c r="OEZ127" s="27"/>
      <c r="OFA127" s="27"/>
      <c r="OFB127" s="27"/>
      <c r="OFC127" s="27"/>
      <c r="OFD127" s="27"/>
      <c r="OFE127" s="27"/>
      <c r="OFF127" s="27"/>
      <c r="OFG127" s="27"/>
      <c r="OFH127" s="27"/>
      <c r="OFI127" s="27"/>
      <c r="OFJ127" s="27"/>
      <c r="OFK127" s="27"/>
      <c r="OFL127" s="27"/>
      <c r="OFM127" s="27"/>
      <c r="OFN127" s="27"/>
      <c r="OFO127" s="27"/>
      <c r="OFP127" s="27"/>
      <c r="OFQ127" s="27"/>
      <c r="OFR127" s="27"/>
      <c r="OFS127" s="27"/>
      <c r="OFT127" s="27"/>
      <c r="OFU127" s="27"/>
      <c r="OFV127" s="27"/>
      <c r="OFW127" s="27"/>
      <c r="OFX127" s="27"/>
      <c r="OFY127" s="27"/>
      <c r="OFZ127" s="27"/>
      <c r="OGA127" s="27"/>
      <c r="OGB127" s="27"/>
      <c r="OGC127" s="27"/>
      <c r="OGD127" s="27"/>
      <c r="OGE127" s="27"/>
      <c r="OGF127" s="27"/>
      <c r="OGG127" s="27"/>
      <c r="OGH127" s="27"/>
      <c r="OGI127" s="27"/>
      <c r="OGJ127" s="27"/>
      <c r="OGK127" s="27"/>
      <c r="OGL127" s="27"/>
      <c r="OGM127" s="27"/>
      <c r="OGN127" s="27"/>
      <c r="OGO127" s="27"/>
      <c r="OGP127" s="27"/>
      <c r="OGQ127" s="27"/>
      <c r="OGR127" s="27"/>
      <c r="OGS127" s="27"/>
      <c r="OGT127" s="27"/>
      <c r="OGU127" s="27"/>
      <c r="OGV127" s="27"/>
      <c r="OGW127" s="27"/>
      <c r="OGX127" s="27"/>
      <c r="OGY127" s="27"/>
      <c r="OGZ127" s="27"/>
      <c r="OHA127" s="27"/>
      <c r="OHB127" s="27"/>
      <c r="OHC127" s="27"/>
      <c r="OHD127" s="27"/>
      <c r="OHE127" s="27"/>
      <c r="OHF127" s="27"/>
      <c r="OHG127" s="27"/>
      <c r="OHH127" s="27"/>
      <c r="OHI127" s="27"/>
      <c r="OHJ127" s="27"/>
      <c r="OHK127" s="27"/>
      <c r="OHL127" s="27"/>
      <c r="OHM127" s="27"/>
      <c r="OHN127" s="27"/>
      <c r="OHO127" s="27"/>
      <c r="OHP127" s="27"/>
      <c r="OHQ127" s="27"/>
      <c r="OHR127" s="27"/>
      <c r="OHS127" s="27"/>
      <c r="OHT127" s="27"/>
      <c r="OHU127" s="27"/>
      <c r="OHV127" s="27"/>
      <c r="OHW127" s="27"/>
      <c r="OHX127" s="27"/>
      <c r="OHY127" s="27"/>
      <c r="OHZ127" s="27"/>
      <c r="OIA127" s="27"/>
      <c r="OIB127" s="27"/>
      <c r="OIC127" s="27"/>
      <c r="OID127" s="27"/>
      <c r="OIE127" s="27"/>
      <c r="OIF127" s="27"/>
      <c r="OIG127" s="27"/>
      <c r="OIH127" s="27"/>
      <c r="OII127" s="27"/>
      <c r="OIJ127" s="27"/>
      <c r="OIK127" s="27"/>
      <c r="OIL127" s="27"/>
      <c r="OIM127" s="27"/>
      <c r="OIN127" s="27"/>
      <c r="OIO127" s="27"/>
      <c r="OIP127" s="27"/>
      <c r="OIQ127" s="27"/>
      <c r="OIR127" s="27"/>
      <c r="OIS127" s="27"/>
      <c r="OIT127" s="27"/>
      <c r="OIU127" s="27"/>
      <c r="OIV127" s="27"/>
      <c r="OIW127" s="27"/>
      <c r="OIX127" s="27"/>
      <c r="OIY127" s="27"/>
      <c r="OIZ127" s="27"/>
      <c r="OJA127" s="27"/>
      <c r="OJB127" s="27"/>
      <c r="OJC127" s="27"/>
      <c r="OJD127" s="27"/>
      <c r="OJE127" s="27"/>
      <c r="OJF127" s="27"/>
      <c r="OJG127" s="27"/>
      <c r="OJH127" s="27"/>
      <c r="OJI127" s="27"/>
      <c r="OJJ127" s="27"/>
      <c r="OJK127" s="27"/>
      <c r="OJL127" s="27"/>
      <c r="OJM127" s="27"/>
      <c r="OJN127" s="27"/>
      <c r="OJO127" s="27"/>
      <c r="OJP127" s="27"/>
      <c r="OJQ127" s="27"/>
      <c r="OJR127" s="27"/>
      <c r="OJS127" s="27"/>
      <c r="OJT127" s="27"/>
      <c r="OJU127" s="27"/>
      <c r="OJV127" s="27"/>
      <c r="OJW127" s="27"/>
      <c r="OJX127" s="27"/>
      <c r="OJY127" s="27"/>
      <c r="OJZ127" s="27"/>
      <c r="OKA127" s="27"/>
      <c r="OKB127" s="27"/>
      <c r="OKC127" s="27"/>
      <c r="OKD127" s="27"/>
      <c r="OKE127" s="27"/>
      <c r="OKF127" s="27"/>
      <c r="OKG127" s="27"/>
      <c r="OKH127" s="27"/>
      <c r="OKI127" s="27"/>
      <c r="OKJ127" s="27"/>
      <c r="OKK127" s="27"/>
      <c r="OKL127" s="27"/>
      <c r="OKM127" s="27"/>
      <c r="OKN127" s="27"/>
      <c r="OKO127" s="27"/>
      <c r="OKP127" s="27"/>
      <c r="OKQ127" s="27"/>
      <c r="OKR127" s="27"/>
      <c r="OKS127" s="27"/>
      <c r="OKT127" s="27"/>
      <c r="OKU127" s="27"/>
      <c r="OKV127" s="27"/>
      <c r="OKW127" s="27"/>
      <c r="OKX127" s="27"/>
      <c r="OLE127" s="27"/>
      <c r="OLF127" s="27"/>
      <c r="OLG127" s="27"/>
      <c r="OLH127" s="27"/>
      <c r="OLI127" s="27"/>
      <c r="OLJ127" s="27"/>
      <c r="OLK127" s="27"/>
      <c r="OLL127" s="27"/>
      <c r="OLM127" s="27"/>
      <c r="OLN127" s="27"/>
      <c r="OLO127" s="27"/>
      <c r="OLP127" s="27"/>
      <c r="OLQ127" s="27"/>
      <c r="OLR127" s="27"/>
      <c r="OLS127" s="27"/>
      <c r="OLT127" s="27"/>
      <c r="OLU127" s="27"/>
      <c r="OLV127" s="27"/>
      <c r="OLW127" s="27"/>
      <c r="OLX127" s="27"/>
      <c r="OLY127" s="27"/>
      <c r="OLZ127" s="27"/>
      <c r="OMA127" s="27"/>
      <c r="OMB127" s="27"/>
      <c r="OMC127" s="27"/>
      <c r="OMD127" s="27"/>
      <c r="OME127" s="27"/>
      <c r="OMF127" s="27"/>
      <c r="OMG127" s="27"/>
      <c r="OMH127" s="27"/>
      <c r="OMI127" s="27"/>
      <c r="OMJ127" s="27"/>
      <c r="OMK127" s="27"/>
      <c r="OML127" s="27"/>
      <c r="OMM127" s="27"/>
      <c r="OMN127" s="27"/>
      <c r="OMO127" s="27"/>
      <c r="OMP127" s="27"/>
      <c r="OMQ127" s="27"/>
      <c r="OMR127" s="27"/>
      <c r="OMS127" s="27"/>
      <c r="OMT127" s="27"/>
      <c r="OMU127" s="27"/>
      <c r="OMV127" s="27"/>
      <c r="OMW127" s="27"/>
      <c r="OMX127" s="27"/>
      <c r="OMY127" s="27"/>
      <c r="OMZ127" s="27"/>
      <c r="ONA127" s="27"/>
      <c r="ONB127" s="27"/>
      <c r="ONC127" s="27"/>
      <c r="OND127" s="27"/>
      <c r="ONE127" s="27"/>
      <c r="ONF127" s="27"/>
      <c r="ONG127" s="27"/>
      <c r="ONH127" s="27"/>
      <c r="ONI127" s="27"/>
      <c r="ONJ127" s="27"/>
      <c r="ONK127" s="27"/>
      <c r="ONL127" s="27"/>
      <c r="ONM127" s="27"/>
      <c r="ONN127" s="27"/>
      <c r="ONO127" s="27"/>
      <c r="ONP127" s="27"/>
      <c r="ONQ127" s="27"/>
      <c r="ONR127" s="27"/>
      <c r="ONS127" s="27"/>
      <c r="ONT127" s="27"/>
      <c r="ONU127" s="27"/>
      <c r="ONV127" s="27"/>
      <c r="ONW127" s="27"/>
      <c r="ONX127" s="27"/>
      <c r="ONY127" s="27"/>
      <c r="ONZ127" s="27"/>
      <c r="OOA127" s="27"/>
      <c r="OOB127" s="27"/>
      <c r="OOC127" s="27"/>
      <c r="OOD127" s="27"/>
      <c r="OOE127" s="27"/>
      <c r="OOF127" s="27"/>
      <c r="OOG127" s="27"/>
      <c r="OOH127" s="27"/>
      <c r="OOI127" s="27"/>
      <c r="OOJ127" s="27"/>
      <c r="OOK127" s="27"/>
      <c r="OOL127" s="27"/>
      <c r="OOM127" s="27"/>
      <c r="OON127" s="27"/>
      <c r="OOO127" s="27"/>
      <c r="OOP127" s="27"/>
      <c r="OOQ127" s="27"/>
      <c r="OOR127" s="27"/>
      <c r="OOS127" s="27"/>
      <c r="OOT127" s="27"/>
      <c r="OOU127" s="27"/>
      <c r="OOV127" s="27"/>
      <c r="OOW127" s="27"/>
      <c r="OOX127" s="27"/>
      <c r="OOY127" s="27"/>
      <c r="OOZ127" s="27"/>
      <c r="OPA127" s="27"/>
      <c r="OPB127" s="27"/>
      <c r="OPC127" s="27"/>
      <c r="OPD127" s="27"/>
      <c r="OPE127" s="27"/>
      <c r="OPF127" s="27"/>
      <c r="OPG127" s="27"/>
      <c r="OPH127" s="27"/>
      <c r="OPI127" s="27"/>
      <c r="OPJ127" s="27"/>
      <c r="OPK127" s="27"/>
      <c r="OPL127" s="27"/>
      <c r="OPM127" s="27"/>
      <c r="OPN127" s="27"/>
      <c r="OPO127" s="27"/>
      <c r="OPP127" s="27"/>
      <c r="OPQ127" s="27"/>
      <c r="OPR127" s="27"/>
      <c r="OPS127" s="27"/>
      <c r="OPT127" s="27"/>
      <c r="OPU127" s="27"/>
      <c r="OPV127" s="27"/>
      <c r="OPW127" s="27"/>
      <c r="OPX127" s="27"/>
      <c r="OPY127" s="27"/>
      <c r="OPZ127" s="27"/>
      <c r="OQA127" s="27"/>
      <c r="OQB127" s="27"/>
      <c r="OQC127" s="27"/>
      <c r="OQD127" s="27"/>
      <c r="OQE127" s="27"/>
      <c r="OQF127" s="27"/>
      <c r="OQG127" s="27"/>
      <c r="OQH127" s="27"/>
      <c r="OQI127" s="27"/>
      <c r="OQJ127" s="27"/>
      <c r="OQK127" s="27"/>
      <c r="OQL127" s="27"/>
      <c r="OQM127" s="27"/>
      <c r="OQN127" s="27"/>
      <c r="OQO127" s="27"/>
      <c r="OQP127" s="27"/>
      <c r="OQQ127" s="27"/>
      <c r="OQR127" s="27"/>
      <c r="OQS127" s="27"/>
      <c r="OQT127" s="27"/>
      <c r="OQU127" s="27"/>
      <c r="OQV127" s="27"/>
      <c r="OQW127" s="27"/>
      <c r="OQX127" s="27"/>
      <c r="OQY127" s="27"/>
      <c r="OQZ127" s="27"/>
      <c r="ORA127" s="27"/>
      <c r="ORB127" s="27"/>
      <c r="ORC127" s="27"/>
      <c r="ORD127" s="27"/>
      <c r="ORE127" s="27"/>
      <c r="ORF127" s="27"/>
      <c r="ORG127" s="27"/>
      <c r="ORH127" s="27"/>
      <c r="ORI127" s="27"/>
      <c r="ORJ127" s="27"/>
      <c r="ORK127" s="27"/>
      <c r="ORL127" s="27"/>
      <c r="ORM127" s="27"/>
      <c r="ORN127" s="27"/>
      <c r="ORO127" s="27"/>
      <c r="ORP127" s="27"/>
      <c r="ORQ127" s="27"/>
      <c r="ORR127" s="27"/>
      <c r="ORS127" s="27"/>
      <c r="ORT127" s="27"/>
      <c r="ORU127" s="27"/>
      <c r="ORV127" s="27"/>
      <c r="ORW127" s="27"/>
      <c r="ORX127" s="27"/>
      <c r="ORY127" s="27"/>
      <c r="ORZ127" s="27"/>
      <c r="OSA127" s="27"/>
      <c r="OSB127" s="27"/>
      <c r="OSC127" s="27"/>
      <c r="OSD127" s="27"/>
      <c r="OSE127" s="27"/>
      <c r="OSF127" s="27"/>
      <c r="OSG127" s="27"/>
      <c r="OSH127" s="27"/>
      <c r="OSI127" s="27"/>
      <c r="OSJ127" s="27"/>
      <c r="OSK127" s="27"/>
      <c r="OSL127" s="27"/>
      <c r="OSM127" s="27"/>
      <c r="OSN127" s="27"/>
      <c r="OSO127" s="27"/>
      <c r="OSP127" s="27"/>
      <c r="OSQ127" s="27"/>
      <c r="OSR127" s="27"/>
      <c r="OSS127" s="27"/>
      <c r="OST127" s="27"/>
      <c r="OSU127" s="27"/>
      <c r="OSV127" s="27"/>
      <c r="OSW127" s="27"/>
      <c r="OSX127" s="27"/>
      <c r="OSY127" s="27"/>
      <c r="OSZ127" s="27"/>
      <c r="OTA127" s="27"/>
      <c r="OTB127" s="27"/>
      <c r="OTC127" s="27"/>
      <c r="OTD127" s="27"/>
      <c r="OTE127" s="27"/>
      <c r="OTF127" s="27"/>
      <c r="OTG127" s="27"/>
      <c r="OTH127" s="27"/>
      <c r="OTI127" s="27"/>
      <c r="OTJ127" s="27"/>
      <c r="OTK127" s="27"/>
      <c r="OTL127" s="27"/>
      <c r="OTM127" s="27"/>
      <c r="OTN127" s="27"/>
      <c r="OTO127" s="27"/>
      <c r="OTP127" s="27"/>
      <c r="OTQ127" s="27"/>
      <c r="OTR127" s="27"/>
      <c r="OTS127" s="27"/>
      <c r="OTT127" s="27"/>
      <c r="OTU127" s="27"/>
      <c r="OTV127" s="27"/>
      <c r="OTW127" s="27"/>
      <c r="OTX127" s="27"/>
      <c r="OTY127" s="27"/>
      <c r="OTZ127" s="27"/>
      <c r="OUA127" s="27"/>
      <c r="OUB127" s="27"/>
      <c r="OUC127" s="27"/>
      <c r="OUD127" s="27"/>
      <c r="OUE127" s="27"/>
      <c r="OUF127" s="27"/>
      <c r="OUG127" s="27"/>
      <c r="OUH127" s="27"/>
      <c r="OUI127" s="27"/>
      <c r="OUJ127" s="27"/>
      <c r="OUK127" s="27"/>
      <c r="OUL127" s="27"/>
      <c r="OUM127" s="27"/>
      <c r="OUN127" s="27"/>
      <c r="OUO127" s="27"/>
      <c r="OUP127" s="27"/>
      <c r="OUQ127" s="27"/>
      <c r="OUR127" s="27"/>
      <c r="OUS127" s="27"/>
      <c r="OUT127" s="27"/>
      <c r="OVA127" s="27"/>
      <c r="OVB127" s="27"/>
      <c r="OVC127" s="27"/>
      <c r="OVD127" s="27"/>
      <c r="OVE127" s="27"/>
      <c r="OVF127" s="27"/>
      <c r="OVG127" s="27"/>
      <c r="OVH127" s="27"/>
      <c r="OVI127" s="27"/>
      <c r="OVJ127" s="27"/>
      <c r="OVK127" s="27"/>
      <c r="OVL127" s="27"/>
      <c r="OVM127" s="27"/>
      <c r="OVN127" s="27"/>
      <c r="OVO127" s="27"/>
      <c r="OVP127" s="27"/>
      <c r="OVQ127" s="27"/>
      <c r="OVR127" s="27"/>
      <c r="OVS127" s="27"/>
      <c r="OVT127" s="27"/>
      <c r="OVU127" s="27"/>
      <c r="OVV127" s="27"/>
      <c r="OVW127" s="27"/>
      <c r="OVX127" s="27"/>
      <c r="OVY127" s="27"/>
      <c r="OVZ127" s="27"/>
      <c r="OWA127" s="27"/>
      <c r="OWB127" s="27"/>
      <c r="OWC127" s="27"/>
      <c r="OWD127" s="27"/>
      <c r="OWE127" s="27"/>
      <c r="OWF127" s="27"/>
      <c r="OWG127" s="27"/>
      <c r="OWH127" s="27"/>
      <c r="OWI127" s="27"/>
      <c r="OWJ127" s="27"/>
      <c r="OWK127" s="27"/>
      <c r="OWL127" s="27"/>
      <c r="OWM127" s="27"/>
      <c r="OWN127" s="27"/>
      <c r="OWO127" s="27"/>
      <c r="OWP127" s="27"/>
      <c r="OWQ127" s="27"/>
      <c r="OWR127" s="27"/>
      <c r="OWS127" s="27"/>
      <c r="OWT127" s="27"/>
      <c r="OWU127" s="27"/>
      <c r="OWV127" s="27"/>
      <c r="OWW127" s="27"/>
      <c r="OWX127" s="27"/>
      <c r="OWY127" s="27"/>
      <c r="OWZ127" s="27"/>
      <c r="OXA127" s="27"/>
      <c r="OXB127" s="27"/>
      <c r="OXC127" s="27"/>
      <c r="OXD127" s="27"/>
      <c r="OXE127" s="27"/>
      <c r="OXF127" s="27"/>
      <c r="OXG127" s="27"/>
      <c r="OXH127" s="27"/>
      <c r="OXI127" s="27"/>
      <c r="OXJ127" s="27"/>
      <c r="OXK127" s="27"/>
      <c r="OXL127" s="27"/>
      <c r="OXM127" s="27"/>
      <c r="OXN127" s="27"/>
      <c r="OXO127" s="27"/>
      <c r="OXP127" s="27"/>
      <c r="OXQ127" s="27"/>
      <c r="OXR127" s="27"/>
      <c r="OXS127" s="27"/>
      <c r="OXT127" s="27"/>
      <c r="OXU127" s="27"/>
      <c r="OXV127" s="27"/>
      <c r="OXW127" s="27"/>
      <c r="OXX127" s="27"/>
      <c r="OXY127" s="27"/>
      <c r="OXZ127" s="27"/>
      <c r="OYA127" s="27"/>
      <c r="OYB127" s="27"/>
      <c r="OYC127" s="27"/>
      <c r="OYD127" s="27"/>
      <c r="OYE127" s="27"/>
      <c r="OYF127" s="27"/>
      <c r="OYG127" s="27"/>
      <c r="OYH127" s="27"/>
      <c r="OYI127" s="27"/>
      <c r="OYJ127" s="27"/>
      <c r="OYK127" s="27"/>
      <c r="OYL127" s="27"/>
      <c r="OYM127" s="27"/>
      <c r="OYN127" s="27"/>
      <c r="OYO127" s="27"/>
      <c r="OYP127" s="27"/>
      <c r="OYQ127" s="27"/>
      <c r="OYR127" s="27"/>
      <c r="OYS127" s="27"/>
      <c r="OYT127" s="27"/>
      <c r="OYU127" s="27"/>
      <c r="OYV127" s="27"/>
      <c r="OYW127" s="27"/>
      <c r="OYX127" s="27"/>
      <c r="OYY127" s="27"/>
      <c r="OYZ127" s="27"/>
      <c r="OZA127" s="27"/>
      <c r="OZB127" s="27"/>
      <c r="OZC127" s="27"/>
      <c r="OZD127" s="27"/>
      <c r="OZE127" s="27"/>
      <c r="OZF127" s="27"/>
      <c r="OZG127" s="27"/>
      <c r="OZH127" s="27"/>
      <c r="OZI127" s="27"/>
      <c r="OZJ127" s="27"/>
      <c r="OZK127" s="27"/>
      <c r="OZL127" s="27"/>
      <c r="OZM127" s="27"/>
      <c r="OZN127" s="27"/>
      <c r="OZO127" s="27"/>
      <c r="OZP127" s="27"/>
      <c r="OZQ127" s="27"/>
      <c r="OZR127" s="27"/>
      <c r="OZS127" s="27"/>
      <c r="OZT127" s="27"/>
      <c r="OZU127" s="27"/>
      <c r="OZV127" s="27"/>
      <c r="OZW127" s="27"/>
      <c r="OZX127" s="27"/>
      <c r="OZY127" s="27"/>
      <c r="OZZ127" s="27"/>
      <c r="PAA127" s="27"/>
      <c r="PAB127" s="27"/>
      <c r="PAC127" s="27"/>
      <c r="PAD127" s="27"/>
      <c r="PAE127" s="27"/>
      <c r="PAF127" s="27"/>
      <c r="PAG127" s="27"/>
      <c r="PAH127" s="27"/>
      <c r="PAI127" s="27"/>
      <c r="PAJ127" s="27"/>
      <c r="PAK127" s="27"/>
      <c r="PAL127" s="27"/>
      <c r="PAM127" s="27"/>
      <c r="PAN127" s="27"/>
      <c r="PAO127" s="27"/>
      <c r="PAP127" s="27"/>
      <c r="PAQ127" s="27"/>
      <c r="PAR127" s="27"/>
      <c r="PAS127" s="27"/>
      <c r="PAT127" s="27"/>
      <c r="PAU127" s="27"/>
      <c r="PAV127" s="27"/>
      <c r="PAW127" s="27"/>
      <c r="PAX127" s="27"/>
      <c r="PAY127" s="27"/>
      <c r="PAZ127" s="27"/>
      <c r="PBA127" s="27"/>
      <c r="PBB127" s="27"/>
      <c r="PBC127" s="27"/>
      <c r="PBD127" s="27"/>
      <c r="PBE127" s="27"/>
      <c r="PBF127" s="27"/>
      <c r="PBG127" s="27"/>
      <c r="PBH127" s="27"/>
      <c r="PBI127" s="27"/>
      <c r="PBJ127" s="27"/>
      <c r="PBK127" s="27"/>
      <c r="PBL127" s="27"/>
      <c r="PBM127" s="27"/>
      <c r="PBN127" s="27"/>
      <c r="PBO127" s="27"/>
      <c r="PBP127" s="27"/>
      <c r="PBQ127" s="27"/>
      <c r="PBR127" s="27"/>
      <c r="PBS127" s="27"/>
      <c r="PBT127" s="27"/>
      <c r="PBU127" s="27"/>
      <c r="PBV127" s="27"/>
      <c r="PBW127" s="27"/>
      <c r="PBX127" s="27"/>
      <c r="PBY127" s="27"/>
      <c r="PBZ127" s="27"/>
      <c r="PCA127" s="27"/>
      <c r="PCB127" s="27"/>
      <c r="PCC127" s="27"/>
      <c r="PCD127" s="27"/>
      <c r="PCE127" s="27"/>
      <c r="PCF127" s="27"/>
      <c r="PCG127" s="27"/>
      <c r="PCH127" s="27"/>
      <c r="PCI127" s="27"/>
      <c r="PCJ127" s="27"/>
      <c r="PCK127" s="27"/>
      <c r="PCL127" s="27"/>
      <c r="PCM127" s="27"/>
      <c r="PCN127" s="27"/>
      <c r="PCO127" s="27"/>
      <c r="PCP127" s="27"/>
      <c r="PCQ127" s="27"/>
      <c r="PCR127" s="27"/>
      <c r="PCS127" s="27"/>
      <c r="PCT127" s="27"/>
      <c r="PCU127" s="27"/>
      <c r="PCV127" s="27"/>
      <c r="PCW127" s="27"/>
      <c r="PCX127" s="27"/>
      <c r="PCY127" s="27"/>
      <c r="PCZ127" s="27"/>
      <c r="PDA127" s="27"/>
      <c r="PDB127" s="27"/>
      <c r="PDC127" s="27"/>
      <c r="PDD127" s="27"/>
      <c r="PDE127" s="27"/>
      <c r="PDF127" s="27"/>
      <c r="PDG127" s="27"/>
      <c r="PDH127" s="27"/>
      <c r="PDI127" s="27"/>
      <c r="PDJ127" s="27"/>
      <c r="PDK127" s="27"/>
      <c r="PDL127" s="27"/>
      <c r="PDM127" s="27"/>
      <c r="PDN127" s="27"/>
      <c r="PDO127" s="27"/>
      <c r="PDP127" s="27"/>
      <c r="PDQ127" s="27"/>
      <c r="PDR127" s="27"/>
      <c r="PDS127" s="27"/>
      <c r="PDT127" s="27"/>
      <c r="PDU127" s="27"/>
      <c r="PDV127" s="27"/>
      <c r="PDW127" s="27"/>
      <c r="PDX127" s="27"/>
      <c r="PDY127" s="27"/>
      <c r="PDZ127" s="27"/>
      <c r="PEA127" s="27"/>
      <c r="PEB127" s="27"/>
      <c r="PEC127" s="27"/>
      <c r="PED127" s="27"/>
      <c r="PEE127" s="27"/>
      <c r="PEF127" s="27"/>
      <c r="PEG127" s="27"/>
      <c r="PEH127" s="27"/>
      <c r="PEI127" s="27"/>
      <c r="PEJ127" s="27"/>
      <c r="PEK127" s="27"/>
      <c r="PEL127" s="27"/>
      <c r="PEM127" s="27"/>
      <c r="PEN127" s="27"/>
      <c r="PEO127" s="27"/>
      <c r="PEP127" s="27"/>
      <c r="PEW127" s="27"/>
      <c r="PEX127" s="27"/>
      <c r="PEY127" s="27"/>
      <c r="PEZ127" s="27"/>
      <c r="PFA127" s="27"/>
      <c r="PFB127" s="27"/>
      <c r="PFC127" s="27"/>
      <c r="PFD127" s="27"/>
      <c r="PFE127" s="27"/>
      <c r="PFF127" s="27"/>
      <c r="PFG127" s="27"/>
      <c r="PFH127" s="27"/>
      <c r="PFI127" s="27"/>
      <c r="PFJ127" s="27"/>
      <c r="PFK127" s="27"/>
      <c r="PFL127" s="27"/>
      <c r="PFM127" s="27"/>
      <c r="PFN127" s="27"/>
      <c r="PFO127" s="27"/>
      <c r="PFP127" s="27"/>
      <c r="PFQ127" s="27"/>
      <c r="PFR127" s="27"/>
      <c r="PFS127" s="27"/>
      <c r="PFT127" s="27"/>
      <c r="PFU127" s="27"/>
      <c r="PFV127" s="27"/>
      <c r="PFW127" s="27"/>
      <c r="PFX127" s="27"/>
      <c r="PFY127" s="27"/>
      <c r="PFZ127" s="27"/>
      <c r="PGA127" s="27"/>
      <c r="PGB127" s="27"/>
      <c r="PGC127" s="27"/>
      <c r="PGD127" s="27"/>
      <c r="PGE127" s="27"/>
      <c r="PGF127" s="27"/>
      <c r="PGG127" s="27"/>
      <c r="PGH127" s="27"/>
      <c r="PGI127" s="27"/>
      <c r="PGJ127" s="27"/>
      <c r="PGK127" s="27"/>
      <c r="PGL127" s="27"/>
      <c r="PGM127" s="27"/>
      <c r="PGN127" s="27"/>
      <c r="PGO127" s="27"/>
      <c r="PGP127" s="27"/>
      <c r="PGQ127" s="27"/>
      <c r="PGR127" s="27"/>
      <c r="PGS127" s="27"/>
      <c r="PGT127" s="27"/>
      <c r="PGU127" s="27"/>
      <c r="PGV127" s="27"/>
      <c r="PGW127" s="27"/>
      <c r="PGX127" s="27"/>
      <c r="PGY127" s="27"/>
      <c r="PGZ127" s="27"/>
      <c r="PHA127" s="27"/>
      <c r="PHB127" s="27"/>
      <c r="PHC127" s="27"/>
      <c r="PHD127" s="27"/>
      <c r="PHE127" s="27"/>
      <c r="PHF127" s="27"/>
      <c r="PHG127" s="27"/>
      <c r="PHH127" s="27"/>
      <c r="PHI127" s="27"/>
      <c r="PHJ127" s="27"/>
      <c r="PHK127" s="27"/>
      <c r="PHL127" s="27"/>
      <c r="PHM127" s="27"/>
      <c r="PHN127" s="27"/>
      <c r="PHO127" s="27"/>
      <c r="PHP127" s="27"/>
      <c r="PHQ127" s="27"/>
      <c r="PHR127" s="27"/>
      <c r="PHS127" s="27"/>
      <c r="PHT127" s="27"/>
      <c r="PHU127" s="27"/>
      <c r="PHV127" s="27"/>
      <c r="PHW127" s="27"/>
      <c r="PHX127" s="27"/>
      <c r="PHY127" s="27"/>
      <c r="PHZ127" s="27"/>
      <c r="PIA127" s="27"/>
      <c r="PIB127" s="27"/>
      <c r="PIC127" s="27"/>
      <c r="PID127" s="27"/>
      <c r="PIE127" s="27"/>
      <c r="PIF127" s="27"/>
      <c r="PIG127" s="27"/>
      <c r="PIH127" s="27"/>
      <c r="PII127" s="27"/>
      <c r="PIJ127" s="27"/>
      <c r="PIK127" s="27"/>
      <c r="PIL127" s="27"/>
      <c r="PIM127" s="27"/>
      <c r="PIN127" s="27"/>
      <c r="PIO127" s="27"/>
      <c r="PIP127" s="27"/>
      <c r="PIQ127" s="27"/>
      <c r="PIR127" s="27"/>
      <c r="PIS127" s="27"/>
      <c r="PIT127" s="27"/>
      <c r="PIU127" s="27"/>
      <c r="PIV127" s="27"/>
      <c r="PIW127" s="27"/>
      <c r="PIX127" s="27"/>
      <c r="PIY127" s="27"/>
      <c r="PIZ127" s="27"/>
      <c r="PJA127" s="27"/>
      <c r="PJB127" s="27"/>
      <c r="PJC127" s="27"/>
      <c r="PJD127" s="27"/>
      <c r="PJE127" s="27"/>
      <c r="PJF127" s="27"/>
      <c r="PJG127" s="27"/>
      <c r="PJH127" s="27"/>
      <c r="PJI127" s="27"/>
      <c r="PJJ127" s="27"/>
      <c r="PJK127" s="27"/>
      <c r="PJL127" s="27"/>
      <c r="PJM127" s="27"/>
      <c r="PJN127" s="27"/>
      <c r="PJO127" s="27"/>
      <c r="PJP127" s="27"/>
      <c r="PJQ127" s="27"/>
      <c r="PJR127" s="27"/>
      <c r="PJS127" s="27"/>
      <c r="PJT127" s="27"/>
      <c r="PJU127" s="27"/>
      <c r="PJV127" s="27"/>
      <c r="PJW127" s="27"/>
      <c r="PJX127" s="27"/>
      <c r="PJY127" s="27"/>
      <c r="PJZ127" s="27"/>
      <c r="PKA127" s="27"/>
      <c r="PKB127" s="27"/>
      <c r="PKC127" s="27"/>
      <c r="PKD127" s="27"/>
      <c r="PKE127" s="27"/>
      <c r="PKF127" s="27"/>
      <c r="PKG127" s="27"/>
      <c r="PKH127" s="27"/>
      <c r="PKI127" s="27"/>
      <c r="PKJ127" s="27"/>
      <c r="PKK127" s="27"/>
      <c r="PKL127" s="27"/>
      <c r="PKM127" s="27"/>
      <c r="PKN127" s="27"/>
      <c r="PKO127" s="27"/>
      <c r="PKP127" s="27"/>
      <c r="PKQ127" s="27"/>
      <c r="PKR127" s="27"/>
      <c r="PKS127" s="27"/>
      <c r="PKT127" s="27"/>
      <c r="PKU127" s="27"/>
      <c r="PKV127" s="27"/>
      <c r="PKW127" s="27"/>
      <c r="PKX127" s="27"/>
      <c r="PKY127" s="27"/>
      <c r="PKZ127" s="27"/>
      <c r="PLA127" s="27"/>
      <c r="PLB127" s="27"/>
      <c r="PLC127" s="27"/>
      <c r="PLD127" s="27"/>
      <c r="PLE127" s="27"/>
      <c r="PLF127" s="27"/>
      <c r="PLG127" s="27"/>
      <c r="PLH127" s="27"/>
      <c r="PLI127" s="27"/>
      <c r="PLJ127" s="27"/>
      <c r="PLK127" s="27"/>
      <c r="PLL127" s="27"/>
      <c r="PLM127" s="27"/>
      <c r="PLN127" s="27"/>
      <c r="PLO127" s="27"/>
      <c r="PLP127" s="27"/>
      <c r="PLQ127" s="27"/>
      <c r="PLR127" s="27"/>
      <c r="PLS127" s="27"/>
      <c r="PLT127" s="27"/>
      <c r="PLU127" s="27"/>
      <c r="PLV127" s="27"/>
      <c r="PLW127" s="27"/>
      <c r="PLX127" s="27"/>
      <c r="PLY127" s="27"/>
      <c r="PLZ127" s="27"/>
      <c r="PMA127" s="27"/>
      <c r="PMB127" s="27"/>
      <c r="PMC127" s="27"/>
      <c r="PMD127" s="27"/>
      <c r="PME127" s="27"/>
      <c r="PMF127" s="27"/>
      <c r="PMG127" s="27"/>
      <c r="PMH127" s="27"/>
      <c r="PMI127" s="27"/>
      <c r="PMJ127" s="27"/>
      <c r="PMK127" s="27"/>
      <c r="PML127" s="27"/>
      <c r="PMM127" s="27"/>
      <c r="PMN127" s="27"/>
      <c r="PMO127" s="27"/>
      <c r="PMP127" s="27"/>
      <c r="PMQ127" s="27"/>
      <c r="PMR127" s="27"/>
      <c r="PMS127" s="27"/>
      <c r="PMT127" s="27"/>
      <c r="PMU127" s="27"/>
      <c r="PMV127" s="27"/>
      <c r="PMW127" s="27"/>
      <c r="PMX127" s="27"/>
      <c r="PMY127" s="27"/>
      <c r="PMZ127" s="27"/>
      <c r="PNA127" s="27"/>
      <c r="PNB127" s="27"/>
      <c r="PNC127" s="27"/>
      <c r="PND127" s="27"/>
      <c r="PNE127" s="27"/>
      <c r="PNF127" s="27"/>
      <c r="PNG127" s="27"/>
      <c r="PNH127" s="27"/>
      <c r="PNI127" s="27"/>
      <c r="PNJ127" s="27"/>
      <c r="PNK127" s="27"/>
      <c r="PNL127" s="27"/>
      <c r="PNM127" s="27"/>
      <c r="PNN127" s="27"/>
      <c r="PNO127" s="27"/>
      <c r="PNP127" s="27"/>
      <c r="PNQ127" s="27"/>
      <c r="PNR127" s="27"/>
      <c r="PNS127" s="27"/>
      <c r="PNT127" s="27"/>
      <c r="PNU127" s="27"/>
      <c r="PNV127" s="27"/>
      <c r="PNW127" s="27"/>
      <c r="PNX127" s="27"/>
      <c r="PNY127" s="27"/>
      <c r="PNZ127" s="27"/>
      <c r="POA127" s="27"/>
      <c r="POB127" s="27"/>
      <c r="POC127" s="27"/>
      <c r="POD127" s="27"/>
      <c r="POE127" s="27"/>
      <c r="POF127" s="27"/>
      <c r="POG127" s="27"/>
      <c r="POH127" s="27"/>
      <c r="POI127" s="27"/>
      <c r="POJ127" s="27"/>
      <c r="POK127" s="27"/>
      <c r="POL127" s="27"/>
      <c r="POS127" s="27"/>
      <c r="POT127" s="27"/>
      <c r="POU127" s="27"/>
      <c r="POV127" s="27"/>
      <c r="POW127" s="27"/>
      <c r="POX127" s="27"/>
      <c r="POY127" s="27"/>
      <c r="POZ127" s="27"/>
      <c r="PPA127" s="27"/>
      <c r="PPB127" s="27"/>
      <c r="PPC127" s="27"/>
      <c r="PPD127" s="27"/>
      <c r="PPE127" s="27"/>
      <c r="PPF127" s="27"/>
      <c r="PPG127" s="27"/>
      <c r="PPH127" s="27"/>
      <c r="PPI127" s="27"/>
      <c r="PPJ127" s="27"/>
      <c r="PPK127" s="27"/>
      <c r="PPL127" s="27"/>
      <c r="PPM127" s="27"/>
      <c r="PPN127" s="27"/>
      <c r="PPO127" s="27"/>
      <c r="PPP127" s="27"/>
      <c r="PPQ127" s="27"/>
      <c r="PPR127" s="27"/>
      <c r="PPS127" s="27"/>
      <c r="PPT127" s="27"/>
      <c r="PPU127" s="27"/>
      <c r="PPV127" s="27"/>
      <c r="PPW127" s="27"/>
      <c r="PPX127" s="27"/>
      <c r="PPY127" s="27"/>
      <c r="PPZ127" s="27"/>
      <c r="PQA127" s="27"/>
      <c r="PQB127" s="27"/>
      <c r="PQC127" s="27"/>
      <c r="PQD127" s="27"/>
      <c r="PQE127" s="27"/>
      <c r="PQF127" s="27"/>
      <c r="PQG127" s="27"/>
      <c r="PQH127" s="27"/>
      <c r="PQI127" s="27"/>
      <c r="PQJ127" s="27"/>
      <c r="PQK127" s="27"/>
      <c r="PQL127" s="27"/>
      <c r="PQM127" s="27"/>
      <c r="PQN127" s="27"/>
      <c r="PQO127" s="27"/>
      <c r="PQP127" s="27"/>
      <c r="PQQ127" s="27"/>
      <c r="PQR127" s="27"/>
      <c r="PQS127" s="27"/>
      <c r="PQT127" s="27"/>
      <c r="PQU127" s="27"/>
      <c r="PQV127" s="27"/>
      <c r="PQW127" s="27"/>
      <c r="PQX127" s="27"/>
      <c r="PQY127" s="27"/>
      <c r="PQZ127" s="27"/>
      <c r="PRA127" s="27"/>
      <c r="PRB127" s="27"/>
      <c r="PRC127" s="27"/>
      <c r="PRD127" s="27"/>
      <c r="PRE127" s="27"/>
      <c r="PRF127" s="27"/>
      <c r="PRG127" s="27"/>
      <c r="PRH127" s="27"/>
      <c r="PRI127" s="27"/>
      <c r="PRJ127" s="27"/>
      <c r="PRK127" s="27"/>
      <c r="PRL127" s="27"/>
      <c r="PRM127" s="27"/>
      <c r="PRN127" s="27"/>
      <c r="PRO127" s="27"/>
      <c r="PRP127" s="27"/>
      <c r="PRQ127" s="27"/>
      <c r="PRR127" s="27"/>
      <c r="PRS127" s="27"/>
      <c r="PRT127" s="27"/>
      <c r="PRU127" s="27"/>
      <c r="PRV127" s="27"/>
      <c r="PRW127" s="27"/>
      <c r="PRX127" s="27"/>
      <c r="PRY127" s="27"/>
      <c r="PRZ127" s="27"/>
      <c r="PSA127" s="27"/>
      <c r="PSB127" s="27"/>
      <c r="PSC127" s="27"/>
      <c r="PSD127" s="27"/>
      <c r="PSE127" s="27"/>
      <c r="PSF127" s="27"/>
      <c r="PSG127" s="27"/>
      <c r="PSH127" s="27"/>
      <c r="PSI127" s="27"/>
      <c r="PSJ127" s="27"/>
      <c r="PSK127" s="27"/>
      <c r="PSL127" s="27"/>
      <c r="PSM127" s="27"/>
      <c r="PSN127" s="27"/>
      <c r="PSO127" s="27"/>
      <c r="PSP127" s="27"/>
      <c r="PSQ127" s="27"/>
      <c r="PSR127" s="27"/>
      <c r="PSS127" s="27"/>
      <c r="PST127" s="27"/>
      <c r="PSU127" s="27"/>
      <c r="PSV127" s="27"/>
      <c r="PSW127" s="27"/>
      <c r="PSX127" s="27"/>
      <c r="PSY127" s="27"/>
      <c r="PSZ127" s="27"/>
      <c r="PTA127" s="27"/>
      <c r="PTB127" s="27"/>
      <c r="PTC127" s="27"/>
      <c r="PTD127" s="27"/>
      <c r="PTE127" s="27"/>
      <c r="PTF127" s="27"/>
      <c r="PTG127" s="27"/>
      <c r="PTH127" s="27"/>
      <c r="PTI127" s="27"/>
      <c r="PTJ127" s="27"/>
      <c r="PTK127" s="27"/>
      <c r="PTL127" s="27"/>
      <c r="PTM127" s="27"/>
      <c r="PTN127" s="27"/>
      <c r="PTO127" s="27"/>
      <c r="PTP127" s="27"/>
      <c r="PTQ127" s="27"/>
      <c r="PTR127" s="27"/>
      <c r="PTS127" s="27"/>
      <c r="PTT127" s="27"/>
      <c r="PTU127" s="27"/>
      <c r="PTV127" s="27"/>
      <c r="PTW127" s="27"/>
      <c r="PTX127" s="27"/>
      <c r="PTY127" s="27"/>
      <c r="PTZ127" s="27"/>
      <c r="PUA127" s="27"/>
      <c r="PUB127" s="27"/>
      <c r="PUC127" s="27"/>
      <c r="PUD127" s="27"/>
      <c r="PUE127" s="27"/>
      <c r="PUF127" s="27"/>
      <c r="PUG127" s="27"/>
      <c r="PUH127" s="27"/>
      <c r="PUI127" s="27"/>
      <c r="PUJ127" s="27"/>
      <c r="PUK127" s="27"/>
      <c r="PUL127" s="27"/>
      <c r="PUM127" s="27"/>
      <c r="PUN127" s="27"/>
      <c r="PUO127" s="27"/>
      <c r="PUP127" s="27"/>
      <c r="PUQ127" s="27"/>
      <c r="PUR127" s="27"/>
      <c r="PUS127" s="27"/>
      <c r="PUT127" s="27"/>
      <c r="PUU127" s="27"/>
      <c r="PUV127" s="27"/>
      <c r="PUW127" s="27"/>
      <c r="PUX127" s="27"/>
      <c r="PUY127" s="27"/>
      <c r="PUZ127" s="27"/>
      <c r="PVA127" s="27"/>
      <c r="PVB127" s="27"/>
      <c r="PVC127" s="27"/>
      <c r="PVD127" s="27"/>
      <c r="PVE127" s="27"/>
      <c r="PVF127" s="27"/>
      <c r="PVG127" s="27"/>
      <c r="PVH127" s="27"/>
      <c r="PVI127" s="27"/>
      <c r="PVJ127" s="27"/>
      <c r="PVK127" s="27"/>
      <c r="PVL127" s="27"/>
      <c r="PVM127" s="27"/>
      <c r="PVN127" s="27"/>
      <c r="PVO127" s="27"/>
      <c r="PVP127" s="27"/>
      <c r="PVQ127" s="27"/>
      <c r="PVR127" s="27"/>
      <c r="PVS127" s="27"/>
      <c r="PVT127" s="27"/>
      <c r="PVU127" s="27"/>
      <c r="PVV127" s="27"/>
      <c r="PVW127" s="27"/>
      <c r="PVX127" s="27"/>
      <c r="PVY127" s="27"/>
      <c r="PVZ127" s="27"/>
      <c r="PWA127" s="27"/>
      <c r="PWB127" s="27"/>
      <c r="PWC127" s="27"/>
      <c r="PWD127" s="27"/>
      <c r="PWE127" s="27"/>
      <c r="PWF127" s="27"/>
      <c r="PWG127" s="27"/>
      <c r="PWH127" s="27"/>
      <c r="PWI127" s="27"/>
      <c r="PWJ127" s="27"/>
      <c r="PWK127" s="27"/>
      <c r="PWL127" s="27"/>
      <c r="PWM127" s="27"/>
      <c r="PWN127" s="27"/>
      <c r="PWO127" s="27"/>
      <c r="PWP127" s="27"/>
      <c r="PWQ127" s="27"/>
      <c r="PWR127" s="27"/>
      <c r="PWS127" s="27"/>
      <c r="PWT127" s="27"/>
      <c r="PWU127" s="27"/>
      <c r="PWV127" s="27"/>
      <c r="PWW127" s="27"/>
      <c r="PWX127" s="27"/>
      <c r="PWY127" s="27"/>
      <c r="PWZ127" s="27"/>
      <c r="PXA127" s="27"/>
      <c r="PXB127" s="27"/>
      <c r="PXC127" s="27"/>
      <c r="PXD127" s="27"/>
      <c r="PXE127" s="27"/>
      <c r="PXF127" s="27"/>
      <c r="PXG127" s="27"/>
      <c r="PXH127" s="27"/>
      <c r="PXI127" s="27"/>
      <c r="PXJ127" s="27"/>
      <c r="PXK127" s="27"/>
      <c r="PXL127" s="27"/>
      <c r="PXM127" s="27"/>
      <c r="PXN127" s="27"/>
      <c r="PXO127" s="27"/>
      <c r="PXP127" s="27"/>
      <c r="PXQ127" s="27"/>
      <c r="PXR127" s="27"/>
      <c r="PXS127" s="27"/>
      <c r="PXT127" s="27"/>
      <c r="PXU127" s="27"/>
      <c r="PXV127" s="27"/>
      <c r="PXW127" s="27"/>
      <c r="PXX127" s="27"/>
      <c r="PXY127" s="27"/>
      <c r="PXZ127" s="27"/>
      <c r="PYA127" s="27"/>
      <c r="PYB127" s="27"/>
      <c r="PYC127" s="27"/>
      <c r="PYD127" s="27"/>
      <c r="PYE127" s="27"/>
      <c r="PYF127" s="27"/>
      <c r="PYG127" s="27"/>
      <c r="PYH127" s="27"/>
      <c r="PYO127" s="27"/>
      <c r="PYP127" s="27"/>
      <c r="PYQ127" s="27"/>
      <c r="PYR127" s="27"/>
      <c r="PYS127" s="27"/>
      <c r="PYT127" s="27"/>
      <c r="PYU127" s="27"/>
      <c r="PYV127" s="27"/>
      <c r="PYW127" s="27"/>
      <c r="PYX127" s="27"/>
      <c r="PYY127" s="27"/>
      <c r="PYZ127" s="27"/>
      <c r="PZA127" s="27"/>
      <c r="PZB127" s="27"/>
      <c r="PZC127" s="27"/>
      <c r="PZD127" s="27"/>
      <c r="PZE127" s="27"/>
      <c r="PZF127" s="27"/>
      <c r="PZG127" s="27"/>
      <c r="PZH127" s="27"/>
      <c r="PZI127" s="27"/>
      <c r="PZJ127" s="27"/>
      <c r="PZK127" s="27"/>
      <c r="PZL127" s="27"/>
      <c r="PZM127" s="27"/>
      <c r="PZN127" s="27"/>
      <c r="PZO127" s="27"/>
      <c r="PZP127" s="27"/>
      <c r="PZQ127" s="27"/>
      <c r="PZR127" s="27"/>
      <c r="PZS127" s="27"/>
      <c r="PZT127" s="27"/>
      <c r="PZU127" s="27"/>
      <c r="PZV127" s="27"/>
      <c r="PZW127" s="27"/>
      <c r="PZX127" s="27"/>
      <c r="PZY127" s="27"/>
      <c r="PZZ127" s="27"/>
      <c r="QAA127" s="27"/>
      <c r="QAB127" s="27"/>
      <c r="QAC127" s="27"/>
      <c r="QAD127" s="27"/>
      <c r="QAE127" s="27"/>
      <c r="QAF127" s="27"/>
      <c r="QAG127" s="27"/>
      <c r="QAH127" s="27"/>
      <c r="QAI127" s="27"/>
      <c r="QAJ127" s="27"/>
      <c r="QAK127" s="27"/>
      <c r="QAL127" s="27"/>
      <c r="QAM127" s="27"/>
      <c r="QAN127" s="27"/>
      <c r="QAO127" s="27"/>
      <c r="QAP127" s="27"/>
      <c r="QAQ127" s="27"/>
      <c r="QAR127" s="27"/>
      <c r="QAS127" s="27"/>
      <c r="QAT127" s="27"/>
      <c r="QAU127" s="27"/>
      <c r="QAV127" s="27"/>
      <c r="QAW127" s="27"/>
      <c r="QAX127" s="27"/>
      <c r="QAY127" s="27"/>
      <c r="QAZ127" s="27"/>
      <c r="QBA127" s="27"/>
      <c r="QBB127" s="27"/>
      <c r="QBC127" s="27"/>
      <c r="QBD127" s="27"/>
      <c r="QBE127" s="27"/>
      <c r="QBF127" s="27"/>
      <c r="QBG127" s="27"/>
      <c r="QBH127" s="27"/>
      <c r="QBI127" s="27"/>
      <c r="QBJ127" s="27"/>
      <c r="QBK127" s="27"/>
      <c r="QBL127" s="27"/>
      <c r="QBM127" s="27"/>
      <c r="QBN127" s="27"/>
      <c r="QBO127" s="27"/>
      <c r="QBP127" s="27"/>
      <c r="QBQ127" s="27"/>
      <c r="QBR127" s="27"/>
      <c r="QBS127" s="27"/>
      <c r="QBT127" s="27"/>
      <c r="QBU127" s="27"/>
      <c r="QBV127" s="27"/>
      <c r="QBW127" s="27"/>
      <c r="QBX127" s="27"/>
      <c r="QBY127" s="27"/>
      <c r="QBZ127" s="27"/>
      <c r="QCA127" s="27"/>
      <c r="QCB127" s="27"/>
      <c r="QCC127" s="27"/>
      <c r="QCD127" s="27"/>
      <c r="QCE127" s="27"/>
      <c r="QCF127" s="27"/>
      <c r="QCG127" s="27"/>
      <c r="QCH127" s="27"/>
      <c r="QCI127" s="27"/>
      <c r="QCJ127" s="27"/>
      <c r="QCK127" s="27"/>
      <c r="QCL127" s="27"/>
      <c r="QCM127" s="27"/>
      <c r="QCN127" s="27"/>
      <c r="QCO127" s="27"/>
      <c r="QCP127" s="27"/>
      <c r="QCQ127" s="27"/>
      <c r="QCR127" s="27"/>
      <c r="QCS127" s="27"/>
      <c r="QCT127" s="27"/>
      <c r="QCU127" s="27"/>
      <c r="QCV127" s="27"/>
      <c r="QCW127" s="27"/>
      <c r="QCX127" s="27"/>
      <c r="QCY127" s="27"/>
      <c r="QCZ127" s="27"/>
      <c r="QDA127" s="27"/>
      <c r="QDB127" s="27"/>
      <c r="QDC127" s="27"/>
      <c r="QDD127" s="27"/>
      <c r="QDE127" s="27"/>
      <c r="QDF127" s="27"/>
      <c r="QDG127" s="27"/>
      <c r="QDH127" s="27"/>
      <c r="QDI127" s="27"/>
      <c r="QDJ127" s="27"/>
      <c r="QDK127" s="27"/>
      <c r="QDL127" s="27"/>
      <c r="QDM127" s="27"/>
      <c r="QDN127" s="27"/>
      <c r="QDO127" s="27"/>
      <c r="QDP127" s="27"/>
      <c r="QDQ127" s="27"/>
      <c r="QDR127" s="27"/>
      <c r="QDS127" s="27"/>
      <c r="QDT127" s="27"/>
      <c r="QDU127" s="27"/>
      <c r="QDV127" s="27"/>
      <c r="QDW127" s="27"/>
      <c r="QDX127" s="27"/>
      <c r="QDY127" s="27"/>
      <c r="QDZ127" s="27"/>
      <c r="QEA127" s="27"/>
      <c r="QEB127" s="27"/>
      <c r="QEC127" s="27"/>
      <c r="QED127" s="27"/>
      <c r="QEE127" s="27"/>
      <c r="QEF127" s="27"/>
      <c r="QEG127" s="27"/>
      <c r="QEH127" s="27"/>
      <c r="QEI127" s="27"/>
      <c r="QEJ127" s="27"/>
      <c r="QEK127" s="27"/>
      <c r="QEL127" s="27"/>
      <c r="QEM127" s="27"/>
      <c r="QEN127" s="27"/>
      <c r="QEO127" s="27"/>
      <c r="QEP127" s="27"/>
      <c r="QEQ127" s="27"/>
      <c r="QER127" s="27"/>
      <c r="QES127" s="27"/>
      <c r="QET127" s="27"/>
      <c r="QEU127" s="27"/>
      <c r="QEV127" s="27"/>
      <c r="QEW127" s="27"/>
      <c r="QEX127" s="27"/>
      <c r="QEY127" s="27"/>
      <c r="QEZ127" s="27"/>
      <c r="QFA127" s="27"/>
      <c r="QFB127" s="27"/>
      <c r="QFC127" s="27"/>
      <c r="QFD127" s="27"/>
      <c r="QFE127" s="27"/>
      <c r="QFF127" s="27"/>
      <c r="QFG127" s="27"/>
      <c r="QFH127" s="27"/>
      <c r="QFI127" s="27"/>
      <c r="QFJ127" s="27"/>
      <c r="QFK127" s="27"/>
      <c r="QFL127" s="27"/>
      <c r="QFM127" s="27"/>
      <c r="QFN127" s="27"/>
      <c r="QFO127" s="27"/>
      <c r="QFP127" s="27"/>
      <c r="QFQ127" s="27"/>
      <c r="QFR127" s="27"/>
      <c r="QFS127" s="27"/>
      <c r="QFT127" s="27"/>
      <c r="QFU127" s="27"/>
      <c r="QFV127" s="27"/>
      <c r="QFW127" s="27"/>
      <c r="QFX127" s="27"/>
      <c r="QFY127" s="27"/>
      <c r="QFZ127" s="27"/>
      <c r="QGA127" s="27"/>
      <c r="QGB127" s="27"/>
      <c r="QGC127" s="27"/>
      <c r="QGD127" s="27"/>
      <c r="QGE127" s="27"/>
      <c r="QGF127" s="27"/>
      <c r="QGG127" s="27"/>
      <c r="QGH127" s="27"/>
      <c r="QGI127" s="27"/>
      <c r="QGJ127" s="27"/>
      <c r="QGK127" s="27"/>
      <c r="QGL127" s="27"/>
      <c r="QGM127" s="27"/>
      <c r="QGN127" s="27"/>
      <c r="QGO127" s="27"/>
      <c r="QGP127" s="27"/>
      <c r="QGQ127" s="27"/>
      <c r="QGR127" s="27"/>
      <c r="QGS127" s="27"/>
      <c r="QGT127" s="27"/>
      <c r="QGU127" s="27"/>
      <c r="QGV127" s="27"/>
      <c r="QGW127" s="27"/>
      <c r="QGX127" s="27"/>
      <c r="QGY127" s="27"/>
      <c r="QGZ127" s="27"/>
      <c r="QHA127" s="27"/>
      <c r="QHB127" s="27"/>
      <c r="QHC127" s="27"/>
      <c r="QHD127" s="27"/>
      <c r="QHE127" s="27"/>
      <c r="QHF127" s="27"/>
      <c r="QHG127" s="27"/>
      <c r="QHH127" s="27"/>
      <c r="QHI127" s="27"/>
      <c r="QHJ127" s="27"/>
      <c r="QHK127" s="27"/>
      <c r="QHL127" s="27"/>
      <c r="QHM127" s="27"/>
      <c r="QHN127" s="27"/>
      <c r="QHO127" s="27"/>
      <c r="QHP127" s="27"/>
      <c r="QHQ127" s="27"/>
      <c r="QHR127" s="27"/>
      <c r="QHS127" s="27"/>
      <c r="QHT127" s="27"/>
      <c r="QHU127" s="27"/>
      <c r="QHV127" s="27"/>
      <c r="QHW127" s="27"/>
      <c r="QHX127" s="27"/>
      <c r="QHY127" s="27"/>
      <c r="QHZ127" s="27"/>
      <c r="QIA127" s="27"/>
      <c r="QIB127" s="27"/>
      <c r="QIC127" s="27"/>
      <c r="QID127" s="27"/>
      <c r="QIK127" s="27"/>
      <c r="QIL127" s="27"/>
      <c r="QIM127" s="27"/>
      <c r="QIN127" s="27"/>
      <c r="QIO127" s="27"/>
      <c r="QIP127" s="27"/>
      <c r="QIQ127" s="27"/>
      <c r="QIR127" s="27"/>
      <c r="QIS127" s="27"/>
      <c r="QIT127" s="27"/>
      <c r="QIU127" s="27"/>
      <c r="QIV127" s="27"/>
      <c r="QIW127" s="27"/>
      <c r="QIX127" s="27"/>
      <c r="QIY127" s="27"/>
      <c r="QIZ127" s="27"/>
      <c r="QJA127" s="27"/>
      <c r="QJB127" s="27"/>
      <c r="QJC127" s="27"/>
      <c r="QJD127" s="27"/>
      <c r="QJE127" s="27"/>
      <c r="QJF127" s="27"/>
      <c r="QJG127" s="27"/>
      <c r="QJH127" s="27"/>
      <c r="QJI127" s="27"/>
      <c r="QJJ127" s="27"/>
      <c r="QJK127" s="27"/>
      <c r="QJL127" s="27"/>
      <c r="QJM127" s="27"/>
      <c r="QJN127" s="27"/>
      <c r="QJO127" s="27"/>
      <c r="QJP127" s="27"/>
      <c r="QJQ127" s="27"/>
      <c r="QJR127" s="27"/>
      <c r="QJS127" s="27"/>
      <c r="QJT127" s="27"/>
      <c r="QJU127" s="27"/>
      <c r="QJV127" s="27"/>
      <c r="QJW127" s="27"/>
      <c r="QJX127" s="27"/>
      <c r="QJY127" s="27"/>
      <c r="QJZ127" s="27"/>
      <c r="QKA127" s="27"/>
      <c r="QKB127" s="27"/>
      <c r="QKC127" s="27"/>
      <c r="QKD127" s="27"/>
      <c r="QKE127" s="27"/>
      <c r="QKF127" s="27"/>
      <c r="QKG127" s="27"/>
      <c r="QKH127" s="27"/>
      <c r="QKI127" s="27"/>
      <c r="QKJ127" s="27"/>
      <c r="QKK127" s="27"/>
      <c r="QKL127" s="27"/>
      <c r="QKM127" s="27"/>
      <c r="QKN127" s="27"/>
      <c r="QKO127" s="27"/>
      <c r="QKP127" s="27"/>
      <c r="QKQ127" s="27"/>
      <c r="QKR127" s="27"/>
      <c r="QKS127" s="27"/>
      <c r="QKT127" s="27"/>
      <c r="QKU127" s="27"/>
      <c r="QKV127" s="27"/>
      <c r="QKW127" s="27"/>
      <c r="QKX127" s="27"/>
      <c r="QKY127" s="27"/>
      <c r="QKZ127" s="27"/>
      <c r="QLA127" s="27"/>
      <c r="QLB127" s="27"/>
      <c r="QLC127" s="27"/>
      <c r="QLD127" s="27"/>
      <c r="QLE127" s="27"/>
      <c r="QLF127" s="27"/>
      <c r="QLG127" s="27"/>
      <c r="QLH127" s="27"/>
      <c r="QLI127" s="27"/>
      <c r="QLJ127" s="27"/>
      <c r="QLK127" s="27"/>
      <c r="QLL127" s="27"/>
      <c r="QLM127" s="27"/>
      <c r="QLN127" s="27"/>
      <c r="QLO127" s="27"/>
      <c r="QLP127" s="27"/>
      <c r="QLQ127" s="27"/>
      <c r="QLR127" s="27"/>
      <c r="QLS127" s="27"/>
      <c r="QLT127" s="27"/>
      <c r="QLU127" s="27"/>
      <c r="QLV127" s="27"/>
      <c r="QLW127" s="27"/>
      <c r="QLX127" s="27"/>
      <c r="QLY127" s="27"/>
      <c r="QLZ127" s="27"/>
      <c r="QMA127" s="27"/>
      <c r="QMB127" s="27"/>
      <c r="QMC127" s="27"/>
      <c r="QMD127" s="27"/>
      <c r="QME127" s="27"/>
      <c r="QMF127" s="27"/>
      <c r="QMG127" s="27"/>
      <c r="QMH127" s="27"/>
      <c r="QMI127" s="27"/>
      <c r="QMJ127" s="27"/>
      <c r="QMK127" s="27"/>
      <c r="QML127" s="27"/>
      <c r="QMM127" s="27"/>
      <c r="QMN127" s="27"/>
      <c r="QMO127" s="27"/>
      <c r="QMP127" s="27"/>
      <c r="QMQ127" s="27"/>
      <c r="QMR127" s="27"/>
      <c r="QMS127" s="27"/>
      <c r="QMT127" s="27"/>
      <c r="QMU127" s="27"/>
      <c r="QMV127" s="27"/>
      <c r="QMW127" s="27"/>
      <c r="QMX127" s="27"/>
      <c r="QMY127" s="27"/>
      <c r="QMZ127" s="27"/>
      <c r="QNA127" s="27"/>
      <c r="QNB127" s="27"/>
      <c r="QNC127" s="27"/>
      <c r="QND127" s="27"/>
      <c r="QNE127" s="27"/>
      <c r="QNF127" s="27"/>
      <c r="QNG127" s="27"/>
      <c r="QNH127" s="27"/>
      <c r="QNI127" s="27"/>
      <c r="QNJ127" s="27"/>
      <c r="QNK127" s="27"/>
      <c r="QNL127" s="27"/>
      <c r="QNM127" s="27"/>
      <c r="QNN127" s="27"/>
      <c r="QNO127" s="27"/>
      <c r="QNP127" s="27"/>
      <c r="QNQ127" s="27"/>
      <c r="QNR127" s="27"/>
      <c r="QNS127" s="27"/>
      <c r="QNT127" s="27"/>
      <c r="QNU127" s="27"/>
      <c r="QNV127" s="27"/>
      <c r="QNW127" s="27"/>
      <c r="QNX127" s="27"/>
      <c r="QNY127" s="27"/>
      <c r="QNZ127" s="27"/>
      <c r="QOA127" s="27"/>
      <c r="QOB127" s="27"/>
      <c r="QOC127" s="27"/>
      <c r="QOD127" s="27"/>
      <c r="QOE127" s="27"/>
      <c r="QOF127" s="27"/>
      <c r="QOG127" s="27"/>
      <c r="QOH127" s="27"/>
      <c r="QOI127" s="27"/>
      <c r="QOJ127" s="27"/>
      <c r="QOK127" s="27"/>
      <c r="QOL127" s="27"/>
      <c r="QOM127" s="27"/>
      <c r="QON127" s="27"/>
      <c r="QOO127" s="27"/>
      <c r="QOP127" s="27"/>
      <c r="QOQ127" s="27"/>
      <c r="QOR127" s="27"/>
      <c r="QOS127" s="27"/>
      <c r="QOT127" s="27"/>
      <c r="QOU127" s="27"/>
      <c r="QOV127" s="27"/>
      <c r="QOW127" s="27"/>
      <c r="QOX127" s="27"/>
      <c r="QOY127" s="27"/>
      <c r="QOZ127" s="27"/>
      <c r="QPA127" s="27"/>
      <c r="QPB127" s="27"/>
      <c r="QPC127" s="27"/>
      <c r="QPD127" s="27"/>
      <c r="QPE127" s="27"/>
      <c r="QPF127" s="27"/>
      <c r="QPG127" s="27"/>
      <c r="QPH127" s="27"/>
      <c r="QPI127" s="27"/>
      <c r="QPJ127" s="27"/>
      <c r="QPK127" s="27"/>
      <c r="QPL127" s="27"/>
      <c r="QPM127" s="27"/>
      <c r="QPN127" s="27"/>
      <c r="QPO127" s="27"/>
      <c r="QPP127" s="27"/>
      <c r="QPQ127" s="27"/>
      <c r="QPR127" s="27"/>
      <c r="QPS127" s="27"/>
      <c r="QPT127" s="27"/>
      <c r="QPU127" s="27"/>
      <c r="QPV127" s="27"/>
      <c r="QPW127" s="27"/>
      <c r="QPX127" s="27"/>
      <c r="QPY127" s="27"/>
      <c r="QPZ127" s="27"/>
      <c r="QQA127" s="27"/>
      <c r="QQB127" s="27"/>
      <c r="QQC127" s="27"/>
      <c r="QQD127" s="27"/>
      <c r="QQE127" s="27"/>
      <c r="QQF127" s="27"/>
      <c r="QQG127" s="27"/>
      <c r="QQH127" s="27"/>
      <c r="QQI127" s="27"/>
      <c r="QQJ127" s="27"/>
      <c r="QQK127" s="27"/>
      <c r="QQL127" s="27"/>
      <c r="QQM127" s="27"/>
      <c r="QQN127" s="27"/>
      <c r="QQO127" s="27"/>
      <c r="QQP127" s="27"/>
      <c r="QQQ127" s="27"/>
      <c r="QQR127" s="27"/>
      <c r="QQS127" s="27"/>
      <c r="QQT127" s="27"/>
      <c r="QQU127" s="27"/>
      <c r="QQV127" s="27"/>
      <c r="QQW127" s="27"/>
      <c r="QQX127" s="27"/>
      <c r="QQY127" s="27"/>
      <c r="QQZ127" s="27"/>
      <c r="QRA127" s="27"/>
      <c r="QRB127" s="27"/>
      <c r="QRC127" s="27"/>
      <c r="QRD127" s="27"/>
      <c r="QRE127" s="27"/>
      <c r="QRF127" s="27"/>
      <c r="QRG127" s="27"/>
      <c r="QRH127" s="27"/>
      <c r="QRI127" s="27"/>
      <c r="QRJ127" s="27"/>
      <c r="QRK127" s="27"/>
      <c r="QRL127" s="27"/>
      <c r="QRM127" s="27"/>
      <c r="QRN127" s="27"/>
      <c r="QRO127" s="27"/>
      <c r="QRP127" s="27"/>
      <c r="QRQ127" s="27"/>
      <c r="QRR127" s="27"/>
      <c r="QRS127" s="27"/>
      <c r="QRT127" s="27"/>
      <c r="QRU127" s="27"/>
      <c r="QRV127" s="27"/>
      <c r="QRW127" s="27"/>
      <c r="QRX127" s="27"/>
      <c r="QRY127" s="27"/>
      <c r="QRZ127" s="27"/>
      <c r="QSG127" s="27"/>
      <c r="QSH127" s="27"/>
      <c r="QSI127" s="27"/>
      <c r="QSJ127" s="27"/>
      <c r="QSK127" s="27"/>
      <c r="QSL127" s="27"/>
      <c r="QSM127" s="27"/>
      <c r="QSN127" s="27"/>
      <c r="QSO127" s="27"/>
      <c r="QSP127" s="27"/>
      <c r="QSQ127" s="27"/>
      <c r="QSR127" s="27"/>
      <c r="QSS127" s="27"/>
      <c r="QST127" s="27"/>
      <c r="QSU127" s="27"/>
      <c r="QSV127" s="27"/>
      <c r="QSW127" s="27"/>
      <c r="QSX127" s="27"/>
      <c r="QSY127" s="27"/>
      <c r="QSZ127" s="27"/>
      <c r="QTA127" s="27"/>
      <c r="QTB127" s="27"/>
      <c r="QTC127" s="27"/>
      <c r="QTD127" s="27"/>
      <c r="QTE127" s="27"/>
      <c r="QTF127" s="27"/>
      <c r="QTG127" s="27"/>
      <c r="QTH127" s="27"/>
      <c r="QTI127" s="27"/>
      <c r="QTJ127" s="27"/>
      <c r="QTK127" s="27"/>
      <c r="QTL127" s="27"/>
      <c r="QTM127" s="27"/>
      <c r="QTN127" s="27"/>
      <c r="QTO127" s="27"/>
      <c r="QTP127" s="27"/>
      <c r="QTQ127" s="27"/>
      <c r="QTR127" s="27"/>
      <c r="QTS127" s="27"/>
      <c r="QTT127" s="27"/>
      <c r="QTU127" s="27"/>
      <c r="QTV127" s="27"/>
      <c r="QTW127" s="27"/>
      <c r="QTX127" s="27"/>
      <c r="QTY127" s="27"/>
      <c r="QTZ127" s="27"/>
      <c r="QUA127" s="27"/>
      <c r="QUB127" s="27"/>
      <c r="QUC127" s="27"/>
      <c r="QUD127" s="27"/>
      <c r="QUE127" s="27"/>
      <c r="QUF127" s="27"/>
      <c r="QUG127" s="27"/>
      <c r="QUH127" s="27"/>
      <c r="QUI127" s="27"/>
      <c r="QUJ127" s="27"/>
      <c r="QUK127" s="27"/>
      <c r="QUL127" s="27"/>
      <c r="QUM127" s="27"/>
      <c r="QUN127" s="27"/>
      <c r="QUO127" s="27"/>
      <c r="QUP127" s="27"/>
      <c r="QUQ127" s="27"/>
      <c r="QUR127" s="27"/>
      <c r="QUS127" s="27"/>
      <c r="QUT127" s="27"/>
      <c r="QUU127" s="27"/>
      <c r="QUV127" s="27"/>
      <c r="QUW127" s="27"/>
      <c r="QUX127" s="27"/>
      <c r="QUY127" s="27"/>
      <c r="QUZ127" s="27"/>
      <c r="QVA127" s="27"/>
      <c r="QVB127" s="27"/>
      <c r="QVC127" s="27"/>
      <c r="QVD127" s="27"/>
      <c r="QVE127" s="27"/>
      <c r="QVF127" s="27"/>
      <c r="QVG127" s="27"/>
      <c r="QVH127" s="27"/>
      <c r="QVI127" s="27"/>
      <c r="QVJ127" s="27"/>
      <c r="QVK127" s="27"/>
      <c r="QVL127" s="27"/>
      <c r="QVM127" s="27"/>
      <c r="QVN127" s="27"/>
      <c r="QVO127" s="27"/>
      <c r="QVP127" s="27"/>
      <c r="QVQ127" s="27"/>
      <c r="QVR127" s="27"/>
      <c r="QVS127" s="27"/>
      <c r="QVT127" s="27"/>
      <c r="QVU127" s="27"/>
      <c r="QVV127" s="27"/>
      <c r="QVW127" s="27"/>
      <c r="QVX127" s="27"/>
      <c r="QVY127" s="27"/>
      <c r="QVZ127" s="27"/>
      <c r="QWA127" s="27"/>
      <c r="QWB127" s="27"/>
      <c r="QWC127" s="27"/>
      <c r="QWD127" s="27"/>
      <c r="QWE127" s="27"/>
      <c r="QWF127" s="27"/>
      <c r="QWG127" s="27"/>
      <c r="QWH127" s="27"/>
      <c r="QWI127" s="27"/>
      <c r="QWJ127" s="27"/>
      <c r="QWK127" s="27"/>
      <c r="QWL127" s="27"/>
      <c r="QWM127" s="27"/>
      <c r="QWN127" s="27"/>
      <c r="QWO127" s="27"/>
      <c r="QWP127" s="27"/>
      <c r="QWQ127" s="27"/>
      <c r="QWR127" s="27"/>
      <c r="QWS127" s="27"/>
      <c r="QWT127" s="27"/>
      <c r="QWU127" s="27"/>
      <c r="QWV127" s="27"/>
      <c r="QWW127" s="27"/>
      <c r="QWX127" s="27"/>
      <c r="QWY127" s="27"/>
      <c r="QWZ127" s="27"/>
      <c r="QXA127" s="27"/>
      <c r="QXB127" s="27"/>
      <c r="QXC127" s="27"/>
      <c r="QXD127" s="27"/>
      <c r="QXE127" s="27"/>
      <c r="QXF127" s="27"/>
      <c r="QXG127" s="27"/>
      <c r="QXH127" s="27"/>
      <c r="QXI127" s="27"/>
      <c r="QXJ127" s="27"/>
      <c r="QXK127" s="27"/>
      <c r="QXL127" s="27"/>
      <c r="QXM127" s="27"/>
      <c r="QXN127" s="27"/>
      <c r="QXO127" s="27"/>
      <c r="QXP127" s="27"/>
      <c r="QXQ127" s="27"/>
      <c r="QXR127" s="27"/>
      <c r="QXS127" s="27"/>
      <c r="QXT127" s="27"/>
      <c r="QXU127" s="27"/>
      <c r="QXV127" s="27"/>
      <c r="QXW127" s="27"/>
      <c r="QXX127" s="27"/>
      <c r="QXY127" s="27"/>
      <c r="QXZ127" s="27"/>
      <c r="QYA127" s="27"/>
      <c r="QYB127" s="27"/>
      <c r="QYC127" s="27"/>
      <c r="QYD127" s="27"/>
      <c r="QYE127" s="27"/>
      <c r="QYF127" s="27"/>
      <c r="QYG127" s="27"/>
      <c r="QYH127" s="27"/>
      <c r="QYI127" s="27"/>
      <c r="QYJ127" s="27"/>
      <c r="QYK127" s="27"/>
      <c r="QYL127" s="27"/>
      <c r="QYM127" s="27"/>
      <c r="QYN127" s="27"/>
      <c r="QYO127" s="27"/>
      <c r="QYP127" s="27"/>
      <c r="QYQ127" s="27"/>
      <c r="QYR127" s="27"/>
      <c r="QYS127" s="27"/>
      <c r="QYT127" s="27"/>
      <c r="QYU127" s="27"/>
      <c r="QYV127" s="27"/>
      <c r="QYW127" s="27"/>
      <c r="QYX127" s="27"/>
      <c r="QYY127" s="27"/>
      <c r="QYZ127" s="27"/>
      <c r="QZA127" s="27"/>
      <c r="QZB127" s="27"/>
      <c r="QZC127" s="27"/>
      <c r="QZD127" s="27"/>
      <c r="QZE127" s="27"/>
      <c r="QZF127" s="27"/>
      <c r="QZG127" s="27"/>
      <c r="QZH127" s="27"/>
      <c r="QZI127" s="27"/>
      <c r="QZJ127" s="27"/>
      <c r="QZK127" s="27"/>
      <c r="QZL127" s="27"/>
      <c r="QZM127" s="27"/>
      <c r="QZN127" s="27"/>
      <c r="QZO127" s="27"/>
      <c r="QZP127" s="27"/>
      <c r="QZQ127" s="27"/>
      <c r="QZR127" s="27"/>
      <c r="QZS127" s="27"/>
      <c r="QZT127" s="27"/>
      <c r="QZU127" s="27"/>
      <c r="QZV127" s="27"/>
      <c r="QZW127" s="27"/>
      <c r="QZX127" s="27"/>
      <c r="QZY127" s="27"/>
      <c r="QZZ127" s="27"/>
      <c r="RAA127" s="27"/>
      <c r="RAB127" s="27"/>
      <c r="RAC127" s="27"/>
      <c r="RAD127" s="27"/>
      <c r="RAE127" s="27"/>
      <c r="RAF127" s="27"/>
      <c r="RAG127" s="27"/>
      <c r="RAH127" s="27"/>
      <c r="RAI127" s="27"/>
      <c r="RAJ127" s="27"/>
      <c r="RAK127" s="27"/>
      <c r="RAL127" s="27"/>
      <c r="RAM127" s="27"/>
      <c r="RAN127" s="27"/>
      <c r="RAO127" s="27"/>
      <c r="RAP127" s="27"/>
      <c r="RAQ127" s="27"/>
      <c r="RAR127" s="27"/>
      <c r="RAS127" s="27"/>
      <c r="RAT127" s="27"/>
      <c r="RAU127" s="27"/>
      <c r="RAV127" s="27"/>
      <c r="RAW127" s="27"/>
      <c r="RAX127" s="27"/>
      <c r="RAY127" s="27"/>
      <c r="RAZ127" s="27"/>
      <c r="RBA127" s="27"/>
      <c r="RBB127" s="27"/>
      <c r="RBC127" s="27"/>
      <c r="RBD127" s="27"/>
      <c r="RBE127" s="27"/>
      <c r="RBF127" s="27"/>
      <c r="RBG127" s="27"/>
      <c r="RBH127" s="27"/>
      <c r="RBI127" s="27"/>
      <c r="RBJ127" s="27"/>
      <c r="RBK127" s="27"/>
      <c r="RBL127" s="27"/>
      <c r="RBM127" s="27"/>
      <c r="RBN127" s="27"/>
      <c r="RBO127" s="27"/>
      <c r="RBP127" s="27"/>
      <c r="RBQ127" s="27"/>
      <c r="RBR127" s="27"/>
      <c r="RBS127" s="27"/>
      <c r="RBT127" s="27"/>
      <c r="RBU127" s="27"/>
      <c r="RBV127" s="27"/>
      <c r="RCC127" s="27"/>
      <c r="RCD127" s="27"/>
      <c r="RCE127" s="27"/>
      <c r="RCF127" s="27"/>
      <c r="RCG127" s="27"/>
      <c r="RCH127" s="27"/>
      <c r="RCI127" s="27"/>
      <c r="RCJ127" s="27"/>
      <c r="RCK127" s="27"/>
      <c r="RCL127" s="27"/>
      <c r="RCM127" s="27"/>
      <c r="RCN127" s="27"/>
      <c r="RCO127" s="27"/>
      <c r="RCP127" s="27"/>
      <c r="RCQ127" s="27"/>
      <c r="RCR127" s="27"/>
      <c r="RCS127" s="27"/>
      <c r="RCT127" s="27"/>
      <c r="RCU127" s="27"/>
      <c r="RCV127" s="27"/>
      <c r="RCW127" s="27"/>
      <c r="RCX127" s="27"/>
      <c r="RCY127" s="27"/>
      <c r="RCZ127" s="27"/>
      <c r="RDA127" s="27"/>
      <c r="RDB127" s="27"/>
      <c r="RDC127" s="27"/>
      <c r="RDD127" s="27"/>
      <c r="RDE127" s="27"/>
      <c r="RDF127" s="27"/>
      <c r="RDG127" s="27"/>
      <c r="RDH127" s="27"/>
      <c r="RDI127" s="27"/>
      <c r="RDJ127" s="27"/>
      <c r="RDK127" s="27"/>
      <c r="RDL127" s="27"/>
      <c r="RDM127" s="27"/>
      <c r="RDN127" s="27"/>
      <c r="RDO127" s="27"/>
      <c r="RDP127" s="27"/>
      <c r="RDQ127" s="27"/>
      <c r="RDR127" s="27"/>
      <c r="RDS127" s="27"/>
      <c r="RDT127" s="27"/>
      <c r="RDU127" s="27"/>
      <c r="RDV127" s="27"/>
      <c r="RDW127" s="27"/>
      <c r="RDX127" s="27"/>
      <c r="RDY127" s="27"/>
      <c r="RDZ127" s="27"/>
      <c r="REA127" s="27"/>
      <c r="REB127" s="27"/>
      <c r="REC127" s="27"/>
      <c r="RED127" s="27"/>
      <c r="REE127" s="27"/>
      <c r="REF127" s="27"/>
      <c r="REG127" s="27"/>
      <c r="REH127" s="27"/>
      <c r="REI127" s="27"/>
      <c r="REJ127" s="27"/>
      <c r="REK127" s="27"/>
      <c r="REL127" s="27"/>
      <c r="REM127" s="27"/>
      <c r="REN127" s="27"/>
      <c r="REO127" s="27"/>
      <c r="REP127" s="27"/>
      <c r="REQ127" s="27"/>
      <c r="RER127" s="27"/>
      <c r="RES127" s="27"/>
      <c r="RET127" s="27"/>
      <c r="REU127" s="27"/>
      <c r="REV127" s="27"/>
      <c r="REW127" s="27"/>
      <c r="REX127" s="27"/>
      <c r="REY127" s="27"/>
      <c r="REZ127" s="27"/>
      <c r="RFA127" s="27"/>
      <c r="RFB127" s="27"/>
      <c r="RFC127" s="27"/>
      <c r="RFD127" s="27"/>
      <c r="RFE127" s="27"/>
      <c r="RFF127" s="27"/>
      <c r="RFG127" s="27"/>
      <c r="RFH127" s="27"/>
      <c r="RFI127" s="27"/>
      <c r="RFJ127" s="27"/>
      <c r="RFK127" s="27"/>
      <c r="RFL127" s="27"/>
      <c r="RFM127" s="27"/>
      <c r="RFN127" s="27"/>
      <c r="RFO127" s="27"/>
      <c r="RFP127" s="27"/>
      <c r="RFQ127" s="27"/>
      <c r="RFR127" s="27"/>
      <c r="RFS127" s="27"/>
      <c r="RFT127" s="27"/>
      <c r="RFU127" s="27"/>
      <c r="RFV127" s="27"/>
      <c r="RFW127" s="27"/>
      <c r="RFX127" s="27"/>
      <c r="RFY127" s="27"/>
      <c r="RFZ127" s="27"/>
      <c r="RGA127" s="27"/>
      <c r="RGB127" s="27"/>
      <c r="RGC127" s="27"/>
      <c r="RGD127" s="27"/>
      <c r="RGE127" s="27"/>
      <c r="RGF127" s="27"/>
      <c r="RGG127" s="27"/>
      <c r="RGH127" s="27"/>
      <c r="RGI127" s="27"/>
      <c r="RGJ127" s="27"/>
      <c r="RGK127" s="27"/>
      <c r="RGL127" s="27"/>
      <c r="RGM127" s="27"/>
      <c r="RGN127" s="27"/>
      <c r="RGO127" s="27"/>
      <c r="RGP127" s="27"/>
      <c r="RGQ127" s="27"/>
      <c r="RGR127" s="27"/>
      <c r="RGS127" s="27"/>
      <c r="RGT127" s="27"/>
      <c r="RGU127" s="27"/>
      <c r="RGV127" s="27"/>
      <c r="RGW127" s="27"/>
      <c r="RGX127" s="27"/>
      <c r="RGY127" s="27"/>
      <c r="RGZ127" s="27"/>
      <c r="RHA127" s="27"/>
      <c r="RHB127" s="27"/>
      <c r="RHC127" s="27"/>
      <c r="RHD127" s="27"/>
      <c r="RHE127" s="27"/>
      <c r="RHF127" s="27"/>
      <c r="RHG127" s="27"/>
      <c r="RHH127" s="27"/>
      <c r="RHI127" s="27"/>
      <c r="RHJ127" s="27"/>
      <c r="RHK127" s="27"/>
      <c r="RHL127" s="27"/>
      <c r="RHM127" s="27"/>
      <c r="RHN127" s="27"/>
      <c r="RHO127" s="27"/>
      <c r="RHP127" s="27"/>
      <c r="RHQ127" s="27"/>
      <c r="RHR127" s="27"/>
      <c r="RHS127" s="27"/>
      <c r="RHT127" s="27"/>
      <c r="RHU127" s="27"/>
      <c r="RHV127" s="27"/>
      <c r="RHW127" s="27"/>
      <c r="RHX127" s="27"/>
      <c r="RHY127" s="27"/>
      <c r="RHZ127" s="27"/>
      <c r="RIA127" s="27"/>
      <c r="RIB127" s="27"/>
      <c r="RIC127" s="27"/>
      <c r="RID127" s="27"/>
      <c r="RIE127" s="27"/>
      <c r="RIF127" s="27"/>
      <c r="RIG127" s="27"/>
      <c r="RIH127" s="27"/>
      <c r="RII127" s="27"/>
      <c r="RIJ127" s="27"/>
      <c r="RIK127" s="27"/>
      <c r="RIL127" s="27"/>
      <c r="RIM127" s="27"/>
      <c r="RIN127" s="27"/>
      <c r="RIO127" s="27"/>
      <c r="RIP127" s="27"/>
      <c r="RIQ127" s="27"/>
      <c r="RIR127" s="27"/>
      <c r="RIS127" s="27"/>
      <c r="RIT127" s="27"/>
      <c r="RIU127" s="27"/>
      <c r="RIV127" s="27"/>
      <c r="RIW127" s="27"/>
      <c r="RIX127" s="27"/>
      <c r="RIY127" s="27"/>
      <c r="RIZ127" s="27"/>
      <c r="RJA127" s="27"/>
      <c r="RJB127" s="27"/>
      <c r="RJC127" s="27"/>
      <c r="RJD127" s="27"/>
      <c r="RJE127" s="27"/>
      <c r="RJF127" s="27"/>
      <c r="RJG127" s="27"/>
      <c r="RJH127" s="27"/>
      <c r="RJI127" s="27"/>
      <c r="RJJ127" s="27"/>
      <c r="RJK127" s="27"/>
      <c r="RJL127" s="27"/>
      <c r="RJM127" s="27"/>
      <c r="RJN127" s="27"/>
      <c r="RJO127" s="27"/>
      <c r="RJP127" s="27"/>
      <c r="RJQ127" s="27"/>
      <c r="RJR127" s="27"/>
      <c r="RJS127" s="27"/>
      <c r="RJT127" s="27"/>
      <c r="RJU127" s="27"/>
      <c r="RJV127" s="27"/>
      <c r="RJW127" s="27"/>
      <c r="RJX127" s="27"/>
      <c r="RJY127" s="27"/>
      <c r="RJZ127" s="27"/>
      <c r="RKA127" s="27"/>
      <c r="RKB127" s="27"/>
      <c r="RKC127" s="27"/>
      <c r="RKD127" s="27"/>
      <c r="RKE127" s="27"/>
      <c r="RKF127" s="27"/>
      <c r="RKG127" s="27"/>
      <c r="RKH127" s="27"/>
      <c r="RKI127" s="27"/>
      <c r="RKJ127" s="27"/>
      <c r="RKK127" s="27"/>
      <c r="RKL127" s="27"/>
      <c r="RKM127" s="27"/>
      <c r="RKN127" s="27"/>
      <c r="RKO127" s="27"/>
      <c r="RKP127" s="27"/>
      <c r="RKQ127" s="27"/>
      <c r="RKR127" s="27"/>
      <c r="RKS127" s="27"/>
      <c r="RKT127" s="27"/>
      <c r="RKU127" s="27"/>
      <c r="RKV127" s="27"/>
      <c r="RKW127" s="27"/>
      <c r="RKX127" s="27"/>
      <c r="RKY127" s="27"/>
      <c r="RKZ127" s="27"/>
      <c r="RLA127" s="27"/>
      <c r="RLB127" s="27"/>
      <c r="RLC127" s="27"/>
      <c r="RLD127" s="27"/>
      <c r="RLE127" s="27"/>
      <c r="RLF127" s="27"/>
      <c r="RLG127" s="27"/>
      <c r="RLH127" s="27"/>
      <c r="RLI127" s="27"/>
      <c r="RLJ127" s="27"/>
      <c r="RLK127" s="27"/>
      <c r="RLL127" s="27"/>
      <c r="RLM127" s="27"/>
      <c r="RLN127" s="27"/>
      <c r="RLO127" s="27"/>
      <c r="RLP127" s="27"/>
      <c r="RLQ127" s="27"/>
      <c r="RLR127" s="27"/>
      <c r="RLY127" s="27"/>
      <c r="RLZ127" s="27"/>
      <c r="RMA127" s="27"/>
      <c r="RMB127" s="27"/>
      <c r="RMC127" s="27"/>
      <c r="RMD127" s="27"/>
      <c r="RME127" s="27"/>
      <c r="RMF127" s="27"/>
      <c r="RMG127" s="27"/>
      <c r="RMH127" s="27"/>
      <c r="RMI127" s="27"/>
      <c r="RMJ127" s="27"/>
      <c r="RMK127" s="27"/>
      <c r="RML127" s="27"/>
      <c r="RMM127" s="27"/>
      <c r="RMN127" s="27"/>
      <c r="RMO127" s="27"/>
      <c r="RMP127" s="27"/>
      <c r="RMQ127" s="27"/>
      <c r="RMR127" s="27"/>
      <c r="RMS127" s="27"/>
      <c r="RMT127" s="27"/>
      <c r="RMU127" s="27"/>
      <c r="RMV127" s="27"/>
      <c r="RMW127" s="27"/>
      <c r="RMX127" s="27"/>
      <c r="RMY127" s="27"/>
      <c r="RMZ127" s="27"/>
      <c r="RNA127" s="27"/>
      <c r="RNB127" s="27"/>
      <c r="RNC127" s="27"/>
      <c r="RND127" s="27"/>
      <c r="RNE127" s="27"/>
      <c r="RNF127" s="27"/>
      <c r="RNG127" s="27"/>
      <c r="RNH127" s="27"/>
      <c r="RNI127" s="27"/>
      <c r="RNJ127" s="27"/>
      <c r="RNK127" s="27"/>
      <c r="RNL127" s="27"/>
      <c r="RNM127" s="27"/>
      <c r="RNN127" s="27"/>
      <c r="RNO127" s="27"/>
      <c r="RNP127" s="27"/>
      <c r="RNQ127" s="27"/>
      <c r="RNR127" s="27"/>
      <c r="RNS127" s="27"/>
      <c r="RNT127" s="27"/>
      <c r="RNU127" s="27"/>
      <c r="RNV127" s="27"/>
      <c r="RNW127" s="27"/>
      <c r="RNX127" s="27"/>
      <c r="RNY127" s="27"/>
      <c r="RNZ127" s="27"/>
      <c r="ROA127" s="27"/>
      <c r="ROB127" s="27"/>
      <c r="ROC127" s="27"/>
      <c r="ROD127" s="27"/>
      <c r="ROE127" s="27"/>
      <c r="ROF127" s="27"/>
      <c r="ROG127" s="27"/>
      <c r="ROH127" s="27"/>
      <c r="ROI127" s="27"/>
      <c r="ROJ127" s="27"/>
      <c r="ROK127" s="27"/>
      <c r="ROL127" s="27"/>
      <c r="ROM127" s="27"/>
      <c r="RON127" s="27"/>
      <c r="ROO127" s="27"/>
      <c r="ROP127" s="27"/>
      <c r="ROQ127" s="27"/>
      <c r="ROR127" s="27"/>
      <c r="ROS127" s="27"/>
      <c r="ROT127" s="27"/>
      <c r="ROU127" s="27"/>
      <c r="ROV127" s="27"/>
      <c r="ROW127" s="27"/>
      <c r="ROX127" s="27"/>
      <c r="ROY127" s="27"/>
      <c r="ROZ127" s="27"/>
      <c r="RPA127" s="27"/>
      <c r="RPB127" s="27"/>
      <c r="RPC127" s="27"/>
      <c r="RPD127" s="27"/>
      <c r="RPE127" s="27"/>
      <c r="RPF127" s="27"/>
      <c r="RPG127" s="27"/>
      <c r="RPH127" s="27"/>
      <c r="RPI127" s="27"/>
      <c r="RPJ127" s="27"/>
      <c r="RPK127" s="27"/>
      <c r="RPL127" s="27"/>
      <c r="RPM127" s="27"/>
      <c r="RPN127" s="27"/>
      <c r="RPO127" s="27"/>
      <c r="RPP127" s="27"/>
      <c r="RPQ127" s="27"/>
      <c r="RPR127" s="27"/>
      <c r="RPS127" s="27"/>
      <c r="RPT127" s="27"/>
      <c r="RPU127" s="27"/>
      <c r="RPV127" s="27"/>
      <c r="RPW127" s="27"/>
      <c r="RPX127" s="27"/>
      <c r="RPY127" s="27"/>
      <c r="RPZ127" s="27"/>
      <c r="RQA127" s="27"/>
      <c r="RQB127" s="27"/>
      <c r="RQC127" s="27"/>
      <c r="RQD127" s="27"/>
      <c r="RQE127" s="27"/>
      <c r="RQF127" s="27"/>
      <c r="RQG127" s="27"/>
      <c r="RQH127" s="27"/>
      <c r="RQI127" s="27"/>
      <c r="RQJ127" s="27"/>
      <c r="RQK127" s="27"/>
      <c r="RQL127" s="27"/>
      <c r="RQM127" s="27"/>
      <c r="RQN127" s="27"/>
      <c r="RQO127" s="27"/>
      <c r="RQP127" s="27"/>
      <c r="RQQ127" s="27"/>
      <c r="RQR127" s="27"/>
      <c r="RQS127" s="27"/>
      <c r="RQT127" s="27"/>
      <c r="RQU127" s="27"/>
      <c r="RQV127" s="27"/>
      <c r="RQW127" s="27"/>
      <c r="RQX127" s="27"/>
      <c r="RQY127" s="27"/>
      <c r="RQZ127" s="27"/>
      <c r="RRA127" s="27"/>
      <c r="RRB127" s="27"/>
      <c r="RRC127" s="27"/>
      <c r="RRD127" s="27"/>
      <c r="RRE127" s="27"/>
      <c r="RRF127" s="27"/>
      <c r="RRG127" s="27"/>
      <c r="RRH127" s="27"/>
      <c r="RRI127" s="27"/>
      <c r="RRJ127" s="27"/>
      <c r="RRK127" s="27"/>
      <c r="RRL127" s="27"/>
      <c r="RRM127" s="27"/>
      <c r="RRN127" s="27"/>
      <c r="RRO127" s="27"/>
      <c r="RRP127" s="27"/>
      <c r="RRQ127" s="27"/>
      <c r="RRR127" s="27"/>
      <c r="RRS127" s="27"/>
      <c r="RRT127" s="27"/>
      <c r="RRU127" s="27"/>
      <c r="RRV127" s="27"/>
      <c r="RRW127" s="27"/>
      <c r="RRX127" s="27"/>
      <c r="RRY127" s="27"/>
      <c r="RRZ127" s="27"/>
      <c r="RSA127" s="27"/>
      <c r="RSB127" s="27"/>
      <c r="RSC127" s="27"/>
      <c r="RSD127" s="27"/>
      <c r="RSE127" s="27"/>
      <c r="RSF127" s="27"/>
      <c r="RSG127" s="27"/>
      <c r="RSH127" s="27"/>
      <c r="RSI127" s="27"/>
      <c r="RSJ127" s="27"/>
      <c r="RSK127" s="27"/>
      <c r="RSL127" s="27"/>
      <c r="RSM127" s="27"/>
      <c r="RSN127" s="27"/>
      <c r="RSO127" s="27"/>
      <c r="RSP127" s="27"/>
      <c r="RSQ127" s="27"/>
      <c r="RSR127" s="27"/>
      <c r="RSS127" s="27"/>
      <c r="RST127" s="27"/>
      <c r="RSU127" s="27"/>
      <c r="RSV127" s="27"/>
      <c r="RSW127" s="27"/>
      <c r="RSX127" s="27"/>
      <c r="RSY127" s="27"/>
      <c r="RSZ127" s="27"/>
      <c r="RTA127" s="27"/>
      <c r="RTB127" s="27"/>
      <c r="RTC127" s="27"/>
      <c r="RTD127" s="27"/>
      <c r="RTE127" s="27"/>
      <c r="RTF127" s="27"/>
      <c r="RTG127" s="27"/>
      <c r="RTH127" s="27"/>
      <c r="RTI127" s="27"/>
      <c r="RTJ127" s="27"/>
      <c r="RTK127" s="27"/>
      <c r="RTL127" s="27"/>
      <c r="RTM127" s="27"/>
      <c r="RTN127" s="27"/>
      <c r="RTO127" s="27"/>
      <c r="RTP127" s="27"/>
      <c r="RTQ127" s="27"/>
      <c r="RTR127" s="27"/>
      <c r="RTS127" s="27"/>
      <c r="RTT127" s="27"/>
      <c r="RTU127" s="27"/>
      <c r="RTV127" s="27"/>
      <c r="RTW127" s="27"/>
      <c r="RTX127" s="27"/>
      <c r="RTY127" s="27"/>
      <c r="RTZ127" s="27"/>
      <c r="RUA127" s="27"/>
      <c r="RUB127" s="27"/>
      <c r="RUC127" s="27"/>
      <c r="RUD127" s="27"/>
      <c r="RUE127" s="27"/>
      <c r="RUF127" s="27"/>
      <c r="RUG127" s="27"/>
      <c r="RUH127" s="27"/>
      <c r="RUI127" s="27"/>
      <c r="RUJ127" s="27"/>
      <c r="RUK127" s="27"/>
      <c r="RUL127" s="27"/>
      <c r="RUM127" s="27"/>
      <c r="RUN127" s="27"/>
      <c r="RUO127" s="27"/>
      <c r="RUP127" s="27"/>
      <c r="RUQ127" s="27"/>
      <c r="RUR127" s="27"/>
      <c r="RUS127" s="27"/>
      <c r="RUT127" s="27"/>
      <c r="RUU127" s="27"/>
      <c r="RUV127" s="27"/>
      <c r="RUW127" s="27"/>
      <c r="RUX127" s="27"/>
      <c r="RUY127" s="27"/>
      <c r="RUZ127" s="27"/>
      <c r="RVA127" s="27"/>
      <c r="RVB127" s="27"/>
      <c r="RVC127" s="27"/>
      <c r="RVD127" s="27"/>
      <c r="RVE127" s="27"/>
      <c r="RVF127" s="27"/>
      <c r="RVG127" s="27"/>
      <c r="RVH127" s="27"/>
      <c r="RVI127" s="27"/>
      <c r="RVJ127" s="27"/>
      <c r="RVK127" s="27"/>
      <c r="RVL127" s="27"/>
      <c r="RVM127" s="27"/>
      <c r="RVN127" s="27"/>
      <c r="RVU127" s="27"/>
      <c r="RVV127" s="27"/>
      <c r="RVW127" s="27"/>
      <c r="RVX127" s="27"/>
      <c r="RVY127" s="27"/>
      <c r="RVZ127" s="27"/>
      <c r="RWA127" s="27"/>
      <c r="RWB127" s="27"/>
      <c r="RWC127" s="27"/>
      <c r="RWD127" s="27"/>
      <c r="RWE127" s="27"/>
      <c r="RWF127" s="27"/>
      <c r="RWG127" s="27"/>
      <c r="RWH127" s="27"/>
      <c r="RWI127" s="27"/>
      <c r="RWJ127" s="27"/>
      <c r="RWK127" s="27"/>
      <c r="RWL127" s="27"/>
      <c r="RWM127" s="27"/>
      <c r="RWN127" s="27"/>
      <c r="RWO127" s="27"/>
      <c r="RWP127" s="27"/>
      <c r="RWQ127" s="27"/>
      <c r="RWR127" s="27"/>
      <c r="RWS127" s="27"/>
      <c r="RWT127" s="27"/>
      <c r="RWU127" s="27"/>
      <c r="RWV127" s="27"/>
      <c r="RWW127" s="27"/>
      <c r="RWX127" s="27"/>
      <c r="RWY127" s="27"/>
      <c r="RWZ127" s="27"/>
      <c r="RXA127" s="27"/>
      <c r="RXB127" s="27"/>
      <c r="RXC127" s="27"/>
      <c r="RXD127" s="27"/>
      <c r="RXE127" s="27"/>
      <c r="RXF127" s="27"/>
      <c r="RXG127" s="27"/>
      <c r="RXH127" s="27"/>
      <c r="RXI127" s="27"/>
      <c r="RXJ127" s="27"/>
      <c r="RXK127" s="27"/>
      <c r="RXL127" s="27"/>
      <c r="RXM127" s="27"/>
      <c r="RXN127" s="27"/>
      <c r="RXO127" s="27"/>
      <c r="RXP127" s="27"/>
      <c r="RXQ127" s="27"/>
      <c r="RXR127" s="27"/>
      <c r="RXS127" s="27"/>
      <c r="RXT127" s="27"/>
      <c r="RXU127" s="27"/>
      <c r="RXV127" s="27"/>
      <c r="RXW127" s="27"/>
      <c r="RXX127" s="27"/>
      <c r="RXY127" s="27"/>
      <c r="RXZ127" s="27"/>
      <c r="RYA127" s="27"/>
      <c r="RYB127" s="27"/>
      <c r="RYC127" s="27"/>
      <c r="RYD127" s="27"/>
      <c r="RYE127" s="27"/>
      <c r="RYF127" s="27"/>
      <c r="RYG127" s="27"/>
      <c r="RYH127" s="27"/>
      <c r="RYI127" s="27"/>
      <c r="RYJ127" s="27"/>
      <c r="RYK127" s="27"/>
      <c r="RYL127" s="27"/>
      <c r="RYM127" s="27"/>
      <c r="RYN127" s="27"/>
      <c r="RYO127" s="27"/>
      <c r="RYP127" s="27"/>
      <c r="RYQ127" s="27"/>
      <c r="RYR127" s="27"/>
      <c r="RYS127" s="27"/>
      <c r="RYT127" s="27"/>
      <c r="RYU127" s="27"/>
      <c r="RYV127" s="27"/>
      <c r="RYW127" s="27"/>
      <c r="RYX127" s="27"/>
      <c r="RYY127" s="27"/>
      <c r="RYZ127" s="27"/>
      <c r="RZA127" s="27"/>
      <c r="RZB127" s="27"/>
      <c r="RZC127" s="27"/>
      <c r="RZD127" s="27"/>
      <c r="RZE127" s="27"/>
      <c r="RZF127" s="27"/>
      <c r="RZG127" s="27"/>
      <c r="RZH127" s="27"/>
      <c r="RZI127" s="27"/>
      <c r="RZJ127" s="27"/>
      <c r="RZK127" s="27"/>
      <c r="RZL127" s="27"/>
      <c r="RZM127" s="27"/>
      <c r="RZN127" s="27"/>
      <c r="RZO127" s="27"/>
      <c r="RZP127" s="27"/>
      <c r="RZQ127" s="27"/>
      <c r="RZR127" s="27"/>
      <c r="RZS127" s="27"/>
      <c r="RZT127" s="27"/>
      <c r="RZU127" s="27"/>
      <c r="RZV127" s="27"/>
      <c r="RZW127" s="27"/>
      <c r="RZX127" s="27"/>
      <c r="RZY127" s="27"/>
      <c r="RZZ127" s="27"/>
      <c r="SAA127" s="27"/>
      <c r="SAB127" s="27"/>
      <c r="SAC127" s="27"/>
      <c r="SAD127" s="27"/>
      <c r="SAE127" s="27"/>
      <c r="SAF127" s="27"/>
      <c r="SAG127" s="27"/>
      <c r="SAH127" s="27"/>
      <c r="SAI127" s="27"/>
      <c r="SAJ127" s="27"/>
      <c r="SAK127" s="27"/>
      <c r="SAL127" s="27"/>
      <c r="SAM127" s="27"/>
      <c r="SAN127" s="27"/>
      <c r="SAO127" s="27"/>
      <c r="SAP127" s="27"/>
      <c r="SAQ127" s="27"/>
      <c r="SAR127" s="27"/>
      <c r="SAS127" s="27"/>
      <c r="SAT127" s="27"/>
      <c r="SAU127" s="27"/>
      <c r="SAV127" s="27"/>
      <c r="SAW127" s="27"/>
      <c r="SAX127" s="27"/>
      <c r="SAY127" s="27"/>
      <c r="SAZ127" s="27"/>
      <c r="SBA127" s="27"/>
      <c r="SBB127" s="27"/>
      <c r="SBC127" s="27"/>
      <c r="SBD127" s="27"/>
      <c r="SBE127" s="27"/>
      <c r="SBF127" s="27"/>
      <c r="SBG127" s="27"/>
      <c r="SBH127" s="27"/>
      <c r="SBI127" s="27"/>
      <c r="SBJ127" s="27"/>
      <c r="SBK127" s="27"/>
      <c r="SBL127" s="27"/>
      <c r="SBM127" s="27"/>
      <c r="SBN127" s="27"/>
      <c r="SBO127" s="27"/>
      <c r="SBP127" s="27"/>
      <c r="SBQ127" s="27"/>
      <c r="SBR127" s="27"/>
      <c r="SBS127" s="27"/>
      <c r="SBT127" s="27"/>
      <c r="SBU127" s="27"/>
      <c r="SBV127" s="27"/>
      <c r="SBW127" s="27"/>
      <c r="SBX127" s="27"/>
      <c r="SBY127" s="27"/>
      <c r="SBZ127" s="27"/>
      <c r="SCA127" s="27"/>
      <c r="SCB127" s="27"/>
      <c r="SCC127" s="27"/>
      <c r="SCD127" s="27"/>
      <c r="SCE127" s="27"/>
      <c r="SCF127" s="27"/>
      <c r="SCG127" s="27"/>
      <c r="SCH127" s="27"/>
      <c r="SCI127" s="27"/>
      <c r="SCJ127" s="27"/>
      <c r="SCK127" s="27"/>
      <c r="SCL127" s="27"/>
      <c r="SCM127" s="27"/>
      <c r="SCN127" s="27"/>
      <c r="SCO127" s="27"/>
      <c r="SCP127" s="27"/>
      <c r="SCQ127" s="27"/>
      <c r="SCR127" s="27"/>
      <c r="SCS127" s="27"/>
      <c r="SCT127" s="27"/>
      <c r="SCU127" s="27"/>
      <c r="SCV127" s="27"/>
      <c r="SCW127" s="27"/>
      <c r="SCX127" s="27"/>
      <c r="SCY127" s="27"/>
      <c r="SCZ127" s="27"/>
      <c r="SDA127" s="27"/>
      <c r="SDB127" s="27"/>
      <c r="SDC127" s="27"/>
      <c r="SDD127" s="27"/>
      <c r="SDE127" s="27"/>
      <c r="SDF127" s="27"/>
      <c r="SDG127" s="27"/>
      <c r="SDH127" s="27"/>
      <c r="SDI127" s="27"/>
      <c r="SDJ127" s="27"/>
      <c r="SDK127" s="27"/>
      <c r="SDL127" s="27"/>
      <c r="SDM127" s="27"/>
      <c r="SDN127" s="27"/>
      <c r="SDO127" s="27"/>
      <c r="SDP127" s="27"/>
      <c r="SDQ127" s="27"/>
      <c r="SDR127" s="27"/>
      <c r="SDS127" s="27"/>
      <c r="SDT127" s="27"/>
      <c r="SDU127" s="27"/>
      <c r="SDV127" s="27"/>
      <c r="SDW127" s="27"/>
      <c r="SDX127" s="27"/>
      <c r="SDY127" s="27"/>
      <c r="SDZ127" s="27"/>
      <c r="SEA127" s="27"/>
      <c r="SEB127" s="27"/>
      <c r="SEC127" s="27"/>
      <c r="SED127" s="27"/>
      <c r="SEE127" s="27"/>
      <c r="SEF127" s="27"/>
      <c r="SEG127" s="27"/>
      <c r="SEH127" s="27"/>
      <c r="SEI127" s="27"/>
      <c r="SEJ127" s="27"/>
      <c r="SEK127" s="27"/>
      <c r="SEL127" s="27"/>
      <c r="SEM127" s="27"/>
      <c r="SEN127" s="27"/>
      <c r="SEO127" s="27"/>
      <c r="SEP127" s="27"/>
      <c r="SEQ127" s="27"/>
      <c r="SER127" s="27"/>
      <c r="SES127" s="27"/>
      <c r="SET127" s="27"/>
      <c r="SEU127" s="27"/>
      <c r="SEV127" s="27"/>
      <c r="SEW127" s="27"/>
      <c r="SEX127" s="27"/>
      <c r="SEY127" s="27"/>
      <c r="SEZ127" s="27"/>
      <c r="SFA127" s="27"/>
      <c r="SFB127" s="27"/>
      <c r="SFC127" s="27"/>
      <c r="SFD127" s="27"/>
      <c r="SFE127" s="27"/>
      <c r="SFF127" s="27"/>
      <c r="SFG127" s="27"/>
      <c r="SFH127" s="27"/>
      <c r="SFI127" s="27"/>
      <c r="SFJ127" s="27"/>
      <c r="SFQ127" s="27"/>
      <c r="SFR127" s="27"/>
      <c r="SFS127" s="27"/>
      <c r="SFT127" s="27"/>
      <c r="SFU127" s="27"/>
      <c r="SFV127" s="27"/>
      <c r="SFW127" s="27"/>
      <c r="SFX127" s="27"/>
      <c r="SFY127" s="27"/>
      <c r="SFZ127" s="27"/>
      <c r="SGA127" s="27"/>
      <c r="SGB127" s="27"/>
      <c r="SGC127" s="27"/>
      <c r="SGD127" s="27"/>
      <c r="SGE127" s="27"/>
      <c r="SGF127" s="27"/>
      <c r="SGG127" s="27"/>
      <c r="SGH127" s="27"/>
      <c r="SGI127" s="27"/>
      <c r="SGJ127" s="27"/>
      <c r="SGK127" s="27"/>
      <c r="SGL127" s="27"/>
      <c r="SGM127" s="27"/>
      <c r="SGN127" s="27"/>
      <c r="SGO127" s="27"/>
      <c r="SGP127" s="27"/>
      <c r="SGQ127" s="27"/>
      <c r="SGR127" s="27"/>
      <c r="SGS127" s="27"/>
      <c r="SGT127" s="27"/>
      <c r="SGU127" s="27"/>
      <c r="SGV127" s="27"/>
      <c r="SGW127" s="27"/>
      <c r="SGX127" s="27"/>
      <c r="SGY127" s="27"/>
      <c r="SGZ127" s="27"/>
      <c r="SHA127" s="27"/>
      <c r="SHB127" s="27"/>
      <c r="SHC127" s="27"/>
      <c r="SHD127" s="27"/>
      <c r="SHE127" s="27"/>
      <c r="SHF127" s="27"/>
      <c r="SHG127" s="27"/>
      <c r="SHH127" s="27"/>
      <c r="SHI127" s="27"/>
      <c r="SHJ127" s="27"/>
      <c r="SHK127" s="27"/>
      <c r="SHL127" s="27"/>
      <c r="SHM127" s="27"/>
      <c r="SHN127" s="27"/>
      <c r="SHO127" s="27"/>
      <c r="SHP127" s="27"/>
      <c r="SHQ127" s="27"/>
      <c r="SHR127" s="27"/>
      <c r="SHS127" s="27"/>
      <c r="SHT127" s="27"/>
      <c r="SHU127" s="27"/>
      <c r="SHV127" s="27"/>
      <c r="SHW127" s="27"/>
      <c r="SHX127" s="27"/>
      <c r="SHY127" s="27"/>
      <c r="SHZ127" s="27"/>
      <c r="SIA127" s="27"/>
      <c r="SIB127" s="27"/>
      <c r="SIC127" s="27"/>
      <c r="SID127" s="27"/>
      <c r="SIE127" s="27"/>
      <c r="SIF127" s="27"/>
      <c r="SIG127" s="27"/>
      <c r="SIH127" s="27"/>
      <c r="SII127" s="27"/>
      <c r="SIJ127" s="27"/>
      <c r="SIK127" s="27"/>
      <c r="SIL127" s="27"/>
      <c r="SIM127" s="27"/>
      <c r="SIN127" s="27"/>
      <c r="SIO127" s="27"/>
      <c r="SIP127" s="27"/>
      <c r="SIQ127" s="27"/>
      <c r="SIR127" s="27"/>
      <c r="SIS127" s="27"/>
      <c r="SIT127" s="27"/>
      <c r="SIU127" s="27"/>
      <c r="SIV127" s="27"/>
      <c r="SIW127" s="27"/>
      <c r="SIX127" s="27"/>
      <c r="SIY127" s="27"/>
      <c r="SIZ127" s="27"/>
      <c r="SJA127" s="27"/>
      <c r="SJB127" s="27"/>
      <c r="SJC127" s="27"/>
      <c r="SJD127" s="27"/>
      <c r="SJE127" s="27"/>
      <c r="SJF127" s="27"/>
      <c r="SJG127" s="27"/>
      <c r="SJH127" s="27"/>
      <c r="SJI127" s="27"/>
      <c r="SJJ127" s="27"/>
      <c r="SJK127" s="27"/>
      <c r="SJL127" s="27"/>
      <c r="SJM127" s="27"/>
      <c r="SJN127" s="27"/>
      <c r="SJO127" s="27"/>
      <c r="SJP127" s="27"/>
      <c r="SJQ127" s="27"/>
      <c r="SJR127" s="27"/>
      <c r="SJS127" s="27"/>
      <c r="SJT127" s="27"/>
      <c r="SJU127" s="27"/>
      <c r="SJV127" s="27"/>
      <c r="SJW127" s="27"/>
      <c r="SJX127" s="27"/>
      <c r="SJY127" s="27"/>
      <c r="SJZ127" s="27"/>
      <c r="SKA127" s="27"/>
      <c r="SKB127" s="27"/>
      <c r="SKC127" s="27"/>
      <c r="SKD127" s="27"/>
      <c r="SKE127" s="27"/>
      <c r="SKF127" s="27"/>
      <c r="SKG127" s="27"/>
      <c r="SKH127" s="27"/>
      <c r="SKI127" s="27"/>
      <c r="SKJ127" s="27"/>
      <c r="SKK127" s="27"/>
      <c r="SKL127" s="27"/>
      <c r="SKM127" s="27"/>
      <c r="SKN127" s="27"/>
      <c r="SKO127" s="27"/>
      <c r="SKP127" s="27"/>
      <c r="SKQ127" s="27"/>
      <c r="SKR127" s="27"/>
      <c r="SKS127" s="27"/>
      <c r="SKT127" s="27"/>
      <c r="SKU127" s="27"/>
      <c r="SKV127" s="27"/>
      <c r="SKW127" s="27"/>
      <c r="SKX127" s="27"/>
      <c r="SKY127" s="27"/>
      <c r="SKZ127" s="27"/>
      <c r="SLA127" s="27"/>
      <c r="SLB127" s="27"/>
      <c r="SLC127" s="27"/>
      <c r="SLD127" s="27"/>
      <c r="SLE127" s="27"/>
      <c r="SLF127" s="27"/>
      <c r="SLG127" s="27"/>
      <c r="SLH127" s="27"/>
      <c r="SLI127" s="27"/>
      <c r="SLJ127" s="27"/>
      <c r="SLK127" s="27"/>
      <c r="SLL127" s="27"/>
      <c r="SLM127" s="27"/>
      <c r="SLN127" s="27"/>
      <c r="SLO127" s="27"/>
      <c r="SLP127" s="27"/>
      <c r="SLQ127" s="27"/>
      <c r="SLR127" s="27"/>
      <c r="SLS127" s="27"/>
      <c r="SLT127" s="27"/>
      <c r="SLU127" s="27"/>
      <c r="SLV127" s="27"/>
      <c r="SLW127" s="27"/>
      <c r="SLX127" s="27"/>
      <c r="SLY127" s="27"/>
      <c r="SLZ127" s="27"/>
      <c r="SMA127" s="27"/>
      <c r="SMB127" s="27"/>
      <c r="SMC127" s="27"/>
      <c r="SMD127" s="27"/>
      <c r="SME127" s="27"/>
      <c r="SMF127" s="27"/>
      <c r="SMG127" s="27"/>
      <c r="SMH127" s="27"/>
      <c r="SMI127" s="27"/>
      <c r="SMJ127" s="27"/>
      <c r="SMK127" s="27"/>
      <c r="SML127" s="27"/>
      <c r="SMM127" s="27"/>
      <c r="SMN127" s="27"/>
      <c r="SMO127" s="27"/>
      <c r="SMP127" s="27"/>
      <c r="SMQ127" s="27"/>
      <c r="SMR127" s="27"/>
      <c r="SMS127" s="27"/>
      <c r="SMT127" s="27"/>
      <c r="SMU127" s="27"/>
      <c r="SMV127" s="27"/>
      <c r="SMW127" s="27"/>
      <c r="SMX127" s="27"/>
      <c r="SMY127" s="27"/>
      <c r="SMZ127" s="27"/>
      <c r="SNA127" s="27"/>
      <c r="SNB127" s="27"/>
      <c r="SNC127" s="27"/>
      <c r="SND127" s="27"/>
      <c r="SNE127" s="27"/>
      <c r="SNF127" s="27"/>
      <c r="SNG127" s="27"/>
      <c r="SNH127" s="27"/>
      <c r="SNI127" s="27"/>
      <c r="SNJ127" s="27"/>
      <c r="SNK127" s="27"/>
      <c r="SNL127" s="27"/>
      <c r="SNM127" s="27"/>
      <c r="SNN127" s="27"/>
      <c r="SNO127" s="27"/>
      <c r="SNP127" s="27"/>
      <c r="SNQ127" s="27"/>
      <c r="SNR127" s="27"/>
      <c r="SNS127" s="27"/>
      <c r="SNT127" s="27"/>
      <c r="SNU127" s="27"/>
      <c r="SNV127" s="27"/>
      <c r="SNW127" s="27"/>
      <c r="SNX127" s="27"/>
      <c r="SNY127" s="27"/>
      <c r="SNZ127" s="27"/>
      <c r="SOA127" s="27"/>
      <c r="SOB127" s="27"/>
      <c r="SOC127" s="27"/>
      <c r="SOD127" s="27"/>
      <c r="SOE127" s="27"/>
      <c r="SOF127" s="27"/>
      <c r="SOG127" s="27"/>
      <c r="SOH127" s="27"/>
      <c r="SOI127" s="27"/>
      <c r="SOJ127" s="27"/>
      <c r="SOK127" s="27"/>
      <c r="SOL127" s="27"/>
      <c r="SOM127" s="27"/>
      <c r="SON127" s="27"/>
      <c r="SOO127" s="27"/>
      <c r="SOP127" s="27"/>
      <c r="SOQ127" s="27"/>
      <c r="SOR127" s="27"/>
      <c r="SOS127" s="27"/>
      <c r="SOT127" s="27"/>
      <c r="SOU127" s="27"/>
      <c r="SOV127" s="27"/>
      <c r="SOW127" s="27"/>
      <c r="SOX127" s="27"/>
      <c r="SOY127" s="27"/>
      <c r="SOZ127" s="27"/>
      <c r="SPA127" s="27"/>
      <c r="SPB127" s="27"/>
      <c r="SPC127" s="27"/>
      <c r="SPD127" s="27"/>
      <c r="SPE127" s="27"/>
      <c r="SPF127" s="27"/>
      <c r="SPM127" s="27"/>
      <c r="SPN127" s="27"/>
      <c r="SPO127" s="27"/>
      <c r="SPP127" s="27"/>
      <c r="SPQ127" s="27"/>
      <c r="SPR127" s="27"/>
      <c r="SPS127" s="27"/>
      <c r="SPT127" s="27"/>
      <c r="SPU127" s="27"/>
      <c r="SPV127" s="27"/>
      <c r="SPW127" s="27"/>
      <c r="SPX127" s="27"/>
      <c r="SPY127" s="27"/>
      <c r="SPZ127" s="27"/>
      <c r="SQA127" s="27"/>
      <c r="SQB127" s="27"/>
      <c r="SQC127" s="27"/>
      <c r="SQD127" s="27"/>
      <c r="SQE127" s="27"/>
      <c r="SQF127" s="27"/>
      <c r="SQG127" s="27"/>
      <c r="SQH127" s="27"/>
      <c r="SQI127" s="27"/>
      <c r="SQJ127" s="27"/>
      <c r="SQK127" s="27"/>
      <c r="SQL127" s="27"/>
      <c r="SQM127" s="27"/>
      <c r="SQN127" s="27"/>
      <c r="SQO127" s="27"/>
      <c r="SQP127" s="27"/>
      <c r="SQQ127" s="27"/>
      <c r="SQR127" s="27"/>
      <c r="SQS127" s="27"/>
      <c r="SQT127" s="27"/>
      <c r="SQU127" s="27"/>
      <c r="SQV127" s="27"/>
      <c r="SQW127" s="27"/>
      <c r="SQX127" s="27"/>
      <c r="SQY127" s="27"/>
      <c r="SQZ127" s="27"/>
      <c r="SRA127" s="27"/>
      <c r="SRB127" s="27"/>
      <c r="SRC127" s="27"/>
      <c r="SRD127" s="27"/>
      <c r="SRE127" s="27"/>
      <c r="SRF127" s="27"/>
      <c r="SRG127" s="27"/>
      <c r="SRH127" s="27"/>
      <c r="SRI127" s="27"/>
      <c r="SRJ127" s="27"/>
      <c r="SRK127" s="27"/>
      <c r="SRL127" s="27"/>
      <c r="SRM127" s="27"/>
      <c r="SRN127" s="27"/>
      <c r="SRO127" s="27"/>
      <c r="SRP127" s="27"/>
      <c r="SRQ127" s="27"/>
      <c r="SRR127" s="27"/>
      <c r="SRS127" s="27"/>
      <c r="SRT127" s="27"/>
      <c r="SRU127" s="27"/>
      <c r="SRV127" s="27"/>
      <c r="SRW127" s="27"/>
      <c r="SRX127" s="27"/>
      <c r="SRY127" s="27"/>
      <c r="SRZ127" s="27"/>
      <c r="SSA127" s="27"/>
      <c r="SSB127" s="27"/>
      <c r="SSC127" s="27"/>
      <c r="SSD127" s="27"/>
      <c r="SSE127" s="27"/>
      <c r="SSF127" s="27"/>
      <c r="SSG127" s="27"/>
      <c r="SSH127" s="27"/>
      <c r="SSI127" s="27"/>
      <c r="SSJ127" s="27"/>
      <c r="SSK127" s="27"/>
      <c r="SSL127" s="27"/>
      <c r="SSM127" s="27"/>
      <c r="SSN127" s="27"/>
      <c r="SSO127" s="27"/>
      <c r="SSP127" s="27"/>
      <c r="SSQ127" s="27"/>
      <c r="SSR127" s="27"/>
      <c r="SSS127" s="27"/>
      <c r="SST127" s="27"/>
      <c r="SSU127" s="27"/>
      <c r="SSV127" s="27"/>
      <c r="SSW127" s="27"/>
      <c r="SSX127" s="27"/>
      <c r="SSY127" s="27"/>
      <c r="SSZ127" s="27"/>
      <c r="STA127" s="27"/>
      <c r="STB127" s="27"/>
      <c r="STC127" s="27"/>
      <c r="STD127" s="27"/>
      <c r="STE127" s="27"/>
      <c r="STF127" s="27"/>
      <c r="STG127" s="27"/>
      <c r="STH127" s="27"/>
      <c r="STI127" s="27"/>
      <c r="STJ127" s="27"/>
      <c r="STK127" s="27"/>
      <c r="STL127" s="27"/>
      <c r="STM127" s="27"/>
      <c r="STN127" s="27"/>
      <c r="STO127" s="27"/>
      <c r="STP127" s="27"/>
      <c r="STQ127" s="27"/>
      <c r="STR127" s="27"/>
      <c r="STS127" s="27"/>
      <c r="STT127" s="27"/>
      <c r="STU127" s="27"/>
      <c r="STV127" s="27"/>
      <c r="STW127" s="27"/>
      <c r="STX127" s="27"/>
      <c r="STY127" s="27"/>
      <c r="STZ127" s="27"/>
      <c r="SUA127" s="27"/>
      <c r="SUB127" s="27"/>
      <c r="SUC127" s="27"/>
      <c r="SUD127" s="27"/>
      <c r="SUE127" s="27"/>
      <c r="SUF127" s="27"/>
      <c r="SUG127" s="27"/>
      <c r="SUH127" s="27"/>
      <c r="SUI127" s="27"/>
      <c r="SUJ127" s="27"/>
      <c r="SUK127" s="27"/>
      <c r="SUL127" s="27"/>
      <c r="SUM127" s="27"/>
      <c r="SUN127" s="27"/>
      <c r="SUO127" s="27"/>
      <c r="SUP127" s="27"/>
      <c r="SUQ127" s="27"/>
      <c r="SUR127" s="27"/>
      <c r="SUS127" s="27"/>
      <c r="SUT127" s="27"/>
      <c r="SUU127" s="27"/>
      <c r="SUV127" s="27"/>
      <c r="SUW127" s="27"/>
      <c r="SUX127" s="27"/>
      <c r="SUY127" s="27"/>
      <c r="SUZ127" s="27"/>
      <c r="SVA127" s="27"/>
      <c r="SVB127" s="27"/>
      <c r="SVC127" s="27"/>
      <c r="SVD127" s="27"/>
      <c r="SVE127" s="27"/>
      <c r="SVF127" s="27"/>
      <c r="SVG127" s="27"/>
      <c r="SVH127" s="27"/>
      <c r="SVI127" s="27"/>
      <c r="SVJ127" s="27"/>
      <c r="SVK127" s="27"/>
      <c r="SVL127" s="27"/>
      <c r="SVM127" s="27"/>
      <c r="SVN127" s="27"/>
      <c r="SVO127" s="27"/>
      <c r="SVP127" s="27"/>
      <c r="SVQ127" s="27"/>
      <c r="SVR127" s="27"/>
      <c r="SVS127" s="27"/>
      <c r="SVT127" s="27"/>
      <c r="SVU127" s="27"/>
      <c r="SVV127" s="27"/>
      <c r="SVW127" s="27"/>
      <c r="SVX127" s="27"/>
      <c r="SVY127" s="27"/>
      <c r="SVZ127" s="27"/>
      <c r="SWA127" s="27"/>
      <c r="SWB127" s="27"/>
      <c r="SWC127" s="27"/>
      <c r="SWD127" s="27"/>
      <c r="SWE127" s="27"/>
      <c r="SWF127" s="27"/>
      <c r="SWG127" s="27"/>
      <c r="SWH127" s="27"/>
      <c r="SWI127" s="27"/>
      <c r="SWJ127" s="27"/>
      <c r="SWK127" s="27"/>
      <c r="SWL127" s="27"/>
      <c r="SWM127" s="27"/>
      <c r="SWN127" s="27"/>
      <c r="SWO127" s="27"/>
      <c r="SWP127" s="27"/>
      <c r="SWQ127" s="27"/>
      <c r="SWR127" s="27"/>
      <c r="SWS127" s="27"/>
      <c r="SWT127" s="27"/>
      <c r="SWU127" s="27"/>
      <c r="SWV127" s="27"/>
      <c r="SWW127" s="27"/>
      <c r="SWX127" s="27"/>
      <c r="SWY127" s="27"/>
      <c r="SWZ127" s="27"/>
      <c r="SXA127" s="27"/>
      <c r="SXB127" s="27"/>
      <c r="SXC127" s="27"/>
      <c r="SXD127" s="27"/>
      <c r="SXE127" s="27"/>
      <c r="SXF127" s="27"/>
      <c r="SXG127" s="27"/>
      <c r="SXH127" s="27"/>
      <c r="SXI127" s="27"/>
      <c r="SXJ127" s="27"/>
      <c r="SXK127" s="27"/>
      <c r="SXL127" s="27"/>
      <c r="SXM127" s="27"/>
      <c r="SXN127" s="27"/>
      <c r="SXO127" s="27"/>
      <c r="SXP127" s="27"/>
      <c r="SXQ127" s="27"/>
      <c r="SXR127" s="27"/>
      <c r="SXS127" s="27"/>
      <c r="SXT127" s="27"/>
      <c r="SXU127" s="27"/>
      <c r="SXV127" s="27"/>
      <c r="SXW127" s="27"/>
      <c r="SXX127" s="27"/>
      <c r="SXY127" s="27"/>
      <c r="SXZ127" s="27"/>
      <c r="SYA127" s="27"/>
      <c r="SYB127" s="27"/>
      <c r="SYC127" s="27"/>
      <c r="SYD127" s="27"/>
      <c r="SYE127" s="27"/>
      <c r="SYF127" s="27"/>
      <c r="SYG127" s="27"/>
      <c r="SYH127" s="27"/>
      <c r="SYI127" s="27"/>
      <c r="SYJ127" s="27"/>
      <c r="SYK127" s="27"/>
      <c r="SYL127" s="27"/>
      <c r="SYM127" s="27"/>
      <c r="SYN127" s="27"/>
      <c r="SYO127" s="27"/>
      <c r="SYP127" s="27"/>
      <c r="SYQ127" s="27"/>
      <c r="SYR127" s="27"/>
      <c r="SYS127" s="27"/>
      <c r="SYT127" s="27"/>
      <c r="SYU127" s="27"/>
      <c r="SYV127" s="27"/>
      <c r="SYW127" s="27"/>
      <c r="SYX127" s="27"/>
      <c r="SYY127" s="27"/>
      <c r="SYZ127" s="27"/>
      <c r="SZA127" s="27"/>
      <c r="SZB127" s="27"/>
      <c r="SZI127" s="27"/>
      <c r="SZJ127" s="27"/>
      <c r="SZK127" s="27"/>
      <c r="SZL127" s="27"/>
      <c r="SZM127" s="27"/>
      <c r="SZN127" s="27"/>
      <c r="SZO127" s="27"/>
      <c r="SZP127" s="27"/>
      <c r="SZQ127" s="27"/>
      <c r="SZR127" s="27"/>
      <c r="SZS127" s="27"/>
      <c r="SZT127" s="27"/>
      <c r="SZU127" s="27"/>
      <c r="SZV127" s="27"/>
      <c r="SZW127" s="27"/>
      <c r="SZX127" s="27"/>
      <c r="SZY127" s="27"/>
      <c r="SZZ127" s="27"/>
      <c r="TAA127" s="27"/>
      <c r="TAB127" s="27"/>
      <c r="TAC127" s="27"/>
      <c r="TAD127" s="27"/>
      <c r="TAE127" s="27"/>
      <c r="TAF127" s="27"/>
      <c r="TAG127" s="27"/>
      <c r="TAH127" s="27"/>
      <c r="TAI127" s="27"/>
      <c r="TAJ127" s="27"/>
      <c r="TAK127" s="27"/>
      <c r="TAL127" s="27"/>
      <c r="TAM127" s="27"/>
      <c r="TAN127" s="27"/>
      <c r="TAO127" s="27"/>
      <c r="TAP127" s="27"/>
      <c r="TAQ127" s="27"/>
      <c r="TAR127" s="27"/>
      <c r="TAS127" s="27"/>
      <c r="TAT127" s="27"/>
      <c r="TAU127" s="27"/>
      <c r="TAV127" s="27"/>
      <c r="TAW127" s="27"/>
      <c r="TAX127" s="27"/>
      <c r="TAY127" s="27"/>
      <c r="TAZ127" s="27"/>
      <c r="TBA127" s="27"/>
      <c r="TBB127" s="27"/>
      <c r="TBC127" s="27"/>
      <c r="TBD127" s="27"/>
      <c r="TBE127" s="27"/>
      <c r="TBF127" s="27"/>
      <c r="TBG127" s="27"/>
      <c r="TBH127" s="27"/>
      <c r="TBI127" s="27"/>
      <c r="TBJ127" s="27"/>
      <c r="TBK127" s="27"/>
      <c r="TBL127" s="27"/>
      <c r="TBM127" s="27"/>
      <c r="TBN127" s="27"/>
      <c r="TBO127" s="27"/>
      <c r="TBP127" s="27"/>
      <c r="TBQ127" s="27"/>
      <c r="TBR127" s="27"/>
      <c r="TBS127" s="27"/>
      <c r="TBT127" s="27"/>
      <c r="TBU127" s="27"/>
      <c r="TBV127" s="27"/>
      <c r="TBW127" s="27"/>
      <c r="TBX127" s="27"/>
      <c r="TBY127" s="27"/>
      <c r="TBZ127" s="27"/>
      <c r="TCA127" s="27"/>
      <c r="TCB127" s="27"/>
      <c r="TCC127" s="27"/>
      <c r="TCD127" s="27"/>
      <c r="TCE127" s="27"/>
      <c r="TCF127" s="27"/>
      <c r="TCG127" s="27"/>
      <c r="TCH127" s="27"/>
      <c r="TCI127" s="27"/>
      <c r="TCJ127" s="27"/>
      <c r="TCK127" s="27"/>
      <c r="TCL127" s="27"/>
      <c r="TCM127" s="27"/>
      <c r="TCN127" s="27"/>
      <c r="TCO127" s="27"/>
      <c r="TCP127" s="27"/>
      <c r="TCQ127" s="27"/>
      <c r="TCR127" s="27"/>
      <c r="TCS127" s="27"/>
      <c r="TCT127" s="27"/>
      <c r="TCU127" s="27"/>
      <c r="TCV127" s="27"/>
      <c r="TCW127" s="27"/>
      <c r="TCX127" s="27"/>
      <c r="TCY127" s="27"/>
      <c r="TCZ127" s="27"/>
      <c r="TDA127" s="27"/>
      <c r="TDB127" s="27"/>
      <c r="TDC127" s="27"/>
      <c r="TDD127" s="27"/>
      <c r="TDE127" s="27"/>
      <c r="TDF127" s="27"/>
      <c r="TDG127" s="27"/>
      <c r="TDH127" s="27"/>
      <c r="TDI127" s="27"/>
      <c r="TDJ127" s="27"/>
      <c r="TDK127" s="27"/>
      <c r="TDL127" s="27"/>
      <c r="TDM127" s="27"/>
      <c r="TDN127" s="27"/>
      <c r="TDO127" s="27"/>
      <c r="TDP127" s="27"/>
      <c r="TDQ127" s="27"/>
      <c r="TDR127" s="27"/>
      <c r="TDS127" s="27"/>
      <c r="TDT127" s="27"/>
      <c r="TDU127" s="27"/>
      <c r="TDV127" s="27"/>
      <c r="TDW127" s="27"/>
      <c r="TDX127" s="27"/>
      <c r="TDY127" s="27"/>
      <c r="TDZ127" s="27"/>
      <c r="TEA127" s="27"/>
      <c r="TEB127" s="27"/>
      <c r="TEC127" s="27"/>
      <c r="TED127" s="27"/>
      <c r="TEE127" s="27"/>
      <c r="TEF127" s="27"/>
      <c r="TEG127" s="27"/>
      <c r="TEH127" s="27"/>
      <c r="TEI127" s="27"/>
      <c r="TEJ127" s="27"/>
      <c r="TEK127" s="27"/>
      <c r="TEL127" s="27"/>
      <c r="TEM127" s="27"/>
      <c r="TEN127" s="27"/>
      <c r="TEO127" s="27"/>
      <c r="TEP127" s="27"/>
      <c r="TEQ127" s="27"/>
      <c r="TER127" s="27"/>
      <c r="TES127" s="27"/>
      <c r="TET127" s="27"/>
      <c r="TEU127" s="27"/>
      <c r="TEV127" s="27"/>
      <c r="TEW127" s="27"/>
      <c r="TEX127" s="27"/>
      <c r="TEY127" s="27"/>
      <c r="TEZ127" s="27"/>
      <c r="TFA127" s="27"/>
      <c r="TFB127" s="27"/>
      <c r="TFC127" s="27"/>
      <c r="TFD127" s="27"/>
      <c r="TFE127" s="27"/>
      <c r="TFF127" s="27"/>
      <c r="TFG127" s="27"/>
      <c r="TFH127" s="27"/>
      <c r="TFI127" s="27"/>
      <c r="TFJ127" s="27"/>
      <c r="TFK127" s="27"/>
      <c r="TFL127" s="27"/>
      <c r="TFM127" s="27"/>
      <c r="TFN127" s="27"/>
      <c r="TFO127" s="27"/>
      <c r="TFP127" s="27"/>
      <c r="TFQ127" s="27"/>
      <c r="TFR127" s="27"/>
      <c r="TFS127" s="27"/>
      <c r="TFT127" s="27"/>
      <c r="TFU127" s="27"/>
      <c r="TFV127" s="27"/>
      <c r="TFW127" s="27"/>
      <c r="TFX127" s="27"/>
      <c r="TFY127" s="27"/>
      <c r="TFZ127" s="27"/>
      <c r="TGA127" s="27"/>
      <c r="TGB127" s="27"/>
      <c r="TGC127" s="27"/>
      <c r="TGD127" s="27"/>
      <c r="TGE127" s="27"/>
      <c r="TGF127" s="27"/>
      <c r="TGG127" s="27"/>
      <c r="TGH127" s="27"/>
      <c r="TGI127" s="27"/>
      <c r="TGJ127" s="27"/>
      <c r="TGK127" s="27"/>
      <c r="TGL127" s="27"/>
      <c r="TGM127" s="27"/>
      <c r="TGN127" s="27"/>
      <c r="TGO127" s="27"/>
      <c r="TGP127" s="27"/>
      <c r="TGQ127" s="27"/>
      <c r="TGR127" s="27"/>
      <c r="TGS127" s="27"/>
      <c r="TGT127" s="27"/>
      <c r="TGU127" s="27"/>
      <c r="TGV127" s="27"/>
      <c r="TGW127" s="27"/>
      <c r="TGX127" s="27"/>
      <c r="TGY127" s="27"/>
      <c r="TGZ127" s="27"/>
      <c r="THA127" s="27"/>
      <c r="THB127" s="27"/>
      <c r="THC127" s="27"/>
      <c r="THD127" s="27"/>
      <c r="THE127" s="27"/>
      <c r="THF127" s="27"/>
      <c r="THG127" s="27"/>
      <c r="THH127" s="27"/>
      <c r="THI127" s="27"/>
      <c r="THJ127" s="27"/>
      <c r="THK127" s="27"/>
      <c r="THL127" s="27"/>
      <c r="THM127" s="27"/>
      <c r="THN127" s="27"/>
      <c r="THO127" s="27"/>
      <c r="THP127" s="27"/>
      <c r="THQ127" s="27"/>
      <c r="THR127" s="27"/>
      <c r="THS127" s="27"/>
      <c r="THT127" s="27"/>
      <c r="THU127" s="27"/>
      <c r="THV127" s="27"/>
      <c r="THW127" s="27"/>
      <c r="THX127" s="27"/>
      <c r="THY127" s="27"/>
      <c r="THZ127" s="27"/>
      <c r="TIA127" s="27"/>
      <c r="TIB127" s="27"/>
      <c r="TIC127" s="27"/>
      <c r="TID127" s="27"/>
      <c r="TIE127" s="27"/>
      <c r="TIF127" s="27"/>
      <c r="TIG127" s="27"/>
      <c r="TIH127" s="27"/>
      <c r="TII127" s="27"/>
      <c r="TIJ127" s="27"/>
      <c r="TIK127" s="27"/>
      <c r="TIL127" s="27"/>
      <c r="TIM127" s="27"/>
      <c r="TIN127" s="27"/>
      <c r="TIO127" s="27"/>
      <c r="TIP127" s="27"/>
      <c r="TIQ127" s="27"/>
      <c r="TIR127" s="27"/>
      <c r="TIS127" s="27"/>
      <c r="TIT127" s="27"/>
      <c r="TIU127" s="27"/>
      <c r="TIV127" s="27"/>
      <c r="TIW127" s="27"/>
      <c r="TIX127" s="27"/>
      <c r="TJE127" s="27"/>
      <c r="TJF127" s="27"/>
      <c r="TJG127" s="27"/>
      <c r="TJH127" s="27"/>
      <c r="TJI127" s="27"/>
      <c r="TJJ127" s="27"/>
      <c r="TJK127" s="27"/>
      <c r="TJL127" s="27"/>
      <c r="TJM127" s="27"/>
      <c r="TJN127" s="27"/>
      <c r="TJO127" s="27"/>
      <c r="TJP127" s="27"/>
      <c r="TJQ127" s="27"/>
      <c r="TJR127" s="27"/>
      <c r="TJS127" s="27"/>
      <c r="TJT127" s="27"/>
      <c r="TJU127" s="27"/>
      <c r="TJV127" s="27"/>
      <c r="TJW127" s="27"/>
      <c r="TJX127" s="27"/>
      <c r="TJY127" s="27"/>
      <c r="TJZ127" s="27"/>
      <c r="TKA127" s="27"/>
      <c r="TKB127" s="27"/>
      <c r="TKC127" s="27"/>
      <c r="TKD127" s="27"/>
      <c r="TKE127" s="27"/>
      <c r="TKF127" s="27"/>
      <c r="TKG127" s="27"/>
      <c r="TKH127" s="27"/>
      <c r="TKI127" s="27"/>
      <c r="TKJ127" s="27"/>
      <c r="TKK127" s="27"/>
      <c r="TKL127" s="27"/>
      <c r="TKM127" s="27"/>
      <c r="TKN127" s="27"/>
      <c r="TKO127" s="27"/>
      <c r="TKP127" s="27"/>
      <c r="TKQ127" s="27"/>
      <c r="TKR127" s="27"/>
      <c r="TKS127" s="27"/>
      <c r="TKT127" s="27"/>
      <c r="TKU127" s="27"/>
      <c r="TKV127" s="27"/>
      <c r="TKW127" s="27"/>
      <c r="TKX127" s="27"/>
      <c r="TKY127" s="27"/>
      <c r="TKZ127" s="27"/>
      <c r="TLA127" s="27"/>
      <c r="TLB127" s="27"/>
      <c r="TLC127" s="27"/>
      <c r="TLD127" s="27"/>
      <c r="TLE127" s="27"/>
      <c r="TLF127" s="27"/>
      <c r="TLG127" s="27"/>
      <c r="TLH127" s="27"/>
      <c r="TLI127" s="27"/>
      <c r="TLJ127" s="27"/>
      <c r="TLK127" s="27"/>
      <c r="TLL127" s="27"/>
      <c r="TLM127" s="27"/>
      <c r="TLN127" s="27"/>
      <c r="TLO127" s="27"/>
      <c r="TLP127" s="27"/>
      <c r="TLQ127" s="27"/>
      <c r="TLR127" s="27"/>
      <c r="TLS127" s="27"/>
      <c r="TLT127" s="27"/>
      <c r="TLU127" s="27"/>
      <c r="TLV127" s="27"/>
      <c r="TLW127" s="27"/>
      <c r="TLX127" s="27"/>
      <c r="TLY127" s="27"/>
      <c r="TLZ127" s="27"/>
      <c r="TMA127" s="27"/>
      <c r="TMB127" s="27"/>
      <c r="TMC127" s="27"/>
      <c r="TMD127" s="27"/>
      <c r="TME127" s="27"/>
      <c r="TMF127" s="27"/>
      <c r="TMG127" s="27"/>
      <c r="TMH127" s="27"/>
      <c r="TMI127" s="27"/>
      <c r="TMJ127" s="27"/>
      <c r="TMK127" s="27"/>
      <c r="TML127" s="27"/>
      <c r="TMM127" s="27"/>
      <c r="TMN127" s="27"/>
      <c r="TMO127" s="27"/>
      <c r="TMP127" s="27"/>
      <c r="TMQ127" s="27"/>
      <c r="TMR127" s="27"/>
      <c r="TMS127" s="27"/>
      <c r="TMT127" s="27"/>
      <c r="TMU127" s="27"/>
      <c r="TMV127" s="27"/>
      <c r="TMW127" s="27"/>
      <c r="TMX127" s="27"/>
      <c r="TMY127" s="27"/>
      <c r="TMZ127" s="27"/>
      <c r="TNA127" s="27"/>
      <c r="TNB127" s="27"/>
      <c r="TNC127" s="27"/>
      <c r="TND127" s="27"/>
      <c r="TNE127" s="27"/>
      <c r="TNF127" s="27"/>
      <c r="TNG127" s="27"/>
      <c r="TNH127" s="27"/>
      <c r="TNI127" s="27"/>
      <c r="TNJ127" s="27"/>
      <c r="TNK127" s="27"/>
      <c r="TNL127" s="27"/>
      <c r="TNM127" s="27"/>
      <c r="TNN127" s="27"/>
      <c r="TNO127" s="27"/>
      <c r="TNP127" s="27"/>
      <c r="TNQ127" s="27"/>
      <c r="TNR127" s="27"/>
      <c r="TNS127" s="27"/>
      <c r="TNT127" s="27"/>
      <c r="TNU127" s="27"/>
      <c r="TNV127" s="27"/>
      <c r="TNW127" s="27"/>
      <c r="TNX127" s="27"/>
      <c r="TNY127" s="27"/>
      <c r="TNZ127" s="27"/>
      <c r="TOA127" s="27"/>
      <c r="TOB127" s="27"/>
      <c r="TOC127" s="27"/>
      <c r="TOD127" s="27"/>
      <c r="TOE127" s="27"/>
      <c r="TOF127" s="27"/>
      <c r="TOG127" s="27"/>
      <c r="TOH127" s="27"/>
      <c r="TOI127" s="27"/>
      <c r="TOJ127" s="27"/>
      <c r="TOK127" s="27"/>
      <c r="TOL127" s="27"/>
      <c r="TOM127" s="27"/>
      <c r="TON127" s="27"/>
      <c r="TOO127" s="27"/>
      <c r="TOP127" s="27"/>
      <c r="TOQ127" s="27"/>
      <c r="TOR127" s="27"/>
      <c r="TOS127" s="27"/>
      <c r="TOT127" s="27"/>
      <c r="TOU127" s="27"/>
      <c r="TOV127" s="27"/>
      <c r="TOW127" s="27"/>
      <c r="TOX127" s="27"/>
      <c r="TOY127" s="27"/>
      <c r="TOZ127" s="27"/>
      <c r="TPA127" s="27"/>
      <c r="TPB127" s="27"/>
      <c r="TPC127" s="27"/>
      <c r="TPD127" s="27"/>
      <c r="TPE127" s="27"/>
      <c r="TPF127" s="27"/>
      <c r="TPG127" s="27"/>
      <c r="TPH127" s="27"/>
      <c r="TPI127" s="27"/>
      <c r="TPJ127" s="27"/>
      <c r="TPK127" s="27"/>
      <c r="TPL127" s="27"/>
      <c r="TPM127" s="27"/>
      <c r="TPN127" s="27"/>
      <c r="TPO127" s="27"/>
      <c r="TPP127" s="27"/>
      <c r="TPQ127" s="27"/>
      <c r="TPR127" s="27"/>
      <c r="TPS127" s="27"/>
      <c r="TPT127" s="27"/>
      <c r="TPU127" s="27"/>
      <c r="TPV127" s="27"/>
      <c r="TPW127" s="27"/>
      <c r="TPX127" s="27"/>
      <c r="TPY127" s="27"/>
      <c r="TPZ127" s="27"/>
      <c r="TQA127" s="27"/>
      <c r="TQB127" s="27"/>
      <c r="TQC127" s="27"/>
      <c r="TQD127" s="27"/>
      <c r="TQE127" s="27"/>
      <c r="TQF127" s="27"/>
      <c r="TQG127" s="27"/>
      <c r="TQH127" s="27"/>
      <c r="TQI127" s="27"/>
      <c r="TQJ127" s="27"/>
      <c r="TQK127" s="27"/>
      <c r="TQL127" s="27"/>
      <c r="TQM127" s="27"/>
      <c r="TQN127" s="27"/>
      <c r="TQO127" s="27"/>
      <c r="TQP127" s="27"/>
      <c r="TQQ127" s="27"/>
      <c r="TQR127" s="27"/>
      <c r="TQS127" s="27"/>
      <c r="TQT127" s="27"/>
      <c r="TQU127" s="27"/>
      <c r="TQV127" s="27"/>
      <c r="TQW127" s="27"/>
      <c r="TQX127" s="27"/>
      <c r="TQY127" s="27"/>
      <c r="TQZ127" s="27"/>
      <c r="TRA127" s="27"/>
      <c r="TRB127" s="27"/>
      <c r="TRC127" s="27"/>
      <c r="TRD127" s="27"/>
      <c r="TRE127" s="27"/>
      <c r="TRF127" s="27"/>
      <c r="TRG127" s="27"/>
      <c r="TRH127" s="27"/>
      <c r="TRI127" s="27"/>
      <c r="TRJ127" s="27"/>
      <c r="TRK127" s="27"/>
      <c r="TRL127" s="27"/>
      <c r="TRM127" s="27"/>
      <c r="TRN127" s="27"/>
      <c r="TRO127" s="27"/>
      <c r="TRP127" s="27"/>
      <c r="TRQ127" s="27"/>
      <c r="TRR127" s="27"/>
      <c r="TRS127" s="27"/>
      <c r="TRT127" s="27"/>
      <c r="TRU127" s="27"/>
      <c r="TRV127" s="27"/>
      <c r="TRW127" s="27"/>
      <c r="TRX127" s="27"/>
      <c r="TRY127" s="27"/>
      <c r="TRZ127" s="27"/>
      <c r="TSA127" s="27"/>
      <c r="TSB127" s="27"/>
      <c r="TSC127" s="27"/>
      <c r="TSD127" s="27"/>
      <c r="TSE127" s="27"/>
      <c r="TSF127" s="27"/>
      <c r="TSG127" s="27"/>
      <c r="TSH127" s="27"/>
      <c r="TSI127" s="27"/>
      <c r="TSJ127" s="27"/>
      <c r="TSK127" s="27"/>
      <c r="TSL127" s="27"/>
      <c r="TSM127" s="27"/>
      <c r="TSN127" s="27"/>
      <c r="TSO127" s="27"/>
      <c r="TSP127" s="27"/>
      <c r="TSQ127" s="27"/>
      <c r="TSR127" s="27"/>
      <c r="TSS127" s="27"/>
      <c r="TST127" s="27"/>
      <c r="TTA127" s="27"/>
      <c r="TTB127" s="27"/>
      <c r="TTC127" s="27"/>
      <c r="TTD127" s="27"/>
      <c r="TTE127" s="27"/>
      <c r="TTF127" s="27"/>
      <c r="TTG127" s="27"/>
      <c r="TTH127" s="27"/>
      <c r="TTI127" s="27"/>
      <c r="TTJ127" s="27"/>
      <c r="TTK127" s="27"/>
      <c r="TTL127" s="27"/>
      <c r="TTM127" s="27"/>
      <c r="TTN127" s="27"/>
      <c r="TTO127" s="27"/>
      <c r="TTP127" s="27"/>
      <c r="TTQ127" s="27"/>
      <c r="TTR127" s="27"/>
      <c r="TTS127" s="27"/>
      <c r="TTT127" s="27"/>
      <c r="TTU127" s="27"/>
      <c r="TTV127" s="27"/>
      <c r="TTW127" s="27"/>
      <c r="TTX127" s="27"/>
      <c r="TTY127" s="27"/>
      <c r="TTZ127" s="27"/>
      <c r="TUA127" s="27"/>
      <c r="TUB127" s="27"/>
      <c r="TUC127" s="27"/>
      <c r="TUD127" s="27"/>
      <c r="TUE127" s="27"/>
      <c r="TUF127" s="27"/>
      <c r="TUG127" s="27"/>
      <c r="TUH127" s="27"/>
      <c r="TUI127" s="27"/>
      <c r="TUJ127" s="27"/>
      <c r="TUK127" s="27"/>
      <c r="TUL127" s="27"/>
      <c r="TUM127" s="27"/>
      <c r="TUN127" s="27"/>
      <c r="TUO127" s="27"/>
      <c r="TUP127" s="27"/>
      <c r="TUQ127" s="27"/>
      <c r="TUR127" s="27"/>
      <c r="TUS127" s="27"/>
      <c r="TUT127" s="27"/>
      <c r="TUU127" s="27"/>
      <c r="TUV127" s="27"/>
      <c r="TUW127" s="27"/>
      <c r="TUX127" s="27"/>
      <c r="TUY127" s="27"/>
      <c r="TUZ127" s="27"/>
      <c r="TVA127" s="27"/>
      <c r="TVB127" s="27"/>
      <c r="TVC127" s="27"/>
      <c r="TVD127" s="27"/>
      <c r="TVE127" s="27"/>
      <c r="TVF127" s="27"/>
      <c r="TVG127" s="27"/>
      <c r="TVH127" s="27"/>
      <c r="TVI127" s="27"/>
      <c r="TVJ127" s="27"/>
      <c r="TVK127" s="27"/>
      <c r="TVL127" s="27"/>
      <c r="TVM127" s="27"/>
      <c r="TVN127" s="27"/>
      <c r="TVO127" s="27"/>
      <c r="TVP127" s="27"/>
      <c r="TVQ127" s="27"/>
      <c r="TVR127" s="27"/>
      <c r="TVS127" s="27"/>
      <c r="TVT127" s="27"/>
      <c r="TVU127" s="27"/>
      <c r="TVV127" s="27"/>
      <c r="TVW127" s="27"/>
      <c r="TVX127" s="27"/>
      <c r="TVY127" s="27"/>
      <c r="TVZ127" s="27"/>
      <c r="TWA127" s="27"/>
      <c r="TWB127" s="27"/>
      <c r="TWC127" s="27"/>
      <c r="TWD127" s="27"/>
      <c r="TWE127" s="27"/>
      <c r="TWF127" s="27"/>
      <c r="TWG127" s="27"/>
      <c r="TWH127" s="27"/>
      <c r="TWI127" s="27"/>
      <c r="TWJ127" s="27"/>
      <c r="TWK127" s="27"/>
      <c r="TWL127" s="27"/>
      <c r="TWM127" s="27"/>
      <c r="TWN127" s="27"/>
      <c r="TWO127" s="27"/>
      <c r="TWP127" s="27"/>
      <c r="TWQ127" s="27"/>
      <c r="TWR127" s="27"/>
      <c r="TWS127" s="27"/>
      <c r="TWT127" s="27"/>
      <c r="TWU127" s="27"/>
      <c r="TWV127" s="27"/>
      <c r="TWW127" s="27"/>
      <c r="TWX127" s="27"/>
      <c r="TWY127" s="27"/>
      <c r="TWZ127" s="27"/>
      <c r="TXA127" s="27"/>
      <c r="TXB127" s="27"/>
      <c r="TXC127" s="27"/>
      <c r="TXD127" s="27"/>
      <c r="TXE127" s="27"/>
      <c r="TXF127" s="27"/>
      <c r="TXG127" s="27"/>
      <c r="TXH127" s="27"/>
      <c r="TXI127" s="27"/>
      <c r="TXJ127" s="27"/>
      <c r="TXK127" s="27"/>
      <c r="TXL127" s="27"/>
      <c r="TXM127" s="27"/>
      <c r="TXN127" s="27"/>
      <c r="TXO127" s="27"/>
      <c r="TXP127" s="27"/>
      <c r="TXQ127" s="27"/>
      <c r="TXR127" s="27"/>
      <c r="TXS127" s="27"/>
      <c r="TXT127" s="27"/>
      <c r="TXU127" s="27"/>
      <c r="TXV127" s="27"/>
      <c r="TXW127" s="27"/>
      <c r="TXX127" s="27"/>
      <c r="TXY127" s="27"/>
      <c r="TXZ127" s="27"/>
      <c r="TYA127" s="27"/>
      <c r="TYB127" s="27"/>
      <c r="TYC127" s="27"/>
      <c r="TYD127" s="27"/>
      <c r="TYE127" s="27"/>
      <c r="TYF127" s="27"/>
      <c r="TYG127" s="27"/>
      <c r="TYH127" s="27"/>
      <c r="TYI127" s="27"/>
      <c r="TYJ127" s="27"/>
      <c r="TYK127" s="27"/>
      <c r="TYL127" s="27"/>
      <c r="TYM127" s="27"/>
      <c r="TYN127" s="27"/>
      <c r="TYO127" s="27"/>
      <c r="TYP127" s="27"/>
      <c r="TYQ127" s="27"/>
      <c r="TYR127" s="27"/>
      <c r="TYS127" s="27"/>
      <c r="TYT127" s="27"/>
      <c r="TYU127" s="27"/>
      <c r="TYV127" s="27"/>
      <c r="TYW127" s="27"/>
      <c r="TYX127" s="27"/>
      <c r="TYY127" s="27"/>
      <c r="TYZ127" s="27"/>
      <c r="TZA127" s="27"/>
      <c r="TZB127" s="27"/>
      <c r="TZC127" s="27"/>
      <c r="TZD127" s="27"/>
      <c r="TZE127" s="27"/>
      <c r="TZF127" s="27"/>
      <c r="TZG127" s="27"/>
      <c r="TZH127" s="27"/>
      <c r="TZI127" s="27"/>
      <c r="TZJ127" s="27"/>
      <c r="TZK127" s="27"/>
      <c r="TZL127" s="27"/>
      <c r="TZM127" s="27"/>
      <c r="TZN127" s="27"/>
      <c r="TZO127" s="27"/>
      <c r="TZP127" s="27"/>
      <c r="TZQ127" s="27"/>
      <c r="TZR127" s="27"/>
      <c r="TZS127" s="27"/>
      <c r="TZT127" s="27"/>
      <c r="TZU127" s="27"/>
      <c r="TZV127" s="27"/>
      <c r="TZW127" s="27"/>
      <c r="TZX127" s="27"/>
      <c r="TZY127" s="27"/>
      <c r="TZZ127" s="27"/>
      <c r="UAA127" s="27"/>
      <c r="UAB127" s="27"/>
      <c r="UAC127" s="27"/>
      <c r="UAD127" s="27"/>
      <c r="UAE127" s="27"/>
      <c r="UAF127" s="27"/>
      <c r="UAG127" s="27"/>
      <c r="UAH127" s="27"/>
      <c r="UAI127" s="27"/>
      <c r="UAJ127" s="27"/>
      <c r="UAK127" s="27"/>
      <c r="UAL127" s="27"/>
      <c r="UAM127" s="27"/>
      <c r="UAN127" s="27"/>
      <c r="UAO127" s="27"/>
      <c r="UAP127" s="27"/>
      <c r="UAQ127" s="27"/>
      <c r="UAR127" s="27"/>
      <c r="UAS127" s="27"/>
      <c r="UAT127" s="27"/>
      <c r="UAU127" s="27"/>
      <c r="UAV127" s="27"/>
      <c r="UAW127" s="27"/>
      <c r="UAX127" s="27"/>
      <c r="UAY127" s="27"/>
      <c r="UAZ127" s="27"/>
      <c r="UBA127" s="27"/>
      <c r="UBB127" s="27"/>
      <c r="UBC127" s="27"/>
      <c r="UBD127" s="27"/>
      <c r="UBE127" s="27"/>
      <c r="UBF127" s="27"/>
      <c r="UBG127" s="27"/>
      <c r="UBH127" s="27"/>
      <c r="UBI127" s="27"/>
      <c r="UBJ127" s="27"/>
      <c r="UBK127" s="27"/>
      <c r="UBL127" s="27"/>
      <c r="UBM127" s="27"/>
      <c r="UBN127" s="27"/>
      <c r="UBO127" s="27"/>
      <c r="UBP127" s="27"/>
      <c r="UBQ127" s="27"/>
      <c r="UBR127" s="27"/>
      <c r="UBS127" s="27"/>
      <c r="UBT127" s="27"/>
      <c r="UBU127" s="27"/>
      <c r="UBV127" s="27"/>
      <c r="UBW127" s="27"/>
      <c r="UBX127" s="27"/>
      <c r="UBY127" s="27"/>
      <c r="UBZ127" s="27"/>
      <c r="UCA127" s="27"/>
      <c r="UCB127" s="27"/>
      <c r="UCC127" s="27"/>
      <c r="UCD127" s="27"/>
      <c r="UCE127" s="27"/>
      <c r="UCF127" s="27"/>
      <c r="UCG127" s="27"/>
      <c r="UCH127" s="27"/>
      <c r="UCI127" s="27"/>
      <c r="UCJ127" s="27"/>
      <c r="UCK127" s="27"/>
      <c r="UCL127" s="27"/>
      <c r="UCM127" s="27"/>
      <c r="UCN127" s="27"/>
      <c r="UCO127" s="27"/>
      <c r="UCP127" s="27"/>
      <c r="UCW127" s="27"/>
      <c r="UCX127" s="27"/>
      <c r="UCY127" s="27"/>
      <c r="UCZ127" s="27"/>
      <c r="UDA127" s="27"/>
      <c r="UDB127" s="27"/>
      <c r="UDC127" s="27"/>
      <c r="UDD127" s="27"/>
      <c r="UDE127" s="27"/>
      <c r="UDF127" s="27"/>
      <c r="UDG127" s="27"/>
      <c r="UDH127" s="27"/>
      <c r="UDI127" s="27"/>
      <c r="UDJ127" s="27"/>
      <c r="UDK127" s="27"/>
      <c r="UDL127" s="27"/>
      <c r="UDM127" s="27"/>
      <c r="UDN127" s="27"/>
      <c r="UDO127" s="27"/>
      <c r="UDP127" s="27"/>
      <c r="UDQ127" s="27"/>
      <c r="UDR127" s="27"/>
      <c r="UDS127" s="27"/>
      <c r="UDT127" s="27"/>
      <c r="UDU127" s="27"/>
      <c r="UDV127" s="27"/>
      <c r="UDW127" s="27"/>
      <c r="UDX127" s="27"/>
      <c r="UDY127" s="27"/>
      <c r="UDZ127" s="27"/>
      <c r="UEA127" s="27"/>
      <c r="UEB127" s="27"/>
      <c r="UEC127" s="27"/>
      <c r="UED127" s="27"/>
      <c r="UEE127" s="27"/>
      <c r="UEF127" s="27"/>
      <c r="UEG127" s="27"/>
      <c r="UEH127" s="27"/>
      <c r="UEI127" s="27"/>
      <c r="UEJ127" s="27"/>
      <c r="UEK127" s="27"/>
      <c r="UEL127" s="27"/>
      <c r="UEM127" s="27"/>
      <c r="UEN127" s="27"/>
      <c r="UEO127" s="27"/>
      <c r="UEP127" s="27"/>
      <c r="UEQ127" s="27"/>
      <c r="UER127" s="27"/>
      <c r="UES127" s="27"/>
      <c r="UET127" s="27"/>
      <c r="UEU127" s="27"/>
      <c r="UEV127" s="27"/>
      <c r="UEW127" s="27"/>
      <c r="UEX127" s="27"/>
      <c r="UEY127" s="27"/>
      <c r="UEZ127" s="27"/>
      <c r="UFA127" s="27"/>
      <c r="UFB127" s="27"/>
      <c r="UFC127" s="27"/>
      <c r="UFD127" s="27"/>
      <c r="UFE127" s="27"/>
      <c r="UFF127" s="27"/>
      <c r="UFG127" s="27"/>
      <c r="UFH127" s="27"/>
      <c r="UFI127" s="27"/>
      <c r="UFJ127" s="27"/>
      <c r="UFK127" s="27"/>
      <c r="UFL127" s="27"/>
      <c r="UFM127" s="27"/>
      <c r="UFN127" s="27"/>
      <c r="UFO127" s="27"/>
      <c r="UFP127" s="27"/>
      <c r="UFQ127" s="27"/>
      <c r="UFR127" s="27"/>
      <c r="UFS127" s="27"/>
      <c r="UFT127" s="27"/>
      <c r="UFU127" s="27"/>
      <c r="UFV127" s="27"/>
      <c r="UFW127" s="27"/>
      <c r="UFX127" s="27"/>
      <c r="UFY127" s="27"/>
      <c r="UFZ127" s="27"/>
      <c r="UGA127" s="27"/>
      <c r="UGB127" s="27"/>
      <c r="UGC127" s="27"/>
      <c r="UGD127" s="27"/>
      <c r="UGE127" s="27"/>
      <c r="UGF127" s="27"/>
      <c r="UGG127" s="27"/>
      <c r="UGH127" s="27"/>
      <c r="UGI127" s="27"/>
      <c r="UGJ127" s="27"/>
      <c r="UGK127" s="27"/>
      <c r="UGL127" s="27"/>
      <c r="UGM127" s="27"/>
      <c r="UGN127" s="27"/>
      <c r="UGO127" s="27"/>
      <c r="UGP127" s="27"/>
      <c r="UGQ127" s="27"/>
      <c r="UGR127" s="27"/>
      <c r="UGS127" s="27"/>
      <c r="UGT127" s="27"/>
      <c r="UGU127" s="27"/>
      <c r="UGV127" s="27"/>
      <c r="UGW127" s="27"/>
      <c r="UGX127" s="27"/>
      <c r="UGY127" s="27"/>
      <c r="UGZ127" s="27"/>
      <c r="UHA127" s="27"/>
      <c r="UHB127" s="27"/>
      <c r="UHC127" s="27"/>
      <c r="UHD127" s="27"/>
      <c r="UHE127" s="27"/>
      <c r="UHF127" s="27"/>
      <c r="UHG127" s="27"/>
      <c r="UHH127" s="27"/>
      <c r="UHI127" s="27"/>
      <c r="UHJ127" s="27"/>
      <c r="UHK127" s="27"/>
      <c r="UHL127" s="27"/>
      <c r="UHM127" s="27"/>
      <c r="UHN127" s="27"/>
      <c r="UHO127" s="27"/>
      <c r="UHP127" s="27"/>
      <c r="UHQ127" s="27"/>
      <c r="UHR127" s="27"/>
      <c r="UHS127" s="27"/>
      <c r="UHT127" s="27"/>
      <c r="UHU127" s="27"/>
      <c r="UHV127" s="27"/>
      <c r="UHW127" s="27"/>
      <c r="UHX127" s="27"/>
      <c r="UHY127" s="27"/>
      <c r="UHZ127" s="27"/>
      <c r="UIA127" s="27"/>
      <c r="UIB127" s="27"/>
      <c r="UIC127" s="27"/>
      <c r="UID127" s="27"/>
      <c r="UIE127" s="27"/>
      <c r="UIF127" s="27"/>
      <c r="UIG127" s="27"/>
      <c r="UIH127" s="27"/>
      <c r="UII127" s="27"/>
      <c r="UIJ127" s="27"/>
      <c r="UIK127" s="27"/>
      <c r="UIL127" s="27"/>
      <c r="UIM127" s="27"/>
      <c r="UIN127" s="27"/>
      <c r="UIO127" s="27"/>
      <c r="UIP127" s="27"/>
      <c r="UIQ127" s="27"/>
      <c r="UIR127" s="27"/>
      <c r="UIS127" s="27"/>
      <c r="UIT127" s="27"/>
      <c r="UIU127" s="27"/>
      <c r="UIV127" s="27"/>
      <c r="UIW127" s="27"/>
      <c r="UIX127" s="27"/>
      <c r="UIY127" s="27"/>
      <c r="UIZ127" s="27"/>
      <c r="UJA127" s="27"/>
      <c r="UJB127" s="27"/>
      <c r="UJC127" s="27"/>
      <c r="UJD127" s="27"/>
      <c r="UJE127" s="27"/>
      <c r="UJF127" s="27"/>
      <c r="UJG127" s="27"/>
      <c r="UJH127" s="27"/>
      <c r="UJI127" s="27"/>
      <c r="UJJ127" s="27"/>
      <c r="UJK127" s="27"/>
      <c r="UJL127" s="27"/>
      <c r="UJM127" s="27"/>
      <c r="UJN127" s="27"/>
      <c r="UJO127" s="27"/>
      <c r="UJP127" s="27"/>
      <c r="UJQ127" s="27"/>
      <c r="UJR127" s="27"/>
      <c r="UJS127" s="27"/>
      <c r="UJT127" s="27"/>
      <c r="UJU127" s="27"/>
      <c r="UJV127" s="27"/>
      <c r="UJW127" s="27"/>
      <c r="UJX127" s="27"/>
      <c r="UJY127" s="27"/>
      <c r="UJZ127" s="27"/>
      <c r="UKA127" s="27"/>
      <c r="UKB127" s="27"/>
      <c r="UKC127" s="27"/>
      <c r="UKD127" s="27"/>
      <c r="UKE127" s="27"/>
      <c r="UKF127" s="27"/>
      <c r="UKG127" s="27"/>
      <c r="UKH127" s="27"/>
      <c r="UKI127" s="27"/>
      <c r="UKJ127" s="27"/>
      <c r="UKK127" s="27"/>
      <c r="UKL127" s="27"/>
      <c r="UKM127" s="27"/>
      <c r="UKN127" s="27"/>
      <c r="UKO127" s="27"/>
      <c r="UKP127" s="27"/>
      <c r="UKQ127" s="27"/>
      <c r="UKR127" s="27"/>
      <c r="UKS127" s="27"/>
      <c r="UKT127" s="27"/>
      <c r="UKU127" s="27"/>
      <c r="UKV127" s="27"/>
      <c r="UKW127" s="27"/>
      <c r="UKX127" s="27"/>
      <c r="UKY127" s="27"/>
      <c r="UKZ127" s="27"/>
      <c r="ULA127" s="27"/>
      <c r="ULB127" s="27"/>
      <c r="ULC127" s="27"/>
      <c r="ULD127" s="27"/>
      <c r="ULE127" s="27"/>
      <c r="ULF127" s="27"/>
      <c r="ULG127" s="27"/>
      <c r="ULH127" s="27"/>
      <c r="ULI127" s="27"/>
      <c r="ULJ127" s="27"/>
      <c r="ULK127" s="27"/>
      <c r="ULL127" s="27"/>
      <c r="ULM127" s="27"/>
      <c r="ULN127" s="27"/>
      <c r="ULO127" s="27"/>
      <c r="ULP127" s="27"/>
      <c r="ULQ127" s="27"/>
      <c r="ULR127" s="27"/>
      <c r="ULS127" s="27"/>
      <c r="ULT127" s="27"/>
      <c r="ULU127" s="27"/>
      <c r="ULV127" s="27"/>
      <c r="ULW127" s="27"/>
      <c r="ULX127" s="27"/>
      <c r="ULY127" s="27"/>
      <c r="ULZ127" s="27"/>
      <c r="UMA127" s="27"/>
      <c r="UMB127" s="27"/>
      <c r="UMC127" s="27"/>
      <c r="UMD127" s="27"/>
      <c r="UME127" s="27"/>
      <c r="UMF127" s="27"/>
      <c r="UMG127" s="27"/>
      <c r="UMH127" s="27"/>
      <c r="UMI127" s="27"/>
      <c r="UMJ127" s="27"/>
      <c r="UMK127" s="27"/>
      <c r="UML127" s="27"/>
      <c r="UMS127" s="27"/>
      <c r="UMT127" s="27"/>
      <c r="UMU127" s="27"/>
      <c r="UMV127" s="27"/>
      <c r="UMW127" s="27"/>
      <c r="UMX127" s="27"/>
      <c r="UMY127" s="27"/>
      <c r="UMZ127" s="27"/>
      <c r="UNA127" s="27"/>
      <c r="UNB127" s="27"/>
      <c r="UNC127" s="27"/>
      <c r="UND127" s="27"/>
      <c r="UNE127" s="27"/>
      <c r="UNF127" s="27"/>
      <c r="UNG127" s="27"/>
      <c r="UNH127" s="27"/>
      <c r="UNI127" s="27"/>
      <c r="UNJ127" s="27"/>
      <c r="UNK127" s="27"/>
      <c r="UNL127" s="27"/>
      <c r="UNM127" s="27"/>
      <c r="UNN127" s="27"/>
      <c r="UNO127" s="27"/>
      <c r="UNP127" s="27"/>
      <c r="UNQ127" s="27"/>
      <c r="UNR127" s="27"/>
      <c r="UNS127" s="27"/>
      <c r="UNT127" s="27"/>
      <c r="UNU127" s="27"/>
      <c r="UNV127" s="27"/>
      <c r="UNW127" s="27"/>
      <c r="UNX127" s="27"/>
      <c r="UNY127" s="27"/>
      <c r="UNZ127" s="27"/>
      <c r="UOA127" s="27"/>
      <c r="UOB127" s="27"/>
      <c r="UOC127" s="27"/>
      <c r="UOD127" s="27"/>
      <c r="UOE127" s="27"/>
      <c r="UOF127" s="27"/>
      <c r="UOG127" s="27"/>
      <c r="UOH127" s="27"/>
      <c r="UOI127" s="27"/>
      <c r="UOJ127" s="27"/>
      <c r="UOK127" s="27"/>
      <c r="UOL127" s="27"/>
      <c r="UOM127" s="27"/>
      <c r="UON127" s="27"/>
      <c r="UOO127" s="27"/>
      <c r="UOP127" s="27"/>
      <c r="UOQ127" s="27"/>
      <c r="UOR127" s="27"/>
      <c r="UOS127" s="27"/>
      <c r="UOT127" s="27"/>
      <c r="UOU127" s="27"/>
      <c r="UOV127" s="27"/>
      <c r="UOW127" s="27"/>
      <c r="UOX127" s="27"/>
      <c r="UOY127" s="27"/>
      <c r="UOZ127" s="27"/>
      <c r="UPA127" s="27"/>
      <c r="UPB127" s="27"/>
      <c r="UPC127" s="27"/>
      <c r="UPD127" s="27"/>
      <c r="UPE127" s="27"/>
      <c r="UPF127" s="27"/>
      <c r="UPG127" s="27"/>
      <c r="UPH127" s="27"/>
      <c r="UPI127" s="27"/>
      <c r="UPJ127" s="27"/>
      <c r="UPK127" s="27"/>
      <c r="UPL127" s="27"/>
      <c r="UPM127" s="27"/>
      <c r="UPN127" s="27"/>
      <c r="UPO127" s="27"/>
      <c r="UPP127" s="27"/>
      <c r="UPQ127" s="27"/>
      <c r="UPR127" s="27"/>
      <c r="UPS127" s="27"/>
      <c r="UPT127" s="27"/>
      <c r="UPU127" s="27"/>
      <c r="UPV127" s="27"/>
      <c r="UPW127" s="27"/>
      <c r="UPX127" s="27"/>
      <c r="UPY127" s="27"/>
      <c r="UPZ127" s="27"/>
      <c r="UQA127" s="27"/>
      <c r="UQB127" s="27"/>
      <c r="UQC127" s="27"/>
      <c r="UQD127" s="27"/>
      <c r="UQE127" s="27"/>
      <c r="UQF127" s="27"/>
      <c r="UQG127" s="27"/>
      <c r="UQH127" s="27"/>
      <c r="UQI127" s="27"/>
      <c r="UQJ127" s="27"/>
      <c r="UQK127" s="27"/>
      <c r="UQL127" s="27"/>
      <c r="UQM127" s="27"/>
      <c r="UQN127" s="27"/>
      <c r="UQO127" s="27"/>
      <c r="UQP127" s="27"/>
      <c r="UQQ127" s="27"/>
      <c r="UQR127" s="27"/>
      <c r="UQS127" s="27"/>
      <c r="UQT127" s="27"/>
      <c r="UQU127" s="27"/>
      <c r="UQV127" s="27"/>
      <c r="UQW127" s="27"/>
      <c r="UQX127" s="27"/>
      <c r="UQY127" s="27"/>
      <c r="UQZ127" s="27"/>
      <c r="URA127" s="27"/>
      <c r="URB127" s="27"/>
      <c r="URC127" s="27"/>
      <c r="URD127" s="27"/>
      <c r="URE127" s="27"/>
      <c r="URF127" s="27"/>
      <c r="URG127" s="27"/>
      <c r="URH127" s="27"/>
      <c r="URI127" s="27"/>
      <c r="URJ127" s="27"/>
      <c r="URK127" s="27"/>
      <c r="URL127" s="27"/>
      <c r="URM127" s="27"/>
      <c r="URN127" s="27"/>
      <c r="URO127" s="27"/>
      <c r="URP127" s="27"/>
      <c r="URQ127" s="27"/>
      <c r="URR127" s="27"/>
      <c r="URS127" s="27"/>
      <c r="URT127" s="27"/>
      <c r="URU127" s="27"/>
      <c r="URV127" s="27"/>
      <c r="URW127" s="27"/>
      <c r="URX127" s="27"/>
      <c r="URY127" s="27"/>
      <c r="URZ127" s="27"/>
      <c r="USA127" s="27"/>
      <c r="USB127" s="27"/>
      <c r="USC127" s="27"/>
      <c r="USD127" s="27"/>
      <c r="USE127" s="27"/>
      <c r="USF127" s="27"/>
      <c r="USG127" s="27"/>
      <c r="USH127" s="27"/>
      <c r="USI127" s="27"/>
      <c r="USJ127" s="27"/>
      <c r="USK127" s="27"/>
      <c r="USL127" s="27"/>
      <c r="USM127" s="27"/>
      <c r="USN127" s="27"/>
      <c r="USO127" s="27"/>
      <c r="USP127" s="27"/>
      <c r="USQ127" s="27"/>
      <c r="USR127" s="27"/>
      <c r="USS127" s="27"/>
      <c r="UST127" s="27"/>
      <c r="USU127" s="27"/>
      <c r="USV127" s="27"/>
      <c r="USW127" s="27"/>
      <c r="USX127" s="27"/>
      <c r="USY127" s="27"/>
      <c r="USZ127" s="27"/>
      <c r="UTA127" s="27"/>
      <c r="UTB127" s="27"/>
      <c r="UTC127" s="27"/>
      <c r="UTD127" s="27"/>
      <c r="UTE127" s="27"/>
      <c r="UTF127" s="27"/>
      <c r="UTG127" s="27"/>
      <c r="UTH127" s="27"/>
      <c r="UTI127" s="27"/>
      <c r="UTJ127" s="27"/>
      <c r="UTK127" s="27"/>
      <c r="UTL127" s="27"/>
      <c r="UTM127" s="27"/>
      <c r="UTN127" s="27"/>
      <c r="UTO127" s="27"/>
      <c r="UTP127" s="27"/>
      <c r="UTQ127" s="27"/>
      <c r="UTR127" s="27"/>
      <c r="UTS127" s="27"/>
      <c r="UTT127" s="27"/>
      <c r="UTU127" s="27"/>
      <c r="UTV127" s="27"/>
      <c r="UTW127" s="27"/>
      <c r="UTX127" s="27"/>
      <c r="UTY127" s="27"/>
      <c r="UTZ127" s="27"/>
      <c r="UUA127" s="27"/>
      <c r="UUB127" s="27"/>
      <c r="UUC127" s="27"/>
      <c r="UUD127" s="27"/>
      <c r="UUE127" s="27"/>
      <c r="UUF127" s="27"/>
      <c r="UUG127" s="27"/>
      <c r="UUH127" s="27"/>
      <c r="UUI127" s="27"/>
      <c r="UUJ127" s="27"/>
      <c r="UUK127" s="27"/>
      <c r="UUL127" s="27"/>
      <c r="UUM127" s="27"/>
      <c r="UUN127" s="27"/>
      <c r="UUO127" s="27"/>
      <c r="UUP127" s="27"/>
      <c r="UUQ127" s="27"/>
      <c r="UUR127" s="27"/>
      <c r="UUS127" s="27"/>
      <c r="UUT127" s="27"/>
      <c r="UUU127" s="27"/>
      <c r="UUV127" s="27"/>
      <c r="UUW127" s="27"/>
      <c r="UUX127" s="27"/>
      <c r="UUY127" s="27"/>
      <c r="UUZ127" s="27"/>
      <c r="UVA127" s="27"/>
      <c r="UVB127" s="27"/>
      <c r="UVC127" s="27"/>
      <c r="UVD127" s="27"/>
      <c r="UVE127" s="27"/>
      <c r="UVF127" s="27"/>
      <c r="UVG127" s="27"/>
      <c r="UVH127" s="27"/>
      <c r="UVI127" s="27"/>
      <c r="UVJ127" s="27"/>
      <c r="UVK127" s="27"/>
      <c r="UVL127" s="27"/>
      <c r="UVM127" s="27"/>
      <c r="UVN127" s="27"/>
      <c r="UVO127" s="27"/>
      <c r="UVP127" s="27"/>
      <c r="UVQ127" s="27"/>
      <c r="UVR127" s="27"/>
      <c r="UVS127" s="27"/>
      <c r="UVT127" s="27"/>
      <c r="UVU127" s="27"/>
      <c r="UVV127" s="27"/>
      <c r="UVW127" s="27"/>
      <c r="UVX127" s="27"/>
      <c r="UVY127" s="27"/>
      <c r="UVZ127" s="27"/>
      <c r="UWA127" s="27"/>
      <c r="UWB127" s="27"/>
      <c r="UWC127" s="27"/>
      <c r="UWD127" s="27"/>
      <c r="UWE127" s="27"/>
      <c r="UWF127" s="27"/>
      <c r="UWG127" s="27"/>
      <c r="UWH127" s="27"/>
      <c r="UWO127" s="27"/>
      <c r="UWP127" s="27"/>
      <c r="UWQ127" s="27"/>
      <c r="UWR127" s="27"/>
      <c r="UWS127" s="27"/>
      <c r="UWT127" s="27"/>
      <c r="UWU127" s="27"/>
      <c r="UWV127" s="27"/>
      <c r="UWW127" s="27"/>
      <c r="UWX127" s="27"/>
      <c r="UWY127" s="27"/>
      <c r="UWZ127" s="27"/>
      <c r="UXA127" s="27"/>
      <c r="UXB127" s="27"/>
      <c r="UXC127" s="27"/>
      <c r="UXD127" s="27"/>
      <c r="UXE127" s="27"/>
      <c r="UXF127" s="27"/>
      <c r="UXG127" s="27"/>
      <c r="UXH127" s="27"/>
      <c r="UXI127" s="27"/>
      <c r="UXJ127" s="27"/>
      <c r="UXK127" s="27"/>
      <c r="UXL127" s="27"/>
      <c r="UXM127" s="27"/>
      <c r="UXN127" s="27"/>
      <c r="UXO127" s="27"/>
      <c r="UXP127" s="27"/>
      <c r="UXQ127" s="27"/>
      <c r="UXR127" s="27"/>
      <c r="UXS127" s="27"/>
      <c r="UXT127" s="27"/>
      <c r="UXU127" s="27"/>
      <c r="UXV127" s="27"/>
      <c r="UXW127" s="27"/>
      <c r="UXX127" s="27"/>
      <c r="UXY127" s="27"/>
      <c r="UXZ127" s="27"/>
      <c r="UYA127" s="27"/>
      <c r="UYB127" s="27"/>
      <c r="UYC127" s="27"/>
      <c r="UYD127" s="27"/>
      <c r="UYE127" s="27"/>
      <c r="UYF127" s="27"/>
      <c r="UYG127" s="27"/>
      <c r="UYH127" s="27"/>
      <c r="UYI127" s="27"/>
      <c r="UYJ127" s="27"/>
      <c r="UYK127" s="27"/>
      <c r="UYL127" s="27"/>
      <c r="UYM127" s="27"/>
      <c r="UYN127" s="27"/>
      <c r="UYO127" s="27"/>
      <c r="UYP127" s="27"/>
      <c r="UYQ127" s="27"/>
      <c r="UYR127" s="27"/>
      <c r="UYS127" s="27"/>
      <c r="UYT127" s="27"/>
      <c r="UYU127" s="27"/>
      <c r="UYV127" s="27"/>
      <c r="UYW127" s="27"/>
      <c r="UYX127" s="27"/>
      <c r="UYY127" s="27"/>
      <c r="UYZ127" s="27"/>
      <c r="UZA127" s="27"/>
      <c r="UZB127" s="27"/>
      <c r="UZC127" s="27"/>
      <c r="UZD127" s="27"/>
      <c r="UZE127" s="27"/>
      <c r="UZF127" s="27"/>
      <c r="UZG127" s="27"/>
      <c r="UZH127" s="27"/>
      <c r="UZI127" s="27"/>
      <c r="UZJ127" s="27"/>
      <c r="UZK127" s="27"/>
      <c r="UZL127" s="27"/>
      <c r="UZM127" s="27"/>
      <c r="UZN127" s="27"/>
      <c r="UZO127" s="27"/>
      <c r="UZP127" s="27"/>
      <c r="UZQ127" s="27"/>
      <c r="UZR127" s="27"/>
      <c r="UZS127" s="27"/>
      <c r="UZT127" s="27"/>
      <c r="UZU127" s="27"/>
      <c r="UZV127" s="27"/>
      <c r="UZW127" s="27"/>
      <c r="UZX127" s="27"/>
      <c r="UZY127" s="27"/>
      <c r="UZZ127" s="27"/>
      <c r="VAA127" s="27"/>
      <c r="VAB127" s="27"/>
      <c r="VAC127" s="27"/>
      <c r="VAD127" s="27"/>
      <c r="VAE127" s="27"/>
      <c r="VAF127" s="27"/>
      <c r="VAG127" s="27"/>
      <c r="VAH127" s="27"/>
      <c r="VAI127" s="27"/>
      <c r="VAJ127" s="27"/>
      <c r="VAK127" s="27"/>
      <c r="VAL127" s="27"/>
      <c r="VAM127" s="27"/>
      <c r="VAN127" s="27"/>
      <c r="VAO127" s="27"/>
      <c r="VAP127" s="27"/>
      <c r="VAQ127" s="27"/>
      <c r="VAR127" s="27"/>
      <c r="VAS127" s="27"/>
      <c r="VAT127" s="27"/>
      <c r="VAU127" s="27"/>
      <c r="VAV127" s="27"/>
      <c r="VAW127" s="27"/>
      <c r="VAX127" s="27"/>
      <c r="VAY127" s="27"/>
      <c r="VAZ127" s="27"/>
      <c r="VBA127" s="27"/>
      <c r="VBB127" s="27"/>
      <c r="VBC127" s="27"/>
      <c r="VBD127" s="27"/>
      <c r="VBE127" s="27"/>
      <c r="VBF127" s="27"/>
      <c r="VBG127" s="27"/>
      <c r="VBH127" s="27"/>
      <c r="VBI127" s="27"/>
      <c r="VBJ127" s="27"/>
      <c r="VBK127" s="27"/>
      <c r="VBL127" s="27"/>
      <c r="VBM127" s="27"/>
      <c r="VBN127" s="27"/>
      <c r="VBO127" s="27"/>
      <c r="VBP127" s="27"/>
      <c r="VBQ127" s="27"/>
      <c r="VBR127" s="27"/>
      <c r="VBS127" s="27"/>
      <c r="VBT127" s="27"/>
      <c r="VBU127" s="27"/>
      <c r="VBV127" s="27"/>
      <c r="VBW127" s="27"/>
      <c r="VBX127" s="27"/>
      <c r="VBY127" s="27"/>
      <c r="VBZ127" s="27"/>
      <c r="VCA127" s="27"/>
      <c r="VCB127" s="27"/>
      <c r="VCC127" s="27"/>
      <c r="VCD127" s="27"/>
      <c r="VCE127" s="27"/>
      <c r="VCF127" s="27"/>
      <c r="VCG127" s="27"/>
      <c r="VCH127" s="27"/>
      <c r="VCI127" s="27"/>
      <c r="VCJ127" s="27"/>
      <c r="VCK127" s="27"/>
      <c r="VCL127" s="27"/>
      <c r="VCM127" s="27"/>
      <c r="VCN127" s="27"/>
      <c r="VCO127" s="27"/>
      <c r="VCP127" s="27"/>
      <c r="VCQ127" s="27"/>
      <c r="VCR127" s="27"/>
      <c r="VCS127" s="27"/>
      <c r="VCT127" s="27"/>
      <c r="VCU127" s="27"/>
      <c r="VCV127" s="27"/>
      <c r="VCW127" s="27"/>
      <c r="VCX127" s="27"/>
      <c r="VCY127" s="27"/>
      <c r="VCZ127" s="27"/>
      <c r="VDA127" s="27"/>
      <c r="VDB127" s="27"/>
      <c r="VDC127" s="27"/>
      <c r="VDD127" s="27"/>
      <c r="VDE127" s="27"/>
      <c r="VDF127" s="27"/>
      <c r="VDG127" s="27"/>
      <c r="VDH127" s="27"/>
      <c r="VDI127" s="27"/>
      <c r="VDJ127" s="27"/>
      <c r="VDK127" s="27"/>
      <c r="VDL127" s="27"/>
      <c r="VDM127" s="27"/>
      <c r="VDN127" s="27"/>
      <c r="VDO127" s="27"/>
      <c r="VDP127" s="27"/>
      <c r="VDQ127" s="27"/>
      <c r="VDR127" s="27"/>
      <c r="VDS127" s="27"/>
      <c r="VDT127" s="27"/>
      <c r="VDU127" s="27"/>
      <c r="VDV127" s="27"/>
      <c r="VDW127" s="27"/>
      <c r="VDX127" s="27"/>
      <c r="VDY127" s="27"/>
      <c r="VDZ127" s="27"/>
      <c r="VEA127" s="27"/>
      <c r="VEB127" s="27"/>
      <c r="VEC127" s="27"/>
      <c r="VED127" s="27"/>
      <c r="VEE127" s="27"/>
      <c r="VEF127" s="27"/>
      <c r="VEG127" s="27"/>
      <c r="VEH127" s="27"/>
      <c r="VEI127" s="27"/>
      <c r="VEJ127" s="27"/>
      <c r="VEK127" s="27"/>
      <c r="VEL127" s="27"/>
      <c r="VEM127" s="27"/>
      <c r="VEN127" s="27"/>
      <c r="VEO127" s="27"/>
      <c r="VEP127" s="27"/>
      <c r="VEQ127" s="27"/>
      <c r="VER127" s="27"/>
      <c r="VES127" s="27"/>
      <c r="VET127" s="27"/>
      <c r="VEU127" s="27"/>
      <c r="VEV127" s="27"/>
      <c r="VEW127" s="27"/>
      <c r="VEX127" s="27"/>
      <c r="VEY127" s="27"/>
      <c r="VEZ127" s="27"/>
      <c r="VFA127" s="27"/>
      <c r="VFB127" s="27"/>
      <c r="VFC127" s="27"/>
      <c r="VFD127" s="27"/>
      <c r="VFE127" s="27"/>
      <c r="VFF127" s="27"/>
      <c r="VFG127" s="27"/>
      <c r="VFH127" s="27"/>
      <c r="VFI127" s="27"/>
      <c r="VFJ127" s="27"/>
      <c r="VFK127" s="27"/>
      <c r="VFL127" s="27"/>
      <c r="VFM127" s="27"/>
      <c r="VFN127" s="27"/>
      <c r="VFO127" s="27"/>
      <c r="VFP127" s="27"/>
      <c r="VFQ127" s="27"/>
      <c r="VFR127" s="27"/>
      <c r="VFS127" s="27"/>
      <c r="VFT127" s="27"/>
      <c r="VFU127" s="27"/>
      <c r="VFV127" s="27"/>
      <c r="VFW127" s="27"/>
      <c r="VFX127" s="27"/>
      <c r="VFY127" s="27"/>
      <c r="VFZ127" s="27"/>
      <c r="VGA127" s="27"/>
      <c r="VGB127" s="27"/>
      <c r="VGC127" s="27"/>
      <c r="VGD127" s="27"/>
      <c r="VGK127" s="27"/>
      <c r="VGL127" s="27"/>
      <c r="VGM127" s="27"/>
      <c r="VGN127" s="27"/>
      <c r="VGO127" s="27"/>
      <c r="VGP127" s="27"/>
      <c r="VGQ127" s="27"/>
      <c r="VGR127" s="27"/>
      <c r="VGS127" s="27"/>
      <c r="VGT127" s="27"/>
      <c r="VGU127" s="27"/>
      <c r="VGV127" s="27"/>
      <c r="VGW127" s="27"/>
      <c r="VGX127" s="27"/>
      <c r="VGY127" s="27"/>
      <c r="VGZ127" s="27"/>
      <c r="VHA127" s="27"/>
      <c r="VHB127" s="27"/>
      <c r="VHC127" s="27"/>
      <c r="VHD127" s="27"/>
      <c r="VHE127" s="27"/>
      <c r="VHF127" s="27"/>
      <c r="VHG127" s="27"/>
      <c r="VHH127" s="27"/>
      <c r="VHI127" s="27"/>
      <c r="VHJ127" s="27"/>
      <c r="VHK127" s="27"/>
      <c r="VHL127" s="27"/>
      <c r="VHM127" s="27"/>
      <c r="VHN127" s="27"/>
      <c r="VHO127" s="27"/>
      <c r="VHP127" s="27"/>
      <c r="VHQ127" s="27"/>
      <c r="VHR127" s="27"/>
      <c r="VHS127" s="27"/>
      <c r="VHT127" s="27"/>
      <c r="VHU127" s="27"/>
      <c r="VHV127" s="27"/>
      <c r="VHW127" s="27"/>
      <c r="VHX127" s="27"/>
      <c r="VHY127" s="27"/>
      <c r="VHZ127" s="27"/>
      <c r="VIA127" s="27"/>
      <c r="VIB127" s="27"/>
      <c r="VIC127" s="27"/>
      <c r="VID127" s="27"/>
      <c r="VIE127" s="27"/>
      <c r="VIF127" s="27"/>
      <c r="VIG127" s="27"/>
      <c r="VIH127" s="27"/>
      <c r="VII127" s="27"/>
      <c r="VIJ127" s="27"/>
      <c r="VIK127" s="27"/>
      <c r="VIL127" s="27"/>
      <c r="VIM127" s="27"/>
      <c r="VIN127" s="27"/>
      <c r="VIO127" s="27"/>
      <c r="VIP127" s="27"/>
      <c r="VIQ127" s="27"/>
      <c r="VIR127" s="27"/>
      <c r="VIS127" s="27"/>
      <c r="VIT127" s="27"/>
      <c r="VIU127" s="27"/>
      <c r="VIV127" s="27"/>
      <c r="VIW127" s="27"/>
      <c r="VIX127" s="27"/>
      <c r="VIY127" s="27"/>
      <c r="VIZ127" s="27"/>
      <c r="VJA127" s="27"/>
      <c r="VJB127" s="27"/>
      <c r="VJC127" s="27"/>
      <c r="VJD127" s="27"/>
      <c r="VJE127" s="27"/>
      <c r="VJF127" s="27"/>
      <c r="VJG127" s="27"/>
      <c r="VJH127" s="27"/>
      <c r="VJI127" s="27"/>
      <c r="VJJ127" s="27"/>
      <c r="VJK127" s="27"/>
      <c r="VJL127" s="27"/>
      <c r="VJM127" s="27"/>
      <c r="VJN127" s="27"/>
      <c r="VJO127" s="27"/>
      <c r="VJP127" s="27"/>
      <c r="VJQ127" s="27"/>
      <c r="VJR127" s="27"/>
      <c r="VJS127" s="27"/>
      <c r="VJT127" s="27"/>
      <c r="VJU127" s="27"/>
      <c r="VJV127" s="27"/>
      <c r="VJW127" s="27"/>
      <c r="VJX127" s="27"/>
      <c r="VJY127" s="27"/>
      <c r="VJZ127" s="27"/>
      <c r="VKA127" s="27"/>
      <c r="VKB127" s="27"/>
      <c r="VKC127" s="27"/>
      <c r="VKD127" s="27"/>
      <c r="VKE127" s="27"/>
      <c r="VKF127" s="27"/>
      <c r="VKG127" s="27"/>
      <c r="VKH127" s="27"/>
      <c r="VKI127" s="27"/>
      <c r="VKJ127" s="27"/>
      <c r="VKK127" s="27"/>
      <c r="VKL127" s="27"/>
      <c r="VKM127" s="27"/>
      <c r="VKN127" s="27"/>
      <c r="VKO127" s="27"/>
      <c r="VKP127" s="27"/>
      <c r="VKQ127" s="27"/>
      <c r="VKR127" s="27"/>
      <c r="VKS127" s="27"/>
      <c r="VKT127" s="27"/>
      <c r="VKU127" s="27"/>
      <c r="VKV127" s="27"/>
      <c r="VKW127" s="27"/>
      <c r="VKX127" s="27"/>
      <c r="VKY127" s="27"/>
      <c r="VKZ127" s="27"/>
      <c r="VLA127" s="27"/>
      <c r="VLB127" s="27"/>
      <c r="VLC127" s="27"/>
      <c r="VLD127" s="27"/>
      <c r="VLE127" s="27"/>
      <c r="VLF127" s="27"/>
      <c r="VLG127" s="27"/>
      <c r="VLH127" s="27"/>
      <c r="VLI127" s="27"/>
      <c r="VLJ127" s="27"/>
      <c r="VLK127" s="27"/>
      <c r="VLL127" s="27"/>
      <c r="VLM127" s="27"/>
      <c r="VLN127" s="27"/>
      <c r="VLO127" s="27"/>
      <c r="VLP127" s="27"/>
      <c r="VLQ127" s="27"/>
      <c r="VLR127" s="27"/>
      <c r="VLS127" s="27"/>
      <c r="VLT127" s="27"/>
      <c r="VLU127" s="27"/>
      <c r="VLV127" s="27"/>
      <c r="VLW127" s="27"/>
      <c r="VLX127" s="27"/>
      <c r="VLY127" s="27"/>
      <c r="VLZ127" s="27"/>
      <c r="VMA127" s="27"/>
      <c r="VMB127" s="27"/>
      <c r="VMC127" s="27"/>
      <c r="VMD127" s="27"/>
      <c r="VME127" s="27"/>
      <c r="VMF127" s="27"/>
      <c r="VMG127" s="27"/>
      <c r="VMH127" s="27"/>
      <c r="VMI127" s="27"/>
      <c r="VMJ127" s="27"/>
      <c r="VMK127" s="27"/>
      <c r="VML127" s="27"/>
      <c r="VMM127" s="27"/>
      <c r="VMN127" s="27"/>
      <c r="VMO127" s="27"/>
      <c r="VMP127" s="27"/>
      <c r="VMQ127" s="27"/>
      <c r="VMR127" s="27"/>
      <c r="VMS127" s="27"/>
      <c r="VMT127" s="27"/>
      <c r="VMU127" s="27"/>
      <c r="VMV127" s="27"/>
      <c r="VMW127" s="27"/>
      <c r="VMX127" s="27"/>
      <c r="VMY127" s="27"/>
      <c r="VMZ127" s="27"/>
      <c r="VNA127" s="27"/>
      <c r="VNB127" s="27"/>
      <c r="VNC127" s="27"/>
      <c r="VND127" s="27"/>
      <c r="VNE127" s="27"/>
      <c r="VNF127" s="27"/>
      <c r="VNG127" s="27"/>
      <c r="VNH127" s="27"/>
      <c r="VNI127" s="27"/>
      <c r="VNJ127" s="27"/>
      <c r="VNK127" s="27"/>
      <c r="VNL127" s="27"/>
      <c r="VNM127" s="27"/>
      <c r="VNN127" s="27"/>
      <c r="VNO127" s="27"/>
      <c r="VNP127" s="27"/>
      <c r="VNQ127" s="27"/>
      <c r="VNR127" s="27"/>
      <c r="VNS127" s="27"/>
      <c r="VNT127" s="27"/>
      <c r="VNU127" s="27"/>
      <c r="VNV127" s="27"/>
      <c r="VNW127" s="27"/>
      <c r="VNX127" s="27"/>
      <c r="VNY127" s="27"/>
      <c r="VNZ127" s="27"/>
      <c r="VOA127" s="27"/>
      <c r="VOB127" s="27"/>
      <c r="VOC127" s="27"/>
      <c r="VOD127" s="27"/>
      <c r="VOE127" s="27"/>
      <c r="VOF127" s="27"/>
      <c r="VOG127" s="27"/>
      <c r="VOH127" s="27"/>
      <c r="VOI127" s="27"/>
      <c r="VOJ127" s="27"/>
      <c r="VOK127" s="27"/>
      <c r="VOL127" s="27"/>
      <c r="VOM127" s="27"/>
      <c r="VON127" s="27"/>
      <c r="VOO127" s="27"/>
      <c r="VOP127" s="27"/>
      <c r="VOQ127" s="27"/>
      <c r="VOR127" s="27"/>
      <c r="VOS127" s="27"/>
      <c r="VOT127" s="27"/>
      <c r="VOU127" s="27"/>
      <c r="VOV127" s="27"/>
      <c r="VOW127" s="27"/>
      <c r="VOX127" s="27"/>
      <c r="VOY127" s="27"/>
      <c r="VOZ127" s="27"/>
      <c r="VPA127" s="27"/>
      <c r="VPB127" s="27"/>
      <c r="VPC127" s="27"/>
      <c r="VPD127" s="27"/>
      <c r="VPE127" s="27"/>
      <c r="VPF127" s="27"/>
      <c r="VPG127" s="27"/>
      <c r="VPH127" s="27"/>
      <c r="VPI127" s="27"/>
      <c r="VPJ127" s="27"/>
      <c r="VPK127" s="27"/>
      <c r="VPL127" s="27"/>
      <c r="VPM127" s="27"/>
      <c r="VPN127" s="27"/>
      <c r="VPO127" s="27"/>
      <c r="VPP127" s="27"/>
      <c r="VPQ127" s="27"/>
      <c r="VPR127" s="27"/>
      <c r="VPS127" s="27"/>
      <c r="VPT127" s="27"/>
      <c r="VPU127" s="27"/>
      <c r="VPV127" s="27"/>
      <c r="VPW127" s="27"/>
      <c r="VPX127" s="27"/>
      <c r="VPY127" s="27"/>
      <c r="VPZ127" s="27"/>
      <c r="VQG127" s="27"/>
      <c r="VQH127" s="27"/>
      <c r="VQI127" s="27"/>
      <c r="VQJ127" s="27"/>
      <c r="VQK127" s="27"/>
      <c r="VQL127" s="27"/>
      <c r="VQM127" s="27"/>
      <c r="VQN127" s="27"/>
      <c r="VQO127" s="27"/>
      <c r="VQP127" s="27"/>
      <c r="VQQ127" s="27"/>
      <c r="VQR127" s="27"/>
      <c r="VQS127" s="27"/>
      <c r="VQT127" s="27"/>
      <c r="VQU127" s="27"/>
      <c r="VQV127" s="27"/>
      <c r="VQW127" s="27"/>
      <c r="VQX127" s="27"/>
      <c r="VQY127" s="27"/>
      <c r="VQZ127" s="27"/>
      <c r="VRA127" s="27"/>
      <c r="VRB127" s="27"/>
      <c r="VRC127" s="27"/>
      <c r="VRD127" s="27"/>
      <c r="VRE127" s="27"/>
      <c r="VRF127" s="27"/>
      <c r="VRG127" s="27"/>
      <c r="VRH127" s="27"/>
      <c r="VRI127" s="27"/>
      <c r="VRJ127" s="27"/>
      <c r="VRK127" s="27"/>
      <c r="VRL127" s="27"/>
      <c r="VRM127" s="27"/>
      <c r="VRN127" s="27"/>
      <c r="VRO127" s="27"/>
      <c r="VRP127" s="27"/>
      <c r="VRQ127" s="27"/>
      <c r="VRR127" s="27"/>
      <c r="VRS127" s="27"/>
      <c r="VRT127" s="27"/>
      <c r="VRU127" s="27"/>
      <c r="VRV127" s="27"/>
      <c r="VRW127" s="27"/>
      <c r="VRX127" s="27"/>
      <c r="VRY127" s="27"/>
      <c r="VRZ127" s="27"/>
      <c r="VSA127" s="27"/>
      <c r="VSB127" s="27"/>
      <c r="VSC127" s="27"/>
      <c r="VSD127" s="27"/>
      <c r="VSE127" s="27"/>
      <c r="VSF127" s="27"/>
      <c r="VSG127" s="27"/>
      <c r="VSH127" s="27"/>
      <c r="VSI127" s="27"/>
      <c r="VSJ127" s="27"/>
      <c r="VSK127" s="27"/>
      <c r="VSL127" s="27"/>
      <c r="VSM127" s="27"/>
      <c r="VSN127" s="27"/>
      <c r="VSO127" s="27"/>
      <c r="VSP127" s="27"/>
      <c r="VSQ127" s="27"/>
      <c r="VSR127" s="27"/>
      <c r="VSS127" s="27"/>
      <c r="VST127" s="27"/>
      <c r="VSU127" s="27"/>
      <c r="VSV127" s="27"/>
      <c r="VSW127" s="27"/>
      <c r="VSX127" s="27"/>
      <c r="VSY127" s="27"/>
      <c r="VSZ127" s="27"/>
      <c r="VTA127" s="27"/>
      <c r="VTB127" s="27"/>
      <c r="VTC127" s="27"/>
      <c r="VTD127" s="27"/>
      <c r="VTE127" s="27"/>
      <c r="VTF127" s="27"/>
      <c r="VTG127" s="27"/>
      <c r="VTH127" s="27"/>
      <c r="VTI127" s="27"/>
      <c r="VTJ127" s="27"/>
      <c r="VTK127" s="27"/>
      <c r="VTL127" s="27"/>
      <c r="VTM127" s="27"/>
      <c r="VTN127" s="27"/>
      <c r="VTO127" s="27"/>
      <c r="VTP127" s="27"/>
      <c r="VTQ127" s="27"/>
      <c r="VTR127" s="27"/>
      <c r="VTS127" s="27"/>
      <c r="VTT127" s="27"/>
      <c r="VTU127" s="27"/>
      <c r="VTV127" s="27"/>
      <c r="VTW127" s="27"/>
      <c r="VTX127" s="27"/>
      <c r="VTY127" s="27"/>
      <c r="VTZ127" s="27"/>
      <c r="VUA127" s="27"/>
      <c r="VUB127" s="27"/>
      <c r="VUC127" s="27"/>
      <c r="VUD127" s="27"/>
      <c r="VUE127" s="27"/>
      <c r="VUF127" s="27"/>
      <c r="VUG127" s="27"/>
      <c r="VUH127" s="27"/>
      <c r="VUI127" s="27"/>
      <c r="VUJ127" s="27"/>
      <c r="VUK127" s="27"/>
      <c r="VUL127" s="27"/>
      <c r="VUM127" s="27"/>
      <c r="VUN127" s="27"/>
      <c r="VUO127" s="27"/>
      <c r="VUP127" s="27"/>
      <c r="VUQ127" s="27"/>
      <c r="VUR127" s="27"/>
      <c r="VUS127" s="27"/>
      <c r="VUT127" s="27"/>
      <c r="VUU127" s="27"/>
      <c r="VUV127" s="27"/>
      <c r="VUW127" s="27"/>
      <c r="VUX127" s="27"/>
      <c r="VUY127" s="27"/>
      <c r="VUZ127" s="27"/>
      <c r="VVA127" s="27"/>
      <c r="VVB127" s="27"/>
      <c r="VVC127" s="27"/>
      <c r="VVD127" s="27"/>
      <c r="VVE127" s="27"/>
      <c r="VVF127" s="27"/>
      <c r="VVG127" s="27"/>
      <c r="VVH127" s="27"/>
      <c r="VVI127" s="27"/>
      <c r="VVJ127" s="27"/>
      <c r="VVK127" s="27"/>
      <c r="VVL127" s="27"/>
      <c r="VVM127" s="27"/>
      <c r="VVN127" s="27"/>
      <c r="VVO127" s="27"/>
      <c r="VVP127" s="27"/>
      <c r="VVQ127" s="27"/>
      <c r="VVR127" s="27"/>
      <c r="VVS127" s="27"/>
      <c r="VVT127" s="27"/>
      <c r="VVU127" s="27"/>
      <c r="VVV127" s="27"/>
      <c r="VVW127" s="27"/>
      <c r="VVX127" s="27"/>
      <c r="VVY127" s="27"/>
      <c r="VVZ127" s="27"/>
      <c r="VWA127" s="27"/>
      <c r="VWB127" s="27"/>
      <c r="VWC127" s="27"/>
      <c r="VWD127" s="27"/>
      <c r="VWE127" s="27"/>
      <c r="VWF127" s="27"/>
      <c r="VWG127" s="27"/>
      <c r="VWH127" s="27"/>
      <c r="VWI127" s="27"/>
      <c r="VWJ127" s="27"/>
      <c r="VWK127" s="27"/>
      <c r="VWL127" s="27"/>
      <c r="VWM127" s="27"/>
      <c r="VWN127" s="27"/>
      <c r="VWO127" s="27"/>
      <c r="VWP127" s="27"/>
      <c r="VWQ127" s="27"/>
      <c r="VWR127" s="27"/>
      <c r="VWS127" s="27"/>
      <c r="VWT127" s="27"/>
      <c r="VWU127" s="27"/>
      <c r="VWV127" s="27"/>
      <c r="VWW127" s="27"/>
      <c r="VWX127" s="27"/>
      <c r="VWY127" s="27"/>
      <c r="VWZ127" s="27"/>
      <c r="VXA127" s="27"/>
      <c r="VXB127" s="27"/>
      <c r="VXC127" s="27"/>
      <c r="VXD127" s="27"/>
      <c r="VXE127" s="27"/>
      <c r="VXF127" s="27"/>
      <c r="VXG127" s="27"/>
      <c r="VXH127" s="27"/>
      <c r="VXI127" s="27"/>
      <c r="VXJ127" s="27"/>
      <c r="VXK127" s="27"/>
      <c r="VXL127" s="27"/>
      <c r="VXM127" s="27"/>
      <c r="VXN127" s="27"/>
      <c r="VXO127" s="27"/>
      <c r="VXP127" s="27"/>
      <c r="VXQ127" s="27"/>
      <c r="VXR127" s="27"/>
      <c r="VXS127" s="27"/>
      <c r="VXT127" s="27"/>
      <c r="VXU127" s="27"/>
      <c r="VXV127" s="27"/>
      <c r="VXW127" s="27"/>
      <c r="VXX127" s="27"/>
      <c r="VXY127" s="27"/>
      <c r="VXZ127" s="27"/>
      <c r="VYA127" s="27"/>
      <c r="VYB127" s="27"/>
      <c r="VYC127" s="27"/>
      <c r="VYD127" s="27"/>
      <c r="VYE127" s="27"/>
      <c r="VYF127" s="27"/>
      <c r="VYG127" s="27"/>
      <c r="VYH127" s="27"/>
      <c r="VYI127" s="27"/>
      <c r="VYJ127" s="27"/>
      <c r="VYK127" s="27"/>
      <c r="VYL127" s="27"/>
      <c r="VYM127" s="27"/>
      <c r="VYN127" s="27"/>
      <c r="VYO127" s="27"/>
      <c r="VYP127" s="27"/>
      <c r="VYQ127" s="27"/>
      <c r="VYR127" s="27"/>
      <c r="VYS127" s="27"/>
      <c r="VYT127" s="27"/>
      <c r="VYU127" s="27"/>
      <c r="VYV127" s="27"/>
      <c r="VYW127" s="27"/>
      <c r="VYX127" s="27"/>
      <c r="VYY127" s="27"/>
      <c r="VYZ127" s="27"/>
      <c r="VZA127" s="27"/>
      <c r="VZB127" s="27"/>
      <c r="VZC127" s="27"/>
      <c r="VZD127" s="27"/>
      <c r="VZE127" s="27"/>
      <c r="VZF127" s="27"/>
      <c r="VZG127" s="27"/>
      <c r="VZH127" s="27"/>
      <c r="VZI127" s="27"/>
      <c r="VZJ127" s="27"/>
      <c r="VZK127" s="27"/>
      <c r="VZL127" s="27"/>
      <c r="VZM127" s="27"/>
      <c r="VZN127" s="27"/>
      <c r="VZO127" s="27"/>
      <c r="VZP127" s="27"/>
      <c r="VZQ127" s="27"/>
      <c r="VZR127" s="27"/>
      <c r="VZS127" s="27"/>
      <c r="VZT127" s="27"/>
      <c r="VZU127" s="27"/>
      <c r="VZV127" s="27"/>
      <c r="WAC127" s="27"/>
      <c r="WAD127" s="27"/>
      <c r="WAE127" s="27"/>
      <c r="WAF127" s="27"/>
      <c r="WAG127" s="27"/>
      <c r="WAH127" s="27"/>
      <c r="WAI127" s="27"/>
      <c r="WAJ127" s="27"/>
      <c r="WAK127" s="27"/>
      <c r="WAL127" s="27"/>
      <c r="WAM127" s="27"/>
      <c r="WAN127" s="27"/>
      <c r="WAO127" s="27"/>
      <c r="WAP127" s="27"/>
      <c r="WAQ127" s="27"/>
      <c r="WAR127" s="27"/>
      <c r="WAS127" s="27"/>
      <c r="WAT127" s="27"/>
      <c r="WAU127" s="27"/>
      <c r="WAV127" s="27"/>
      <c r="WAW127" s="27"/>
      <c r="WAX127" s="27"/>
      <c r="WAY127" s="27"/>
      <c r="WAZ127" s="27"/>
      <c r="WBA127" s="27"/>
      <c r="WBB127" s="27"/>
      <c r="WBC127" s="27"/>
      <c r="WBD127" s="27"/>
      <c r="WBE127" s="27"/>
      <c r="WBF127" s="27"/>
      <c r="WBG127" s="27"/>
      <c r="WBH127" s="27"/>
      <c r="WBI127" s="27"/>
      <c r="WBJ127" s="27"/>
      <c r="WBK127" s="27"/>
      <c r="WBL127" s="27"/>
      <c r="WBM127" s="27"/>
      <c r="WBN127" s="27"/>
      <c r="WBO127" s="27"/>
      <c r="WBP127" s="27"/>
      <c r="WBQ127" s="27"/>
      <c r="WBR127" s="27"/>
      <c r="WBS127" s="27"/>
      <c r="WBT127" s="27"/>
      <c r="WBU127" s="27"/>
      <c r="WBV127" s="27"/>
      <c r="WBW127" s="27"/>
      <c r="WBX127" s="27"/>
      <c r="WBY127" s="27"/>
      <c r="WBZ127" s="27"/>
      <c r="WCA127" s="27"/>
      <c r="WCB127" s="27"/>
      <c r="WCC127" s="27"/>
      <c r="WCD127" s="27"/>
      <c r="WCE127" s="27"/>
      <c r="WCF127" s="27"/>
      <c r="WCG127" s="27"/>
      <c r="WCH127" s="27"/>
      <c r="WCI127" s="27"/>
      <c r="WCJ127" s="27"/>
      <c r="WCK127" s="27"/>
      <c r="WCL127" s="27"/>
      <c r="WCM127" s="27"/>
      <c r="WCN127" s="27"/>
      <c r="WCO127" s="27"/>
      <c r="WCP127" s="27"/>
      <c r="WCQ127" s="27"/>
      <c r="WCR127" s="27"/>
      <c r="WCS127" s="27"/>
      <c r="WCT127" s="27"/>
      <c r="WCU127" s="27"/>
      <c r="WCV127" s="27"/>
      <c r="WCW127" s="27"/>
      <c r="WCX127" s="27"/>
      <c r="WCY127" s="27"/>
      <c r="WCZ127" s="27"/>
      <c r="WDA127" s="27"/>
      <c r="WDB127" s="27"/>
      <c r="WDC127" s="27"/>
      <c r="WDD127" s="27"/>
      <c r="WDE127" s="27"/>
      <c r="WDF127" s="27"/>
      <c r="WDG127" s="27"/>
      <c r="WDH127" s="27"/>
      <c r="WDI127" s="27"/>
      <c r="WDJ127" s="27"/>
      <c r="WDK127" s="27"/>
      <c r="WDL127" s="27"/>
      <c r="WDM127" s="27"/>
      <c r="WDN127" s="27"/>
      <c r="WDO127" s="27"/>
      <c r="WDP127" s="27"/>
      <c r="WDQ127" s="27"/>
      <c r="WDR127" s="27"/>
      <c r="WDS127" s="27"/>
      <c r="WDT127" s="27"/>
      <c r="WDU127" s="27"/>
      <c r="WDV127" s="27"/>
      <c r="WDW127" s="27"/>
      <c r="WDX127" s="27"/>
      <c r="WDY127" s="27"/>
      <c r="WDZ127" s="27"/>
      <c r="WEA127" s="27"/>
      <c r="WEB127" s="27"/>
      <c r="WEC127" s="27"/>
      <c r="WED127" s="27"/>
      <c r="WEE127" s="27"/>
      <c r="WEF127" s="27"/>
      <c r="WEG127" s="27"/>
      <c r="WEH127" s="27"/>
      <c r="WEI127" s="27"/>
      <c r="WEJ127" s="27"/>
      <c r="WEK127" s="27"/>
      <c r="WEL127" s="27"/>
      <c r="WEM127" s="27"/>
      <c r="WEN127" s="27"/>
      <c r="WEO127" s="27"/>
      <c r="WEP127" s="27"/>
      <c r="WEQ127" s="27"/>
      <c r="WER127" s="27"/>
      <c r="WES127" s="27"/>
      <c r="WET127" s="27"/>
      <c r="WEU127" s="27"/>
      <c r="WEV127" s="27"/>
      <c r="WEW127" s="27"/>
      <c r="WEX127" s="27"/>
      <c r="WEY127" s="27"/>
      <c r="WEZ127" s="27"/>
      <c r="WFA127" s="27"/>
      <c r="WFB127" s="27"/>
      <c r="WFC127" s="27"/>
      <c r="WFD127" s="27"/>
      <c r="WFE127" s="27"/>
      <c r="WFF127" s="27"/>
      <c r="WFG127" s="27"/>
      <c r="WFH127" s="27"/>
      <c r="WFI127" s="27"/>
      <c r="WFJ127" s="27"/>
      <c r="WFK127" s="27"/>
      <c r="WFL127" s="27"/>
      <c r="WFM127" s="27"/>
      <c r="WFN127" s="27"/>
      <c r="WFO127" s="27"/>
      <c r="WFP127" s="27"/>
      <c r="WFQ127" s="27"/>
      <c r="WFR127" s="27"/>
      <c r="WFS127" s="27"/>
      <c r="WFT127" s="27"/>
      <c r="WFU127" s="27"/>
      <c r="WFV127" s="27"/>
      <c r="WFW127" s="27"/>
      <c r="WFX127" s="27"/>
      <c r="WFY127" s="27"/>
      <c r="WFZ127" s="27"/>
      <c r="WGA127" s="27"/>
      <c r="WGB127" s="27"/>
      <c r="WGC127" s="27"/>
      <c r="WGD127" s="27"/>
      <c r="WGE127" s="27"/>
      <c r="WGF127" s="27"/>
      <c r="WGG127" s="27"/>
      <c r="WGH127" s="27"/>
      <c r="WGI127" s="27"/>
      <c r="WGJ127" s="27"/>
      <c r="WGK127" s="27"/>
      <c r="WGL127" s="27"/>
      <c r="WGM127" s="27"/>
      <c r="WGN127" s="27"/>
      <c r="WGO127" s="27"/>
      <c r="WGP127" s="27"/>
      <c r="WGQ127" s="27"/>
      <c r="WGR127" s="27"/>
      <c r="WGS127" s="27"/>
      <c r="WGT127" s="27"/>
      <c r="WGU127" s="27"/>
      <c r="WGV127" s="27"/>
      <c r="WGW127" s="27"/>
      <c r="WGX127" s="27"/>
      <c r="WGY127" s="27"/>
      <c r="WGZ127" s="27"/>
      <c r="WHA127" s="27"/>
      <c r="WHB127" s="27"/>
      <c r="WHC127" s="27"/>
      <c r="WHD127" s="27"/>
      <c r="WHE127" s="27"/>
      <c r="WHF127" s="27"/>
      <c r="WHG127" s="27"/>
      <c r="WHH127" s="27"/>
      <c r="WHI127" s="27"/>
      <c r="WHJ127" s="27"/>
      <c r="WHK127" s="27"/>
      <c r="WHL127" s="27"/>
      <c r="WHM127" s="27"/>
      <c r="WHN127" s="27"/>
      <c r="WHO127" s="27"/>
      <c r="WHP127" s="27"/>
      <c r="WHQ127" s="27"/>
      <c r="WHR127" s="27"/>
      <c r="WHS127" s="27"/>
      <c r="WHT127" s="27"/>
      <c r="WHU127" s="27"/>
      <c r="WHV127" s="27"/>
      <c r="WHW127" s="27"/>
      <c r="WHX127" s="27"/>
      <c r="WHY127" s="27"/>
      <c r="WHZ127" s="27"/>
      <c r="WIA127" s="27"/>
      <c r="WIB127" s="27"/>
      <c r="WIC127" s="27"/>
      <c r="WID127" s="27"/>
      <c r="WIE127" s="27"/>
      <c r="WIF127" s="27"/>
      <c r="WIG127" s="27"/>
      <c r="WIH127" s="27"/>
      <c r="WII127" s="27"/>
      <c r="WIJ127" s="27"/>
      <c r="WIK127" s="27"/>
      <c r="WIL127" s="27"/>
      <c r="WIM127" s="27"/>
      <c r="WIN127" s="27"/>
      <c r="WIO127" s="27"/>
      <c r="WIP127" s="27"/>
      <c r="WIQ127" s="27"/>
      <c r="WIR127" s="27"/>
      <c r="WIS127" s="27"/>
      <c r="WIT127" s="27"/>
      <c r="WIU127" s="27"/>
      <c r="WIV127" s="27"/>
      <c r="WIW127" s="27"/>
      <c r="WIX127" s="27"/>
      <c r="WIY127" s="27"/>
      <c r="WIZ127" s="27"/>
      <c r="WJA127" s="27"/>
      <c r="WJB127" s="27"/>
      <c r="WJC127" s="27"/>
      <c r="WJD127" s="27"/>
      <c r="WJE127" s="27"/>
      <c r="WJF127" s="27"/>
      <c r="WJG127" s="27"/>
      <c r="WJH127" s="27"/>
      <c r="WJI127" s="27"/>
      <c r="WJJ127" s="27"/>
      <c r="WJK127" s="27"/>
      <c r="WJL127" s="27"/>
      <c r="WJM127" s="27"/>
      <c r="WJN127" s="27"/>
      <c r="WJO127" s="27"/>
      <c r="WJP127" s="27"/>
      <c r="WJQ127" s="27"/>
      <c r="WJR127" s="27"/>
      <c r="WJY127" s="27"/>
      <c r="WJZ127" s="27"/>
      <c r="WKA127" s="27"/>
      <c r="WKB127" s="27"/>
      <c r="WKC127" s="27"/>
      <c r="WKD127" s="27"/>
      <c r="WKE127" s="27"/>
      <c r="WKF127" s="27"/>
      <c r="WKG127" s="27"/>
      <c r="WKH127" s="27"/>
      <c r="WKI127" s="27"/>
      <c r="WKJ127" s="27"/>
      <c r="WKK127" s="27"/>
      <c r="WKL127" s="27"/>
      <c r="WKM127" s="27"/>
      <c r="WKN127" s="27"/>
      <c r="WKO127" s="27"/>
      <c r="WKP127" s="27"/>
      <c r="WKQ127" s="27"/>
      <c r="WKR127" s="27"/>
      <c r="WKS127" s="27"/>
      <c r="WKT127" s="27"/>
      <c r="WKU127" s="27"/>
      <c r="WKV127" s="27"/>
      <c r="WKW127" s="27"/>
      <c r="WKX127" s="27"/>
      <c r="WKY127" s="27"/>
      <c r="WKZ127" s="27"/>
      <c r="WLA127" s="27"/>
      <c r="WLB127" s="27"/>
      <c r="WLC127" s="27"/>
      <c r="WLD127" s="27"/>
      <c r="WLE127" s="27"/>
      <c r="WLF127" s="27"/>
      <c r="WLG127" s="27"/>
      <c r="WLH127" s="27"/>
      <c r="WLI127" s="27"/>
      <c r="WLJ127" s="27"/>
      <c r="WLK127" s="27"/>
      <c r="WLL127" s="27"/>
      <c r="WLM127" s="27"/>
      <c r="WLN127" s="27"/>
      <c r="WLO127" s="27"/>
      <c r="WLP127" s="27"/>
      <c r="WLQ127" s="27"/>
      <c r="WLR127" s="27"/>
      <c r="WLS127" s="27"/>
      <c r="WLT127" s="27"/>
      <c r="WLU127" s="27"/>
      <c r="WLV127" s="27"/>
      <c r="WLW127" s="27"/>
      <c r="WLX127" s="27"/>
      <c r="WLY127" s="27"/>
      <c r="WLZ127" s="27"/>
      <c r="WMA127" s="27"/>
      <c r="WMB127" s="27"/>
      <c r="WMC127" s="27"/>
      <c r="WMD127" s="27"/>
      <c r="WME127" s="27"/>
      <c r="WMF127" s="27"/>
      <c r="WMG127" s="27"/>
      <c r="WMH127" s="27"/>
      <c r="WMI127" s="27"/>
      <c r="WMJ127" s="27"/>
      <c r="WMK127" s="27"/>
      <c r="WML127" s="27"/>
      <c r="WMM127" s="27"/>
      <c r="WMN127" s="27"/>
      <c r="WMO127" s="27"/>
      <c r="WMP127" s="27"/>
      <c r="WMQ127" s="27"/>
      <c r="WMR127" s="27"/>
      <c r="WMS127" s="27"/>
      <c r="WMT127" s="27"/>
      <c r="WMU127" s="27"/>
      <c r="WMV127" s="27"/>
      <c r="WMW127" s="27"/>
      <c r="WMX127" s="27"/>
      <c r="WMY127" s="27"/>
      <c r="WMZ127" s="27"/>
      <c r="WNA127" s="27"/>
      <c r="WNB127" s="27"/>
      <c r="WNC127" s="27"/>
      <c r="WND127" s="27"/>
      <c r="WNE127" s="27"/>
      <c r="WNF127" s="27"/>
      <c r="WNG127" s="27"/>
      <c r="WNH127" s="27"/>
      <c r="WNI127" s="27"/>
      <c r="WNJ127" s="27"/>
      <c r="WNK127" s="27"/>
      <c r="WNL127" s="27"/>
      <c r="WNM127" s="27"/>
      <c r="WNN127" s="27"/>
      <c r="WNO127" s="27"/>
      <c r="WNP127" s="27"/>
      <c r="WNQ127" s="27"/>
      <c r="WNR127" s="27"/>
      <c r="WNS127" s="27"/>
      <c r="WNT127" s="27"/>
      <c r="WNU127" s="27"/>
      <c r="WNV127" s="27"/>
      <c r="WNW127" s="27"/>
      <c r="WNX127" s="27"/>
      <c r="WNY127" s="27"/>
      <c r="WNZ127" s="27"/>
      <c r="WOA127" s="27"/>
      <c r="WOB127" s="27"/>
      <c r="WOC127" s="27"/>
      <c r="WOD127" s="27"/>
      <c r="WOE127" s="27"/>
      <c r="WOF127" s="27"/>
      <c r="WOG127" s="27"/>
      <c r="WOH127" s="27"/>
      <c r="WOI127" s="27"/>
      <c r="WOJ127" s="27"/>
      <c r="WOK127" s="27"/>
      <c r="WOL127" s="27"/>
      <c r="WOM127" s="27"/>
      <c r="WON127" s="27"/>
      <c r="WOO127" s="27"/>
      <c r="WOP127" s="27"/>
      <c r="WOQ127" s="27"/>
      <c r="WOR127" s="27"/>
      <c r="WOS127" s="27"/>
      <c r="WOT127" s="27"/>
      <c r="WOU127" s="27"/>
      <c r="WOV127" s="27"/>
      <c r="WOW127" s="27"/>
      <c r="WOX127" s="27"/>
      <c r="WOY127" s="27"/>
      <c r="WOZ127" s="27"/>
      <c r="WPA127" s="27"/>
      <c r="WPB127" s="27"/>
      <c r="WPC127" s="27"/>
      <c r="WPD127" s="27"/>
      <c r="WPE127" s="27"/>
      <c r="WPF127" s="27"/>
      <c r="WPG127" s="27"/>
      <c r="WPH127" s="27"/>
      <c r="WPI127" s="27"/>
      <c r="WPJ127" s="27"/>
      <c r="WPK127" s="27"/>
      <c r="WPL127" s="27"/>
      <c r="WPM127" s="27"/>
      <c r="WPN127" s="27"/>
      <c r="WPO127" s="27"/>
      <c r="WPP127" s="27"/>
      <c r="WPQ127" s="27"/>
      <c r="WPR127" s="27"/>
      <c r="WPS127" s="27"/>
      <c r="WPT127" s="27"/>
      <c r="WPU127" s="27"/>
      <c r="WPV127" s="27"/>
      <c r="WPW127" s="27"/>
      <c r="WPX127" s="27"/>
      <c r="WPY127" s="27"/>
      <c r="WPZ127" s="27"/>
      <c r="WQA127" s="27"/>
      <c r="WQB127" s="27"/>
      <c r="WQC127" s="27"/>
      <c r="WQD127" s="27"/>
      <c r="WQE127" s="27"/>
      <c r="WQF127" s="27"/>
      <c r="WQG127" s="27"/>
      <c r="WQH127" s="27"/>
      <c r="WQI127" s="27"/>
      <c r="WQJ127" s="27"/>
      <c r="WQK127" s="27"/>
      <c r="WQL127" s="27"/>
      <c r="WQM127" s="27"/>
      <c r="WQN127" s="27"/>
      <c r="WQO127" s="27"/>
      <c r="WQP127" s="27"/>
      <c r="WQQ127" s="27"/>
      <c r="WQR127" s="27"/>
      <c r="WQS127" s="27"/>
      <c r="WQT127" s="27"/>
      <c r="WQU127" s="27"/>
      <c r="WQV127" s="27"/>
      <c r="WQW127" s="27"/>
      <c r="WQX127" s="27"/>
      <c r="WQY127" s="27"/>
      <c r="WQZ127" s="27"/>
      <c r="WRA127" s="27"/>
      <c r="WRB127" s="27"/>
      <c r="WRC127" s="27"/>
      <c r="WRD127" s="27"/>
      <c r="WRE127" s="27"/>
      <c r="WRF127" s="27"/>
      <c r="WRG127" s="27"/>
      <c r="WRH127" s="27"/>
      <c r="WRI127" s="27"/>
      <c r="WRJ127" s="27"/>
      <c r="WRK127" s="27"/>
      <c r="WRL127" s="27"/>
      <c r="WRM127" s="27"/>
      <c r="WRN127" s="27"/>
      <c r="WRO127" s="27"/>
      <c r="WRP127" s="27"/>
      <c r="WRQ127" s="27"/>
      <c r="WRR127" s="27"/>
      <c r="WRS127" s="27"/>
      <c r="WRT127" s="27"/>
      <c r="WRU127" s="27"/>
      <c r="WRV127" s="27"/>
      <c r="WRW127" s="27"/>
      <c r="WRX127" s="27"/>
      <c r="WRY127" s="27"/>
      <c r="WRZ127" s="27"/>
      <c r="WSA127" s="27"/>
      <c r="WSB127" s="27"/>
      <c r="WSC127" s="27"/>
      <c r="WSD127" s="27"/>
      <c r="WSE127" s="27"/>
      <c r="WSF127" s="27"/>
      <c r="WSG127" s="27"/>
      <c r="WSH127" s="27"/>
      <c r="WSI127" s="27"/>
      <c r="WSJ127" s="27"/>
      <c r="WSK127" s="27"/>
      <c r="WSL127" s="27"/>
      <c r="WSM127" s="27"/>
      <c r="WSN127" s="27"/>
      <c r="WSO127" s="27"/>
      <c r="WSP127" s="27"/>
      <c r="WSQ127" s="27"/>
      <c r="WSR127" s="27"/>
      <c r="WSS127" s="27"/>
      <c r="WST127" s="27"/>
      <c r="WSU127" s="27"/>
      <c r="WSV127" s="27"/>
      <c r="WSW127" s="27"/>
      <c r="WSX127" s="27"/>
      <c r="WSY127" s="27"/>
      <c r="WSZ127" s="27"/>
      <c r="WTA127" s="27"/>
      <c r="WTB127" s="27"/>
      <c r="WTC127" s="27"/>
      <c r="WTD127" s="27"/>
      <c r="WTE127" s="27"/>
      <c r="WTF127" s="27"/>
      <c r="WTG127" s="27"/>
      <c r="WTH127" s="27"/>
      <c r="WTI127" s="27"/>
      <c r="WTJ127" s="27"/>
      <c r="WTK127" s="27"/>
      <c r="WTL127" s="27"/>
      <c r="WTM127" s="27"/>
      <c r="WTN127" s="27"/>
      <c r="WTU127" s="27"/>
      <c r="WTV127" s="27"/>
      <c r="WTW127" s="27"/>
      <c r="WTX127" s="27"/>
      <c r="WTY127" s="27"/>
      <c r="WTZ127" s="27"/>
      <c r="WUA127" s="27"/>
      <c r="WUB127" s="27"/>
      <c r="WUC127" s="27"/>
      <c r="WUD127" s="27"/>
      <c r="WUE127" s="27"/>
      <c r="WUF127" s="27"/>
      <c r="WUG127" s="27"/>
      <c r="WUH127" s="27"/>
      <c r="WUI127" s="27"/>
      <c r="WUJ127" s="27"/>
      <c r="WUK127" s="27"/>
      <c r="WUL127" s="27"/>
      <c r="WUM127" s="27"/>
      <c r="WUN127" s="27"/>
      <c r="WUO127" s="27"/>
      <c r="WUP127" s="27"/>
      <c r="WUQ127" s="27"/>
      <c r="WUR127" s="27"/>
      <c r="WUS127" s="27"/>
      <c r="WUT127" s="27"/>
      <c r="WUU127" s="27"/>
      <c r="WUV127" s="27"/>
      <c r="WUW127" s="27"/>
      <c r="WUX127" s="27"/>
      <c r="WUY127" s="27"/>
      <c r="WUZ127" s="27"/>
      <c r="WVA127" s="27"/>
      <c r="WVB127" s="27"/>
      <c r="WVC127" s="27"/>
      <c r="WVD127" s="27"/>
      <c r="WVE127" s="27"/>
      <c r="WVF127" s="27"/>
      <c r="WVG127" s="27"/>
      <c r="WVH127" s="27"/>
      <c r="WVI127" s="27"/>
      <c r="WVJ127" s="27"/>
      <c r="WVK127" s="27"/>
      <c r="WVL127" s="27"/>
      <c r="WVM127" s="27"/>
      <c r="WVN127" s="27"/>
      <c r="WVO127" s="27"/>
      <c r="WVP127" s="27"/>
      <c r="WVQ127" s="27"/>
      <c r="WVR127" s="27"/>
      <c r="WVS127" s="27"/>
      <c r="WVT127" s="27"/>
      <c r="WVU127" s="27"/>
      <c r="WVV127" s="27"/>
      <c r="WVW127" s="27"/>
      <c r="WVX127" s="27"/>
      <c r="WVY127" s="27"/>
      <c r="WVZ127" s="27"/>
      <c r="WWA127" s="27"/>
      <c r="WWB127" s="27"/>
      <c r="WWC127" s="27"/>
      <c r="WWD127" s="27"/>
      <c r="WWE127" s="27"/>
      <c r="WWF127" s="27"/>
      <c r="WWG127" s="27"/>
      <c r="WWH127" s="27"/>
      <c r="WWI127" s="27"/>
      <c r="WWJ127" s="27"/>
      <c r="WWK127" s="27"/>
      <c r="WWL127" s="27"/>
      <c r="WWM127" s="27"/>
      <c r="WWN127" s="27"/>
      <c r="WWO127" s="27"/>
      <c r="WWP127" s="27"/>
      <c r="WWQ127" s="27"/>
      <c r="WWR127" s="27"/>
      <c r="WWS127" s="27"/>
      <c r="WWT127" s="27"/>
      <c r="WWU127" s="27"/>
      <c r="WWV127" s="27"/>
      <c r="WWW127" s="27"/>
      <c r="WWX127" s="27"/>
      <c r="WWY127" s="27"/>
      <c r="WWZ127" s="27"/>
      <c r="WXA127" s="27"/>
      <c r="WXB127" s="27"/>
      <c r="WXC127" s="27"/>
      <c r="WXD127" s="27"/>
      <c r="WXE127" s="27"/>
      <c r="WXF127" s="27"/>
      <c r="WXG127" s="27"/>
      <c r="WXH127" s="27"/>
      <c r="WXI127" s="27"/>
      <c r="WXJ127" s="27"/>
      <c r="WXK127" s="27"/>
      <c r="WXL127" s="27"/>
      <c r="WXM127" s="27"/>
      <c r="WXN127" s="27"/>
      <c r="WXO127" s="27"/>
      <c r="WXP127" s="27"/>
      <c r="WXQ127" s="27"/>
      <c r="WXR127" s="27"/>
      <c r="WXS127" s="27"/>
      <c r="WXT127" s="27"/>
      <c r="WXU127" s="27"/>
      <c r="WXV127" s="27"/>
      <c r="WXW127" s="27"/>
      <c r="WXX127" s="27"/>
      <c r="WXY127" s="27"/>
      <c r="WXZ127" s="27"/>
      <c r="WYA127" s="27"/>
      <c r="WYB127" s="27"/>
      <c r="WYC127" s="27"/>
      <c r="WYD127" s="27"/>
      <c r="WYE127" s="27"/>
      <c r="WYF127" s="27"/>
      <c r="WYG127" s="27"/>
      <c r="WYH127" s="27"/>
      <c r="WYI127" s="27"/>
      <c r="WYJ127" s="27"/>
      <c r="WYK127" s="27"/>
      <c r="WYL127" s="27"/>
      <c r="WYM127" s="27"/>
      <c r="WYN127" s="27"/>
      <c r="WYO127" s="27"/>
      <c r="WYP127" s="27"/>
      <c r="WYQ127" s="27"/>
      <c r="WYR127" s="27"/>
      <c r="WYS127" s="27"/>
      <c r="WYT127" s="27"/>
      <c r="WYU127" s="27"/>
      <c r="WYV127" s="27"/>
      <c r="WYW127" s="27"/>
      <c r="WYX127" s="27"/>
      <c r="WYY127" s="27"/>
      <c r="WYZ127" s="27"/>
      <c r="WZA127" s="27"/>
      <c r="WZB127" s="27"/>
      <c r="WZC127" s="27"/>
      <c r="WZD127" s="27"/>
      <c r="WZE127" s="27"/>
      <c r="WZF127" s="27"/>
      <c r="WZG127" s="27"/>
      <c r="WZH127" s="27"/>
      <c r="WZI127" s="27"/>
      <c r="WZJ127" s="27"/>
      <c r="WZK127" s="27"/>
      <c r="WZL127" s="27"/>
      <c r="WZM127" s="27"/>
      <c r="WZN127" s="27"/>
      <c r="WZO127" s="27"/>
      <c r="WZP127" s="27"/>
      <c r="WZQ127" s="27"/>
      <c r="WZR127" s="27"/>
      <c r="WZS127" s="27"/>
      <c r="WZT127" s="27"/>
      <c r="WZU127" s="27"/>
      <c r="WZV127" s="27"/>
      <c r="WZW127" s="27"/>
      <c r="WZX127" s="27"/>
      <c r="WZY127" s="27"/>
      <c r="WZZ127" s="27"/>
      <c r="XAA127" s="27"/>
      <c r="XAB127" s="27"/>
      <c r="XAC127" s="27"/>
      <c r="XAD127" s="27"/>
      <c r="XAE127" s="27"/>
      <c r="XAF127" s="27"/>
      <c r="XAG127" s="27"/>
      <c r="XAH127" s="27"/>
      <c r="XAI127" s="27"/>
      <c r="XAJ127" s="27"/>
      <c r="XAK127" s="27"/>
      <c r="XAL127" s="27"/>
      <c r="XAM127" s="27"/>
      <c r="XAN127" s="27"/>
      <c r="XAO127" s="27"/>
      <c r="XAP127" s="27"/>
      <c r="XAQ127" s="27"/>
      <c r="XAR127" s="27"/>
      <c r="XAS127" s="27"/>
      <c r="XAT127" s="27"/>
      <c r="XAU127" s="27"/>
      <c r="XAV127" s="27"/>
      <c r="XAW127" s="27"/>
      <c r="XAX127" s="27"/>
      <c r="XAY127" s="27"/>
      <c r="XAZ127" s="27"/>
      <c r="XBA127" s="27"/>
      <c r="XBB127" s="27"/>
      <c r="XBC127" s="27"/>
      <c r="XBD127" s="27"/>
      <c r="XBE127" s="27"/>
      <c r="XBF127" s="27"/>
      <c r="XBG127" s="27"/>
      <c r="XBH127" s="27"/>
      <c r="XBI127" s="27"/>
      <c r="XBJ127" s="27"/>
      <c r="XBK127" s="27"/>
      <c r="XBL127" s="27"/>
      <c r="XBM127" s="27"/>
      <c r="XBN127" s="27"/>
      <c r="XBO127" s="27"/>
      <c r="XBP127" s="27"/>
      <c r="XBQ127" s="27"/>
      <c r="XBR127" s="27"/>
      <c r="XBS127" s="27"/>
      <c r="XBT127" s="27"/>
      <c r="XBU127" s="27"/>
      <c r="XBV127" s="27"/>
      <c r="XBW127" s="27"/>
      <c r="XBX127" s="27"/>
      <c r="XBY127" s="27"/>
      <c r="XBZ127" s="27"/>
      <c r="XCA127" s="27"/>
      <c r="XCB127" s="27"/>
      <c r="XCC127" s="27"/>
      <c r="XCD127" s="27"/>
      <c r="XCE127" s="27"/>
      <c r="XCF127" s="27"/>
      <c r="XCG127" s="27"/>
      <c r="XCH127" s="27"/>
      <c r="XCI127" s="27"/>
      <c r="XCJ127" s="27"/>
      <c r="XCK127" s="27"/>
      <c r="XCL127" s="27"/>
      <c r="XCM127" s="27"/>
      <c r="XCN127" s="27"/>
      <c r="XCO127" s="27"/>
      <c r="XCP127" s="27"/>
      <c r="XCQ127" s="27"/>
      <c r="XCR127" s="27"/>
      <c r="XCS127" s="27"/>
      <c r="XCT127" s="27"/>
      <c r="XCU127" s="27"/>
      <c r="XCV127" s="27"/>
      <c r="XCW127" s="27"/>
      <c r="XCX127" s="27"/>
      <c r="XCY127" s="27"/>
      <c r="XCZ127" s="27"/>
      <c r="XDA127" s="27"/>
      <c r="XDB127" s="27"/>
      <c r="XDC127" s="27"/>
      <c r="XDD127" s="27"/>
      <c r="XDE127" s="27"/>
    </row>
    <row r="128" spans="1:16333" s="89" customFormat="1" ht="60.75" x14ac:dyDescent="0.25">
      <c r="A128" s="32" t="s">
        <v>22</v>
      </c>
      <c r="B128" s="135" t="s">
        <v>876</v>
      </c>
      <c r="C128" s="46">
        <v>100</v>
      </c>
      <c r="D128" s="349">
        <v>9306674</v>
      </c>
      <c r="E128" s="349">
        <v>8007578</v>
      </c>
      <c r="F128" s="349">
        <v>8222579.3200000003</v>
      </c>
      <c r="G128" s="73"/>
      <c r="H128" s="93"/>
      <c r="I128" s="93"/>
      <c r="J128" s="93"/>
      <c r="K128" s="93"/>
      <c r="L128" s="103"/>
      <c r="M128" s="103"/>
      <c r="N128" s="103"/>
      <c r="O128" s="103"/>
      <c r="P128" s="103"/>
      <c r="Q128" s="103"/>
      <c r="R128" s="103"/>
      <c r="S128" s="103"/>
      <c r="T128" s="103"/>
      <c r="U128" s="103"/>
      <c r="V128" s="103"/>
      <c r="W128" s="103"/>
      <c r="X128" s="103"/>
      <c r="Y128" s="103"/>
      <c r="Z128" s="103"/>
      <c r="AA128" s="103"/>
      <c r="AB128" s="103"/>
      <c r="AC128" s="103"/>
      <c r="AD128" s="103"/>
      <c r="AE128" s="103"/>
      <c r="AF128" s="103"/>
      <c r="AG128" s="103"/>
      <c r="AH128" s="103"/>
      <c r="AI128" s="103"/>
      <c r="AJ128" s="103"/>
      <c r="AK128" s="103"/>
      <c r="AL128" s="103"/>
      <c r="AM128" s="103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/>
      <c r="BW128" s="4"/>
      <c r="BX128" s="4"/>
      <c r="BY128" s="4"/>
      <c r="BZ128" s="4"/>
      <c r="CA128" s="4"/>
      <c r="CB128" s="4"/>
      <c r="CC128" s="4"/>
      <c r="CD128" s="4"/>
      <c r="CE128" s="4"/>
      <c r="CF128" s="4"/>
      <c r="CG128" s="4"/>
      <c r="CH128" s="4"/>
      <c r="CI128" s="4"/>
      <c r="CJ128" s="4"/>
      <c r="CK128" s="4"/>
      <c r="CL128" s="4"/>
      <c r="CM128" s="4"/>
      <c r="CN128" s="4"/>
      <c r="CO128" s="4"/>
      <c r="CP128" s="4"/>
      <c r="CQ128" s="4"/>
      <c r="CR128" s="4"/>
      <c r="CS128" s="4"/>
      <c r="CT128" s="4"/>
      <c r="CU128" s="4"/>
      <c r="CV128" s="4"/>
      <c r="CW128" s="4"/>
      <c r="CX128" s="4"/>
      <c r="CY128" s="4"/>
      <c r="CZ128" s="4"/>
      <c r="DA128" s="4"/>
      <c r="DB128" s="4"/>
      <c r="DC128" s="4"/>
      <c r="DD128" s="4"/>
      <c r="DE128" s="4"/>
      <c r="DF128" s="4"/>
      <c r="DG128" s="4"/>
      <c r="DH128" s="4"/>
      <c r="DI128" s="4"/>
      <c r="DJ128" s="4"/>
      <c r="DK128" s="4"/>
      <c r="DL128" s="4"/>
      <c r="DM128" s="4"/>
      <c r="DN128" s="4"/>
      <c r="DO128" s="4"/>
      <c r="DP128" s="4"/>
      <c r="DQ128" s="4"/>
      <c r="DR128" s="4"/>
      <c r="DS128" s="4"/>
      <c r="DT128" s="4"/>
      <c r="DU128" s="4"/>
      <c r="DV128" s="4"/>
      <c r="DW128" s="4"/>
      <c r="DX128" s="4"/>
      <c r="DY128" s="4"/>
      <c r="DZ128" s="4"/>
      <c r="EA128" s="4"/>
      <c r="EB128" s="4"/>
      <c r="EC128" s="4"/>
      <c r="ED128" s="4"/>
      <c r="EE128" s="4"/>
      <c r="EF128" s="4"/>
      <c r="EG128" s="4"/>
      <c r="EH128" s="4"/>
      <c r="EI128" s="4"/>
      <c r="EJ128" s="4"/>
      <c r="EK128" s="4"/>
      <c r="EL128" s="4"/>
      <c r="EM128" s="4"/>
      <c r="EN128" s="4"/>
      <c r="EO128" s="4"/>
      <c r="EP128" s="4"/>
      <c r="EQ128" s="4"/>
      <c r="ER128" s="4"/>
      <c r="ES128" s="4"/>
      <c r="ET128" s="4"/>
      <c r="EU128" s="4"/>
      <c r="EV128" s="4"/>
      <c r="EW128" s="4"/>
      <c r="EX128" s="4"/>
      <c r="EY128" s="4"/>
      <c r="EZ128" s="4"/>
      <c r="FA128" s="4"/>
      <c r="FB128" s="4"/>
      <c r="FC128" s="4"/>
      <c r="FD128" s="4"/>
      <c r="FE128" s="4"/>
      <c r="FF128" s="4"/>
      <c r="FG128" s="4"/>
      <c r="FH128" s="4"/>
      <c r="FI128" s="4"/>
      <c r="FJ128" s="4"/>
      <c r="FK128" s="4"/>
      <c r="FL128" s="4"/>
      <c r="FM128" s="4"/>
      <c r="FN128" s="4"/>
      <c r="FO128" s="4"/>
      <c r="FP128" s="4"/>
      <c r="FQ128" s="4"/>
      <c r="FR128" s="4"/>
      <c r="FS128" s="4"/>
      <c r="FT128" s="4"/>
      <c r="FU128" s="4"/>
      <c r="FV128" s="4"/>
      <c r="FW128" s="4"/>
      <c r="FX128" s="4"/>
      <c r="FY128" s="4"/>
      <c r="FZ128" s="4"/>
      <c r="GA128" s="4"/>
      <c r="GB128" s="4"/>
      <c r="GC128" s="4"/>
      <c r="GD128" s="4"/>
      <c r="GE128" s="4"/>
      <c r="GF128" s="4"/>
      <c r="GG128" s="4"/>
      <c r="GH128" s="4"/>
      <c r="GI128" s="4"/>
      <c r="GJ128" s="4"/>
      <c r="GK128" s="4"/>
      <c r="GL128" s="4"/>
      <c r="GM128" s="4"/>
      <c r="GN128" s="4"/>
      <c r="GO128" s="4"/>
      <c r="GP128" s="4"/>
      <c r="GQ128" s="4"/>
      <c r="GR128" s="4"/>
      <c r="GS128" s="4"/>
      <c r="GT128" s="4"/>
      <c r="GU128" s="4"/>
      <c r="GV128" s="4"/>
      <c r="GW128" s="4"/>
      <c r="GX128" s="4"/>
      <c r="GY128" s="4"/>
      <c r="GZ128" s="4"/>
      <c r="HA128" s="4"/>
      <c r="HB128" s="4"/>
      <c r="HI128" s="4"/>
      <c r="HJ128" s="4"/>
      <c r="HK128" s="4"/>
      <c r="HL128" s="4"/>
      <c r="HM128" s="4"/>
      <c r="HN128" s="4"/>
      <c r="HO128" s="4"/>
      <c r="HP128" s="4"/>
      <c r="HQ128" s="4"/>
      <c r="HR128" s="4"/>
      <c r="HS128" s="4"/>
      <c r="HT128" s="4"/>
      <c r="HU128" s="4"/>
      <c r="HV128" s="4"/>
      <c r="HW128" s="4"/>
      <c r="HX128" s="4"/>
      <c r="HY128" s="4"/>
      <c r="HZ128" s="4"/>
      <c r="IA128" s="4"/>
      <c r="IB128" s="4"/>
      <c r="IC128" s="4"/>
      <c r="ID128" s="4"/>
      <c r="IE128" s="4"/>
      <c r="IF128" s="4"/>
      <c r="IG128" s="4"/>
      <c r="IH128" s="4"/>
      <c r="II128" s="4"/>
      <c r="IJ128" s="4"/>
      <c r="IK128" s="4"/>
      <c r="IL128" s="4"/>
      <c r="IM128" s="4"/>
      <c r="IN128" s="4"/>
      <c r="IO128" s="4"/>
      <c r="IP128" s="4"/>
      <c r="IQ128" s="4"/>
      <c r="IR128" s="4"/>
      <c r="IS128" s="4"/>
      <c r="IT128" s="4"/>
      <c r="IU128" s="4"/>
      <c r="IV128" s="4"/>
      <c r="IW128" s="4"/>
      <c r="IX128" s="4"/>
      <c r="IY128" s="4"/>
      <c r="IZ128" s="4"/>
      <c r="JA128" s="4"/>
      <c r="JB128" s="4"/>
      <c r="JC128" s="4"/>
      <c r="JD128" s="4"/>
      <c r="JE128" s="4"/>
      <c r="JF128" s="4"/>
      <c r="JG128" s="4"/>
      <c r="JH128" s="4"/>
      <c r="JI128" s="4"/>
      <c r="JJ128" s="4"/>
      <c r="JK128" s="4"/>
      <c r="JL128" s="4"/>
      <c r="JM128" s="4"/>
      <c r="JN128" s="4"/>
      <c r="JO128" s="4"/>
      <c r="JP128" s="4"/>
      <c r="JQ128" s="4"/>
      <c r="JR128" s="4"/>
      <c r="JS128" s="4"/>
      <c r="JT128" s="4"/>
      <c r="JU128" s="4"/>
      <c r="JV128" s="4"/>
      <c r="JW128" s="4"/>
      <c r="JX128" s="4"/>
      <c r="JY128" s="4"/>
      <c r="JZ128" s="4"/>
      <c r="KA128" s="4"/>
      <c r="KB128" s="4"/>
      <c r="KC128" s="4"/>
      <c r="KD128" s="4"/>
      <c r="KE128" s="4"/>
      <c r="KF128" s="4"/>
      <c r="KG128" s="4"/>
      <c r="KH128" s="4"/>
      <c r="KI128" s="4"/>
      <c r="KJ128" s="4"/>
      <c r="KK128" s="4"/>
      <c r="KL128" s="4"/>
      <c r="KM128" s="4"/>
      <c r="KN128" s="4"/>
      <c r="KO128" s="4"/>
      <c r="KP128" s="4"/>
      <c r="KQ128" s="4"/>
      <c r="KR128" s="4"/>
      <c r="KS128" s="4"/>
      <c r="KT128" s="4"/>
      <c r="KU128" s="4"/>
      <c r="KV128" s="4"/>
      <c r="KW128" s="4"/>
      <c r="KX128" s="4"/>
      <c r="KY128" s="4"/>
      <c r="KZ128" s="4"/>
      <c r="LA128" s="4"/>
      <c r="LB128" s="4"/>
      <c r="LC128" s="4"/>
      <c r="LD128" s="4"/>
      <c r="LE128" s="4"/>
      <c r="LF128" s="4"/>
      <c r="LG128" s="4"/>
      <c r="LH128" s="4"/>
      <c r="LI128" s="4"/>
      <c r="LJ128" s="4"/>
      <c r="LK128" s="4"/>
      <c r="LL128" s="4"/>
      <c r="LM128" s="4"/>
      <c r="LN128" s="4"/>
      <c r="LO128" s="4"/>
      <c r="LP128" s="4"/>
      <c r="LQ128" s="4"/>
      <c r="LR128" s="4"/>
      <c r="LS128" s="4"/>
      <c r="LT128" s="4"/>
      <c r="LU128" s="4"/>
      <c r="LV128" s="4"/>
      <c r="LW128" s="4"/>
      <c r="LX128" s="4"/>
      <c r="LY128" s="4"/>
      <c r="LZ128" s="4"/>
      <c r="MA128" s="4"/>
      <c r="MB128" s="4"/>
      <c r="MC128" s="4"/>
      <c r="MD128" s="4"/>
      <c r="ME128" s="4"/>
      <c r="MF128" s="4"/>
      <c r="MG128" s="4"/>
      <c r="MH128" s="4"/>
      <c r="MI128" s="4"/>
      <c r="MJ128" s="4"/>
      <c r="MK128" s="4"/>
      <c r="ML128" s="4"/>
      <c r="MM128" s="4"/>
      <c r="MN128" s="4"/>
      <c r="MO128" s="4"/>
      <c r="MP128" s="4"/>
      <c r="MQ128" s="4"/>
      <c r="MR128" s="4"/>
      <c r="MS128" s="4"/>
      <c r="MT128" s="4"/>
      <c r="MU128" s="4"/>
      <c r="MV128" s="4"/>
      <c r="MW128" s="4"/>
      <c r="MX128" s="4"/>
      <c r="MY128" s="4"/>
      <c r="MZ128" s="4"/>
      <c r="NA128" s="4"/>
      <c r="NB128" s="4"/>
      <c r="NC128" s="4"/>
      <c r="ND128" s="4"/>
      <c r="NE128" s="4"/>
      <c r="NF128" s="4"/>
      <c r="NG128" s="4"/>
      <c r="NH128" s="4"/>
      <c r="NI128" s="4"/>
      <c r="NJ128" s="4"/>
      <c r="NK128" s="4"/>
      <c r="NL128" s="4"/>
      <c r="NM128" s="4"/>
      <c r="NN128" s="4"/>
      <c r="NO128" s="4"/>
      <c r="NP128" s="4"/>
      <c r="NQ128" s="4"/>
      <c r="NR128" s="4"/>
      <c r="NS128" s="4"/>
      <c r="NT128" s="4"/>
      <c r="NU128" s="4"/>
      <c r="NV128" s="4"/>
      <c r="NW128" s="4"/>
      <c r="NX128" s="4"/>
      <c r="NY128" s="4"/>
      <c r="NZ128" s="4"/>
      <c r="OA128" s="4"/>
      <c r="OB128" s="4"/>
      <c r="OC128" s="4"/>
      <c r="OD128" s="4"/>
      <c r="OE128" s="4"/>
      <c r="OF128" s="4"/>
      <c r="OG128" s="4"/>
      <c r="OH128" s="4"/>
      <c r="OI128" s="4"/>
      <c r="OJ128" s="4"/>
      <c r="OK128" s="4"/>
      <c r="OL128" s="4"/>
      <c r="OM128" s="4"/>
      <c r="ON128" s="4"/>
      <c r="OO128" s="4"/>
      <c r="OP128" s="4"/>
      <c r="OQ128" s="4"/>
      <c r="OR128" s="4"/>
      <c r="OS128" s="4"/>
      <c r="OT128" s="4"/>
      <c r="OU128" s="4"/>
      <c r="OV128" s="4"/>
      <c r="OW128" s="4"/>
      <c r="OX128" s="4"/>
      <c r="OY128" s="4"/>
      <c r="OZ128" s="4"/>
      <c r="PA128" s="4"/>
      <c r="PB128" s="4"/>
      <c r="PC128" s="4"/>
      <c r="PD128" s="4"/>
      <c r="PE128" s="4"/>
      <c r="PF128" s="4"/>
      <c r="PG128" s="4"/>
      <c r="PH128" s="4"/>
      <c r="PI128" s="4"/>
      <c r="PJ128" s="4"/>
      <c r="PK128" s="4"/>
      <c r="PL128" s="4"/>
      <c r="PM128" s="4"/>
      <c r="PN128" s="4"/>
      <c r="PO128" s="4"/>
      <c r="PP128" s="4"/>
      <c r="PQ128" s="4"/>
      <c r="PR128" s="4"/>
      <c r="PS128" s="4"/>
      <c r="PT128" s="4"/>
      <c r="PU128" s="4"/>
      <c r="PV128" s="4"/>
      <c r="PW128" s="4"/>
      <c r="PX128" s="4"/>
      <c r="PY128" s="4"/>
      <c r="PZ128" s="4"/>
      <c r="QA128" s="4"/>
      <c r="QB128" s="4"/>
      <c r="QC128" s="4"/>
      <c r="QD128" s="4"/>
      <c r="QE128" s="4"/>
      <c r="QF128" s="4"/>
      <c r="QG128" s="4"/>
      <c r="QH128" s="4"/>
      <c r="QI128" s="4"/>
      <c r="QJ128" s="4"/>
      <c r="QK128" s="4"/>
      <c r="QL128" s="4"/>
      <c r="QM128" s="4"/>
      <c r="QN128" s="4"/>
      <c r="QO128" s="4"/>
      <c r="QP128" s="4"/>
      <c r="QQ128" s="4"/>
      <c r="QR128" s="4"/>
      <c r="QS128" s="4"/>
      <c r="QT128" s="4"/>
      <c r="QU128" s="4"/>
      <c r="QV128" s="4"/>
      <c r="QW128" s="4"/>
      <c r="QX128" s="4"/>
      <c r="RE128" s="4"/>
      <c r="RF128" s="4"/>
      <c r="RG128" s="4"/>
      <c r="RH128" s="4"/>
      <c r="RI128" s="4"/>
      <c r="RJ128" s="4"/>
      <c r="RK128" s="4"/>
      <c r="RL128" s="4"/>
      <c r="RM128" s="4"/>
      <c r="RN128" s="4"/>
      <c r="RO128" s="4"/>
      <c r="RP128" s="4"/>
      <c r="RQ128" s="4"/>
      <c r="RR128" s="4"/>
      <c r="RS128" s="4"/>
      <c r="RT128" s="4"/>
      <c r="RU128" s="4"/>
      <c r="RV128" s="4"/>
      <c r="RW128" s="4"/>
      <c r="RX128" s="4"/>
      <c r="RY128" s="4"/>
      <c r="RZ128" s="4"/>
      <c r="SA128" s="4"/>
      <c r="SB128" s="4"/>
      <c r="SC128" s="4"/>
      <c r="SD128" s="4"/>
      <c r="SE128" s="4"/>
      <c r="SF128" s="4"/>
      <c r="SG128" s="4"/>
      <c r="SH128" s="4"/>
      <c r="SI128" s="4"/>
      <c r="SJ128" s="4"/>
      <c r="SK128" s="4"/>
      <c r="SL128" s="4"/>
      <c r="SM128" s="4"/>
      <c r="SN128" s="4"/>
      <c r="SO128" s="4"/>
      <c r="SP128" s="4"/>
      <c r="SQ128" s="4"/>
      <c r="SR128" s="4"/>
      <c r="SS128" s="4"/>
      <c r="ST128" s="4"/>
      <c r="SU128" s="4"/>
      <c r="SV128" s="4"/>
      <c r="SW128" s="4"/>
      <c r="SX128" s="4"/>
      <c r="SY128" s="4"/>
      <c r="SZ128" s="4"/>
      <c r="TA128" s="4"/>
      <c r="TB128" s="4"/>
      <c r="TC128" s="4"/>
      <c r="TD128" s="4"/>
      <c r="TE128" s="4"/>
      <c r="TF128" s="4"/>
      <c r="TG128" s="4"/>
      <c r="TH128" s="4"/>
      <c r="TI128" s="4"/>
      <c r="TJ128" s="4"/>
      <c r="TK128" s="4"/>
      <c r="TL128" s="4"/>
      <c r="TM128" s="4"/>
      <c r="TN128" s="4"/>
      <c r="TO128" s="4"/>
      <c r="TP128" s="4"/>
      <c r="TQ128" s="4"/>
      <c r="TR128" s="4"/>
      <c r="TS128" s="4"/>
      <c r="TT128" s="4"/>
      <c r="TU128" s="4"/>
      <c r="TV128" s="4"/>
      <c r="TW128" s="4"/>
      <c r="TX128" s="4"/>
      <c r="TY128" s="4"/>
      <c r="TZ128" s="4"/>
      <c r="UA128" s="4"/>
      <c r="UB128" s="4"/>
      <c r="UC128" s="4"/>
      <c r="UD128" s="4"/>
      <c r="UE128" s="4"/>
      <c r="UF128" s="4"/>
      <c r="UG128" s="4"/>
      <c r="UH128" s="4"/>
      <c r="UI128" s="4"/>
      <c r="UJ128" s="4"/>
      <c r="UK128" s="4"/>
      <c r="UL128" s="4"/>
      <c r="UM128" s="4"/>
      <c r="UN128" s="4"/>
      <c r="UO128" s="4"/>
      <c r="UP128" s="4"/>
      <c r="UQ128" s="4"/>
      <c r="UR128" s="4"/>
      <c r="US128" s="4"/>
      <c r="UT128" s="4"/>
      <c r="UU128" s="4"/>
      <c r="UV128" s="4"/>
      <c r="UW128" s="4"/>
      <c r="UX128" s="4"/>
      <c r="UY128" s="4"/>
      <c r="UZ128" s="4"/>
      <c r="VA128" s="4"/>
      <c r="VB128" s="4"/>
      <c r="VC128" s="4"/>
      <c r="VD128" s="4"/>
      <c r="VE128" s="4"/>
      <c r="VF128" s="4"/>
      <c r="VG128" s="4"/>
      <c r="VH128" s="4"/>
      <c r="VI128" s="4"/>
      <c r="VJ128" s="4"/>
      <c r="VK128" s="4"/>
      <c r="VL128" s="4"/>
      <c r="VM128" s="4"/>
      <c r="VN128" s="4"/>
      <c r="VO128" s="4"/>
      <c r="VP128" s="4"/>
      <c r="VQ128" s="4"/>
      <c r="VR128" s="4"/>
      <c r="VS128" s="4"/>
      <c r="VT128" s="4"/>
      <c r="VU128" s="4"/>
      <c r="VV128" s="4"/>
      <c r="VW128" s="4"/>
      <c r="VX128" s="4"/>
      <c r="VY128" s="4"/>
      <c r="VZ128" s="4"/>
      <c r="WA128" s="4"/>
      <c r="WB128" s="4"/>
      <c r="WC128" s="4"/>
      <c r="WD128" s="4"/>
      <c r="WE128" s="4"/>
      <c r="WF128" s="4"/>
      <c r="WG128" s="4"/>
      <c r="WH128" s="4"/>
      <c r="WI128" s="4"/>
      <c r="WJ128" s="4"/>
      <c r="WK128" s="4"/>
      <c r="WL128" s="4"/>
      <c r="WM128" s="4"/>
      <c r="WN128" s="4"/>
      <c r="WO128" s="4"/>
      <c r="WP128" s="4"/>
      <c r="WQ128" s="4"/>
      <c r="WR128" s="4"/>
      <c r="WS128" s="4"/>
      <c r="WT128" s="4"/>
      <c r="WU128" s="4"/>
      <c r="WV128" s="4"/>
      <c r="WW128" s="4"/>
      <c r="WX128" s="4"/>
      <c r="WY128" s="4"/>
      <c r="WZ128" s="4"/>
      <c r="XA128" s="4"/>
      <c r="XB128" s="4"/>
      <c r="XC128" s="4"/>
      <c r="XD128" s="4"/>
      <c r="XE128" s="4"/>
      <c r="XF128" s="4"/>
      <c r="XG128" s="4"/>
      <c r="XH128" s="4"/>
      <c r="XI128" s="4"/>
      <c r="XJ128" s="4"/>
      <c r="XK128" s="4"/>
      <c r="XL128" s="4"/>
      <c r="XM128" s="4"/>
      <c r="XN128" s="4"/>
      <c r="XO128" s="4"/>
      <c r="XP128" s="4"/>
      <c r="XQ128" s="4"/>
      <c r="XR128" s="4"/>
      <c r="XS128" s="4"/>
      <c r="XT128" s="4"/>
      <c r="XU128" s="4"/>
      <c r="XV128" s="4"/>
      <c r="XW128" s="4"/>
      <c r="XX128" s="4"/>
      <c r="XY128" s="4"/>
      <c r="XZ128" s="4"/>
      <c r="YA128" s="4"/>
      <c r="YB128" s="4"/>
      <c r="YC128" s="4"/>
      <c r="YD128" s="4"/>
      <c r="YE128" s="4"/>
      <c r="YF128" s="4"/>
      <c r="YG128" s="4"/>
      <c r="YH128" s="4"/>
      <c r="YI128" s="4"/>
      <c r="YJ128" s="4"/>
      <c r="YK128" s="4"/>
      <c r="YL128" s="4"/>
      <c r="YM128" s="4"/>
      <c r="YN128" s="4"/>
      <c r="YO128" s="4"/>
      <c r="YP128" s="4"/>
      <c r="YQ128" s="4"/>
      <c r="YR128" s="4"/>
      <c r="YS128" s="4"/>
      <c r="YT128" s="4"/>
      <c r="YU128" s="4"/>
      <c r="YV128" s="4"/>
      <c r="YW128" s="4"/>
      <c r="YX128" s="4"/>
      <c r="YY128" s="4"/>
      <c r="YZ128" s="4"/>
      <c r="ZA128" s="4"/>
      <c r="ZB128" s="4"/>
      <c r="ZC128" s="4"/>
      <c r="ZD128" s="4"/>
      <c r="ZE128" s="4"/>
      <c r="ZF128" s="4"/>
      <c r="ZG128" s="4"/>
      <c r="ZH128" s="4"/>
      <c r="ZI128" s="4"/>
      <c r="ZJ128" s="4"/>
      <c r="ZK128" s="4"/>
      <c r="ZL128" s="4"/>
      <c r="ZM128" s="4"/>
      <c r="ZN128" s="4"/>
      <c r="ZO128" s="4"/>
      <c r="ZP128" s="4"/>
      <c r="ZQ128" s="4"/>
      <c r="ZR128" s="4"/>
      <c r="ZS128" s="4"/>
      <c r="ZT128" s="4"/>
      <c r="ZU128" s="4"/>
      <c r="ZV128" s="4"/>
      <c r="ZW128" s="4"/>
      <c r="ZX128" s="4"/>
      <c r="ZY128" s="4"/>
      <c r="ZZ128" s="4"/>
      <c r="AAA128" s="4"/>
      <c r="AAB128" s="4"/>
      <c r="AAC128" s="4"/>
      <c r="AAD128" s="4"/>
      <c r="AAE128" s="4"/>
      <c r="AAF128" s="4"/>
      <c r="AAG128" s="4"/>
      <c r="AAH128" s="4"/>
      <c r="AAI128" s="4"/>
      <c r="AAJ128" s="4"/>
      <c r="AAK128" s="4"/>
      <c r="AAL128" s="4"/>
      <c r="AAM128" s="4"/>
      <c r="AAN128" s="4"/>
      <c r="AAO128" s="4"/>
      <c r="AAP128" s="4"/>
      <c r="AAQ128" s="4"/>
      <c r="AAR128" s="4"/>
      <c r="AAS128" s="4"/>
      <c r="AAT128" s="4"/>
      <c r="ABA128" s="4"/>
      <c r="ABB128" s="4"/>
      <c r="ABC128" s="4"/>
      <c r="ABD128" s="4"/>
      <c r="ABE128" s="4"/>
      <c r="ABF128" s="4"/>
      <c r="ABG128" s="4"/>
      <c r="ABH128" s="4"/>
      <c r="ABI128" s="4"/>
      <c r="ABJ128" s="4"/>
      <c r="ABK128" s="4"/>
      <c r="ABL128" s="4"/>
      <c r="ABM128" s="4"/>
      <c r="ABN128" s="4"/>
      <c r="ABO128" s="4"/>
      <c r="ABP128" s="4"/>
      <c r="ABQ128" s="4"/>
      <c r="ABR128" s="4"/>
      <c r="ABS128" s="4"/>
      <c r="ABT128" s="4"/>
      <c r="ABU128" s="4"/>
      <c r="ABV128" s="4"/>
      <c r="ABW128" s="4"/>
      <c r="ABX128" s="4"/>
      <c r="ABY128" s="4"/>
      <c r="ABZ128" s="4"/>
      <c r="ACA128" s="4"/>
      <c r="ACB128" s="4"/>
      <c r="ACC128" s="4"/>
      <c r="ACD128" s="4"/>
      <c r="ACE128" s="4"/>
      <c r="ACF128" s="4"/>
      <c r="ACG128" s="4"/>
      <c r="ACH128" s="4"/>
      <c r="ACI128" s="4"/>
      <c r="ACJ128" s="4"/>
      <c r="ACK128" s="4"/>
      <c r="ACL128" s="4"/>
      <c r="ACM128" s="4"/>
      <c r="ACN128" s="4"/>
      <c r="ACO128" s="4"/>
      <c r="ACP128" s="4"/>
      <c r="ACQ128" s="4"/>
      <c r="ACR128" s="4"/>
      <c r="ACS128" s="4"/>
      <c r="ACT128" s="4"/>
      <c r="ACU128" s="4"/>
      <c r="ACV128" s="4"/>
      <c r="ACW128" s="4"/>
      <c r="ACX128" s="4"/>
      <c r="ACY128" s="4"/>
      <c r="ACZ128" s="4"/>
      <c r="ADA128" s="4"/>
      <c r="ADB128" s="4"/>
      <c r="ADC128" s="4"/>
      <c r="ADD128" s="4"/>
      <c r="ADE128" s="4"/>
      <c r="ADF128" s="4"/>
      <c r="ADG128" s="4"/>
      <c r="ADH128" s="4"/>
      <c r="ADI128" s="4"/>
      <c r="ADJ128" s="4"/>
      <c r="ADK128" s="4"/>
      <c r="ADL128" s="4"/>
      <c r="ADM128" s="4"/>
      <c r="ADN128" s="4"/>
      <c r="ADO128" s="4"/>
      <c r="ADP128" s="4"/>
      <c r="ADQ128" s="4"/>
      <c r="ADR128" s="4"/>
      <c r="ADS128" s="4"/>
      <c r="ADT128" s="4"/>
      <c r="ADU128" s="4"/>
      <c r="ADV128" s="4"/>
      <c r="ADW128" s="4"/>
      <c r="ADX128" s="4"/>
      <c r="ADY128" s="4"/>
      <c r="ADZ128" s="4"/>
      <c r="AEA128" s="4"/>
      <c r="AEB128" s="4"/>
      <c r="AEC128" s="4"/>
      <c r="AED128" s="4"/>
      <c r="AEE128" s="4"/>
      <c r="AEF128" s="4"/>
      <c r="AEG128" s="4"/>
      <c r="AEH128" s="4"/>
      <c r="AEI128" s="4"/>
      <c r="AEJ128" s="4"/>
      <c r="AEK128" s="4"/>
      <c r="AEL128" s="4"/>
      <c r="AEM128" s="4"/>
      <c r="AEN128" s="4"/>
      <c r="AEO128" s="4"/>
      <c r="AEP128" s="4"/>
      <c r="AEQ128" s="4"/>
      <c r="AER128" s="4"/>
      <c r="AES128" s="4"/>
      <c r="AET128" s="4"/>
      <c r="AEU128" s="4"/>
      <c r="AEV128" s="4"/>
      <c r="AEW128" s="4"/>
      <c r="AEX128" s="4"/>
      <c r="AEY128" s="4"/>
      <c r="AEZ128" s="4"/>
      <c r="AFA128" s="4"/>
      <c r="AFB128" s="4"/>
      <c r="AFC128" s="4"/>
      <c r="AFD128" s="4"/>
      <c r="AFE128" s="4"/>
      <c r="AFF128" s="4"/>
      <c r="AFG128" s="4"/>
      <c r="AFH128" s="4"/>
      <c r="AFI128" s="4"/>
      <c r="AFJ128" s="4"/>
      <c r="AFK128" s="4"/>
      <c r="AFL128" s="4"/>
      <c r="AFM128" s="4"/>
      <c r="AFN128" s="4"/>
      <c r="AFO128" s="4"/>
      <c r="AFP128" s="4"/>
      <c r="AFQ128" s="4"/>
      <c r="AFR128" s="4"/>
      <c r="AFS128" s="4"/>
      <c r="AFT128" s="4"/>
      <c r="AFU128" s="4"/>
      <c r="AFV128" s="4"/>
      <c r="AFW128" s="4"/>
      <c r="AFX128" s="4"/>
      <c r="AFY128" s="4"/>
      <c r="AFZ128" s="4"/>
      <c r="AGA128" s="4"/>
      <c r="AGB128" s="4"/>
      <c r="AGC128" s="4"/>
      <c r="AGD128" s="4"/>
      <c r="AGE128" s="4"/>
      <c r="AGF128" s="4"/>
      <c r="AGG128" s="4"/>
      <c r="AGH128" s="4"/>
      <c r="AGI128" s="4"/>
      <c r="AGJ128" s="4"/>
      <c r="AGK128" s="4"/>
      <c r="AGL128" s="4"/>
      <c r="AGM128" s="4"/>
      <c r="AGN128" s="4"/>
      <c r="AGO128" s="4"/>
      <c r="AGP128" s="4"/>
      <c r="AGQ128" s="4"/>
      <c r="AGR128" s="4"/>
      <c r="AGS128" s="4"/>
      <c r="AGT128" s="4"/>
      <c r="AGU128" s="4"/>
      <c r="AGV128" s="4"/>
      <c r="AGW128" s="4"/>
      <c r="AGX128" s="4"/>
      <c r="AGY128" s="4"/>
      <c r="AGZ128" s="4"/>
      <c r="AHA128" s="4"/>
      <c r="AHB128" s="4"/>
      <c r="AHC128" s="4"/>
      <c r="AHD128" s="4"/>
      <c r="AHE128" s="4"/>
      <c r="AHF128" s="4"/>
      <c r="AHG128" s="4"/>
      <c r="AHH128" s="4"/>
      <c r="AHI128" s="4"/>
      <c r="AHJ128" s="4"/>
      <c r="AHK128" s="4"/>
      <c r="AHL128" s="4"/>
      <c r="AHM128" s="4"/>
      <c r="AHN128" s="4"/>
      <c r="AHO128" s="4"/>
      <c r="AHP128" s="4"/>
      <c r="AHQ128" s="4"/>
      <c r="AHR128" s="4"/>
      <c r="AHS128" s="4"/>
      <c r="AHT128" s="4"/>
      <c r="AHU128" s="4"/>
      <c r="AHV128" s="4"/>
      <c r="AHW128" s="4"/>
      <c r="AHX128" s="4"/>
      <c r="AHY128" s="4"/>
      <c r="AHZ128" s="4"/>
      <c r="AIA128" s="4"/>
      <c r="AIB128" s="4"/>
      <c r="AIC128" s="4"/>
      <c r="AID128" s="4"/>
      <c r="AIE128" s="4"/>
      <c r="AIF128" s="4"/>
      <c r="AIG128" s="4"/>
      <c r="AIH128" s="4"/>
      <c r="AII128" s="4"/>
      <c r="AIJ128" s="4"/>
      <c r="AIK128" s="4"/>
      <c r="AIL128" s="4"/>
      <c r="AIM128" s="4"/>
      <c r="AIN128" s="4"/>
      <c r="AIO128" s="4"/>
      <c r="AIP128" s="4"/>
      <c r="AIQ128" s="4"/>
      <c r="AIR128" s="4"/>
      <c r="AIS128" s="4"/>
      <c r="AIT128" s="4"/>
      <c r="AIU128" s="4"/>
      <c r="AIV128" s="4"/>
      <c r="AIW128" s="4"/>
      <c r="AIX128" s="4"/>
      <c r="AIY128" s="4"/>
      <c r="AIZ128" s="4"/>
      <c r="AJA128" s="4"/>
      <c r="AJB128" s="4"/>
      <c r="AJC128" s="4"/>
      <c r="AJD128" s="4"/>
      <c r="AJE128" s="4"/>
      <c r="AJF128" s="4"/>
      <c r="AJG128" s="4"/>
      <c r="AJH128" s="4"/>
      <c r="AJI128" s="4"/>
      <c r="AJJ128" s="4"/>
      <c r="AJK128" s="4"/>
      <c r="AJL128" s="4"/>
      <c r="AJM128" s="4"/>
      <c r="AJN128" s="4"/>
      <c r="AJO128" s="4"/>
      <c r="AJP128" s="4"/>
      <c r="AJQ128" s="4"/>
      <c r="AJR128" s="4"/>
      <c r="AJS128" s="4"/>
      <c r="AJT128" s="4"/>
      <c r="AJU128" s="4"/>
      <c r="AJV128" s="4"/>
      <c r="AJW128" s="4"/>
      <c r="AJX128" s="4"/>
      <c r="AJY128" s="4"/>
      <c r="AJZ128" s="4"/>
      <c r="AKA128" s="4"/>
      <c r="AKB128" s="4"/>
      <c r="AKC128" s="4"/>
      <c r="AKD128" s="4"/>
      <c r="AKE128" s="4"/>
      <c r="AKF128" s="4"/>
      <c r="AKG128" s="4"/>
      <c r="AKH128" s="4"/>
      <c r="AKI128" s="4"/>
      <c r="AKJ128" s="4"/>
      <c r="AKK128" s="4"/>
      <c r="AKL128" s="4"/>
      <c r="AKM128" s="4"/>
      <c r="AKN128" s="4"/>
      <c r="AKO128" s="4"/>
      <c r="AKP128" s="4"/>
      <c r="AKW128" s="4"/>
      <c r="AKX128" s="4"/>
      <c r="AKY128" s="4"/>
      <c r="AKZ128" s="4"/>
      <c r="ALA128" s="4"/>
      <c r="ALB128" s="4"/>
      <c r="ALC128" s="4"/>
      <c r="ALD128" s="4"/>
      <c r="ALE128" s="4"/>
      <c r="ALF128" s="4"/>
      <c r="ALG128" s="4"/>
      <c r="ALH128" s="4"/>
      <c r="ALI128" s="4"/>
      <c r="ALJ128" s="4"/>
      <c r="ALK128" s="4"/>
      <c r="ALL128" s="4"/>
      <c r="ALM128" s="4"/>
      <c r="ALN128" s="4"/>
      <c r="ALO128" s="4"/>
      <c r="ALP128" s="4"/>
      <c r="ALQ128" s="4"/>
      <c r="ALR128" s="4"/>
      <c r="ALS128" s="4"/>
      <c r="ALT128" s="4"/>
      <c r="ALU128" s="4"/>
      <c r="ALV128" s="4"/>
      <c r="ALW128" s="4"/>
      <c r="ALX128" s="4"/>
      <c r="ALY128" s="4"/>
      <c r="ALZ128" s="4"/>
      <c r="AMA128" s="4"/>
      <c r="AMB128" s="4"/>
      <c r="AMC128" s="4"/>
      <c r="AMD128" s="4"/>
      <c r="AME128" s="4"/>
      <c r="AMF128" s="4"/>
      <c r="AMG128" s="4"/>
      <c r="AMH128" s="4"/>
      <c r="AMI128" s="4"/>
      <c r="AMJ128" s="4"/>
      <c r="AMK128" s="4"/>
      <c r="AML128" s="4"/>
      <c r="AMM128" s="4"/>
      <c r="AMN128" s="4"/>
      <c r="AMO128" s="4"/>
      <c r="AMP128" s="4"/>
      <c r="AMQ128" s="4"/>
      <c r="AMR128" s="4"/>
      <c r="AMS128" s="4"/>
      <c r="AMT128" s="4"/>
      <c r="AMU128" s="4"/>
      <c r="AMV128" s="4"/>
      <c r="AMW128" s="4"/>
      <c r="AMX128" s="4"/>
      <c r="AMY128" s="4"/>
      <c r="AMZ128" s="4"/>
      <c r="ANA128" s="4"/>
      <c r="ANB128" s="4"/>
      <c r="ANC128" s="4"/>
      <c r="AND128" s="4"/>
      <c r="ANE128" s="4"/>
      <c r="ANF128" s="4"/>
      <c r="ANG128" s="4"/>
      <c r="ANH128" s="4"/>
      <c r="ANI128" s="4"/>
      <c r="ANJ128" s="4"/>
      <c r="ANK128" s="4"/>
      <c r="ANL128" s="4"/>
      <c r="ANM128" s="4"/>
      <c r="ANN128" s="4"/>
      <c r="ANO128" s="4"/>
      <c r="ANP128" s="4"/>
      <c r="ANQ128" s="4"/>
      <c r="ANR128" s="4"/>
      <c r="ANS128" s="4"/>
      <c r="ANT128" s="4"/>
      <c r="ANU128" s="4"/>
      <c r="ANV128" s="4"/>
      <c r="ANW128" s="4"/>
      <c r="ANX128" s="4"/>
      <c r="ANY128" s="4"/>
      <c r="ANZ128" s="4"/>
      <c r="AOA128" s="4"/>
      <c r="AOB128" s="4"/>
      <c r="AOC128" s="4"/>
      <c r="AOD128" s="4"/>
      <c r="AOE128" s="4"/>
      <c r="AOF128" s="4"/>
      <c r="AOG128" s="4"/>
      <c r="AOH128" s="4"/>
      <c r="AOI128" s="4"/>
      <c r="AOJ128" s="4"/>
      <c r="AOK128" s="4"/>
      <c r="AOL128" s="4"/>
      <c r="AOM128" s="4"/>
      <c r="AON128" s="4"/>
      <c r="AOO128" s="4"/>
      <c r="AOP128" s="4"/>
      <c r="AOQ128" s="4"/>
      <c r="AOR128" s="4"/>
      <c r="AOS128" s="4"/>
      <c r="AOT128" s="4"/>
      <c r="AOU128" s="4"/>
      <c r="AOV128" s="4"/>
      <c r="AOW128" s="4"/>
      <c r="AOX128" s="4"/>
      <c r="AOY128" s="4"/>
      <c r="AOZ128" s="4"/>
      <c r="APA128" s="4"/>
      <c r="APB128" s="4"/>
      <c r="APC128" s="4"/>
      <c r="APD128" s="4"/>
      <c r="APE128" s="4"/>
      <c r="APF128" s="4"/>
      <c r="APG128" s="4"/>
      <c r="APH128" s="4"/>
      <c r="API128" s="4"/>
      <c r="APJ128" s="4"/>
      <c r="APK128" s="4"/>
      <c r="APL128" s="4"/>
      <c r="APM128" s="4"/>
      <c r="APN128" s="4"/>
      <c r="APO128" s="4"/>
      <c r="APP128" s="4"/>
      <c r="APQ128" s="4"/>
      <c r="APR128" s="4"/>
      <c r="APS128" s="4"/>
      <c r="APT128" s="4"/>
      <c r="APU128" s="4"/>
      <c r="APV128" s="4"/>
      <c r="APW128" s="4"/>
      <c r="APX128" s="4"/>
      <c r="APY128" s="4"/>
      <c r="APZ128" s="4"/>
      <c r="AQA128" s="4"/>
      <c r="AQB128" s="4"/>
      <c r="AQC128" s="4"/>
      <c r="AQD128" s="4"/>
      <c r="AQE128" s="4"/>
      <c r="AQF128" s="4"/>
      <c r="AQG128" s="4"/>
      <c r="AQH128" s="4"/>
      <c r="AQI128" s="4"/>
      <c r="AQJ128" s="4"/>
      <c r="AQK128" s="4"/>
      <c r="AQL128" s="4"/>
      <c r="AQM128" s="4"/>
      <c r="AQN128" s="4"/>
      <c r="AQO128" s="4"/>
      <c r="AQP128" s="4"/>
      <c r="AQQ128" s="4"/>
      <c r="AQR128" s="4"/>
      <c r="AQS128" s="4"/>
      <c r="AQT128" s="4"/>
      <c r="AQU128" s="4"/>
      <c r="AQV128" s="4"/>
      <c r="AQW128" s="4"/>
      <c r="AQX128" s="4"/>
      <c r="AQY128" s="4"/>
      <c r="AQZ128" s="4"/>
      <c r="ARA128" s="4"/>
      <c r="ARB128" s="4"/>
      <c r="ARC128" s="4"/>
      <c r="ARD128" s="4"/>
      <c r="ARE128" s="4"/>
      <c r="ARF128" s="4"/>
      <c r="ARG128" s="4"/>
      <c r="ARH128" s="4"/>
      <c r="ARI128" s="4"/>
      <c r="ARJ128" s="4"/>
      <c r="ARK128" s="4"/>
      <c r="ARL128" s="4"/>
      <c r="ARM128" s="4"/>
      <c r="ARN128" s="4"/>
      <c r="ARO128" s="4"/>
      <c r="ARP128" s="4"/>
      <c r="ARQ128" s="4"/>
      <c r="ARR128" s="4"/>
      <c r="ARS128" s="4"/>
      <c r="ART128" s="4"/>
      <c r="ARU128" s="4"/>
      <c r="ARV128" s="4"/>
      <c r="ARW128" s="4"/>
      <c r="ARX128" s="4"/>
      <c r="ARY128" s="4"/>
      <c r="ARZ128" s="4"/>
      <c r="ASA128" s="4"/>
      <c r="ASB128" s="4"/>
      <c r="ASC128" s="4"/>
      <c r="ASD128" s="4"/>
      <c r="ASE128" s="4"/>
      <c r="ASF128" s="4"/>
      <c r="ASG128" s="4"/>
      <c r="ASH128" s="4"/>
      <c r="ASI128" s="4"/>
      <c r="ASJ128" s="4"/>
      <c r="ASK128" s="4"/>
      <c r="ASL128" s="4"/>
      <c r="ASM128" s="4"/>
      <c r="ASN128" s="4"/>
      <c r="ASO128" s="4"/>
      <c r="ASP128" s="4"/>
      <c r="ASQ128" s="4"/>
      <c r="ASR128" s="4"/>
      <c r="ASS128" s="4"/>
      <c r="AST128" s="4"/>
      <c r="ASU128" s="4"/>
      <c r="ASV128" s="4"/>
      <c r="ASW128" s="4"/>
      <c r="ASX128" s="4"/>
      <c r="ASY128" s="4"/>
      <c r="ASZ128" s="4"/>
      <c r="ATA128" s="4"/>
      <c r="ATB128" s="4"/>
      <c r="ATC128" s="4"/>
      <c r="ATD128" s="4"/>
      <c r="ATE128" s="4"/>
      <c r="ATF128" s="4"/>
      <c r="ATG128" s="4"/>
      <c r="ATH128" s="4"/>
      <c r="ATI128" s="4"/>
      <c r="ATJ128" s="4"/>
      <c r="ATK128" s="4"/>
      <c r="ATL128" s="4"/>
      <c r="ATM128" s="4"/>
      <c r="ATN128" s="4"/>
      <c r="ATO128" s="4"/>
      <c r="ATP128" s="4"/>
      <c r="ATQ128" s="4"/>
      <c r="ATR128" s="4"/>
      <c r="ATS128" s="4"/>
      <c r="ATT128" s="4"/>
      <c r="ATU128" s="4"/>
      <c r="ATV128" s="4"/>
      <c r="ATW128" s="4"/>
      <c r="ATX128" s="4"/>
      <c r="ATY128" s="4"/>
      <c r="ATZ128" s="4"/>
      <c r="AUA128" s="4"/>
      <c r="AUB128" s="4"/>
      <c r="AUC128" s="4"/>
      <c r="AUD128" s="4"/>
      <c r="AUE128" s="4"/>
      <c r="AUF128" s="4"/>
      <c r="AUG128" s="4"/>
      <c r="AUH128" s="4"/>
      <c r="AUI128" s="4"/>
      <c r="AUJ128" s="4"/>
      <c r="AUK128" s="4"/>
      <c r="AUL128" s="4"/>
      <c r="AUS128" s="4"/>
      <c r="AUT128" s="4"/>
      <c r="AUU128" s="4"/>
      <c r="AUV128" s="4"/>
      <c r="AUW128" s="4"/>
      <c r="AUX128" s="4"/>
      <c r="AUY128" s="4"/>
      <c r="AUZ128" s="4"/>
      <c r="AVA128" s="4"/>
      <c r="AVB128" s="4"/>
      <c r="AVC128" s="4"/>
      <c r="AVD128" s="4"/>
      <c r="AVE128" s="4"/>
      <c r="AVF128" s="4"/>
      <c r="AVG128" s="4"/>
      <c r="AVH128" s="4"/>
      <c r="AVI128" s="4"/>
      <c r="AVJ128" s="4"/>
      <c r="AVK128" s="4"/>
      <c r="AVL128" s="4"/>
      <c r="AVM128" s="4"/>
      <c r="AVN128" s="4"/>
      <c r="AVO128" s="4"/>
      <c r="AVP128" s="4"/>
      <c r="AVQ128" s="4"/>
      <c r="AVR128" s="4"/>
      <c r="AVS128" s="4"/>
      <c r="AVT128" s="4"/>
      <c r="AVU128" s="4"/>
      <c r="AVV128" s="4"/>
      <c r="AVW128" s="4"/>
      <c r="AVX128" s="4"/>
      <c r="AVY128" s="4"/>
      <c r="AVZ128" s="4"/>
      <c r="AWA128" s="4"/>
      <c r="AWB128" s="4"/>
      <c r="AWC128" s="4"/>
      <c r="AWD128" s="4"/>
      <c r="AWE128" s="4"/>
      <c r="AWF128" s="4"/>
      <c r="AWG128" s="4"/>
      <c r="AWH128" s="4"/>
      <c r="AWI128" s="4"/>
      <c r="AWJ128" s="4"/>
      <c r="AWK128" s="4"/>
      <c r="AWL128" s="4"/>
      <c r="AWM128" s="4"/>
      <c r="AWN128" s="4"/>
      <c r="AWO128" s="4"/>
      <c r="AWP128" s="4"/>
      <c r="AWQ128" s="4"/>
      <c r="AWR128" s="4"/>
      <c r="AWS128" s="4"/>
      <c r="AWT128" s="4"/>
      <c r="AWU128" s="4"/>
      <c r="AWV128" s="4"/>
      <c r="AWW128" s="4"/>
      <c r="AWX128" s="4"/>
      <c r="AWY128" s="4"/>
      <c r="AWZ128" s="4"/>
      <c r="AXA128" s="4"/>
      <c r="AXB128" s="4"/>
      <c r="AXC128" s="4"/>
      <c r="AXD128" s="4"/>
      <c r="AXE128" s="4"/>
      <c r="AXF128" s="4"/>
      <c r="AXG128" s="4"/>
      <c r="AXH128" s="4"/>
      <c r="AXI128" s="4"/>
      <c r="AXJ128" s="4"/>
      <c r="AXK128" s="4"/>
      <c r="AXL128" s="4"/>
      <c r="AXM128" s="4"/>
      <c r="AXN128" s="4"/>
      <c r="AXO128" s="4"/>
      <c r="AXP128" s="4"/>
      <c r="AXQ128" s="4"/>
      <c r="AXR128" s="4"/>
      <c r="AXS128" s="4"/>
      <c r="AXT128" s="4"/>
      <c r="AXU128" s="4"/>
      <c r="AXV128" s="4"/>
      <c r="AXW128" s="4"/>
      <c r="AXX128" s="4"/>
      <c r="AXY128" s="4"/>
      <c r="AXZ128" s="4"/>
      <c r="AYA128" s="4"/>
      <c r="AYB128" s="4"/>
      <c r="AYC128" s="4"/>
      <c r="AYD128" s="4"/>
      <c r="AYE128" s="4"/>
      <c r="AYF128" s="4"/>
      <c r="AYG128" s="4"/>
      <c r="AYH128" s="4"/>
      <c r="AYI128" s="4"/>
      <c r="AYJ128" s="4"/>
      <c r="AYK128" s="4"/>
      <c r="AYL128" s="4"/>
      <c r="AYM128" s="4"/>
      <c r="AYN128" s="4"/>
      <c r="AYO128" s="4"/>
      <c r="AYP128" s="4"/>
      <c r="AYQ128" s="4"/>
      <c r="AYR128" s="4"/>
      <c r="AYS128" s="4"/>
      <c r="AYT128" s="4"/>
      <c r="AYU128" s="4"/>
      <c r="AYV128" s="4"/>
      <c r="AYW128" s="4"/>
      <c r="AYX128" s="4"/>
      <c r="AYY128" s="4"/>
      <c r="AYZ128" s="4"/>
      <c r="AZA128" s="4"/>
      <c r="AZB128" s="4"/>
      <c r="AZC128" s="4"/>
      <c r="AZD128" s="4"/>
      <c r="AZE128" s="4"/>
      <c r="AZF128" s="4"/>
      <c r="AZG128" s="4"/>
      <c r="AZH128" s="4"/>
      <c r="AZI128" s="4"/>
      <c r="AZJ128" s="4"/>
      <c r="AZK128" s="4"/>
      <c r="AZL128" s="4"/>
      <c r="AZM128" s="4"/>
      <c r="AZN128" s="4"/>
      <c r="AZO128" s="4"/>
      <c r="AZP128" s="4"/>
      <c r="AZQ128" s="4"/>
      <c r="AZR128" s="4"/>
      <c r="AZS128" s="4"/>
      <c r="AZT128" s="4"/>
      <c r="AZU128" s="4"/>
      <c r="AZV128" s="4"/>
      <c r="AZW128" s="4"/>
      <c r="AZX128" s="4"/>
      <c r="AZY128" s="4"/>
      <c r="AZZ128" s="4"/>
      <c r="BAA128" s="4"/>
      <c r="BAB128" s="4"/>
      <c r="BAC128" s="4"/>
      <c r="BAD128" s="4"/>
      <c r="BAE128" s="4"/>
      <c r="BAF128" s="4"/>
      <c r="BAG128" s="4"/>
      <c r="BAH128" s="4"/>
      <c r="BAI128" s="4"/>
      <c r="BAJ128" s="4"/>
      <c r="BAK128" s="4"/>
      <c r="BAL128" s="4"/>
      <c r="BAM128" s="4"/>
      <c r="BAN128" s="4"/>
      <c r="BAO128" s="4"/>
      <c r="BAP128" s="4"/>
      <c r="BAQ128" s="4"/>
      <c r="BAR128" s="4"/>
      <c r="BAS128" s="4"/>
      <c r="BAT128" s="4"/>
      <c r="BAU128" s="4"/>
      <c r="BAV128" s="4"/>
      <c r="BAW128" s="4"/>
      <c r="BAX128" s="4"/>
      <c r="BAY128" s="4"/>
      <c r="BAZ128" s="4"/>
      <c r="BBA128" s="4"/>
      <c r="BBB128" s="4"/>
      <c r="BBC128" s="4"/>
      <c r="BBD128" s="4"/>
      <c r="BBE128" s="4"/>
      <c r="BBF128" s="4"/>
      <c r="BBG128" s="4"/>
      <c r="BBH128" s="4"/>
      <c r="BBI128" s="4"/>
      <c r="BBJ128" s="4"/>
      <c r="BBK128" s="4"/>
      <c r="BBL128" s="4"/>
      <c r="BBM128" s="4"/>
      <c r="BBN128" s="4"/>
      <c r="BBO128" s="4"/>
      <c r="BBP128" s="4"/>
      <c r="BBQ128" s="4"/>
      <c r="BBR128" s="4"/>
      <c r="BBS128" s="4"/>
      <c r="BBT128" s="4"/>
      <c r="BBU128" s="4"/>
      <c r="BBV128" s="4"/>
      <c r="BBW128" s="4"/>
      <c r="BBX128" s="4"/>
      <c r="BBY128" s="4"/>
      <c r="BBZ128" s="4"/>
      <c r="BCA128" s="4"/>
      <c r="BCB128" s="4"/>
      <c r="BCC128" s="4"/>
      <c r="BCD128" s="4"/>
      <c r="BCE128" s="4"/>
      <c r="BCF128" s="4"/>
      <c r="BCG128" s="4"/>
      <c r="BCH128" s="4"/>
      <c r="BCI128" s="4"/>
      <c r="BCJ128" s="4"/>
      <c r="BCK128" s="4"/>
      <c r="BCL128" s="4"/>
      <c r="BCM128" s="4"/>
      <c r="BCN128" s="4"/>
      <c r="BCO128" s="4"/>
      <c r="BCP128" s="4"/>
      <c r="BCQ128" s="4"/>
      <c r="BCR128" s="4"/>
      <c r="BCS128" s="4"/>
      <c r="BCT128" s="4"/>
      <c r="BCU128" s="4"/>
      <c r="BCV128" s="4"/>
      <c r="BCW128" s="4"/>
      <c r="BCX128" s="4"/>
      <c r="BCY128" s="4"/>
      <c r="BCZ128" s="4"/>
      <c r="BDA128" s="4"/>
      <c r="BDB128" s="4"/>
      <c r="BDC128" s="4"/>
      <c r="BDD128" s="4"/>
      <c r="BDE128" s="4"/>
      <c r="BDF128" s="4"/>
      <c r="BDG128" s="4"/>
      <c r="BDH128" s="4"/>
      <c r="BDI128" s="4"/>
      <c r="BDJ128" s="4"/>
      <c r="BDK128" s="4"/>
      <c r="BDL128" s="4"/>
      <c r="BDM128" s="4"/>
      <c r="BDN128" s="4"/>
      <c r="BDO128" s="4"/>
      <c r="BDP128" s="4"/>
      <c r="BDQ128" s="4"/>
      <c r="BDR128" s="4"/>
      <c r="BDS128" s="4"/>
      <c r="BDT128" s="4"/>
      <c r="BDU128" s="4"/>
      <c r="BDV128" s="4"/>
      <c r="BDW128" s="4"/>
      <c r="BDX128" s="4"/>
      <c r="BDY128" s="4"/>
      <c r="BDZ128" s="4"/>
      <c r="BEA128" s="4"/>
      <c r="BEB128" s="4"/>
      <c r="BEC128" s="4"/>
      <c r="BED128" s="4"/>
      <c r="BEE128" s="4"/>
      <c r="BEF128" s="4"/>
      <c r="BEG128" s="4"/>
      <c r="BEH128" s="4"/>
      <c r="BEO128" s="4"/>
      <c r="BEP128" s="4"/>
      <c r="BEQ128" s="4"/>
      <c r="BER128" s="4"/>
      <c r="BES128" s="4"/>
      <c r="BET128" s="4"/>
      <c r="BEU128" s="4"/>
      <c r="BEV128" s="4"/>
      <c r="BEW128" s="4"/>
      <c r="BEX128" s="4"/>
      <c r="BEY128" s="4"/>
      <c r="BEZ128" s="4"/>
      <c r="BFA128" s="4"/>
      <c r="BFB128" s="4"/>
      <c r="BFC128" s="4"/>
      <c r="BFD128" s="4"/>
      <c r="BFE128" s="4"/>
      <c r="BFF128" s="4"/>
      <c r="BFG128" s="4"/>
      <c r="BFH128" s="4"/>
      <c r="BFI128" s="4"/>
      <c r="BFJ128" s="4"/>
      <c r="BFK128" s="4"/>
      <c r="BFL128" s="4"/>
      <c r="BFM128" s="4"/>
      <c r="BFN128" s="4"/>
      <c r="BFO128" s="4"/>
      <c r="BFP128" s="4"/>
      <c r="BFQ128" s="4"/>
      <c r="BFR128" s="4"/>
      <c r="BFS128" s="4"/>
      <c r="BFT128" s="4"/>
      <c r="BFU128" s="4"/>
      <c r="BFV128" s="4"/>
      <c r="BFW128" s="4"/>
      <c r="BFX128" s="4"/>
      <c r="BFY128" s="4"/>
      <c r="BFZ128" s="4"/>
      <c r="BGA128" s="4"/>
      <c r="BGB128" s="4"/>
      <c r="BGC128" s="4"/>
      <c r="BGD128" s="4"/>
      <c r="BGE128" s="4"/>
      <c r="BGF128" s="4"/>
      <c r="BGG128" s="4"/>
      <c r="BGH128" s="4"/>
      <c r="BGI128" s="4"/>
      <c r="BGJ128" s="4"/>
      <c r="BGK128" s="4"/>
      <c r="BGL128" s="4"/>
      <c r="BGM128" s="4"/>
      <c r="BGN128" s="4"/>
      <c r="BGO128" s="4"/>
      <c r="BGP128" s="4"/>
      <c r="BGQ128" s="4"/>
      <c r="BGR128" s="4"/>
      <c r="BGS128" s="4"/>
      <c r="BGT128" s="4"/>
      <c r="BGU128" s="4"/>
      <c r="BGV128" s="4"/>
      <c r="BGW128" s="4"/>
      <c r="BGX128" s="4"/>
      <c r="BGY128" s="4"/>
      <c r="BGZ128" s="4"/>
      <c r="BHA128" s="4"/>
      <c r="BHB128" s="4"/>
      <c r="BHC128" s="4"/>
      <c r="BHD128" s="4"/>
      <c r="BHE128" s="4"/>
      <c r="BHF128" s="4"/>
      <c r="BHG128" s="4"/>
      <c r="BHH128" s="4"/>
      <c r="BHI128" s="4"/>
      <c r="BHJ128" s="4"/>
      <c r="BHK128" s="4"/>
      <c r="BHL128" s="4"/>
      <c r="BHM128" s="4"/>
      <c r="BHN128" s="4"/>
      <c r="BHO128" s="4"/>
      <c r="BHP128" s="4"/>
      <c r="BHQ128" s="4"/>
      <c r="BHR128" s="4"/>
      <c r="BHS128" s="4"/>
      <c r="BHT128" s="4"/>
      <c r="BHU128" s="4"/>
      <c r="BHV128" s="4"/>
      <c r="BHW128" s="4"/>
      <c r="BHX128" s="4"/>
      <c r="BHY128" s="4"/>
      <c r="BHZ128" s="4"/>
      <c r="BIA128" s="4"/>
      <c r="BIB128" s="4"/>
      <c r="BIC128" s="4"/>
      <c r="BID128" s="4"/>
      <c r="BIE128" s="4"/>
      <c r="BIF128" s="4"/>
      <c r="BIG128" s="4"/>
      <c r="BIH128" s="4"/>
      <c r="BII128" s="4"/>
      <c r="BIJ128" s="4"/>
      <c r="BIK128" s="4"/>
      <c r="BIL128" s="4"/>
      <c r="BIM128" s="4"/>
      <c r="BIN128" s="4"/>
      <c r="BIO128" s="4"/>
      <c r="BIP128" s="4"/>
      <c r="BIQ128" s="4"/>
      <c r="BIR128" s="4"/>
      <c r="BIS128" s="4"/>
      <c r="BIT128" s="4"/>
      <c r="BIU128" s="4"/>
      <c r="BIV128" s="4"/>
      <c r="BIW128" s="4"/>
      <c r="BIX128" s="4"/>
      <c r="BIY128" s="4"/>
      <c r="BIZ128" s="4"/>
      <c r="BJA128" s="4"/>
      <c r="BJB128" s="4"/>
      <c r="BJC128" s="4"/>
      <c r="BJD128" s="4"/>
      <c r="BJE128" s="4"/>
      <c r="BJF128" s="4"/>
      <c r="BJG128" s="4"/>
      <c r="BJH128" s="4"/>
      <c r="BJI128" s="4"/>
      <c r="BJJ128" s="4"/>
      <c r="BJK128" s="4"/>
      <c r="BJL128" s="4"/>
      <c r="BJM128" s="4"/>
      <c r="BJN128" s="4"/>
      <c r="BJO128" s="4"/>
      <c r="BJP128" s="4"/>
      <c r="BJQ128" s="4"/>
      <c r="BJR128" s="4"/>
      <c r="BJS128" s="4"/>
      <c r="BJT128" s="4"/>
      <c r="BJU128" s="4"/>
      <c r="BJV128" s="4"/>
      <c r="BJW128" s="4"/>
      <c r="BJX128" s="4"/>
      <c r="BJY128" s="4"/>
      <c r="BJZ128" s="4"/>
      <c r="BKA128" s="4"/>
      <c r="BKB128" s="4"/>
      <c r="BKC128" s="4"/>
      <c r="BKD128" s="4"/>
      <c r="BKE128" s="4"/>
      <c r="BKF128" s="4"/>
      <c r="BKG128" s="4"/>
      <c r="BKH128" s="4"/>
      <c r="BKI128" s="4"/>
      <c r="BKJ128" s="4"/>
      <c r="BKK128" s="4"/>
      <c r="BKL128" s="4"/>
      <c r="BKM128" s="4"/>
      <c r="BKN128" s="4"/>
      <c r="BKO128" s="4"/>
      <c r="BKP128" s="4"/>
      <c r="BKQ128" s="4"/>
      <c r="BKR128" s="4"/>
      <c r="BKS128" s="4"/>
      <c r="BKT128" s="4"/>
      <c r="BKU128" s="4"/>
      <c r="BKV128" s="4"/>
      <c r="BKW128" s="4"/>
      <c r="BKX128" s="4"/>
      <c r="BKY128" s="4"/>
      <c r="BKZ128" s="4"/>
      <c r="BLA128" s="4"/>
      <c r="BLB128" s="4"/>
      <c r="BLC128" s="4"/>
      <c r="BLD128" s="4"/>
      <c r="BLE128" s="4"/>
      <c r="BLF128" s="4"/>
      <c r="BLG128" s="4"/>
      <c r="BLH128" s="4"/>
      <c r="BLI128" s="4"/>
      <c r="BLJ128" s="4"/>
      <c r="BLK128" s="4"/>
      <c r="BLL128" s="4"/>
      <c r="BLM128" s="4"/>
      <c r="BLN128" s="4"/>
      <c r="BLO128" s="4"/>
      <c r="BLP128" s="4"/>
      <c r="BLQ128" s="4"/>
      <c r="BLR128" s="4"/>
      <c r="BLS128" s="4"/>
      <c r="BLT128" s="4"/>
      <c r="BLU128" s="4"/>
      <c r="BLV128" s="4"/>
      <c r="BLW128" s="4"/>
      <c r="BLX128" s="4"/>
      <c r="BLY128" s="4"/>
      <c r="BLZ128" s="4"/>
      <c r="BMA128" s="4"/>
      <c r="BMB128" s="4"/>
      <c r="BMC128" s="4"/>
      <c r="BMD128" s="4"/>
      <c r="BME128" s="4"/>
      <c r="BMF128" s="4"/>
      <c r="BMG128" s="4"/>
      <c r="BMH128" s="4"/>
      <c r="BMI128" s="4"/>
      <c r="BMJ128" s="4"/>
      <c r="BMK128" s="4"/>
      <c r="BML128" s="4"/>
      <c r="BMM128" s="4"/>
      <c r="BMN128" s="4"/>
      <c r="BMO128" s="4"/>
      <c r="BMP128" s="4"/>
      <c r="BMQ128" s="4"/>
      <c r="BMR128" s="4"/>
      <c r="BMS128" s="4"/>
      <c r="BMT128" s="4"/>
      <c r="BMU128" s="4"/>
      <c r="BMV128" s="4"/>
      <c r="BMW128" s="4"/>
      <c r="BMX128" s="4"/>
      <c r="BMY128" s="4"/>
      <c r="BMZ128" s="4"/>
      <c r="BNA128" s="4"/>
      <c r="BNB128" s="4"/>
      <c r="BNC128" s="4"/>
      <c r="BND128" s="4"/>
      <c r="BNE128" s="4"/>
      <c r="BNF128" s="4"/>
      <c r="BNG128" s="4"/>
      <c r="BNH128" s="4"/>
      <c r="BNI128" s="4"/>
      <c r="BNJ128" s="4"/>
      <c r="BNK128" s="4"/>
      <c r="BNL128" s="4"/>
      <c r="BNM128" s="4"/>
      <c r="BNN128" s="4"/>
      <c r="BNO128" s="4"/>
      <c r="BNP128" s="4"/>
      <c r="BNQ128" s="4"/>
      <c r="BNR128" s="4"/>
      <c r="BNS128" s="4"/>
      <c r="BNT128" s="4"/>
      <c r="BNU128" s="4"/>
      <c r="BNV128" s="4"/>
      <c r="BNW128" s="4"/>
      <c r="BNX128" s="4"/>
      <c r="BNY128" s="4"/>
      <c r="BNZ128" s="4"/>
      <c r="BOA128" s="4"/>
      <c r="BOB128" s="4"/>
      <c r="BOC128" s="4"/>
      <c r="BOD128" s="4"/>
      <c r="BOK128" s="4"/>
      <c r="BOL128" s="4"/>
      <c r="BOM128" s="4"/>
      <c r="BON128" s="4"/>
      <c r="BOO128" s="4"/>
      <c r="BOP128" s="4"/>
      <c r="BOQ128" s="4"/>
      <c r="BOR128" s="4"/>
      <c r="BOS128" s="4"/>
      <c r="BOT128" s="4"/>
      <c r="BOU128" s="4"/>
      <c r="BOV128" s="4"/>
      <c r="BOW128" s="4"/>
      <c r="BOX128" s="4"/>
      <c r="BOY128" s="4"/>
      <c r="BOZ128" s="4"/>
      <c r="BPA128" s="4"/>
      <c r="BPB128" s="4"/>
      <c r="BPC128" s="4"/>
      <c r="BPD128" s="4"/>
      <c r="BPE128" s="4"/>
      <c r="BPF128" s="4"/>
      <c r="BPG128" s="4"/>
      <c r="BPH128" s="4"/>
      <c r="BPI128" s="4"/>
      <c r="BPJ128" s="4"/>
      <c r="BPK128" s="4"/>
      <c r="BPL128" s="4"/>
      <c r="BPM128" s="4"/>
      <c r="BPN128" s="4"/>
      <c r="BPO128" s="4"/>
      <c r="BPP128" s="4"/>
      <c r="BPQ128" s="4"/>
      <c r="BPR128" s="4"/>
      <c r="BPS128" s="4"/>
      <c r="BPT128" s="4"/>
      <c r="BPU128" s="4"/>
      <c r="BPV128" s="4"/>
      <c r="BPW128" s="4"/>
      <c r="BPX128" s="4"/>
      <c r="BPY128" s="4"/>
      <c r="BPZ128" s="4"/>
      <c r="BQA128" s="4"/>
      <c r="BQB128" s="4"/>
      <c r="BQC128" s="4"/>
      <c r="BQD128" s="4"/>
      <c r="BQE128" s="4"/>
      <c r="BQF128" s="4"/>
      <c r="BQG128" s="4"/>
      <c r="BQH128" s="4"/>
      <c r="BQI128" s="4"/>
      <c r="BQJ128" s="4"/>
      <c r="BQK128" s="4"/>
      <c r="BQL128" s="4"/>
      <c r="BQM128" s="4"/>
      <c r="BQN128" s="4"/>
      <c r="BQO128" s="4"/>
      <c r="BQP128" s="4"/>
      <c r="BQQ128" s="4"/>
      <c r="BQR128" s="4"/>
      <c r="BQS128" s="4"/>
      <c r="BQT128" s="4"/>
      <c r="BQU128" s="4"/>
      <c r="BQV128" s="4"/>
      <c r="BQW128" s="4"/>
      <c r="BQX128" s="4"/>
      <c r="BQY128" s="4"/>
      <c r="BQZ128" s="4"/>
      <c r="BRA128" s="4"/>
      <c r="BRB128" s="4"/>
      <c r="BRC128" s="4"/>
      <c r="BRD128" s="4"/>
      <c r="BRE128" s="4"/>
      <c r="BRF128" s="4"/>
      <c r="BRG128" s="4"/>
      <c r="BRH128" s="4"/>
      <c r="BRI128" s="4"/>
      <c r="BRJ128" s="4"/>
      <c r="BRK128" s="4"/>
      <c r="BRL128" s="4"/>
      <c r="BRM128" s="4"/>
      <c r="BRN128" s="4"/>
      <c r="BRO128" s="4"/>
      <c r="BRP128" s="4"/>
      <c r="BRQ128" s="4"/>
      <c r="BRR128" s="4"/>
      <c r="BRS128" s="4"/>
      <c r="BRT128" s="4"/>
      <c r="BRU128" s="4"/>
      <c r="BRV128" s="4"/>
      <c r="BRW128" s="4"/>
      <c r="BRX128" s="4"/>
      <c r="BRY128" s="4"/>
      <c r="BRZ128" s="4"/>
      <c r="BSA128" s="4"/>
      <c r="BSB128" s="4"/>
      <c r="BSC128" s="4"/>
      <c r="BSD128" s="4"/>
      <c r="BSE128" s="4"/>
      <c r="BSF128" s="4"/>
      <c r="BSG128" s="4"/>
      <c r="BSH128" s="4"/>
      <c r="BSI128" s="4"/>
      <c r="BSJ128" s="4"/>
      <c r="BSK128" s="4"/>
      <c r="BSL128" s="4"/>
      <c r="BSM128" s="4"/>
      <c r="BSN128" s="4"/>
      <c r="BSO128" s="4"/>
      <c r="BSP128" s="4"/>
      <c r="BSQ128" s="4"/>
      <c r="BSR128" s="4"/>
      <c r="BSS128" s="4"/>
      <c r="BST128" s="4"/>
      <c r="BSU128" s="4"/>
      <c r="BSV128" s="4"/>
      <c r="BSW128" s="4"/>
      <c r="BSX128" s="4"/>
      <c r="BSY128" s="4"/>
      <c r="BSZ128" s="4"/>
      <c r="BTA128" s="4"/>
      <c r="BTB128" s="4"/>
      <c r="BTC128" s="4"/>
      <c r="BTD128" s="4"/>
      <c r="BTE128" s="4"/>
      <c r="BTF128" s="4"/>
      <c r="BTG128" s="4"/>
      <c r="BTH128" s="4"/>
      <c r="BTI128" s="4"/>
      <c r="BTJ128" s="4"/>
      <c r="BTK128" s="4"/>
      <c r="BTL128" s="4"/>
      <c r="BTM128" s="4"/>
      <c r="BTN128" s="4"/>
      <c r="BTO128" s="4"/>
      <c r="BTP128" s="4"/>
      <c r="BTQ128" s="4"/>
      <c r="BTR128" s="4"/>
      <c r="BTS128" s="4"/>
      <c r="BTT128" s="4"/>
      <c r="BTU128" s="4"/>
      <c r="BTV128" s="4"/>
      <c r="BTW128" s="4"/>
      <c r="BTX128" s="4"/>
      <c r="BTY128" s="4"/>
      <c r="BTZ128" s="4"/>
      <c r="BUA128" s="4"/>
      <c r="BUB128" s="4"/>
      <c r="BUC128" s="4"/>
      <c r="BUD128" s="4"/>
      <c r="BUE128" s="4"/>
      <c r="BUF128" s="4"/>
      <c r="BUG128" s="4"/>
      <c r="BUH128" s="4"/>
      <c r="BUI128" s="4"/>
      <c r="BUJ128" s="4"/>
      <c r="BUK128" s="4"/>
      <c r="BUL128" s="4"/>
      <c r="BUM128" s="4"/>
      <c r="BUN128" s="4"/>
      <c r="BUO128" s="4"/>
      <c r="BUP128" s="4"/>
      <c r="BUQ128" s="4"/>
      <c r="BUR128" s="4"/>
      <c r="BUS128" s="4"/>
      <c r="BUT128" s="4"/>
      <c r="BUU128" s="4"/>
      <c r="BUV128" s="4"/>
      <c r="BUW128" s="4"/>
      <c r="BUX128" s="4"/>
      <c r="BUY128" s="4"/>
      <c r="BUZ128" s="4"/>
      <c r="BVA128" s="4"/>
      <c r="BVB128" s="4"/>
      <c r="BVC128" s="4"/>
      <c r="BVD128" s="4"/>
      <c r="BVE128" s="4"/>
      <c r="BVF128" s="4"/>
      <c r="BVG128" s="4"/>
      <c r="BVH128" s="4"/>
      <c r="BVI128" s="4"/>
      <c r="BVJ128" s="4"/>
      <c r="BVK128" s="4"/>
      <c r="BVL128" s="4"/>
      <c r="BVM128" s="4"/>
      <c r="BVN128" s="4"/>
      <c r="BVO128" s="4"/>
      <c r="BVP128" s="4"/>
      <c r="BVQ128" s="4"/>
      <c r="BVR128" s="4"/>
      <c r="BVS128" s="4"/>
      <c r="BVT128" s="4"/>
      <c r="BVU128" s="4"/>
      <c r="BVV128" s="4"/>
      <c r="BVW128" s="4"/>
      <c r="BVX128" s="4"/>
      <c r="BVY128" s="4"/>
      <c r="BVZ128" s="4"/>
      <c r="BWA128" s="4"/>
      <c r="BWB128" s="4"/>
      <c r="BWC128" s="4"/>
      <c r="BWD128" s="4"/>
      <c r="BWE128" s="4"/>
      <c r="BWF128" s="4"/>
      <c r="BWG128" s="4"/>
      <c r="BWH128" s="4"/>
      <c r="BWI128" s="4"/>
      <c r="BWJ128" s="4"/>
      <c r="BWK128" s="4"/>
      <c r="BWL128" s="4"/>
      <c r="BWM128" s="4"/>
      <c r="BWN128" s="4"/>
      <c r="BWO128" s="4"/>
      <c r="BWP128" s="4"/>
      <c r="BWQ128" s="4"/>
      <c r="BWR128" s="4"/>
      <c r="BWS128" s="4"/>
      <c r="BWT128" s="4"/>
      <c r="BWU128" s="4"/>
      <c r="BWV128" s="4"/>
      <c r="BWW128" s="4"/>
      <c r="BWX128" s="4"/>
      <c r="BWY128" s="4"/>
      <c r="BWZ128" s="4"/>
      <c r="BXA128" s="4"/>
      <c r="BXB128" s="4"/>
      <c r="BXC128" s="4"/>
      <c r="BXD128" s="4"/>
      <c r="BXE128" s="4"/>
      <c r="BXF128" s="4"/>
      <c r="BXG128" s="4"/>
      <c r="BXH128" s="4"/>
      <c r="BXI128" s="4"/>
      <c r="BXJ128" s="4"/>
      <c r="BXK128" s="4"/>
      <c r="BXL128" s="4"/>
      <c r="BXM128" s="4"/>
      <c r="BXN128" s="4"/>
      <c r="BXO128" s="4"/>
      <c r="BXP128" s="4"/>
      <c r="BXQ128" s="4"/>
      <c r="BXR128" s="4"/>
      <c r="BXS128" s="4"/>
      <c r="BXT128" s="4"/>
      <c r="BXU128" s="4"/>
      <c r="BXV128" s="4"/>
      <c r="BXW128" s="4"/>
      <c r="BXX128" s="4"/>
      <c r="BXY128" s="4"/>
      <c r="BXZ128" s="4"/>
      <c r="BYG128" s="4"/>
      <c r="BYH128" s="4"/>
      <c r="BYI128" s="4"/>
      <c r="BYJ128" s="4"/>
      <c r="BYK128" s="4"/>
      <c r="BYL128" s="4"/>
      <c r="BYM128" s="4"/>
      <c r="BYN128" s="4"/>
      <c r="BYO128" s="4"/>
      <c r="BYP128" s="4"/>
      <c r="BYQ128" s="4"/>
      <c r="BYR128" s="4"/>
      <c r="BYS128" s="4"/>
      <c r="BYT128" s="4"/>
      <c r="BYU128" s="4"/>
      <c r="BYV128" s="4"/>
      <c r="BYW128" s="4"/>
      <c r="BYX128" s="4"/>
      <c r="BYY128" s="4"/>
      <c r="BYZ128" s="4"/>
      <c r="BZA128" s="4"/>
      <c r="BZB128" s="4"/>
      <c r="BZC128" s="4"/>
      <c r="BZD128" s="4"/>
      <c r="BZE128" s="4"/>
      <c r="BZF128" s="4"/>
      <c r="BZG128" s="4"/>
      <c r="BZH128" s="4"/>
      <c r="BZI128" s="4"/>
      <c r="BZJ128" s="4"/>
      <c r="BZK128" s="4"/>
      <c r="BZL128" s="4"/>
      <c r="BZM128" s="4"/>
      <c r="BZN128" s="4"/>
      <c r="BZO128" s="4"/>
      <c r="BZP128" s="4"/>
      <c r="BZQ128" s="4"/>
      <c r="BZR128" s="4"/>
      <c r="BZS128" s="4"/>
      <c r="BZT128" s="4"/>
      <c r="BZU128" s="4"/>
      <c r="BZV128" s="4"/>
      <c r="BZW128" s="4"/>
      <c r="BZX128" s="4"/>
      <c r="BZY128" s="4"/>
      <c r="BZZ128" s="4"/>
      <c r="CAA128" s="4"/>
      <c r="CAB128" s="4"/>
      <c r="CAC128" s="4"/>
      <c r="CAD128" s="4"/>
      <c r="CAE128" s="4"/>
      <c r="CAF128" s="4"/>
      <c r="CAG128" s="4"/>
      <c r="CAH128" s="4"/>
      <c r="CAI128" s="4"/>
      <c r="CAJ128" s="4"/>
      <c r="CAK128" s="4"/>
      <c r="CAL128" s="4"/>
      <c r="CAM128" s="4"/>
      <c r="CAN128" s="4"/>
      <c r="CAO128" s="4"/>
      <c r="CAP128" s="4"/>
      <c r="CAQ128" s="4"/>
      <c r="CAR128" s="4"/>
      <c r="CAS128" s="4"/>
      <c r="CAT128" s="4"/>
      <c r="CAU128" s="4"/>
      <c r="CAV128" s="4"/>
      <c r="CAW128" s="4"/>
      <c r="CAX128" s="4"/>
      <c r="CAY128" s="4"/>
      <c r="CAZ128" s="4"/>
      <c r="CBA128" s="4"/>
      <c r="CBB128" s="4"/>
      <c r="CBC128" s="4"/>
      <c r="CBD128" s="4"/>
      <c r="CBE128" s="4"/>
      <c r="CBF128" s="4"/>
      <c r="CBG128" s="4"/>
      <c r="CBH128" s="4"/>
      <c r="CBI128" s="4"/>
      <c r="CBJ128" s="4"/>
      <c r="CBK128" s="4"/>
      <c r="CBL128" s="4"/>
      <c r="CBM128" s="4"/>
      <c r="CBN128" s="4"/>
      <c r="CBO128" s="4"/>
      <c r="CBP128" s="4"/>
      <c r="CBQ128" s="4"/>
      <c r="CBR128" s="4"/>
      <c r="CBS128" s="4"/>
      <c r="CBT128" s="4"/>
      <c r="CBU128" s="4"/>
      <c r="CBV128" s="4"/>
      <c r="CBW128" s="4"/>
      <c r="CBX128" s="4"/>
      <c r="CBY128" s="4"/>
      <c r="CBZ128" s="4"/>
      <c r="CCA128" s="4"/>
      <c r="CCB128" s="4"/>
      <c r="CCC128" s="4"/>
      <c r="CCD128" s="4"/>
      <c r="CCE128" s="4"/>
      <c r="CCF128" s="4"/>
      <c r="CCG128" s="4"/>
      <c r="CCH128" s="4"/>
      <c r="CCI128" s="4"/>
      <c r="CCJ128" s="4"/>
      <c r="CCK128" s="4"/>
      <c r="CCL128" s="4"/>
      <c r="CCM128" s="4"/>
      <c r="CCN128" s="4"/>
      <c r="CCO128" s="4"/>
      <c r="CCP128" s="4"/>
      <c r="CCQ128" s="4"/>
      <c r="CCR128" s="4"/>
      <c r="CCS128" s="4"/>
      <c r="CCT128" s="4"/>
      <c r="CCU128" s="4"/>
      <c r="CCV128" s="4"/>
      <c r="CCW128" s="4"/>
      <c r="CCX128" s="4"/>
      <c r="CCY128" s="4"/>
      <c r="CCZ128" s="4"/>
      <c r="CDA128" s="4"/>
      <c r="CDB128" s="4"/>
      <c r="CDC128" s="4"/>
      <c r="CDD128" s="4"/>
      <c r="CDE128" s="4"/>
      <c r="CDF128" s="4"/>
      <c r="CDG128" s="4"/>
      <c r="CDH128" s="4"/>
      <c r="CDI128" s="4"/>
      <c r="CDJ128" s="4"/>
      <c r="CDK128" s="4"/>
      <c r="CDL128" s="4"/>
      <c r="CDM128" s="4"/>
      <c r="CDN128" s="4"/>
      <c r="CDO128" s="4"/>
      <c r="CDP128" s="4"/>
      <c r="CDQ128" s="4"/>
      <c r="CDR128" s="4"/>
      <c r="CDS128" s="4"/>
      <c r="CDT128" s="4"/>
      <c r="CDU128" s="4"/>
      <c r="CDV128" s="4"/>
      <c r="CDW128" s="4"/>
      <c r="CDX128" s="4"/>
      <c r="CDY128" s="4"/>
      <c r="CDZ128" s="4"/>
      <c r="CEA128" s="4"/>
      <c r="CEB128" s="4"/>
      <c r="CEC128" s="4"/>
      <c r="CED128" s="4"/>
      <c r="CEE128" s="4"/>
      <c r="CEF128" s="4"/>
      <c r="CEG128" s="4"/>
      <c r="CEH128" s="4"/>
      <c r="CEI128" s="4"/>
      <c r="CEJ128" s="4"/>
      <c r="CEK128" s="4"/>
      <c r="CEL128" s="4"/>
      <c r="CEM128" s="4"/>
      <c r="CEN128" s="4"/>
      <c r="CEO128" s="4"/>
      <c r="CEP128" s="4"/>
      <c r="CEQ128" s="4"/>
      <c r="CER128" s="4"/>
      <c r="CES128" s="4"/>
      <c r="CET128" s="4"/>
      <c r="CEU128" s="4"/>
      <c r="CEV128" s="4"/>
      <c r="CEW128" s="4"/>
      <c r="CEX128" s="4"/>
      <c r="CEY128" s="4"/>
      <c r="CEZ128" s="4"/>
      <c r="CFA128" s="4"/>
      <c r="CFB128" s="4"/>
      <c r="CFC128" s="4"/>
      <c r="CFD128" s="4"/>
      <c r="CFE128" s="4"/>
      <c r="CFF128" s="4"/>
      <c r="CFG128" s="4"/>
      <c r="CFH128" s="4"/>
      <c r="CFI128" s="4"/>
      <c r="CFJ128" s="4"/>
      <c r="CFK128" s="4"/>
      <c r="CFL128" s="4"/>
      <c r="CFM128" s="4"/>
      <c r="CFN128" s="4"/>
      <c r="CFO128" s="4"/>
      <c r="CFP128" s="4"/>
      <c r="CFQ128" s="4"/>
      <c r="CFR128" s="4"/>
      <c r="CFS128" s="4"/>
      <c r="CFT128" s="4"/>
      <c r="CFU128" s="4"/>
      <c r="CFV128" s="4"/>
      <c r="CFW128" s="4"/>
      <c r="CFX128" s="4"/>
      <c r="CFY128" s="4"/>
      <c r="CFZ128" s="4"/>
      <c r="CGA128" s="4"/>
      <c r="CGB128" s="4"/>
      <c r="CGC128" s="4"/>
      <c r="CGD128" s="4"/>
      <c r="CGE128" s="4"/>
      <c r="CGF128" s="4"/>
      <c r="CGG128" s="4"/>
      <c r="CGH128" s="4"/>
      <c r="CGI128" s="4"/>
      <c r="CGJ128" s="4"/>
      <c r="CGK128" s="4"/>
      <c r="CGL128" s="4"/>
      <c r="CGM128" s="4"/>
      <c r="CGN128" s="4"/>
      <c r="CGO128" s="4"/>
      <c r="CGP128" s="4"/>
      <c r="CGQ128" s="4"/>
      <c r="CGR128" s="4"/>
      <c r="CGS128" s="4"/>
      <c r="CGT128" s="4"/>
      <c r="CGU128" s="4"/>
      <c r="CGV128" s="4"/>
      <c r="CGW128" s="4"/>
      <c r="CGX128" s="4"/>
      <c r="CGY128" s="4"/>
      <c r="CGZ128" s="4"/>
      <c r="CHA128" s="4"/>
      <c r="CHB128" s="4"/>
      <c r="CHC128" s="4"/>
      <c r="CHD128" s="4"/>
      <c r="CHE128" s="4"/>
      <c r="CHF128" s="4"/>
      <c r="CHG128" s="4"/>
      <c r="CHH128" s="4"/>
      <c r="CHI128" s="4"/>
      <c r="CHJ128" s="4"/>
      <c r="CHK128" s="4"/>
      <c r="CHL128" s="4"/>
      <c r="CHM128" s="4"/>
      <c r="CHN128" s="4"/>
      <c r="CHO128" s="4"/>
      <c r="CHP128" s="4"/>
      <c r="CHQ128" s="4"/>
      <c r="CHR128" s="4"/>
      <c r="CHS128" s="4"/>
      <c r="CHT128" s="4"/>
      <c r="CHU128" s="4"/>
      <c r="CHV128" s="4"/>
      <c r="CIC128" s="4"/>
      <c r="CID128" s="4"/>
      <c r="CIE128" s="4"/>
      <c r="CIF128" s="4"/>
      <c r="CIG128" s="4"/>
      <c r="CIH128" s="4"/>
      <c r="CII128" s="4"/>
      <c r="CIJ128" s="4"/>
      <c r="CIK128" s="4"/>
      <c r="CIL128" s="4"/>
      <c r="CIM128" s="4"/>
      <c r="CIN128" s="4"/>
      <c r="CIO128" s="4"/>
      <c r="CIP128" s="4"/>
      <c r="CIQ128" s="4"/>
      <c r="CIR128" s="4"/>
      <c r="CIS128" s="4"/>
      <c r="CIT128" s="4"/>
      <c r="CIU128" s="4"/>
      <c r="CIV128" s="4"/>
      <c r="CIW128" s="4"/>
      <c r="CIX128" s="4"/>
      <c r="CIY128" s="4"/>
      <c r="CIZ128" s="4"/>
      <c r="CJA128" s="4"/>
      <c r="CJB128" s="4"/>
      <c r="CJC128" s="4"/>
      <c r="CJD128" s="4"/>
      <c r="CJE128" s="4"/>
      <c r="CJF128" s="4"/>
      <c r="CJG128" s="4"/>
      <c r="CJH128" s="4"/>
      <c r="CJI128" s="4"/>
      <c r="CJJ128" s="4"/>
      <c r="CJK128" s="4"/>
      <c r="CJL128" s="4"/>
      <c r="CJM128" s="4"/>
      <c r="CJN128" s="4"/>
      <c r="CJO128" s="4"/>
      <c r="CJP128" s="4"/>
      <c r="CJQ128" s="4"/>
      <c r="CJR128" s="4"/>
      <c r="CJS128" s="4"/>
      <c r="CJT128" s="4"/>
      <c r="CJU128" s="4"/>
      <c r="CJV128" s="4"/>
      <c r="CJW128" s="4"/>
      <c r="CJX128" s="4"/>
      <c r="CJY128" s="4"/>
      <c r="CJZ128" s="4"/>
      <c r="CKA128" s="4"/>
      <c r="CKB128" s="4"/>
      <c r="CKC128" s="4"/>
      <c r="CKD128" s="4"/>
      <c r="CKE128" s="4"/>
      <c r="CKF128" s="4"/>
      <c r="CKG128" s="4"/>
      <c r="CKH128" s="4"/>
      <c r="CKI128" s="4"/>
      <c r="CKJ128" s="4"/>
      <c r="CKK128" s="4"/>
      <c r="CKL128" s="4"/>
      <c r="CKM128" s="4"/>
      <c r="CKN128" s="4"/>
      <c r="CKO128" s="4"/>
      <c r="CKP128" s="4"/>
      <c r="CKQ128" s="4"/>
      <c r="CKR128" s="4"/>
      <c r="CKS128" s="4"/>
      <c r="CKT128" s="4"/>
      <c r="CKU128" s="4"/>
      <c r="CKV128" s="4"/>
      <c r="CKW128" s="4"/>
      <c r="CKX128" s="4"/>
      <c r="CKY128" s="4"/>
      <c r="CKZ128" s="4"/>
      <c r="CLA128" s="4"/>
      <c r="CLB128" s="4"/>
      <c r="CLC128" s="4"/>
      <c r="CLD128" s="4"/>
      <c r="CLE128" s="4"/>
      <c r="CLF128" s="4"/>
      <c r="CLG128" s="4"/>
      <c r="CLH128" s="4"/>
      <c r="CLI128" s="4"/>
      <c r="CLJ128" s="4"/>
      <c r="CLK128" s="4"/>
      <c r="CLL128" s="4"/>
      <c r="CLM128" s="4"/>
      <c r="CLN128" s="4"/>
      <c r="CLO128" s="4"/>
      <c r="CLP128" s="4"/>
      <c r="CLQ128" s="4"/>
      <c r="CLR128" s="4"/>
      <c r="CLS128" s="4"/>
      <c r="CLT128" s="4"/>
      <c r="CLU128" s="4"/>
      <c r="CLV128" s="4"/>
      <c r="CLW128" s="4"/>
      <c r="CLX128" s="4"/>
      <c r="CLY128" s="4"/>
      <c r="CLZ128" s="4"/>
      <c r="CMA128" s="4"/>
      <c r="CMB128" s="4"/>
      <c r="CMC128" s="4"/>
      <c r="CMD128" s="4"/>
      <c r="CME128" s="4"/>
      <c r="CMF128" s="4"/>
      <c r="CMG128" s="4"/>
      <c r="CMH128" s="4"/>
      <c r="CMI128" s="4"/>
      <c r="CMJ128" s="4"/>
      <c r="CMK128" s="4"/>
      <c r="CML128" s="4"/>
      <c r="CMM128" s="4"/>
      <c r="CMN128" s="4"/>
      <c r="CMO128" s="4"/>
      <c r="CMP128" s="4"/>
      <c r="CMQ128" s="4"/>
      <c r="CMR128" s="4"/>
      <c r="CMS128" s="4"/>
      <c r="CMT128" s="4"/>
      <c r="CMU128" s="4"/>
      <c r="CMV128" s="4"/>
      <c r="CMW128" s="4"/>
      <c r="CMX128" s="4"/>
      <c r="CMY128" s="4"/>
      <c r="CMZ128" s="4"/>
      <c r="CNA128" s="4"/>
      <c r="CNB128" s="4"/>
      <c r="CNC128" s="4"/>
      <c r="CND128" s="4"/>
      <c r="CNE128" s="4"/>
      <c r="CNF128" s="4"/>
      <c r="CNG128" s="4"/>
      <c r="CNH128" s="4"/>
      <c r="CNI128" s="4"/>
      <c r="CNJ128" s="4"/>
      <c r="CNK128" s="4"/>
      <c r="CNL128" s="4"/>
      <c r="CNM128" s="4"/>
      <c r="CNN128" s="4"/>
      <c r="CNO128" s="4"/>
      <c r="CNP128" s="4"/>
      <c r="CNQ128" s="4"/>
      <c r="CNR128" s="4"/>
      <c r="CNS128" s="4"/>
      <c r="CNT128" s="4"/>
      <c r="CNU128" s="4"/>
      <c r="CNV128" s="4"/>
      <c r="CNW128" s="4"/>
      <c r="CNX128" s="4"/>
      <c r="CNY128" s="4"/>
      <c r="CNZ128" s="4"/>
      <c r="COA128" s="4"/>
      <c r="COB128" s="4"/>
      <c r="COC128" s="4"/>
      <c r="COD128" s="4"/>
      <c r="COE128" s="4"/>
      <c r="COF128" s="4"/>
      <c r="COG128" s="4"/>
      <c r="COH128" s="4"/>
      <c r="COI128" s="4"/>
      <c r="COJ128" s="4"/>
      <c r="COK128" s="4"/>
      <c r="COL128" s="4"/>
      <c r="COM128" s="4"/>
      <c r="CON128" s="4"/>
      <c r="COO128" s="4"/>
      <c r="COP128" s="4"/>
      <c r="COQ128" s="4"/>
      <c r="COR128" s="4"/>
      <c r="COS128" s="4"/>
      <c r="COT128" s="4"/>
      <c r="COU128" s="4"/>
      <c r="COV128" s="4"/>
      <c r="COW128" s="4"/>
      <c r="COX128" s="4"/>
      <c r="COY128" s="4"/>
      <c r="COZ128" s="4"/>
      <c r="CPA128" s="4"/>
      <c r="CPB128" s="4"/>
      <c r="CPC128" s="4"/>
      <c r="CPD128" s="4"/>
      <c r="CPE128" s="4"/>
      <c r="CPF128" s="4"/>
      <c r="CPG128" s="4"/>
      <c r="CPH128" s="4"/>
      <c r="CPI128" s="4"/>
      <c r="CPJ128" s="4"/>
      <c r="CPK128" s="4"/>
      <c r="CPL128" s="4"/>
      <c r="CPM128" s="4"/>
      <c r="CPN128" s="4"/>
      <c r="CPO128" s="4"/>
      <c r="CPP128" s="4"/>
      <c r="CPQ128" s="4"/>
      <c r="CPR128" s="4"/>
      <c r="CPS128" s="4"/>
      <c r="CPT128" s="4"/>
      <c r="CPU128" s="4"/>
      <c r="CPV128" s="4"/>
      <c r="CPW128" s="4"/>
      <c r="CPX128" s="4"/>
      <c r="CPY128" s="4"/>
      <c r="CPZ128" s="4"/>
      <c r="CQA128" s="4"/>
      <c r="CQB128" s="4"/>
      <c r="CQC128" s="4"/>
      <c r="CQD128" s="4"/>
      <c r="CQE128" s="4"/>
      <c r="CQF128" s="4"/>
      <c r="CQG128" s="4"/>
      <c r="CQH128" s="4"/>
      <c r="CQI128" s="4"/>
      <c r="CQJ128" s="4"/>
      <c r="CQK128" s="4"/>
      <c r="CQL128" s="4"/>
      <c r="CQM128" s="4"/>
      <c r="CQN128" s="4"/>
      <c r="CQO128" s="4"/>
      <c r="CQP128" s="4"/>
      <c r="CQQ128" s="4"/>
      <c r="CQR128" s="4"/>
      <c r="CQS128" s="4"/>
      <c r="CQT128" s="4"/>
      <c r="CQU128" s="4"/>
      <c r="CQV128" s="4"/>
      <c r="CQW128" s="4"/>
      <c r="CQX128" s="4"/>
      <c r="CQY128" s="4"/>
      <c r="CQZ128" s="4"/>
      <c r="CRA128" s="4"/>
      <c r="CRB128" s="4"/>
      <c r="CRC128" s="4"/>
      <c r="CRD128" s="4"/>
      <c r="CRE128" s="4"/>
      <c r="CRF128" s="4"/>
      <c r="CRG128" s="4"/>
      <c r="CRH128" s="4"/>
      <c r="CRI128" s="4"/>
      <c r="CRJ128" s="4"/>
      <c r="CRK128" s="4"/>
      <c r="CRL128" s="4"/>
      <c r="CRM128" s="4"/>
      <c r="CRN128" s="4"/>
      <c r="CRO128" s="4"/>
      <c r="CRP128" s="4"/>
      <c r="CRQ128" s="4"/>
      <c r="CRR128" s="4"/>
      <c r="CRY128" s="4"/>
      <c r="CRZ128" s="4"/>
      <c r="CSA128" s="4"/>
      <c r="CSB128" s="4"/>
      <c r="CSC128" s="4"/>
      <c r="CSD128" s="4"/>
      <c r="CSE128" s="4"/>
      <c r="CSF128" s="4"/>
      <c r="CSG128" s="4"/>
      <c r="CSH128" s="4"/>
      <c r="CSI128" s="4"/>
      <c r="CSJ128" s="4"/>
      <c r="CSK128" s="4"/>
      <c r="CSL128" s="4"/>
      <c r="CSM128" s="4"/>
      <c r="CSN128" s="4"/>
      <c r="CSO128" s="4"/>
      <c r="CSP128" s="4"/>
      <c r="CSQ128" s="4"/>
      <c r="CSR128" s="4"/>
      <c r="CSS128" s="4"/>
      <c r="CST128" s="4"/>
      <c r="CSU128" s="4"/>
      <c r="CSV128" s="4"/>
      <c r="CSW128" s="4"/>
      <c r="CSX128" s="4"/>
      <c r="CSY128" s="4"/>
      <c r="CSZ128" s="4"/>
      <c r="CTA128" s="4"/>
      <c r="CTB128" s="4"/>
      <c r="CTC128" s="4"/>
      <c r="CTD128" s="4"/>
      <c r="CTE128" s="4"/>
      <c r="CTF128" s="4"/>
      <c r="CTG128" s="4"/>
      <c r="CTH128" s="4"/>
      <c r="CTI128" s="4"/>
      <c r="CTJ128" s="4"/>
      <c r="CTK128" s="4"/>
      <c r="CTL128" s="4"/>
      <c r="CTM128" s="4"/>
      <c r="CTN128" s="4"/>
      <c r="CTO128" s="4"/>
      <c r="CTP128" s="4"/>
      <c r="CTQ128" s="4"/>
      <c r="CTR128" s="4"/>
      <c r="CTS128" s="4"/>
      <c r="CTT128" s="4"/>
      <c r="CTU128" s="4"/>
      <c r="CTV128" s="4"/>
      <c r="CTW128" s="4"/>
      <c r="CTX128" s="4"/>
      <c r="CTY128" s="4"/>
      <c r="CTZ128" s="4"/>
      <c r="CUA128" s="4"/>
      <c r="CUB128" s="4"/>
      <c r="CUC128" s="4"/>
      <c r="CUD128" s="4"/>
      <c r="CUE128" s="4"/>
      <c r="CUF128" s="4"/>
      <c r="CUG128" s="4"/>
      <c r="CUH128" s="4"/>
      <c r="CUI128" s="4"/>
      <c r="CUJ128" s="4"/>
      <c r="CUK128" s="4"/>
      <c r="CUL128" s="4"/>
      <c r="CUM128" s="4"/>
      <c r="CUN128" s="4"/>
      <c r="CUO128" s="4"/>
      <c r="CUP128" s="4"/>
      <c r="CUQ128" s="4"/>
      <c r="CUR128" s="4"/>
      <c r="CUS128" s="4"/>
      <c r="CUT128" s="4"/>
      <c r="CUU128" s="4"/>
      <c r="CUV128" s="4"/>
      <c r="CUW128" s="4"/>
      <c r="CUX128" s="4"/>
      <c r="CUY128" s="4"/>
      <c r="CUZ128" s="4"/>
      <c r="CVA128" s="4"/>
      <c r="CVB128" s="4"/>
      <c r="CVC128" s="4"/>
      <c r="CVD128" s="4"/>
      <c r="CVE128" s="4"/>
      <c r="CVF128" s="4"/>
      <c r="CVG128" s="4"/>
      <c r="CVH128" s="4"/>
      <c r="CVI128" s="4"/>
      <c r="CVJ128" s="4"/>
      <c r="CVK128" s="4"/>
      <c r="CVL128" s="4"/>
      <c r="CVM128" s="4"/>
      <c r="CVN128" s="4"/>
      <c r="CVO128" s="4"/>
      <c r="CVP128" s="4"/>
      <c r="CVQ128" s="4"/>
      <c r="CVR128" s="4"/>
      <c r="CVS128" s="4"/>
      <c r="CVT128" s="4"/>
      <c r="CVU128" s="4"/>
      <c r="CVV128" s="4"/>
      <c r="CVW128" s="4"/>
      <c r="CVX128" s="4"/>
      <c r="CVY128" s="4"/>
      <c r="CVZ128" s="4"/>
      <c r="CWA128" s="4"/>
      <c r="CWB128" s="4"/>
      <c r="CWC128" s="4"/>
      <c r="CWD128" s="4"/>
      <c r="CWE128" s="4"/>
      <c r="CWF128" s="4"/>
      <c r="CWG128" s="4"/>
      <c r="CWH128" s="4"/>
      <c r="CWI128" s="4"/>
      <c r="CWJ128" s="4"/>
      <c r="CWK128" s="4"/>
      <c r="CWL128" s="4"/>
      <c r="CWM128" s="4"/>
      <c r="CWN128" s="4"/>
      <c r="CWO128" s="4"/>
      <c r="CWP128" s="4"/>
      <c r="CWQ128" s="4"/>
      <c r="CWR128" s="4"/>
      <c r="CWS128" s="4"/>
      <c r="CWT128" s="4"/>
      <c r="CWU128" s="4"/>
      <c r="CWV128" s="4"/>
      <c r="CWW128" s="4"/>
      <c r="CWX128" s="4"/>
      <c r="CWY128" s="4"/>
      <c r="CWZ128" s="4"/>
      <c r="CXA128" s="4"/>
      <c r="CXB128" s="4"/>
      <c r="CXC128" s="4"/>
      <c r="CXD128" s="4"/>
      <c r="CXE128" s="4"/>
      <c r="CXF128" s="4"/>
      <c r="CXG128" s="4"/>
      <c r="CXH128" s="4"/>
      <c r="CXI128" s="4"/>
      <c r="CXJ128" s="4"/>
      <c r="CXK128" s="4"/>
      <c r="CXL128" s="4"/>
      <c r="CXM128" s="4"/>
      <c r="CXN128" s="4"/>
      <c r="CXO128" s="4"/>
      <c r="CXP128" s="4"/>
      <c r="CXQ128" s="4"/>
      <c r="CXR128" s="4"/>
      <c r="CXS128" s="4"/>
      <c r="CXT128" s="4"/>
      <c r="CXU128" s="4"/>
      <c r="CXV128" s="4"/>
      <c r="CXW128" s="4"/>
      <c r="CXX128" s="4"/>
      <c r="CXY128" s="4"/>
      <c r="CXZ128" s="4"/>
      <c r="CYA128" s="4"/>
      <c r="CYB128" s="4"/>
      <c r="CYC128" s="4"/>
      <c r="CYD128" s="4"/>
      <c r="CYE128" s="4"/>
      <c r="CYF128" s="4"/>
      <c r="CYG128" s="4"/>
      <c r="CYH128" s="4"/>
      <c r="CYI128" s="4"/>
      <c r="CYJ128" s="4"/>
      <c r="CYK128" s="4"/>
      <c r="CYL128" s="4"/>
      <c r="CYM128" s="4"/>
      <c r="CYN128" s="4"/>
      <c r="CYO128" s="4"/>
      <c r="CYP128" s="4"/>
      <c r="CYQ128" s="4"/>
      <c r="CYR128" s="4"/>
      <c r="CYS128" s="4"/>
      <c r="CYT128" s="4"/>
      <c r="CYU128" s="4"/>
      <c r="CYV128" s="4"/>
      <c r="CYW128" s="4"/>
      <c r="CYX128" s="4"/>
      <c r="CYY128" s="4"/>
      <c r="CYZ128" s="4"/>
      <c r="CZA128" s="4"/>
      <c r="CZB128" s="4"/>
      <c r="CZC128" s="4"/>
      <c r="CZD128" s="4"/>
      <c r="CZE128" s="4"/>
      <c r="CZF128" s="4"/>
      <c r="CZG128" s="4"/>
      <c r="CZH128" s="4"/>
      <c r="CZI128" s="4"/>
      <c r="CZJ128" s="4"/>
      <c r="CZK128" s="4"/>
      <c r="CZL128" s="4"/>
      <c r="CZM128" s="4"/>
      <c r="CZN128" s="4"/>
      <c r="CZO128" s="4"/>
      <c r="CZP128" s="4"/>
      <c r="CZQ128" s="4"/>
      <c r="CZR128" s="4"/>
      <c r="CZS128" s="4"/>
      <c r="CZT128" s="4"/>
      <c r="CZU128" s="4"/>
      <c r="CZV128" s="4"/>
      <c r="CZW128" s="4"/>
      <c r="CZX128" s="4"/>
      <c r="CZY128" s="4"/>
      <c r="CZZ128" s="4"/>
      <c r="DAA128" s="4"/>
      <c r="DAB128" s="4"/>
      <c r="DAC128" s="4"/>
      <c r="DAD128" s="4"/>
      <c r="DAE128" s="4"/>
      <c r="DAF128" s="4"/>
      <c r="DAG128" s="4"/>
      <c r="DAH128" s="4"/>
      <c r="DAI128" s="4"/>
      <c r="DAJ128" s="4"/>
      <c r="DAK128" s="4"/>
      <c r="DAL128" s="4"/>
      <c r="DAM128" s="4"/>
      <c r="DAN128" s="4"/>
      <c r="DAO128" s="4"/>
      <c r="DAP128" s="4"/>
      <c r="DAQ128" s="4"/>
      <c r="DAR128" s="4"/>
      <c r="DAS128" s="4"/>
      <c r="DAT128" s="4"/>
      <c r="DAU128" s="4"/>
      <c r="DAV128" s="4"/>
      <c r="DAW128" s="4"/>
      <c r="DAX128" s="4"/>
      <c r="DAY128" s="4"/>
      <c r="DAZ128" s="4"/>
      <c r="DBA128" s="4"/>
      <c r="DBB128" s="4"/>
      <c r="DBC128" s="4"/>
      <c r="DBD128" s="4"/>
      <c r="DBE128" s="4"/>
      <c r="DBF128" s="4"/>
      <c r="DBG128" s="4"/>
      <c r="DBH128" s="4"/>
      <c r="DBI128" s="4"/>
      <c r="DBJ128" s="4"/>
      <c r="DBK128" s="4"/>
      <c r="DBL128" s="4"/>
      <c r="DBM128" s="4"/>
      <c r="DBN128" s="4"/>
      <c r="DBU128" s="4"/>
      <c r="DBV128" s="4"/>
      <c r="DBW128" s="4"/>
      <c r="DBX128" s="4"/>
      <c r="DBY128" s="4"/>
      <c r="DBZ128" s="4"/>
      <c r="DCA128" s="4"/>
      <c r="DCB128" s="4"/>
      <c r="DCC128" s="4"/>
      <c r="DCD128" s="4"/>
      <c r="DCE128" s="4"/>
      <c r="DCF128" s="4"/>
      <c r="DCG128" s="4"/>
      <c r="DCH128" s="4"/>
      <c r="DCI128" s="4"/>
      <c r="DCJ128" s="4"/>
      <c r="DCK128" s="4"/>
      <c r="DCL128" s="4"/>
      <c r="DCM128" s="4"/>
      <c r="DCN128" s="4"/>
      <c r="DCO128" s="4"/>
      <c r="DCP128" s="4"/>
      <c r="DCQ128" s="4"/>
      <c r="DCR128" s="4"/>
      <c r="DCS128" s="4"/>
      <c r="DCT128" s="4"/>
      <c r="DCU128" s="4"/>
      <c r="DCV128" s="4"/>
      <c r="DCW128" s="4"/>
      <c r="DCX128" s="4"/>
      <c r="DCY128" s="4"/>
      <c r="DCZ128" s="4"/>
      <c r="DDA128" s="4"/>
      <c r="DDB128" s="4"/>
      <c r="DDC128" s="4"/>
      <c r="DDD128" s="4"/>
      <c r="DDE128" s="4"/>
      <c r="DDF128" s="4"/>
      <c r="DDG128" s="4"/>
      <c r="DDH128" s="4"/>
      <c r="DDI128" s="4"/>
      <c r="DDJ128" s="4"/>
      <c r="DDK128" s="4"/>
      <c r="DDL128" s="4"/>
      <c r="DDM128" s="4"/>
      <c r="DDN128" s="4"/>
      <c r="DDO128" s="4"/>
      <c r="DDP128" s="4"/>
      <c r="DDQ128" s="4"/>
      <c r="DDR128" s="4"/>
      <c r="DDS128" s="4"/>
      <c r="DDT128" s="4"/>
      <c r="DDU128" s="4"/>
      <c r="DDV128" s="4"/>
      <c r="DDW128" s="4"/>
      <c r="DDX128" s="4"/>
      <c r="DDY128" s="4"/>
      <c r="DDZ128" s="4"/>
      <c r="DEA128" s="4"/>
      <c r="DEB128" s="4"/>
      <c r="DEC128" s="4"/>
      <c r="DED128" s="4"/>
      <c r="DEE128" s="4"/>
      <c r="DEF128" s="4"/>
      <c r="DEG128" s="4"/>
      <c r="DEH128" s="4"/>
      <c r="DEI128" s="4"/>
      <c r="DEJ128" s="4"/>
      <c r="DEK128" s="4"/>
      <c r="DEL128" s="4"/>
      <c r="DEM128" s="4"/>
      <c r="DEN128" s="4"/>
      <c r="DEO128" s="4"/>
      <c r="DEP128" s="4"/>
      <c r="DEQ128" s="4"/>
      <c r="DER128" s="4"/>
      <c r="DES128" s="4"/>
      <c r="DET128" s="4"/>
      <c r="DEU128" s="4"/>
      <c r="DEV128" s="4"/>
      <c r="DEW128" s="4"/>
      <c r="DEX128" s="4"/>
      <c r="DEY128" s="4"/>
      <c r="DEZ128" s="4"/>
      <c r="DFA128" s="4"/>
      <c r="DFB128" s="4"/>
      <c r="DFC128" s="4"/>
      <c r="DFD128" s="4"/>
      <c r="DFE128" s="4"/>
      <c r="DFF128" s="4"/>
      <c r="DFG128" s="4"/>
      <c r="DFH128" s="4"/>
      <c r="DFI128" s="4"/>
      <c r="DFJ128" s="4"/>
      <c r="DFK128" s="4"/>
      <c r="DFL128" s="4"/>
      <c r="DFM128" s="4"/>
      <c r="DFN128" s="4"/>
      <c r="DFO128" s="4"/>
      <c r="DFP128" s="4"/>
      <c r="DFQ128" s="4"/>
      <c r="DFR128" s="4"/>
      <c r="DFS128" s="4"/>
      <c r="DFT128" s="4"/>
      <c r="DFU128" s="4"/>
      <c r="DFV128" s="4"/>
      <c r="DFW128" s="4"/>
      <c r="DFX128" s="4"/>
      <c r="DFY128" s="4"/>
      <c r="DFZ128" s="4"/>
      <c r="DGA128" s="4"/>
      <c r="DGB128" s="4"/>
      <c r="DGC128" s="4"/>
      <c r="DGD128" s="4"/>
      <c r="DGE128" s="4"/>
      <c r="DGF128" s="4"/>
      <c r="DGG128" s="4"/>
      <c r="DGH128" s="4"/>
      <c r="DGI128" s="4"/>
      <c r="DGJ128" s="4"/>
      <c r="DGK128" s="4"/>
      <c r="DGL128" s="4"/>
      <c r="DGM128" s="4"/>
      <c r="DGN128" s="4"/>
      <c r="DGO128" s="4"/>
      <c r="DGP128" s="4"/>
      <c r="DGQ128" s="4"/>
      <c r="DGR128" s="4"/>
      <c r="DGS128" s="4"/>
      <c r="DGT128" s="4"/>
      <c r="DGU128" s="4"/>
      <c r="DGV128" s="4"/>
      <c r="DGW128" s="4"/>
      <c r="DGX128" s="4"/>
      <c r="DGY128" s="4"/>
      <c r="DGZ128" s="4"/>
      <c r="DHA128" s="4"/>
      <c r="DHB128" s="4"/>
      <c r="DHC128" s="4"/>
      <c r="DHD128" s="4"/>
      <c r="DHE128" s="4"/>
      <c r="DHF128" s="4"/>
      <c r="DHG128" s="4"/>
      <c r="DHH128" s="4"/>
      <c r="DHI128" s="4"/>
      <c r="DHJ128" s="4"/>
      <c r="DHK128" s="4"/>
      <c r="DHL128" s="4"/>
      <c r="DHM128" s="4"/>
      <c r="DHN128" s="4"/>
      <c r="DHO128" s="4"/>
      <c r="DHP128" s="4"/>
      <c r="DHQ128" s="4"/>
      <c r="DHR128" s="4"/>
      <c r="DHS128" s="4"/>
      <c r="DHT128" s="4"/>
      <c r="DHU128" s="4"/>
      <c r="DHV128" s="4"/>
      <c r="DHW128" s="4"/>
      <c r="DHX128" s="4"/>
      <c r="DHY128" s="4"/>
      <c r="DHZ128" s="4"/>
      <c r="DIA128" s="4"/>
      <c r="DIB128" s="4"/>
      <c r="DIC128" s="4"/>
      <c r="DID128" s="4"/>
      <c r="DIE128" s="4"/>
      <c r="DIF128" s="4"/>
      <c r="DIG128" s="4"/>
      <c r="DIH128" s="4"/>
      <c r="DII128" s="4"/>
      <c r="DIJ128" s="4"/>
      <c r="DIK128" s="4"/>
      <c r="DIL128" s="4"/>
      <c r="DIM128" s="4"/>
      <c r="DIN128" s="4"/>
      <c r="DIO128" s="4"/>
      <c r="DIP128" s="4"/>
      <c r="DIQ128" s="4"/>
      <c r="DIR128" s="4"/>
      <c r="DIS128" s="4"/>
      <c r="DIT128" s="4"/>
      <c r="DIU128" s="4"/>
      <c r="DIV128" s="4"/>
      <c r="DIW128" s="4"/>
      <c r="DIX128" s="4"/>
      <c r="DIY128" s="4"/>
      <c r="DIZ128" s="4"/>
      <c r="DJA128" s="4"/>
      <c r="DJB128" s="4"/>
      <c r="DJC128" s="4"/>
      <c r="DJD128" s="4"/>
      <c r="DJE128" s="4"/>
      <c r="DJF128" s="4"/>
      <c r="DJG128" s="4"/>
      <c r="DJH128" s="4"/>
      <c r="DJI128" s="4"/>
      <c r="DJJ128" s="4"/>
      <c r="DJK128" s="4"/>
      <c r="DJL128" s="4"/>
      <c r="DJM128" s="4"/>
      <c r="DJN128" s="4"/>
      <c r="DJO128" s="4"/>
      <c r="DJP128" s="4"/>
      <c r="DJQ128" s="4"/>
      <c r="DJR128" s="4"/>
      <c r="DJS128" s="4"/>
      <c r="DJT128" s="4"/>
      <c r="DJU128" s="4"/>
      <c r="DJV128" s="4"/>
      <c r="DJW128" s="4"/>
      <c r="DJX128" s="4"/>
      <c r="DJY128" s="4"/>
      <c r="DJZ128" s="4"/>
      <c r="DKA128" s="4"/>
      <c r="DKB128" s="4"/>
      <c r="DKC128" s="4"/>
      <c r="DKD128" s="4"/>
      <c r="DKE128" s="4"/>
      <c r="DKF128" s="4"/>
      <c r="DKG128" s="4"/>
      <c r="DKH128" s="4"/>
      <c r="DKI128" s="4"/>
      <c r="DKJ128" s="4"/>
      <c r="DKK128" s="4"/>
      <c r="DKL128" s="4"/>
      <c r="DKM128" s="4"/>
      <c r="DKN128" s="4"/>
      <c r="DKO128" s="4"/>
      <c r="DKP128" s="4"/>
      <c r="DKQ128" s="4"/>
      <c r="DKR128" s="4"/>
      <c r="DKS128" s="4"/>
      <c r="DKT128" s="4"/>
      <c r="DKU128" s="4"/>
      <c r="DKV128" s="4"/>
      <c r="DKW128" s="4"/>
      <c r="DKX128" s="4"/>
      <c r="DKY128" s="4"/>
      <c r="DKZ128" s="4"/>
      <c r="DLA128" s="4"/>
      <c r="DLB128" s="4"/>
      <c r="DLC128" s="4"/>
      <c r="DLD128" s="4"/>
      <c r="DLE128" s="4"/>
      <c r="DLF128" s="4"/>
      <c r="DLG128" s="4"/>
      <c r="DLH128" s="4"/>
      <c r="DLI128" s="4"/>
      <c r="DLJ128" s="4"/>
      <c r="DLQ128" s="4"/>
      <c r="DLR128" s="4"/>
      <c r="DLS128" s="4"/>
      <c r="DLT128" s="4"/>
      <c r="DLU128" s="4"/>
      <c r="DLV128" s="4"/>
      <c r="DLW128" s="4"/>
      <c r="DLX128" s="4"/>
      <c r="DLY128" s="4"/>
      <c r="DLZ128" s="4"/>
      <c r="DMA128" s="4"/>
      <c r="DMB128" s="4"/>
      <c r="DMC128" s="4"/>
      <c r="DMD128" s="4"/>
      <c r="DME128" s="4"/>
      <c r="DMF128" s="4"/>
      <c r="DMG128" s="4"/>
      <c r="DMH128" s="4"/>
      <c r="DMI128" s="4"/>
      <c r="DMJ128" s="4"/>
      <c r="DMK128" s="4"/>
      <c r="DML128" s="4"/>
      <c r="DMM128" s="4"/>
      <c r="DMN128" s="4"/>
      <c r="DMO128" s="4"/>
      <c r="DMP128" s="4"/>
      <c r="DMQ128" s="4"/>
      <c r="DMR128" s="4"/>
      <c r="DMS128" s="4"/>
      <c r="DMT128" s="4"/>
      <c r="DMU128" s="4"/>
      <c r="DMV128" s="4"/>
      <c r="DMW128" s="4"/>
      <c r="DMX128" s="4"/>
      <c r="DMY128" s="4"/>
      <c r="DMZ128" s="4"/>
      <c r="DNA128" s="4"/>
      <c r="DNB128" s="4"/>
      <c r="DNC128" s="4"/>
      <c r="DND128" s="4"/>
      <c r="DNE128" s="4"/>
      <c r="DNF128" s="4"/>
      <c r="DNG128" s="4"/>
      <c r="DNH128" s="4"/>
      <c r="DNI128" s="4"/>
      <c r="DNJ128" s="4"/>
      <c r="DNK128" s="4"/>
      <c r="DNL128" s="4"/>
      <c r="DNM128" s="4"/>
      <c r="DNN128" s="4"/>
      <c r="DNO128" s="4"/>
      <c r="DNP128" s="4"/>
      <c r="DNQ128" s="4"/>
      <c r="DNR128" s="4"/>
      <c r="DNS128" s="4"/>
      <c r="DNT128" s="4"/>
      <c r="DNU128" s="4"/>
      <c r="DNV128" s="4"/>
      <c r="DNW128" s="4"/>
      <c r="DNX128" s="4"/>
      <c r="DNY128" s="4"/>
      <c r="DNZ128" s="4"/>
      <c r="DOA128" s="4"/>
      <c r="DOB128" s="4"/>
      <c r="DOC128" s="4"/>
      <c r="DOD128" s="4"/>
      <c r="DOE128" s="4"/>
      <c r="DOF128" s="4"/>
      <c r="DOG128" s="4"/>
      <c r="DOH128" s="4"/>
      <c r="DOI128" s="4"/>
      <c r="DOJ128" s="4"/>
      <c r="DOK128" s="4"/>
      <c r="DOL128" s="4"/>
      <c r="DOM128" s="4"/>
      <c r="DON128" s="4"/>
      <c r="DOO128" s="4"/>
      <c r="DOP128" s="4"/>
      <c r="DOQ128" s="4"/>
      <c r="DOR128" s="4"/>
      <c r="DOS128" s="4"/>
      <c r="DOT128" s="4"/>
      <c r="DOU128" s="4"/>
      <c r="DOV128" s="4"/>
      <c r="DOW128" s="4"/>
      <c r="DOX128" s="4"/>
      <c r="DOY128" s="4"/>
      <c r="DOZ128" s="4"/>
      <c r="DPA128" s="4"/>
      <c r="DPB128" s="4"/>
      <c r="DPC128" s="4"/>
      <c r="DPD128" s="4"/>
      <c r="DPE128" s="4"/>
      <c r="DPF128" s="4"/>
      <c r="DPG128" s="4"/>
      <c r="DPH128" s="4"/>
      <c r="DPI128" s="4"/>
      <c r="DPJ128" s="4"/>
      <c r="DPK128" s="4"/>
      <c r="DPL128" s="4"/>
      <c r="DPM128" s="4"/>
      <c r="DPN128" s="4"/>
      <c r="DPO128" s="4"/>
      <c r="DPP128" s="4"/>
      <c r="DPQ128" s="4"/>
      <c r="DPR128" s="4"/>
      <c r="DPS128" s="4"/>
      <c r="DPT128" s="4"/>
      <c r="DPU128" s="4"/>
      <c r="DPV128" s="4"/>
      <c r="DPW128" s="4"/>
      <c r="DPX128" s="4"/>
      <c r="DPY128" s="4"/>
      <c r="DPZ128" s="4"/>
      <c r="DQA128" s="4"/>
      <c r="DQB128" s="4"/>
      <c r="DQC128" s="4"/>
      <c r="DQD128" s="4"/>
      <c r="DQE128" s="4"/>
      <c r="DQF128" s="4"/>
      <c r="DQG128" s="4"/>
      <c r="DQH128" s="4"/>
      <c r="DQI128" s="4"/>
      <c r="DQJ128" s="4"/>
      <c r="DQK128" s="4"/>
      <c r="DQL128" s="4"/>
      <c r="DQM128" s="4"/>
      <c r="DQN128" s="4"/>
      <c r="DQO128" s="4"/>
      <c r="DQP128" s="4"/>
      <c r="DQQ128" s="4"/>
      <c r="DQR128" s="4"/>
      <c r="DQS128" s="4"/>
      <c r="DQT128" s="4"/>
      <c r="DQU128" s="4"/>
      <c r="DQV128" s="4"/>
      <c r="DQW128" s="4"/>
      <c r="DQX128" s="4"/>
      <c r="DQY128" s="4"/>
      <c r="DQZ128" s="4"/>
      <c r="DRA128" s="4"/>
      <c r="DRB128" s="4"/>
      <c r="DRC128" s="4"/>
      <c r="DRD128" s="4"/>
      <c r="DRE128" s="4"/>
      <c r="DRF128" s="4"/>
      <c r="DRG128" s="4"/>
      <c r="DRH128" s="4"/>
      <c r="DRI128" s="4"/>
      <c r="DRJ128" s="4"/>
      <c r="DRK128" s="4"/>
      <c r="DRL128" s="4"/>
      <c r="DRM128" s="4"/>
      <c r="DRN128" s="4"/>
      <c r="DRO128" s="4"/>
      <c r="DRP128" s="4"/>
      <c r="DRQ128" s="4"/>
      <c r="DRR128" s="4"/>
      <c r="DRS128" s="4"/>
      <c r="DRT128" s="4"/>
      <c r="DRU128" s="4"/>
      <c r="DRV128" s="4"/>
      <c r="DRW128" s="4"/>
      <c r="DRX128" s="4"/>
      <c r="DRY128" s="4"/>
      <c r="DRZ128" s="4"/>
      <c r="DSA128" s="4"/>
      <c r="DSB128" s="4"/>
      <c r="DSC128" s="4"/>
      <c r="DSD128" s="4"/>
      <c r="DSE128" s="4"/>
      <c r="DSF128" s="4"/>
      <c r="DSG128" s="4"/>
      <c r="DSH128" s="4"/>
      <c r="DSI128" s="4"/>
      <c r="DSJ128" s="4"/>
      <c r="DSK128" s="4"/>
      <c r="DSL128" s="4"/>
      <c r="DSM128" s="4"/>
      <c r="DSN128" s="4"/>
      <c r="DSO128" s="4"/>
      <c r="DSP128" s="4"/>
      <c r="DSQ128" s="4"/>
      <c r="DSR128" s="4"/>
      <c r="DSS128" s="4"/>
      <c r="DST128" s="4"/>
      <c r="DSU128" s="4"/>
      <c r="DSV128" s="4"/>
      <c r="DSW128" s="4"/>
      <c r="DSX128" s="4"/>
      <c r="DSY128" s="4"/>
      <c r="DSZ128" s="4"/>
      <c r="DTA128" s="4"/>
      <c r="DTB128" s="4"/>
      <c r="DTC128" s="4"/>
      <c r="DTD128" s="4"/>
      <c r="DTE128" s="4"/>
      <c r="DTF128" s="4"/>
      <c r="DTG128" s="4"/>
      <c r="DTH128" s="4"/>
      <c r="DTI128" s="4"/>
      <c r="DTJ128" s="4"/>
      <c r="DTK128" s="4"/>
      <c r="DTL128" s="4"/>
      <c r="DTM128" s="4"/>
      <c r="DTN128" s="4"/>
      <c r="DTO128" s="4"/>
      <c r="DTP128" s="4"/>
      <c r="DTQ128" s="4"/>
      <c r="DTR128" s="4"/>
      <c r="DTS128" s="4"/>
      <c r="DTT128" s="4"/>
      <c r="DTU128" s="4"/>
      <c r="DTV128" s="4"/>
      <c r="DTW128" s="4"/>
      <c r="DTX128" s="4"/>
      <c r="DTY128" s="4"/>
      <c r="DTZ128" s="4"/>
      <c r="DUA128" s="4"/>
      <c r="DUB128" s="4"/>
      <c r="DUC128" s="4"/>
      <c r="DUD128" s="4"/>
      <c r="DUE128" s="4"/>
      <c r="DUF128" s="4"/>
      <c r="DUG128" s="4"/>
      <c r="DUH128" s="4"/>
      <c r="DUI128" s="4"/>
      <c r="DUJ128" s="4"/>
      <c r="DUK128" s="4"/>
      <c r="DUL128" s="4"/>
      <c r="DUM128" s="4"/>
      <c r="DUN128" s="4"/>
      <c r="DUO128" s="4"/>
      <c r="DUP128" s="4"/>
      <c r="DUQ128" s="4"/>
      <c r="DUR128" s="4"/>
      <c r="DUS128" s="4"/>
      <c r="DUT128" s="4"/>
      <c r="DUU128" s="4"/>
      <c r="DUV128" s="4"/>
      <c r="DUW128" s="4"/>
      <c r="DUX128" s="4"/>
      <c r="DUY128" s="4"/>
      <c r="DUZ128" s="4"/>
      <c r="DVA128" s="4"/>
      <c r="DVB128" s="4"/>
      <c r="DVC128" s="4"/>
      <c r="DVD128" s="4"/>
      <c r="DVE128" s="4"/>
      <c r="DVF128" s="4"/>
      <c r="DVM128" s="4"/>
      <c r="DVN128" s="4"/>
      <c r="DVO128" s="4"/>
      <c r="DVP128" s="4"/>
      <c r="DVQ128" s="4"/>
      <c r="DVR128" s="4"/>
      <c r="DVS128" s="4"/>
      <c r="DVT128" s="4"/>
      <c r="DVU128" s="4"/>
      <c r="DVV128" s="4"/>
      <c r="DVW128" s="4"/>
      <c r="DVX128" s="4"/>
      <c r="DVY128" s="4"/>
      <c r="DVZ128" s="4"/>
      <c r="DWA128" s="4"/>
      <c r="DWB128" s="4"/>
      <c r="DWC128" s="4"/>
      <c r="DWD128" s="4"/>
      <c r="DWE128" s="4"/>
      <c r="DWF128" s="4"/>
      <c r="DWG128" s="4"/>
      <c r="DWH128" s="4"/>
      <c r="DWI128" s="4"/>
      <c r="DWJ128" s="4"/>
      <c r="DWK128" s="4"/>
      <c r="DWL128" s="4"/>
      <c r="DWM128" s="4"/>
      <c r="DWN128" s="4"/>
      <c r="DWO128" s="4"/>
      <c r="DWP128" s="4"/>
      <c r="DWQ128" s="4"/>
      <c r="DWR128" s="4"/>
      <c r="DWS128" s="4"/>
      <c r="DWT128" s="4"/>
      <c r="DWU128" s="4"/>
      <c r="DWV128" s="4"/>
      <c r="DWW128" s="4"/>
      <c r="DWX128" s="4"/>
      <c r="DWY128" s="4"/>
      <c r="DWZ128" s="4"/>
      <c r="DXA128" s="4"/>
      <c r="DXB128" s="4"/>
      <c r="DXC128" s="4"/>
      <c r="DXD128" s="4"/>
      <c r="DXE128" s="4"/>
      <c r="DXF128" s="4"/>
      <c r="DXG128" s="4"/>
      <c r="DXH128" s="4"/>
      <c r="DXI128" s="4"/>
      <c r="DXJ128" s="4"/>
      <c r="DXK128" s="4"/>
      <c r="DXL128" s="4"/>
      <c r="DXM128" s="4"/>
      <c r="DXN128" s="4"/>
      <c r="DXO128" s="4"/>
      <c r="DXP128" s="4"/>
      <c r="DXQ128" s="4"/>
      <c r="DXR128" s="4"/>
      <c r="DXS128" s="4"/>
      <c r="DXT128" s="4"/>
      <c r="DXU128" s="4"/>
      <c r="DXV128" s="4"/>
      <c r="DXW128" s="4"/>
      <c r="DXX128" s="4"/>
      <c r="DXY128" s="4"/>
      <c r="DXZ128" s="4"/>
      <c r="DYA128" s="4"/>
      <c r="DYB128" s="4"/>
      <c r="DYC128" s="4"/>
      <c r="DYD128" s="4"/>
      <c r="DYE128" s="4"/>
      <c r="DYF128" s="4"/>
      <c r="DYG128" s="4"/>
      <c r="DYH128" s="4"/>
      <c r="DYI128" s="4"/>
      <c r="DYJ128" s="4"/>
      <c r="DYK128" s="4"/>
      <c r="DYL128" s="4"/>
      <c r="DYM128" s="4"/>
      <c r="DYN128" s="4"/>
      <c r="DYO128" s="4"/>
      <c r="DYP128" s="4"/>
      <c r="DYQ128" s="4"/>
      <c r="DYR128" s="4"/>
      <c r="DYS128" s="4"/>
      <c r="DYT128" s="4"/>
      <c r="DYU128" s="4"/>
      <c r="DYV128" s="4"/>
      <c r="DYW128" s="4"/>
      <c r="DYX128" s="4"/>
      <c r="DYY128" s="4"/>
      <c r="DYZ128" s="4"/>
      <c r="DZA128" s="4"/>
      <c r="DZB128" s="4"/>
      <c r="DZC128" s="4"/>
      <c r="DZD128" s="4"/>
      <c r="DZE128" s="4"/>
      <c r="DZF128" s="4"/>
      <c r="DZG128" s="4"/>
      <c r="DZH128" s="4"/>
      <c r="DZI128" s="4"/>
      <c r="DZJ128" s="4"/>
      <c r="DZK128" s="4"/>
      <c r="DZL128" s="4"/>
      <c r="DZM128" s="4"/>
      <c r="DZN128" s="4"/>
      <c r="DZO128" s="4"/>
      <c r="DZP128" s="4"/>
      <c r="DZQ128" s="4"/>
      <c r="DZR128" s="4"/>
      <c r="DZS128" s="4"/>
      <c r="DZT128" s="4"/>
      <c r="DZU128" s="4"/>
      <c r="DZV128" s="4"/>
      <c r="DZW128" s="4"/>
      <c r="DZX128" s="4"/>
      <c r="DZY128" s="4"/>
      <c r="DZZ128" s="4"/>
      <c r="EAA128" s="4"/>
      <c r="EAB128" s="4"/>
      <c r="EAC128" s="4"/>
      <c r="EAD128" s="4"/>
      <c r="EAE128" s="4"/>
      <c r="EAF128" s="4"/>
      <c r="EAG128" s="4"/>
      <c r="EAH128" s="4"/>
      <c r="EAI128" s="4"/>
      <c r="EAJ128" s="4"/>
      <c r="EAK128" s="4"/>
      <c r="EAL128" s="4"/>
      <c r="EAM128" s="4"/>
      <c r="EAN128" s="4"/>
      <c r="EAO128" s="4"/>
      <c r="EAP128" s="4"/>
      <c r="EAQ128" s="4"/>
      <c r="EAR128" s="4"/>
      <c r="EAS128" s="4"/>
      <c r="EAT128" s="4"/>
      <c r="EAU128" s="4"/>
      <c r="EAV128" s="4"/>
      <c r="EAW128" s="4"/>
      <c r="EAX128" s="4"/>
      <c r="EAY128" s="4"/>
      <c r="EAZ128" s="4"/>
      <c r="EBA128" s="4"/>
      <c r="EBB128" s="4"/>
      <c r="EBC128" s="4"/>
      <c r="EBD128" s="4"/>
      <c r="EBE128" s="4"/>
      <c r="EBF128" s="4"/>
      <c r="EBG128" s="4"/>
      <c r="EBH128" s="4"/>
      <c r="EBI128" s="4"/>
      <c r="EBJ128" s="4"/>
      <c r="EBK128" s="4"/>
      <c r="EBL128" s="4"/>
      <c r="EBM128" s="4"/>
      <c r="EBN128" s="4"/>
      <c r="EBO128" s="4"/>
      <c r="EBP128" s="4"/>
      <c r="EBQ128" s="4"/>
      <c r="EBR128" s="4"/>
      <c r="EBS128" s="4"/>
      <c r="EBT128" s="4"/>
      <c r="EBU128" s="4"/>
      <c r="EBV128" s="4"/>
      <c r="EBW128" s="4"/>
      <c r="EBX128" s="4"/>
      <c r="EBY128" s="4"/>
      <c r="EBZ128" s="4"/>
      <c r="ECA128" s="4"/>
      <c r="ECB128" s="4"/>
      <c r="ECC128" s="4"/>
      <c r="ECD128" s="4"/>
      <c r="ECE128" s="4"/>
      <c r="ECF128" s="4"/>
      <c r="ECG128" s="4"/>
      <c r="ECH128" s="4"/>
      <c r="ECI128" s="4"/>
      <c r="ECJ128" s="4"/>
      <c r="ECK128" s="4"/>
      <c r="ECL128" s="4"/>
      <c r="ECM128" s="4"/>
      <c r="ECN128" s="4"/>
      <c r="ECO128" s="4"/>
      <c r="ECP128" s="4"/>
      <c r="ECQ128" s="4"/>
      <c r="ECR128" s="4"/>
      <c r="ECS128" s="4"/>
      <c r="ECT128" s="4"/>
      <c r="ECU128" s="4"/>
      <c r="ECV128" s="4"/>
      <c r="ECW128" s="4"/>
      <c r="ECX128" s="4"/>
      <c r="ECY128" s="4"/>
      <c r="ECZ128" s="4"/>
      <c r="EDA128" s="4"/>
      <c r="EDB128" s="4"/>
      <c r="EDC128" s="4"/>
      <c r="EDD128" s="4"/>
      <c r="EDE128" s="4"/>
      <c r="EDF128" s="4"/>
      <c r="EDG128" s="4"/>
      <c r="EDH128" s="4"/>
      <c r="EDI128" s="4"/>
      <c r="EDJ128" s="4"/>
      <c r="EDK128" s="4"/>
      <c r="EDL128" s="4"/>
      <c r="EDM128" s="4"/>
      <c r="EDN128" s="4"/>
      <c r="EDO128" s="4"/>
      <c r="EDP128" s="4"/>
      <c r="EDQ128" s="4"/>
      <c r="EDR128" s="4"/>
      <c r="EDS128" s="4"/>
      <c r="EDT128" s="4"/>
      <c r="EDU128" s="4"/>
      <c r="EDV128" s="4"/>
      <c r="EDW128" s="4"/>
      <c r="EDX128" s="4"/>
      <c r="EDY128" s="4"/>
      <c r="EDZ128" s="4"/>
      <c r="EEA128" s="4"/>
      <c r="EEB128" s="4"/>
      <c r="EEC128" s="4"/>
      <c r="EED128" s="4"/>
      <c r="EEE128" s="4"/>
      <c r="EEF128" s="4"/>
      <c r="EEG128" s="4"/>
      <c r="EEH128" s="4"/>
      <c r="EEI128" s="4"/>
      <c r="EEJ128" s="4"/>
      <c r="EEK128" s="4"/>
      <c r="EEL128" s="4"/>
      <c r="EEM128" s="4"/>
      <c r="EEN128" s="4"/>
      <c r="EEO128" s="4"/>
      <c r="EEP128" s="4"/>
      <c r="EEQ128" s="4"/>
      <c r="EER128" s="4"/>
      <c r="EES128" s="4"/>
      <c r="EET128" s="4"/>
      <c r="EEU128" s="4"/>
      <c r="EEV128" s="4"/>
      <c r="EEW128" s="4"/>
      <c r="EEX128" s="4"/>
      <c r="EEY128" s="4"/>
      <c r="EEZ128" s="4"/>
      <c r="EFA128" s="4"/>
      <c r="EFB128" s="4"/>
      <c r="EFI128" s="4"/>
      <c r="EFJ128" s="4"/>
      <c r="EFK128" s="4"/>
      <c r="EFL128" s="4"/>
      <c r="EFM128" s="4"/>
      <c r="EFN128" s="4"/>
      <c r="EFO128" s="4"/>
      <c r="EFP128" s="4"/>
      <c r="EFQ128" s="4"/>
      <c r="EFR128" s="4"/>
      <c r="EFS128" s="4"/>
      <c r="EFT128" s="4"/>
      <c r="EFU128" s="4"/>
      <c r="EFV128" s="4"/>
      <c r="EFW128" s="4"/>
      <c r="EFX128" s="4"/>
      <c r="EFY128" s="4"/>
      <c r="EFZ128" s="4"/>
      <c r="EGA128" s="4"/>
      <c r="EGB128" s="4"/>
      <c r="EGC128" s="4"/>
      <c r="EGD128" s="4"/>
      <c r="EGE128" s="4"/>
      <c r="EGF128" s="4"/>
      <c r="EGG128" s="4"/>
      <c r="EGH128" s="4"/>
      <c r="EGI128" s="4"/>
      <c r="EGJ128" s="4"/>
      <c r="EGK128" s="4"/>
      <c r="EGL128" s="4"/>
      <c r="EGM128" s="4"/>
      <c r="EGN128" s="4"/>
      <c r="EGO128" s="4"/>
      <c r="EGP128" s="4"/>
      <c r="EGQ128" s="4"/>
      <c r="EGR128" s="4"/>
      <c r="EGS128" s="4"/>
      <c r="EGT128" s="4"/>
      <c r="EGU128" s="4"/>
      <c r="EGV128" s="4"/>
      <c r="EGW128" s="4"/>
      <c r="EGX128" s="4"/>
      <c r="EGY128" s="4"/>
      <c r="EGZ128" s="4"/>
      <c r="EHA128" s="4"/>
      <c r="EHB128" s="4"/>
      <c r="EHC128" s="4"/>
      <c r="EHD128" s="4"/>
      <c r="EHE128" s="4"/>
      <c r="EHF128" s="4"/>
      <c r="EHG128" s="4"/>
      <c r="EHH128" s="4"/>
      <c r="EHI128" s="4"/>
      <c r="EHJ128" s="4"/>
      <c r="EHK128" s="4"/>
      <c r="EHL128" s="4"/>
      <c r="EHM128" s="4"/>
      <c r="EHN128" s="4"/>
      <c r="EHO128" s="4"/>
      <c r="EHP128" s="4"/>
      <c r="EHQ128" s="4"/>
      <c r="EHR128" s="4"/>
      <c r="EHS128" s="4"/>
      <c r="EHT128" s="4"/>
      <c r="EHU128" s="4"/>
      <c r="EHV128" s="4"/>
      <c r="EHW128" s="4"/>
      <c r="EHX128" s="4"/>
      <c r="EHY128" s="4"/>
      <c r="EHZ128" s="4"/>
      <c r="EIA128" s="4"/>
      <c r="EIB128" s="4"/>
      <c r="EIC128" s="4"/>
      <c r="EID128" s="4"/>
      <c r="EIE128" s="4"/>
      <c r="EIF128" s="4"/>
      <c r="EIG128" s="4"/>
      <c r="EIH128" s="4"/>
      <c r="EII128" s="4"/>
      <c r="EIJ128" s="4"/>
      <c r="EIK128" s="4"/>
      <c r="EIL128" s="4"/>
      <c r="EIM128" s="4"/>
      <c r="EIN128" s="4"/>
      <c r="EIO128" s="4"/>
      <c r="EIP128" s="4"/>
      <c r="EIQ128" s="4"/>
      <c r="EIR128" s="4"/>
      <c r="EIS128" s="4"/>
      <c r="EIT128" s="4"/>
      <c r="EIU128" s="4"/>
      <c r="EIV128" s="4"/>
      <c r="EIW128" s="4"/>
      <c r="EIX128" s="4"/>
      <c r="EIY128" s="4"/>
      <c r="EIZ128" s="4"/>
      <c r="EJA128" s="4"/>
      <c r="EJB128" s="4"/>
      <c r="EJC128" s="4"/>
      <c r="EJD128" s="4"/>
      <c r="EJE128" s="4"/>
      <c r="EJF128" s="4"/>
      <c r="EJG128" s="4"/>
      <c r="EJH128" s="4"/>
      <c r="EJI128" s="4"/>
      <c r="EJJ128" s="4"/>
      <c r="EJK128" s="4"/>
      <c r="EJL128" s="4"/>
      <c r="EJM128" s="4"/>
      <c r="EJN128" s="4"/>
      <c r="EJO128" s="4"/>
      <c r="EJP128" s="4"/>
      <c r="EJQ128" s="4"/>
      <c r="EJR128" s="4"/>
      <c r="EJS128" s="4"/>
      <c r="EJT128" s="4"/>
      <c r="EJU128" s="4"/>
      <c r="EJV128" s="4"/>
      <c r="EJW128" s="4"/>
      <c r="EJX128" s="4"/>
      <c r="EJY128" s="4"/>
      <c r="EJZ128" s="4"/>
      <c r="EKA128" s="4"/>
      <c r="EKB128" s="4"/>
      <c r="EKC128" s="4"/>
      <c r="EKD128" s="4"/>
      <c r="EKE128" s="4"/>
      <c r="EKF128" s="4"/>
      <c r="EKG128" s="4"/>
      <c r="EKH128" s="4"/>
      <c r="EKI128" s="4"/>
      <c r="EKJ128" s="4"/>
      <c r="EKK128" s="4"/>
      <c r="EKL128" s="4"/>
      <c r="EKM128" s="4"/>
      <c r="EKN128" s="4"/>
      <c r="EKO128" s="4"/>
      <c r="EKP128" s="4"/>
      <c r="EKQ128" s="4"/>
      <c r="EKR128" s="4"/>
      <c r="EKS128" s="4"/>
      <c r="EKT128" s="4"/>
      <c r="EKU128" s="4"/>
      <c r="EKV128" s="4"/>
      <c r="EKW128" s="4"/>
      <c r="EKX128" s="4"/>
      <c r="EKY128" s="4"/>
      <c r="EKZ128" s="4"/>
      <c r="ELA128" s="4"/>
      <c r="ELB128" s="4"/>
      <c r="ELC128" s="4"/>
      <c r="ELD128" s="4"/>
      <c r="ELE128" s="4"/>
      <c r="ELF128" s="4"/>
      <c r="ELG128" s="4"/>
      <c r="ELH128" s="4"/>
      <c r="ELI128" s="4"/>
      <c r="ELJ128" s="4"/>
      <c r="ELK128" s="4"/>
      <c r="ELL128" s="4"/>
      <c r="ELM128" s="4"/>
      <c r="ELN128" s="4"/>
      <c r="ELO128" s="4"/>
      <c r="ELP128" s="4"/>
      <c r="ELQ128" s="4"/>
      <c r="ELR128" s="4"/>
      <c r="ELS128" s="4"/>
      <c r="ELT128" s="4"/>
      <c r="ELU128" s="4"/>
      <c r="ELV128" s="4"/>
      <c r="ELW128" s="4"/>
      <c r="ELX128" s="4"/>
      <c r="ELY128" s="4"/>
      <c r="ELZ128" s="4"/>
      <c r="EMA128" s="4"/>
      <c r="EMB128" s="4"/>
      <c r="EMC128" s="4"/>
      <c r="EMD128" s="4"/>
      <c r="EME128" s="4"/>
      <c r="EMF128" s="4"/>
      <c r="EMG128" s="4"/>
      <c r="EMH128" s="4"/>
      <c r="EMI128" s="4"/>
      <c r="EMJ128" s="4"/>
      <c r="EMK128" s="4"/>
      <c r="EML128" s="4"/>
      <c r="EMM128" s="4"/>
      <c r="EMN128" s="4"/>
      <c r="EMO128" s="4"/>
      <c r="EMP128" s="4"/>
      <c r="EMQ128" s="4"/>
      <c r="EMR128" s="4"/>
      <c r="EMS128" s="4"/>
      <c r="EMT128" s="4"/>
      <c r="EMU128" s="4"/>
      <c r="EMV128" s="4"/>
      <c r="EMW128" s="4"/>
      <c r="EMX128" s="4"/>
      <c r="EMY128" s="4"/>
      <c r="EMZ128" s="4"/>
      <c r="ENA128" s="4"/>
      <c r="ENB128" s="4"/>
      <c r="ENC128" s="4"/>
      <c r="END128" s="4"/>
      <c r="ENE128" s="4"/>
      <c r="ENF128" s="4"/>
      <c r="ENG128" s="4"/>
      <c r="ENH128" s="4"/>
      <c r="ENI128" s="4"/>
      <c r="ENJ128" s="4"/>
      <c r="ENK128" s="4"/>
      <c r="ENL128" s="4"/>
      <c r="ENM128" s="4"/>
      <c r="ENN128" s="4"/>
      <c r="ENO128" s="4"/>
      <c r="ENP128" s="4"/>
      <c r="ENQ128" s="4"/>
      <c r="ENR128" s="4"/>
      <c r="ENS128" s="4"/>
      <c r="ENT128" s="4"/>
      <c r="ENU128" s="4"/>
      <c r="ENV128" s="4"/>
      <c r="ENW128" s="4"/>
      <c r="ENX128" s="4"/>
      <c r="ENY128" s="4"/>
      <c r="ENZ128" s="4"/>
      <c r="EOA128" s="4"/>
      <c r="EOB128" s="4"/>
      <c r="EOC128" s="4"/>
      <c r="EOD128" s="4"/>
      <c r="EOE128" s="4"/>
      <c r="EOF128" s="4"/>
      <c r="EOG128" s="4"/>
      <c r="EOH128" s="4"/>
      <c r="EOI128" s="4"/>
      <c r="EOJ128" s="4"/>
      <c r="EOK128" s="4"/>
      <c r="EOL128" s="4"/>
      <c r="EOM128" s="4"/>
      <c r="EON128" s="4"/>
      <c r="EOO128" s="4"/>
      <c r="EOP128" s="4"/>
      <c r="EOQ128" s="4"/>
      <c r="EOR128" s="4"/>
      <c r="EOS128" s="4"/>
      <c r="EOT128" s="4"/>
      <c r="EOU128" s="4"/>
      <c r="EOV128" s="4"/>
      <c r="EOW128" s="4"/>
      <c r="EOX128" s="4"/>
      <c r="EPE128" s="4"/>
      <c r="EPF128" s="4"/>
      <c r="EPG128" s="4"/>
      <c r="EPH128" s="4"/>
      <c r="EPI128" s="4"/>
      <c r="EPJ128" s="4"/>
      <c r="EPK128" s="4"/>
      <c r="EPL128" s="4"/>
      <c r="EPM128" s="4"/>
      <c r="EPN128" s="4"/>
      <c r="EPO128" s="4"/>
      <c r="EPP128" s="4"/>
      <c r="EPQ128" s="4"/>
      <c r="EPR128" s="4"/>
      <c r="EPS128" s="4"/>
      <c r="EPT128" s="4"/>
      <c r="EPU128" s="4"/>
      <c r="EPV128" s="4"/>
      <c r="EPW128" s="4"/>
      <c r="EPX128" s="4"/>
      <c r="EPY128" s="4"/>
      <c r="EPZ128" s="4"/>
      <c r="EQA128" s="4"/>
      <c r="EQB128" s="4"/>
      <c r="EQC128" s="4"/>
      <c r="EQD128" s="4"/>
      <c r="EQE128" s="4"/>
      <c r="EQF128" s="4"/>
      <c r="EQG128" s="4"/>
      <c r="EQH128" s="4"/>
      <c r="EQI128" s="4"/>
      <c r="EQJ128" s="4"/>
      <c r="EQK128" s="4"/>
      <c r="EQL128" s="4"/>
      <c r="EQM128" s="4"/>
      <c r="EQN128" s="4"/>
      <c r="EQO128" s="4"/>
      <c r="EQP128" s="4"/>
      <c r="EQQ128" s="4"/>
      <c r="EQR128" s="4"/>
      <c r="EQS128" s="4"/>
      <c r="EQT128" s="4"/>
      <c r="EQU128" s="4"/>
      <c r="EQV128" s="4"/>
      <c r="EQW128" s="4"/>
      <c r="EQX128" s="4"/>
      <c r="EQY128" s="4"/>
      <c r="EQZ128" s="4"/>
      <c r="ERA128" s="4"/>
      <c r="ERB128" s="4"/>
      <c r="ERC128" s="4"/>
      <c r="ERD128" s="4"/>
      <c r="ERE128" s="4"/>
      <c r="ERF128" s="4"/>
      <c r="ERG128" s="4"/>
      <c r="ERH128" s="4"/>
      <c r="ERI128" s="4"/>
      <c r="ERJ128" s="4"/>
      <c r="ERK128" s="4"/>
      <c r="ERL128" s="4"/>
      <c r="ERM128" s="4"/>
      <c r="ERN128" s="4"/>
      <c r="ERO128" s="4"/>
      <c r="ERP128" s="4"/>
      <c r="ERQ128" s="4"/>
      <c r="ERR128" s="4"/>
      <c r="ERS128" s="4"/>
      <c r="ERT128" s="4"/>
      <c r="ERU128" s="4"/>
      <c r="ERV128" s="4"/>
      <c r="ERW128" s="4"/>
      <c r="ERX128" s="4"/>
      <c r="ERY128" s="4"/>
      <c r="ERZ128" s="4"/>
      <c r="ESA128" s="4"/>
      <c r="ESB128" s="4"/>
      <c r="ESC128" s="4"/>
      <c r="ESD128" s="4"/>
      <c r="ESE128" s="4"/>
      <c r="ESF128" s="4"/>
      <c r="ESG128" s="4"/>
      <c r="ESH128" s="4"/>
      <c r="ESI128" s="4"/>
      <c r="ESJ128" s="4"/>
      <c r="ESK128" s="4"/>
      <c r="ESL128" s="4"/>
      <c r="ESM128" s="4"/>
      <c r="ESN128" s="4"/>
      <c r="ESO128" s="4"/>
      <c r="ESP128" s="4"/>
      <c r="ESQ128" s="4"/>
      <c r="ESR128" s="4"/>
      <c r="ESS128" s="4"/>
      <c r="EST128" s="4"/>
      <c r="ESU128" s="4"/>
      <c r="ESV128" s="4"/>
      <c r="ESW128" s="4"/>
      <c r="ESX128" s="4"/>
      <c r="ESY128" s="4"/>
      <c r="ESZ128" s="4"/>
      <c r="ETA128" s="4"/>
      <c r="ETB128" s="4"/>
      <c r="ETC128" s="4"/>
      <c r="ETD128" s="4"/>
      <c r="ETE128" s="4"/>
      <c r="ETF128" s="4"/>
      <c r="ETG128" s="4"/>
      <c r="ETH128" s="4"/>
      <c r="ETI128" s="4"/>
      <c r="ETJ128" s="4"/>
      <c r="ETK128" s="4"/>
      <c r="ETL128" s="4"/>
      <c r="ETM128" s="4"/>
      <c r="ETN128" s="4"/>
      <c r="ETO128" s="4"/>
      <c r="ETP128" s="4"/>
      <c r="ETQ128" s="4"/>
      <c r="ETR128" s="4"/>
      <c r="ETS128" s="4"/>
      <c r="ETT128" s="4"/>
      <c r="ETU128" s="4"/>
      <c r="ETV128" s="4"/>
      <c r="ETW128" s="4"/>
      <c r="ETX128" s="4"/>
      <c r="ETY128" s="4"/>
      <c r="ETZ128" s="4"/>
      <c r="EUA128" s="4"/>
      <c r="EUB128" s="4"/>
      <c r="EUC128" s="4"/>
      <c r="EUD128" s="4"/>
      <c r="EUE128" s="4"/>
      <c r="EUF128" s="4"/>
      <c r="EUG128" s="4"/>
      <c r="EUH128" s="4"/>
      <c r="EUI128" s="4"/>
      <c r="EUJ128" s="4"/>
      <c r="EUK128" s="4"/>
      <c r="EUL128" s="4"/>
      <c r="EUM128" s="4"/>
      <c r="EUN128" s="4"/>
      <c r="EUO128" s="4"/>
      <c r="EUP128" s="4"/>
      <c r="EUQ128" s="4"/>
      <c r="EUR128" s="4"/>
      <c r="EUS128" s="4"/>
      <c r="EUT128" s="4"/>
      <c r="EUU128" s="4"/>
      <c r="EUV128" s="4"/>
      <c r="EUW128" s="4"/>
      <c r="EUX128" s="4"/>
      <c r="EUY128" s="4"/>
      <c r="EUZ128" s="4"/>
      <c r="EVA128" s="4"/>
      <c r="EVB128" s="4"/>
      <c r="EVC128" s="4"/>
      <c r="EVD128" s="4"/>
      <c r="EVE128" s="4"/>
      <c r="EVF128" s="4"/>
      <c r="EVG128" s="4"/>
      <c r="EVH128" s="4"/>
      <c r="EVI128" s="4"/>
      <c r="EVJ128" s="4"/>
      <c r="EVK128" s="4"/>
      <c r="EVL128" s="4"/>
      <c r="EVM128" s="4"/>
      <c r="EVN128" s="4"/>
      <c r="EVO128" s="4"/>
      <c r="EVP128" s="4"/>
      <c r="EVQ128" s="4"/>
      <c r="EVR128" s="4"/>
      <c r="EVS128" s="4"/>
      <c r="EVT128" s="4"/>
      <c r="EVU128" s="4"/>
      <c r="EVV128" s="4"/>
      <c r="EVW128" s="4"/>
      <c r="EVX128" s="4"/>
      <c r="EVY128" s="4"/>
      <c r="EVZ128" s="4"/>
      <c r="EWA128" s="4"/>
      <c r="EWB128" s="4"/>
      <c r="EWC128" s="4"/>
      <c r="EWD128" s="4"/>
      <c r="EWE128" s="4"/>
      <c r="EWF128" s="4"/>
      <c r="EWG128" s="4"/>
      <c r="EWH128" s="4"/>
      <c r="EWI128" s="4"/>
      <c r="EWJ128" s="4"/>
      <c r="EWK128" s="4"/>
      <c r="EWL128" s="4"/>
      <c r="EWM128" s="4"/>
      <c r="EWN128" s="4"/>
      <c r="EWO128" s="4"/>
      <c r="EWP128" s="4"/>
      <c r="EWQ128" s="4"/>
      <c r="EWR128" s="4"/>
      <c r="EWS128" s="4"/>
      <c r="EWT128" s="4"/>
      <c r="EWU128" s="4"/>
      <c r="EWV128" s="4"/>
      <c r="EWW128" s="4"/>
      <c r="EWX128" s="4"/>
      <c r="EWY128" s="4"/>
      <c r="EWZ128" s="4"/>
      <c r="EXA128" s="4"/>
      <c r="EXB128" s="4"/>
      <c r="EXC128" s="4"/>
      <c r="EXD128" s="4"/>
      <c r="EXE128" s="4"/>
      <c r="EXF128" s="4"/>
      <c r="EXG128" s="4"/>
      <c r="EXH128" s="4"/>
      <c r="EXI128" s="4"/>
      <c r="EXJ128" s="4"/>
      <c r="EXK128" s="4"/>
      <c r="EXL128" s="4"/>
      <c r="EXM128" s="4"/>
      <c r="EXN128" s="4"/>
      <c r="EXO128" s="4"/>
      <c r="EXP128" s="4"/>
      <c r="EXQ128" s="4"/>
      <c r="EXR128" s="4"/>
      <c r="EXS128" s="4"/>
      <c r="EXT128" s="4"/>
      <c r="EXU128" s="4"/>
      <c r="EXV128" s="4"/>
      <c r="EXW128" s="4"/>
      <c r="EXX128" s="4"/>
      <c r="EXY128" s="4"/>
      <c r="EXZ128" s="4"/>
      <c r="EYA128" s="4"/>
      <c r="EYB128" s="4"/>
      <c r="EYC128" s="4"/>
      <c r="EYD128" s="4"/>
      <c r="EYE128" s="4"/>
      <c r="EYF128" s="4"/>
      <c r="EYG128" s="4"/>
      <c r="EYH128" s="4"/>
      <c r="EYI128" s="4"/>
      <c r="EYJ128" s="4"/>
      <c r="EYK128" s="4"/>
      <c r="EYL128" s="4"/>
      <c r="EYM128" s="4"/>
      <c r="EYN128" s="4"/>
      <c r="EYO128" s="4"/>
      <c r="EYP128" s="4"/>
      <c r="EYQ128" s="4"/>
      <c r="EYR128" s="4"/>
      <c r="EYS128" s="4"/>
      <c r="EYT128" s="4"/>
      <c r="EZA128" s="4"/>
      <c r="EZB128" s="4"/>
      <c r="EZC128" s="4"/>
      <c r="EZD128" s="4"/>
      <c r="EZE128" s="4"/>
      <c r="EZF128" s="4"/>
      <c r="EZG128" s="4"/>
      <c r="EZH128" s="4"/>
      <c r="EZI128" s="4"/>
      <c r="EZJ128" s="4"/>
      <c r="EZK128" s="4"/>
      <c r="EZL128" s="4"/>
      <c r="EZM128" s="4"/>
      <c r="EZN128" s="4"/>
      <c r="EZO128" s="4"/>
      <c r="EZP128" s="4"/>
      <c r="EZQ128" s="4"/>
      <c r="EZR128" s="4"/>
      <c r="EZS128" s="4"/>
      <c r="EZT128" s="4"/>
      <c r="EZU128" s="4"/>
      <c r="EZV128" s="4"/>
      <c r="EZW128" s="4"/>
      <c r="EZX128" s="4"/>
      <c r="EZY128" s="4"/>
      <c r="EZZ128" s="4"/>
      <c r="FAA128" s="4"/>
      <c r="FAB128" s="4"/>
      <c r="FAC128" s="4"/>
      <c r="FAD128" s="4"/>
      <c r="FAE128" s="4"/>
      <c r="FAF128" s="4"/>
      <c r="FAG128" s="4"/>
      <c r="FAH128" s="4"/>
      <c r="FAI128" s="4"/>
      <c r="FAJ128" s="4"/>
      <c r="FAK128" s="4"/>
      <c r="FAL128" s="4"/>
      <c r="FAM128" s="4"/>
      <c r="FAN128" s="4"/>
      <c r="FAO128" s="4"/>
      <c r="FAP128" s="4"/>
      <c r="FAQ128" s="4"/>
      <c r="FAR128" s="4"/>
      <c r="FAS128" s="4"/>
      <c r="FAT128" s="4"/>
      <c r="FAU128" s="4"/>
      <c r="FAV128" s="4"/>
      <c r="FAW128" s="4"/>
      <c r="FAX128" s="4"/>
      <c r="FAY128" s="4"/>
      <c r="FAZ128" s="4"/>
      <c r="FBA128" s="4"/>
      <c r="FBB128" s="4"/>
      <c r="FBC128" s="4"/>
      <c r="FBD128" s="4"/>
      <c r="FBE128" s="4"/>
      <c r="FBF128" s="4"/>
      <c r="FBG128" s="4"/>
      <c r="FBH128" s="4"/>
      <c r="FBI128" s="4"/>
      <c r="FBJ128" s="4"/>
      <c r="FBK128" s="4"/>
      <c r="FBL128" s="4"/>
      <c r="FBM128" s="4"/>
      <c r="FBN128" s="4"/>
      <c r="FBO128" s="4"/>
      <c r="FBP128" s="4"/>
      <c r="FBQ128" s="4"/>
      <c r="FBR128" s="4"/>
      <c r="FBS128" s="4"/>
      <c r="FBT128" s="4"/>
      <c r="FBU128" s="4"/>
      <c r="FBV128" s="4"/>
      <c r="FBW128" s="4"/>
      <c r="FBX128" s="4"/>
      <c r="FBY128" s="4"/>
      <c r="FBZ128" s="4"/>
      <c r="FCA128" s="4"/>
      <c r="FCB128" s="4"/>
      <c r="FCC128" s="4"/>
      <c r="FCD128" s="4"/>
      <c r="FCE128" s="4"/>
      <c r="FCF128" s="4"/>
      <c r="FCG128" s="4"/>
      <c r="FCH128" s="4"/>
      <c r="FCI128" s="4"/>
      <c r="FCJ128" s="4"/>
      <c r="FCK128" s="4"/>
      <c r="FCL128" s="4"/>
      <c r="FCM128" s="4"/>
      <c r="FCN128" s="4"/>
      <c r="FCO128" s="4"/>
      <c r="FCP128" s="4"/>
      <c r="FCQ128" s="4"/>
      <c r="FCR128" s="4"/>
      <c r="FCS128" s="4"/>
      <c r="FCT128" s="4"/>
      <c r="FCU128" s="4"/>
      <c r="FCV128" s="4"/>
      <c r="FCW128" s="4"/>
      <c r="FCX128" s="4"/>
      <c r="FCY128" s="4"/>
      <c r="FCZ128" s="4"/>
      <c r="FDA128" s="4"/>
      <c r="FDB128" s="4"/>
      <c r="FDC128" s="4"/>
      <c r="FDD128" s="4"/>
      <c r="FDE128" s="4"/>
      <c r="FDF128" s="4"/>
      <c r="FDG128" s="4"/>
      <c r="FDH128" s="4"/>
      <c r="FDI128" s="4"/>
      <c r="FDJ128" s="4"/>
      <c r="FDK128" s="4"/>
      <c r="FDL128" s="4"/>
      <c r="FDM128" s="4"/>
      <c r="FDN128" s="4"/>
      <c r="FDO128" s="4"/>
      <c r="FDP128" s="4"/>
      <c r="FDQ128" s="4"/>
      <c r="FDR128" s="4"/>
      <c r="FDS128" s="4"/>
      <c r="FDT128" s="4"/>
      <c r="FDU128" s="4"/>
      <c r="FDV128" s="4"/>
      <c r="FDW128" s="4"/>
      <c r="FDX128" s="4"/>
      <c r="FDY128" s="4"/>
      <c r="FDZ128" s="4"/>
      <c r="FEA128" s="4"/>
      <c r="FEB128" s="4"/>
      <c r="FEC128" s="4"/>
      <c r="FED128" s="4"/>
      <c r="FEE128" s="4"/>
      <c r="FEF128" s="4"/>
      <c r="FEG128" s="4"/>
      <c r="FEH128" s="4"/>
      <c r="FEI128" s="4"/>
      <c r="FEJ128" s="4"/>
      <c r="FEK128" s="4"/>
      <c r="FEL128" s="4"/>
      <c r="FEM128" s="4"/>
      <c r="FEN128" s="4"/>
      <c r="FEO128" s="4"/>
      <c r="FEP128" s="4"/>
      <c r="FEQ128" s="4"/>
      <c r="FER128" s="4"/>
      <c r="FES128" s="4"/>
      <c r="FET128" s="4"/>
      <c r="FEU128" s="4"/>
      <c r="FEV128" s="4"/>
      <c r="FEW128" s="4"/>
      <c r="FEX128" s="4"/>
      <c r="FEY128" s="4"/>
      <c r="FEZ128" s="4"/>
      <c r="FFA128" s="4"/>
      <c r="FFB128" s="4"/>
      <c r="FFC128" s="4"/>
      <c r="FFD128" s="4"/>
      <c r="FFE128" s="4"/>
      <c r="FFF128" s="4"/>
      <c r="FFG128" s="4"/>
      <c r="FFH128" s="4"/>
      <c r="FFI128" s="4"/>
      <c r="FFJ128" s="4"/>
      <c r="FFK128" s="4"/>
      <c r="FFL128" s="4"/>
      <c r="FFM128" s="4"/>
      <c r="FFN128" s="4"/>
      <c r="FFO128" s="4"/>
      <c r="FFP128" s="4"/>
      <c r="FFQ128" s="4"/>
      <c r="FFR128" s="4"/>
      <c r="FFS128" s="4"/>
      <c r="FFT128" s="4"/>
      <c r="FFU128" s="4"/>
      <c r="FFV128" s="4"/>
      <c r="FFW128" s="4"/>
      <c r="FFX128" s="4"/>
      <c r="FFY128" s="4"/>
      <c r="FFZ128" s="4"/>
      <c r="FGA128" s="4"/>
      <c r="FGB128" s="4"/>
      <c r="FGC128" s="4"/>
      <c r="FGD128" s="4"/>
      <c r="FGE128" s="4"/>
      <c r="FGF128" s="4"/>
      <c r="FGG128" s="4"/>
      <c r="FGH128" s="4"/>
      <c r="FGI128" s="4"/>
      <c r="FGJ128" s="4"/>
      <c r="FGK128" s="4"/>
      <c r="FGL128" s="4"/>
      <c r="FGM128" s="4"/>
      <c r="FGN128" s="4"/>
      <c r="FGO128" s="4"/>
      <c r="FGP128" s="4"/>
      <c r="FGQ128" s="4"/>
      <c r="FGR128" s="4"/>
      <c r="FGS128" s="4"/>
      <c r="FGT128" s="4"/>
      <c r="FGU128" s="4"/>
      <c r="FGV128" s="4"/>
      <c r="FGW128" s="4"/>
      <c r="FGX128" s="4"/>
      <c r="FGY128" s="4"/>
      <c r="FGZ128" s="4"/>
      <c r="FHA128" s="4"/>
      <c r="FHB128" s="4"/>
      <c r="FHC128" s="4"/>
      <c r="FHD128" s="4"/>
      <c r="FHE128" s="4"/>
      <c r="FHF128" s="4"/>
      <c r="FHG128" s="4"/>
      <c r="FHH128" s="4"/>
      <c r="FHI128" s="4"/>
      <c r="FHJ128" s="4"/>
      <c r="FHK128" s="4"/>
      <c r="FHL128" s="4"/>
      <c r="FHM128" s="4"/>
      <c r="FHN128" s="4"/>
      <c r="FHO128" s="4"/>
      <c r="FHP128" s="4"/>
      <c r="FHQ128" s="4"/>
      <c r="FHR128" s="4"/>
      <c r="FHS128" s="4"/>
      <c r="FHT128" s="4"/>
      <c r="FHU128" s="4"/>
      <c r="FHV128" s="4"/>
      <c r="FHW128" s="4"/>
      <c r="FHX128" s="4"/>
      <c r="FHY128" s="4"/>
      <c r="FHZ128" s="4"/>
      <c r="FIA128" s="4"/>
      <c r="FIB128" s="4"/>
      <c r="FIC128" s="4"/>
      <c r="FID128" s="4"/>
      <c r="FIE128" s="4"/>
      <c r="FIF128" s="4"/>
      <c r="FIG128" s="4"/>
      <c r="FIH128" s="4"/>
      <c r="FII128" s="4"/>
      <c r="FIJ128" s="4"/>
      <c r="FIK128" s="4"/>
      <c r="FIL128" s="4"/>
      <c r="FIM128" s="4"/>
      <c r="FIN128" s="4"/>
      <c r="FIO128" s="4"/>
      <c r="FIP128" s="4"/>
      <c r="FIW128" s="4"/>
      <c r="FIX128" s="4"/>
      <c r="FIY128" s="4"/>
      <c r="FIZ128" s="4"/>
      <c r="FJA128" s="4"/>
      <c r="FJB128" s="4"/>
      <c r="FJC128" s="4"/>
      <c r="FJD128" s="4"/>
      <c r="FJE128" s="4"/>
      <c r="FJF128" s="4"/>
      <c r="FJG128" s="4"/>
      <c r="FJH128" s="4"/>
      <c r="FJI128" s="4"/>
      <c r="FJJ128" s="4"/>
      <c r="FJK128" s="4"/>
      <c r="FJL128" s="4"/>
      <c r="FJM128" s="4"/>
      <c r="FJN128" s="4"/>
      <c r="FJO128" s="4"/>
      <c r="FJP128" s="4"/>
      <c r="FJQ128" s="4"/>
      <c r="FJR128" s="4"/>
      <c r="FJS128" s="4"/>
      <c r="FJT128" s="4"/>
      <c r="FJU128" s="4"/>
      <c r="FJV128" s="4"/>
      <c r="FJW128" s="4"/>
      <c r="FJX128" s="4"/>
      <c r="FJY128" s="4"/>
      <c r="FJZ128" s="4"/>
      <c r="FKA128" s="4"/>
      <c r="FKB128" s="4"/>
      <c r="FKC128" s="4"/>
      <c r="FKD128" s="4"/>
      <c r="FKE128" s="4"/>
      <c r="FKF128" s="4"/>
      <c r="FKG128" s="4"/>
      <c r="FKH128" s="4"/>
      <c r="FKI128" s="4"/>
      <c r="FKJ128" s="4"/>
      <c r="FKK128" s="4"/>
      <c r="FKL128" s="4"/>
      <c r="FKM128" s="4"/>
      <c r="FKN128" s="4"/>
      <c r="FKO128" s="4"/>
      <c r="FKP128" s="4"/>
      <c r="FKQ128" s="4"/>
      <c r="FKR128" s="4"/>
      <c r="FKS128" s="4"/>
      <c r="FKT128" s="4"/>
      <c r="FKU128" s="4"/>
      <c r="FKV128" s="4"/>
      <c r="FKW128" s="4"/>
      <c r="FKX128" s="4"/>
      <c r="FKY128" s="4"/>
      <c r="FKZ128" s="4"/>
      <c r="FLA128" s="4"/>
      <c r="FLB128" s="4"/>
      <c r="FLC128" s="4"/>
      <c r="FLD128" s="4"/>
      <c r="FLE128" s="4"/>
      <c r="FLF128" s="4"/>
      <c r="FLG128" s="4"/>
      <c r="FLH128" s="4"/>
      <c r="FLI128" s="4"/>
      <c r="FLJ128" s="4"/>
      <c r="FLK128" s="4"/>
      <c r="FLL128" s="4"/>
      <c r="FLM128" s="4"/>
      <c r="FLN128" s="4"/>
      <c r="FLO128" s="4"/>
      <c r="FLP128" s="4"/>
      <c r="FLQ128" s="4"/>
      <c r="FLR128" s="4"/>
      <c r="FLS128" s="4"/>
      <c r="FLT128" s="4"/>
      <c r="FLU128" s="4"/>
      <c r="FLV128" s="4"/>
      <c r="FLW128" s="4"/>
      <c r="FLX128" s="4"/>
      <c r="FLY128" s="4"/>
      <c r="FLZ128" s="4"/>
      <c r="FMA128" s="4"/>
      <c r="FMB128" s="4"/>
      <c r="FMC128" s="4"/>
      <c r="FMD128" s="4"/>
      <c r="FME128" s="4"/>
      <c r="FMF128" s="4"/>
      <c r="FMG128" s="4"/>
      <c r="FMH128" s="4"/>
      <c r="FMI128" s="4"/>
      <c r="FMJ128" s="4"/>
      <c r="FMK128" s="4"/>
      <c r="FML128" s="4"/>
      <c r="FMM128" s="4"/>
      <c r="FMN128" s="4"/>
      <c r="FMO128" s="4"/>
      <c r="FMP128" s="4"/>
      <c r="FMQ128" s="4"/>
      <c r="FMR128" s="4"/>
      <c r="FMS128" s="4"/>
      <c r="FMT128" s="4"/>
      <c r="FMU128" s="4"/>
      <c r="FMV128" s="4"/>
      <c r="FMW128" s="4"/>
      <c r="FMX128" s="4"/>
      <c r="FMY128" s="4"/>
      <c r="FMZ128" s="4"/>
      <c r="FNA128" s="4"/>
      <c r="FNB128" s="4"/>
      <c r="FNC128" s="4"/>
      <c r="FND128" s="4"/>
      <c r="FNE128" s="4"/>
      <c r="FNF128" s="4"/>
      <c r="FNG128" s="4"/>
      <c r="FNH128" s="4"/>
      <c r="FNI128" s="4"/>
      <c r="FNJ128" s="4"/>
      <c r="FNK128" s="4"/>
      <c r="FNL128" s="4"/>
      <c r="FNM128" s="4"/>
      <c r="FNN128" s="4"/>
      <c r="FNO128" s="4"/>
      <c r="FNP128" s="4"/>
      <c r="FNQ128" s="4"/>
      <c r="FNR128" s="4"/>
      <c r="FNS128" s="4"/>
      <c r="FNT128" s="4"/>
      <c r="FNU128" s="4"/>
      <c r="FNV128" s="4"/>
      <c r="FNW128" s="4"/>
      <c r="FNX128" s="4"/>
      <c r="FNY128" s="4"/>
      <c r="FNZ128" s="4"/>
      <c r="FOA128" s="4"/>
      <c r="FOB128" s="4"/>
      <c r="FOC128" s="4"/>
      <c r="FOD128" s="4"/>
      <c r="FOE128" s="4"/>
      <c r="FOF128" s="4"/>
      <c r="FOG128" s="4"/>
      <c r="FOH128" s="4"/>
      <c r="FOI128" s="4"/>
      <c r="FOJ128" s="4"/>
      <c r="FOK128" s="4"/>
      <c r="FOL128" s="4"/>
      <c r="FOM128" s="4"/>
      <c r="FON128" s="4"/>
      <c r="FOO128" s="4"/>
      <c r="FOP128" s="4"/>
      <c r="FOQ128" s="4"/>
      <c r="FOR128" s="4"/>
      <c r="FOS128" s="4"/>
      <c r="FOT128" s="4"/>
      <c r="FOU128" s="4"/>
      <c r="FOV128" s="4"/>
      <c r="FOW128" s="4"/>
      <c r="FOX128" s="4"/>
      <c r="FOY128" s="4"/>
      <c r="FOZ128" s="4"/>
      <c r="FPA128" s="4"/>
      <c r="FPB128" s="4"/>
      <c r="FPC128" s="4"/>
      <c r="FPD128" s="4"/>
      <c r="FPE128" s="4"/>
      <c r="FPF128" s="4"/>
      <c r="FPG128" s="4"/>
      <c r="FPH128" s="4"/>
      <c r="FPI128" s="4"/>
      <c r="FPJ128" s="4"/>
      <c r="FPK128" s="4"/>
      <c r="FPL128" s="4"/>
      <c r="FPM128" s="4"/>
      <c r="FPN128" s="4"/>
      <c r="FPO128" s="4"/>
      <c r="FPP128" s="4"/>
      <c r="FPQ128" s="4"/>
      <c r="FPR128" s="4"/>
      <c r="FPS128" s="4"/>
      <c r="FPT128" s="4"/>
      <c r="FPU128" s="4"/>
      <c r="FPV128" s="4"/>
      <c r="FPW128" s="4"/>
      <c r="FPX128" s="4"/>
      <c r="FPY128" s="4"/>
      <c r="FPZ128" s="4"/>
      <c r="FQA128" s="4"/>
      <c r="FQB128" s="4"/>
      <c r="FQC128" s="4"/>
      <c r="FQD128" s="4"/>
      <c r="FQE128" s="4"/>
      <c r="FQF128" s="4"/>
      <c r="FQG128" s="4"/>
      <c r="FQH128" s="4"/>
      <c r="FQI128" s="4"/>
      <c r="FQJ128" s="4"/>
      <c r="FQK128" s="4"/>
      <c r="FQL128" s="4"/>
      <c r="FQM128" s="4"/>
      <c r="FQN128" s="4"/>
      <c r="FQO128" s="4"/>
      <c r="FQP128" s="4"/>
      <c r="FQQ128" s="4"/>
      <c r="FQR128" s="4"/>
      <c r="FQS128" s="4"/>
      <c r="FQT128" s="4"/>
      <c r="FQU128" s="4"/>
      <c r="FQV128" s="4"/>
      <c r="FQW128" s="4"/>
      <c r="FQX128" s="4"/>
      <c r="FQY128" s="4"/>
      <c r="FQZ128" s="4"/>
      <c r="FRA128" s="4"/>
      <c r="FRB128" s="4"/>
      <c r="FRC128" s="4"/>
      <c r="FRD128" s="4"/>
      <c r="FRE128" s="4"/>
      <c r="FRF128" s="4"/>
      <c r="FRG128" s="4"/>
      <c r="FRH128" s="4"/>
      <c r="FRI128" s="4"/>
      <c r="FRJ128" s="4"/>
      <c r="FRK128" s="4"/>
      <c r="FRL128" s="4"/>
      <c r="FRM128" s="4"/>
      <c r="FRN128" s="4"/>
      <c r="FRO128" s="4"/>
      <c r="FRP128" s="4"/>
      <c r="FRQ128" s="4"/>
      <c r="FRR128" s="4"/>
      <c r="FRS128" s="4"/>
      <c r="FRT128" s="4"/>
      <c r="FRU128" s="4"/>
      <c r="FRV128" s="4"/>
      <c r="FRW128" s="4"/>
      <c r="FRX128" s="4"/>
      <c r="FRY128" s="4"/>
      <c r="FRZ128" s="4"/>
      <c r="FSA128" s="4"/>
      <c r="FSB128" s="4"/>
      <c r="FSC128" s="4"/>
      <c r="FSD128" s="4"/>
      <c r="FSE128" s="4"/>
      <c r="FSF128" s="4"/>
      <c r="FSG128" s="4"/>
      <c r="FSH128" s="4"/>
      <c r="FSI128" s="4"/>
      <c r="FSJ128" s="4"/>
      <c r="FSK128" s="4"/>
      <c r="FSL128" s="4"/>
      <c r="FSS128" s="4"/>
      <c r="FST128" s="4"/>
      <c r="FSU128" s="4"/>
      <c r="FSV128" s="4"/>
      <c r="FSW128" s="4"/>
      <c r="FSX128" s="4"/>
      <c r="FSY128" s="4"/>
      <c r="FSZ128" s="4"/>
      <c r="FTA128" s="4"/>
      <c r="FTB128" s="4"/>
      <c r="FTC128" s="4"/>
      <c r="FTD128" s="4"/>
      <c r="FTE128" s="4"/>
      <c r="FTF128" s="4"/>
      <c r="FTG128" s="4"/>
      <c r="FTH128" s="4"/>
      <c r="FTI128" s="4"/>
      <c r="FTJ128" s="4"/>
      <c r="FTK128" s="4"/>
      <c r="FTL128" s="4"/>
      <c r="FTM128" s="4"/>
      <c r="FTN128" s="4"/>
      <c r="FTO128" s="4"/>
      <c r="FTP128" s="4"/>
      <c r="FTQ128" s="4"/>
      <c r="FTR128" s="4"/>
      <c r="FTS128" s="4"/>
      <c r="FTT128" s="4"/>
      <c r="FTU128" s="4"/>
      <c r="FTV128" s="4"/>
      <c r="FTW128" s="4"/>
      <c r="FTX128" s="4"/>
      <c r="FTY128" s="4"/>
      <c r="FTZ128" s="4"/>
      <c r="FUA128" s="4"/>
      <c r="FUB128" s="4"/>
      <c r="FUC128" s="4"/>
      <c r="FUD128" s="4"/>
      <c r="FUE128" s="4"/>
      <c r="FUF128" s="4"/>
      <c r="FUG128" s="4"/>
      <c r="FUH128" s="4"/>
      <c r="FUI128" s="4"/>
      <c r="FUJ128" s="4"/>
      <c r="FUK128" s="4"/>
      <c r="FUL128" s="4"/>
      <c r="FUM128" s="4"/>
      <c r="FUN128" s="4"/>
      <c r="FUO128" s="4"/>
      <c r="FUP128" s="4"/>
      <c r="FUQ128" s="4"/>
      <c r="FUR128" s="4"/>
      <c r="FUS128" s="4"/>
      <c r="FUT128" s="4"/>
      <c r="FUU128" s="4"/>
      <c r="FUV128" s="4"/>
      <c r="FUW128" s="4"/>
      <c r="FUX128" s="4"/>
      <c r="FUY128" s="4"/>
      <c r="FUZ128" s="4"/>
      <c r="FVA128" s="4"/>
      <c r="FVB128" s="4"/>
      <c r="FVC128" s="4"/>
      <c r="FVD128" s="4"/>
      <c r="FVE128" s="4"/>
      <c r="FVF128" s="4"/>
      <c r="FVG128" s="4"/>
      <c r="FVH128" s="4"/>
      <c r="FVI128" s="4"/>
      <c r="FVJ128" s="4"/>
      <c r="FVK128" s="4"/>
      <c r="FVL128" s="4"/>
      <c r="FVM128" s="4"/>
      <c r="FVN128" s="4"/>
      <c r="FVO128" s="4"/>
      <c r="FVP128" s="4"/>
      <c r="FVQ128" s="4"/>
      <c r="FVR128" s="4"/>
      <c r="FVS128" s="4"/>
      <c r="FVT128" s="4"/>
      <c r="FVU128" s="4"/>
      <c r="FVV128" s="4"/>
      <c r="FVW128" s="4"/>
      <c r="FVX128" s="4"/>
      <c r="FVY128" s="4"/>
      <c r="FVZ128" s="4"/>
      <c r="FWA128" s="4"/>
      <c r="FWB128" s="4"/>
      <c r="FWC128" s="4"/>
      <c r="FWD128" s="4"/>
      <c r="FWE128" s="4"/>
      <c r="FWF128" s="4"/>
      <c r="FWG128" s="4"/>
      <c r="FWH128" s="4"/>
      <c r="FWI128" s="4"/>
      <c r="FWJ128" s="4"/>
      <c r="FWK128" s="4"/>
      <c r="FWL128" s="4"/>
      <c r="FWM128" s="4"/>
      <c r="FWN128" s="4"/>
      <c r="FWO128" s="4"/>
      <c r="FWP128" s="4"/>
      <c r="FWQ128" s="4"/>
      <c r="FWR128" s="4"/>
      <c r="FWS128" s="4"/>
      <c r="FWT128" s="4"/>
      <c r="FWU128" s="4"/>
      <c r="FWV128" s="4"/>
      <c r="FWW128" s="4"/>
      <c r="FWX128" s="4"/>
      <c r="FWY128" s="4"/>
      <c r="FWZ128" s="4"/>
      <c r="FXA128" s="4"/>
      <c r="FXB128" s="4"/>
      <c r="FXC128" s="4"/>
      <c r="FXD128" s="4"/>
      <c r="FXE128" s="4"/>
      <c r="FXF128" s="4"/>
      <c r="FXG128" s="4"/>
      <c r="FXH128" s="4"/>
      <c r="FXI128" s="4"/>
      <c r="FXJ128" s="4"/>
      <c r="FXK128" s="4"/>
      <c r="FXL128" s="4"/>
      <c r="FXM128" s="4"/>
      <c r="FXN128" s="4"/>
      <c r="FXO128" s="4"/>
      <c r="FXP128" s="4"/>
      <c r="FXQ128" s="4"/>
      <c r="FXR128" s="4"/>
      <c r="FXS128" s="4"/>
      <c r="FXT128" s="4"/>
      <c r="FXU128" s="4"/>
      <c r="FXV128" s="4"/>
      <c r="FXW128" s="4"/>
      <c r="FXX128" s="4"/>
      <c r="FXY128" s="4"/>
      <c r="FXZ128" s="4"/>
      <c r="FYA128" s="4"/>
      <c r="FYB128" s="4"/>
      <c r="FYC128" s="4"/>
      <c r="FYD128" s="4"/>
      <c r="FYE128" s="4"/>
      <c r="FYF128" s="4"/>
      <c r="FYG128" s="4"/>
      <c r="FYH128" s="4"/>
      <c r="FYI128" s="4"/>
      <c r="FYJ128" s="4"/>
      <c r="FYK128" s="4"/>
      <c r="FYL128" s="4"/>
      <c r="FYM128" s="4"/>
      <c r="FYN128" s="4"/>
      <c r="FYO128" s="4"/>
      <c r="FYP128" s="4"/>
      <c r="FYQ128" s="4"/>
      <c r="FYR128" s="4"/>
      <c r="FYS128" s="4"/>
      <c r="FYT128" s="4"/>
      <c r="FYU128" s="4"/>
      <c r="FYV128" s="4"/>
      <c r="FYW128" s="4"/>
      <c r="FYX128" s="4"/>
      <c r="FYY128" s="4"/>
      <c r="FYZ128" s="4"/>
      <c r="FZA128" s="4"/>
      <c r="FZB128" s="4"/>
      <c r="FZC128" s="4"/>
      <c r="FZD128" s="4"/>
      <c r="FZE128" s="4"/>
      <c r="FZF128" s="4"/>
      <c r="FZG128" s="4"/>
      <c r="FZH128" s="4"/>
      <c r="FZI128" s="4"/>
      <c r="FZJ128" s="4"/>
      <c r="FZK128" s="4"/>
      <c r="FZL128" s="4"/>
      <c r="FZM128" s="4"/>
      <c r="FZN128" s="4"/>
      <c r="FZO128" s="4"/>
      <c r="FZP128" s="4"/>
      <c r="FZQ128" s="4"/>
      <c r="FZR128" s="4"/>
      <c r="FZS128" s="4"/>
      <c r="FZT128" s="4"/>
      <c r="FZU128" s="4"/>
      <c r="FZV128" s="4"/>
      <c r="FZW128" s="4"/>
      <c r="FZX128" s="4"/>
      <c r="FZY128" s="4"/>
      <c r="FZZ128" s="4"/>
      <c r="GAA128" s="4"/>
      <c r="GAB128" s="4"/>
      <c r="GAC128" s="4"/>
      <c r="GAD128" s="4"/>
      <c r="GAE128" s="4"/>
      <c r="GAF128" s="4"/>
      <c r="GAG128" s="4"/>
      <c r="GAH128" s="4"/>
      <c r="GAI128" s="4"/>
      <c r="GAJ128" s="4"/>
      <c r="GAK128" s="4"/>
      <c r="GAL128" s="4"/>
      <c r="GAM128" s="4"/>
      <c r="GAN128" s="4"/>
      <c r="GAO128" s="4"/>
      <c r="GAP128" s="4"/>
      <c r="GAQ128" s="4"/>
      <c r="GAR128" s="4"/>
      <c r="GAS128" s="4"/>
      <c r="GAT128" s="4"/>
      <c r="GAU128" s="4"/>
      <c r="GAV128" s="4"/>
      <c r="GAW128" s="4"/>
      <c r="GAX128" s="4"/>
      <c r="GAY128" s="4"/>
      <c r="GAZ128" s="4"/>
      <c r="GBA128" s="4"/>
      <c r="GBB128" s="4"/>
      <c r="GBC128" s="4"/>
      <c r="GBD128" s="4"/>
      <c r="GBE128" s="4"/>
      <c r="GBF128" s="4"/>
      <c r="GBG128" s="4"/>
      <c r="GBH128" s="4"/>
      <c r="GBI128" s="4"/>
      <c r="GBJ128" s="4"/>
      <c r="GBK128" s="4"/>
      <c r="GBL128" s="4"/>
      <c r="GBM128" s="4"/>
      <c r="GBN128" s="4"/>
      <c r="GBO128" s="4"/>
      <c r="GBP128" s="4"/>
      <c r="GBQ128" s="4"/>
      <c r="GBR128" s="4"/>
      <c r="GBS128" s="4"/>
      <c r="GBT128" s="4"/>
      <c r="GBU128" s="4"/>
      <c r="GBV128" s="4"/>
      <c r="GBW128" s="4"/>
      <c r="GBX128" s="4"/>
      <c r="GBY128" s="4"/>
      <c r="GBZ128" s="4"/>
      <c r="GCA128" s="4"/>
      <c r="GCB128" s="4"/>
      <c r="GCC128" s="4"/>
      <c r="GCD128" s="4"/>
      <c r="GCE128" s="4"/>
      <c r="GCF128" s="4"/>
      <c r="GCG128" s="4"/>
      <c r="GCH128" s="4"/>
      <c r="GCO128" s="4"/>
      <c r="GCP128" s="4"/>
      <c r="GCQ128" s="4"/>
      <c r="GCR128" s="4"/>
      <c r="GCS128" s="4"/>
      <c r="GCT128" s="4"/>
      <c r="GCU128" s="4"/>
      <c r="GCV128" s="4"/>
      <c r="GCW128" s="4"/>
      <c r="GCX128" s="4"/>
      <c r="GCY128" s="4"/>
      <c r="GCZ128" s="4"/>
      <c r="GDA128" s="4"/>
      <c r="GDB128" s="4"/>
      <c r="GDC128" s="4"/>
      <c r="GDD128" s="4"/>
      <c r="GDE128" s="4"/>
      <c r="GDF128" s="4"/>
      <c r="GDG128" s="4"/>
      <c r="GDH128" s="4"/>
      <c r="GDI128" s="4"/>
      <c r="GDJ128" s="4"/>
      <c r="GDK128" s="4"/>
      <c r="GDL128" s="4"/>
      <c r="GDM128" s="4"/>
      <c r="GDN128" s="4"/>
      <c r="GDO128" s="4"/>
      <c r="GDP128" s="4"/>
      <c r="GDQ128" s="4"/>
      <c r="GDR128" s="4"/>
      <c r="GDS128" s="4"/>
      <c r="GDT128" s="4"/>
      <c r="GDU128" s="4"/>
      <c r="GDV128" s="4"/>
      <c r="GDW128" s="4"/>
      <c r="GDX128" s="4"/>
      <c r="GDY128" s="4"/>
      <c r="GDZ128" s="4"/>
      <c r="GEA128" s="4"/>
      <c r="GEB128" s="4"/>
      <c r="GEC128" s="4"/>
      <c r="GED128" s="4"/>
      <c r="GEE128" s="4"/>
      <c r="GEF128" s="4"/>
      <c r="GEG128" s="4"/>
      <c r="GEH128" s="4"/>
      <c r="GEI128" s="4"/>
      <c r="GEJ128" s="4"/>
      <c r="GEK128" s="4"/>
      <c r="GEL128" s="4"/>
      <c r="GEM128" s="4"/>
      <c r="GEN128" s="4"/>
      <c r="GEO128" s="4"/>
      <c r="GEP128" s="4"/>
      <c r="GEQ128" s="4"/>
      <c r="GER128" s="4"/>
      <c r="GES128" s="4"/>
      <c r="GET128" s="4"/>
      <c r="GEU128" s="4"/>
      <c r="GEV128" s="4"/>
      <c r="GEW128" s="4"/>
      <c r="GEX128" s="4"/>
      <c r="GEY128" s="4"/>
      <c r="GEZ128" s="4"/>
      <c r="GFA128" s="4"/>
      <c r="GFB128" s="4"/>
      <c r="GFC128" s="4"/>
      <c r="GFD128" s="4"/>
      <c r="GFE128" s="4"/>
      <c r="GFF128" s="4"/>
      <c r="GFG128" s="4"/>
      <c r="GFH128" s="4"/>
      <c r="GFI128" s="4"/>
      <c r="GFJ128" s="4"/>
      <c r="GFK128" s="4"/>
      <c r="GFL128" s="4"/>
      <c r="GFM128" s="4"/>
      <c r="GFN128" s="4"/>
      <c r="GFO128" s="4"/>
      <c r="GFP128" s="4"/>
      <c r="GFQ128" s="4"/>
      <c r="GFR128" s="4"/>
      <c r="GFS128" s="4"/>
      <c r="GFT128" s="4"/>
      <c r="GFU128" s="4"/>
      <c r="GFV128" s="4"/>
      <c r="GFW128" s="4"/>
      <c r="GFX128" s="4"/>
      <c r="GFY128" s="4"/>
      <c r="GFZ128" s="4"/>
      <c r="GGA128" s="4"/>
      <c r="GGB128" s="4"/>
      <c r="GGC128" s="4"/>
      <c r="GGD128" s="4"/>
      <c r="GGE128" s="4"/>
      <c r="GGF128" s="4"/>
      <c r="GGG128" s="4"/>
      <c r="GGH128" s="4"/>
      <c r="GGI128" s="4"/>
      <c r="GGJ128" s="4"/>
      <c r="GGK128" s="4"/>
      <c r="GGL128" s="4"/>
      <c r="GGM128" s="4"/>
      <c r="GGN128" s="4"/>
      <c r="GGO128" s="4"/>
      <c r="GGP128" s="4"/>
      <c r="GGQ128" s="4"/>
      <c r="GGR128" s="4"/>
      <c r="GGS128" s="4"/>
      <c r="GGT128" s="4"/>
      <c r="GGU128" s="4"/>
      <c r="GGV128" s="4"/>
      <c r="GGW128" s="4"/>
      <c r="GGX128" s="4"/>
      <c r="GGY128" s="4"/>
      <c r="GGZ128" s="4"/>
      <c r="GHA128" s="4"/>
      <c r="GHB128" s="4"/>
      <c r="GHC128" s="4"/>
      <c r="GHD128" s="4"/>
      <c r="GHE128" s="4"/>
      <c r="GHF128" s="4"/>
      <c r="GHG128" s="4"/>
      <c r="GHH128" s="4"/>
      <c r="GHI128" s="4"/>
      <c r="GHJ128" s="4"/>
      <c r="GHK128" s="4"/>
      <c r="GHL128" s="4"/>
      <c r="GHM128" s="4"/>
      <c r="GHN128" s="4"/>
      <c r="GHO128" s="4"/>
      <c r="GHP128" s="4"/>
      <c r="GHQ128" s="4"/>
      <c r="GHR128" s="4"/>
      <c r="GHS128" s="4"/>
      <c r="GHT128" s="4"/>
      <c r="GHU128" s="4"/>
      <c r="GHV128" s="4"/>
      <c r="GHW128" s="4"/>
      <c r="GHX128" s="4"/>
      <c r="GHY128" s="4"/>
      <c r="GHZ128" s="4"/>
      <c r="GIA128" s="4"/>
      <c r="GIB128" s="4"/>
      <c r="GIC128" s="4"/>
      <c r="GID128" s="4"/>
      <c r="GIE128" s="4"/>
      <c r="GIF128" s="4"/>
      <c r="GIG128" s="4"/>
      <c r="GIH128" s="4"/>
      <c r="GII128" s="4"/>
      <c r="GIJ128" s="4"/>
      <c r="GIK128" s="4"/>
      <c r="GIL128" s="4"/>
      <c r="GIM128" s="4"/>
      <c r="GIN128" s="4"/>
      <c r="GIO128" s="4"/>
      <c r="GIP128" s="4"/>
      <c r="GIQ128" s="4"/>
      <c r="GIR128" s="4"/>
      <c r="GIS128" s="4"/>
      <c r="GIT128" s="4"/>
      <c r="GIU128" s="4"/>
      <c r="GIV128" s="4"/>
      <c r="GIW128" s="4"/>
      <c r="GIX128" s="4"/>
      <c r="GIY128" s="4"/>
      <c r="GIZ128" s="4"/>
      <c r="GJA128" s="4"/>
      <c r="GJB128" s="4"/>
      <c r="GJC128" s="4"/>
      <c r="GJD128" s="4"/>
      <c r="GJE128" s="4"/>
      <c r="GJF128" s="4"/>
      <c r="GJG128" s="4"/>
      <c r="GJH128" s="4"/>
      <c r="GJI128" s="4"/>
      <c r="GJJ128" s="4"/>
      <c r="GJK128" s="4"/>
      <c r="GJL128" s="4"/>
      <c r="GJM128" s="4"/>
      <c r="GJN128" s="4"/>
      <c r="GJO128" s="4"/>
      <c r="GJP128" s="4"/>
      <c r="GJQ128" s="4"/>
      <c r="GJR128" s="4"/>
      <c r="GJS128" s="4"/>
      <c r="GJT128" s="4"/>
      <c r="GJU128" s="4"/>
      <c r="GJV128" s="4"/>
      <c r="GJW128" s="4"/>
      <c r="GJX128" s="4"/>
      <c r="GJY128" s="4"/>
      <c r="GJZ128" s="4"/>
      <c r="GKA128" s="4"/>
      <c r="GKB128" s="4"/>
      <c r="GKC128" s="4"/>
      <c r="GKD128" s="4"/>
      <c r="GKE128" s="4"/>
      <c r="GKF128" s="4"/>
      <c r="GKG128" s="4"/>
      <c r="GKH128" s="4"/>
      <c r="GKI128" s="4"/>
      <c r="GKJ128" s="4"/>
      <c r="GKK128" s="4"/>
      <c r="GKL128" s="4"/>
      <c r="GKM128" s="4"/>
      <c r="GKN128" s="4"/>
      <c r="GKO128" s="4"/>
      <c r="GKP128" s="4"/>
      <c r="GKQ128" s="4"/>
      <c r="GKR128" s="4"/>
      <c r="GKS128" s="4"/>
      <c r="GKT128" s="4"/>
      <c r="GKU128" s="4"/>
      <c r="GKV128" s="4"/>
      <c r="GKW128" s="4"/>
      <c r="GKX128" s="4"/>
      <c r="GKY128" s="4"/>
      <c r="GKZ128" s="4"/>
      <c r="GLA128" s="4"/>
      <c r="GLB128" s="4"/>
      <c r="GLC128" s="4"/>
      <c r="GLD128" s="4"/>
      <c r="GLE128" s="4"/>
      <c r="GLF128" s="4"/>
      <c r="GLG128" s="4"/>
      <c r="GLH128" s="4"/>
      <c r="GLI128" s="4"/>
      <c r="GLJ128" s="4"/>
      <c r="GLK128" s="4"/>
      <c r="GLL128" s="4"/>
      <c r="GLM128" s="4"/>
      <c r="GLN128" s="4"/>
      <c r="GLO128" s="4"/>
      <c r="GLP128" s="4"/>
      <c r="GLQ128" s="4"/>
      <c r="GLR128" s="4"/>
      <c r="GLS128" s="4"/>
      <c r="GLT128" s="4"/>
      <c r="GLU128" s="4"/>
      <c r="GLV128" s="4"/>
      <c r="GLW128" s="4"/>
      <c r="GLX128" s="4"/>
      <c r="GLY128" s="4"/>
      <c r="GLZ128" s="4"/>
      <c r="GMA128" s="4"/>
      <c r="GMB128" s="4"/>
      <c r="GMC128" s="4"/>
      <c r="GMD128" s="4"/>
      <c r="GMK128" s="4"/>
      <c r="GML128" s="4"/>
      <c r="GMM128" s="4"/>
      <c r="GMN128" s="4"/>
      <c r="GMO128" s="4"/>
      <c r="GMP128" s="4"/>
      <c r="GMQ128" s="4"/>
      <c r="GMR128" s="4"/>
      <c r="GMS128" s="4"/>
      <c r="GMT128" s="4"/>
      <c r="GMU128" s="4"/>
      <c r="GMV128" s="4"/>
      <c r="GMW128" s="4"/>
      <c r="GMX128" s="4"/>
      <c r="GMY128" s="4"/>
      <c r="GMZ128" s="4"/>
      <c r="GNA128" s="4"/>
      <c r="GNB128" s="4"/>
      <c r="GNC128" s="4"/>
      <c r="GND128" s="4"/>
      <c r="GNE128" s="4"/>
      <c r="GNF128" s="4"/>
      <c r="GNG128" s="4"/>
      <c r="GNH128" s="4"/>
      <c r="GNI128" s="4"/>
      <c r="GNJ128" s="4"/>
      <c r="GNK128" s="4"/>
      <c r="GNL128" s="4"/>
      <c r="GNM128" s="4"/>
      <c r="GNN128" s="4"/>
      <c r="GNO128" s="4"/>
      <c r="GNP128" s="4"/>
      <c r="GNQ128" s="4"/>
      <c r="GNR128" s="4"/>
      <c r="GNS128" s="4"/>
      <c r="GNT128" s="4"/>
      <c r="GNU128" s="4"/>
      <c r="GNV128" s="4"/>
      <c r="GNW128" s="4"/>
      <c r="GNX128" s="4"/>
      <c r="GNY128" s="4"/>
      <c r="GNZ128" s="4"/>
      <c r="GOA128" s="4"/>
      <c r="GOB128" s="4"/>
      <c r="GOC128" s="4"/>
      <c r="GOD128" s="4"/>
      <c r="GOE128" s="4"/>
      <c r="GOF128" s="4"/>
      <c r="GOG128" s="4"/>
      <c r="GOH128" s="4"/>
      <c r="GOI128" s="4"/>
      <c r="GOJ128" s="4"/>
      <c r="GOK128" s="4"/>
      <c r="GOL128" s="4"/>
      <c r="GOM128" s="4"/>
      <c r="GON128" s="4"/>
      <c r="GOO128" s="4"/>
      <c r="GOP128" s="4"/>
      <c r="GOQ128" s="4"/>
      <c r="GOR128" s="4"/>
      <c r="GOS128" s="4"/>
      <c r="GOT128" s="4"/>
      <c r="GOU128" s="4"/>
      <c r="GOV128" s="4"/>
      <c r="GOW128" s="4"/>
      <c r="GOX128" s="4"/>
      <c r="GOY128" s="4"/>
      <c r="GOZ128" s="4"/>
      <c r="GPA128" s="4"/>
      <c r="GPB128" s="4"/>
      <c r="GPC128" s="4"/>
      <c r="GPD128" s="4"/>
      <c r="GPE128" s="4"/>
      <c r="GPF128" s="4"/>
      <c r="GPG128" s="4"/>
      <c r="GPH128" s="4"/>
      <c r="GPI128" s="4"/>
      <c r="GPJ128" s="4"/>
      <c r="GPK128" s="4"/>
      <c r="GPL128" s="4"/>
      <c r="GPM128" s="4"/>
      <c r="GPN128" s="4"/>
      <c r="GPO128" s="4"/>
      <c r="GPP128" s="4"/>
      <c r="GPQ128" s="4"/>
      <c r="GPR128" s="4"/>
      <c r="GPS128" s="4"/>
      <c r="GPT128" s="4"/>
      <c r="GPU128" s="4"/>
      <c r="GPV128" s="4"/>
      <c r="GPW128" s="4"/>
      <c r="GPX128" s="4"/>
      <c r="GPY128" s="4"/>
      <c r="GPZ128" s="4"/>
      <c r="GQA128" s="4"/>
      <c r="GQB128" s="4"/>
      <c r="GQC128" s="4"/>
      <c r="GQD128" s="4"/>
      <c r="GQE128" s="4"/>
      <c r="GQF128" s="4"/>
      <c r="GQG128" s="4"/>
      <c r="GQH128" s="4"/>
      <c r="GQI128" s="4"/>
      <c r="GQJ128" s="4"/>
      <c r="GQK128" s="4"/>
      <c r="GQL128" s="4"/>
      <c r="GQM128" s="4"/>
      <c r="GQN128" s="4"/>
      <c r="GQO128" s="4"/>
      <c r="GQP128" s="4"/>
      <c r="GQQ128" s="4"/>
      <c r="GQR128" s="4"/>
      <c r="GQS128" s="4"/>
      <c r="GQT128" s="4"/>
      <c r="GQU128" s="4"/>
      <c r="GQV128" s="4"/>
      <c r="GQW128" s="4"/>
      <c r="GQX128" s="4"/>
      <c r="GQY128" s="4"/>
      <c r="GQZ128" s="4"/>
      <c r="GRA128" s="4"/>
      <c r="GRB128" s="4"/>
      <c r="GRC128" s="4"/>
      <c r="GRD128" s="4"/>
      <c r="GRE128" s="4"/>
      <c r="GRF128" s="4"/>
      <c r="GRG128" s="4"/>
      <c r="GRH128" s="4"/>
      <c r="GRI128" s="4"/>
      <c r="GRJ128" s="4"/>
      <c r="GRK128" s="4"/>
      <c r="GRL128" s="4"/>
      <c r="GRM128" s="4"/>
      <c r="GRN128" s="4"/>
      <c r="GRO128" s="4"/>
      <c r="GRP128" s="4"/>
      <c r="GRQ128" s="4"/>
      <c r="GRR128" s="4"/>
      <c r="GRS128" s="4"/>
      <c r="GRT128" s="4"/>
      <c r="GRU128" s="4"/>
      <c r="GRV128" s="4"/>
      <c r="GRW128" s="4"/>
      <c r="GRX128" s="4"/>
      <c r="GRY128" s="4"/>
      <c r="GRZ128" s="4"/>
      <c r="GSA128" s="4"/>
      <c r="GSB128" s="4"/>
      <c r="GSC128" s="4"/>
      <c r="GSD128" s="4"/>
      <c r="GSE128" s="4"/>
      <c r="GSF128" s="4"/>
      <c r="GSG128" s="4"/>
      <c r="GSH128" s="4"/>
      <c r="GSI128" s="4"/>
      <c r="GSJ128" s="4"/>
      <c r="GSK128" s="4"/>
      <c r="GSL128" s="4"/>
      <c r="GSM128" s="4"/>
      <c r="GSN128" s="4"/>
      <c r="GSO128" s="4"/>
      <c r="GSP128" s="4"/>
      <c r="GSQ128" s="4"/>
      <c r="GSR128" s="4"/>
      <c r="GSS128" s="4"/>
      <c r="GST128" s="4"/>
      <c r="GSU128" s="4"/>
      <c r="GSV128" s="4"/>
      <c r="GSW128" s="4"/>
      <c r="GSX128" s="4"/>
      <c r="GSY128" s="4"/>
      <c r="GSZ128" s="4"/>
      <c r="GTA128" s="4"/>
      <c r="GTB128" s="4"/>
      <c r="GTC128" s="4"/>
      <c r="GTD128" s="4"/>
      <c r="GTE128" s="4"/>
      <c r="GTF128" s="4"/>
      <c r="GTG128" s="4"/>
      <c r="GTH128" s="4"/>
      <c r="GTI128" s="4"/>
      <c r="GTJ128" s="4"/>
      <c r="GTK128" s="4"/>
      <c r="GTL128" s="4"/>
      <c r="GTM128" s="4"/>
      <c r="GTN128" s="4"/>
      <c r="GTO128" s="4"/>
      <c r="GTP128" s="4"/>
      <c r="GTQ128" s="4"/>
      <c r="GTR128" s="4"/>
      <c r="GTS128" s="4"/>
      <c r="GTT128" s="4"/>
      <c r="GTU128" s="4"/>
      <c r="GTV128" s="4"/>
      <c r="GTW128" s="4"/>
      <c r="GTX128" s="4"/>
      <c r="GTY128" s="4"/>
      <c r="GTZ128" s="4"/>
      <c r="GUA128" s="4"/>
      <c r="GUB128" s="4"/>
      <c r="GUC128" s="4"/>
      <c r="GUD128" s="4"/>
      <c r="GUE128" s="4"/>
      <c r="GUF128" s="4"/>
      <c r="GUG128" s="4"/>
      <c r="GUH128" s="4"/>
      <c r="GUI128" s="4"/>
      <c r="GUJ128" s="4"/>
      <c r="GUK128" s="4"/>
      <c r="GUL128" s="4"/>
      <c r="GUM128" s="4"/>
      <c r="GUN128" s="4"/>
      <c r="GUO128" s="4"/>
      <c r="GUP128" s="4"/>
      <c r="GUQ128" s="4"/>
      <c r="GUR128" s="4"/>
      <c r="GUS128" s="4"/>
      <c r="GUT128" s="4"/>
      <c r="GUU128" s="4"/>
      <c r="GUV128" s="4"/>
      <c r="GUW128" s="4"/>
      <c r="GUX128" s="4"/>
      <c r="GUY128" s="4"/>
      <c r="GUZ128" s="4"/>
      <c r="GVA128" s="4"/>
      <c r="GVB128" s="4"/>
      <c r="GVC128" s="4"/>
      <c r="GVD128" s="4"/>
      <c r="GVE128" s="4"/>
      <c r="GVF128" s="4"/>
      <c r="GVG128" s="4"/>
      <c r="GVH128" s="4"/>
      <c r="GVI128" s="4"/>
      <c r="GVJ128" s="4"/>
      <c r="GVK128" s="4"/>
      <c r="GVL128" s="4"/>
      <c r="GVM128" s="4"/>
      <c r="GVN128" s="4"/>
      <c r="GVO128" s="4"/>
      <c r="GVP128" s="4"/>
      <c r="GVQ128" s="4"/>
      <c r="GVR128" s="4"/>
      <c r="GVS128" s="4"/>
      <c r="GVT128" s="4"/>
      <c r="GVU128" s="4"/>
      <c r="GVV128" s="4"/>
      <c r="GVW128" s="4"/>
      <c r="GVX128" s="4"/>
      <c r="GVY128" s="4"/>
      <c r="GVZ128" s="4"/>
      <c r="GWG128" s="4"/>
      <c r="GWH128" s="4"/>
      <c r="GWI128" s="4"/>
      <c r="GWJ128" s="4"/>
      <c r="GWK128" s="4"/>
      <c r="GWL128" s="4"/>
      <c r="GWM128" s="4"/>
      <c r="GWN128" s="4"/>
      <c r="GWO128" s="4"/>
      <c r="GWP128" s="4"/>
      <c r="GWQ128" s="4"/>
      <c r="GWR128" s="4"/>
      <c r="GWS128" s="4"/>
      <c r="GWT128" s="4"/>
      <c r="GWU128" s="4"/>
      <c r="GWV128" s="4"/>
      <c r="GWW128" s="4"/>
      <c r="GWX128" s="4"/>
      <c r="GWY128" s="4"/>
      <c r="GWZ128" s="4"/>
      <c r="GXA128" s="4"/>
      <c r="GXB128" s="4"/>
      <c r="GXC128" s="4"/>
      <c r="GXD128" s="4"/>
      <c r="GXE128" s="4"/>
      <c r="GXF128" s="4"/>
      <c r="GXG128" s="4"/>
      <c r="GXH128" s="4"/>
      <c r="GXI128" s="4"/>
      <c r="GXJ128" s="4"/>
      <c r="GXK128" s="4"/>
      <c r="GXL128" s="4"/>
      <c r="GXM128" s="4"/>
      <c r="GXN128" s="4"/>
      <c r="GXO128" s="4"/>
      <c r="GXP128" s="4"/>
      <c r="GXQ128" s="4"/>
      <c r="GXR128" s="4"/>
      <c r="GXS128" s="4"/>
      <c r="GXT128" s="4"/>
      <c r="GXU128" s="4"/>
      <c r="GXV128" s="4"/>
      <c r="GXW128" s="4"/>
      <c r="GXX128" s="4"/>
      <c r="GXY128" s="4"/>
      <c r="GXZ128" s="4"/>
      <c r="GYA128" s="4"/>
      <c r="GYB128" s="4"/>
      <c r="GYC128" s="4"/>
      <c r="GYD128" s="4"/>
      <c r="GYE128" s="4"/>
      <c r="GYF128" s="4"/>
      <c r="GYG128" s="4"/>
      <c r="GYH128" s="4"/>
      <c r="GYI128" s="4"/>
      <c r="GYJ128" s="4"/>
      <c r="GYK128" s="4"/>
      <c r="GYL128" s="4"/>
      <c r="GYM128" s="4"/>
      <c r="GYN128" s="4"/>
      <c r="GYO128" s="4"/>
      <c r="GYP128" s="4"/>
      <c r="GYQ128" s="4"/>
      <c r="GYR128" s="4"/>
      <c r="GYS128" s="4"/>
      <c r="GYT128" s="4"/>
      <c r="GYU128" s="4"/>
      <c r="GYV128" s="4"/>
      <c r="GYW128" s="4"/>
      <c r="GYX128" s="4"/>
      <c r="GYY128" s="4"/>
      <c r="GYZ128" s="4"/>
      <c r="GZA128" s="4"/>
      <c r="GZB128" s="4"/>
      <c r="GZC128" s="4"/>
      <c r="GZD128" s="4"/>
      <c r="GZE128" s="4"/>
      <c r="GZF128" s="4"/>
      <c r="GZG128" s="4"/>
      <c r="GZH128" s="4"/>
      <c r="GZI128" s="4"/>
      <c r="GZJ128" s="4"/>
      <c r="GZK128" s="4"/>
      <c r="GZL128" s="4"/>
      <c r="GZM128" s="4"/>
      <c r="GZN128" s="4"/>
      <c r="GZO128" s="4"/>
      <c r="GZP128" s="4"/>
      <c r="GZQ128" s="4"/>
      <c r="GZR128" s="4"/>
      <c r="GZS128" s="4"/>
      <c r="GZT128" s="4"/>
      <c r="GZU128" s="4"/>
      <c r="GZV128" s="4"/>
      <c r="GZW128" s="4"/>
      <c r="GZX128" s="4"/>
      <c r="GZY128" s="4"/>
      <c r="GZZ128" s="4"/>
      <c r="HAA128" s="4"/>
      <c r="HAB128" s="4"/>
      <c r="HAC128" s="4"/>
      <c r="HAD128" s="4"/>
      <c r="HAE128" s="4"/>
      <c r="HAF128" s="4"/>
      <c r="HAG128" s="4"/>
      <c r="HAH128" s="4"/>
      <c r="HAI128" s="4"/>
      <c r="HAJ128" s="4"/>
      <c r="HAK128" s="4"/>
      <c r="HAL128" s="4"/>
      <c r="HAM128" s="4"/>
      <c r="HAN128" s="4"/>
      <c r="HAO128" s="4"/>
      <c r="HAP128" s="4"/>
      <c r="HAQ128" s="4"/>
      <c r="HAR128" s="4"/>
      <c r="HAS128" s="4"/>
      <c r="HAT128" s="4"/>
      <c r="HAU128" s="4"/>
      <c r="HAV128" s="4"/>
      <c r="HAW128" s="4"/>
      <c r="HAX128" s="4"/>
      <c r="HAY128" s="4"/>
      <c r="HAZ128" s="4"/>
      <c r="HBA128" s="4"/>
      <c r="HBB128" s="4"/>
      <c r="HBC128" s="4"/>
      <c r="HBD128" s="4"/>
      <c r="HBE128" s="4"/>
      <c r="HBF128" s="4"/>
      <c r="HBG128" s="4"/>
      <c r="HBH128" s="4"/>
      <c r="HBI128" s="4"/>
      <c r="HBJ128" s="4"/>
      <c r="HBK128" s="4"/>
      <c r="HBL128" s="4"/>
      <c r="HBM128" s="4"/>
      <c r="HBN128" s="4"/>
      <c r="HBO128" s="4"/>
      <c r="HBP128" s="4"/>
      <c r="HBQ128" s="4"/>
      <c r="HBR128" s="4"/>
      <c r="HBS128" s="4"/>
      <c r="HBT128" s="4"/>
      <c r="HBU128" s="4"/>
      <c r="HBV128" s="4"/>
      <c r="HBW128" s="4"/>
      <c r="HBX128" s="4"/>
      <c r="HBY128" s="4"/>
      <c r="HBZ128" s="4"/>
      <c r="HCA128" s="4"/>
      <c r="HCB128" s="4"/>
      <c r="HCC128" s="4"/>
      <c r="HCD128" s="4"/>
      <c r="HCE128" s="4"/>
      <c r="HCF128" s="4"/>
      <c r="HCG128" s="4"/>
      <c r="HCH128" s="4"/>
      <c r="HCI128" s="4"/>
      <c r="HCJ128" s="4"/>
      <c r="HCK128" s="4"/>
      <c r="HCL128" s="4"/>
      <c r="HCM128" s="4"/>
      <c r="HCN128" s="4"/>
      <c r="HCO128" s="4"/>
      <c r="HCP128" s="4"/>
      <c r="HCQ128" s="4"/>
      <c r="HCR128" s="4"/>
      <c r="HCS128" s="4"/>
      <c r="HCT128" s="4"/>
      <c r="HCU128" s="4"/>
      <c r="HCV128" s="4"/>
      <c r="HCW128" s="4"/>
      <c r="HCX128" s="4"/>
      <c r="HCY128" s="4"/>
      <c r="HCZ128" s="4"/>
      <c r="HDA128" s="4"/>
      <c r="HDB128" s="4"/>
      <c r="HDC128" s="4"/>
      <c r="HDD128" s="4"/>
      <c r="HDE128" s="4"/>
      <c r="HDF128" s="4"/>
      <c r="HDG128" s="4"/>
      <c r="HDH128" s="4"/>
      <c r="HDI128" s="4"/>
      <c r="HDJ128" s="4"/>
      <c r="HDK128" s="4"/>
      <c r="HDL128" s="4"/>
      <c r="HDM128" s="4"/>
      <c r="HDN128" s="4"/>
      <c r="HDO128" s="4"/>
      <c r="HDP128" s="4"/>
      <c r="HDQ128" s="4"/>
      <c r="HDR128" s="4"/>
      <c r="HDS128" s="4"/>
      <c r="HDT128" s="4"/>
      <c r="HDU128" s="4"/>
      <c r="HDV128" s="4"/>
      <c r="HDW128" s="4"/>
      <c r="HDX128" s="4"/>
      <c r="HDY128" s="4"/>
      <c r="HDZ128" s="4"/>
      <c r="HEA128" s="4"/>
      <c r="HEB128" s="4"/>
      <c r="HEC128" s="4"/>
      <c r="HED128" s="4"/>
      <c r="HEE128" s="4"/>
      <c r="HEF128" s="4"/>
      <c r="HEG128" s="4"/>
      <c r="HEH128" s="4"/>
      <c r="HEI128" s="4"/>
      <c r="HEJ128" s="4"/>
      <c r="HEK128" s="4"/>
      <c r="HEL128" s="4"/>
      <c r="HEM128" s="4"/>
      <c r="HEN128" s="4"/>
      <c r="HEO128" s="4"/>
      <c r="HEP128" s="4"/>
      <c r="HEQ128" s="4"/>
      <c r="HER128" s="4"/>
      <c r="HES128" s="4"/>
      <c r="HET128" s="4"/>
      <c r="HEU128" s="4"/>
      <c r="HEV128" s="4"/>
      <c r="HEW128" s="4"/>
      <c r="HEX128" s="4"/>
      <c r="HEY128" s="4"/>
      <c r="HEZ128" s="4"/>
      <c r="HFA128" s="4"/>
      <c r="HFB128" s="4"/>
      <c r="HFC128" s="4"/>
      <c r="HFD128" s="4"/>
      <c r="HFE128" s="4"/>
      <c r="HFF128" s="4"/>
      <c r="HFG128" s="4"/>
      <c r="HFH128" s="4"/>
      <c r="HFI128" s="4"/>
      <c r="HFJ128" s="4"/>
      <c r="HFK128" s="4"/>
      <c r="HFL128" s="4"/>
      <c r="HFM128" s="4"/>
      <c r="HFN128" s="4"/>
      <c r="HFO128" s="4"/>
      <c r="HFP128" s="4"/>
      <c r="HFQ128" s="4"/>
      <c r="HFR128" s="4"/>
      <c r="HFS128" s="4"/>
      <c r="HFT128" s="4"/>
      <c r="HFU128" s="4"/>
      <c r="HFV128" s="4"/>
      <c r="HGC128" s="4"/>
      <c r="HGD128" s="4"/>
      <c r="HGE128" s="4"/>
      <c r="HGF128" s="4"/>
      <c r="HGG128" s="4"/>
      <c r="HGH128" s="4"/>
      <c r="HGI128" s="4"/>
      <c r="HGJ128" s="4"/>
      <c r="HGK128" s="4"/>
      <c r="HGL128" s="4"/>
      <c r="HGM128" s="4"/>
      <c r="HGN128" s="4"/>
      <c r="HGO128" s="4"/>
      <c r="HGP128" s="4"/>
      <c r="HGQ128" s="4"/>
      <c r="HGR128" s="4"/>
      <c r="HGS128" s="4"/>
      <c r="HGT128" s="4"/>
      <c r="HGU128" s="4"/>
      <c r="HGV128" s="4"/>
      <c r="HGW128" s="4"/>
      <c r="HGX128" s="4"/>
      <c r="HGY128" s="4"/>
      <c r="HGZ128" s="4"/>
      <c r="HHA128" s="4"/>
      <c r="HHB128" s="4"/>
      <c r="HHC128" s="4"/>
      <c r="HHD128" s="4"/>
      <c r="HHE128" s="4"/>
      <c r="HHF128" s="4"/>
      <c r="HHG128" s="4"/>
      <c r="HHH128" s="4"/>
      <c r="HHI128" s="4"/>
      <c r="HHJ128" s="4"/>
      <c r="HHK128" s="4"/>
      <c r="HHL128" s="4"/>
      <c r="HHM128" s="4"/>
      <c r="HHN128" s="4"/>
      <c r="HHO128" s="4"/>
      <c r="HHP128" s="4"/>
      <c r="HHQ128" s="4"/>
      <c r="HHR128" s="4"/>
      <c r="HHS128" s="4"/>
      <c r="HHT128" s="4"/>
      <c r="HHU128" s="4"/>
      <c r="HHV128" s="4"/>
      <c r="HHW128" s="4"/>
      <c r="HHX128" s="4"/>
      <c r="HHY128" s="4"/>
      <c r="HHZ128" s="4"/>
      <c r="HIA128" s="4"/>
      <c r="HIB128" s="4"/>
      <c r="HIC128" s="4"/>
      <c r="HID128" s="4"/>
      <c r="HIE128" s="4"/>
      <c r="HIF128" s="4"/>
      <c r="HIG128" s="4"/>
      <c r="HIH128" s="4"/>
      <c r="HII128" s="4"/>
      <c r="HIJ128" s="4"/>
      <c r="HIK128" s="4"/>
      <c r="HIL128" s="4"/>
      <c r="HIM128" s="4"/>
      <c r="HIN128" s="4"/>
      <c r="HIO128" s="4"/>
      <c r="HIP128" s="4"/>
      <c r="HIQ128" s="4"/>
      <c r="HIR128" s="4"/>
      <c r="HIS128" s="4"/>
      <c r="HIT128" s="4"/>
      <c r="HIU128" s="4"/>
      <c r="HIV128" s="4"/>
      <c r="HIW128" s="4"/>
      <c r="HIX128" s="4"/>
      <c r="HIY128" s="4"/>
      <c r="HIZ128" s="4"/>
      <c r="HJA128" s="4"/>
      <c r="HJB128" s="4"/>
      <c r="HJC128" s="4"/>
      <c r="HJD128" s="4"/>
      <c r="HJE128" s="4"/>
      <c r="HJF128" s="4"/>
      <c r="HJG128" s="4"/>
      <c r="HJH128" s="4"/>
      <c r="HJI128" s="4"/>
      <c r="HJJ128" s="4"/>
      <c r="HJK128" s="4"/>
      <c r="HJL128" s="4"/>
      <c r="HJM128" s="4"/>
      <c r="HJN128" s="4"/>
      <c r="HJO128" s="4"/>
      <c r="HJP128" s="4"/>
      <c r="HJQ128" s="4"/>
      <c r="HJR128" s="4"/>
      <c r="HJS128" s="4"/>
      <c r="HJT128" s="4"/>
      <c r="HJU128" s="4"/>
      <c r="HJV128" s="4"/>
      <c r="HJW128" s="4"/>
      <c r="HJX128" s="4"/>
      <c r="HJY128" s="4"/>
      <c r="HJZ128" s="4"/>
      <c r="HKA128" s="4"/>
      <c r="HKB128" s="4"/>
      <c r="HKC128" s="4"/>
      <c r="HKD128" s="4"/>
      <c r="HKE128" s="4"/>
      <c r="HKF128" s="4"/>
      <c r="HKG128" s="4"/>
      <c r="HKH128" s="4"/>
      <c r="HKI128" s="4"/>
      <c r="HKJ128" s="4"/>
      <c r="HKK128" s="4"/>
      <c r="HKL128" s="4"/>
      <c r="HKM128" s="4"/>
      <c r="HKN128" s="4"/>
      <c r="HKO128" s="4"/>
      <c r="HKP128" s="4"/>
      <c r="HKQ128" s="4"/>
      <c r="HKR128" s="4"/>
      <c r="HKS128" s="4"/>
      <c r="HKT128" s="4"/>
      <c r="HKU128" s="4"/>
      <c r="HKV128" s="4"/>
      <c r="HKW128" s="4"/>
      <c r="HKX128" s="4"/>
      <c r="HKY128" s="4"/>
      <c r="HKZ128" s="4"/>
      <c r="HLA128" s="4"/>
      <c r="HLB128" s="4"/>
      <c r="HLC128" s="4"/>
      <c r="HLD128" s="4"/>
      <c r="HLE128" s="4"/>
      <c r="HLF128" s="4"/>
      <c r="HLG128" s="4"/>
      <c r="HLH128" s="4"/>
      <c r="HLI128" s="4"/>
      <c r="HLJ128" s="4"/>
      <c r="HLK128" s="4"/>
      <c r="HLL128" s="4"/>
      <c r="HLM128" s="4"/>
      <c r="HLN128" s="4"/>
      <c r="HLO128" s="4"/>
      <c r="HLP128" s="4"/>
      <c r="HLQ128" s="4"/>
      <c r="HLR128" s="4"/>
      <c r="HLS128" s="4"/>
      <c r="HLT128" s="4"/>
      <c r="HLU128" s="4"/>
      <c r="HLV128" s="4"/>
      <c r="HLW128" s="4"/>
      <c r="HLX128" s="4"/>
      <c r="HLY128" s="4"/>
      <c r="HLZ128" s="4"/>
      <c r="HMA128" s="4"/>
      <c r="HMB128" s="4"/>
      <c r="HMC128" s="4"/>
      <c r="HMD128" s="4"/>
      <c r="HME128" s="4"/>
      <c r="HMF128" s="4"/>
      <c r="HMG128" s="4"/>
      <c r="HMH128" s="4"/>
      <c r="HMI128" s="4"/>
      <c r="HMJ128" s="4"/>
      <c r="HMK128" s="4"/>
      <c r="HML128" s="4"/>
      <c r="HMM128" s="4"/>
      <c r="HMN128" s="4"/>
      <c r="HMO128" s="4"/>
      <c r="HMP128" s="4"/>
      <c r="HMQ128" s="4"/>
      <c r="HMR128" s="4"/>
      <c r="HMS128" s="4"/>
      <c r="HMT128" s="4"/>
      <c r="HMU128" s="4"/>
      <c r="HMV128" s="4"/>
      <c r="HMW128" s="4"/>
      <c r="HMX128" s="4"/>
      <c r="HMY128" s="4"/>
      <c r="HMZ128" s="4"/>
      <c r="HNA128" s="4"/>
      <c r="HNB128" s="4"/>
      <c r="HNC128" s="4"/>
      <c r="HND128" s="4"/>
      <c r="HNE128" s="4"/>
      <c r="HNF128" s="4"/>
      <c r="HNG128" s="4"/>
      <c r="HNH128" s="4"/>
      <c r="HNI128" s="4"/>
      <c r="HNJ128" s="4"/>
      <c r="HNK128" s="4"/>
      <c r="HNL128" s="4"/>
      <c r="HNM128" s="4"/>
      <c r="HNN128" s="4"/>
      <c r="HNO128" s="4"/>
      <c r="HNP128" s="4"/>
      <c r="HNQ128" s="4"/>
      <c r="HNR128" s="4"/>
      <c r="HNS128" s="4"/>
      <c r="HNT128" s="4"/>
      <c r="HNU128" s="4"/>
      <c r="HNV128" s="4"/>
      <c r="HNW128" s="4"/>
      <c r="HNX128" s="4"/>
      <c r="HNY128" s="4"/>
      <c r="HNZ128" s="4"/>
      <c r="HOA128" s="4"/>
      <c r="HOB128" s="4"/>
      <c r="HOC128" s="4"/>
      <c r="HOD128" s="4"/>
      <c r="HOE128" s="4"/>
      <c r="HOF128" s="4"/>
      <c r="HOG128" s="4"/>
      <c r="HOH128" s="4"/>
      <c r="HOI128" s="4"/>
      <c r="HOJ128" s="4"/>
      <c r="HOK128" s="4"/>
      <c r="HOL128" s="4"/>
      <c r="HOM128" s="4"/>
      <c r="HON128" s="4"/>
      <c r="HOO128" s="4"/>
      <c r="HOP128" s="4"/>
      <c r="HOQ128" s="4"/>
      <c r="HOR128" s="4"/>
      <c r="HOS128" s="4"/>
      <c r="HOT128" s="4"/>
      <c r="HOU128" s="4"/>
      <c r="HOV128" s="4"/>
      <c r="HOW128" s="4"/>
      <c r="HOX128" s="4"/>
      <c r="HOY128" s="4"/>
      <c r="HOZ128" s="4"/>
      <c r="HPA128" s="4"/>
      <c r="HPB128" s="4"/>
      <c r="HPC128" s="4"/>
      <c r="HPD128" s="4"/>
      <c r="HPE128" s="4"/>
      <c r="HPF128" s="4"/>
      <c r="HPG128" s="4"/>
      <c r="HPH128" s="4"/>
      <c r="HPI128" s="4"/>
      <c r="HPJ128" s="4"/>
      <c r="HPK128" s="4"/>
      <c r="HPL128" s="4"/>
      <c r="HPM128" s="4"/>
      <c r="HPN128" s="4"/>
      <c r="HPO128" s="4"/>
      <c r="HPP128" s="4"/>
      <c r="HPQ128" s="4"/>
      <c r="HPR128" s="4"/>
      <c r="HPY128" s="4"/>
      <c r="HPZ128" s="4"/>
      <c r="HQA128" s="4"/>
      <c r="HQB128" s="4"/>
      <c r="HQC128" s="4"/>
      <c r="HQD128" s="4"/>
      <c r="HQE128" s="4"/>
      <c r="HQF128" s="4"/>
      <c r="HQG128" s="4"/>
      <c r="HQH128" s="4"/>
      <c r="HQI128" s="4"/>
      <c r="HQJ128" s="4"/>
      <c r="HQK128" s="4"/>
      <c r="HQL128" s="4"/>
      <c r="HQM128" s="4"/>
      <c r="HQN128" s="4"/>
      <c r="HQO128" s="4"/>
      <c r="HQP128" s="4"/>
      <c r="HQQ128" s="4"/>
      <c r="HQR128" s="4"/>
      <c r="HQS128" s="4"/>
      <c r="HQT128" s="4"/>
      <c r="HQU128" s="4"/>
      <c r="HQV128" s="4"/>
      <c r="HQW128" s="4"/>
      <c r="HQX128" s="4"/>
      <c r="HQY128" s="4"/>
      <c r="HQZ128" s="4"/>
      <c r="HRA128" s="4"/>
      <c r="HRB128" s="4"/>
      <c r="HRC128" s="4"/>
      <c r="HRD128" s="4"/>
      <c r="HRE128" s="4"/>
      <c r="HRF128" s="4"/>
      <c r="HRG128" s="4"/>
      <c r="HRH128" s="4"/>
      <c r="HRI128" s="4"/>
      <c r="HRJ128" s="4"/>
      <c r="HRK128" s="4"/>
      <c r="HRL128" s="4"/>
      <c r="HRM128" s="4"/>
      <c r="HRN128" s="4"/>
      <c r="HRO128" s="4"/>
      <c r="HRP128" s="4"/>
      <c r="HRQ128" s="4"/>
      <c r="HRR128" s="4"/>
      <c r="HRS128" s="4"/>
      <c r="HRT128" s="4"/>
      <c r="HRU128" s="4"/>
      <c r="HRV128" s="4"/>
      <c r="HRW128" s="4"/>
      <c r="HRX128" s="4"/>
      <c r="HRY128" s="4"/>
      <c r="HRZ128" s="4"/>
      <c r="HSA128" s="4"/>
      <c r="HSB128" s="4"/>
      <c r="HSC128" s="4"/>
      <c r="HSD128" s="4"/>
      <c r="HSE128" s="4"/>
      <c r="HSF128" s="4"/>
      <c r="HSG128" s="4"/>
      <c r="HSH128" s="4"/>
      <c r="HSI128" s="4"/>
      <c r="HSJ128" s="4"/>
      <c r="HSK128" s="4"/>
      <c r="HSL128" s="4"/>
      <c r="HSM128" s="4"/>
      <c r="HSN128" s="4"/>
      <c r="HSO128" s="4"/>
      <c r="HSP128" s="4"/>
      <c r="HSQ128" s="4"/>
      <c r="HSR128" s="4"/>
      <c r="HSS128" s="4"/>
      <c r="HST128" s="4"/>
      <c r="HSU128" s="4"/>
      <c r="HSV128" s="4"/>
      <c r="HSW128" s="4"/>
      <c r="HSX128" s="4"/>
      <c r="HSY128" s="4"/>
      <c r="HSZ128" s="4"/>
      <c r="HTA128" s="4"/>
      <c r="HTB128" s="4"/>
      <c r="HTC128" s="4"/>
      <c r="HTD128" s="4"/>
      <c r="HTE128" s="4"/>
      <c r="HTF128" s="4"/>
      <c r="HTG128" s="4"/>
      <c r="HTH128" s="4"/>
      <c r="HTI128" s="4"/>
      <c r="HTJ128" s="4"/>
      <c r="HTK128" s="4"/>
      <c r="HTL128" s="4"/>
      <c r="HTM128" s="4"/>
      <c r="HTN128" s="4"/>
      <c r="HTO128" s="4"/>
      <c r="HTP128" s="4"/>
      <c r="HTQ128" s="4"/>
      <c r="HTR128" s="4"/>
      <c r="HTS128" s="4"/>
      <c r="HTT128" s="4"/>
      <c r="HTU128" s="4"/>
      <c r="HTV128" s="4"/>
      <c r="HTW128" s="4"/>
      <c r="HTX128" s="4"/>
      <c r="HTY128" s="4"/>
      <c r="HTZ128" s="4"/>
      <c r="HUA128" s="4"/>
      <c r="HUB128" s="4"/>
      <c r="HUC128" s="4"/>
      <c r="HUD128" s="4"/>
      <c r="HUE128" s="4"/>
      <c r="HUF128" s="4"/>
      <c r="HUG128" s="4"/>
      <c r="HUH128" s="4"/>
      <c r="HUI128" s="4"/>
      <c r="HUJ128" s="4"/>
      <c r="HUK128" s="4"/>
      <c r="HUL128" s="4"/>
      <c r="HUM128" s="4"/>
      <c r="HUN128" s="4"/>
      <c r="HUO128" s="4"/>
      <c r="HUP128" s="4"/>
      <c r="HUQ128" s="4"/>
      <c r="HUR128" s="4"/>
      <c r="HUS128" s="4"/>
      <c r="HUT128" s="4"/>
      <c r="HUU128" s="4"/>
      <c r="HUV128" s="4"/>
      <c r="HUW128" s="4"/>
      <c r="HUX128" s="4"/>
      <c r="HUY128" s="4"/>
      <c r="HUZ128" s="4"/>
      <c r="HVA128" s="4"/>
      <c r="HVB128" s="4"/>
      <c r="HVC128" s="4"/>
      <c r="HVD128" s="4"/>
      <c r="HVE128" s="4"/>
      <c r="HVF128" s="4"/>
      <c r="HVG128" s="4"/>
      <c r="HVH128" s="4"/>
      <c r="HVI128" s="4"/>
      <c r="HVJ128" s="4"/>
      <c r="HVK128" s="4"/>
      <c r="HVL128" s="4"/>
      <c r="HVM128" s="4"/>
      <c r="HVN128" s="4"/>
      <c r="HVO128" s="4"/>
      <c r="HVP128" s="4"/>
      <c r="HVQ128" s="4"/>
      <c r="HVR128" s="4"/>
      <c r="HVS128" s="4"/>
      <c r="HVT128" s="4"/>
      <c r="HVU128" s="4"/>
      <c r="HVV128" s="4"/>
      <c r="HVW128" s="4"/>
      <c r="HVX128" s="4"/>
      <c r="HVY128" s="4"/>
      <c r="HVZ128" s="4"/>
      <c r="HWA128" s="4"/>
      <c r="HWB128" s="4"/>
      <c r="HWC128" s="4"/>
      <c r="HWD128" s="4"/>
      <c r="HWE128" s="4"/>
      <c r="HWF128" s="4"/>
      <c r="HWG128" s="4"/>
      <c r="HWH128" s="4"/>
      <c r="HWI128" s="4"/>
      <c r="HWJ128" s="4"/>
      <c r="HWK128" s="4"/>
      <c r="HWL128" s="4"/>
      <c r="HWM128" s="4"/>
      <c r="HWN128" s="4"/>
      <c r="HWO128" s="4"/>
      <c r="HWP128" s="4"/>
      <c r="HWQ128" s="4"/>
      <c r="HWR128" s="4"/>
      <c r="HWS128" s="4"/>
      <c r="HWT128" s="4"/>
      <c r="HWU128" s="4"/>
      <c r="HWV128" s="4"/>
      <c r="HWW128" s="4"/>
      <c r="HWX128" s="4"/>
      <c r="HWY128" s="4"/>
      <c r="HWZ128" s="4"/>
      <c r="HXA128" s="4"/>
      <c r="HXB128" s="4"/>
      <c r="HXC128" s="4"/>
      <c r="HXD128" s="4"/>
      <c r="HXE128" s="4"/>
      <c r="HXF128" s="4"/>
      <c r="HXG128" s="4"/>
      <c r="HXH128" s="4"/>
      <c r="HXI128" s="4"/>
      <c r="HXJ128" s="4"/>
      <c r="HXK128" s="4"/>
      <c r="HXL128" s="4"/>
      <c r="HXM128" s="4"/>
      <c r="HXN128" s="4"/>
      <c r="HXO128" s="4"/>
      <c r="HXP128" s="4"/>
      <c r="HXQ128" s="4"/>
      <c r="HXR128" s="4"/>
      <c r="HXS128" s="4"/>
      <c r="HXT128" s="4"/>
      <c r="HXU128" s="4"/>
      <c r="HXV128" s="4"/>
      <c r="HXW128" s="4"/>
      <c r="HXX128" s="4"/>
      <c r="HXY128" s="4"/>
      <c r="HXZ128" s="4"/>
      <c r="HYA128" s="4"/>
      <c r="HYB128" s="4"/>
      <c r="HYC128" s="4"/>
      <c r="HYD128" s="4"/>
      <c r="HYE128" s="4"/>
      <c r="HYF128" s="4"/>
      <c r="HYG128" s="4"/>
      <c r="HYH128" s="4"/>
      <c r="HYI128" s="4"/>
      <c r="HYJ128" s="4"/>
      <c r="HYK128" s="4"/>
      <c r="HYL128" s="4"/>
      <c r="HYM128" s="4"/>
      <c r="HYN128" s="4"/>
      <c r="HYO128" s="4"/>
      <c r="HYP128" s="4"/>
      <c r="HYQ128" s="4"/>
      <c r="HYR128" s="4"/>
      <c r="HYS128" s="4"/>
      <c r="HYT128" s="4"/>
      <c r="HYU128" s="4"/>
      <c r="HYV128" s="4"/>
      <c r="HYW128" s="4"/>
      <c r="HYX128" s="4"/>
      <c r="HYY128" s="4"/>
      <c r="HYZ128" s="4"/>
      <c r="HZA128" s="4"/>
      <c r="HZB128" s="4"/>
      <c r="HZC128" s="4"/>
      <c r="HZD128" s="4"/>
      <c r="HZE128" s="4"/>
      <c r="HZF128" s="4"/>
      <c r="HZG128" s="4"/>
      <c r="HZH128" s="4"/>
      <c r="HZI128" s="4"/>
      <c r="HZJ128" s="4"/>
      <c r="HZK128" s="4"/>
      <c r="HZL128" s="4"/>
      <c r="HZM128" s="4"/>
      <c r="HZN128" s="4"/>
      <c r="HZU128" s="4"/>
      <c r="HZV128" s="4"/>
      <c r="HZW128" s="4"/>
      <c r="HZX128" s="4"/>
      <c r="HZY128" s="4"/>
      <c r="HZZ128" s="4"/>
      <c r="IAA128" s="4"/>
      <c r="IAB128" s="4"/>
      <c r="IAC128" s="4"/>
      <c r="IAD128" s="4"/>
      <c r="IAE128" s="4"/>
      <c r="IAF128" s="4"/>
      <c r="IAG128" s="4"/>
      <c r="IAH128" s="4"/>
      <c r="IAI128" s="4"/>
      <c r="IAJ128" s="4"/>
      <c r="IAK128" s="4"/>
      <c r="IAL128" s="4"/>
      <c r="IAM128" s="4"/>
      <c r="IAN128" s="4"/>
      <c r="IAO128" s="4"/>
      <c r="IAP128" s="4"/>
      <c r="IAQ128" s="4"/>
      <c r="IAR128" s="4"/>
      <c r="IAS128" s="4"/>
      <c r="IAT128" s="4"/>
      <c r="IAU128" s="4"/>
      <c r="IAV128" s="4"/>
      <c r="IAW128" s="4"/>
      <c r="IAX128" s="4"/>
      <c r="IAY128" s="4"/>
      <c r="IAZ128" s="4"/>
      <c r="IBA128" s="4"/>
      <c r="IBB128" s="4"/>
      <c r="IBC128" s="4"/>
      <c r="IBD128" s="4"/>
      <c r="IBE128" s="4"/>
      <c r="IBF128" s="4"/>
      <c r="IBG128" s="4"/>
      <c r="IBH128" s="4"/>
      <c r="IBI128" s="4"/>
      <c r="IBJ128" s="4"/>
      <c r="IBK128" s="4"/>
      <c r="IBL128" s="4"/>
      <c r="IBM128" s="4"/>
      <c r="IBN128" s="4"/>
      <c r="IBO128" s="4"/>
      <c r="IBP128" s="4"/>
      <c r="IBQ128" s="4"/>
      <c r="IBR128" s="4"/>
      <c r="IBS128" s="4"/>
      <c r="IBT128" s="4"/>
      <c r="IBU128" s="4"/>
      <c r="IBV128" s="4"/>
      <c r="IBW128" s="4"/>
      <c r="IBX128" s="4"/>
      <c r="IBY128" s="4"/>
      <c r="IBZ128" s="4"/>
      <c r="ICA128" s="4"/>
      <c r="ICB128" s="4"/>
      <c r="ICC128" s="4"/>
      <c r="ICD128" s="4"/>
      <c r="ICE128" s="4"/>
      <c r="ICF128" s="4"/>
      <c r="ICG128" s="4"/>
      <c r="ICH128" s="4"/>
      <c r="ICI128" s="4"/>
      <c r="ICJ128" s="4"/>
      <c r="ICK128" s="4"/>
      <c r="ICL128" s="4"/>
      <c r="ICM128" s="4"/>
      <c r="ICN128" s="4"/>
      <c r="ICO128" s="4"/>
      <c r="ICP128" s="4"/>
      <c r="ICQ128" s="4"/>
      <c r="ICR128" s="4"/>
      <c r="ICS128" s="4"/>
      <c r="ICT128" s="4"/>
      <c r="ICU128" s="4"/>
      <c r="ICV128" s="4"/>
      <c r="ICW128" s="4"/>
      <c r="ICX128" s="4"/>
      <c r="ICY128" s="4"/>
      <c r="ICZ128" s="4"/>
      <c r="IDA128" s="4"/>
      <c r="IDB128" s="4"/>
      <c r="IDC128" s="4"/>
      <c r="IDD128" s="4"/>
      <c r="IDE128" s="4"/>
      <c r="IDF128" s="4"/>
      <c r="IDG128" s="4"/>
      <c r="IDH128" s="4"/>
      <c r="IDI128" s="4"/>
      <c r="IDJ128" s="4"/>
      <c r="IDK128" s="4"/>
      <c r="IDL128" s="4"/>
      <c r="IDM128" s="4"/>
      <c r="IDN128" s="4"/>
      <c r="IDO128" s="4"/>
      <c r="IDP128" s="4"/>
      <c r="IDQ128" s="4"/>
      <c r="IDR128" s="4"/>
      <c r="IDS128" s="4"/>
      <c r="IDT128" s="4"/>
      <c r="IDU128" s="4"/>
      <c r="IDV128" s="4"/>
      <c r="IDW128" s="4"/>
      <c r="IDX128" s="4"/>
      <c r="IDY128" s="4"/>
      <c r="IDZ128" s="4"/>
      <c r="IEA128" s="4"/>
      <c r="IEB128" s="4"/>
      <c r="IEC128" s="4"/>
      <c r="IED128" s="4"/>
      <c r="IEE128" s="4"/>
      <c r="IEF128" s="4"/>
      <c r="IEG128" s="4"/>
      <c r="IEH128" s="4"/>
      <c r="IEI128" s="4"/>
      <c r="IEJ128" s="4"/>
      <c r="IEK128" s="4"/>
      <c r="IEL128" s="4"/>
      <c r="IEM128" s="4"/>
      <c r="IEN128" s="4"/>
      <c r="IEO128" s="4"/>
      <c r="IEP128" s="4"/>
      <c r="IEQ128" s="4"/>
      <c r="IER128" s="4"/>
      <c r="IES128" s="4"/>
      <c r="IET128" s="4"/>
      <c r="IEU128" s="4"/>
      <c r="IEV128" s="4"/>
      <c r="IEW128" s="4"/>
      <c r="IEX128" s="4"/>
      <c r="IEY128" s="4"/>
      <c r="IEZ128" s="4"/>
      <c r="IFA128" s="4"/>
      <c r="IFB128" s="4"/>
      <c r="IFC128" s="4"/>
      <c r="IFD128" s="4"/>
      <c r="IFE128" s="4"/>
      <c r="IFF128" s="4"/>
      <c r="IFG128" s="4"/>
      <c r="IFH128" s="4"/>
      <c r="IFI128" s="4"/>
      <c r="IFJ128" s="4"/>
      <c r="IFK128" s="4"/>
      <c r="IFL128" s="4"/>
      <c r="IFM128" s="4"/>
      <c r="IFN128" s="4"/>
      <c r="IFO128" s="4"/>
      <c r="IFP128" s="4"/>
      <c r="IFQ128" s="4"/>
      <c r="IFR128" s="4"/>
      <c r="IFS128" s="4"/>
      <c r="IFT128" s="4"/>
      <c r="IFU128" s="4"/>
      <c r="IFV128" s="4"/>
      <c r="IFW128" s="4"/>
      <c r="IFX128" s="4"/>
      <c r="IFY128" s="4"/>
      <c r="IFZ128" s="4"/>
      <c r="IGA128" s="4"/>
      <c r="IGB128" s="4"/>
      <c r="IGC128" s="4"/>
      <c r="IGD128" s="4"/>
      <c r="IGE128" s="4"/>
      <c r="IGF128" s="4"/>
      <c r="IGG128" s="4"/>
      <c r="IGH128" s="4"/>
      <c r="IGI128" s="4"/>
      <c r="IGJ128" s="4"/>
      <c r="IGK128" s="4"/>
      <c r="IGL128" s="4"/>
      <c r="IGM128" s="4"/>
      <c r="IGN128" s="4"/>
      <c r="IGO128" s="4"/>
      <c r="IGP128" s="4"/>
      <c r="IGQ128" s="4"/>
      <c r="IGR128" s="4"/>
      <c r="IGS128" s="4"/>
      <c r="IGT128" s="4"/>
      <c r="IGU128" s="4"/>
      <c r="IGV128" s="4"/>
      <c r="IGW128" s="4"/>
      <c r="IGX128" s="4"/>
      <c r="IGY128" s="4"/>
      <c r="IGZ128" s="4"/>
      <c r="IHA128" s="4"/>
      <c r="IHB128" s="4"/>
      <c r="IHC128" s="4"/>
      <c r="IHD128" s="4"/>
      <c r="IHE128" s="4"/>
      <c r="IHF128" s="4"/>
      <c r="IHG128" s="4"/>
      <c r="IHH128" s="4"/>
      <c r="IHI128" s="4"/>
      <c r="IHJ128" s="4"/>
      <c r="IHK128" s="4"/>
      <c r="IHL128" s="4"/>
      <c r="IHM128" s="4"/>
      <c r="IHN128" s="4"/>
      <c r="IHO128" s="4"/>
      <c r="IHP128" s="4"/>
      <c r="IHQ128" s="4"/>
      <c r="IHR128" s="4"/>
      <c r="IHS128" s="4"/>
      <c r="IHT128" s="4"/>
      <c r="IHU128" s="4"/>
      <c r="IHV128" s="4"/>
      <c r="IHW128" s="4"/>
      <c r="IHX128" s="4"/>
      <c r="IHY128" s="4"/>
      <c r="IHZ128" s="4"/>
      <c r="IIA128" s="4"/>
      <c r="IIB128" s="4"/>
      <c r="IIC128" s="4"/>
      <c r="IID128" s="4"/>
      <c r="IIE128" s="4"/>
      <c r="IIF128" s="4"/>
      <c r="IIG128" s="4"/>
      <c r="IIH128" s="4"/>
      <c r="III128" s="4"/>
      <c r="IIJ128" s="4"/>
      <c r="IIK128" s="4"/>
      <c r="IIL128" s="4"/>
      <c r="IIM128" s="4"/>
      <c r="IIN128" s="4"/>
      <c r="IIO128" s="4"/>
      <c r="IIP128" s="4"/>
      <c r="IIQ128" s="4"/>
      <c r="IIR128" s="4"/>
      <c r="IIS128" s="4"/>
      <c r="IIT128" s="4"/>
      <c r="IIU128" s="4"/>
      <c r="IIV128" s="4"/>
      <c r="IIW128" s="4"/>
      <c r="IIX128" s="4"/>
      <c r="IIY128" s="4"/>
      <c r="IIZ128" s="4"/>
      <c r="IJA128" s="4"/>
      <c r="IJB128" s="4"/>
      <c r="IJC128" s="4"/>
      <c r="IJD128" s="4"/>
      <c r="IJE128" s="4"/>
      <c r="IJF128" s="4"/>
      <c r="IJG128" s="4"/>
      <c r="IJH128" s="4"/>
      <c r="IJI128" s="4"/>
      <c r="IJJ128" s="4"/>
      <c r="IJQ128" s="4"/>
      <c r="IJR128" s="4"/>
      <c r="IJS128" s="4"/>
      <c r="IJT128" s="4"/>
      <c r="IJU128" s="4"/>
      <c r="IJV128" s="4"/>
      <c r="IJW128" s="4"/>
      <c r="IJX128" s="4"/>
      <c r="IJY128" s="4"/>
      <c r="IJZ128" s="4"/>
      <c r="IKA128" s="4"/>
      <c r="IKB128" s="4"/>
      <c r="IKC128" s="4"/>
      <c r="IKD128" s="4"/>
      <c r="IKE128" s="4"/>
      <c r="IKF128" s="4"/>
      <c r="IKG128" s="4"/>
      <c r="IKH128" s="4"/>
      <c r="IKI128" s="4"/>
      <c r="IKJ128" s="4"/>
      <c r="IKK128" s="4"/>
      <c r="IKL128" s="4"/>
      <c r="IKM128" s="4"/>
      <c r="IKN128" s="4"/>
      <c r="IKO128" s="4"/>
      <c r="IKP128" s="4"/>
      <c r="IKQ128" s="4"/>
      <c r="IKR128" s="4"/>
      <c r="IKS128" s="4"/>
      <c r="IKT128" s="4"/>
      <c r="IKU128" s="4"/>
      <c r="IKV128" s="4"/>
      <c r="IKW128" s="4"/>
      <c r="IKX128" s="4"/>
      <c r="IKY128" s="4"/>
      <c r="IKZ128" s="4"/>
      <c r="ILA128" s="4"/>
      <c r="ILB128" s="4"/>
      <c r="ILC128" s="4"/>
      <c r="ILD128" s="4"/>
      <c r="ILE128" s="4"/>
      <c r="ILF128" s="4"/>
      <c r="ILG128" s="4"/>
      <c r="ILH128" s="4"/>
      <c r="ILI128" s="4"/>
      <c r="ILJ128" s="4"/>
      <c r="ILK128" s="4"/>
      <c r="ILL128" s="4"/>
      <c r="ILM128" s="4"/>
      <c r="ILN128" s="4"/>
      <c r="ILO128" s="4"/>
      <c r="ILP128" s="4"/>
      <c r="ILQ128" s="4"/>
      <c r="ILR128" s="4"/>
      <c r="ILS128" s="4"/>
      <c r="ILT128" s="4"/>
      <c r="ILU128" s="4"/>
      <c r="ILV128" s="4"/>
      <c r="ILW128" s="4"/>
      <c r="ILX128" s="4"/>
      <c r="ILY128" s="4"/>
      <c r="ILZ128" s="4"/>
      <c r="IMA128" s="4"/>
      <c r="IMB128" s="4"/>
      <c r="IMC128" s="4"/>
      <c r="IMD128" s="4"/>
      <c r="IME128" s="4"/>
      <c r="IMF128" s="4"/>
      <c r="IMG128" s="4"/>
      <c r="IMH128" s="4"/>
      <c r="IMI128" s="4"/>
      <c r="IMJ128" s="4"/>
      <c r="IMK128" s="4"/>
      <c r="IML128" s="4"/>
      <c r="IMM128" s="4"/>
      <c r="IMN128" s="4"/>
      <c r="IMO128" s="4"/>
      <c r="IMP128" s="4"/>
      <c r="IMQ128" s="4"/>
      <c r="IMR128" s="4"/>
      <c r="IMS128" s="4"/>
      <c r="IMT128" s="4"/>
      <c r="IMU128" s="4"/>
      <c r="IMV128" s="4"/>
      <c r="IMW128" s="4"/>
      <c r="IMX128" s="4"/>
      <c r="IMY128" s="4"/>
      <c r="IMZ128" s="4"/>
      <c r="INA128" s="4"/>
      <c r="INB128" s="4"/>
      <c r="INC128" s="4"/>
      <c r="IND128" s="4"/>
      <c r="INE128" s="4"/>
      <c r="INF128" s="4"/>
      <c r="ING128" s="4"/>
      <c r="INH128" s="4"/>
      <c r="INI128" s="4"/>
      <c r="INJ128" s="4"/>
      <c r="INK128" s="4"/>
      <c r="INL128" s="4"/>
      <c r="INM128" s="4"/>
      <c r="INN128" s="4"/>
      <c r="INO128" s="4"/>
      <c r="INP128" s="4"/>
      <c r="INQ128" s="4"/>
      <c r="INR128" s="4"/>
      <c r="INS128" s="4"/>
      <c r="INT128" s="4"/>
      <c r="INU128" s="4"/>
      <c r="INV128" s="4"/>
      <c r="INW128" s="4"/>
      <c r="INX128" s="4"/>
      <c r="INY128" s="4"/>
      <c r="INZ128" s="4"/>
      <c r="IOA128" s="4"/>
      <c r="IOB128" s="4"/>
      <c r="IOC128" s="4"/>
      <c r="IOD128" s="4"/>
      <c r="IOE128" s="4"/>
      <c r="IOF128" s="4"/>
      <c r="IOG128" s="4"/>
      <c r="IOH128" s="4"/>
      <c r="IOI128" s="4"/>
      <c r="IOJ128" s="4"/>
      <c r="IOK128" s="4"/>
      <c r="IOL128" s="4"/>
      <c r="IOM128" s="4"/>
      <c r="ION128" s="4"/>
      <c r="IOO128" s="4"/>
      <c r="IOP128" s="4"/>
      <c r="IOQ128" s="4"/>
      <c r="IOR128" s="4"/>
      <c r="IOS128" s="4"/>
      <c r="IOT128" s="4"/>
      <c r="IOU128" s="4"/>
      <c r="IOV128" s="4"/>
      <c r="IOW128" s="4"/>
      <c r="IOX128" s="4"/>
      <c r="IOY128" s="4"/>
      <c r="IOZ128" s="4"/>
      <c r="IPA128" s="4"/>
      <c r="IPB128" s="4"/>
      <c r="IPC128" s="4"/>
      <c r="IPD128" s="4"/>
      <c r="IPE128" s="4"/>
      <c r="IPF128" s="4"/>
      <c r="IPG128" s="4"/>
      <c r="IPH128" s="4"/>
      <c r="IPI128" s="4"/>
      <c r="IPJ128" s="4"/>
      <c r="IPK128" s="4"/>
      <c r="IPL128" s="4"/>
      <c r="IPM128" s="4"/>
      <c r="IPN128" s="4"/>
      <c r="IPO128" s="4"/>
      <c r="IPP128" s="4"/>
      <c r="IPQ128" s="4"/>
      <c r="IPR128" s="4"/>
      <c r="IPS128" s="4"/>
      <c r="IPT128" s="4"/>
      <c r="IPU128" s="4"/>
      <c r="IPV128" s="4"/>
      <c r="IPW128" s="4"/>
      <c r="IPX128" s="4"/>
      <c r="IPY128" s="4"/>
      <c r="IPZ128" s="4"/>
      <c r="IQA128" s="4"/>
      <c r="IQB128" s="4"/>
      <c r="IQC128" s="4"/>
      <c r="IQD128" s="4"/>
      <c r="IQE128" s="4"/>
      <c r="IQF128" s="4"/>
      <c r="IQG128" s="4"/>
      <c r="IQH128" s="4"/>
      <c r="IQI128" s="4"/>
      <c r="IQJ128" s="4"/>
      <c r="IQK128" s="4"/>
      <c r="IQL128" s="4"/>
      <c r="IQM128" s="4"/>
      <c r="IQN128" s="4"/>
      <c r="IQO128" s="4"/>
      <c r="IQP128" s="4"/>
      <c r="IQQ128" s="4"/>
      <c r="IQR128" s="4"/>
      <c r="IQS128" s="4"/>
      <c r="IQT128" s="4"/>
      <c r="IQU128" s="4"/>
      <c r="IQV128" s="4"/>
      <c r="IQW128" s="4"/>
      <c r="IQX128" s="4"/>
      <c r="IQY128" s="4"/>
      <c r="IQZ128" s="4"/>
      <c r="IRA128" s="4"/>
      <c r="IRB128" s="4"/>
      <c r="IRC128" s="4"/>
      <c r="IRD128" s="4"/>
      <c r="IRE128" s="4"/>
      <c r="IRF128" s="4"/>
      <c r="IRG128" s="4"/>
      <c r="IRH128" s="4"/>
      <c r="IRI128" s="4"/>
      <c r="IRJ128" s="4"/>
      <c r="IRK128" s="4"/>
      <c r="IRL128" s="4"/>
      <c r="IRM128" s="4"/>
      <c r="IRN128" s="4"/>
      <c r="IRO128" s="4"/>
      <c r="IRP128" s="4"/>
      <c r="IRQ128" s="4"/>
      <c r="IRR128" s="4"/>
      <c r="IRS128" s="4"/>
      <c r="IRT128" s="4"/>
      <c r="IRU128" s="4"/>
      <c r="IRV128" s="4"/>
      <c r="IRW128" s="4"/>
      <c r="IRX128" s="4"/>
      <c r="IRY128" s="4"/>
      <c r="IRZ128" s="4"/>
      <c r="ISA128" s="4"/>
      <c r="ISB128" s="4"/>
      <c r="ISC128" s="4"/>
      <c r="ISD128" s="4"/>
      <c r="ISE128" s="4"/>
      <c r="ISF128" s="4"/>
      <c r="ISG128" s="4"/>
      <c r="ISH128" s="4"/>
      <c r="ISI128" s="4"/>
      <c r="ISJ128" s="4"/>
      <c r="ISK128" s="4"/>
      <c r="ISL128" s="4"/>
      <c r="ISM128" s="4"/>
      <c r="ISN128" s="4"/>
      <c r="ISO128" s="4"/>
      <c r="ISP128" s="4"/>
      <c r="ISQ128" s="4"/>
      <c r="ISR128" s="4"/>
      <c r="ISS128" s="4"/>
      <c r="IST128" s="4"/>
      <c r="ISU128" s="4"/>
      <c r="ISV128" s="4"/>
      <c r="ISW128" s="4"/>
      <c r="ISX128" s="4"/>
      <c r="ISY128" s="4"/>
      <c r="ISZ128" s="4"/>
      <c r="ITA128" s="4"/>
      <c r="ITB128" s="4"/>
      <c r="ITC128" s="4"/>
      <c r="ITD128" s="4"/>
      <c r="ITE128" s="4"/>
      <c r="ITF128" s="4"/>
      <c r="ITM128" s="4"/>
      <c r="ITN128" s="4"/>
      <c r="ITO128" s="4"/>
      <c r="ITP128" s="4"/>
      <c r="ITQ128" s="4"/>
      <c r="ITR128" s="4"/>
      <c r="ITS128" s="4"/>
      <c r="ITT128" s="4"/>
      <c r="ITU128" s="4"/>
      <c r="ITV128" s="4"/>
      <c r="ITW128" s="4"/>
      <c r="ITX128" s="4"/>
      <c r="ITY128" s="4"/>
      <c r="ITZ128" s="4"/>
      <c r="IUA128" s="4"/>
      <c r="IUB128" s="4"/>
      <c r="IUC128" s="4"/>
      <c r="IUD128" s="4"/>
      <c r="IUE128" s="4"/>
      <c r="IUF128" s="4"/>
      <c r="IUG128" s="4"/>
      <c r="IUH128" s="4"/>
      <c r="IUI128" s="4"/>
      <c r="IUJ128" s="4"/>
      <c r="IUK128" s="4"/>
      <c r="IUL128" s="4"/>
      <c r="IUM128" s="4"/>
      <c r="IUN128" s="4"/>
      <c r="IUO128" s="4"/>
      <c r="IUP128" s="4"/>
      <c r="IUQ128" s="4"/>
      <c r="IUR128" s="4"/>
      <c r="IUS128" s="4"/>
      <c r="IUT128" s="4"/>
      <c r="IUU128" s="4"/>
      <c r="IUV128" s="4"/>
      <c r="IUW128" s="4"/>
      <c r="IUX128" s="4"/>
      <c r="IUY128" s="4"/>
      <c r="IUZ128" s="4"/>
      <c r="IVA128" s="4"/>
      <c r="IVB128" s="4"/>
      <c r="IVC128" s="4"/>
      <c r="IVD128" s="4"/>
      <c r="IVE128" s="4"/>
      <c r="IVF128" s="4"/>
      <c r="IVG128" s="4"/>
      <c r="IVH128" s="4"/>
      <c r="IVI128" s="4"/>
      <c r="IVJ128" s="4"/>
      <c r="IVK128" s="4"/>
      <c r="IVL128" s="4"/>
      <c r="IVM128" s="4"/>
      <c r="IVN128" s="4"/>
      <c r="IVO128" s="4"/>
      <c r="IVP128" s="4"/>
      <c r="IVQ128" s="4"/>
      <c r="IVR128" s="4"/>
      <c r="IVS128" s="4"/>
      <c r="IVT128" s="4"/>
      <c r="IVU128" s="4"/>
      <c r="IVV128" s="4"/>
      <c r="IVW128" s="4"/>
      <c r="IVX128" s="4"/>
      <c r="IVY128" s="4"/>
      <c r="IVZ128" s="4"/>
      <c r="IWA128" s="4"/>
      <c r="IWB128" s="4"/>
      <c r="IWC128" s="4"/>
      <c r="IWD128" s="4"/>
      <c r="IWE128" s="4"/>
      <c r="IWF128" s="4"/>
      <c r="IWG128" s="4"/>
      <c r="IWH128" s="4"/>
      <c r="IWI128" s="4"/>
      <c r="IWJ128" s="4"/>
      <c r="IWK128" s="4"/>
      <c r="IWL128" s="4"/>
      <c r="IWM128" s="4"/>
      <c r="IWN128" s="4"/>
      <c r="IWO128" s="4"/>
      <c r="IWP128" s="4"/>
      <c r="IWQ128" s="4"/>
      <c r="IWR128" s="4"/>
      <c r="IWS128" s="4"/>
      <c r="IWT128" s="4"/>
      <c r="IWU128" s="4"/>
      <c r="IWV128" s="4"/>
      <c r="IWW128" s="4"/>
      <c r="IWX128" s="4"/>
      <c r="IWY128" s="4"/>
      <c r="IWZ128" s="4"/>
      <c r="IXA128" s="4"/>
      <c r="IXB128" s="4"/>
      <c r="IXC128" s="4"/>
      <c r="IXD128" s="4"/>
      <c r="IXE128" s="4"/>
      <c r="IXF128" s="4"/>
      <c r="IXG128" s="4"/>
      <c r="IXH128" s="4"/>
      <c r="IXI128" s="4"/>
      <c r="IXJ128" s="4"/>
      <c r="IXK128" s="4"/>
      <c r="IXL128" s="4"/>
      <c r="IXM128" s="4"/>
      <c r="IXN128" s="4"/>
      <c r="IXO128" s="4"/>
      <c r="IXP128" s="4"/>
      <c r="IXQ128" s="4"/>
      <c r="IXR128" s="4"/>
      <c r="IXS128" s="4"/>
      <c r="IXT128" s="4"/>
      <c r="IXU128" s="4"/>
      <c r="IXV128" s="4"/>
      <c r="IXW128" s="4"/>
      <c r="IXX128" s="4"/>
      <c r="IXY128" s="4"/>
      <c r="IXZ128" s="4"/>
      <c r="IYA128" s="4"/>
      <c r="IYB128" s="4"/>
      <c r="IYC128" s="4"/>
      <c r="IYD128" s="4"/>
      <c r="IYE128" s="4"/>
      <c r="IYF128" s="4"/>
      <c r="IYG128" s="4"/>
      <c r="IYH128" s="4"/>
      <c r="IYI128" s="4"/>
      <c r="IYJ128" s="4"/>
      <c r="IYK128" s="4"/>
      <c r="IYL128" s="4"/>
      <c r="IYM128" s="4"/>
      <c r="IYN128" s="4"/>
      <c r="IYO128" s="4"/>
      <c r="IYP128" s="4"/>
      <c r="IYQ128" s="4"/>
      <c r="IYR128" s="4"/>
      <c r="IYS128" s="4"/>
      <c r="IYT128" s="4"/>
      <c r="IYU128" s="4"/>
      <c r="IYV128" s="4"/>
      <c r="IYW128" s="4"/>
      <c r="IYX128" s="4"/>
      <c r="IYY128" s="4"/>
      <c r="IYZ128" s="4"/>
      <c r="IZA128" s="4"/>
      <c r="IZB128" s="4"/>
      <c r="IZC128" s="4"/>
      <c r="IZD128" s="4"/>
      <c r="IZE128" s="4"/>
      <c r="IZF128" s="4"/>
      <c r="IZG128" s="4"/>
      <c r="IZH128" s="4"/>
      <c r="IZI128" s="4"/>
      <c r="IZJ128" s="4"/>
      <c r="IZK128" s="4"/>
      <c r="IZL128" s="4"/>
      <c r="IZM128" s="4"/>
      <c r="IZN128" s="4"/>
      <c r="IZO128" s="4"/>
      <c r="IZP128" s="4"/>
      <c r="IZQ128" s="4"/>
      <c r="IZR128" s="4"/>
      <c r="IZS128" s="4"/>
      <c r="IZT128" s="4"/>
      <c r="IZU128" s="4"/>
      <c r="IZV128" s="4"/>
      <c r="IZW128" s="4"/>
      <c r="IZX128" s="4"/>
      <c r="IZY128" s="4"/>
      <c r="IZZ128" s="4"/>
      <c r="JAA128" s="4"/>
      <c r="JAB128" s="4"/>
      <c r="JAC128" s="4"/>
      <c r="JAD128" s="4"/>
      <c r="JAE128" s="4"/>
      <c r="JAF128" s="4"/>
      <c r="JAG128" s="4"/>
      <c r="JAH128" s="4"/>
      <c r="JAI128" s="4"/>
      <c r="JAJ128" s="4"/>
      <c r="JAK128" s="4"/>
      <c r="JAL128" s="4"/>
      <c r="JAM128" s="4"/>
      <c r="JAN128" s="4"/>
      <c r="JAO128" s="4"/>
      <c r="JAP128" s="4"/>
      <c r="JAQ128" s="4"/>
      <c r="JAR128" s="4"/>
      <c r="JAS128" s="4"/>
      <c r="JAT128" s="4"/>
      <c r="JAU128" s="4"/>
      <c r="JAV128" s="4"/>
      <c r="JAW128" s="4"/>
      <c r="JAX128" s="4"/>
      <c r="JAY128" s="4"/>
      <c r="JAZ128" s="4"/>
      <c r="JBA128" s="4"/>
      <c r="JBB128" s="4"/>
      <c r="JBC128" s="4"/>
      <c r="JBD128" s="4"/>
      <c r="JBE128" s="4"/>
      <c r="JBF128" s="4"/>
      <c r="JBG128" s="4"/>
      <c r="JBH128" s="4"/>
      <c r="JBI128" s="4"/>
      <c r="JBJ128" s="4"/>
      <c r="JBK128" s="4"/>
      <c r="JBL128" s="4"/>
      <c r="JBM128" s="4"/>
      <c r="JBN128" s="4"/>
      <c r="JBO128" s="4"/>
      <c r="JBP128" s="4"/>
      <c r="JBQ128" s="4"/>
      <c r="JBR128" s="4"/>
      <c r="JBS128" s="4"/>
      <c r="JBT128" s="4"/>
      <c r="JBU128" s="4"/>
      <c r="JBV128" s="4"/>
      <c r="JBW128" s="4"/>
      <c r="JBX128" s="4"/>
      <c r="JBY128" s="4"/>
      <c r="JBZ128" s="4"/>
      <c r="JCA128" s="4"/>
      <c r="JCB128" s="4"/>
      <c r="JCC128" s="4"/>
      <c r="JCD128" s="4"/>
      <c r="JCE128" s="4"/>
      <c r="JCF128" s="4"/>
      <c r="JCG128" s="4"/>
      <c r="JCH128" s="4"/>
      <c r="JCI128" s="4"/>
      <c r="JCJ128" s="4"/>
      <c r="JCK128" s="4"/>
      <c r="JCL128" s="4"/>
      <c r="JCM128" s="4"/>
      <c r="JCN128" s="4"/>
      <c r="JCO128" s="4"/>
      <c r="JCP128" s="4"/>
      <c r="JCQ128" s="4"/>
      <c r="JCR128" s="4"/>
      <c r="JCS128" s="4"/>
      <c r="JCT128" s="4"/>
      <c r="JCU128" s="4"/>
      <c r="JCV128" s="4"/>
      <c r="JCW128" s="4"/>
      <c r="JCX128" s="4"/>
      <c r="JCY128" s="4"/>
      <c r="JCZ128" s="4"/>
      <c r="JDA128" s="4"/>
      <c r="JDB128" s="4"/>
      <c r="JDI128" s="4"/>
      <c r="JDJ128" s="4"/>
      <c r="JDK128" s="4"/>
      <c r="JDL128" s="4"/>
      <c r="JDM128" s="4"/>
      <c r="JDN128" s="4"/>
      <c r="JDO128" s="4"/>
      <c r="JDP128" s="4"/>
      <c r="JDQ128" s="4"/>
      <c r="JDR128" s="4"/>
      <c r="JDS128" s="4"/>
      <c r="JDT128" s="4"/>
      <c r="JDU128" s="4"/>
      <c r="JDV128" s="4"/>
      <c r="JDW128" s="4"/>
      <c r="JDX128" s="4"/>
      <c r="JDY128" s="4"/>
      <c r="JDZ128" s="4"/>
      <c r="JEA128" s="4"/>
      <c r="JEB128" s="4"/>
      <c r="JEC128" s="4"/>
      <c r="JED128" s="4"/>
      <c r="JEE128" s="4"/>
      <c r="JEF128" s="4"/>
      <c r="JEG128" s="4"/>
      <c r="JEH128" s="4"/>
      <c r="JEI128" s="4"/>
      <c r="JEJ128" s="4"/>
      <c r="JEK128" s="4"/>
      <c r="JEL128" s="4"/>
      <c r="JEM128" s="4"/>
      <c r="JEN128" s="4"/>
      <c r="JEO128" s="4"/>
      <c r="JEP128" s="4"/>
      <c r="JEQ128" s="4"/>
      <c r="JER128" s="4"/>
      <c r="JES128" s="4"/>
      <c r="JET128" s="4"/>
      <c r="JEU128" s="4"/>
      <c r="JEV128" s="4"/>
      <c r="JEW128" s="4"/>
      <c r="JEX128" s="4"/>
      <c r="JEY128" s="4"/>
      <c r="JEZ128" s="4"/>
      <c r="JFA128" s="4"/>
      <c r="JFB128" s="4"/>
      <c r="JFC128" s="4"/>
      <c r="JFD128" s="4"/>
      <c r="JFE128" s="4"/>
      <c r="JFF128" s="4"/>
      <c r="JFG128" s="4"/>
      <c r="JFH128" s="4"/>
      <c r="JFI128" s="4"/>
      <c r="JFJ128" s="4"/>
      <c r="JFK128" s="4"/>
      <c r="JFL128" s="4"/>
      <c r="JFM128" s="4"/>
      <c r="JFN128" s="4"/>
      <c r="JFO128" s="4"/>
      <c r="JFP128" s="4"/>
      <c r="JFQ128" s="4"/>
      <c r="JFR128" s="4"/>
      <c r="JFS128" s="4"/>
      <c r="JFT128" s="4"/>
      <c r="JFU128" s="4"/>
      <c r="JFV128" s="4"/>
      <c r="JFW128" s="4"/>
      <c r="JFX128" s="4"/>
      <c r="JFY128" s="4"/>
      <c r="JFZ128" s="4"/>
      <c r="JGA128" s="4"/>
      <c r="JGB128" s="4"/>
      <c r="JGC128" s="4"/>
      <c r="JGD128" s="4"/>
      <c r="JGE128" s="4"/>
      <c r="JGF128" s="4"/>
      <c r="JGG128" s="4"/>
      <c r="JGH128" s="4"/>
      <c r="JGI128" s="4"/>
      <c r="JGJ128" s="4"/>
      <c r="JGK128" s="4"/>
      <c r="JGL128" s="4"/>
      <c r="JGM128" s="4"/>
      <c r="JGN128" s="4"/>
      <c r="JGO128" s="4"/>
      <c r="JGP128" s="4"/>
      <c r="JGQ128" s="4"/>
      <c r="JGR128" s="4"/>
      <c r="JGS128" s="4"/>
      <c r="JGT128" s="4"/>
      <c r="JGU128" s="4"/>
      <c r="JGV128" s="4"/>
      <c r="JGW128" s="4"/>
      <c r="JGX128" s="4"/>
      <c r="JGY128" s="4"/>
      <c r="JGZ128" s="4"/>
      <c r="JHA128" s="4"/>
      <c r="JHB128" s="4"/>
      <c r="JHC128" s="4"/>
      <c r="JHD128" s="4"/>
      <c r="JHE128" s="4"/>
      <c r="JHF128" s="4"/>
      <c r="JHG128" s="4"/>
      <c r="JHH128" s="4"/>
      <c r="JHI128" s="4"/>
      <c r="JHJ128" s="4"/>
      <c r="JHK128" s="4"/>
      <c r="JHL128" s="4"/>
      <c r="JHM128" s="4"/>
      <c r="JHN128" s="4"/>
      <c r="JHO128" s="4"/>
      <c r="JHP128" s="4"/>
      <c r="JHQ128" s="4"/>
      <c r="JHR128" s="4"/>
      <c r="JHS128" s="4"/>
      <c r="JHT128" s="4"/>
      <c r="JHU128" s="4"/>
      <c r="JHV128" s="4"/>
      <c r="JHW128" s="4"/>
      <c r="JHX128" s="4"/>
      <c r="JHY128" s="4"/>
      <c r="JHZ128" s="4"/>
      <c r="JIA128" s="4"/>
      <c r="JIB128" s="4"/>
      <c r="JIC128" s="4"/>
      <c r="JID128" s="4"/>
      <c r="JIE128" s="4"/>
      <c r="JIF128" s="4"/>
      <c r="JIG128" s="4"/>
      <c r="JIH128" s="4"/>
      <c r="JII128" s="4"/>
      <c r="JIJ128" s="4"/>
      <c r="JIK128" s="4"/>
      <c r="JIL128" s="4"/>
      <c r="JIM128" s="4"/>
      <c r="JIN128" s="4"/>
      <c r="JIO128" s="4"/>
      <c r="JIP128" s="4"/>
      <c r="JIQ128" s="4"/>
      <c r="JIR128" s="4"/>
      <c r="JIS128" s="4"/>
      <c r="JIT128" s="4"/>
      <c r="JIU128" s="4"/>
      <c r="JIV128" s="4"/>
      <c r="JIW128" s="4"/>
      <c r="JIX128" s="4"/>
      <c r="JIY128" s="4"/>
      <c r="JIZ128" s="4"/>
      <c r="JJA128" s="4"/>
      <c r="JJB128" s="4"/>
      <c r="JJC128" s="4"/>
      <c r="JJD128" s="4"/>
      <c r="JJE128" s="4"/>
      <c r="JJF128" s="4"/>
      <c r="JJG128" s="4"/>
      <c r="JJH128" s="4"/>
      <c r="JJI128" s="4"/>
      <c r="JJJ128" s="4"/>
      <c r="JJK128" s="4"/>
      <c r="JJL128" s="4"/>
      <c r="JJM128" s="4"/>
      <c r="JJN128" s="4"/>
      <c r="JJO128" s="4"/>
      <c r="JJP128" s="4"/>
      <c r="JJQ128" s="4"/>
      <c r="JJR128" s="4"/>
      <c r="JJS128" s="4"/>
      <c r="JJT128" s="4"/>
      <c r="JJU128" s="4"/>
      <c r="JJV128" s="4"/>
      <c r="JJW128" s="4"/>
      <c r="JJX128" s="4"/>
      <c r="JJY128" s="4"/>
      <c r="JJZ128" s="4"/>
      <c r="JKA128" s="4"/>
      <c r="JKB128" s="4"/>
      <c r="JKC128" s="4"/>
      <c r="JKD128" s="4"/>
      <c r="JKE128" s="4"/>
      <c r="JKF128" s="4"/>
      <c r="JKG128" s="4"/>
      <c r="JKH128" s="4"/>
      <c r="JKI128" s="4"/>
      <c r="JKJ128" s="4"/>
      <c r="JKK128" s="4"/>
      <c r="JKL128" s="4"/>
      <c r="JKM128" s="4"/>
      <c r="JKN128" s="4"/>
      <c r="JKO128" s="4"/>
      <c r="JKP128" s="4"/>
      <c r="JKQ128" s="4"/>
      <c r="JKR128" s="4"/>
      <c r="JKS128" s="4"/>
      <c r="JKT128" s="4"/>
      <c r="JKU128" s="4"/>
      <c r="JKV128" s="4"/>
      <c r="JKW128" s="4"/>
      <c r="JKX128" s="4"/>
      <c r="JKY128" s="4"/>
      <c r="JKZ128" s="4"/>
      <c r="JLA128" s="4"/>
      <c r="JLB128" s="4"/>
      <c r="JLC128" s="4"/>
      <c r="JLD128" s="4"/>
      <c r="JLE128" s="4"/>
      <c r="JLF128" s="4"/>
      <c r="JLG128" s="4"/>
      <c r="JLH128" s="4"/>
      <c r="JLI128" s="4"/>
      <c r="JLJ128" s="4"/>
      <c r="JLK128" s="4"/>
      <c r="JLL128" s="4"/>
      <c r="JLM128" s="4"/>
      <c r="JLN128" s="4"/>
      <c r="JLO128" s="4"/>
      <c r="JLP128" s="4"/>
      <c r="JLQ128" s="4"/>
      <c r="JLR128" s="4"/>
      <c r="JLS128" s="4"/>
      <c r="JLT128" s="4"/>
      <c r="JLU128" s="4"/>
      <c r="JLV128" s="4"/>
      <c r="JLW128" s="4"/>
      <c r="JLX128" s="4"/>
      <c r="JLY128" s="4"/>
      <c r="JLZ128" s="4"/>
      <c r="JMA128" s="4"/>
      <c r="JMB128" s="4"/>
      <c r="JMC128" s="4"/>
      <c r="JMD128" s="4"/>
      <c r="JME128" s="4"/>
      <c r="JMF128" s="4"/>
      <c r="JMG128" s="4"/>
      <c r="JMH128" s="4"/>
      <c r="JMI128" s="4"/>
      <c r="JMJ128" s="4"/>
      <c r="JMK128" s="4"/>
      <c r="JML128" s="4"/>
      <c r="JMM128" s="4"/>
      <c r="JMN128" s="4"/>
      <c r="JMO128" s="4"/>
      <c r="JMP128" s="4"/>
      <c r="JMQ128" s="4"/>
      <c r="JMR128" s="4"/>
      <c r="JMS128" s="4"/>
      <c r="JMT128" s="4"/>
      <c r="JMU128" s="4"/>
      <c r="JMV128" s="4"/>
      <c r="JMW128" s="4"/>
      <c r="JMX128" s="4"/>
      <c r="JNE128" s="4"/>
      <c r="JNF128" s="4"/>
      <c r="JNG128" s="4"/>
      <c r="JNH128" s="4"/>
      <c r="JNI128" s="4"/>
      <c r="JNJ128" s="4"/>
      <c r="JNK128" s="4"/>
      <c r="JNL128" s="4"/>
      <c r="JNM128" s="4"/>
      <c r="JNN128" s="4"/>
      <c r="JNO128" s="4"/>
      <c r="JNP128" s="4"/>
      <c r="JNQ128" s="4"/>
      <c r="JNR128" s="4"/>
      <c r="JNS128" s="4"/>
      <c r="JNT128" s="4"/>
      <c r="JNU128" s="4"/>
      <c r="JNV128" s="4"/>
      <c r="JNW128" s="4"/>
      <c r="JNX128" s="4"/>
      <c r="JNY128" s="4"/>
      <c r="JNZ128" s="4"/>
      <c r="JOA128" s="4"/>
      <c r="JOB128" s="4"/>
      <c r="JOC128" s="4"/>
      <c r="JOD128" s="4"/>
      <c r="JOE128" s="4"/>
      <c r="JOF128" s="4"/>
      <c r="JOG128" s="4"/>
      <c r="JOH128" s="4"/>
      <c r="JOI128" s="4"/>
      <c r="JOJ128" s="4"/>
      <c r="JOK128" s="4"/>
      <c r="JOL128" s="4"/>
      <c r="JOM128" s="4"/>
      <c r="JON128" s="4"/>
      <c r="JOO128" s="4"/>
      <c r="JOP128" s="4"/>
      <c r="JOQ128" s="4"/>
      <c r="JOR128" s="4"/>
      <c r="JOS128" s="4"/>
      <c r="JOT128" s="4"/>
      <c r="JOU128" s="4"/>
      <c r="JOV128" s="4"/>
      <c r="JOW128" s="4"/>
      <c r="JOX128" s="4"/>
      <c r="JOY128" s="4"/>
      <c r="JOZ128" s="4"/>
      <c r="JPA128" s="4"/>
      <c r="JPB128" s="4"/>
      <c r="JPC128" s="4"/>
      <c r="JPD128" s="4"/>
      <c r="JPE128" s="4"/>
      <c r="JPF128" s="4"/>
      <c r="JPG128" s="4"/>
      <c r="JPH128" s="4"/>
      <c r="JPI128" s="4"/>
      <c r="JPJ128" s="4"/>
      <c r="JPK128" s="4"/>
      <c r="JPL128" s="4"/>
      <c r="JPM128" s="4"/>
      <c r="JPN128" s="4"/>
      <c r="JPO128" s="4"/>
      <c r="JPP128" s="4"/>
      <c r="JPQ128" s="4"/>
      <c r="JPR128" s="4"/>
      <c r="JPS128" s="4"/>
      <c r="JPT128" s="4"/>
      <c r="JPU128" s="4"/>
      <c r="JPV128" s="4"/>
      <c r="JPW128" s="4"/>
      <c r="JPX128" s="4"/>
      <c r="JPY128" s="4"/>
      <c r="JPZ128" s="4"/>
      <c r="JQA128" s="4"/>
      <c r="JQB128" s="4"/>
      <c r="JQC128" s="4"/>
      <c r="JQD128" s="4"/>
      <c r="JQE128" s="4"/>
      <c r="JQF128" s="4"/>
      <c r="JQG128" s="4"/>
      <c r="JQH128" s="4"/>
      <c r="JQI128" s="4"/>
      <c r="JQJ128" s="4"/>
      <c r="JQK128" s="4"/>
      <c r="JQL128" s="4"/>
      <c r="JQM128" s="4"/>
      <c r="JQN128" s="4"/>
      <c r="JQO128" s="4"/>
      <c r="JQP128" s="4"/>
      <c r="JQQ128" s="4"/>
      <c r="JQR128" s="4"/>
      <c r="JQS128" s="4"/>
      <c r="JQT128" s="4"/>
      <c r="JQU128" s="4"/>
      <c r="JQV128" s="4"/>
      <c r="JQW128" s="4"/>
      <c r="JQX128" s="4"/>
      <c r="JQY128" s="4"/>
      <c r="JQZ128" s="4"/>
      <c r="JRA128" s="4"/>
      <c r="JRB128" s="4"/>
      <c r="JRC128" s="4"/>
      <c r="JRD128" s="4"/>
      <c r="JRE128" s="4"/>
      <c r="JRF128" s="4"/>
      <c r="JRG128" s="4"/>
      <c r="JRH128" s="4"/>
      <c r="JRI128" s="4"/>
      <c r="JRJ128" s="4"/>
      <c r="JRK128" s="4"/>
      <c r="JRL128" s="4"/>
      <c r="JRM128" s="4"/>
      <c r="JRN128" s="4"/>
      <c r="JRO128" s="4"/>
      <c r="JRP128" s="4"/>
      <c r="JRQ128" s="4"/>
      <c r="JRR128" s="4"/>
      <c r="JRS128" s="4"/>
      <c r="JRT128" s="4"/>
      <c r="JRU128" s="4"/>
      <c r="JRV128" s="4"/>
      <c r="JRW128" s="4"/>
      <c r="JRX128" s="4"/>
      <c r="JRY128" s="4"/>
      <c r="JRZ128" s="4"/>
      <c r="JSA128" s="4"/>
      <c r="JSB128" s="4"/>
      <c r="JSC128" s="4"/>
      <c r="JSD128" s="4"/>
      <c r="JSE128" s="4"/>
      <c r="JSF128" s="4"/>
      <c r="JSG128" s="4"/>
      <c r="JSH128" s="4"/>
      <c r="JSI128" s="4"/>
      <c r="JSJ128" s="4"/>
      <c r="JSK128" s="4"/>
      <c r="JSL128" s="4"/>
      <c r="JSM128" s="4"/>
      <c r="JSN128" s="4"/>
      <c r="JSO128" s="4"/>
      <c r="JSP128" s="4"/>
      <c r="JSQ128" s="4"/>
      <c r="JSR128" s="4"/>
      <c r="JSS128" s="4"/>
      <c r="JST128" s="4"/>
      <c r="JSU128" s="4"/>
      <c r="JSV128" s="4"/>
      <c r="JSW128" s="4"/>
      <c r="JSX128" s="4"/>
      <c r="JSY128" s="4"/>
      <c r="JSZ128" s="4"/>
      <c r="JTA128" s="4"/>
      <c r="JTB128" s="4"/>
      <c r="JTC128" s="4"/>
      <c r="JTD128" s="4"/>
      <c r="JTE128" s="4"/>
      <c r="JTF128" s="4"/>
      <c r="JTG128" s="4"/>
      <c r="JTH128" s="4"/>
      <c r="JTI128" s="4"/>
      <c r="JTJ128" s="4"/>
      <c r="JTK128" s="4"/>
      <c r="JTL128" s="4"/>
      <c r="JTM128" s="4"/>
      <c r="JTN128" s="4"/>
      <c r="JTO128" s="4"/>
      <c r="JTP128" s="4"/>
      <c r="JTQ128" s="4"/>
      <c r="JTR128" s="4"/>
      <c r="JTS128" s="4"/>
      <c r="JTT128" s="4"/>
      <c r="JTU128" s="4"/>
      <c r="JTV128" s="4"/>
      <c r="JTW128" s="4"/>
      <c r="JTX128" s="4"/>
      <c r="JTY128" s="4"/>
      <c r="JTZ128" s="4"/>
      <c r="JUA128" s="4"/>
      <c r="JUB128" s="4"/>
      <c r="JUC128" s="4"/>
      <c r="JUD128" s="4"/>
      <c r="JUE128" s="4"/>
      <c r="JUF128" s="4"/>
      <c r="JUG128" s="4"/>
      <c r="JUH128" s="4"/>
      <c r="JUI128" s="4"/>
      <c r="JUJ128" s="4"/>
      <c r="JUK128" s="4"/>
      <c r="JUL128" s="4"/>
      <c r="JUM128" s="4"/>
      <c r="JUN128" s="4"/>
      <c r="JUO128" s="4"/>
      <c r="JUP128" s="4"/>
      <c r="JUQ128" s="4"/>
      <c r="JUR128" s="4"/>
      <c r="JUS128" s="4"/>
      <c r="JUT128" s="4"/>
      <c r="JUU128" s="4"/>
      <c r="JUV128" s="4"/>
      <c r="JUW128" s="4"/>
      <c r="JUX128" s="4"/>
      <c r="JUY128" s="4"/>
      <c r="JUZ128" s="4"/>
      <c r="JVA128" s="4"/>
      <c r="JVB128" s="4"/>
      <c r="JVC128" s="4"/>
      <c r="JVD128" s="4"/>
      <c r="JVE128" s="4"/>
      <c r="JVF128" s="4"/>
      <c r="JVG128" s="4"/>
      <c r="JVH128" s="4"/>
      <c r="JVI128" s="4"/>
      <c r="JVJ128" s="4"/>
      <c r="JVK128" s="4"/>
      <c r="JVL128" s="4"/>
      <c r="JVM128" s="4"/>
      <c r="JVN128" s="4"/>
      <c r="JVO128" s="4"/>
      <c r="JVP128" s="4"/>
      <c r="JVQ128" s="4"/>
      <c r="JVR128" s="4"/>
      <c r="JVS128" s="4"/>
      <c r="JVT128" s="4"/>
      <c r="JVU128" s="4"/>
      <c r="JVV128" s="4"/>
      <c r="JVW128" s="4"/>
      <c r="JVX128" s="4"/>
      <c r="JVY128" s="4"/>
      <c r="JVZ128" s="4"/>
      <c r="JWA128" s="4"/>
      <c r="JWB128" s="4"/>
      <c r="JWC128" s="4"/>
      <c r="JWD128" s="4"/>
      <c r="JWE128" s="4"/>
      <c r="JWF128" s="4"/>
      <c r="JWG128" s="4"/>
      <c r="JWH128" s="4"/>
      <c r="JWI128" s="4"/>
      <c r="JWJ128" s="4"/>
      <c r="JWK128" s="4"/>
      <c r="JWL128" s="4"/>
      <c r="JWM128" s="4"/>
      <c r="JWN128" s="4"/>
      <c r="JWO128" s="4"/>
      <c r="JWP128" s="4"/>
      <c r="JWQ128" s="4"/>
      <c r="JWR128" s="4"/>
      <c r="JWS128" s="4"/>
      <c r="JWT128" s="4"/>
      <c r="JXA128" s="4"/>
      <c r="JXB128" s="4"/>
      <c r="JXC128" s="4"/>
      <c r="JXD128" s="4"/>
      <c r="JXE128" s="4"/>
      <c r="JXF128" s="4"/>
      <c r="JXG128" s="4"/>
      <c r="JXH128" s="4"/>
      <c r="JXI128" s="4"/>
      <c r="JXJ128" s="4"/>
      <c r="JXK128" s="4"/>
      <c r="JXL128" s="4"/>
      <c r="JXM128" s="4"/>
      <c r="JXN128" s="4"/>
      <c r="JXO128" s="4"/>
      <c r="JXP128" s="4"/>
      <c r="JXQ128" s="4"/>
      <c r="JXR128" s="4"/>
      <c r="JXS128" s="4"/>
      <c r="JXT128" s="4"/>
      <c r="JXU128" s="4"/>
      <c r="JXV128" s="4"/>
      <c r="JXW128" s="4"/>
      <c r="JXX128" s="4"/>
      <c r="JXY128" s="4"/>
      <c r="JXZ128" s="4"/>
      <c r="JYA128" s="4"/>
      <c r="JYB128" s="4"/>
      <c r="JYC128" s="4"/>
      <c r="JYD128" s="4"/>
      <c r="JYE128" s="4"/>
      <c r="JYF128" s="4"/>
      <c r="JYG128" s="4"/>
      <c r="JYH128" s="4"/>
      <c r="JYI128" s="4"/>
      <c r="JYJ128" s="4"/>
      <c r="JYK128" s="4"/>
      <c r="JYL128" s="4"/>
      <c r="JYM128" s="4"/>
      <c r="JYN128" s="4"/>
      <c r="JYO128" s="4"/>
      <c r="JYP128" s="4"/>
      <c r="JYQ128" s="4"/>
      <c r="JYR128" s="4"/>
      <c r="JYS128" s="4"/>
      <c r="JYT128" s="4"/>
      <c r="JYU128" s="4"/>
      <c r="JYV128" s="4"/>
      <c r="JYW128" s="4"/>
      <c r="JYX128" s="4"/>
      <c r="JYY128" s="4"/>
      <c r="JYZ128" s="4"/>
      <c r="JZA128" s="4"/>
      <c r="JZB128" s="4"/>
      <c r="JZC128" s="4"/>
      <c r="JZD128" s="4"/>
      <c r="JZE128" s="4"/>
      <c r="JZF128" s="4"/>
      <c r="JZG128" s="4"/>
      <c r="JZH128" s="4"/>
      <c r="JZI128" s="4"/>
      <c r="JZJ128" s="4"/>
      <c r="JZK128" s="4"/>
      <c r="JZL128" s="4"/>
      <c r="JZM128" s="4"/>
      <c r="JZN128" s="4"/>
      <c r="JZO128" s="4"/>
      <c r="JZP128" s="4"/>
      <c r="JZQ128" s="4"/>
      <c r="JZR128" s="4"/>
      <c r="JZS128" s="4"/>
      <c r="JZT128" s="4"/>
      <c r="JZU128" s="4"/>
      <c r="JZV128" s="4"/>
      <c r="JZW128" s="4"/>
      <c r="JZX128" s="4"/>
      <c r="JZY128" s="4"/>
      <c r="JZZ128" s="4"/>
      <c r="KAA128" s="4"/>
      <c r="KAB128" s="4"/>
      <c r="KAC128" s="4"/>
      <c r="KAD128" s="4"/>
      <c r="KAE128" s="4"/>
      <c r="KAF128" s="4"/>
      <c r="KAG128" s="4"/>
      <c r="KAH128" s="4"/>
      <c r="KAI128" s="4"/>
      <c r="KAJ128" s="4"/>
      <c r="KAK128" s="4"/>
      <c r="KAL128" s="4"/>
      <c r="KAM128" s="4"/>
      <c r="KAN128" s="4"/>
      <c r="KAO128" s="4"/>
      <c r="KAP128" s="4"/>
      <c r="KAQ128" s="4"/>
      <c r="KAR128" s="4"/>
      <c r="KAS128" s="4"/>
      <c r="KAT128" s="4"/>
      <c r="KAU128" s="4"/>
      <c r="KAV128" s="4"/>
      <c r="KAW128" s="4"/>
      <c r="KAX128" s="4"/>
      <c r="KAY128" s="4"/>
      <c r="KAZ128" s="4"/>
      <c r="KBA128" s="4"/>
      <c r="KBB128" s="4"/>
      <c r="KBC128" s="4"/>
      <c r="KBD128" s="4"/>
      <c r="KBE128" s="4"/>
      <c r="KBF128" s="4"/>
      <c r="KBG128" s="4"/>
      <c r="KBH128" s="4"/>
      <c r="KBI128" s="4"/>
      <c r="KBJ128" s="4"/>
      <c r="KBK128" s="4"/>
      <c r="KBL128" s="4"/>
      <c r="KBM128" s="4"/>
      <c r="KBN128" s="4"/>
      <c r="KBO128" s="4"/>
      <c r="KBP128" s="4"/>
      <c r="KBQ128" s="4"/>
      <c r="KBR128" s="4"/>
      <c r="KBS128" s="4"/>
      <c r="KBT128" s="4"/>
      <c r="KBU128" s="4"/>
      <c r="KBV128" s="4"/>
      <c r="KBW128" s="4"/>
      <c r="KBX128" s="4"/>
      <c r="KBY128" s="4"/>
      <c r="KBZ128" s="4"/>
      <c r="KCA128" s="4"/>
      <c r="KCB128" s="4"/>
      <c r="KCC128" s="4"/>
      <c r="KCD128" s="4"/>
      <c r="KCE128" s="4"/>
      <c r="KCF128" s="4"/>
      <c r="KCG128" s="4"/>
      <c r="KCH128" s="4"/>
      <c r="KCI128" s="4"/>
      <c r="KCJ128" s="4"/>
      <c r="KCK128" s="4"/>
      <c r="KCL128" s="4"/>
      <c r="KCM128" s="4"/>
      <c r="KCN128" s="4"/>
      <c r="KCO128" s="4"/>
      <c r="KCP128" s="4"/>
      <c r="KCQ128" s="4"/>
      <c r="KCR128" s="4"/>
      <c r="KCS128" s="4"/>
      <c r="KCT128" s="4"/>
      <c r="KCU128" s="4"/>
      <c r="KCV128" s="4"/>
      <c r="KCW128" s="4"/>
      <c r="KCX128" s="4"/>
      <c r="KCY128" s="4"/>
      <c r="KCZ128" s="4"/>
      <c r="KDA128" s="4"/>
      <c r="KDB128" s="4"/>
      <c r="KDC128" s="4"/>
      <c r="KDD128" s="4"/>
      <c r="KDE128" s="4"/>
      <c r="KDF128" s="4"/>
      <c r="KDG128" s="4"/>
      <c r="KDH128" s="4"/>
      <c r="KDI128" s="4"/>
      <c r="KDJ128" s="4"/>
      <c r="KDK128" s="4"/>
      <c r="KDL128" s="4"/>
      <c r="KDM128" s="4"/>
      <c r="KDN128" s="4"/>
      <c r="KDO128" s="4"/>
      <c r="KDP128" s="4"/>
      <c r="KDQ128" s="4"/>
      <c r="KDR128" s="4"/>
      <c r="KDS128" s="4"/>
      <c r="KDT128" s="4"/>
      <c r="KDU128" s="4"/>
      <c r="KDV128" s="4"/>
      <c r="KDW128" s="4"/>
      <c r="KDX128" s="4"/>
      <c r="KDY128" s="4"/>
      <c r="KDZ128" s="4"/>
      <c r="KEA128" s="4"/>
      <c r="KEB128" s="4"/>
      <c r="KEC128" s="4"/>
      <c r="KED128" s="4"/>
      <c r="KEE128" s="4"/>
      <c r="KEF128" s="4"/>
      <c r="KEG128" s="4"/>
      <c r="KEH128" s="4"/>
      <c r="KEI128" s="4"/>
      <c r="KEJ128" s="4"/>
      <c r="KEK128" s="4"/>
      <c r="KEL128" s="4"/>
      <c r="KEM128" s="4"/>
      <c r="KEN128" s="4"/>
      <c r="KEO128" s="4"/>
      <c r="KEP128" s="4"/>
      <c r="KEQ128" s="4"/>
      <c r="KER128" s="4"/>
      <c r="KES128" s="4"/>
      <c r="KET128" s="4"/>
      <c r="KEU128" s="4"/>
      <c r="KEV128" s="4"/>
      <c r="KEW128" s="4"/>
      <c r="KEX128" s="4"/>
      <c r="KEY128" s="4"/>
      <c r="KEZ128" s="4"/>
      <c r="KFA128" s="4"/>
      <c r="KFB128" s="4"/>
      <c r="KFC128" s="4"/>
      <c r="KFD128" s="4"/>
      <c r="KFE128" s="4"/>
      <c r="KFF128" s="4"/>
      <c r="KFG128" s="4"/>
      <c r="KFH128" s="4"/>
      <c r="KFI128" s="4"/>
      <c r="KFJ128" s="4"/>
      <c r="KFK128" s="4"/>
      <c r="KFL128" s="4"/>
      <c r="KFM128" s="4"/>
      <c r="KFN128" s="4"/>
      <c r="KFO128" s="4"/>
      <c r="KFP128" s="4"/>
      <c r="KFQ128" s="4"/>
      <c r="KFR128" s="4"/>
      <c r="KFS128" s="4"/>
      <c r="KFT128" s="4"/>
      <c r="KFU128" s="4"/>
      <c r="KFV128" s="4"/>
      <c r="KFW128" s="4"/>
      <c r="KFX128" s="4"/>
      <c r="KFY128" s="4"/>
      <c r="KFZ128" s="4"/>
      <c r="KGA128" s="4"/>
      <c r="KGB128" s="4"/>
      <c r="KGC128" s="4"/>
      <c r="KGD128" s="4"/>
      <c r="KGE128" s="4"/>
      <c r="KGF128" s="4"/>
      <c r="KGG128" s="4"/>
      <c r="KGH128" s="4"/>
      <c r="KGI128" s="4"/>
      <c r="KGJ128" s="4"/>
      <c r="KGK128" s="4"/>
      <c r="KGL128" s="4"/>
      <c r="KGM128" s="4"/>
      <c r="KGN128" s="4"/>
      <c r="KGO128" s="4"/>
      <c r="KGP128" s="4"/>
      <c r="KGW128" s="4"/>
      <c r="KGX128" s="4"/>
      <c r="KGY128" s="4"/>
      <c r="KGZ128" s="4"/>
      <c r="KHA128" s="4"/>
      <c r="KHB128" s="4"/>
      <c r="KHC128" s="4"/>
      <c r="KHD128" s="4"/>
      <c r="KHE128" s="4"/>
      <c r="KHF128" s="4"/>
      <c r="KHG128" s="4"/>
      <c r="KHH128" s="4"/>
      <c r="KHI128" s="4"/>
      <c r="KHJ128" s="4"/>
      <c r="KHK128" s="4"/>
      <c r="KHL128" s="4"/>
      <c r="KHM128" s="4"/>
      <c r="KHN128" s="4"/>
      <c r="KHO128" s="4"/>
      <c r="KHP128" s="4"/>
      <c r="KHQ128" s="4"/>
      <c r="KHR128" s="4"/>
      <c r="KHS128" s="4"/>
      <c r="KHT128" s="4"/>
      <c r="KHU128" s="4"/>
      <c r="KHV128" s="4"/>
      <c r="KHW128" s="4"/>
      <c r="KHX128" s="4"/>
      <c r="KHY128" s="4"/>
      <c r="KHZ128" s="4"/>
      <c r="KIA128" s="4"/>
      <c r="KIB128" s="4"/>
      <c r="KIC128" s="4"/>
      <c r="KID128" s="4"/>
      <c r="KIE128" s="4"/>
      <c r="KIF128" s="4"/>
      <c r="KIG128" s="4"/>
      <c r="KIH128" s="4"/>
      <c r="KII128" s="4"/>
      <c r="KIJ128" s="4"/>
      <c r="KIK128" s="4"/>
      <c r="KIL128" s="4"/>
      <c r="KIM128" s="4"/>
      <c r="KIN128" s="4"/>
      <c r="KIO128" s="4"/>
      <c r="KIP128" s="4"/>
      <c r="KIQ128" s="4"/>
      <c r="KIR128" s="4"/>
      <c r="KIS128" s="4"/>
      <c r="KIT128" s="4"/>
      <c r="KIU128" s="4"/>
      <c r="KIV128" s="4"/>
      <c r="KIW128" s="4"/>
      <c r="KIX128" s="4"/>
      <c r="KIY128" s="4"/>
      <c r="KIZ128" s="4"/>
      <c r="KJA128" s="4"/>
      <c r="KJB128" s="4"/>
      <c r="KJC128" s="4"/>
      <c r="KJD128" s="4"/>
      <c r="KJE128" s="4"/>
      <c r="KJF128" s="4"/>
      <c r="KJG128" s="4"/>
      <c r="KJH128" s="4"/>
      <c r="KJI128" s="4"/>
      <c r="KJJ128" s="4"/>
      <c r="KJK128" s="4"/>
      <c r="KJL128" s="4"/>
      <c r="KJM128" s="4"/>
      <c r="KJN128" s="4"/>
      <c r="KJO128" s="4"/>
      <c r="KJP128" s="4"/>
      <c r="KJQ128" s="4"/>
      <c r="KJR128" s="4"/>
      <c r="KJS128" s="4"/>
      <c r="KJT128" s="4"/>
      <c r="KJU128" s="4"/>
      <c r="KJV128" s="4"/>
      <c r="KJW128" s="4"/>
      <c r="KJX128" s="4"/>
      <c r="KJY128" s="4"/>
      <c r="KJZ128" s="4"/>
      <c r="KKA128" s="4"/>
      <c r="KKB128" s="4"/>
      <c r="KKC128" s="4"/>
      <c r="KKD128" s="4"/>
      <c r="KKE128" s="4"/>
      <c r="KKF128" s="4"/>
      <c r="KKG128" s="4"/>
      <c r="KKH128" s="4"/>
      <c r="KKI128" s="4"/>
      <c r="KKJ128" s="4"/>
      <c r="KKK128" s="4"/>
      <c r="KKL128" s="4"/>
      <c r="KKM128" s="4"/>
      <c r="KKN128" s="4"/>
      <c r="KKO128" s="4"/>
      <c r="KKP128" s="4"/>
      <c r="KKQ128" s="4"/>
      <c r="KKR128" s="4"/>
      <c r="KKS128" s="4"/>
      <c r="KKT128" s="4"/>
      <c r="KKU128" s="4"/>
      <c r="KKV128" s="4"/>
      <c r="KKW128" s="4"/>
      <c r="KKX128" s="4"/>
      <c r="KKY128" s="4"/>
      <c r="KKZ128" s="4"/>
      <c r="KLA128" s="4"/>
      <c r="KLB128" s="4"/>
      <c r="KLC128" s="4"/>
      <c r="KLD128" s="4"/>
      <c r="KLE128" s="4"/>
      <c r="KLF128" s="4"/>
      <c r="KLG128" s="4"/>
      <c r="KLH128" s="4"/>
      <c r="KLI128" s="4"/>
      <c r="KLJ128" s="4"/>
      <c r="KLK128" s="4"/>
      <c r="KLL128" s="4"/>
      <c r="KLM128" s="4"/>
      <c r="KLN128" s="4"/>
      <c r="KLO128" s="4"/>
      <c r="KLP128" s="4"/>
      <c r="KLQ128" s="4"/>
      <c r="KLR128" s="4"/>
      <c r="KLS128" s="4"/>
      <c r="KLT128" s="4"/>
      <c r="KLU128" s="4"/>
      <c r="KLV128" s="4"/>
      <c r="KLW128" s="4"/>
      <c r="KLX128" s="4"/>
      <c r="KLY128" s="4"/>
      <c r="KLZ128" s="4"/>
      <c r="KMA128" s="4"/>
      <c r="KMB128" s="4"/>
      <c r="KMC128" s="4"/>
      <c r="KMD128" s="4"/>
      <c r="KME128" s="4"/>
      <c r="KMF128" s="4"/>
      <c r="KMG128" s="4"/>
      <c r="KMH128" s="4"/>
      <c r="KMI128" s="4"/>
      <c r="KMJ128" s="4"/>
      <c r="KMK128" s="4"/>
      <c r="KML128" s="4"/>
      <c r="KMM128" s="4"/>
      <c r="KMN128" s="4"/>
      <c r="KMO128" s="4"/>
      <c r="KMP128" s="4"/>
      <c r="KMQ128" s="4"/>
      <c r="KMR128" s="4"/>
      <c r="KMS128" s="4"/>
      <c r="KMT128" s="4"/>
      <c r="KMU128" s="4"/>
      <c r="KMV128" s="4"/>
      <c r="KMW128" s="4"/>
      <c r="KMX128" s="4"/>
      <c r="KMY128" s="4"/>
      <c r="KMZ128" s="4"/>
      <c r="KNA128" s="4"/>
      <c r="KNB128" s="4"/>
      <c r="KNC128" s="4"/>
      <c r="KND128" s="4"/>
      <c r="KNE128" s="4"/>
      <c r="KNF128" s="4"/>
      <c r="KNG128" s="4"/>
      <c r="KNH128" s="4"/>
      <c r="KNI128" s="4"/>
      <c r="KNJ128" s="4"/>
      <c r="KNK128" s="4"/>
      <c r="KNL128" s="4"/>
      <c r="KNM128" s="4"/>
      <c r="KNN128" s="4"/>
      <c r="KNO128" s="4"/>
      <c r="KNP128" s="4"/>
      <c r="KNQ128" s="4"/>
      <c r="KNR128" s="4"/>
      <c r="KNS128" s="4"/>
      <c r="KNT128" s="4"/>
      <c r="KNU128" s="4"/>
      <c r="KNV128" s="4"/>
      <c r="KNW128" s="4"/>
      <c r="KNX128" s="4"/>
      <c r="KNY128" s="4"/>
      <c r="KNZ128" s="4"/>
      <c r="KOA128" s="4"/>
      <c r="KOB128" s="4"/>
      <c r="KOC128" s="4"/>
      <c r="KOD128" s="4"/>
      <c r="KOE128" s="4"/>
      <c r="KOF128" s="4"/>
      <c r="KOG128" s="4"/>
      <c r="KOH128" s="4"/>
      <c r="KOI128" s="4"/>
      <c r="KOJ128" s="4"/>
      <c r="KOK128" s="4"/>
      <c r="KOL128" s="4"/>
      <c r="KOM128" s="4"/>
      <c r="KON128" s="4"/>
      <c r="KOO128" s="4"/>
      <c r="KOP128" s="4"/>
      <c r="KOQ128" s="4"/>
      <c r="KOR128" s="4"/>
      <c r="KOS128" s="4"/>
      <c r="KOT128" s="4"/>
      <c r="KOU128" s="4"/>
      <c r="KOV128" s="4"/>
      <c r="KOW128" s="4"/>
      <c r="KOX128" s="4"/>
      <c r="KOY128" s="4"/>
      <c r="KOZ128" s="4"/>
      <c r="KPA128" s="4"/>
      <c r="KPB128" s="4"/>
      <c r="KPC128" s="4"/>
      <c r="KPD128" s="4"/>
      <c r="KPE128" s="4"/>
      <c r="KPF128" s="4"/>
      <c r="KPG128" s="4"/>
      <c r="KPH128" s="4"/>
      <c r="KPI128" s="4"/>
      <c r="KPJ128" s="4"/>
      <c r="KPK128" s="4"/>
      <c r="KPL128" s="4"/>
      <c r="KPM128" s="4"/>
      <c r="KPN128" s="4"/>
      <c r="KPO128" s="4"/>
      <c r="KPP128" s="4"/>
      <c r="KPQ128" s="4"/>
      <c r="KPR128" s="4"/>
      <c r="KPS128" s="4"/>
      <c r="KPT128" s="4"/>
      <c r="KPU128" s="4"/>
      <c r="KPV128" s="4"/>
      <c r="KPW128" s="4"/>
      <c r="KPX128" s="4"/>
      <c r="KPY128" s="4"/>
      <c r="KPZ128" s="4"/>
      <c r="KQA128" s="4"/>
      <c r="KQB128" s="4"/>
      <c r="KQC128" s="4"/>
      <c r="KQD128" s="4"/>
      <c r="KQE128" s="4"/>
      <c r="KQF128" s="4"/>
      <c r="KQG128" s="4"/>
      <c r="KQH128" s="4"/>
      <c r="KQI128" s="4"/>
      <c r="KQJ128" s="4"/>
      <c r="KQK128" s="4"/>
      <c r="KQL128" s="4"/>
      <c r="KQS128" s="4"/>
      <c r="KQT128" s="4"/>
      <c r="KQU128" s="4"/>
      <c r="KQV128" s="4"/>
      <c r="KQW128" s="4"/>
      <c r="KQX128" s="4"/>
      <c r="KQY128" s="4"/>
      <c r="KQZ128" s="4"/>
      <c r="KRA128" s="4"/>
      <c r="KRB128" s="4"/>
      <c r="KRC128" s="4"/>
      <c r="KRD128" s="4"/>
      <c r="KRE128" s="4"/>
      <c r="KRF128" s="4"/>
      <c r="KRG128" s="4"/>
      <c r="KRH128" s="4"/>
      <c r="KRI128" s="4"/>
      <c r="KRJ128" s="4"/>
      <c r="KRK128" s="4"/>
      <c r="KRL128" s="4"/>
      <c r="KRM128" s="4"/>
      <c r="KRN128" s="4"/>
      <c r="KRO128" s="4"/>
      <c r="KRP128" s="4"/>
      <c r="KRQ128" s="4"/>
      <c r="KRR128" s="4"/>
      <c r="KRS128" s="4"/>
      <c r="KRT128" s="4"/>
      <c r="KRU128" s="4"/>
      <c r="KRV128" s="4"/>
      <c r="KRW128" s="4"/>
      <c r="KRX128" s="4"/>
      <c r="KRY128" s="4"/>
      <c r="KRZ128" s="4"/>
      <c r="KSA128" s="4"/>
      <c r="KSB128" s="4"/>
      <c r="KSC128" s="4"/>
      <c r="KSD128" s="4"/>
      <c r="KSE128" s="4"/>
      <c r="KSF128" s="4"/>
      <c r="KSG128" s="4"/>
      <c r="KSH128" s="4"/>
      <c r="KSI128" s="4"/>
      <c r="KSJ128" s="4"/>
      <c r="KSK128" s="4"/>
      <c r="KSL128" s="4"/>
      <c r="KSM128" s="4"/>
      <c r="KSN128" s="4"/>
      <c r="KSO128" s="4"/>
      <c r="KSP128" s="4"/>
      <c r="KSQ128" s="4"/>
      <c r="KSR128" s="4"/>
      <c r="KSS128" s="4"/>
      <c r="KST128" s="4"/>
      <c r="KSU128" s="4"/>
      <c r="KSV128" s="4"/>
      <c r="KSW128" s="4"/>
      <c r="KSX128" s="4"/>
      <c r="KSY128" s="4"/>
      <c r="KSZ128" s="4"/>
      <c r="KTA128" s="4"/>
      <c r="KTB128" s="4"/>
      <c r="KTC128" s="4"/>
      <c r="KTD128" s="4"/>
      <c r="KTE128" s="4"/>
      <c r="KTF128" s="4"/>
      <c r="KTG128" s="4"/>
      <c r="KTH128" s="4"/>
      <c r="KTI128" s="4"/>
      <c r="KTJ128" s="4"/>
      <c r="KTK128" s="4"/>
      <c r="KTL128" s="4"/>
      <c r="KTM128" s="4"/>
      <c r="KTN128" s="4"/>
      <c r="KTO128" s="4"/>
      <c r="KTP128" s="4"/>
      <c r="KTQ128" s="4"/>
      <c r="KTR128" s="4"/>
      <c r="KTS128" s="4"/>
      <c r="KTT128" s="4"/>
      <c r="KTU128" s="4"/>
      <c r="KTV128" s="4"/>
      <c r="KTW128" s="4"/>
      <c r="KTX128" s="4"/>
      <c r="KTY128" s="4"/>
      <c r="KTZ128" s="4"/>
      <c r="KUA128" s="4"/>
      <c r="KUB128" s="4"/>
      <c r="KUC128" s="4"/>
      <c r="KUD128" s="4"/>
      <c r="KUE128" s="4"/>
      <c r="KUF128" s="4"/>
      <c r="KUG128" s="4"/>
      <c r="KUH128" s="4"/>
      <c r="KUI128" s="4"/>
      <c r="KUJ128" s="4"/>
      <c r="KUK128" s="4"/>
      <c r="KUL128" s="4"/>
      <c r="KUM128" s="4"/>
      <c r="KUN128" s="4"/>
      <c r="KUO128" s="4"/>
      <c r="KUP128" s="4"/>
      <c r="KUQ128" s="4"/>
      <c r="KUR128" s="4"/>
      <c r="KUS128" s="4"/>
      <c r="KUT128" s="4"/>
      <c r="KUU128" s="4"/>
      <c r="KUV128" s="4"/>
      <c r="KUW128" s="4"/>
      <c r="KUX128" s="4"/>
      <c r="KUY128" s="4"/>
      <c r="KUZ128" s="4"/>
      <c r="KVA128" s="4"/>
      <c r="KVB128" s="4"/>
      <c r="KVC128" s="4"/>
      <c r="KVD128" s="4"/>
      <c r="KVE128" s="4"/>
      <c r="KVF128" s="4"/>
      <c r="KVG128" s="4"/>
      <c r="KVH128" s="4"/>
      <c r="KVI128" s="4"/>
      <c r="KVJ128" s="4"/>
      <c r="KVK128" s="4"/>
      <c r="KVL128" s="4"/>
      <c r="KVM128" s="4"/>
      <c r="KVN128" s="4"/>
      <c r="KVO128" s="4"/>
      <c r="KVP128" s="4"/>
      <c r="KVQ128" s="4"/>
      <c r="KVR128" s="4"/>
      <c r="KVS128" s="4"/>
      <c r="KVT128" s="4"/>
      <c r="KVU128" s="4"/>
      <c r="KVV128" s="4"/>
      <c r="KVW128" s="4"/>
      <c r="KVX128" s="4"/>
      <c r="KVY128" s="4"/>
      <c r="KVZ128" s="4"/>
      <c r="KWA128" s="4"/>
      <c r="KWB128" s="4"/>
      <c r="KWC128" s="4"/>
      <c r="KWD128" s="4"/>
      <c r="KWE128" s="4"/>
      <c r="KWF128" s="4"/>
      <c r="KWG128" s="4"/>
      <c r="KWH128" s="4"/>
      <c r="KWI128" s="4"/>
      <c r="KWJ128" s="4"/>
      <c r="KWK128" s="4"/>
      <c r="KWL128" s="4"/>
      <c r="KWM128" s="4"/>
      <c r="KWN128" s="4"/>
      <c r="KWO128" s="4"/>
      <c r="KWP128" s="4"/>
      <c r="KWQ128" s="4"/>
      <c r="KWR128" s="4"/>
      <c r="KWS128" s="4"/>
      <c r="KWT128" s="4"/>
      <c r="KWU128" s="4"/>
      <c r="KWV128" s="4"/>
      <c r="KWW128" s="4"/>
      <c r="KWX128" s="4"/>
      <c r="KWY128" s="4"/>
      <c r="KWZ128" s="4"/>
      <c r="KXA128" s="4"/>
      <c r="KXB128" s="4"/>
      <c r="KXC128" s="4"/>
      <c r="KXD128" s="4"/>
      <c r="KXE128" s="4"/>
      <c r="KXF128" s="4"/>
      <c r="KXG128" s="4"/>
      <c r="KXH128" s="4"/>
      <c r="KXI128" s="4"/>
      <c r="KXJ128" s="4"/>
      <c r="KXK128" s="4"/>
      <c r="KXL128" s="4"/>
      <c r="KXM128" s="4"/>
      <c r="KXN128" s="4"/>
      <c r="KXO128" s="4"/>
      <c r="KXP128" s="4"/>
      <c r="KXQ128" s="4"/>
      <c r="KXR128" s="4"/>
      <c r="KXS128" s="4"/>
      <c r="KXT128" s="4"/>
      <c r="KXU128" s="4"/>
      <c r="KXV128" s="4"/>
      <c r="KXW128" s="4"/>
      <c r="KXX128" s="4"/>
      <c r="KXY128" s="4"/>
      <c r="KXZ128" s="4"/>
      <c r="KYA128" s="4"/>
      <c r="KYB128" s="4"/>
      <c r="KYC128" s="4"/>
      <c r="KYD128" s="4"/>
      <c r="KYE128" s="4"/>
      <c r="KYF128" s="4"/>
      <c r="KYG128" s="4"/>
      <c r="KYH128" s="4"/>
      <c r="KYI128" s="4"/>
      <c r="KYJ128" s="4"/>
      <c r="KYK128" s="4"/>
      <c r="KYL128" s="4"/>
      <c r="KYM128" s="4"/>
      <c r="KYN128" s="4"/>
      <c r="KYO128" s="4"/>
      <c r="KYP128" s="4"/>
      <c r="KYQ128" s="4"/>
      <c r="KYR128" s="4"/>
      <c r="KYS128" s="4"/>
      <c r="KYT128" s="4"/>
      <c r="KYU128" s="4"/>
      <c r="KYV128" s="4"/>
      <c r="KYW128" s="4"/>
      <c r="KYX128" s="4"/>
      <c r="KYY128" s="4"/>
      <c r="KYZ128" s="4"/>
      <c r="KZA128" s="4"/>
      <c r="KZB128" s="4"/>
      <c r="KZC128" s="4"/>
      <c r="KZD128" s="4"/>
      <c r="KZE128" s="4"/>
      <c r="KZF128" s="4"/>
      <c r="KZG128" s="4"/>
      <c r="KZH128" s="4"/>
      <c r="KZI128" s="4"/>
      <c r="KZJ128" s="4"/>
      <c r="KZK128" s="4"/>
      <c r="KZL128" s="4"/>
      <c r="KZM128" s="4"/>
      <c r="KZN128" s="4"/>
      <c r="KZO128" s="4"/>
      <c r="KZP128" s="4"/>
      <c r="KZQ128" s="4"/>
      <c r="KZR128" s="4"/>
      <c r="KZS128" s="4"/>
      <c r="KZT128" s="4"/>
      <c r="KZU128" s="4"/>
      <c r="KZV128" s="4"/>
      <c r="KZW128" s="4"/>
      <c r="KZX128" s="4"/>
      <c r="KZY128" s="4"/>
      <c r="KZZ128" s="4"/>
      <c r="LAA128" s="4"/>
      <c r="LAB128" s="4"/>
      <c r="LAC128" s="4"/>
      <c r="LAD128" s="4"/>
      <c r="LAE128" s="4"/>
      <c r="LAF128" s="4"/>
      <c r="LAG128" s="4"/>
      <c r="LAH128" s="4"/>
      <c r="LAO128" s="4"/>
      <c r="LAP128" s="4"/>
      <c r="LAQ128" s="4"/>
      <c r="LAR128" s="4"/>
      <c r="LAS128" s="4"/>
      <c r="LAT128" s="4"/>
      <c r="LAU128" s="4"/>
      <c r="LAV128" s="4"/>
      <c r="LAW128" s="4"/>
      <c r="LAX128" s="4"/>
      <c r="LAY128" s="4"/>
      <c r="LAZ128" s="4"/>
      <c r="LBA128" s="4"/>
      <c r="LBB128" s="4"/>
      <c r="LBC128" s="4"/>
      <c r="LBD128" s="4"/>
      <c r="LBE128" s="4"/>
      <c r="LBF128" s="4"/>
      <c r="LBG128" s="4"/>
      <c r="LBH128" s="4"/>
      <c r="LBI128" s="4"/>
      <c r="LBJ128" s="4"/>
      <c r="LBK128" s="4"/>
      <c r="LBL128" s="4"/>
      <c r="LBM128" s="4"/>
      <c r="LBN128" s="4"/>
      <c r="LBO128" s="4"/>
      <c r="LBP128" s="4"/>
      <c r="LBQ128" s="4"/>
      <c r="LBR128" s="4"/>
      <c r="LBS128" s="4"/>
      <c r="LBT128" s="4"/>
      <c r="LBU128" s="4"/>
      <c r="LBV128" s="4"/>
      <c r="LBW128" s="4"/>
      <c r="LBX128" s="4"/>
      <c r="LBY128" s="4"/>
      <c r="LBZ128" s="4"/>
      <c r="LCA128" s="4"/>
      <c r="LCB128" s="4"/>
      <c r="LCC128" s="4"/>
      <c r="LCD128" s="4"/>
      <c r="LCE128" s="4"/>
      <c r="LCF128" s="4"/>
      <c r="LCG128" s="4"/>
      <c r="LCH128" s="4"/>
      <c r="LCI128" s="4"/>
      <c r="LCJ128" s="4"/>
      <c r="LCK128" s="4"/>
      <c r="LCL128" s="4"/>
      <c r="LCM128" s="4"/>
      <c r="LCN128" s="4"/>
      <c r="LCO128" s="4"/>
      <c r="LCP128" s="4"/>
      <c r="LCQ128" s="4"/>
      <c r="LCR128" s="4"/>
      <c r="LCS128" s="4"/>
      <c r="LCT128" s="4"/>
      <c r="LCU128" s="4"/>
      <c r="LCV128" s="4"/>
      <c r="LCW128" s="4"/>
      <c r="LCX128" s="4"/>
      <c r="LCY128" s="4"/>
      <c r="LCZ128" s="4"/>
      <c r="LDA128" s="4"/>
      <c r="LDB128" s="4"/>
      <c r="LDC128" s="4"/>
      <c r="LDD128" s="4"/>
      <c r="LDE128" s="4"/>
      <c r="LDF128" s="4"/>
      <c r="LDG128" s="4"/>
      <c r="LDH128" s="4"/>
      <c r="LDI128" s="4"/>
      <c r="LDJ128" s="4"/>
      <c r="LDK128" s="4"/>
      <c r="LDL128" s="4"/>
      <c r="LDM128" s="4"/>
      <c r="LDN128" s="4"/>
      <c r="LDO128" s="4"/>
      <c r="LDP128" s="4"/>
      <c r="LDQ128" s="4"/>
      <c r="LDR128" s="4"/>
      <c r="LDS128" s="4"/>
      <c r="LDT128" s="4"/>
      <c r="LDU128" s="4"/>
      <c r="LDV128" s="4"/>
      <c r="LDW128" s="4"/>
      <c r="LDX128" s="4"/>
      <c r="LDY128" s="4"/>
      <c r="LDZ128" s="4"/>
      <c r="LEA128" s="4"/>
      <c r="LEB128" s="4"/>
      <c r="LEC128" s="4"/>
      <c r="LED128" s="4"/>
      <c r="LEE128" s="4"/>
      <c r="LEF128" s="4"/>
      <c r="LEG128" s="4"/>
      <c r="LEH128" s="4"/>
      <c r="LEI128" s="4"/>
      <c r="LEJ128" s="4"/>
      <c r="LEK128" s="4"/>
      <c r="LEL128" s="4"/>
      <c r="LEM128" s="4"/>
      <c r="LEN128" s="4"/>
      <c r="LEO128" s="4"/>
      <c r="LEP128" s="4"/>
      <c r="LEQ128" s="4"/>
      <c r="LER128" s="4"/>
      <c r="LES128" s="4"/>
      <c r="LET128" s="4"/>
      <c r="LEU128" s="4"/>
      <c r="LEV128" s="4"/>
      <c r="LEW128" s="4"/>
      <c r="LEX128" s="4"/>
      <c r="LEY128" s="4"/>
      <c r="LEZ128" s="4"/>
      <c r="LFA128" s="4"/>
      <c r="LFB128" s="4"/>
      <c r="LFC128" s="4"/>
      <c r="LFD128" s="4"/>
      <c r="LFE128" s="4"/>
      <c r="LFF128" s="4"/>
      <c r="LFG128" s="4"/>
      <c r="LFH128" s="4"/>
      <c r="LFI128" s="4"/>
      <c r="LFJ128" s="4"/>
      <c r="LFK128" s="4"/>
      <c r="LFL128" s="4"/>
      <c r="LFM128" s="4"/>
      <c r="LFN128" s="4"/>
      <c r="LFO128" s="4"/>
      <c r="LFP128" s="4"/>
      <c r="LFQ128" s="4"/>
      <c r="LFR128" s="4"/>
      <c r="LFS128" s="4"/>
      <c r="LFT128" s="4"/>
      <c r="LFU128" s="4"/>
      <c r="LFV128" s="4"/>
      <c r="LFW128" s="4"/>
      <c r="LFX128" s="4"/>
      <c r="LFY128" s="4"/>
      <c r="LFZ128" s="4"/>
      <c r="LGA128" s="4"/>
      <c r="LGB128" s="4"/>
      <c r="LGC128" s="4"/>
      <c r="LGD128" s="4"/>
      <c r="LGE128" s="4"/>
      <c r="LGF128" s="4"/>
      <c r="LGG128" s="4"/>
      <c r="LGH128" s="4"/>
      <c r="LGI128" s="4"/>
      <c r="LGJ128" s="4"/>
      <c r="LGK128" s="4"/>
      <c r="LGL128" s="4"/>
      <c r="LGM128" s="4"/>
      <c r="LGN128" s="4"/>
      <c r="LGO128" s="4"/>
      <c r="LGP128" s="4"/>
      <c r="LGQ128" s="4"/>
      <c r="LGR128" s="4"/>
      <c r="LGS128" s="4"/>
      <c r="LGT128" s="4"/>
      <c r="LGU128" s="4"/>
      <c r="LGV128" s="4"/>
      <c r="LGW128" s="4"/>
      <c r="LGX128" s="4"/>
      <c r="LGY128" s="4"/>
      <c r="LGZ128" s="4"/>
      <c r="LHA128" s="4"/>
      <c r="LHB128" s="4"/>
      <c r="LHC128" s="4"/>
      <c r="LHD128" s="4"/>
      <c r="LHE128" s="4"/>
      <c r="LHF128" s="4"/>
      <c r="LHG128" s="4"/>
      <c r="LHH128" s="4"/>
      <c r="LHI128" s="4"/>
      <c r="LHJ128" s="4"/>
      <c r="LHK128" s="4"/>
      <c r="LHL128" s="4"/>
      <c r="LHM128" s="4"/>
      <c r="LHN128" s="4"/>
      <c r="LHO128" s="4"/>
      <c r="LHP128" s="4"/>
      <c r="LHQ128" s="4"/>
      <c r="LHR128" s="4"/>
      <c r="LHS128" s="4"/>
      <c r="LHT128" s="4"/>
      <c r="LHU128" s="4"/>
      <c r="LHV128" s="4"/>
      <c r="LHW128" s="4"/>
      <c r="LHX128" s="4"/>
      <c r="LHY128" s="4"/>
      <c r="LHZ128" s="4"/>
      <c r="LIA128" s="4"/>
      <c r="LIB128" s="4"/>
      <c r="LIC128" s="4"/>
      <c r="LID128" s="4"/>
      <c r="LIE128" s="4"/>
      <c r="LIF128" s="4"/>
      <c r="LIG128" s="4"/>
      <c r="LIH128" s="4"/>
      <c r="LII128" s="4"/>
      <c r="LIJ128" s="4"/>
      <c r="LIK128" s="4"/>
      <c r="LIL128" s="4"/>
      <c r="LIM128" s="4"/>
      <c r="LIN128" s="4"/>
      <c r="LIO128" s="4"/>
      <c r="LIP128" s="4"/>
      <c r="LIQ128" s="4"/>
      <c r="LIR128" s="4"/>
      <c r="LIS128" s="4"/>
      <c r="LIT128" s="4"/>
      <c r="LIU128" s="4"/>
      <c r="LIV128" s="4"/>
      <c r="LIW128" s="4"/>
      <c r="LIX128" s="4"/>
      <c r="LIY128" s="4"/>
      <c r="LIZ128" s="4"/>
      <c r="LJA128" s="4"/>
      <c r="LJB128" s="4"/>
      <c r="LJC128" s="4"/>
      <c r="LJD128" s="4"/>
      <c r="LJE128" s="4"/>
      <c r="LJF128" s="4"/>
      <c r="LJG128" s="4"/>
      <c r="LJH128" s="4"/>
      <c r="LJI128" s="4"/>
      <c r="LJJ128" s="4"/>
      <c r="LJK128" s="4"/>
      <c r="LJL128" s="4"/>
      <c r="LJM128" s="4"/>
      <c r="LJN128" s="4"/>
      <c r="LJO128" s="4"/>
      <c r="LJP128" s="4"/>
      <c r="LJQ128" s="4"/>
      <c r="LJR128" s="4"/>
      <c r="LJS128" s="4"/>
      <c r="LJT128" s="4"/>
      <c r="LJU128" s="4"/>
      <c r="LJV128" s="4"/>
      <c r="LJW128" s="4"/>
      <c r="LJX128" s="4"/>
      <c r="LJY128" s="4"/>
      <c r="LJZ128" s="4"/>
      <c r="LKA128" s="4"/>
      <c r="LKB128" s="4"/>
      <c r="LKC128" s="4"/>
      <c r="LKD128" s="4"/>
      <c r="LKK128" s="4"/>
      <c r="LKL128" s="4"/>
      <c r="LKM128" s="4"/>
      <c r="LKN128" s="4"/>
      <c r="LKO128" s="4"/>
      <c r="LKP128" s="4"/>
      <c r="LKQ128" s="4"/>
      <c r="LKR128" s="4"/>
      <c r="LKS128" s="4"/>
      <c r="LKT128" s="4"/>
      <c r="LKU128" s="4"/>
      <c r="LKV128" s="4"/>
      <c r="LKW128" s="4"/>
      <c r="LKX128" s="4"/>
      <c r="LKY128" s="4"/>
      <c r="LKZ128" s="4"/>
      <c r="LLA128" s="4"/>
      <c r="LLB128" s="4"/>
      <c r="LLC128" s="4"/>
      <c r="LLD128" s="4"/>
      <c r="LLE128" s="4"/>
      <c r="LLF128" s="4"/>
      <c r="LLG128" s="4"/>
      <c r="LLH128" s="4"/>
      <c r="LLI128" s="4"/>
      <c r="LLJ128" s="4"/>
      <c r="LLK128" s="4"/>
      <c r="LLL128" s="4"/>
      <c r="LLM128" s="4"/>
      <c r="LLN128" s="4"/>
      <c r="LLO128" s="4"/>
      <c r="LLP128" s="4"/>
      <c r="LLQ128" s="4"/>
      <c r="LLR128" s="4"/>
      <c r="LLS128" s="4"/>
      <c r="LLT128" s="4"/>
      <c r="LLU128" s="4"/>
      <c r="LLV128" s="4"/>
      <c r="LLW128" s="4"/>
      <c r="LLX128" s="4"/>
      <c r="LLY128" s="4"/>
      <c r="LLZ128" s="4"/>
      <c r="LMA128" s="4"/>
      <c r="LMB128" s="4"/>
      <c r="LMC128" s="4"/>
      <c r="LMD128" s="4"/>
      <c r="LME128" s="4"/>
      <c r="LMF128" s="4"/>
      <c r="LMG128" s="4"/>
      <c r="LMH128" s="4"/>
      <c r="LMI128" s="4"/>
      <c r="LMJ128" s="4"/>
      <c r="LMK128" s="4"/>
      <c r="LML128" s="4"/>
      <c r="LMM128" s="4"/>
      <c r="LMN128" s="4"/>
      <c r="LMO128" s="4"/>
      <c r="LMP128" s="4"/>
      <c r="LMQ128" s="4"/>
      <c r="LMR128" s="4"/>
      <c r="LMS128" s="4"/>
      <c r="LMT128" s="4"/>
      <c r="LMU128" s="4"/>
      <c r="LMV128" s="4"/>
      <c r="LMW128" s="4"/>
      <c r="LMX128" s="4"/>
      <c r="LMY128" s="4"/>
      <c r="LMZ128" s="4"/>
      <c r="LNA128" s="4"/>
      <c r="LNB128" s="4"/>
      <c r="LNC128" s="4"/>
      <c r="LND128" s="4"/>
      <c r="LNE128" s="4"/>
      <c r="LNF128" s="4"/>
      <c r="LNG128" s="4"/>
      <c r="LNH128" s="4"/>
      <c r="LNI128" s="4"/>
      <c r="LNJ128" s="4"/>
      <c r="LNK128" s="4"/>
      <c r="LNL128" s="4"/>
      <c r="LNM128" s="4"/>
      <c r="LNN128" s="4"/>
      <c r="LNO128" s="4"/>
      <c r="LNP128" s="4"/>
      <c r="LNQ128" s="4"/>
      <c r="LNR128" s="4"/>
      <c r="LNS128" s="4"/>
      <c r="LNT128" s="4"/>
      <c r="LNU128" s="4"/>
      <c r="LNV128" s="4"/>
      <c r="LNW128" s="4"/>
      <c r="LNX128" s="4"/>
      <c r="LNY128" s="4"/>
      <c r="LNZ128" s="4"/>
      <c r="LOA128" s="4"/>
      <c r="LOB128" s="4"/>
      <c r="LOC128" s="4"/>
      <c r="LOD128" s="4"/>
      <c r="LOE128" s="4"/>
      <c r="LOF128" s="4"/>
      <c r="LOG128" s="4"/>
      <c r="LOH128" s="4"/>
      <c r="LOI128" s="4"/>
      <c r="LOJ128" s="4"/>
      <c r="LOK128" s="4"/>
      <c r="LOL128" s="4"/>
      <c r="LOM128" s="4"/>
      <c r="LON128" s="4"/>
      <c r="LOO128" s="4"/>
      <c r="LOP128" s="4"/>
      <c r="LOQ128" s="4"/>
      <c r="LOR128" s="4"/>
      <c r="LOS128" s="4"/>
      <c r="LOT128" s="4"/>
      <c r="LOU128" s="4"/>
      <c r="LOV128" s="4"/>
      <c r="LOW128" s="4"/>
      <c r="LOX128" s="4"/>
      <c r="LOY128" s="4"/>
      <c r="LOZ128" s="4"/>
      <c r="LPA128" s="4"/>
      <c r="LPB128" s="4"/>
      <c r="LPC128" s="4"/>
      <c r="LPD128" s="4"/>
      <c r="LPE128" s="4"/>
      <c r="LPF128" s="4"/>
      <c r="LPG128" s="4"/>
      <c r="LPH128" s="4"/>
      <c r="LPI128" s="4"/>
      <c r="LPJ128" s="4"/>
      <c r="LPK128" s="4"/>
      <c r="LPL128" s="4"/>
      <c r="LPM128" s="4"/>
      <c r="LPN128" s="4"/>
      <c r="LPO128" s="4"/>
      <c r="LPP128" s="4"/>
      <c r="LPQ128" s="4"/>
      <c r="LPR128" s="4"/>
      <c r="LPS128" s="4"/>
      <c r="LPT128" s="4"/>
      <c r="LPU128" s="4"/>
      <c r="LPV128" s="4"/>
      <c r="LPW128" s="4"/>
      <c r="LPX128" s="4"/>
      <c r="LPY128" s="4"/>
      <c r="LPZ128" s="4"/>
      <c r="LQA128" s="4"/>
      <c r="LQB128" s="4"/>
      <c r="LQC128" s="4"/>
      <c r="LQD128" s="4"/>
      <c r="LQE128" s="4"/>
      <c r="LQF128" s="4"/>
      <c r="LQG128" s="4"/>
      <c r="LQH128" s="4"/>
      <c r="LQI128" s="4"/>
      <c r="LQJ128" s="4"/>
      <c r="LQK128" s="4"/>
      <c r="LQL128" s="4"/>
      <c r="LQM128" s="4"/>
      <c r="LQN128" s="4"/>
      <c r="LQO128" s="4"/>
      <c r="LQP128" s="4"/>
      <c r="LQQ128" s="4"/>
      <c r="LQR128" s="4"/>
      <c r="LQS128" s="4"/>
      <c r="LQT128" s="4"/>
      <c r="LQU128" s="4"/>
      <c r="LQV128" s="4"/>
      <c r="LQW128" s="4"/>
      <c r="LQX128" s="4"/>
      <c r="LQY128" s="4"/>
      <c r="LQZ128" s="4"/>
      <c r="LRA128" s="4"/>
      <c r="LRB128" s="4"/>
      <c r="LRC128" s="4"/>
      <c r="LRD128" s="4"/>
      <c r="LRE128" s="4"/>
      <c r="LRF128" s="4"/>
      <c r="LRG128" s="4"/>
      <c r="LRH128" s="4"/>
      <c r="LRI128" s="4"/>
      <c r="LRJ128" s="4"/>
      <c r="LRK128" s="4"/>
      <c r="LRL128" s="4"/>
      <c r="LRM128" s="4"/>
      <c r="LRN128" s="4"/>
      <c r="LRO128" s="4"/>
      <c r="LRP128" s="4"/>
      <c r="LRQ128" s="4"/>
      <c r="LRR128" s="4"/>
      <c r="LRS128" s="4"/>
      <c r="LRT128" s="4"/>
      <c r="LRU128" s="4"/>
      <c r="LRV128" s="4"/>
      <c r="LRW128" s="4"/>
      <c r="LRX128" s="4"/>
      <c r="LRY128" s="4"/>
      <c r="LRZ128" s="4"/>
      <c r="LSA128" s="4"/>
      <c r="LSB128" s="4"/>
      <c r="LSC128" s="4"/>
      <c r="LSD128" s="4"/>
      <c r="LSE128" s="4"/>
      <c r="LSF128" s="4"/>
      <c r="LSG128" s="4"/>
      <c r="LSH128" s="4"/>
      <c r="LSI128" s="4"/>
      <c r="LSJ128" s="4"/>
      <c r="LSK128" s="4"/>
      <c r="LSL128" s="4"/>
      <c r="LSM128" s="4"/>
      <c r="LSN128" s="4"/>
      <c r="LSO128" s="4"/>
      <c r="LSP128" s="4"/>
      <c r="LSQ128" s="4"/>
      <c r="LSR128" s="4"/>
      <c r="LSS128" s="4"/>
      <c r="LST128" s="4"/>
      <c r="LSU128" s="4"/>
      <c r="LSV128" s="4"/>
      <c r="LSW128" s="4"/>
      <c r="LSX128" s="4"/>
      <c r="LSY128" s="4"/>
      <c r="LSZ128" s="4"/>
      <c r="LTA128" s="4"/>
      <c r="LTB128" s="4"/>
      <c r="LTC128" s="4"/>
      <c r="LTD128" s="4"/>
      <c r="LTE128" s="4"/>
      <c r="LTF128" s="4"/>
      <c r="LTG128" s="4"/>
      <c r="LTH128" s="4"/>
      <c r="LTI128" s="4"/>
      <c r="LTJ128" s="4"/>
      <c r="LTK128" s="4"/>
      <c r="LTL128" s="4"/>
      <c r="LTM128" s="4"/>
      <c r="LTN128" s="4"/>
      <c r="LTO128" s="4"/>
      <c r="LTP128" s="4"/>
      <c r="LTQ128" s="4"/>
      <c r="LTR128" s="4"/>
      <c r="LTS128" s="4"/>
      <c r="LTT128" s="4"/>
      <c r="LTU128" s="4"/>
      <c r="LTV128" s="4"/>
      <c r="LTW128" s="4"/>
      <c r="LTX128" s="4"/>
      <c r="LTY128" s="4"/>
      <c r="LTZ128" s="4"/>
      <c r="LUG128" s="4"/>
      <c r="LUH128" s="4"/>
      <c r="LUI128" s="4"/>
      <c r="LUJ128" s="4"/>
      <c r="LUK128" s="4"/>
      <c r="LUL128" s="4"/>
      <c r="LUM128" s="4"/>
      <c r="LUN128" s="4"/>
      <c r="LUO128" s="4"/>
      <c r="LUP128" s="4"/>
      <c r="LUQ128" s="4"/>
      <c r="LUR128" s="4"/>
      <c r="LUS128" s="4"/>
      <c r="LUT128" s="4"/>
      <c r="LUU128" s="4"/>
      <c r="LUV128" s="4"/>
      <c r="LUW128" s="4"/>
      <c r="LUX128" s="4"/>
      <c r="LUY128" s="4"/>
      <c r="LUZ128" s="4"/>
      <c r="LVA128" s="4"/>
      <c r="LVB128" s="4"/>
      <c r="LVC128" s="4"/>
      <c r="LVD128" s="4"/>
      <c r="LVE128" s="4"/>
      <c r="LVF128" s="4"/>
      <c r="LVG128" s="4"/>
      <c r="LVH128" s="4"/>
      <c r="LVI128" s="4"/>
      <c r="LVJ128" s="4"/>
      <c r="LVK128" s="4"/>
      <c r="LVL128" s="4"/>
      <c r="LVM128" s="4"/>
      <c r="LVN128" s="4"/>
      <c r="LVO128" s="4"/>
      <c r="LVP128" s="4"/>
      <c r="LVQ128" s="4"/>
      <c r="LVR128" s="4"/>
      <c r="LVS128" s="4"/>
      <c r="LVT128" s="4"/>
      <c r="LVU128" s="4"/>
      <c r="LVV128" s="4"/>
      <c r="LVW128" s="4"/>
      <c r="LVX128" s="4"/>
      <c r="LVY128" s="4"/>
      <c r="LVZ128" s="4"/>
      <c r="LWA128" s="4"/>
      <c r="LWB128" s="4"/>
      <c r="LWC128" s="4"/>
      <c r="LWD128" s="4"/>
      <c r="LWE128" s="4"/>
      <c r="LWF128" s="4"/>
      <c r="LWG128" s="4"/>
      <c r="LWH128" s="4"/>
      <c r="LWI128" s="4"/>
      <c r="LWJ128" s="4"/>
      <c r="LWK128" s="4"/>
      <c r="LWL128" s="4"/>
      <c r="LWM128" s="4"/>
      <c r="LWN128" s="4"/>
      <c r="LWO128" s="4"/>
      <c r="LWP128" s="4"/>
      <c r="LWQ128" s="4"/>
      <c r="LWR128" s="4"/>
      <c r="LWS128" s="4"/>
      <c r="LWT128" s="4"/>
      <c r="LWU128" s="4"/>
      <c r="LWV128" s="4"/>
      <c r="LWW128" s="4"/>
      <c r="LWX128" s="4"/>
      <c r="LWY128" s="4"/>
      <c r="LWZ128" s="4"/>
      <c r="LXA128" s="4"/>
      <c r="LXB128" s="4"/>
      <c r="LXC128" s="4"/>
      <c r="LXD128" s="4"/>
      <c r="LXE128" s="4"/>
      <c r="LXF128" s="4"/>
      <c r="LXG128" s="4"/>
      <c r="LXH128" s="4"/>
      <c r="LXI128" s="4"/>
      <c r="LXJ128" s="4"/>
      <c r="LXK128" s="4"/>
      <c r="LXL128" s="4"/>
      <c r="LXM128" s="4"/>
      <c r="LXN128" s="4"/>
      <c r="LXO128" s="4"/>
      <c r="LXP128" s="4"/>
      <c r="LXQ128" s="4"/>
      <c r="LXR128" s="4"/>
      <c r="LXS128" s="4"/>
      <c r="LXT128" s="4"/>
      <c r="LXU128" s="4"/>
      <c r="LXV128" s="4"/>
      <c r="LXW128" s="4"/>
      <c r="LXX128" s="4"/>
      <c r="LXY128" s="4"/>
      <c r="LXZ128" s="4"/>
      <c r="LYA128" s="4"/>
      <c r="LYB128" s="4"/>
      <c r="LYC128" s="4"/>
      <c r="LYD128" s="4"/>
      <c r="LYE128" s="4"/>
      <c r="LYF128" s="4"/>
      <c r="LYG128" s="4"/>
      <c r="LYH128" s="4"/>
      <c r="LYI128" s="4"/>
      <c r="LYJ128" s="4"/>
      <c r="LYK128" s="4"/>
      <c r="LYL128" s="4"/>
      <c r="LYM128" s="4"/>
      <c r="LYN128" s="4"/>
      <c r="LYO128" s="4"/>
      <c r="LYP128" s="4"/>
      <c r="LYQ128" s="4"/>
      <c r="LYR128" s="4"/>
      <c r="LYS128" s="4"/>
      <c r="LYT128" s="4"/>
      <c r="LYU128" s="4"/>
      <c r="LYV128" s="4"/>
      <c r="LYW128" s="4"/>
      <c r="LYX128" s="4"/>
      <c r="LYY128" s="4"/>
      <c r="LYZ128" s="4"/>
      <c r="LZA128" s="4"/>
      <c r="LZB128" s="4"/>
      <c r="LZC128" s="4"/>
      <c r="LZD128" s="4"/>
      <c r="LZE128" s="4"/>
      <c r="LZF128" s="4"/>
      <c r="LZG128" s="4"/>
      <c r="LZH128" s="4"/>
      <c r="LZI128" s="4"/>
      <c r="LZJ128" s="4"/>
      <c r="LZK128" s="4"/>
      <c r="LZL128" s="4"/>
      <c r="LZM128" s="4"/>
      <c r="LZN128" s="4"/>
      <c r="LZO128" s="4"/>
      <c r="LZP128" s="4"/>
      <c r="LZQ128" s="4"/>
      <c r="LZR128" s="4"/>
      <c r="LZS128" s="4"/>
      <c r="LZT128" s="4"/>
      <c r="LZU128" s="4"/>
      <c r="LZV128" s="4"/>
      <c r="LZW128" s="4"/>
      <c r="LZX128" s="4"/>
      <c r="LZY128" s="4"/>
      <c r="LZZ128" s="4"/>
      <c r="MAA128" s="4"/>
      <c r="MAB128" s="4"/>
      <c r="MAC128" s="4"/>
      <c r="MAD128" s="4"/>
      <c r="MAE128" s="4"/>
      <c r="MAF128" s="4"/>
      <c r="MAG128" s="4"/>
      <c r="MAH128" s="4"/>
      <c r="MAI128" s="4"/>
      <c r="MAJ128" s="4"/>
      <c r="MAK128" s="4"/>
      <c r="MAL128" s="4"/>
      <c r="MAM128" s="4"/>
      <c r="MAN128" s="4"/>
      <c r="MAO128" s="4"/>
      <c r="MAP128" s="4"/>
      <c r="MAQ128" s="4"/>
      <c r="MAR128" s="4"/>
      <c r="MAS128" s="4"/>
      <c r="MAT128" s="4"/>
      <c r="MAU128" s="4"/>
      <c r="MAV128" s="4"/>
      <c r="MAW128" s="4"/>
      <c r="MAX128" s="4"/>
      <c r="MAY128" s="4"/>
      <c r="MAZ128" s="4"/>
      <c r="MBA128" s="4"/>
      <c r="MBB128" s="4"/>
      <c r="MBC128" s="4"/>
      <c r="MBD128" s="4"/>
      <c r="MBE128" s="4"/>
      <c r="MBF128" s="4"/>
      <c r="MBG128" s="4"/>
      <c r="MBH128" s="4"/>
      <c r="MBI128" s="4"/>
      <c r="MBJ128" s="4"/>
      <c r="MBK128" s="4"/>
      <c r="MBL128" s="4"/>
      <c r="MBM128" s="4"/>
      <c r="MBN128" s="4"/>
      <c r="MBO128" s="4"/>
      <c r="MBP128" s="4"/>
      <c r="MBQ128" s="4"/>
      <c r="MBR128" s="4"/>
      <c r="MBS128" s="4"/>
      <c r="MBT128" s="4"/>
      <c r="MBU128" s="4"/>
      <c r="MBV128" s="4"/>
      <c r="MBW128" s="4"/>
      <c r="MBX128" s="4"/>
      <c r="MBY128" s="4"/>
      <c r="MBZ128" s="4"/>
      <c r="MCA128" s="4"/>
      <c r="MCB128" s="4"/>
      <c r="MCC128" s="4"/>
      <c r="MCD128" s="4"/>
      <c r="MCE128" s="4"/>
      <c r="MCF128" s="4"/>
      <c r="MCG128" s="4"/>
      <c r="MCH128" s="4"/>
      <c r="MCI128" s="4"/>
      <c r="MCJ128" s="4"/>
      <c r="MCK128" s="4"/>
      <c r="MCL128" s="4"/>
      <c r="MCM128" s="4"/>
      <c r="MCN128" s="4"/>
      <c r="MCO128" s="4"/>
      <c r="MCP128" s="4"/>
      <c r="MCQ128" s="4"/>
      <c r="MCR128" s="4"/>
      <c r="MCS128" s="4"/>
      <c r="MCT128" s="4"/>
      <c r="MCU128" s="4"/>
      <c r="MCV128" s="4"/>
      <c r="MCW128" s="4"/>
      <c r="MCX128" s="4"/>
      <c r="MCY128" s="4"/>
      <c r="MCZ128" s="4"/>
      <c r="MDA128" s="4"/>
      <c r="MDB128" s="4"/>
      <c r="MDC128" s="4"/>
      <c r="MDD128" s="4"/>
      <c r="MDE128" s="4"/>
      <c r="MDF128" s="4"/>
      <c r="MDG128" s="4"/>
      <c r="MDH128" s="4"/>
      <c r="MDI128" s="4"/>
      <c r="MDJ128" s="4"/>
      <c r="MDK128" s="4"/>
      <c r="MDL128" s="4"/>
      <c r="MDM128" s="4"/>
      <c r="MDN128" s="4"/>
      <c r="MDO128" s="4"/>
      <c r="MDP128" s="4"/>
      <c r="MDQ128" s="4"/>
      <c r="MDR128" s="4"/>
      <c r="MDS128" s="4"/>
      <c r="MDT128" s="4"/>
      <c r="MDU128" s="4"/>
      <c r="MDV128" s="4"/>
      <c r="MEC128" s="4"/>
      <c r="MED128" s="4"/>
      <c r="MEE128" s="4"/>
      <c r="MEF128" s="4"/>
      <c r="MEG128" s="4"/>
      <c r="MEH128" s="4"/>
      <c r="MEI128" s="4"/>
      <c r="MEJ128" s="4"/>
      <c r="MEK128" s="4"/>
      <c r="MEL128" s="4"/>
      <c r="MEM128" s="4"/>
      <c r="MEN128" s="4"/>
      <c r="MEO128" s="4"/>
      <c r="MEP128" s="4"/>
      <c r="MEQ128" s="4"/>
      <c r="MER128" s="4"/>
      <c r="MES128" s="4"/>
      <c r="MET128" s="4"/>
      <c r="MEU128" s="4"/>
      <c r="MEV128" s="4"/>
      <c r="MEW128" s="4"/>
      <c r="MEX128" s="4"/>
      <c r="MEY128" s="4"/>
      <c r="MEZ128" s="4"/>
      <c r="MFA128" s="4"/>
      <c r="MFB128" s="4"/>
      <c r="MFC128" s="4"/>
      <c r="MFD128" s="4"/>
      <c r="MFE128" s="4"/>
      <c r="MFF128" s="4"/>
      <c r="MFG128" s="4"/>
      <c r="MFH128" s="4"/>
      <c r="MFI128" s="4"/>
      <c r="MFJ128" s="4"/>
      <c r="MFK128" s="4"/>
      <c r="MFL128" s="4"/>
      <c r="MFM128" s="4"/>
      <c r="MFN128" s="4"/>
      <c r="MFO128" s="4"/>
      <c r="MFP128" s="4"/>
      <c r="MFQ128" s="4"/>
      <c r="MFR128" s="4"/>
      <c r="MFS128" s="4"/>
      <c r="MFT128" s="4"/>
      <c r="MFU128" s="4"/>
      <c r="MFV128" s="4"/>
      <c r="MFW128" s="4"/>
      <c r="MFX128" s="4"/>
      <c r="MFY128" s="4"/>
      <c r="MFZ128" s="4"/>
      <c r="MGA128" s="4"/>
      <c r="MGB128" s="4"/>
      <c r="MGC128" s="4"/>
      <c r="MGD128" s="4"/>
      <c r="MGE128" s="4"/>
      <c r="MGF128" s="4"/>
      <c r="MGG128" s="4"/>
      <c r="MGH128" s="4"/>
      <c r="MGI128" s="4"/>
      <c r="MGJ128" s="4"/>
      <c r="MGK128" s="4"/>
      <c r="MGL128" s="4"/>
      <c r="MGM128" s="4"/>
      <c r="MGN128" s="4"/>
      <c r="MGO128" s="4"/>
      <c r="MGP128" s="4"/>
      <c r="MGQ128" s="4"/>
      <c r="MGR128" s="4"/>
      <c r="MGS128" s="4"/>
      <c r="MGT128" s="4"/>
      <c r="MGU128" s="4"/>
      <c r="MGV128" s="4"/>
      <c r="MGW128" s="4"/>
      <c r="MGX128" s="4"/>
      <c r="MGY128" s="4"/>
      <c r="MGZ128" s="4"/>
      <c r="MHA128" s="4"/>
      <c r="MHB128" s="4"/>
      <c r="MHC128" s="4"/>
      <c r="MHD128" s="4"/>
      <c r="MHE128" s="4"/>
      <c r="MHF128" s="4"/>
      <c r="MHG128" s="4"/>
      <c r="MHH128" s="4"/>
      <c r="MHI128" s="4"/>
      <c r="MHJ128" s="4"/>
      <c r="MHK128" s="4"/>
      <c r="MHL128" s="4"/>
      <c r="MHM128" s="4"/>
      <c r="MHN128" s="4"/>
      <c r="MHO128" s="4"/>
      <c r="MHP128" s="4"/>
      <c r="MHQ128" s="4"/>
      <c r="MHR128" s="4"/>
      <c r="MHS128" s="4"/>
      <c r="MHT128" s="4"/>
      <c r="MHU128" s="4"/>
      <c r="MHV128" s="4"/>
      <c r="MHW128" s="4"/>
      <c r="MHX128" s="4"/>
      <c r="MHY128" s="4"/>
      <c r="MHZ128" s="4"/>
      <c r="MIA128" s="4"/>
      <c r="MIB128" s="4"/>
      <c r="MIC128" s="4"/>
      <c r="MID128" s="4"/>
      <c r="MIE128" s="4"/>
      <c r="MIF128" s="4"/>
      <c r="MIG128" s="4"/>
      <c r="MIH128" s="4"/>
      <c r="MII128" s="4"/>
      <c r="MIJ128" s="4"/>
      <c r="MIK128" s="4"/>
      <c r="MIL128" s="4"/>
      <c r="MIM128" s="4"/>
      <c r="MIN128" s="4"/>
      <c r="MIO128" s="4"/>
      <c r="MIP128" s="4"/>
      <c r="MIQ128" s="4"/>
      <c r="MIR128" s="4"/>
      <c r="MIS128" s="4"/>
      <c r="MIT128" s="4"/>
      <c r="MIU128" s="4"/>
      <c r="MIV128" s="4"/>
      <c r="MIW128" s="4"/>
      <c r="MIX128" s="4"/>
      <c r="MIY128" s="4"/>
      <c r="MIZ128" s="4"/>
      <c r="MJA128" s="4"/>
      <c r="MJB128" s="4"/>
      <c r="MJC128" s="4"/>
      <c r="MJD128" s="4"/>
      <c r="MJE128" s="4"/>
      <c r="MJF128" s="4"/>
      <c r="MJG128" s="4"/>
      <c r="MJH128" s="4"/>
      <c r="MJI128" s="4"/>
      <c r="MJJ128" s="4"/>
      <c r="MJK128" s="4"/>
      <c r="MJL128" s="4"/>
      <c r="MJM128" s="4"/>
      <c r="MJN128" s="4"/>
      <c r="MJO128" s="4"/>
      <c r="MJP128" s="4"/>
      <c r="MJQ128" s="4"/>
      <c r="MJR128" s="4"/>
      <c r="MJS128" s="4"/>
      <c r="MJT128" s="4"/>
      <c r="MJU128" s="4"/>
      <c r="MJV128" s="4"/>
      <c r="MJW128" s="4"/>
      <c r="MJX128" s="4"/>
      <c r="MJY128" s="4"/>
      <c r="MJZ128" s="4"/>
      <c r="MKA128" s="4"/>
      <c r="MKB128" s="4"/>
      <c r="MKC128" s="4"/>
      <c r="MKD128" s="4"/>
      <c r="MKE128" s="4"/>
      <c r="MKF128" s="4"/>
      <c r="MKG128" s="4"/>
      <c r="MKH128" s="4"/>
      <c r="MKI128" s="4"/>
      <c r="MKJ128" s="4"/>
      <c r="MKK128" s="4"/>
      <c r="MKL128" s="4"/>
      <c r="MKM128" s="4"/>
      <c r="MKN128" s="4"/>
      <c r="MKO128" s="4"/>
      <c r="MKP128" s="4"/>
      <c r="MKQ128" s="4"/>
      <c r="MKR128" s="4"/>
      <c r="MKS128" s="4"/>
      <c r="MKT128" s="4"/>
      <c r="MKU128" s="4"/>
      <c r="MKV128" s="4"/>
      <c r="MKW128" s="4"/>
      <c r="MKX128" s="4"/>
      <c r="MKY128" s="4"/>
      <c r="MKZ128" s="4"/>
      <c r="MLA128" s="4"/>
      <c r="MLB128" s="4"/>
      <c r="MLC128" s="4"/>
      <c r="MLD128" s="4"/>
      <c r="MLE128" s="4"/>
      <c r="MLF128" s="4"/>
      <c r="MLG128" s="4"/>
      <c r="MLH128" s="4"/>
      <c r="MLI128" s="4"/>
      <c r="MLJ128" s="4"/>
      <c r="MLK128" s="4"/>
      <c r="MLL128" s="4"/>
      <c r="MLM128" s="4"/>
      <c r="MLN128" s="4"/>
      <c r="MLO128" s="4"/>
      <c r="MLP128" s="4"/>
      <c r="MLQ128" s="4"/>
      <c r="MLR128" s="4"/>
      <c r="MLS128" s="4"/>
      <c r="MLT128" s="4"/>
      <c r="MLU128" s="4"/>
      <c r="MLV128" s="4"/>
      <c r="MLW128" s="4"/>
      <c r="MLX128" s="4"/>
      <c r="MLY128" s="4"/>
      <c r="MLZ128" s="4"/>
      <c r="MMA128" s="4"/>
      <c r="MMB128" s="4"/>
      <c r="MMC128" s="4"/>
      <c r="MMD128" s="4"/>
      <c r="MME128" s="4"/>
      <c r="MMF128" s="4"/>
      <c r="MMG128" s="4"/>
      <c r="MMH128" s="4"/>
      <c r="MMI128" s="4"/>
      <c r="MMJ128" s="4"/>
      <c r="MMK128" s="4"/>
      <c r="MML128" s="4"/>
      <c r="MMM128" s="4"/>
      <c r="MMN128" s="4"/>
      <c r="MMO128" s="4"/>
      <c r="MMP128" s="4"/>
      <c r="MMQ128" s="4"/>
      <c r="MMR128" s="4"/>
      <c r="MMS128" s="4"/>
      <c r="MMT128" s="4"/>
      <c r="MMU128" s="4"/>
      <c r="MMV128" s="4"/>
      <c r="MMW128" s="4"/>
      <c r="MMX128" s="4"/>
      <c r="MMY128" s="4"/>
      <c r="MMZ128" s="4"/>
      <c r="MNA128" s="4"/>
      <c r="MNB128" s="4"/>
      <c r="MNC128" s="4"/>
      <c r="MND128" s="4"/>
      <c r="MNE128" s="4"/>
      <c r="MNF128" s="4"/>
      <c r="MNG128" s="4"/>
      <c r="MNH128" s="4"/>
      <c r="MNI128" s="4"/>
      <c r="MNJ128" s="4"/>
      <c r="MNK128" s="4"/>
      <c r="MNL128" s="4"/>
      <c r="MNM128" s="4"/>
      <c r="MNN128" s="4"/>
      <c r="MNO128" s="4"/>
      <c r="MNP128" s="4"/>
      <c r="MNQ128" s="4"/>
      <c r="MNR128" s="4"/>
      <c r="MNY128" s="4"/>
      <c r="MNZ128" s="4"/>
      <c r="MOA128" s="4"/>
      <c r="MOB128" s="4"/>
      <c r="MOC128" s="4"/>
      <c r="MOD128" s="4"/>
      <c r="MOE128" s="4"/>
      <c r="MOF128" s="4"/>
      <c r="MOG128" s="4"/>
      <c r="MOH128" s="4"/>
      <c r="MOI128" s="4"/>
      <c r="MOJ128" s="4"/>
      <c r="MOK128" s="4"/>
      <c r="MOL128" s="4"/>
      <c r="MOM128" s="4"/>
      <c r="MON128" s="4"/>
      <c r="MOO128" s="4"/>
      <c r="MOP128" s="4"/>
      <c r="MOQ128" s="4"/>
      <c r="MOR128" s="4"/>
      <c r="MOS128" s="4"/>
      <c r="MOT128" s="4"/>
      <c r="MOU128" s="4"/>
      <c r="MOV128" s="4"/>
      <c r="MOW128" s="4"/>
      <c r="MOX128" s="4"/>
      <c r="MOY128" s="4"/>
      <c r="MOZ128" s="4"/>
      <c r="MPA128" s="4"/>
      <c r="MPB128" s="4"/>
      <c r="MPC128" s="4"/>
      <c r="MPD128" s="4"/>
      <c r="MPE128" s="4"/>
      <c r="MPF128" s="4"/>
      <c r="MPG128" s="4"/>
      <c r="MPH128" s="4"/>
      <c r="MPI128" s="4"/>
      <c r="MPJ128" s="4"/>
      <c r="MPK128" s="4"/>
      <c r="MPL128" s="4"/>
      <c r="MPM128" s="4"/>
      <c r="MPN128" s="4"/>
      <c r="MPO128" s="4"/>
      <c r="MPP128" s="4"/>
      <c r="MPQ128" s="4"/>
      <c r="MPR128" s="4"/>
      <c r="MPS128" s="4"/>
      <c r="MPT128" s="4"/>
      <c r="MPU128" s="4"/>
      <c r="MPV128" s="4"/>
      <c r="MPW128" s="4"/>
      <c r="MPX128" s="4"/>
      <c r="MPY128" s="4"/>
      <c r="MPZ128" s="4"/>
      <c r="MQA128" s="4"/>
      <c r="MQB128" s="4"/>
      <c r="MQC128" s="4"/>
      <c r="MQD128" s="4"/>
      <c r="MQE128" s="4"/>
      <c r="MQF128" s="4"/>
      <c r="MQG128" s="4"/>
      <c r="MQH128" s="4"/>
      <c r="MQI128" s="4"/>
      <c r="MQJ128" s="4"/>
      <c r="MQK128" s="4"/>
      <c r="MQL128" s="4"/>
      <c r="MQM128" s="4"/>
      <c r="MQN128" s="4"/>
      <c r="MQO128" s="4"/>
      <c r="MQP128" s="4"/>
      <c r="MQQ128" s="4"/>
      <c r="MQR128" s="4"/>
      <c r="MQS128" s="4"/>
      <c r="MQT128" s="4"/>
      <c r="MQU128" s="4"/>
      <c r="MQV128" s="4"/>
      <c r="MQW128" s="4"/>
      <c r="MQX128" s="4"/>
      <c r="MQY128" s="4"/>
      <c r="MQZ128" s="4"/>
      <c r="MRA128" s="4"/>
      <c r="MRB128" s="4"/>
      <c r="MRC128" s="4"/>
      <c r="MRD128" s="4"/>
      <c r="MRE128" s="4"/>
      <c r="MRF128" s="4"/>
      <c r="MRG128" s="4"/>
      <c r="MRH128" s="4"/>
      <c r="MRI128" s="4"/>
      <c r="MRJ128" s="4"/>
      <c r="MRK128" s="4"/>
      <c r="MRL128" s="4"/>
      <c r="MRM128" s="4"/>
      <c r="MRN128" s="4"/>
      <c r="MRO128" s="4"/>
      <c r="MRP128" s="4"/>
      <c r="MRQ128" s="4"/>
      <c r="MRR128" s="4"/>
      <c r="MRS128" s="4"/>
      <c r="MRT128" s="4"/>
      <c r="MRU128" s="4"/>
      <c r="MRV128" s="4"/>
      <c r="MRW128" s="4"/>
      <c r="MRX128" s="4"/>
      <c r="MRY128" s="4"/>
      <c r="MRZ128" s="4"/>
      <c r="MSA128" s="4"/>
      <c r="MSB128" s="4"/>
      <c r="MSC128" s="4"/>
      <c r="MSD128" s="4"/>
      <c r="MSE128" s="4"/>
      <c r="MSF128" s="4"/>
      <c r="MSG128" s="4"/>
      <c r="MSH128" s="4"/>
      <c r="MSI128" s="4"/>
      <c r="MSJ128" s="4"/>
      <c r="MSK128" s="4"/>
      <c r="MSL128" s="4"/>
      <c r="MSM128" s="4"/>
      <c r="MSN128" s="4"/>
      <c r="MSO128" s="4"/>
      <c r="MSP128" s="4"/>
      <c r="MSQ128" s="4"/>
      <c r="MSR128" s="4"/>
      <c r="MSS128" s="4"/>
      <c r="MST128" s="4"/>
      <c r="MSU128" s="4"/>
      <c r="MSV128" s="4"/>
      <c r="MSW128" s="4"/>
      <c r="MSX128" s="4"/>
      <c r="MSY128" s="4"/>
      <c r="MSZ128" s="4"/>
      <c r="MTA128" s="4"/>
      <c r="MTB128" s="4"/>
      <c r="MTC128" s="4"/>
      <c r="MTD128" s="4"/>
      <c r="MTE128" s="4"/>
      <c r="MTF128" s="4"/>
      <c r="MTG128" s="4"/>
      <c r="MTH128" s="4"/>
      <c r="MTI128" s="4"/>
      <c r="MTJ128" s="4"/>
      <c r="MTK128" s="4"/>
      <c r="MTL128" s="4"/>
      <c r="MTM128" s="4"/>
      <c r="MTN128" s="4"/>
      <c r="MTO128" s="4"/>
      <c r="MTP128" s="4"/>
      <c r="MTQ128" s="4"/>
      <c r="MTR128" s="4"/>
      <c r="MTS128" s="4"/>
      <c r="MTT128" s="4"/>
      <c r="MTU128" s="4"/>
      <c r="MTV128" s="4"/>
      <c r="MTW128" s="4"/>
      <c r="MTX128" s="4"/>
      <c r="MTY128" s="4"/>
      <c r="MTZ128" s="4"/>
      <c r="MUA128" s="4"/>
      <c r="MUB128" s="4"/>
      <c r="MUC128" s="4"/>
      <c r="MUD128" s="4"/>
      <c r="MUE128" s="4"/>
      <c r="MUF128" s="4"/>
      <c r="MUG128" s="4"/>
      <c r="MUH128" s="4"/>
      <c r="MUI128" s="4"/>
      <c r="MUJ128" s="4"/>
      <c r="MUK128" s="4"/>
      <c r="MUL128" s="4"/>
      <c r="MUM128" s="4"/>
      <c r="MUN128" s="4"/>
      <c r="MUO128" s="4"/>
      <c r="MUP128" s="4"/>
      <c r="MUQ128" s="4"/>
      <c r="MUR128" s="4"/>
      <c r="MUS128" s="4"/>
      <c r="MUT128" s="4"/>
      <c r="MUU128" s="4"/>
      <c r="MUV128" s="4"/>
      <c r="MUW128" s="4"/>
      <c r="MUX128" s="4"/>
      <c r="MUY128" s="4"/>
      <c r="MUZ128" s="4"/>
      <c r="MVA128" s="4"/>
      <c r="MVB128" s="4"/>
      <c r="MVC128" s="4"/>
      <c r="MVD128" s="4"/>
      <c r="MVE128" s="4"/>
      <c r="MVF128" s="4"/>
      <c r="MVG128" s="4"/>
      <c r="MVH128" s="4"/>
      <c r="MVI128" s="4"/>
      <c r="MVJ128" s="4"/>
      <c r="MVK128" s="4"/>
      <c r="MVL128" s="4"/>
      <c r="MVM128" s="4"/>
      <c r="MVN128" s="4"/>
      <c r="MVO128" s="4"/>
      <c r="MVP128" s="4"/>
      <c r="MVQ128" s="4"/>
      <c r="MVR128" s="4"/>
      <c r="MVS128" s="4"/>
      <c r="MVT128" s="4"/>
      <c r="MVU128" s="4"/>
      <c r="MVV128" s="4"/>
      <c r="MVW128" s="4"/>
      <c r="MVX128" s="4"/>
      <c r="MVY128" s="4"/>
      <c r="MVZ128" s="4"/>
      <c r="MWA128" s="4"/>
      <c r="MWB128" s="4"/>
      <c r="MWC128" s="4"/>
      <c r="MWD128" s="4"/>
      <c r="MWE128" s="4"/>
      <c r="MWF128" s="4"/>
      <c r="MWG128" s="4"/>
      <c r="MWH128" s="4"/>
      <c r="MWI128" s="4"/>
      <c r="MWJ128" s="4"/>
      <c r="MWK128" s="4"/>
      <c r="MWL128" s="4"/>
      <c r="MWM128" s="4"/>
      <c r="MWN128" s="4"/>
      <c r="MWO128" s="4"/>
      <c r="MWP128" s="4"/>
      <c r="MWQ128" s="4"/>
      <c r="MWR128" s="4"/>
      <c r="MWS128" s="4"/>
      <c r="MWT128" s="4"/>
      <c r="MWU128" s="4"/>
      <c r="MWV128" s="4"/>
      <c r="MWW128" s="4"/>
      <c r="MWX128" s="4"/>
      <c r="MWY128" s="4"/>
      <c r="MWZ128" s="4"/>
      <c r="MXA128" s="4"/>
      <c r="MXB128" s="4"/>
      <c r="MXC128" s="4"/>
      <c r="MXD128" s="4"/>
      <c r="MXE128" s="4"/>
      <c r="MXF128" s="4"/>
      <c r="MXG128" s="4"/>
      <c r="MXH128" s="4"/>
      <c r="MXI128" s="4"/>
      <c r="MXJ128" s="4"/>
      <c r="MXK128" s="4"/>
      <c r="MXL128" s="4"/>
      <c r="MXM128" s="4"/>
      <c r="MXN128" s="4"/>
      <c r="MXU128" s="4"/>
      <c r="MXV128" s="4"/>
      <c r="MXW128" s="4"/>
      <c r="MXX128" s="4"/>
      <c r="MXY128" s="4"/>
      <c r="MXZ128" s="4"/>
      <c r="MYA128" s="4"/>
      <c r="MYB128" s="4"/>
      <c r="MYC128" s="4"/>
      <c r="MYD128" s="4"/>
      <c r="MYE128" s="4"/>
      <c r="MYF128" s="4"/>
      <c r="MYG128" s="4"/>
      <c r="MYH128" s="4"/>
      <c r="MYI128" s="4"/>
      <c r="MYJ128" s="4"/>
      <c r="MYK128" s="4"/>
      <c r="MYL128" s="4"/>
      <c r="MYM128" s="4"/>
      <c r="MYN128" s="4"/>
      <c r="MYO128" s="4"/>
      <c r="MYP128" s="4"/>
      <c r="MYQ128" s="4"/>
      <c r="MYR128" s="4"/>
      <c r="MYS128" s="4"/>
      <c r="MYT128" s="4"/>
      <c r="MYU128" s="4"/>
      <c r="MYV128" s="4"/>
      <c r="MYW128" s="4"/>
      <c r="MYX128" s="4"/>
      <c r="MYY128" s="4"/>
      <c r="MYZ128" s="4"/>
      <c r="MZA128" s="4"/>
      <c r="MZB128" s="4"/>
      <c r="MZC128" s="4"/>
      <c r="MZD128" s="4"/>
      <c r="MZE128" s="4"/>
      <c r="MZF128" s="4"/>
      <c r="MZG128" s="4"/>
      <c r="MZH128" s="4"/>
      <c r="MZI128" s="4"/>
      <c r="MZJ128" s="4"/>
      <c r="MZK128" s="4"/>
      <c r="MZL128" s="4"/>
      <c r="MZM128" s="4"/>
      <c r="MZN128" s="4"/>
      <c r="MZO128" s="4"/>
      <c r="MZP128" s="4"/>
      <c r="MZQ128" s="4"/>
      <c r="MZR128" s="4"/>
      <c r="MZS128" s="4"/>
      <c r="MZT128" s="4"/>
      <c r="MZU128" s="4"/>
      <c r="MZV128" s="4"/>
      <c r="MZW128" s="4"/>
      <c r="MZX128" s="4"/>
      <c r="MZY128" s="4"/>
      <c r="MZZ128" s="4"/>
      <c r="NAA128" s="4"/>
      <c r="NAB128" s="4"/>
      <c r="NAC128" s="4"/>
      <c r="NAD128" s="4"/>
      <c r="NAE128" s="4"/>
      <c r="NAF128" s="4"/>
      <c r="NAG128" s="4"/>
      <c r="NAH128" s="4"/>
      <c r="NAI128" s="4"/>
      <c r="NAJ128" s="4"/>
      <c r="NAK128" s="4"/>
      <c r="NAL128" s="4"/>
      <c r="NAM128" s="4"/>
      <c r="NAN128" s="4"/>
      <c r="NAO128" s="4"/>
      <c r="NAP128" s="4"/>
      <c r="NAQ128" s="4"/>
      <c r="NAR128" s="4"/>
      <c r="NAS128" s="4"/>
      <c r="NAT128" s="4"/>
      <c r="NAU128" s="4"/>
      <c r="NAV128" s="4"/>
      <c r="NAW128" s="4"/>
      <c r="NAX128" s="4"/>
      <c r="NAY128" s="4"/>
      <c r="NAZ128" s="4"/>
      <c r="NBA128" s="4"/>
      <c r="NBB128" s="4"/>
      <c r="NBC128" s="4"/>
      <c r="NBD128" s="4"/>
      <c r="NBE128" s="4"/>
      <c r="NBF128" s="4"/>
      <c r="NBG128" s="4"/>
      <c r="NBH128" s="4"/>
      <c r="NBI128" s="4"/>
      <c r="NBJ128" s="4"/>
      <c r="NBK128" s="4"/>
      <c r="NBL128" s="4"/>
      <c r="NBM128" s="4"/>
      <c r="NBN128" s="4"/>
      <c r="NBO128" s="4"/>
      <c r="NBP128" s="4"/>
      <c r="NBQ128" s="4"/>
      <c r="NBR128" s="4"/>
      <c r="NBS128" s="4"/>
      <c r="NBT128" s="4"/>
      <c r="NBU128" s="4"/>
      <c r="NBV128" s="4"/>
      <c r="NBW128" s="4"/>
      <c r="NBX128" s="4"/>
      <c r="NBY128" s="4"/>
      <c r="NBZ128" s="4"/>
      <c r="NCA128" s="4"/>
      <c r="NCB128" s="4"/>
      <c r="NCC128" s="4"/>
      <c r="NCD128" s="4"/>
      <c r="NCE128" s="4"/>
      <c r="NCF128" s="4"/>
      <c r="NCG128" s="4"/>
      <c r="NCH128" s="4"/>
      <c r="NCI128" s="4"/>
      <c r="NCJ128" s="4"/>
      <c r="NCK128" s="4"/>
      <c r="NCL128" s="4"/>
      <c r="NCM128" s="4"/>
      <c r="NCN128" s="4"/>
      <c r="NCO128" s="4"/>
      <c r="NCP128" s="4"/>
      <c r="NCQ128" s="4"/>
      <c r="NCR128" s="4"/>
      <c r="NCS128" s="4"/>
      <c r="NCT128" s="4"/>
      <c r="NCU128" s="4"/>
      <c r="NCV128" s="4"/>
      <c r="NCW128" s="4"/>
      <c r="NCX128" s="4"/>
      <c r="NCY128" s="4"/>
      <c r="NCZ128" s="4"/>
      <c r="NDA128" s="4"/>
      <c r="NDB128" s="4"/>
      <c r="NDC128" s="4"/>
      <c r="NDD128" s="4"/>
      <c r="NDE128" s="4"/>
      <c r="NDF128" s="4"/>
      <c r="NDG128" s="4"/>
      <c r="NDH128" s="4"/>
      <c r="NDI128" s="4"/>
      <c r="NDJ128" s="4"/>
      <c r="NDK128" s="4"/>
      <c r="NDL128" s="4"/>
      <c r="NDM128" s="4"/>
      <c r="NDN128" s="4"/>
      <c r="NDO128" s="4"/>
      <c r="NDP128" s="4"/>
      <c r="NDQ128" s="4"/>
      <c r="NDR128" s="4"/>
      <c r="NDS128" s="4"/>
      <c r="NDT128" s="4"/>
      <c r="NDU128" s="4"/>
      <c r="NDV128" s="4"/>
      <c r="NDW128" s="4"/>
      <c r="NDX128" s="4"/>
      <c r="NDY128" s="4"/>
      <c r="NDZ128" s="4"/>
      <c r="NEA128" s="4"/>
      <c r="NEB128" s="4"/>
      <c r="NEC128" s="4"/>
      <c r="NED128" s="4"/>
      <c r="NEE128" s="4"/>
      <c r="NEF128" s="4"/>
      <c r="NEG128" s="4"/>
      <c r="NEH128" s="4"/>
      <c r="NEI128" s="4"/>
      <c r="NEJ128" s="4"/>
      <c r="NEK128" s="4"/>
      <c r="NEL128" s="4"/>
      <c r="NEM128" s="4"/>
      <c r="NEN128" s="4"/>
      <c r="NEO128" s="4"/>
      <c r="NEP128" s="4"/>
      <c r="NEQ128" s="4"/>
      <c r="NER128" s="4"/>
      <c r="NES128" s="4"/>
      <c r="NET128" s="4"/>
      <c r="NEU128" s="4"/>
      <c r="NEV128" s="4"/>
      <c r="NEW128" s="4"/>
      <c r="NEX128" s="4"/>
      <c r="NEY128" s="4"/>
      <c r="NEZ128" s="4"/>
      <c r="NFA128" s="4"/>
      <c r="NFB128" s="4"/>
      <c r="NFC128" s="4"/>
      <c r="NFD128" s="4"/>
      <c r="NFE128" s="4"/>
      <c r="NFF128" s="4"/>
      <c r="NFG128" s="4"/>
      <c r="NFH128" s="4"/>
      <c r="NFI128" s="4"/>
      <c r="NFJ128" s="4"/>
      <c r="NFK128" s="4"/>
      <c r="NFL128" s="4"/>
      <c r="NFM128" s="4"/>
      <c r="NFN128" s="4"/>
      <c r="NFO128" s="4"/>
      <c r="NFP128" s="4"/>
      <c r="NFQ128" s="4"/>
      <c r="NFR128" s="4"/>
      <c r="NFS128" s="4"/>
      <c r="NFT128" s="4"/>
      <c r="NFU128" s="4"/>
      <c r="NFV128" s="4"/>
      <c r="NFW128" s="4"/>
      <c r="NFX128" s="4"/>
      <c r="NFY128" s="4"/>
      <c r="NFZ128" s="4"/>
      <c r="NGA128" s="4"/>
      <c r="NGB128" s="4"/>
      <c r="NGC128" s="4"/>
      <c r="NGD128" s="4"/>
      <c r="NGE128" s="4"/>
      <c r="NGF128" s="4"/>
      <c r="NGG128" s="4"/>
      <c r="NGH128" s="4"/>
      <c r="NGI128" s="4"/>
      <c r="NGJ128" s="4"/>
      <c r="NGK128" s="4"/>
      <c r="NGL128" s="4"/>
      <c r="NGM128" s="4"/>
      <c r="NGN128" s="4"/>
      <c r="NGO128" s="4"/>
      <c r="NGP128" s="4"/>
      <c r="NGQ128" s="4"/>
      <c r="NGR128" s="4"/>
      <c r="NGS128" s="4"/>
      <c r="NGT128" s="4"/>
      <c r="NGU128" s="4"/>
      <c r="NGV128" s="4"/>
      <c r="NGW128" s="4"/>
      <c r="NGX128" s="4"/>
      <c r="NGY128" s="4"/>
      <c r="NGZ128" s="4"/>
      <c r="NHA128" s="4"/>
      <c r="NHB128" s="4"/>
      <c r="NHC128" s="4"/>
      <c r="NHD128" s="4"/>
      <c r="NHE128" s="4"/>
      <c r="NHF128" s="4"/>
      <c r="NHG128" s="4"/>
      <c r="NHH128" s="4"/>
      <c r="NHI128" s="4"/>
      <c r="NHJ128" s="4"/>
      <c r="NHQ128" s="4"/>
      <c r="NHR128" s="4"/>
      <c r="NHS128" s="4"/>
      <c r="NHT128" s="4"/>
      <c r="NHU128" s="4"/>
      <c r="NHV128" s="4"/>
      <c r="NHW128" s="4"/>
      <c r="NHX128" s="4"/>
      <c r="NHY128" s="4"/>
      <c r="NHZ128" s="4"/>
      <c r="NIA128" s="4"/>
      <c r="NIB128" s="4"/>
      <c r="NIC128" s="4"/>
      <c r="NID128" s="4"/>
      <c r="NIE128" s="4"/>
      <c r="NIF128" s="4"/>
      <c r="NIG128" s="4"/>
      <c r="NIH128" s="4"/>
      <c r="NII128" s="4"/>
      <c r="NIJ128" s="4"/>
      <c r="NIK128" s="4"/>
      <c r="NIL128" s="4"/>
      <c r="NIM128" s="4"/>
      <c r="NIN128" s="4"/>
      <c r="NIO128" s="4"/>
      <c r="NIP128" s="4"/>
      <c r="NIQ128" s="4"/>
      <c r="NIR128" s="4"/>
      <c r="NIS128" s="4"/>
      <c r="NIT128" s="4"/>
      <c r="NIU128" s="4"/>
      <c r="NIV128" s="4"/>
      <c r="NIW128" s="4"/>
      <c r="NIX128" s="4"/>
      <c r="NIY128" s="4"/>
      <c r="NIZ128" s="4"/>
      <c r="NJA128" s="4"/>
      <c r="NJB128" s="4"/>
      <c r="NJC128" s="4"/>
      <c r="NJD128" s="4"/>
      <c r="NJE128" s="4"/>
      <c r="NJF128" s="4"/>
      <c r="NJG128" s="4"/>
      <c r="NJH128" s="4"/>
      <c r="NJI128" s="4"/>
      <c r="NJJ128" s="4"/>
      <c r="NJK128" s="4"/>
      <c r="NJL128" s="4"/>
      <c r="NJM128" s="4"/>
      <c r="NJN128" s="4"/>
      <c r="NJO128" s="4"/>
      <c r="NJP128" s="4"/>
      <c r="NJQ128" s="4"/>
      <c r="NJR128" s="4"/>
      <c r="NJS128" s="4"/>
      <c r="NJT128" s="4"/>
      <c r="NJU128" s="4"/>
      <c r="NJV128" s="4"/>
      <c r="NJW128" s="4"/>
      <c r="NJX128" s="4"/>
      <c r="NJY128" s="4"/>
      <c r="NJZ128" s="4"/>
      <c r="NKA128" s="4"/>
      <c r="NKB128" s="4"/>
      <c r="NKC128" s="4"/>
      <c r="NKD128" s="4"/>
      <c r="NKE128" s="4"/>
      <c r="NKF128" s="4"/>
      <c r="NKG128" s="4"/>
      <c r="NKH128" s="4"/>
      <c r="NKI128" s="4"/>
      <c r="NKJ128" s="4"/>
      <c r="NKK128" s="4"/>
      <c r="NKL128" s="4"/>
      <c r="NKM128" s="4"/>
      <c r="NKN128" s="4"/>
      <c r="NKO128" s="4"/>
      <c r="NKP128" s="4"/>
      <c r="NKQ128" s="4"/>
      <c r="NKR128" s="4"/>
      <c r="NKS128" s="4"/>
      <c r="NKT128" s="4"/>
      <c r="NKU128" s="4"/>
      <c r="NKV128" s="4"/>
      <c r="NKW128" s="4"/>
      <c r="NKX128" s="4"/>
      <c r="NKY128" s="4"/>
      <c r="NKZ128" s="4"/>
      <c r="NLA128" s="4"/>
      <c r="NLB128" s="4"/>
      <c r="NLC128" s="4"/>
      <c r="NLD128" s="4"/>
      <c r="NLE128" s="4"/>
      <c r="NLF128" s="4"/>
      <c r="NLG128" s="4"/>
      <c r="NLH128" s="4"/>
      <c r="NLI128" s="4"/>
      <c r="NLJ128" s="4"/>
      <c r="NLK128" s="4"/>
      <c r="NLL128" s="4"/>
      <c r="NLM128" s="4"/>
      <c r="NLN128" s="4"/>
      <c r="NLO128" s="4"/>
      <c r="NLP128" s="4"/>
      <c r="NLQ128" s="4"/>
      <c r="NLR128" s="4"/>
      <c r="NLS128" s="4"/>
      <c r="NLT128" s="4"/>
      <c r="NLU128" s="4"/>
      <c r="NLV128" s="4"/>
      <c r="NLW128" s="4"/>
      <c r="NLX128" s="4"/>
      <c r="NLY128" s="4"/>
      <c r="NLZ128" s="4"/>
      <c r="NMA128" s="4"/>
      <c r="NMB128" s="4"/>
      <c r="NMC128" s="4"/>
      <c r="NMD128" s="4"/>
      <c r="NME128" s="4"/>
      <c r="NMF128" s="4"/>
      <c r="NMG128" s="4"/>
      <c r="NMH128" s="4"/>
      <c r="NMI128" s="4"/>
      <c r="NMJ128" s="4"/>
      <c r="NMK128" s="4"/>
      <c r="NML128" s="4"/>
      <c r="NMM128" s="4"/>
      <c r="NMN128" s="4"/>
      <c r="NMO128" s="4"/>
      <c r="NMP128" s="4"/>
      <c r="NMQ128" s="4"/>
      <c r="NMR128" s="4"/>
      <c r="NMS128" s="4"/>
      <c r="NMT128" s="4"/>
      <c r="NMU128" s="4"/>
      <c r="NMV128" s="4"/>
      <c r="NMW128" s="4"/>
      <c r="NMX128" s="4"/>
      <c r="NMY128" s="4"/>
      <c r="NMZ128" s="4"/>
      <c r="NNA128" s="4"/>
      <c r="NNB128" s="4"/>
      <c r="NNC128" s="4"/>
      <c r="NND128" s="4"/>
      <c r="NNE128" s="4"/>
      <c r="NNF128" s="4"/>
      <c r="NNG128" s="4"/>
      <c r="NNH128" s="4"/>
      <c r="NNI128" s="4"/>
      <c r="NNJ128" s="4"/>
      <c r="NNK128" s="4"/>
      <c r="NNL128" s="4"/>
      <c r="NNM128" s="4"/>
      <c r="NNN128" s="4"/>
      <c r="NNO128" s="4"/>
      <c r="NNP128" s="4"/>
      <c r="NNQ128" s="4"/>
      <c r="NNR128" s="4"/>
      <c r="NNS128" s="4"/>
      <c r="NNT128" s="4"/>
      <c r="NNU128" s="4"/>
      <c r="NNV128" s="4"/>
      <c r="NNW128" s="4"/>
      <c r="NNX128" s="4"/>
      <c r="NNY128" s="4"/>
      <c r="NNZ128" s="4"/>
      <c r="NOA128" s="4"/>
      <c r="NOB128" s="4"/>
      <c r="NOC128" s="4"/>
      <c r="NOD128" s="4"/>
      <c r="NOE128" s="4"/>
      <c r="NOF128" s="4"/>
      <c r="NOG128" s="4"/>
      <c r="NOH128" s="4"/>
      <c r="NOI128" s="4"/>
      <c r="NOJ128" s="4"/>
      <c r="NOK128" s="4"/>
      <c r="NOL128" s="4"/>
      <c r="NOM128" s="4"/>
      <c r="NON128" s="4"/>
      <c r="NOO128" s="4"/>
      <c r="NOP128" s="4"/>
      <c r="NOQ128" s="4"/>
      <c r="NOR128" s="4"/>
      <c r="NOS128" s="4"/>
      <c r="NOT128" s="4"/>
      <c r="NOU128" s="4"/>
      <c r="NOV128" s="4"/>
      <c r="NOW128" s="4"/>
      <c r="NOX128" s="4"/>
      <c r="NOY128" s="4"/>
      <c r="NOZ128" s="4"/>
      <c r="NPA128" s="4"/>
      <c r="NPB128" s="4"/>
      <c r="NPC128" s="4"/>
      <c r="NPD128" s="4"/>
      <c r="NPE128" s="4"/>
      <c r="NPF128" s="4"/>
      <c r="NPG128" s="4"/>
      <c r="NPH128" s="4"/>
      <c r="NPI128" s="4"/>
      <c r="NPJ128" s="4"/>
      <c r="NPK128" s="4"/>
      <c r="NPL128" s="4"/>
      <c r="NPM128" s="4"/>
      <c r="NPN128" s="4"/>
      <c r="NPO128" s="4"/>
      <c r="NPP128" s="4"/>
      <c r="NPQ128" s="4"/>
      <c r="NPR128" s="4"/>
      <c r="NPS128" s="4"/>
      <c r="NPT128" s="4"/>
      <c r="NPU128" s="4"/>
      <c r="NPV128" s="4"/>
      <c r="NPW128" s="4"/>
      <c r="NPX128" s="4"/>
      <c r="NPY128" s="4"/>
      <c r="NPZ128" s="4"/>
      <c r="NQA128" s="4"/>
      <c r="NQB128" s="4"/>
      <c r="NQC128" s="4"/>
      <c r="NQD128" s="4"/>
      <c r="NQE128" s="4"/>
      <c r="NQF128" s="4"/>
      <c r="NQG128" s="4"/>
      <c r="NQH128" s="4"/>
      <c r="NQI128" s="4"/>
      <c r="NQJ128" s="4"/>
      <c r="NQK128" s="4"/>
      <c r="NQL128" s="4"/>
      <c r="NQM128" s="4"/>
      <c r="NQN128" s="4"/>
      <c r="NQO128" s="4"/>
      <c r="NQP128" s="4"/>
      <c r="NQQ128" s="4"/>
      <c r="NQR128" s="4"/>
      <c r="NQS128" s="4"/>
      <c r="NQT128" s="4"/>
      <c r="NQU128" s="4"/>
      <c r="NQV128" s="4"/>
      <c r="NQW128" s="4"/>
      <c r="NQX128" s="4"/>
      <c r="NQY128" s="4"/>
      <c r="NQZ128" s="4"/>
      <c r="NRA128" s="4"/>
      <c r="NRB128" s="4"/>
      <c r="NRC128" s="4"/>
      <c r="NRD128" s="4"/>
      <c r="NRE128" s="4"/>
      <c r="NRF128" s="4"/>
      <c r="NRM128" s="4"/>
      <c r="NRN128" s="4"/>
      <c r="NRO128" s="4"/>
      <c r="NRP128" s="4"/>
      <c r="NRQ128" s="4"/>
      <c r="NRR128" s="4"/>
      <c r="NRS128" s="4"/>
      <c r="NRT128" s="4"/>
      <c r="NRU128" s="4"/>
      <c r="NRV128" s="4"/>
      <c r="NRW128" s="4"/>
      <c r="NRX128" s="4"/>
      <c r="NRY128" s="4"/>
      <c r="NRZ128" s="4"/>
      <c r="NSA128" s="4"/>
      <c r="NSB128" s="4"/>
      <c r="NSC128" s="4"/>
      <c r="NSD128" s="4"/>
      <c r="NSE128" s="4"/>
      <c r="NSF128" s="4"/>
      <c r="NSG128" s="4"/>
      <c r="NSH128" s="4"/>
      <c r="NSI128" s="4"/>
      <c r="NSJ128" s="4"/>
      <c r="NSK128" s="4"/>
      <c r="NSL128" s="4"/>
      <c r="NSM128" s="4"/>
      <c r="NSN128" s="4"/>
      <c r="NSO128" s="4"/>
      <c r="NSP128" s="4"/>
      <c r="NSQ128" s="4"/>
      <c r="NSR128" s="4"/>
      <c r="NSS128" s="4"/>
      <c r="NST128" s="4"/>
      <c r="NSU128" s="4"/>
      <c r="NSV128" s="4"/>
      <c r="NSW128" s="4"/>
      <c r="NSX128" s="4"/>
      <c r="NSY128" s="4"/>
      <c r="NSZ128" s="4"/>
      <c r="NTA128" s="4"/>
      <c r="NTB128" s="4"/>
      <c r="NTC128" s="4"/>
      <c r="NTD128" s="4"/>
      <c r="NTE128" s="4"/>
      <c r="NTF128" s="4"/>
      <c r="NTG128" s="4"/>
      <c r="NTH128" s="4"/>
      <c r="NTI128" s="4"/>
      <c r="NTJ128" s="4"/>
      <c r="NTK128" s="4"/>
      <c r="NTL128" s="4"/>
      <c r="NTM128" s="4"/>
      <c r="NTN128" s="4"/>
      <c r="NTO128" s="4"/>
      <c r="NTP128" s="4"/>
      <c r="NTQ128" s="4"/>
      <c r="NTR128" s="4"/>
      <c r="NTS128" s="4"/>
      <c r="NTT128" s="4"/>
      <c r="NTU128" s="4"/>
      <c r="NTV128" s="4"/>
      <c r="NTW128" s="4"/>
      <c r="NTX128" s="4"/>
      <c r="NTY128" s="4"/>
      <c r="NTZ128" s="4"/>
      <c r="NUA128" s="4"/>
      <c r="NUB128" s="4"/>
      <c r="NUC128" s="4"/>
      <c r="NUD128" s="4"/>
      <c r="NUE128" s="4"/>
      <c r="NUF128" s="4"/>
      <c r="NUG128" s="4"/>
      <c r="NUH128" s="4"/>
      <c r="NUI128" s="4"/>
      <c r="NUJ128" s="4"/>
      <c r="NUK128" s="4"/>
      <c r="NUL128" s="4"/>
      <c r="NUM128" s="4"/>
      <c r="NUN128" s="4"/>
      <c r="NUO128" s="4"/>
      <c r="NUP128" s="4"/>
      <c r="NUQ128" s="4"/>
      <c r="NUR128" s="4"/>
      <c r="NUS128" s="4"/>
      <c r="NUT128" s="4"/>
      <c r="NUU128" s="4"/>
      <c r="NUV128" s="4"/>
      <c r="NUW128" s="4"/>
      <c r="NUX128" s="4"/>
      <c r="NUY128" s="4"/>
      <c r="NUZ128" s="4"/>
      <c r="NVA128" s="4"/>
      <c r="NVB128" s="4"/>
      <c r="NVC128" s="4"/>
      <c r="NVD128" s="4"/>
      <c r="NVE128" s="4"/>
      <c r="NVF128" s="4"/>
      <c r="NVG128" s="4"/>
      <c r="NVH128" s="4"/>
      <c r="NVI128" s="4"/>
      <c r="NVJ128" s="4"/>
      <c r="NVK128" s="4"/>
      <c r="NVL128" s="4"/>
      <c r="NVM128" s="4"/>
      <c r="NVN128" s="4"/>
      <c r="NVO128" s="4"/>
      <c r="NVP128" s="4"/>
      <c r="NVQ128" s="4"/>
      <c r="NVR128" s="4"/>
      <c r="NVS128" s="4"/>
      <c r="NVT128" s="4"/>
      <c r="NVU128" s="4"/>
      <c r="NVV128" s="4"/>
      <c r="NVW128" s="4"/>
      <c r="NVX128" s="4"/>
      <c r="NVY128" s="4"/>
      <c r="NVZ128" s="4"/>
      <c r="NWA128" s="4"/>
      <c r="NWB128" s="4"/>
      <c r="NWC128" s="4"/>
      <c r="NWD128" s="4"/>
      <c r="NWE128" s="4"/>
      <c r="NWF128" s="4"/>
      <c r="NWG128" s="4"/>
      <c r="NWH128" s="4"/>
      <c r="NWI128" s="4"/>
      <c r="NWJ128" s="4"/>
      <c r="NWK128" s="4"/>
      <c r="NWL128" s="4"/>
      <c r="NWM128" s="4"/>
      <c r="NWN128" s="4"/>
      <c r="NWO128" s="4"/>
      <c r="NWP128" s="4"/>
      <c r="NWQ128" s="4"/>
      <c r="NWR128" s="4"/>
      <c r="NWS128" s="4"/>
      <c r="NWT128" s="4"/>
      <c r="NWU128" s="4"/>
      <c r="NWV128" s="4"/>
      <c r="NWW128" s="4"/>
      <c r="NWX128" s="4"/>
      <c r="NWY128" s="4"/>
      <c r="NWZ128" s="4"/>
      <c r="NXA128" s="4"/>
      <c r="NXB128" s="4"/>
      <c r="NXC128" s="4"/>
      <c r="NXD128" s="4"/>
      <c r="NXE128" s="4"/>
      <c r="NXF128" s="4"/>
      <c r="NXG128" s="4"/>
      <c r="NXH128" s="4"/>
      <c r="NXI128" s="4"/>
      <c r="NXJ128" s="4"/>
      <c r="NXK128" s="4"/>
      <c r="NXL128" s="4"/>
      <c r="NXM128" s="4"/>
      <c r="NXN128" s="4"/>
      <c r="NXO128" s="4"/>
      <c r="NXP128" s="4"/>
      <c r="NXQ128" s="4"/>
      <c r="NXR128" s="4"/>
      <c r="NXS128" s="4"/>
      <c r="NXT128" s="4"/>
      <c r="NXU128" s="4"/>
      <c r="NXV128" s="4"/>
      <c r="NXW128" s="4"/>
      <c r="NXX128" s="4"/>
      <c r="NXY128" s="4"/>
      <c r="NXZ128" s="4"/>
      <c r="NYA128" s="4"/>
      <c r="NYB128" s="4"/>
      <c r="NYC128" s="4"/>
      <c r="NYD128" s="4"/>
      <c r="NYE128" s="4"/>
      <c r="NYF128" s="4"/>
      <c r="NYG128" s="4"/>
      <c r="NYH128" s="4"/>
      <c r="NYI128" s="4"/>
      <c r="NYJ128" s="4"/>
      <c r="NYK128" s="4"/>
      <c r="NYL128" s="4"/>
      <c r="NYM128" s="4"/>
      <c r="NYN128" s="4"/>
      <c r="NYO128" s="4"/>
      <c r="NYP128" s="4"/>
      <c r="NYQ128" s="4"/>
      <c r="NYR128" s="4"/>
      <c r="NYS128" s="4"/>
      <c r="NYT128" s="4"/>
      <c r="NYU128" s="4"/>
      <c r="NYV128" s="4"/>
      <c r="NYW128" s="4"/>
      <c r="NYX128" s="4"/>
      <c r="NYY128" s="4"/>
      <c r="NYZ128" s="4"/>
      <c r="NZA128" s="4"/>
      <c r="NZB128" s="4"/>
      <c r="NZC128" s="4"/>
      <c r="NZD128" s="4"/>
      <c r="NZE128" s="4"/>
      <c r="NZF128" s="4"/>
      <c r="NZG128" s="4"/>
      <c r="NZH128" s="4"/>
      <c r="NZI128" s="4"/>
      <c r="NZJ128" s="4"/>
      <c r="NZK128" s="4"/>
      <c r="NZL128" s="4"/>
      <c r="NZM128" s="4"/>
      <c r="NZN128" s="4"/>
      <c r="NZO128" s="4"/>
      <c r="NZP128" s="4"/>
      <c r="NZQ128" s="4"/>
      <c r="NZR128" s="4"/>
      <c r="NZS128" s="4"/>
      <c r="NZT128" s="4"/>
      <c r="NZU128" s="4"/>
      <c r="NZV128" s="4"/>
      <c r="NZW128" s="4"/>
      <c r="NZX128" s="4"/>
      <c r="NZY128" s="4"/>
      <c r="NZZ128" s="4"/>
      <c r="OAA128" s="4"/>
      <c r="OAB128" s="4"/>
      <c r="OAC128" s="4"/>
      <c r="OAD128" s="4"/>
      <c r="OAE128" s="4"/>
      <c r="OAF128" s="4"/>
      <c r="OAG128" s="4"/>
      <c r="OAH128" s="4"/>
      <c r="OAI128" s="4"/>
      <c r="OAJ128" s="4"/>
      <c r="OAK128" s="4"/>
      <c r="OAL128" s="4"/>
      <c r="OAM128" s="4"/>
      <c r="OAN128" s="4"/>
      <c r="OAO128" s="4"/>
      <c r="OAP128" s="4"/>
      <c r="OAQ128" s="4"/>
      <c r="OAR128" s="4"/>
      <c r="OAS128" s="4"/>
      <c r="OAT128" s="4"/>
      <c r="OAU128" s="4"/>
      <c r="OAV128" s="4"/>
      <c r="OAW128" s="4"/>
      <c r="OAX128" s="4"/>
      <c r="OAY128" s="4"/>
      <c r="OAZ128" s="4"/>
      <c r="OBA128" s="4"/>
      <c r="OBB128" s="4"/>
      <c r="OBI128" s="4"/>
      <c r="OBJ128" s="4"/>
      <c r="OBK128" s="4"/>
      <c r="OBL128" s="4"/>
      <c r="OBM128" s="4"/>
      <c r="OBN128" s="4"/>
      <c r="OBO128" s="4"/>
      <c r="OBP128" s="4"/>
      <c r="OBQ128" s="4"/>
      <c r="OBR128" s="4"/>
      <c r="OBS128" s="4"/>
      <c r="OBT128" s="4"/>
      <c r="OBU128" s="4"/>
      <c r="OBV128" s="4"/>
      <c r="OBW128" s="4"/>
      <c r="OBX128" s="4"/>
      <c r="OBY128" s="4"/>
      <c r="OBZ128" s="4"/>
      <c r="OCA128" s="4"/>
      <c r="OCB128" s="4"/>
      <c r="OCC128" s="4"/>
      <c r="OCD128" s="4"/>
      <c r="OCE128" s="4"/>
      <c r="OCF128" s="4"/>
      <c r="OCG128" s="4"/>
      <c r="OCH128" s="4"/>
      <c r="OCI128" s="4"/>
      <c r="OCJ128" s="4"/>
      <c r="OCK128" s="4"/>
      <c r="OCL128" s="4"/>
      <c r="OCM128" s="4"/>
      <c r="OCN128" s="4"/>
      <c r="OCO128" s="4"/>
      <c r="OCP128" s="4"/>
      <c r="OCQ128" s="4"/>
      <c r="OCR128" s="4"/>
      <c r="OCS128" s="4"/>
      <c r="OCT128" s="4"/>
      <c r="OCU128" s="4"/>
      <c r="OCV128" s="4"/>
      <c r="OCW128" s="4"/>
      <c r="OCX128" s="4"/>
      <c r="OCY128" s="4"/>
      <c r="OCZ128" s="4"/>
      <c r="ODA128" s="4"/>
      <c r="ODB128" s="4"/>
      <c r="ODC128" s="4"/>
      <c r="ODD128" s="4"/>
      <c r="ODE128" s="4"/>
      <c r="ODF128" s="4"/>
      <c r="ODG128" s="4"/>
      <c r="ODH128" s="4"/>
      <c r="ODI128" s="4"/>
      <c r="ODJ128" s="4"/>
      <c r="ODK128" s="4"/>
      <c r="ODL128" s="4"/>
      <c r="ODM128" s="4"/>
      <c r="ODN128" s="4"/>
      <c r="ODO128" s="4"/>
      <c r="ODP128" s="4"/>
      <c r="ODQ128" s="4"/>
      <c r="ODR128" s="4"/>
      <c r="ODS128" s="4"/>
      <c r="ODT128" s="4"/>
      <c r="ODU128" s="4"/>
      <c r="ODV128" s="4"/>
      <c r="ODW128" s="4"/>
      <c r="ODX128" s="4"/>
      <c r="ODY128" s="4"/>
      <c r="ODZ128" s="4"/>
      <c r="OEA128" s="4"/>
      <c r="OEB128" s="4"/>
      <c r="OEC128" s="4"/>
      <c r="OED128" s="4"/>
      <c r="OEE128" s="4"/>
      <c r="OEF128" s="4"/>
      <c r="OEG128" s="4"/>
      <c r="OEH128" s="4"/>
      <c r="OEI128" s="4"/>
      <c r="OEJ128" s="4"/>
      <c r="OEK128" s="4"/>
      <c r="OEL128" s="4"/>
      <c r="OEM128" s="4"/>
      <c r="OEN128" s="4"/>
      <c r="OEO128" s="4"/>
      <c r="OEP128" s="4"/>
      <c r="OEQ128" s="4"/>
      <c r="OER128" s="4"/>
      <c r="OES128" s="4"/>
      <c r="OET128" s="4"/>
      <c r="OEU128" s="4"/>
      <c r="OEV128" s="4"/>
      <c r="OEW128" s="4"/>
      <c r="OEX128" s="4"/>
      <c r="OEY128" s="4"/>
      <c r="OEZ128" s="4"/>
      <c r="OFA128" s="4"/>
      <c r="OFB128" s="4"/>
      <c r="OFC128" s="4"/>
      <c r="OFD128" s="4"/>
      <c r="OFE128" s="4"/>
      <c r="OFF128" s="4"/>
      <c r="OFG128" s="4"/>
      <c r="OFH128" s="4"/>
      <c r="OFI128" s="4"/>
      <c r="OFJ128" s="4"/>
      <c r="OFK128" s="4"/>
      <c r="OFL128" s="4"/>
      <c r="OFM128" s="4"/>
      <c r="OFN128" s="4"/>
      <c r="OFO128" s="4"/>
      <c r="OFP128" s="4"/>
      <c r="OFQ128" s="4"/>
      <c r="OFR128" s="4"/>
      <c r="OFS128" s="4"/>
      <c r="OFT128" s="4"/>
      <c r="OFU128" s="4"/>
      <c r="OFV128" s="4"/>
      <c r="OFW128" s="4"/>
      <c r="OFX128" s="4"/>
      <c r="OFY128" s="4"/>
      <c r="OFZ128" s="4"/>
      <c r="OGA128" s="4"/>
      <c r="OGB128" s="4"/>
      <c r="OGC128" s="4"/>
      <c r="OGD128" s="4"/>
      <c r="OGE128" s="4"/>
      <c r="OGF128" s="4"/>
      <c r="OGG128" s="4"/>
      <c r="OGH128" s="4"/>
      <c r="OGI128" s="4"/>
      <c r="OGJ128" s="4"/>
      <c r="OGK128" s="4"/>
      <c r="OGL128" s="4"/>
      <c r="OGM128" s="4"/>
      <c r="OGN128" s="4"/>
      <c r="OGO128" s="4"/>
      <c r="OGP128" s="4"/>
      <c r="OGQ128" s="4"/>
      <c r="OGR128" s="4"/>
      <c r="OGS128" s="4"/>
      <c r="OGT128" s="4"/>
      <c r="OGU128" s="4"/>
      <c r="OGV128" s="4"/>
      <c r="OGW128" s="4"/>
      <c r="OGX128" s="4"/>
      <c r="OGY128" s="4"/>
      <c r="OGZ128" s="4"/>
      <c r="OHA128" s="4"/>
      <c r="OHB128" s="4"/>
      <c r="OHC128" s="4"/>
      <c r="OHD128" s="4"/>
      <c r="OHE128" s="4"/>
      <c r="OHF128" s="4"/>
      <c r="OHG128" s="4"/>
      <c r="OHH128" s="4"/>
      <c r="OHI128" s="4"/>
      <c r="OHJ128" s="4"/>
      <c r="OHK128" s="4"/>
      <c r="OHL128" s="4"/>
      <c r="OHM128" s="4"/>
      <c r="OHN128" s="4"/>
      <c r="OHO128" s="4"/>
      <c r="OHP128" s="4"/>
      <c r="OHQ128" s="4"/>
      <c r="OHR128" s="4"/>
      <c r="OHS128" s="4"/>
      <c r="OHT128" s="4"/>
      <c r="OHU128" s="4"/>
      <c r="OHV128" s="4"/>
      <c r="OHW128" s="4"/>
      <c r="OHX128" s="4"/>
      <c r="OHY128" s="4"/>
      <c r="OHZ128" s="4"/>
      <c r="OIA128" s="4"/>
      <c r="OIB128" s="4"/>
      <c r="OIC128" s="4"/>
      <c r="OID128" s="4"/>
      <c r="OIE128" s="4"/>
      <c r="OIF128" s="4"/>
      <c r="OIG128" s="4"/>
      <c r="OIH128" s="4"/>
      <c r="OII128" s="4"/>
      <c r="OIJ128" s="4"/>
      <c r="OIK128" s="4"/>
      <c r="OIL128" s="4"/>
      <c r="OIM128" s="4"/>
      <c r="OIN128" s="4"/>
      <c r="OIO128" s="4"/>
      <c r="OIP128" s="4"/>
      <c r="OIQ128" s="4"/>
      <c r="OIR128" s="4"/>
      <c r="OIS128" s="4"/>
      <c r="OIT128" s="4"/>
      <c r="OIU128" s="4"/>
      <c r="OIV128" s="4"/>
      <c r="OIW128" s="4"/>
      <c r="OIX128" s="4"/>
      <c r="OIY128" s="4"/>
      <c r="OIZ128" s="4"/>
      <c r="OJA128" s="4"/>
      <c r="OJB128" s="4"/>
      <c r="OJC128" s="4"/>
      <c r="OJD128" s="4"/>
      <c r="OJE128" s="4"/>
      <c r="OJF128" s="4"/>
      <c r="OJG128" s="4"/>
      <c r="OJH128" s="4"/>
      <c r="OJI128" s="4"/>
      <c r="OJJ128" s="4"/>
      <c r="OJK128" s="4"/>
      <c r="OJL128" s="4"/>
      <c r="OJM128" s="4"/>
      <c r="OJN128" s="4"/>
      <c r="OJO128" s="4"/>
      <c r="OJP128" s="4"/>
      <c r="OJQ128" s="4"/>
      <c r="OJR128" s="4"/>
      <c r="OJS128" s="4"/>
      <c r="OJT128" s="4"/>
      <c r="OJU128" s="4"/>
      <c r="OJV128" s="4"/>
      <c r="OJW128" s="4"/>
      <c r="OJX128" s="4"/>
      <c r="OJY128" s="4"/>
      <c r="OJZ128" s="4"/>
      <c r="OKA128" s="4"/>
      <c r="OKB128" s="4"/>
      <c r="OKC128" s="4"/>
      <c r="OKD128" s="4"/>
      <c r="OKE128" s="4"/>
      <c r="OKF128" s="4"/>
      <c r="OKG128" s="4"/>
      <c r="OKH128" s="4"/>
      <c r="OKI128" s="4"/>
      <c r="OKJ128" s="4"/>
      <c r="OKK128" s="4"/>
      <c r="OKL128" s="4"/>
      <c r="OKM128" s="4"/>
      <c r="OKN128" s="4"/>
      <c r="OKO128" s="4"/>
      <c r="OKP128" s="4"/>
      <c r="OKQ128" s="4"/>
      <c r="OKR128" s="4"/>
      <c r="OKS128" s="4"/>
      <c r="OKT128" s="4"/>
      <c r="OKU128" s="4"/>
      <c r="OKV128" s="4"/>
      <c r="OKW128" s="4"/>
      <c r="OKX128" s="4"/>
      <c r="OLE128" s="4"/>
      <c r="OLF128" s="4"/>
      <c r="OLG128" s="4"/>
      <c r="OLH128" s="4"/>
      <c r="OLI128" s="4"/>
      <c r="OLJ128" s="4"/>
      <c r="OLK128" s="4"/>
      <c r="OLL128" s="4"/>
      <c r="OLM128" s="4"/>
      <c r="OLN128" s="4"/>
      <c r="OLO128" s="4"/>
      <c r="OLP128" s="4"/>
      <c r="OLQ128" s="4"/>
      <c r="OLR128" s="4"/>
      <c r="OLS128" s="4"/>
      <c r="OLT128" s="4"/>
      <c r="OLU128" s="4"/>
      <c r="OLV128" s="4"/>
      <c r="OLW128" s="4"/>
      <c r="OLX128" s="4"/>
      <c r="OLY128" s="4"/>
      <c r="OLZ128" s="4"/>
      <c r="OMA128" s="4"/>
      <c r="OMB128" s="4"/>
      <c r="OMC128" s="4"/>
      <c r="OMD128" s="4"/>
      <c r="OME128" s="4"/>
      <c r="OMF128" s="4"/>
      <c r="OMG128" s="4"/>
      <c r="OMH128" s="4"/>
      <c r="OMI128" s="4"/>
      <c r="OMJ128" s="4"/>
      <c r="OMK128" s="4"/>
      <c r="OML128" s="4"/>
      <c r="OMM128" s="4"/>
      <c r="OMN128" s="4"/>
      <c r="OMO128" s="4"/>
      <c r="OMP128" s="4"/>
      <c r="OMQ128" s="4"/>
      <c r="OMR128" s="4"/>
      <c r="OMS128" s="4"/>
      <c r="OMT128" s="4"/>
      <c r="OMU128" s="4"/>
      <c r="OMV128" s="4"/>
      <c r="OMW128" s="4"/>
      <c r="OMX128" s="4"/>
      <c r="OMY128" s="4"/>
      <c r="OMZ128" s="4"/>
      <c r="ONA128" s="4"/>
      <c r="ONB128" s="4"/>
      <c r="ONC128" s="4"/>
      <c r="OND128" s="4"/>
      <c r="ONE128" s="4"/>
      <c r="ONF128" s="4"/>
      <c r="ONG128" s="4"/>
      <c r="ONH128" s="4"/>
      <c r="ONI128" s="4"/>
      <c r="ONJ128" s="4"/>
      <c r="ONK128" s="4"/>
      <c r="ONL128" s="4"/>
      <c r="ONM128" s="4"/>
      <c r="ONN128" s="4"/>
      <c r="ONO128" s="4"/>
      <c r="ONP128" s="4"/>
      <c r="ONQ128" s="4"/>
      <c r="ONR128" s="4"/>
      <c r="ONS128" s="4"/>
      <c r="ONT128" s="4"/>
      <c r="ONU128" s="4"/>
      <c r="ONV128" s="4"/>
      <c r="ONW128" s="4"/>
      <c r="ONX128" s="4"/>
      <c r="ONY128" s="4"/>
      <c r="ONZ128" s="4"/>
      <c r="OOA128" s="4"/>
      <c r="OOB128" s="4"/>
      <c r="OOC128" s="4"/>
      <c r="OOD128" s="4"/>
      <c r="OOE128" s="4"/>
      <c r="OOF128" s="4"/>
      <c r="OOG128" s="4"/>
      <c r="OOH128" s="4"/>
      <c r="OOI128" s="4"/>
      <c r="OOJ128" s="4"/>
      <c r="OOK128" s="4"/>
      <c r="OOL128" s="4"/>
      <c r="OOM128" s="4"/>
      <c r="OON128" s="4"/>
      <c r="OOO128" s="4"/>
      <c r="OOP128" s="4"/>
      <c r="OOQ128" s="4"/>
      <c r="OOR128" s="4"/>
      <c r="OOS128" s="4"/>
      <c r="OOT128" s="4"/>
      <c r="OOU128" s="4"/>
      <c r="OOV128" s="4"/>
      <c r="OOW128" s="4"/>
      <c r="OOX128" s="4"/>
      <c r="OOY128" s="4"/>
      <c r="OOZ128" s="4"/>
      <c r="OPA128" s="4"/>
      <c r="OPB128" s="4"/>
      <c r="OPC128" s="4"/>
      <c r="OPD128" s="4"/>
      <c r="OPE128" s="4"/>
      <c r="OPF128" s="4"/>
      <c r="OPG128" s="4"/>
      <c r="OPH128" s="4"/>
      <c r="OPI128" s="4"/>
      <c r="OPJ128" s="4"/>
      <c r="OPK128" s="4"/>
      <c r="OPL128" s="4"/>
      <c r="OPM128" s="4"/>
      <c r="OPN128" s="4"/>
      <c r="OPO128" s="4"/>
      <c r="OPP128" s="4"/>
      <c r="OPQ128" s="4"/>
      <c r="OPR128" s="4"/>
      <c r="OPS128" s="4"/>
      <c r="OPT128" s="4"/>
      <c r="OPU128" s="4"/>
      <c r="OPV128" s="4"/>
      <c r="OPW128" s="4"/>
      <c r="OPX128" s="4"/>
      <c r="OPY128" s="4"/>
      <c r="OPZ128" s="4"/>
      <c r="OQA128" s="4"/>
      <c r="OQB128" s="4"/>
      <c r="OQC128" s="4"/>
      <c r="OQD128" s="4"/>
      <c r="OQE128" s="4"/>
      <c r="OQF128" s="4"/>
      <c r="OQG128" s="4"/>
      <c r="OQH128" s="4"/>
      <c r="OQI128" s="4"/>
      <c r="OQJ128" s="4"/>
      <c r="OQK128" s="4"/>
      <c r="OQL128" s="4"/>
      <c r="OQM128" s="4"/>
      <c r="OQN128" s="4"/>
      <c r="OQO128" s="4"/>
      <c r="OQP128" s="4"/>
      <c r="OQQ128" s="4"/>
      <c r="OQR128" s="4"/>
      <c r="OQS128" s="4"/>
      <c r="OQT128" s="4"/>
      <c r="OQU128" s="4"/>
      <c r="OQV128" s="4"/>
      <c r="OQW128" s="4"/>
      <c r="OQX128" s="4"/>
      <c r="OQY128" s="4"/>
      <c r="OQZ128" s="4"/>
      <c r="ORA128" s="4"/>
      <c r="ORB128" s="4"/>
      <c r="ORC128" s="4"/>
      <c r="ORD128" s="4"/>
      <c r="ORE128" s="4"/>
      <c r="ORF128" s="4"/>
      <c r="ORG128" s="4"/>
      <c r="ORH128" s="4"/>
      <c r="ORI128" s="4"/>
      <c r="ORJ128" s="4"/>
      <c r="ORK128" s="4"/>
      <c r="ORL128" s="4"/>
      <c r="ORM128" s="4"/>
      <c r="ORN128" s="4"/>
      <c r="ORO128" s="4"/>
      <c r="ORP128" s="4"/>
      <c r="ORQ128" s="4"/>
      <c r="ORR128" s="4"/>
      <c r="ORS128" s="4"/>
      <c r="ORT128" s="4"/>
      <c r="ORU128" s="4"/>
      <c r="ORV128" s="4"/>
      <c r="ORW128" s="4"/>
      <c r="ORX128" s="4"/>
      <c r="ORY128" s="4"/>
      <c r="ORZ128" s="4"/>
      <c r="OSA128" s="4"/>
      <c r="OSB128" s="4"/>
      <c r="OSC128" s="4"/>
      <c r="OSD128" s="4"/>
      <c r="OSE128" s="4"/>
      <c r="OSF128" s="4"/>
      <c r="OSG128" s="4"/>
      <c r="OSH128" s="4"/>
      <c r="OSI128" s="4"/>
      <c r="OSJ128" s="4"/>
      <c r="OSK128" s="4"/>
      <c r="OSL128" s="4"/>
      <c r="OSM128" s="4"/>
      <c r="OSN128" s="4"/>
      <c r="OSO128" s="4"/>
      <c r="OSP128" s="4"/>
      <c r="OSQ128" s="4"/>
      <c r="OSR128" s="4"/>
      <c r="OSS128" s="4"/>
      <c r="OST128" s="4"/>
      <c r="OSU128" s="4"/>
      <c r="OSV128" s="4"/>
      <c r="OSW128" s="4"/>
      <c r="OSX128" s="4"/>
      <c r="OSY128" s="4"/>
      <c r="OSZ128" s="4"/>
      <c r="OTA128" s="4"/>
      <c r="OTB128" s="4"/>
      <c r="OTC128" s="4"/>
      <c r="OTD128" s="4"/>
      <c r="OTE128" s="4"/>
      <c r="OTF128" s="4"/>
      <c r="OTG128" s="4"/>
      <c r="OTH128" s="4"/>
      <c r="OTI128" s="4"/>
      <c r="OTJ128" s="4"/>
      <c r="OTK128" s="4"/>
      <c r="OTL128" s="4"/>
      <c r="OTM128" s="4"/>
      <c r="OTN128" s="4"/>
      <c r="OTO128" s="4"/>
      <c r="OTP128" s="4"/>
      <c r="OTQ128" s="4"/>
      <c r="OTR128" s="4"/>
      <c r="OTS128" s="4"/>
      <c r="OTT128" s="4"/>
      <c r="OTU128" s="4"/>
      <c r="OTV128" s="4"/>
      <c r="OTW128" s="4"/>
      <c r="OTX128" s="4"/>
      <c r="OTY128" s="4"/>
      <c r="OTZ128" s="4"/>
      <c r="OUA128" s="4"/>
      <c r="OUB128" s="4"/>
      <c r="OUC128" s="4"/>
      <c r="OUD128" s="4"/>
      <c r="OUE128" s="4"/>
      <c r="OUF128" s="4"/>
      <c r="OUG128" s="4"/>
      <c r="OUH128" s="4"/>
      <c r="OUI128" s="4"/>
      <c r="OUJ128" s="4"/>
      <c r="OUK128" s="4"/>
      <c r="OUL128" s="4"/>
      <c r="OUM128" s="4"/>
      <c r="OUN128" s="4"/>
      <c r="OUO128" s="4"/>
      <c r="OUP128" s="4"/>
      <c r="OUQ128" s="4"/>
      <c r="OUR128" s="4"/>
      <c r="OUS128" s="4"/>
      <c r="OUT128" s="4"/>
      <c r="OVA128" s="4"/>
      <c r="OVB128" s="4"/>
      <c r="OVC128" s="4"/>
      <c r="OVD128" s="4"/>
      <c r="OVE128" s="4"/>
      <c r="OVF128" s="4"/>
      <c r="OVG128" s="4"/>
      <c r="OVH128" s="4"/>
      <c r="OVI128" s="4"/>
      <c r="OVJ128" s="4"/>
      <c r="OVK128" s="4"/>
      <c r="OVL128" s="4"/>
      <c r="OVM128" s="4"/>
      <c r="OVN128" s="4"/>
      <c r="OVO128" s="4"/>
      <c r="OVP128" s="4"/>
      <c r="OVQ128" s="4"/>
      <c r="OVR128" s="4"/>
      <c r="OVS128" s="4"/>
      <c r="OVT128" s="4"/>
      <c r="OVU128" s="4"/>
      <c r="OVV128" s="4"/>
      <c r="OVW128" s="4"/>
      <c r="OVX128" s="4"/>
      <c r="OVY128" s="4"/>
      <c r="OVZ128" s="4"/>
      <c r="OWA128" s="4"/>
      <c r="OWB128" s="4"/>
      <c r="OWC128" s="4"/>
      <c r="OWD128" s="4"/>
      <c r="OWE128" s="4"/>
      <c r="OWF128" s="4"/>
      <c r="OWG128" s="4"/>
      <c r="OWH128" s="4"/>
      <c r="OWI128" s="4"/>
      <c r="OWJ128" s="4"/>
      <c r="OWK128" s="4"/>
      <c r="OWL128" s="4"/>
      <c r="OWM128" s="4"/>
      <c r="OWN128" s="4"/>
      <c r="OWO128" s="4"/>
      <c r="OWP128" s="4"/>
      <c r="OWQ128" s="4"/>
      <c r="OWR128" s="4"/>
      <c r="OWS128" s="4"/>
      <c r="OWT128" s="4"/>
      <c r="OWU128" s="4"/>
      <c r="OWV128" s="4"/>
      <c r="OWW128" s="4"/>
      <c r="OWX128" s="4"/>
      <c r="OWY128" s="4"/>
      <c r="OWZ128" s="4"/>
      <c r="OXA128" s="4"/>
      <c r="OXB128" s="4"/>
      <c r="OXC128" s="4"/>
      <c r="OXD128" s="4"/>
      <c r="OXE128" s="4"/>
      <c r="OXF128" s="4"/>
      <c r="OXG128" s="4"/>
      <c r="OXH128" s="4"/>
      <c r="OXI128" s="4"/>
      <c r="OXJ128" s="4"/>
      <c r="OXK128" s="4"/>
      <c r="OXL128" s="4"/>
      <c r="OXM128" s="4"/>
      <c r="OXN128" s="4"/>
      <c r="OXO128" s="4"/>
      <c r="OXP128" s="4"/>
      <c r="OXQ128" s="4"/>
      <c r="OXR128" s="4"/>
      <c r="OXS128" s="4"/>
      <c r="OXT128" s="4"/>
      <c r="OXU128" s="4"/>
      <c r="OXV128" s="4"/>
      <c r="OXW128" s="4"/>
      <c r="OXX128" s="4"/>
      <c r="OXY128" s="4"/>
      <c r="OXZ128" s="4"/>
      <c r="OYA128" s="4"/>
      <c r="OYB128" s="4"/>
      <c r="OYC128" s="4"/>
      <c r="OYD128" s="4"/>
      <c r="OYE128" s="4"/>
      <c r="OYF128" s="4"/>
      <c r="OYG128" s="4"/>
      <c r="OYH128" s="4"/>
      <c r="OYI128" s="4"/>
      <c r="OYJ128" s="4"/>
      <c r="OYK128" s="4"/>
      <c r="OYL128" s="4"/>
      <c r="OYM128" s="4"/>
      <c r="OYN128" s="4"/>
      <c r="OYO128" s="4"/>
      <c r="OYP128" s="4"/>
      <c r="OYQ128" s="4"/>
      <c r="OYR128" s="4"/>
      <c r="OYS128" s="4"/>
      <c r="OYT128" s="4"/>
      <c r="OYU128" s="4"/>
      <c r="OYV128" s="4"/>
      <c r="OYW128" s="4"/>
      <c r="OYX128" s="4"/>
      <c r="OYY128" s="4"/>
      <c r="OYZ128" s="4"/>
      <c r="OZA128" s="4"/>
      <c r="OZB128" s="4"/>
      <c r="OZC128" s="4"/>
      <c r="OZD128" s="4"/>
      <c r="OZE128" s="4"/>
      <c r="OZF128" s="4"/>
      <c r="OZG128" s="4"/>
      <c r="OZH128" s="4"/>
      <c r="OZI128" s="4"/>
      <c r="OZJ128" s="4"/>
      <c r="OZK128" s="4"/>
      <c r="OZL128" s="4"/>
      <c r="OZM128" s="4"/>
      <c r="OZN128" s="4"/>
      <c r="OZO128" s="4"/>
      <c r="OZP128" s="4"/>
      <c r="OZQ128" s="4"/>
      <c r="OZR128" s="4"/>
      <c r="OZS128" s="4"/>
      <c r="OZT128" s="4"/>
      <c r="OZU128" s="4"/>
      <c r="OZV128" s="4"/>
      <c r="OZW128" s="4"/>
      <c r="OZX128" s="4"/>
      <c r="OZY128" s="4"/>
      <c r="OZZ128" s="4"/>
      <c r="PAA128" s="4"/>
      <c r="PAB128" s="4"/>
      <c r="PAC128" s="4"/>
      <c r="PAD128" s="4"/>
      <c r="PAE128" s="4"/>
      <c r="PAF128" s="4"/>
      <c r="PAG128" s="4"/>
      <c r="PAH128" s="4"/>
      <c r="PAI128" s="4"/>
      <c r="PAJ128" s="4"/>
      <c r="PAK128" s="4"/>
      <c r="PAL128" s="4"/>
      <c r="PAM128" s="4"/>
      <c r="PAN128" s="4"/>
      <c r="PAO128" s="4"/>
      <c r="PAP128" s="4"/>
      <c r="PAQ128" s="4"/>
      <c r="PAR128" s="4"/>
      <c r="PAS128" s="4"/>
      <c r="PAT128" s="4"/>
      <c r="PAU128" s="4"/>
      <c r="PAV128" s="4"/>
      <c r="PAW128" s="4"/>
      <c r="PAX128" s="4"/>
      <c r="PAY128" s="4"/>
      <c r="PAZ128" s="4"/>
      <c r="PBA128" s="4"/>
      <c r="PBB128" s="4"/>
      <c r="PBC128" s="4"/>
      <c r="PBD128" s="4"/>
      <c r="PBE128" s="4"/>
      <c r="PBF128" s="4"/>
      <c r="PBG128" s="4"/>
      <c r="PBH128" s="4"/>
      <c r="PBI128" s="4"/>
      <c r="PBJ128" s="4"/>
      <c r="PBK128" s="4"/>
      <c r="PBL128" s="4"/>
      <c r="PBM128" s="4"/>
      <c r="PBN128" s="4"/>
      <c r="PBO128" s="4"/>
      <c r="PBP128" s="4"/>
      <c r="PBQ128" s="4"/>
      <c r="PBR128" s="4"/>
      <c r="PBS128" s="4"/>
      <c r="PBT128" s="4"/>
      <c r="PBU128" s="4"/>
      <c r="PBV128" s="4"/>
      <c r="PBW128" s="4"/>
      <c r="PBX128" s="4"/>
      <c r="PBY128" s="4"/>
      <c r="PBZ128" s="4"/>
      <c r="PCA128" s="4"/>
      <c r="PCB128" s="4"/>
      <c r="PCC128" s="4"/>
      <c r="PCD128" s="4"/>
      <c r="PCE128" s="4"/>
      <c r="PCF128" s="4"/>
      <c r="PCG128" s="4"/>
      <c r="PCH128" s="4"/>
      <c r="PCI128" s="4"/>
      <c r="PCJ128" s="4"/>
      <c r="PCK128" s="4"/>
      <c r="PCL128" s="4"/>
      <c r="PCM128" s="4"/>
      <c r="PCN128" s="4"/>
      <c r="PCO128" s="4"/>
      <c r="PCP128" s="4"/>
      <c r="PCQ128" s="4"/>
      <c r="PCR128" s="4"/>
      <c r="PCS128" s="4"/>
      <c r="PCT128" s="4"/>
      <c r="PCU128" s="4"/>
      <c r="PCV128" s="4"/>
      <c r="PCW128" s="4"/>
      <c r="PCX128" s="4"/>
      <c r="PCY128" s="4"/>
      <c r="PCZ128" s="4"/>
      <c r="PDA128" s="4"/>
      <c r="PDB128" s="4"/>
      <c r="PDC128" s="4"/>
      <c r="PDD128" s="4"/>
      <c r="PDE128" s="4"/>
      <c r="PDF128" s="4"/>
      <c r="PDG128" s="4"/>
      <c r="PDH128" s="4"/>
      <c r="PDI128" s="4"/>
      <c r="PDJ128" s="4"/>
      <c r="PDK128" s="4"/>
      <c r="PDL128" s="4"/>
      <c r="PDM128" s="4"/>
      <c r="PDN128" s="4"/>
      <c r="PDO128" s="4"/>
      <c r="PDP128" s="4"/>
      <c r="PDQ128" s="4"/>
      <c r="PDR128" s="4"/>
      <c r="PDS128" s="4"/>
      <c r="PDT128" s="4"/>
      <c r="PDU128" s="4"/>
      <c r="PDV128" s="4"/>
      <c r="PDW128" s="4"/>
      <c r="PDX128" s="4"/>
      <c r="PDY128" s="4"/>
      <c r="PDZ128" s="4"/>
      <c r="PEA128" s="4"/>
      <c r="PEB128" s="4"/>
      <c r="PEC128" s="4"/>
      <c r="PED128" s="4"/>
      <c r="PEE128" s="4"/>
      <c r="PEF128" s="4"/>
      <c r="PEG128" s="4"/>
      <c r="PEH128" s="4"/>
      <c r="PEI128" s="4"/>
      <c r="PEJ128" s="4"/>
      <c r="PEK128" s="4"/>
      <c r="PEL128" s="4"/>
      <c r="PEM128" s="4"/>
      <c r="PEN128" s="4"/>
      <c r="PEO128" s="4"/>
      <c r="PEP128" s="4"/>
      <c r="PEW128" s="4"/>
      <c r="PEX128" s="4"/>
      <c r="PEY128" s="4"/>
      <c r="PEZ128" s="4"/>
      <c r="PFA128" s="4"/>
      <c r="PFB128" s="4"/>
      <c r="PFC128" s="4"/>
      <c r="PFD128" s="4"/>
      <c r="PFE128" s="4"/>
      <c r="PFF128" s="4"/>
      <c r="PFG128" s="4"/>
      <c r="PFH128" s="4"/>
      <c r="PFI128" s="4"/>
      <c r="PFJ128" s="4"/>
      <c r="PFK128" s="4"/>
      <c r="PFL128" s="4"/>
      <c r="PFM128" s="4"/>
      <c r="PFN128" s="4"/>
      <c r="PFO128" s="4"/>
      <c r="PFP128" s="4"/>
      <c r="PFQ128" s="4"/>
      <c r="PFR128" s="4"/>
      <c r="PFS128" s="4"/>
      <c r="PFT128" s="4"/>
      <c r="PFU128" s="4"/>
      <c r="PFV128" s="4"/>
      <c r="PFW128" s="4"/>
      <c r="PFX128" s="4"/>
      <c r="PFY128" s="4"/>
      <c r="PFZ128" s="4"/>
      <c r="PGA128" s="4"/>
      <c r="PGB128" s="4"/>
      <c r="PGC128" s="4"/>
      <c r="PGD128" s="4"/>
      <c r="PGE128" s="4"/>
      <c r="PGF128" s="4"/>
      <c r="PGG128" s="4"/>
      <c r="PGH128" s="4"/>
      <c r="PGI128" s="4"/>
      <c r="PGJ128" s="4"/>
      <c r="PGK128" s="4"/>
      <c r="PGL128" s="4"/>
      <c r="PGM128" s="4"/>
      <c r="PGN128" s="4"/>
      <c r="PGO128" s="4"/>
      <c r="PGP128" s="4"/>
      <c r="PGQ128" s="4"/>
      <c r="PGR128" s="4"/>
      <c r="PGS128" s="4"/>
      <c r="PGT128" s="4"/>
      <c r="PGU128" s="4"/>
      <c r="PGV128" s="4"/>
      <c r="PGW128" s="4"/>
      <c r="PGX128" s="4"/>
      <c r="PGY128" s="4"/>
      <c r="PGZ128" s="4"/>
      <c r="PHA128" s="4"/>
      <c r="PHB128" s="4"/>
      <c r="PHC128" s="4"/>
      <c r="PHD128" s="4"/>
      <c r="PHE128" s="4"/>
      <c r="PHF128" s="4"/>
      <c r="PHG128" s="4"/>
      <c r="PHH128" s="4"/>
      <c r="PHI128" s="4"/>
      <c r="PHJ128" s="4"/>
      <c r="PHK128" s="4"/>
      <c r="PHL128" s="4"/>
      <c r="PHM128" s="4"/>
      <c r="PHN128" s="4"/>
      <c r="PHO128" s="4"/>
      <c r="PHP128" s="4"/>
      <c r="PHQ128" s="4"/>
      <c r="PHR128" s="4"/>
      <c r="PHS128" s="4"/>
      <c r="PHT128" s="4"/>
      <c r="PHU128" s="4"/>
      <c r="PHV128" s="4"/>
      <c r="PHW128" s="4"/>
      <c r="PHX128" s="4"/>
      <c r="PHY128" s="4"/>
      <c r="PHZ128" s="4"/>
      <c r="PIA128" s="4"/>
      <c r="PIB128" s="4"/>
      <c r="PIC128" s="4"/>
      <c r="PID128" s="4"/>
      <c r="PIE128" s="4"/>
      <c r="PIF128" s="4"/>
      <c r="PIG128" s="4"/>
      <c r="PIH128" s="4"/>
      <c r="PII128" s="4"/>
      <c r="PIJ128" s="4"/>
      <c r="PIK128" s="4"/>
      <c r="PIL128" s="4"/>
      <c r="PIM128" s="4"/>
      <c r="PIN128" s="4"/>
      <c r="PIO128" s="4"/>
      <c r="PIP128" s="4"/>
      <c r="PIQ128" s="4"/>
      <c r="PIR128" s="4"/>
      <c r="PIS128" s="4"/>
      <c r="PIT128" s="4"/>
      <c r="PIU128" s="4"/>
      <c r="PIV128" s="4"/>
      <c r="PIW128" s="4"/>
      <c r="PIX128" s="4"/>
      <c r="PIY128" s="4"/>
      <c r="PIZ128" s="4"/>
      <c r="PJA128" s="4"/>
      <c r="PJB128" s="4"/>
      <c r="PJC128" s="4"/>
      <c r="PJD128" s="4"/>
      <c r="PJE128" s="4"/>
      <c r="PJF128" s="4"/>
      <c r="PJG128" s="4"/>
      <c r="PJH128" s="4"/>
      <c r="PJI128" s="4"/>
      <c r="PJJ128" s="4"/>
      <c r="PJK128" s="4"/>
      <c r="PJL128" s="4"/>
      <c r="PJM128" s="4"/>
      <c r="PJN128" s="4"/>
      <c r="PJO128" s="4"/>
      <c r="PJP128" s="4"/>
      <c r="PJQ128" s="4"/>
      <c r="PJR128" s="4"/>
      <c r="PJS128" s="4"/>
      <c r="PJT128" s="4"/>
      <c r="PJU128" s="4"/>
      <c r="PJV128" s="4"/>
      <c r="PJW128" s="4"/>
      <c r="PJX128" s="4"/>
      <c r="PJY128" s="4"/>
      <c r="PJZ128" s="4"/>
      <c r="PKA128" s="4"/>
      <c r="PKB128" s="4"/>
      <c r="PKC128" s="4"/>
      <c r="PKD128" s="4"/>
      <c r="PKE128" s="4"/>
      <c r="PKF128" s="4"/>
      <c r="PKG128" s="4"/>
      <c r="PKH128" s="4"/>
      <c r="PKI128" s="4"/>
      <c r="PKJ128" s="4"/>
      <c r="PKK128" s="4"/>
      <c r="PKL128" s="4"/>
      <c r="PKM128" s="4"/>
      <c r="PKN128" s="4"/>
      <c r="PKO128" s="4"/>
      <c r="PKP128" s="4"/>
      <c r="PKQ128" s="4"/>
      <c r="PKR128" s="4"/>
      <c r="PKS128" s="4"/>
      <c r="PKT128" s="4"/>
      <c r="PKU128" s="4"/>
      <c r="PKV128" s="4"/>
      <c r="PKW128" s="4"/>
      <c r="PKX128" s="4"/>
      <c r="PKY128" s="4"/>
      <c r="PKZ128" s="4"/>
      <c r="PLA128" s="4"/>
      <c r="PLB128" s="4"/>
      <c r="PLC128" s="4"/>
      <c r="PLD128" s="4"/>
      <c r="PLE128" s="4"/>
      <c r="PLF128" s="4"/>
      <c r="PLG128" s="4"/>
      <c r="PLH128" s="4"/>
      <c r="PLI128" s="4"/>
      <c r="PLJ128" s="4"/>
      <c r="PLK128" s="4"/>
      <c r="PLL128" s="4"/>
      <c r="PLM128" s="4"/>
      <c r="PLN128" s="4"/>
      <c r="PLO128" s="4"/>
      <c r="PLP128" s="4"/>
      <c r="PLQ128" s="4"/>
      <c r="PLR128" s="4"/>
      <c r="PLS128" s="4"/>
      <c r="PLT128" s="4"/>
      <c r="PLU128" s="4"/>
      <c r="PLV128" s="4"/>
      <c r="PLW128" s="4"/>
      <c r="PLX128" s="4"/>
      <c r="PLY128" s="4"/>
      <c r="PLZ128" s="4"/>
      <c r="PMA128" s="4"/>
      <c r="PMB128" s="4"/>
      <c r="PMC128" s="4"/>
      <c r="PMD128" s="4"/>
      <c r="PME128" s="4"/>
      <c r="PMF128" s="4"/>
      <c r="PMG128" s="4"/>
      <c r="PMH128" s="4"/>
      <c r="PMI128" s="4"/>
      <c r="PMJ128" s="4"/>
      <c r="PMK128" s="4"/>
      <c r="PML128" s="4"/>
      <c r="PMM128" s="4"/>
      <c r="PMN128" s="4"/>
      <c r="PMO128" s="4"/>
      <c r="PMP128" s="4"/>
      <c r="PMQ128" s="4"/>
      <c r="PMR128" s="4"/>
      <c r="PMS128" s="4"/>
      <c r="PMT128" s="4"/>
      <c r="PMU128" s="4"/>
      <c r="PMV128" s="4"/>
      <c r="PMW128" s="4"/>
      <c r="PMX128" s="4"/>
      <c r="PMY128" s="4"/>
      <c r="PMZ128" s="4"/>
      <c r="PNA128" s="4"/>
      <c r="PNB128" s="4"/>
      <c r="PNC128" s="4"/>
      <c r="PND128" s="4"/>
      <c r="PNE128" s="4"/>
      <c r="PNF128" s="4"/>
      <c r="PNG128" s="4"/>
      <c r="PNH128" s="4"/>
      <c r="PNI128" s="4"/>
      <c r="PNJ128" s="4"/>
      <c r="PNK128" s="4"/>
      <c r="PNL128" s="4"/>
      <c r="PNM128" s="4"/>
      <c r="PNN128" s="4"/>
      <c r="PNO128" s="4"/>
      <c r="PNP128" s="4"/>
      <c r="PNQ128" s="4"/>
      <c r="PNR128" s="4"/>
      <c r="PNS128" s="4"/>
      <c r="PNT128" s="4"/>
      <c r="PNU128" s="4"/>
      <c r="PNV128" s="4"/>
      <c r="PNW128" s="4"/>
      <c r="PNX128" s="4"/>
      <c r="PNY128" s="4"/>
      <c r="PNZ128" s="4"/>
      <c r="POA128" s="4"/>
      <c r="POB128" s="4"/>
      <c r="POC128" s="4"/>
      <c r="POD128" s="4"/>
      <c r="POE128" s="4"/>
      <c r="POF128" s="4"/>
      <c r="POG128" s="4"/>
      <c r="POH128" s="4"/>
      <c r="POI128" s="4"/>
      <c r="POJ128" s="4"/>
      <c r="POK128" s="4"/>
      <c r="POL128" s="4"/>
      <c r="POS128" s="4"/>
      <c r="POT128" s="4"/>
      <c r="POU128" s="4"/>
      <c r="POV128" s="4"/>
      <c r="POW128" s="4"/>
      <c r="POX128" s="4"/>
      <c r="POY128" s="4"/>
      <c r="POZ128" s="4"/>
      <c r="PPA128" s="4"/>
      <c r="PPB128" s="4"/>
      <c r="PPC128" s="4"/>
      <c r="PPD128" s="4"/>
      <c r="PPE128" s="4"/>
      <c r="PPF128" s="4"/>
      <c r="PPG128" s="4"/>
      <c r="PPH128" s="4"/>
      <c r="PPI128" s="4"/>
      <c r="PPJ128" s="4"/>
      <c r="PPK128" s="4"/>
      <c r="PPL128" s="4"/>
      <c r="PPM128" s="4"/>
      <c r="PPN128" s="4"/>
      <c r="PPO128" s="4"/>
      <c r="PPP128" s="4"/>
      <c r="PPQ128" s="4"/>
      <c r="PPR128" s="4"/>
      <c r="PPS128" s="4"/>
      <c r="PPT128" s="4"/>
      <c r="PPU128" s="4"/>
      <c r="PPV128" s="4"/>
      <c r="PPW128" s="4"/>
      <c r="PPX128" s="4"/>
      <c r="PPY128" s="4"/>
      <c r="PPZ128" s="4"/>
      <c r="PQA128" s="4"/>
      <c r="PQB128" s="4"/>
      <c r="PQC128" s="4"/>
      <c r="PQD128" s="4"/>
      <c r="PQE128" s="4"/>
      <c r="PQF128" s="4"/>
      <c r="PQG128" s="4"/>
      <c r="PQH128" s="4"/>
      <c r="PQI128" s="4"/>
      <c r="PQJ128" s="4"/>
      <c r="PQK128" s="4"/>
      <c r="PQL128" s="4"/>
      <c r="PQM128" s="4"/>
      <c r="PQN128" s="4"/>
      <c r="PQO128" s="4"/>
      <c r="PQP128" s="4"/>
      <c r="PQQ128" s="4"/>
      <c r="PQR128" s="4"/>
      <c r="PQS128" s="4"/>
      <c r="PQT128" s="4"/>
      <c r="PQU128" s="4"/>
      <c r="PQV128" s="4"/>
      <c r="PQW128" s="4"/>
      <c r="PQX128" s="4"/>
      <c r="PQY128" s="4"/>
      <c r="PQZ128" s="4"/>
      <c r="PRA128" s="4"/>
      <c r="PRB128" s="4"/>
      <c r="PRC128" s="4"/>
      <c r="PRD128" s="4"/>
      <c r="PRE128" s="4"/>
      <c r="PRF128" s="4"/>
      <c r="PRG128" s="4"/>
      <c r="PRH128" s="4"/>
      <c r="PRI128" s="4"/>
      <c r="PRJ128" s="4"/>
      <c r="PRK128" s="4"/>
      <c r="PRL128" s="4"/>
      <c r="PRM128" s="4"/>
      <c r="PRN128" s="4"/>
      <c r="PRO128" s="4"/>
      <c r="PRP128" s="4"/>
      <c r="PRQ128" s="4"/>
      <c r="PRR128" s="4"/>
      <c r="PRS128" s="4"/>
      <c r="PRT128" s="4"/>
      <c r="PRU128" s="4"/>
      <c r="PRV128" s="4"/>
      <c r="PRW128" s="4"/>
      <c r="PRX128" s="4"/>
      <c r="PRY128" s="4"/>
      <c r="PRZ128" s="4"/>
      <c r="PSA128" s="4"/>
      <c r="PSB128" s="4"/>
      <c r="PSC128" s="4"/>
      <c r="PSD128" s="4"/>
      <c r="PSE128" s="4"/>
      <c r="PSF128" s="4"/>
      <c r="PSG128" s="4"/>
      <c r="PSH128" s="4"/>
      <c r="PSI128" s="4"/>
      <c r="PSJ128" s="4"/>
      <c r="PSK128" s="4"/>
      <c r="PSL128" s="4"/>
      <c r="PSM128" s="4"/>
      <c r="PSN128" s="4"/>
      <c r="PSO128" s="4"/>
      <c r="PSP128" s="4"/>
      <c r="PSQ128" s="4"/>
      <c r="PSR128" s="4"/>
      <c r="PSS128" s="4"/>
      <c r="PST128" s="4"/>
      <c r="PSU128" s="4"/>
      <c r="PSV128" s="4"/>
      <c r="PSW128" s="4"/>
      <c r="PSX128" s="4"/>
      <c r="PSY128" s="4"/>
      <c r="PSZ128" s="4"/>
      <c r="PTA128" s="4"/>
      <c r="PTB128" s="4"/>
      <c r="PTC128" s="4"/>
      <c r="PTD128" s="4"/>
      <c r="PTE128" s="4"/>
      <c r="PTF128" s="4"/>
      <c r="PTG128" s="4"/>
      <c r="PTH128" s="4"/>
      <c r="PTI128" s="4"/>
      <c r="PTJ128" s="4"/>
      <c r="PTK128" s="4"/>
      <c r="PTL128" s="4"/>
      <c r="PTM128" s="4"/>
      <c r="PTN128" s="4"/>
      <c r="PTO128" s="4"/>
      <c r="PTP128" s="4"/>
      <c r="PTQ128" s="4"/>
      <c r="PTR128" s="4"/>
      <c r="PTS128" s="4"/>
      <c r="PTT128" s="4"/>
      <c r="PTU128" s="4"/>
      <c r="PTV128" s="4"/>
      <c r="PTW128" s="4"/>
      <c r="PTX128" s="4"/>
      <c r="PTY128" s="4"/>
      <c r="PTZ128" s="4"/>
      <c r="PUA128" s="4"/>
      <c r="PUB128" s="4"/>
      <c r="PUC128" s="4"/>
      <c r="PUD128" s="4"/>
      <c r="PUE128" s="4"/>
      <c r="PUF128" s="4"/>
      <c r="PUG128" s="4"/>
      <c r="PUH128" s="4"/>
      <c r="PUI128" s="4"/>
      <c r="PUJ128" s="4"/>
      <c r="PUK128" s="4"/>
      <c r="PUL128" s="4"/>
      <c r="PUM128" s="4"/>
      <c r="PUN128" s="4"/>
      <c r="PUO128" s="4"/>
      <c r="PUP128" s="4"/>
      <c r="PUQ128" s="4"/>
      <c r="PUR128" s="4"/>
      <c r="PUS128" s="4"/>
      <c r="PUT128" s="4"/>
      <c r="PUU128" s="4"/>
      <c r="PUV128" s="4"/>
      <c r="PUW128" s="4"/>
      <c r="PUX128" s="4"/>
      <c r="PUY128" s="4"/>
      <c r="PUZ128" s="4"/>
      <c r="PVA128" s="4"/>
      <c r="PVB128" s="4"/>
      <c r="PVC128" s="4"/>
      <c r="PVD128" s="4"/>
      <c r="PVE128" s="4"/>
      <c r="PVF128" s="4"/>
      <c r="PVG128" s="4"/>
      <c r="PVH128" s="4"/>
      <c r="PVI128" s="4"/>
      <c r="PVJ128" s="4"/>
      <c r="PVK128" s="4"/>
      <c r="PVL128" s="4"/>
      <c r="PVM128" s="4"/>
      <c r="PVN128" s="4"/>
      <c r="PVO128" s="4"/>
      <c r="PVP128" s="4"/>
      <c r="PVQ128" s="4"/>
      <c r="PVR128" s="4"/>
      <c r="PVS128" s="4"/>
      <c r="PVT128" s="4"/>
      <c r="PVU128" s="4"/>
      <c r="PVV128" s="4"/>
      <c r="PVW128" s="4"/>
      <c r="PVX128" s="4"/>
      <c r="PVY128" s="4"/>
      <c r="PVZ128" s="4"/>
      <c r="PWA128" s="4"/>
      <c r="PWB128" s="4"/>
      <c r="PWC128" s="4"/>
      <c r="PWD128" s="4"/>
      <c r="PWE128" s="4"/>
      <c r="PWF128" s="4"/>
      <c r="PWG128" s="4"/>
      <c r="PWH128" s="4"/>
      <c r="PWI128" s="4"/>
      <c r="PWJ128" s="4"/>
      <c r="PWK128" s="4"/>
      <c r="PWL128" s="4"/>
      <c r="PWM128" s="4"/>
      <c r="PWN128" s="4"/>
      <c r="PWO128" s="4"/>
      <c r="PWP128" s="4"/>
      <c r="PWQ128" s="4"/>
      <c r="PWR128" s="4"/>
      <c r="PWS128" s="4"/>
      <c r="PWT128" s="4"/>
      <c r="PWU128" s="4"/>
      <c r="PWV128" s="4"/>
      <c r="PWW128" s="4"/>
      <c r="PWX128" s="4"/>
      <c r="PWY128" s="4"/>
      <c r="PWZ128" s="4"/>
      <c r="PXA128" s="4"/>
      <c r="PXB128" s="4"/>
      <c r="PXC128" s="4"/>
      <c r="PXD128" s="4"/>
      <c r="PXE128" s="4"/>
      <c r="PXF128" s="4"/>
      <c r="PXG128" s="4"/>
      <c r="PXH128" s="4"/>
      <c r="PXI128" s="4"/>
      <c r="PXJ128" s="4"/>
      <c r="PXK128" s="4"/>
      <c r="PXL128" s="4"/>
      <c r="PXM128" s="4"/>
      <c r="PXN128" s="4"/>
      <c r="PXO128" s="4"/>
      <c r="PXP128" s="4"/>
      <c r="PXQ128" s="4"/>
      <c r="PXR128" s="4"/>
      <c r="PXS128" s="4"/>
      <c r="PXT128" s="4"/>
      <c r="PXU128" s="4"/>
      <c r="PXV128" s="4"/>
      <c r="PXW128" s="4"/>
      <c r="PXX128" s="4"/>
      <c r="PXY128" s="4"/>
      <c r="PXZ128" s="4"/>
      <c r="PYA128" s="4"/>
      <c r="PYB128" s="4"/>
      <c r="PYC128" s="4"/>
      <c r="PYD128" s="4"/>
      <c r="PYE128" s="4"/>
      <c r="PYF128" s="4"/>
      <c r="PYG128" s="4"/>
      <c r="PYH128" s="4"/>
      <c r="PYO128" s="4"/>
      <c r="PYP128" s="4"/>
      <c r="PYQ128" s="4"/>
      <c r="PYR128" s="4"/>
      <c r="PYS128" s="4"/>
      <c r="PYT128" s="4"/>
      <c r="PYU128" s="4"/>
      <c r="PYV128" s="4"/>
      <c r="PYW128" s="4"/>
      <c r="PYX128" s="4"/>
      <c r="PYY128" s="4"/>
      <c r="PYZ128" s="4"/>
      <c r="PZA128" s="4"/>
      <c r="PZB128" s="4"/>
      <c r="PZC128" s="4"/>
      <c r="PZD128" s="4"/>
      <c r="PZE128" s="4"/>
      <c r="PZF128" s="4"/>
      <c r="PZG128" s="4"/>
      <c r="PZH128" s="4"/>
      <c r="PZI128" s="4"/>
      <c r="PZJ128" s="4"/>
      <c r="PZK128" s="4"/>
      <c r="PZL128" s="4"/>
      <c r="PZM128" s="4"/>
      <c r="PZN128" s="4"/>
      <c r="PZO128" s="4"/>
      <c r="PZP128" s="4"/>
      <c r="PZQ128" s="4"/>
      <c r="PZR128" s="4"/>
      <c r="PZS128" s="4"/>
      <c r="PZT128" s="4"/>
      <c r="PZU128" s="4"/>
      <c r="PZV128" s="4"/>
      <c r="PZW128" s="4"/>
      <c r="PZX128" s="4"/>
      <c r="PZY128" s="4"/>
      <c r="PZZ128" s="4"/>
      <c r="QAA128" s="4"/>
      <c r="QAB128" s="4"/>
      <c r="QAC128" s="4"/>
      <c r="QAD128" s="4"/>
      <c r="QAE128" s="4"/>
      <c r="QAF128" s="4"/>
      <c r="QAG128" s="4"/>
      <c r="QAH128" s="4"/>
      <c r="QAI128" s="4"/>
      <c r="QAJ128" s="4"/>
      <c r="QAK128" s="4"/>
      <c r="QAL128" s="4"/>
      <c r="QAM128" s="4"/>
      <c r="QAN128" s="4"/>
      <c r="QAO128" s="4"/>
      <c r="QAP128" s="4"/>
      <c r="QAQ128" s="4"/>
      <c r="QAR128" s="4"/>
      <c r="QAS128" s="4"/>
      <c r="QAT128" s="4"/>
      <c r="QAU128" s="4"/>
      <c r="QAV128" s="4"/>
      <c r="QAW128" s="4"/>
      <c r="QAX128" s="4"/>
      <c r="QAY128" s="4"/>
      <c r="QAZ128" s="4"/>
      <c r="QBA128" s="4"/>
      <c r="QBB128" s="4"/>
      <c r="QBC128" s="4"/>
      <c r="QBD128" s="4"/>
      <c r="QBE128" s="4"/>
      <c r="QBF128" s="4"/>
      <c r="QBG128" s="4"/>
      <c r="QBH128" s="4"/>
      <c r="QBI128" s="4"/>
      <c r="QBJ128" s="4"/>
      <c r="QBK128" s="4"/>
      <c r="QBL128" s="4"/>
      <c r="QBM128" s="4"/>
      <c r="QBN128" s="4"/>
      <c r="QBO128" s="4"/>
      <c r="QBP128" s="4"/>
      <c r="QBQ128" s="4"/>
      <c r="QBR128" s="4"/>
      <c r="QBS128" s="4"/>
      <c r="QBT128" s="4"/>
      <c r="QBU128" s="4"/>
      <c r="QBV128" s="4"/>
      <c r="QBW128" s="4"/>
      <c r="QBX128" s="4"/>
      <c r="QBY128" s="4"/>
      <c r="QBZ128" s="4"/>
      <c r="QCA128" s="4"/>
      <c r="QCB128" s="4"/>
      <c r="QCC128" s="4"/>
      <c r="QCD128" s="4"/>
      <c r="QCE128" s="4"/>
      <c r="QCF128" s="4"/>
      <c r="QCG128" s="4"/>
      <c r="QCH128" s="4"/>
      <c r="QCI128" s="4"/>
      <c r="QCJ128" s="4"/>
      <c r="QCK128" s="4"/>
      <c r="QCL128" s="4"/>
      <c r="QCM128" s="4"/>
      <c r="QCN128" s="4"/>
      <c r="QCO128" s="4"/>
      <c r="QCP128" s="4"/>
      <c r="QCQ128" s="4"/>
      <c r="QCR128" s="4"/>
      <c r="QCS128" s="4"/>
      <c r="QCT128" s="4"/>
      <c r="QCU128" s="4"/>
      <c r="QCV128" s="4"/>
      <c r="QCW128" s="4"/>
      <c r="QCX128" s="4"/>
      <c r="QCY128" s="4"/>
      <c r="QCZ128" s="4"/>
      <c r="QDA128" s="4"/>
      <c r="QDB128" s="4"/>
      <c r="QDC128" s="4"/>
      <c r="QDD128" s="4"/>
      <c r="QDE128" s="4"/>
      <c r="QDF128" s="4"/>
      <c r="QDG128" s="4"/>
      <c r="QDH128" s="4"/>
      <c r="QDI128" s="4"/>
      <c r="QDJ128" s="4"/>
      <c r="QDK128" s="4"/>
      <c r="QDL128" s="4"/>
      <c r="QDM128" s="4"/>
      <c r="QDN128" s="4"/>
      <c r="QDO128" s="4"/>
      <c r="QDP128" s="4"/>
      <c r="QDQ128" s="4"/>
      <c r="QDR128" s="4"/>
      <c r="QDS128" s="4"/>
      <c r="QDT128" s="4"/>
      <c r="QDU128" s="4"/>
      <c r="QDV128" s="4"/>
      <c r="QDW128" s="4"/>
      <c r="QDX128" s="4"/>
      <c r="QDY128" s="4"/>
      <c r="QDZ128" s="4"/>
      <c r="QEA128" s="4"/>
      <c r="QEB128" s="4"/>
      <c r="QEC128" s="4"/>
      <c r="QED128" s="4"/>
      <c r="QEE128" s="4"/>
      <c r="QEF128" s="4"/>
      <c r="QEG128" s="4"/>
      <c r="QEH128" s="4"/>
      <c r="QEI128" s="4"/>
      <c r="QEJ128" s="4"/>
      <c r="QEK128" s="4"/>
      <c r="QEL128" s="4"/>
      <c r="QEM128" s="4"/>
      <c r="QEN128" s="4"/>
      <c r="QEO128" s="4"/>
      <c r="QEP128" s="4"/>
      <c r="QEQ128" s="4"/>
      <c r="QER128" s="4"/>
      <c r="QES128" s="4"/>
      <c r="QET128" s="4"/>
      <c r="QEU128" s="4"/>
      <c r="QEV128" s="4"/>
      <c r="QEW128" s="4"/>
      <c r="QEX128" s="4"/>
      <c r="QEY128" s="4"/>
      <c r="QEZ128" s="4"/>
      <c r="QFA128" s="4"/>
      <c r="QFB128" s="4"/>
      <c r="QFC128" s="4"/>
      <c r="QFD128" s="4"/>
      <c r="QFE128" s="4"/>
      <c r="QFF128" s="4"/>
      <c r="QFG128" s="4"/>
      <c r="QFH128" s="4"/>
      <c r="QFI128" s="4"/>
      <c r="QFJ128" s="4"/>
      <c r="QFK128" s="4"/>
      <c r="QFL128" s="4"/>
      <c r="QFM128" s="4"/>
      <c r="QFN128" s="4"/>
      <c r="QFO128" s="4"/>
      <c r="QFP128" s="4"/>
      <c r="QFQ128" s="4"/>
      <c r="QFR128" s="4"/>
      <c r="QFS128" s="4"/>
      <c r="QFT128" s="4"/>
      <c r="QFU128" s="4"/>
      <c r="QFV128" s="4"/>
      <c r="QFW128" s="4"/>
      <c r="QFX128" s="4"/>
      <c r="QFY128" s="4"/>
      <c r="QFZ128" s="4"/>
      <c r="QGA128" s="4"/>
      <c r="QGB128" s="4"/>
      <c r="QGC128" s="4"/>
      <c r="QGD128" s="4"/>
      <c r="QGE128" s="4"/>
      <c r="QGF128" s="4"/>
      <c r="QGG128" s="4"/>
      <c r="QGH128" s="4"/>
      <c r="QGI128" s="4"/>
      <c r="QGJ128" s="4"/>
      <c r="QGK128" s="4"/>
      <c r="QGL128" s="4"/>
      <c r="QGM128" s="4"/>
      <c r="QGN128" s="4"/>
      <c r="QGO128" s="4"/>
      <c r="QGP128" s="4"/>
      <c r="QGQ128" s="4"/>
      <c r="QGR128" s="4"/>
      <c r="QGS128" s="4"/>
      <c r="QGT128" s="4"/>
      <c r="QGU128" s="4"/>
      <c r="QGV128" s="4"/>
      <c r="QGW128" s="4"/>
      <c r="QGX128" s="4"/>
      <c r="QGY128" s="4"/>
      <c r="QGZ128" s="4"/>
      <c r="QHA128" s="4"/>
      <c r="QHB128" s="4"/>
      <c r="QHC128" s="4"/>
      <c r="QHD128" s="4"/>
      <c r="QHE128" s="4"/>
      <c r="QHF128" s="4"/>
      <c r="QHG128" s="4"/>
      <c r="QHH128" s="4"/>
      <c r="QHI128" s="4"/>
      <c r="QHJ128" s="4"/>
      <c r="QHK128" s="4"/>
      <c r="QHL128" s="4"/>
      <c r="QHM128" s="4"/>
      <c r="QHN128" s="4"/>
      <c r="QHO128" s="4"/>
      <c r="QHP128" s="4"/>
      <c r="QHQ128" s="4"/>
      <c r="QHR128" s="4"/>
      <c r="QHS128" s="4"/>
      <c r="QHT128" s="4"/>
      <c r="QHU128" s="4"/>
      <c r="QHV128" s="4"/>
      <c r="QHW128" s="4"/>
      <c r="QHX128" s="4"/>
      <c r="QHY128" s="4"/>
      <c r="QHZ128" s="4"/>
      <c r="QIA128" s="4"/>
      <c r="QIB128" s="4"/>
      <c r="QIC128" s="4"/>
      <c r="QID128" s="4"/>
      <c r="QIK128" s="4"/>
      <c r="QIL128" s="4"/>
      <c r="QIM128" s="4"/>
      <c r="QIN128" s="4"/>
      <c r="QIO128" s="4"/>
      <c r="QIP128" s="4"/>
      <c r="QIQ128" s="4"/>
      <c r="QIR128" s="4"/>
      <c r="QIS128" s="4"/>
      <c r="QIT128" s="4"/>
      <c r="QIU128" s="4"/>
      <c r="QIV128" s="4"/>
      <c r="QIW128" s="4"/>
      <c r="QIX128" s="4"/>
      <c r="QIY128" s="4"/>
      <c r="QIZ128" s="4"/>
      <c r="QJA128" s="4"/>
      <c r="QJB128" s="4"/>
      <c r="QJC128" s="4"/>
      <c r="QJD128" s="4"/>
      <c r="QJE128" s="4"/>
      <c r="QJF128" s="4"/>
      <c r="QJG128" s="4"/>
      <c r="QJH128" s="4"/>
      <c r="QJI128" s="4"/>
      <c r="QJJ128" s="4"/>
      <c r="QJK128" s="4"/>
      <c r="QJL128" s="4"/>
      <c r="QJM128" s="4"/>
      <c r="QJN128" s="4"/>
      <c r="QJO128" s="4"/>
      <c r="QJP128" s="4"/>
      <c r="QJQ128" s="4"/>
      <c r="QJR128" s="4"/>
      <c r="QJS128" s="4"/>
      <c r="QJT128" s="4"/>
      <c r="QJU128" s="4"/>
      <c r="QJV128" s="4"/>
      <c r="QJW128" s="4"/>
      <c r="QJX128" s="4"/>
      <c r="QJY128" s="4"/>
      <c r="QJZ128" s="4"/>
      <c r="QKA128" s="4"/>
      <c r="QKB128" s="4"/>
      <c r="QKC128" s="4"/>
      <c r="QKD128" s="4"/>
      <c r="QKE128" s="4"/>
      <c r="QKF128" s="4"/>
      <c r="QKG128" s="4"/>
      <c r="QKH128" s="4"/>
      <c r="QKI128" s="4"/>
      <c r="QKJ128" s="4"/>
      <c r="QKK128" s="4"/>
      <c r="QKL128" s="4"/>
      <c r="QKM128" s="4"/>
      <c r="QKN128" s="4"/>
      <c r="QKO128" s="4"/>
      <c r="QKP128" s="4"/>
      <c r="QKQ128" s="4"/>
      <c r="QKR128" s="4"/>
      <c r="QKS128" s="4"/>
      <c r="QKT128" s="4"/>
      <c r="QKU128" s="4"/>
      <c r="QKV128" s="4"/>
      <c r="QKW128" s="4"/>
      <c r="QKX128" s="4"/>
      <c r="QKY128" s="4"/>
      <c r="QKZ128" s="4"/>
      <c r="QLA128" s="4"/>
      <c r="QLB128" s="4"/>
      <c r="QLC128" s="4"/>
      <c r="QLD128" s="4"/>
      <c r="QLE128" s="4"/>
      <c r="QLF128" s="4"/>
      <c r="QLG128" s="4"/>
      <c r="QLH128" s="4"/>
      <c r="QLI128" s="4"/>
      <c r="QLJ128" s="4"/>
      <c r="QLK128" s="4"/>
      <c r="QLL128" s="4"/>
      <c r="QLM128" s="4"/>
      <c r="QLN128" s="4"/>
      <c r="QLO128" s="4"/>
      <c r="QLP128" s="4"/>
      <c r="QLQ128" s="4"/>
      <c r="QLR128" s="4"/>
      <c r="QLS128" s="4"/>
      <c r="QLT128" s="4"/>
      <c r="QLU128" s="4"/>
      <c r="QLV128" s="4"/>
      <c r="QLW128" s="4"/>
      <c r="QLX128" s="4"/>
      <c r="QLY128" s="4"/>
      <c r="QLZ128" s="4"/>
      <c r="QMA128" s="4"/>
      <c r="QMB128" s="4"/>
      <c r="QMC128" s="4"/>
      <c r="QMD128" s="4"/>
      <c r="QME128" s="4"/>
      <c r="QMF128" s="4"/>
      <c r="QMG128" s="4"/>
      <c r="QMH128" s="4"/>
      <c r="QMI128" s="4"/>
      <c r="QMJ128" s="4"/>
      <c r="QMK128" s="4"/>
      <c r="QML128" s="4"/>
      <c r="QMM128" s="4"/>
      <c r="QMN128" s="4"/>
      <c r="QMO128" s="4"/>
      <c r="QMP128" s="4"/>
      <c r="QMQ128" s="4"/>
      <c r="QMR128" s="4"/>
      <c r="QMS128" s="4"/>
      <c r="QMT128" s="4"/>
      <c r="QMU128" s="4"/>
      <c r="QMV128" s="4"/>
      <c r="QMW128" s="4"/>
      <c r="QMX128" s="4"/>
      <c r="QMY128" s="4"/>
      <c r="QMZ128" s="4"/>
      <c r="QNA128" s="4"/>
      <c r="QNB128" s="4"/>
      <c r="QNC128" s="4"/>
      <c r="QND128" s="4"/>
      <c r="QNE128" s="4"/>
      <c r="QNF128" s="4"/>
      <c r="QNG128" s="4"/>
      <c r="QNH128" s="4"/>
      <c r="QNI128" s="4"/>
      <c r="QNJ128" s="4"/>
      <c r="QNK128" s="4"/>
      <c r="QNL128" s="4"/>
      <c r="QNM128" s="4"/>
      <c r="QNN128" s="4"/>
      <c r="QNO128" s="4"/>
      <c r="QNP128" s="4"/>
      <c r="QNQ128" s="4"/>
      <c r="QNR128" s="4"/>
      <c r="QNS128" s="4"/>
      <c r="QNT128" s="4"/>
      <c r="QNU128" s="4"/>
      <c r="QNV128" s="4"/>
      <c r="QNW128" s="4"/>
      <c r="QNX128" s="4"/>
      <c r="QNY128" s="4"/>
      <c r="QNZ128" s="4"/>
      <c r="QOA128" s="4"/>
      <c r="QOB128" s="4"/>
      <c r="QOC128" s="4"/>
      <c r="QOD128" s="4"/>
      <c r="QOE128" s="4"/>
      <c r="QOF128" s="4"/>
      <c r="QOG128" s="4"/>
      <c r="QOH128" s="4"/>
      <c r="QOI128" s="4"/>
      <c r="QOJ128" s="4"/>
      <c r="QOK128" s="4"/>
      <c r="QOL128" s="4"/>
      <c r="QOM128" s="4"/>
      <c r="QON128" s="4"/>
      <c r="QOO128" s="4"/>
      <c r="QOP128" s="4"/>
      <c r="QOQ128" s="4"/>
      <c r="QOR128" s="4"/>
      <c r="QOS128" s="4"/>
      <c r="QOT128" s="4"/>
      <c r="QOU128" s="4"/>
      <c r="QOV128" s="4"/>
      <c r="QOW128" s="4"/>
      <c r="QOX128" s="4"/>
      <c r="QOY128" s="4"/>
      <c r="QOZ128" s="4"/>
      <c r="QPA128" s="4"/>
      <c r="QPB128" s="4"/>
      <c r="QPC128" s="4"/>
      <c r="QPD128" s="4"/>
      <c r="QPE128" s="4"/>
      <c r="QPF128" s="4"/>
      <c r="QPG128" s="4"/>
      <c r="QPH128" s="4"/>
      <c r="QPI128" s="4"/>
      <c r="QPJ128" s="4"/>
      <c r="QPK128" s="4"/>
      <c r="QPL128" s="4"/>
      <c r="QPM128" s="4"/>
      <c r="QPN128" s="4"/>
      <c r="QPO128" s="4"/>
      <c r="QPP128" s="4"/>
      <c r="QPQ128" s="4"/>
      <c r="QPR128" s="4"/>
      <c r="QPS128" s="4"/>
      <c r="QPT128" s="4"/>
      <c r="QPU128" s="4"/>
      <c r="QPV128" s="4"/>
      <c r="QPW128" s="4"/>
      <c r="QPX128" s="4"/>
      <c r="QPY128" s="4"/>
      <c r="QPZ128" s="4"/>
      <c r="QQA128" s="4"/>
      <c r="QQB128" s="4"/>
      <c r="QQC128" s="4"/>
      <c r="QQD128" s="4"/>
      <c r="QQE128" s="4"/>
      <c r="QQF128" s="4"/>
      <c r="QQG128" s="4"/>
      <c r="QQH128" s="4"/>
      <c r="QQI128" s="4"/>
      <c r="QQJ128" s="4"/>
      <c r="QQK128" s="4"/>
      <c r="QQL128" s="4"/>
      <c r="QQM128" s="4"/>
      <c r="QQN128" s="4"/>
      <c r="QQO128" s="4"/>
      <c r="QQP128" s="4"/>
      <c r="QQQ128" s="4"/>
      <c r="QQR128" s="4"/>
      <c r="QQS128" s="4"/>
      <c r="QQT128" s="4"/>
      <c r="QQU128" s="4"/>
      <c r="QQV128" s="4"/>
      <c r="QQW128" s="4"/>
      <c r="QQX128" s="4"/>
      <c r="QQY128" s="4"/>
      <c r="QQZ128" s="4"/>
      <c r="QRA128" s="4"/>
      <c r="QRB128" s="4"/>
      <c r="QRC128" s="4"/>
      <c r="QRD128" s="4"/>
      <c r="QRE128" s="4"/>
      <c r="QRF128" s="4"/>
      <c r="QRG128" s="4"/>
      <c r="QRH128" s="4"/>
      <c r="QRI128" s="4"/>
      <c r="QRJ128" s="4"/>
      <c r="QRK128" s="4"/>
      <c r="QRL128" s="4"/>
      <c r="QRM128" s="4"/>
      <c r="QRN128" s="4"/>
      <c r="QRO128" s="4"/>
      <c r="QRP128" s="4"/>
      <c r="QRQ128" s="4"/>
      <c r="QRR128" s="4"/>
      <c r="QRS128" s="4"/>
      <c r="QRT128" s="4"/>
      <c r="QRU128" s="4"/>
      <c r="QRV128" s="4"/>
      <c r="QRW128" s="4"/>
      <c r="QRX128" s="4"/>
      <c r="QRY128" s="4"/>
      <c r="QRZ128" s="4"/>
      <c r="QSG128" s="4"/>
      <c r="QSH128" s="4"/>
      <c r="QSI128" s="4"/>
      <c r="QSJ128" s="4"/>
      <c r="QSK128" s="4"/>
      <c r="QSL128" s="4"/>
      <c r="QSM128" s="4"/>
      <c r="QSN128" s="4"/>
      <c r="QSO128" s="4"/>
      <c r="QSP128" s="4"/>
      <c r="QSQ128" s="4"/>
      <c r="QSR128" s="4"/>
      <c r="QSS128" s="4"/>
      <c r="QST128" s="4"/>
      <c r="QSU128" s="4"/>
      <c r="QSV128" s="4"/>
      <c r="QSW128" s="4"/>
      <c r="QSX128" s="4"/>
      <c r="QSY128" s="4"/>
      <c r="QSZ128" s="4"/>
      <c r="QTA128" s="4"/>
      <c r="QTB128" s="4"/>
      <c r="QTC128" s="4"/>
      <c r="QTD128" s="4"/>
      <c r="QTE128" s="4"/>
      <c r="QTF128" s="4"/>
      <c r="QTG128" s="4"/>
      <c r="QTH128" s="4"/>
      <c r="QTI128" s="4"/>
      <c r="QTJ128" s="4"/>
      <c r="QTK128" s="4"/>
      <c r="QTL128" s="4"/>
      <c r="QTM128" s="4"/>
      <c r="QTN128" s="4"/>
      <c r="QTO128" s="4"/>
      <c r="QTP128" s="4"/>
      <c r="QTQ128" s="4"/>
      <c r="QTR128" s="4"/>
      <c r="QTS128" s="4"/>
      <c r="QTT128" s="4"/>
      <c r="QTU128" s="4"/>
      <c r="QTV128" s="4"/>
      <c r="QTW128" s="4"/>
      <c r="QTX128" s="4"/>
      <c r="QTY128" s="4"/>
      <c r="QTZ128" s="4"/>
      <c r="QUA128" s="4"/>
      <c r="QUB128" s="4"/>
      <c r="QUC128" s="4"/>
      <c r="QUD128" s="4"/>
      <c r="QUE128" s="4"/>
      <c r="QUF128" s="4"/>
      <c r="QUG128" s="4"/>
      <c r="QUH128" s="4"/>
      <c r="QUI128" s="4"/>
      <c r="QUJ128" s="4"/>
      <c r="QUK128" s="4"/>
      <c r="QUL128" s="4"/>
      <c r="QUM128" s="4"/>
      <c r="QUN128" s="4"/>
      <c r="QUO128" s="4"/>
      <c r="QUP128" s="4"/>
      <c r="QUQ128" s="4"/>
      <c r="QUR128" s="4"/>
      <c r="QUS128" s="4"/>
      <c r="QUT128" s="4"/>
      <c r="QUU128" s="4"/>
      <c r="QUV128" s="4"/>
      <c r="QUW128" s="4"/>
      <c r="QUX128" s="4"/>
      <c r="QUY128" s="4"/>
      <c r="QUZ128" s="4"/>
      <c r="QVA128" s="4"/>
      <c r="QVB128" s="4"/>
      <c r="QVC128" s="4"/>
      <c r="QVD128" s="4"/>
      <c r="QVE128" s="4"/>
      <c r="QVF128" s="4"/>
      <c r="QVG128" s="4"/>
      <c r="QVH128" s="4"/>
      <c r="QVI128" s="4"/>
      <c r="QVJ128" s="4"/>
      <c r="QVK128" s="4"/>
      <c r="QVL128" s="4"/>
      <c r="QVM128" s="4"/>
      <c r="QVN128" s="4"/>
      <c r="QVO128" s="4"/>
      <c r="QVP128" s="4"/>
      <c r="QVQ128" s="4"/>
      <c r="QVR128" s="4"/>
      <c r="QVS128" s="4"/>
      <c r="QVT128" s="4"/>
      <c r="QVU128" s="4"/>
      <c r="QVV128" s="4"/>
      <c r="QVW128" s="4"/>
      <c r="QVX128" s="4"/>
      <c r="QVY128" s="4"/>
      <c r="QVZ128" s="4"/>
      <c r="QWA128" s="4"/>
      <c r="QWB128" s="4"/>
      <c r="QWC128" s="4"/>
      <c r="QWD128" s="4"/>
      <c r="QWE128" s="4"/>
      <c r="QWF128" s="4"/>
      <c r="QWG128" s="4"/>
      <c r="QWH128" s="4"/>
      <c r="QWI128" s="4"/>
      <c r="QWJ128" s="4"/>
      <c r="QWK128" s="4"/>
      <c r="QWL128" s="4"/>
      <c r="QWM128" s="4"/>
      <c r="QWN128" s="4"/>
      <c r="QWO128" s="4"/>
      <c r="QWP128" s="4"/>
      <c r="QWQ128" s="4"/>
      <c r="QWR128" s="4"/>
      <c r="QWS128" s="4"/>
      <c r="QWT128" s="4"/>
      <c r="QWU128" s="4"/>
      <c r="QWV128" s="4"/>
      <c r="QWW128" s="4"/>
      <c r="QWX128" s="4"/>
      <c r="QWY128" s="4"/>
      <c r="QWZ128" s="4"/>
      <c r="QXA128" s="4"/>
      <c r="QXB128" s="4"/>
      <c r="QXC128" s="4"/>
      <c r="QXD128" s="4"/>
      <c r="QXE128" s="4"/>
      <c r="QXF128" s="4"/>
      <c r="QXG128" s="4"/>
      <c r="QXH128" s="4"/>
      <c r="QXI128" s="4"/>
      <c r="QXJ128" s="4"/>
      <c r="QXK128" s="4"/>
      <c r="QXL128" s="4"/>
      <c r="QXM128" s="4"/>
      <c r="QXN128" s="4"/>
      <c r="QXO128" s="4"/>
      <c r="QXP128" s="4"/>
      <c r="QXQ128" s="4"/>
      <c r="QXR128" s="4"/>
      <c r="QXS128" s="4"/>
      <c r="QXT128" s="4"/>
      <c r="QXU128" s="4"/>
      <c r="QXV128" s="4"/>
      <c r="QXW128" s="4"/>
      <c r="QXX128" s="4"/>
      <c r="QXY128" s="4"/>
      <c r="QXZ128" s="4"/>
      <c r="QYA128" s="4"/>
      <c r="QYB128" s="4"/>
      <c r="QYC128" s="4"/>
      <c r="QYD128" s="4"/>
      <c r="QYE128" s="4"/>
      <c r="QYF128" s="4"/>
      <c r="QYG128" s="4"/>
      <c r="QYH128" s="4"/>
      <c r="QYI128" s="4"/>
      <c r="QYJ128" s="4"/>
      <c r="QYK128" s="4"/>
      <c r="QYL128" s="4"/>
      <c r="QYM128" s="4"/>
      <c r="QYN128" s="4"/>
      <c r="QYO128" s="4"/>
      <c r="QYP128" s="4"/>
      <c r="QYQ128" s="4"/>
      <c r="QYR128" s="4"/>
      <c r="QYS128" s="4"/>
      <c r="QYT128" s="4"/>
      <c r="QYU128" s="4"/>
      <c r="QYV128" s="4"/>
      <c r="QYW128" s="4"/>
      <c r="QYX128" s="4"/>
      <c r="QYY128" s="4"/>
      <c r="QYZ128" s="4"/>
      <c r="QZA128" s="4"/>
      <c r="QZB128" s="4"/>
      <c r="QZC128" s="4"/>
      <c r="QZD128" s="4"/>
      <c r="QZE128" s="4"/>
      <c r="QZF128" s="4"/>
      <c r="QZG128" s="4"/>
      <c r="QZH128" s="4"/>
      <c r="QZI128" s="4"/>
      <c r="QZJ128" s="4"/>
      <c r="QZK128" s="4"/>
      <c r="QZL128" s="4"/>
      <c r="QZM128" s="4"/>
      <c r="QZN128" s="4"/>
      <c r="QZO128" s="4"/>
      <c r="QZP128" s="4"/>
      <c r="QZQ128" s="4"/>
      <c r="QZR128" s="4"/>
      <c r="QZS128" s="4"/>
      <c r="QZT128" s="4"/>
      <c r="QZU128" s="4"/>
      <c r="QZV128" s="4"/>
      <c r="QZW128" s="4"/>
      <c r="QZX128" s="4"/>
      <c r="QZY128" s="4"/>
      <c r="QZZ128" s="4"/>
      <c r="RAA128" s="4"/>
      <c r="RAB128" s="4"/>
      <c r="RAC128" s="4"/>
      <c r="RAD128" s="4"/>
      <c r="RAE128" s="4"/>
      <c r="RAF128" s="4"/>
      <c r="RAG128" s="4"/>
      <c r="RAH128" s="4"/>
      <c r="RAI128" s="4"/>
      <c r="RAJ128" s="4"/>
      <c r="RAK128" s="4"/>
      <c r="RAL128" s="4"/>
      <c r="RAM128" s="4"/>
      <c r="RAN128" s="4"/>
      <c r="RAO128" s="4"/>
      <c r="RAP128" s="4"/>
      <c r="RAQ128" s="4"/>
      <c r="RAR128" s="4"/>
      <c r="RAS128" s="4"/>
      <c r="RAT128" s="4"/>
      <c r="RAU128" s="4"/>
      <c r="RAV128" s="4"/>
      <c r="RAW128" s="4"/>
      <c r="RAX128" s="4"/>
      <c r="RAY128" s="4"/>
      <c r="RAZ128" s="4"/>
      <c r="RBA128" s="4"/>
      <c r="RBB128" s="4"/>
      <c r="RBC128" s="4"/>
      <c r="RBD128" s="4"/>
      <c r="RBE128" s="4"/>
      <c r="RBF128" s="4"/>
      <c r="RBG128" s="4"/>
      <c r="RBH128" s="4"/>
      <c r="RBI128" s="4"/>
      <c r="RBJ128" s="4"/>
      <c r="RBK128" s="4"/>
      <c r="RBL128" s="4"/>
      <c r="RBM128" s="4"/>
      <c r="RBN128" s="4"/>
      <c r="RBO128" s="4"/>
      <c r="RBP128" s="4"/>
      <c r="RBQ128" s="4"/>
      <c r="RBR128" s="4"/>
      <c r="RBS128" s="4"/>
      <c r="RBT128" s="4"/>
      <c r="RBU128" s="4"/>
      <c r="RBV128" s="4"/>
      <c r="RCC128" s="4"/>
      <c r="RCD128" s="4"/>
      <c r="RCE128" s="4"/>
      <c r="RCF128" s="4"/>
      <c r="RCG128" s="4"/>
      <c r="RCH128" s="4"/>
      <c r="RCI128" s="4"/>
      <c r="RCJ128" s="4"/>
      <c r="RCK128" s="4"/>
      <c r="RCL128" s="4"/>
      <c r="RCM128" s="4"/>
      <c r="RCN128" s="4"/>
      <c r="RCO128" s="4"/>
      <c r="RCP128" s="4"/>
      <c r="RCQ128" s="4"/>
      <c r="RCR128" s="4"/>
      <c r="RCS128" s="4"/>
      <c r="RCT128" s="4"/>
      <c r="RCU128" s="4"/>
      <c r="RCV128" s="4"/>
      <c r="RCW128" s="4"/>
      <c r="RCX128" s="4"/>
      <c r="RCY128" s="4"/>
      <c r="RCZ128" s="4"/>
      <c r="RDA128" s="4"/>
      <c r="RDB128" s="4"/>
      <c r="RDC128" s="4"/>
      <c r="RDD128" s="4"/>
      <c r="RDE128" s="4"/>
      <c r="RDF128" s="4"/>
      <c r="RDG128" s="4"/>
      <c r="RDH128" s="4"/>
      <c r="RDI128" s="4"/>
      <c r="RDJ128" s="4"/>
      <c r="RDK128" s="4"/>
      <c r="RDL128" s="4"/>
      <c r="RDM128" s="4"/>
      <c r="RDN128" s="4"/>
      <c r="RDO128" s="4"/>
      <c r="RDP128" s="4"/>
      <c r="RDQ128" s="4"/>
      <c r="RDR128" s="4"/>
      <c r="RDS128" s="4"/>
      <c r="RDT128" s="4"/>
      <c r="RDU128" s="4"/>
      <c r="RDV128" s="4"/>
      <c r="RDW128" s="4"/>
      <c r="RDX128" s="4"/>
      <c r="RDY128" s="4"/>
      <c r="RDZ128" s="4"/>
      <c r="REA128" s="4"/>
      <c r="REB128" s="4"/>
      <c r="REC128" s="4"/>
      <c r="RED128" s="4"/>
      <c r="REE128" s="4"/>
      <c r="REF128" s="4"/>
      <c r="REG128" s="4"/>
      <c r="REH128" s="4"/>
      <c r="REI128" s="4"/>
      <c r="REJ128" s="4"/>
      <c r="REK128" s="4"/>
      <c r="REL128" s="4"/>
      <c r="REM128" s="4"/>
      <c r="REN128" s="4"/>
      <c r="REO128" s="4"/>
      <c r="REP128" s="4"/>
      <c r="REQ128" s="4"/>
      <c r="RER128" s="4"/>
      <c r="RES128" s="4"/>
      <c r="RET128" s="4"/>
      <c r="REU128" s="4"/>
      <c r="REV128" s="4"/>
      <c r="REW128" s="4"/>
      <c r="REX128" s="4"/>
      <c r="REY128" s="4"/>
      <c r="REZ128" s="4"/>
      <c r="RFA128" s="4"/>
      <c r="RFB128" s="4"/>
      <c r="RFC128" s="4"/>
      <c r="RFD128" s="4"/>
      <c r="RFE128" s="4"/>
      <c r="RFF128" s="4"/>
      <c r="RFG128" s="4"/>
      <c r="RFH128" s="4"/>
      <c r="RFI128" s="4"/>
      <c r="RFJ128" s="4"/>
      <c r="RFK128" s="4"/>
      <c r="RFL128" s="4"/>
      <c r="RFM128" s="4"/>
      <c r="RFN128" s="4"/>
      <c r="RFO128" s="4"/>
      <c r="RFP128" s="4"/>
      <c r="RFQ128" s="4"/>
      <c r="RFR128" s="4"/>
      <c r="RFS128" s="4"/>
      <c r="RFT128" s="4"/>
      <c r="RFU128" s="4"/>
      <c r="RFV128" s="4"/>
      <c r="RFW128" s="4"/>
      <c r="RFX128" s="4"/>
      <c r="RFY128" s="4"/>
      <c r="RFZ128" s="4"/>
      <c r="RGA128" s="4"/>
      <c r="RGB128" s="4"/>
      <c r="RGC128" s="4"/>
      <c r="RGD128" s="4"/>
      <c r="RGE128" s="4"/>
      <c r="RGF128" s="4"/>
      <c r="RGG128" s="4"/>
      <c r="RGH128" s="4"/>
      <c r="RGI128" s="4"/>
      <c r="RGJ128" s="4"/>
      <c r="RGK128" s="4"/>
      <c r="RGL128" s="4"/>
      <c r="RGM128" s="4"/>
      <c r="RGN128" s="4"/>
      <c r="RGO128" s="4"/>
      <c r="RGP128" s="4"/>
      <c r="RGQ128" s="4"/>
      <c r="RGR128" s="4"/>
      <c r="RGS128" s="4"/>
      <c r="RGT128" s="4"/>
      <c r="RGU128" s="4"/>
      <c r="RGV128" s="4"/>
      <c r="RGW128" s="4"/>
      <c r="RGX128" s="4"/>
      <c r="RGY128" s="4"/>
      <c r="RGZ128" s="4"/>
      <c r="RHA128" s="4"/>
      <c r="RHB128" s="4"/>
      <c r="RHC128" s="4"/>
      <c r="RHD128" s="4"/>
      <c r="RHE128" s="4"/>
      <c r="RHF128" s="4"/>
      <c r="RHG128" s="4"/>
      <c r="RHH128" s="4"/>
      <c r="RHI128" s="4"/>
      <c r="RHJ128" s="4"/>
      <c r="RHK128" s="4"/>
      <c r="RHL128" s="4"/>
      <c r="RHM128" s="4"/>
      <c r="RHN128" s="4"/>
      <c r="RHO128" s="4"/>
      <c r="RHP128" s="4"/>
      <c r="RHQ128" s="4"/>
      <c r="RHR128" s="4"/>
      <c r="RHS128" s="4"/>
      <c r="RHT128" s="4"/>
      <c r="RHU128" s="4"/>
      <c r="RHV128" s="4"/>
      <c r="RHW128" s="4"/>
      <c r="RHX128" s="4"/>
      <c r="RHY128" s="4"/>
      <c r="RHZ128" s="4"/>
      <c r="RIA128" s="4"/>
      <c r="RIB128" s="4"/>
      <c r="RIC128" s="4"/>
      <c r="RID128" s="4"/>
      <c r="RIE128" s="4"/>
      <c r="RIF128" s="4"/>
      <c r="RIG128" s="4"/>
      <c r="RIH128" s="4"/>
      <c r="RII128" s="4"/>
      <c r="RIJ128" s="4"/>
      <c r="RIK128" s="4"/>
      <c r="RIL128" s="4"/>
      <c r="RIM128" s="4"/>
      <c r="RIN128" s="4"/>
      <c r="RIO128" s="4"/>
      <c r="RIP128" s="4"/>
      <c r="RIQ128" s="4"/>
      <c r="RIR128" s="4"/>
      <c r="RIS128" s="4"/>
      <c r="RIT128" s="4"/>
      <c r="RIU128" s="4"/>
      <c r="RIV128" s="4"/>
      <c r="RIW128" s="4"/>
      <c r="RIX128" s="4"/>
      <c r="RIY128" s="4"/>
      <c r="RIZ128" s="4"/>
      <c r="RJA128" s="4"/>
      <c r="RJB128" s="4"/>
      <c r="RJC128" s="4"/>
      <c r="RJD128" s="4"/>
      <c r="RJE128" s="4"/>
      <c r="RJF128" s="4"/>
      <c r="RJG128" s="4"/>
      <c r="RJH128" s="4"/>
      <c r="RJI128" s="4"/>
      <c r="RJJ128" s="4"/>
      <c r="RJK128" s="4"/>
      <c r="RJL128" s="4"/>
      <c r="RJM128" s="4"/>
      <c r="RJN128" s="4"/>
      <c r="RJO128" s="4"/>
      <c r="RJP128" s="4"/>
      <c r="RJQ128" s="4"/>
      <c r="RJR128" s="4"/>
      <c r="RJS128" s="4"/>
      <c r="RJT128" s="4"/>
      <c r="RJU128" s="4"/>
      <c r="RJV128" s="4"/>
      <c r="RJW128" s="4"/>
      <c r="RJX128" s="4"/>
      <c r="RJY128" s="4"/>
      <c r="RJZ128" s="4"/>
      <c r="RKA128" s="4"/>
      <c r="RKB128" s="4"/>
      <c r="RKC128" s="4"/>
      <c r="RKD128" s="4"/>
      <c r="RKE128" s="4"/>
      <c r="RKF128" s="4"/>
      <c r="RKG128" s="4"/>
      <c r="RKH128" s="4"/>
      <c r="RKI128" s="4"/>
      <c r="RKJ128" s="4"/>
      <c r="RKK128" s="4"/>
      <c r="RKL128" s="4"/>
      <c r="RKM128" s="4"/>
      <c r="RKN128" s="4"/>
      <c r="RKO128" s="4"/>
      <c r="RKP128" s="4"/>
      <c r="RKQ128" s="4"/>
      <c r="RKR128" s="4"/>
      <c r="RKS128" s="4"/>
      <c r="RKT128" s="4"/>
      <c r="RKU128" s="4"/>
      <c r="RKV128" s="4"/>
      <c r="RKW128" s="4"/>
      <c r="RKX128" s="4"/>
      <c r="RKY128" s="4"/>
      <c r="RKZ128" s="4"/>
      <c r="RLA128" s="4"/>
      <c r="RLB128" s="4"/>
      <c r="RLC128" s="4"/>
      <c r="RLD128" s="4"/>
      <c r="RLE128" s="4"/>
      <c r="RLF128" s="4"/>
      <c r="RLG128" s="4"/>
      <c r="RLH128" s="4"/>
      <c r="RLI128" s="4"/>
      <c r="RLJ128" s="4"/>
      <c r="RLK128" s="4"/>
      <c r="RLL128" s="4"/>
      <c r="RLM128" s="4"/>
      <c r="RLN128" s="4"/>
      <c r="RLO128" s="4"/>
      <c r="RLP128" s="4"/>
      <c r="RLQ128" s="4"/>
      <c r="RLR128" s="4"/>
      <c r="RLY128" s="4"/>
      <c r="RLZ128" s="4"/>
      <c r="RMA128" s="4"/>
      <c r="RMB128" s="4"/>
      <c r="RMC128" s="4"/>
      <c r="RMD128" s="4"/>
      <c r="RME128" s="4"/>
      <c r="RMF128" s="4"/>
      <c r="RMG128" s="4"/>
      <c r="RMH128" s="4"/>
      <c r="RMI128" s="4"/>
      <c r="RMJ128" s="4"/>
      <c r="RMK128" s="4"/>
      <c r="RML128" s="4"/>
      <c r="RMM128" s="4"/>
      <c r="RMN128" s="4"/>
      <c r="RMO128" s="4"/>
      <c r="RMP128" s="4"/>
      <c r="RMQ128" s="4"/>
      <c r="RMR128" s="4"/>
      <c r="RMS128" s="4"/>
      <c r="RMT128" s="4"/>
      <c r="RMU128" s="4"/>
      <c r="RMV128" s="4"/>
      <c r="RMW128" s="4"/>
      <c r="RMX128" s="4"/>
      <c r="RMY128" s="4"/>
      <c r="RMZ128" s="4"/>
      <c r="RNA128" s="4"/>
      <c r="RNB128" s="4"/>
      <c r="RNC128" s="4"/>
      <c r="RND128" s="4"/>
      <c r="RNE128" s="4"/>
      <c r="RNF128" s="4"/>
      <c r="RNG128" s="4"/>
      <c r="RNH128" s="4"/>
      <c r="RNI128" s="4"/>
      <c r="RNJ128" s="4"/>
      <c r="RNK128" s="4"/>
      <c r="RNL128" s="4"/>
      <c r="RNM128" s="4"/>
      <c r="RNN128" s="4"/>
      <c r="RNO128" s="4"/>
      <c r="RNP128" s="4"/>
      <c r="RNQ128" s="4"/>
      <c r="RNR128" s="4"/>
      <c r="RNS128" s="4"/>
      <c r="RNT128" s="4"/>
      <c r="RNU128" s="4"/>
      <c r="RNV128" s="4"/>
      <c r="RNW128" s="4"/>
      <c r="RNX128" s="4"/>
      <c r="RNY128" s="4"/>
      <c r="RNZ128" s="4"/>
      <c r="ROA128" s="4"/>
      <c r="ROB128" s="4"/>
      <c r="ROC128" s="4"/>
      <c r="ROD128" s="4"/>
      <c r="ROE128" s="4"/>
      <c r="ROF128" s="4"/>
      <c r="ROG128" s="4"/>
      <c r="ROH128" s="4"/>
      <c r="ROI128" s="4"/>
      <c r="ROJ128" s="4"/>
      <c r="ROK128" s="4"/>
      <c r="ROL128" s="4"/>
      <c r="ROM128" s="4"/>
      <c r="RON128" s="4"/>
      <c r="ROO128" s="4"/>
      <c r="ROP128" s="4"/>
      <c r="ROQ128" s="4"/>
      <c r="ROR128" s="4"/>
      <c r="ROS128" s="4"/>
      <c r="ROT128" s="4"/>
      <c r="ROU128" s="4"/>
      <c r="ROV128" s="4"/>
      <c r="ROW128" s="4"/>
      <c r="ROX128" s="4"/>
      <c r="ROY128" s="4"/>
      <c r="ROZ128" s="4"/>
      <c r="RPA128" s="4"/>
      <c r="RPB128" s="4"/>
      <c r="RPC128" s="4"/>
      <c r="RPD128" s="4"/>
      <c r="RPE128" s="4"/>
      <c r="RPF128" s="4"/>
      <c r="RPG128" s="4"/>
      <c r="RPH128" s="4"/>
      <c r="RPI128" s="4"/>
      <c r="RPJ128" s="4"/>
      <c r="RPK128" s="4"/>
      <c r="RPL128" s="4"/>
      <c r="RPM128" s="4"/>
      <c r="RPN128" s="4"/>
      <c r="RPO128" s="4"/>
      <c r="RPP128" s="4"/>
      <c r="RPQ128" s="4"/>
      <c r="RPR128" s="4"/>
      <c r="RPS128" s="4"/>
      <c r="RPT128" s="4"/>
      <c r="RPU128" s="4"/>
      <c r="RPV128" s="4"/>
      <c r="RPW128" s="4"/>
      <c r="RPX128" s="4"/>
      <c r="RPY128" s="4"/>
      <c r="RPZ128" s="4"/>
      <c r="RQA128" s="4"/>
      <c r="RQB128" s="4"/>
      <c r="RQC128" s="4"/>
      <c r="RQD128" s="4"/>
      <c r="RQE128" s="4"/>
      <c r="RQF128" s="4"/>
      <c r="RQG128" s="4"/>
      <c r="RQH128" s="4"/>
      <c r="RQI128" s="4"/>
      <c r="RQJ128" s="4"/>
      <c r="RQK128" s="4"/>
      <c r="RQL128" s="4"/>
      <c r="RQM128" s="4"/>
      <c r="RQN128" s="4"/>
      <c r="RQO128" s="4"/>
      <c r="RQP128" s="4"/>
      <c r="RQQ128" s="4"/>
      <c r="RQR128" s="4"/>
      <c r="RQS128" s="4"/>
      <c r="RQT128" s="4"/>
      <c r="RQU128" s="4"/>
      <c r="RQV128" s="4"/>
      <c r="RQW128" s="4"/>
      <c r="RQX128" s="4"/>
      <c r="RQY128" s="4"/>
      <c r="RQZ128" s="4"/>
      <c r="RRA128" s="4"/>
      <c r="RRB128" s="4"/>
      <c r="RRC128" s="4"/>
      <c r="RRD128" s="4"/>
      <c r="RRE128" s="4"/>
      <c r="RRF128" s="4"/>
      <c r="RRG128" s="4"/>
      <c r="RRH128" s="4"/>
      <c r="RRI128" s="4"/>
      <c r="RRJ128" s="4"/>
      <c r="RRK128" s="4"/>
      <c r="RRL128" s="4"/>
      <c r="RRM128" s="4"/>
      <c r="RRN128" s="4"/>
      <c r="RRO128" s="4"/>
      <c r="RRP128" s="4"/>
      <c r="RRQ128" s="4"/>
      <c r="RRR128" s="4"/>
      <c r="RRS128" s="4"/>
      <c r="RRT128" s="4"/>
      <c r="RRU128" s="4"/>
      <c r="RRV128" s="4"/>
      <c r="RRW128" s="4"/>
      <c r="RRX128" s="4"/>
      <c r="RRY128" s="4"/>
      <c r="RRZ128" s="4"/>
      <c r="RSA128" s="4"/>
      <c r="RSB128" s="4"/>
      <c r="RSC128" s="4"/>
      <c r="RSD128" s="4"/>
      <c r="RSE128" s="4"/>
      <c r="RSF128" s="4"/>
      <c r="RSG128" s="4"/>
      <c r="RSH128" s="4"/>
      <c r="RSI128" s="4"/>
      <c r="RSJ128" s="4"/>
      <c r="RSK128" s="4"/>
      <c r="RSL128" s="4"/>
      <c r="RSM128" s="4"/>
      <c r="RSN128" s="4"/>
      <c r="RSO128" s="4"/>
      <c r="RSP128" s="4"/>
      <c r="RSQ128" s="4"/>
      <c r="RSR128" s="4"/>
      <c r="RSS128" s="4"/>
      <c r="RST128" s="4"/>
      <c r="RSU128" s="4"/>
      <c r="RSV128" s="4"/>
      <c r="RSW128" s="4"/>
      <c r="RSX128" s="4"/>
      <c r="RSY128" s="4"/>
      <c r="RSZ128" s="4"/>
      <c r="RTA128" s="4"/>
      <c r="RTB128" s="4"/>
      <c r="RTC128" s="4"/>
      <c r="RTD128" s="4"/>
      <c r="RTE128" s="4"/>
      <c r="RTF128" s="4"/>
      <c r="RTG128" s="4"/>
      <c r="RTH128" s="4"/>
      <c r="RTI128" s="4"/>
      <c r="RTJ128" s="4"/>
      <c r="RTK128" s="4"/>
      <c r="RTL128" s="4"/>
      <c r="RTM128" s="4"/>
      <c r="RTN128" s="4"/>
      <c r="RTO128" s="4"/>
      <c r="RTP128" s="4"/>
      <c r="RTQ128" s="4"/>
      <c r="RTR128" s="4"/>
      <c r="RTS128" s="4"/>
      <c r="RTT128" s="4"/>
      <c r="RTU128" s="4"/>
      <c r="RTV128" s="4"/>
      <c r="RTW128" s="4"/>
      <c r="RTX128" s="4"/>
      <c r="RTY128" s="4"/>
      <c r="RTZ128" s="4"/>
      <c r="RUA128" s="4"/>
      <c r="RUB128" s="4"/>
      <c r="RUC128" s="4"/>
      <c r="RUD128" s="4"/>
      <c r="RUE128" s="4"/>
      <c r="RUF128" s="4"/>
      <c r="RUG128" s="4"/>
      <c r="RUH128" s="4"/>
      <c r="RUI128" s="4"/>
      <c r="RUJ128" s="4"/>
      <c r="RUK128" s="4"/>
      <c r="RUL128" s="4"/>
      <c r="RUM128" s="4"/>
      <c r="RUN128" s="4"/>
      <c r="RUO128" s="4"/>
      <c r="RUP128" s="4"/>
      <c r="RUQ128" s="4"/>
      <c r="RUR128" s="4"/>
      <c r="RUS128" s="4"/>
      <c r="RUT128" s="4"/>
      <c r="RUU128" s="4"/>
      <c r="RUV128" s="4"/>
      <c r="RUW128" s="4"/>
      <c r="RUX128" s="4"/>
      <c r="RUY128" s="4"/>
      <c r="RUZ128" s="4"/>
      <c r="RVA128" s="4"/>
      <c r="RVB128" s="4"/>
      <c r="RVC128" s="4"/>
      <c r="RVD128" s="4"/>
      <c r="RVE128" s="4"/>
      <c r="RVF128" s="4"/>
      <c r="RVG128" s="4"/>
      <c r="RVH128" s="4"/>
      <c r="RVI128" s="4"/>
      <c r="RVJ128" s="4"/>
      <c r="RVK128" s="4"/>
      <c r="RVL128" s="4"/>
      <c r="RVM128" s="4"/>
      <c r="RVN128" s="4"/>
      <c r="RVU128" s="4"/>
      <c r="RVV128" s="4"/>
      <c r="RVW128" s="4"/>
      <c r="RVX128" s="4"/>
      <c r="RVY128" s="4"/>
      <c r="RVZ128" s="4"/>
      <c r="RWA128" s="4"/>
      <c r="RWB128" s="4"/>
      <c r="RWC128" s="4"/>
      <c r="RWD128" s="4"/>
      <c r="RWE128" s="4"/>
      <c r="RWF128" s="4"/>
      <c r="RWG128" s="4"/>
      <c r="RWH128" s="4"/>
      <c r="RWI128" s="4"/>
      <c r="RWJ128" s="4"/>
      <c r="RWK128" s="4"/>
      <c r="RWL128" s="4"/>
      <c r="RWM128" s="4"/>
      <c r="RWN128" s="4"/>
      <c r="RWO128" s="4"/>
      <c r="RWP128" s="4"/>
      <c r="RWQ128" s="4"/>
      <c r="RWR128" s="4"/>
      <c r="RWS128" s="4"/>
      <c r="RWT128" s="4"/>
      <c r="RWU128" s="4"/>
      <c r="RWV128" s="4"/>
      <c r="RWW128" s="4"/>
      <c r="RWX128" s="4"/>
      <c r="RWY128" s="4"/>
      <c r="RWZ128" s="4"/>
      <c r="RXA128" s="4"/>
      <c r="RXB128" s="4"/>
      <c r="RXC128" s="4"/>
      <c r="RXD128" s="4"/>
      <c r="RXE128" s="4"/>
      <c r="RXF128" s="4"/>
      <c r="RXG128" s="4"/>
      <c r="RXH128" s="4"/>
      <c r="RXI128" s="4"/>
      <c r="RXJ128" s="4"/>
      <c r="RXK128" s="4"/>
      <c r="RXL128" s="4"/>
      <c r="RXM128" s="4"/>
      <c r="RXN128" s="4"/>
      <c r="RXO128" s="4"/>
      <c r="RXP128" s="4"/>
      <c r="RXQ128" s="4"/>
      <c r="RXR128" s="4"/>
      <c r="RXS128" s="4"/>
      <c r="RXT128" s="4"/>
      <c r="RXU128" s="4"/>
      <c r="RXV128" s="4"/>
      <c r="RXW128" s="4"/>
      <c r="RXX128" s="4"/>
      <c r="RXY128" s="4"/>
      <c r="RXZ128" s="4"/>
      <c r="RYA128" s="4"/>
      <c r="RYB128" s="4"/>
      <c r="RYC128" s="4"/>
      <c r="RYD128" s="4"/>
      <c r="RYE128" s="4"/>
      <c r="RYF128" s="4"/>
      <c r="RYG128" s="4"/>
      <c r="RYH128" s="4"/>
      <c r="RYI128" s="4"/>
      <c r="RYJ128" s="4"/>
      <c r="RYK128" s="4"/>
      <c r="RYL128" s="4"/>
      <c r="RYM128" s="4"/>
      <c r="RYN128" s="4"/>
      <c r="RYO128" s="4"/>
      <c r="RYP128" s="4"/>
      <c r="RYQ128" s="4"/>
      <c r="RYR128" s="4"/>
      <c r="RYS128" s="4"/>
      <c r="RYT128" s="4"/>
      <c r="RYU128" s="4"/>
      <c r="RYV128" s="4"/>
      <c r="RYW128" s="4"/>
      <c r="RYX128" s="4"/>
      <c r="RYY128" s="4"/>
      <c r="RYZ128" s="4"/>
      <c r="RZA128" s="4"/>
      <c r="RZB128" s="4"/>
      <c r="RZC128" s="4"/>
      <c r="RZD128" s="4"/>
      <c r="RZE128" s="4"/>
      <c r="RZF128" s="4"/>
      <c r="RZG128" s="4"/>
      <c r="RZH128" s="4"/>
      <c r="RZI128" s="4"/>
      <c r="RZJ128" s="4"/>
      <c r="RZK128" s="4"/>
      <c r="RZL128" s="4"/>
      <c r="RZM128" s="4"/>
      <c r="RZN128" s="4"/>
      <c r="RZO128" s="4"/>
      <c r="RZP128" s="4"/>
      <c r="RZQ128" s="4"/>
      <c r="RZR128" s="4"/>
      <c r="RZS128" s="4"/>
      <c r="RZT128" s="4"/>
      <c r="RZU128" s="4"/>
      <c r="RZV128" s="4"/>
      <c r="RZW128" s="4"/>
      <c r="RZX128" s="4"/>
      <c r="RZY128" s="4"/>
      <c r="RZZ128" s="4"/>
      <c r="SAA128" s="4"/>
      <c r="SAB128" s="4"/>
      <c r="SAC128" s="4"/>
      <c r="SAD128" s="4"/>
      <c r="SAE128" s="4"/>
      <c r="SAF128" s="4"/>
      <c r="SAG128" s="4"/>
      <c r="SAH128" s="4"/>
      <c r="SAI128" s="4"/>
      <c r="SAJ128" s="4"/>
      <c r="SAK128" s="4"/>
      <c r="SAL128" s="4"/>
      <c r="SAM128" s="4"/>
      <c r="SAN128" s="4"/>
      <c r="SAO128" s="4"/>
      <c r="SAP128" s="4"/>
      <c r="SAQ128" s="4"/>
      <c r="SAR128" s="4"/>
      <c r="SAS128" s="4"/>
      <c r="SAT128" s="4"/>
      <c r="SAU128" s="4"/>
      <c r="SAV128" s="4"/>
      <c r="SAW128" s="4"/>
      <c r="SAX128" s="4"/>
      <c r="SAY128" s="4"/>
      <c r="SAZ128" s="4"/>
      <c r="SBA128" s="4"/>
      <c r="SBB128" s="4"/>
      <c r="SBC128" s="4"/>
      <c r="SBD128" s="4"/>
      <c r="SBE128" s="4"/>
      <c r="SBF128" s="4"/>
      <c r="SBG128" s="4"/>
      <c r="SBH128" s="4"/>
      <c r="SBI128" s="4"/>
      <c r="SBJ128" s="4"/>
      <c r="SBK128" s="4"/>
      <c r="SBL128" s="4"/>
      <c r="SBM128" s="4"/>
      <c r="SBN128" s="4"/>
      <c r="SBO128" s="4"/>
      <c r="SBP128" s="4"/>
      <c r="SBQ128" s="4"/>
      <c r="SBR128" s="4"/>
      <c r="SBS128" s="4"/>
      <c r="SBT128" s="4"/>
      <c r="SBU128" s="4"/>
      <c r="SBV128" s="4"/>
      <c r="SBW128" s="4"/>
      <c r="SBX128" s="4"/>
      <c r="SBY128" s="4"/>
      <c r="SBZ128" s="4"/>
      <c r="SCA128" s="4"/>
      <c r="SCB128" s="4"/>
      <c r="SCC128" s="4"/>
      <c r="SCD128" s="4"/>
      <c r="SCE128" s="4"/>
      <c r="SCF128" s="4"/>
      <c r="SCG128" s="4"/>
      <c r="SCH128" s="4"/>
      <c r="SCI128" s="4"/>
      <c r="SCJ128" s="4"/>
      <c r="SCK128" s="4"/>
      <c r="SCL128" s="4"/>
      <c r="SCM128" s="4"/>
      <c r="SCN128" s="4"/>
      <c r="SCO128" s="4"/>
      <c r="SCP128" s="4"/>
      <c r="SCQ128" s="4"/>
      <c r="SCR128" s="4"/>
      <c r="SCS128" s="4"/>
      <c r="SCT128" s="4"/>
      <c r="SCU128" s="4"/>
      <c r="SCV128" s="4"/>
      <c r="SCW128" s="4"/>
      <c r="SCX128" s="4"/>
      <c r="SCY128" s="4"/>
      <c r="SCZ128" s="4"/>
      <c r="SDA128" s="4"/>
      <c r="SDB128" s="4"/>
      <c r="SDC128" s="4"/>
      <c r="SDD128" s="4"/>
      <c r="SDE128" s="4"/>
      <c r="SDF128" s="4"/>
      <c r="SDG128" s="4"/>
      <c r="SDH128" s="4"/>
      <c r="SDI128" s="4"/>
      <c r="SDJ128" s="4"/>
      <c r="SDK128" s="4"/>
      <c r="SDL128" s="4"/>
      <c r="SDM128" s="4"/>
      <c r="SDN128" s="4"/>
      <c r="SDO128" s="4"/>
      <c r="SDP128" s="4"/>
      <c r="SDQ128" s="4"/>
      <c r="SDR128" s="4"/>
      <c r="SDS128" s="4"/>
      <c r="SDT128" s="4"/>
      <c r="SDU128" s="4"/>
      <c r="SDV128" s="4"/>
      <c r="SDW128" s="4"/>
      <c r="SDX128" s="4"/>
      <c r="SDY128" s="4"/>
      <c r="SDZ128" s="4"/>
      <c r="SEA128" s="4"/>
      <c r="SEB128" s="4"/>
      <c r="SEC128" s="4"/>
      <c r="SED128" s="4"/>
      <c r="SEE128" s="4"/>
      <c r="SEF128" s="4"/>
      <c r="SEG128" s="4"/>
      <c r="SEH128" s="4"/>
      <c r="SEI128" s="4"/>
      <c r="SEJ128" s="4"/>
      <c r="SEK128" s="4"/>
      <c r="SEL128" s="4"/>
      <c r="SEM128" s="4"/>
      <c r="SEN128" s="4"/>
      <c r="SEO128" s="4"/>
      <c r="SEP128" s="4"/>
      <c r="SEQ128" s="4"/>
      <c r="SER128" s="4"/>
      <c r="SES128" s="4"/>
      <c r="SET128" s="4"/>
      <c r="SEU128" s="4"/>
      <c r="SEV128" s="4"/>
      <c r="SEW128" s="4"/>
      <c r="SEX128" s="4"/>
      <c r="SEY128" s="4"/>
      <c r="SEZ128" s="4"/>
      <c r="SFA128" s="4"/>
      <c r="SFB128" s="4"/>
      <c r="SFC128" s="4"/>
      <c r="SFD128" s="4"/>
      <c r="SFE128" s="4"/>
      <c r="SFF128" s="4"/>
      <c r="SFG128" s="4"/>
      <c r="SFH128" s="4"/>
      <c r="SFI128" s="4"/>
      <c r="SFJ128" s="4"/>
      <c r="SFQ128" s="4"/>
      <c r="SFR128" s="4"/>
      <c r="SFS128" s="4"/>
      <c r="SFT128" s="4"/>
      <c r="SFU128" s="4"/>
      <c r="SFV128" s="4"/>
      <c r="SFW128" s="4"/>
      <c r="SFX128" s="4"/>
      <c r="SFY128" s="4"/>
      <c r="SFZ128" s="4"/>
      <c r="SGA128" s="4"/>
      <c r="SGB128" s="4"/>
      <c r="SGC128" s="4"/>
      <c r="SGD128" s="4"/>
      <c r="SGE128" s="4"/>
      <c r="SGF128" s="4"/>
      <c r="SGG128" s="4"/>
      <c r="SGH128" s="4"/>
      <c r="SGI128" s="4"/>
      <c r="SGJ128" s="4"/>
      <c r="SGK128" s="4"/>
      <c r="SGL128" s="4"/>
      <c r="SGM128" s="4"/>
      <c r="SGN128" s="4"/>
      <c r="SGO128" s="4"/>
      <c r="SGP128" s="4"/>
      <c r="SGQ128" s="4"/>
      <c r="SGR128" s="4"/>
      <c r="SGS128" s="4"/>
      <c r="SGT128" s="4"/>
      <c r="SGU128" s="4"/>
      <c r="SGV128" s="4"/>
      <c r="SGW128" s="4"/>
      <c r="SGX128" s="4"/>
      <c r="SGY128" s="4"/>
      <c r="SGZ128" s="4"/>
      <c r="SHA128" s="4"/>
      <c r="SHB128" s="4"/>
      <c r="SHC128" s="4"/>
      <c r="SHD128" s="4"/>
      <c r="SHE128" s="4"/>
      <c r="SHF128" s="4"/>
      <c r="SHG128" s="4"/>
      <c r="SHH128" s="4"/>
      <c r="SHI128" s="4"/>
      <c r="SHJ128" s="4"/>
      <c r="SHK128" s="4"/>
      <c r="SHL128" s="4"/>
      <c r="SHM128" s="4"/>
      <c r="SHN128" s="4"/>
      <c r="SHO128" s="4"/>
      <c r="SHP128" s="4"/>
      <c r="SHQ128" s="4"/>
      <c r="SHR128" s="4"/>
      <c r="SHS128" s="4"/>
      <c r="SHT128" s="4"/>
      <c r="SHU128" s="4"/>
      <c r="SHV128" s="4"/>
      <c r="SHW128" s="4"/>
      <c r="SHX128" s="4"/>
      <c r="SHY128" s="4"/>
      <c r="SHZ128" s="4"/>
      <c r="SIA128" s="4"/>
      <c r="SIB128" s="4"/>
      <c r="SIC128" s="4"/>
      <c r="SID128" s="4"/>
      <c r="SIE128" s="4"/>
      <c r="SIF128" s="4"/>
      <c r="SIG128" s="4"/>
      <c r="SIH128" s="4"/>
      <c r="SII128" s="4"/>
      <c r="SIJ128" s="4"/>
      <c r="SIK128" s="4"/>
      <c r="SIL128" s="4"/>
      <c r="SIM128" s="4"/>
      <c r="SIN128" s="4"/>
      <c r="SIO128" s="4"/>
      <c r="SIP128" s="4"/>
      <c r="SIQ128" s="4"/>
      <c r="SIR128" s="4"/>
      <c r="SIS128" s="4"/>
      <c r="SIT128" s="4"/>
      <c r="SIU128" s="4"/>
      <c r="SIV128" s="4"/>
      <c r="SIW128" s="4"/>
      <c r="SIX128" s="4"/>
      <c r="SIY128" s="4"/>
      <c r="SIZ128" s="4"/>
      <c r="SJA128" s="4"/>
      <c r="SJB128" s="4"/>
      <c r="SJC128" s="4"/>
      <c r="SJD128" s="4"/>
      <c r="SJE128" s="4"/>
      <c r="SJF128" s="4"/>
      <c r="SJG128" s="4"/>
      <c r="SJH128" s="4"/>
      <c r="SJI128" s="4"/>
      <c r="SJJ128" s="4"/>
      <c r="SJK128" s="4"/>
      <c r="SJL128" s="4"/>
      <c r="SJM128" s="4"/>
      <c r="SJN128" s="4"/>
      <c r="SJO128" s="4"/>
      <c r="SJP128" s="4"/>
      <c r="SJQ128" s="4"/>
      <c r="SJR128" s="4"/>
      <c r="SJS128" s="4"/>
      <c r="SJT128" s="4"/>
      <c r="SJU128" s="4"/>
      <c r="SJV128" s="4"/>
      <c r="SJW128" s="4"/>
      <c r="SJX128" s="4"/>
      <c r="SJY128" s="4"/>
      <c r="SJZ128" s="4"/>
      <c r="SKA128" s="4"/>
      <c r="SKB128" s="4"/>
      <c r="SKC128" s="4"/>
      <c r="SKD128" s="4"/>
      <c r="SKE128" s="4"/>
      <c r="SKF128" s="4"/>
      <c r="SKG128" s="4"/>
      <c r="SKH128" s="4"/>
      <c r="SKI128" s="4"/>
      <c r="SKJ128" s="4"/>
      <c r="SKK128" s="4"/>
      <c r="SKL128" s="4"/>
      <c r="SKM128" s="4"/>
      <c r="SKN128" s="4"/>
      <c r="SKO128" s="4"/>
      <c r="SKP128" s="4"/>
      <c r="SKQ128" s="4"/>
      <c r="SKR128" s="4"/>
      <c r="SKS128" s="4"/>
      <c r="SKT128" s="4"/>
      <c r="SKU128" s="4"/>
      <c r="SKV128" s="4"/>
      <c r="SKW128" s="4"/>
      <c r="SKX128" s="4"/>
      <c r="SKY128" s="4"/>
      <c r="SKZ128" s="4"/>
      <c r="SLA128" s="4"/>
      <c r="SLB128" s="4"/>
      <c r="SLC128" s="4"/>
      <c r="SLD128" s="4"/>
      <c r="SLE128" s="4"/>
      <c r="SLF128" s="4"/>
      <c r="SLG128" s="4"/>
      <c r="SLH128" s="4"/>
      <c r="SLI128" s="4"/>
      <c r="SLJ128" s="4"/>
      <c r="SLK128" s="4"/>
      <c r="SLL128" s="4"/>
      <c r="SLM128" s="4"/>
      <c r="SLN128" s="4"/>
      <c r="SLO128" s="4"/>
      <c r="SLP128" s="4"/>
      <c r="SLQ128" s="4"/>
      <c r="SLR128" s="4"/>
      <c r="SLS128" s="4"/>
      <c r="SLT128" s="4"/>
      <c r="SLU128" s="4"/>
      <c r="SLV128" s="4"/>
      <c r="SLW128" s="4"/>
      <c r="SLX128" s="4"/>
      <c r="SLY128" s="4"/>
      <c r="SLZ128" s="4"/>
      <c r="SMA128" s="4"/>
      <c r="SMB128" s="4"/>
      <c r="SMC128" s="4"/>
      <c r="SMD128" s="4"/>
      <c r="SME128" s="4"/>
      <c r="SMF128" s="4"/>
      <c r="SMG128" s="4"/>
      <c r="SMH128" s="4"/>
      <c r="SMI128" s="4"/>
      <c r="SMJ128" s="4"/>
      <c r="SMK128" s="4"/>
      <c r="SML128" s="4"/>
      <c r="SMM128" s="4"/>
      <c r="SMN128" s="4"/>
      <c r="SMO128" s="4"/>
      <c r="SMP128" s="4"/>
      <c r="SMQ128" s="4"/>
      <c r="SMR128" s="4"/>
      <c r="SMS128" s="4"/>
      <c r="SMT128" s="4"/>
      <c r="SMU128" s="4"/>
      <c r="SMV128" s="4"/>
      <c r="SMW128" s="4"/>
      <c r="SMX128" s="4"/>
      <c r="SMY128" s="4"/>
      <c r="SMZ128" s="4"/>
      <c r="SNA128" s="4"/>
      <c r="SNB128" s="4"/>
      <c r="SNC128" s="4"/>
      <c r="SND128" s="4"/>
      <c r="SNE128" s="4"/>
      <c r="SNF128" s="4"/>
      <c r="SNG128" s="4"/>
      <c r="SNH128" s="4"/>
      <c r="SNI128" s="4"/>
      <c r="SNJ128" s="4"/>
      <c r="SNK128" s="4"/>
      <c r="SNL128" s="4"/>
      <c r="SNM128" s="4"/>
      <c r="SNN128" s="4"/>
      <c r="SNO128" s="4"/>
      <c r="SNP128" s="4"/>
      <c r="SNQ128" s="4"/>
      <c r="SNR128" s="4"/>
      <c r="SNS128" s="4"/>
      <c r="SNT128" s="4"/>
      <c r="SNU128" s="4"/>
      <c r="SNV128" s="4"/>
      <c r="SNW128" s="4"/>
      <c r="SNX128" s="4"/>
      <c r="SNY128" s="4"/>
      <c r="SNZ128" s="4"/>
      <c r="SOA128" s="4"/>
      <c r="SOB128" s="4"/>
      <c r="SOC128" s="4"/>
      <c r="SOD128" s="4"/>
      <c r="SOE128" s="4"/>
      <c r="SOF128" s="4"/>
      <c r="SOG128" s="4"/>
      <c r="SOH128" s="4"/>
      <c r="SOI128" s="4"/>
      <c r="SOJ128" s="4"/>
      <c r="SOK128" s="4"/>
      <c r="SOL128" s="4"/>
      <c r="SOM128" s="4"/>
      <c r="SON128" s="4"/>
      <c r="SOO128" s="4"/>
      <c r="SOP128" s="4"/>
      <c r="SOQ128" s="4"/>
      <c r="SOR128" s="4"/>
      <c r="SOS128" s="4"/>
      <c r="SOT128" s="4"/>
      <c r="SOU128" s="4"/>
      <c r="SOV128" s="4"/>
      <c r="SOW128" s="4"/>
      <c r="SOX128" s="4"/>
      <c r="SOY128" s="4"/>
      <c r="SOZ128" s="4"/>
      <c r="SPA128" s="4"/>
      <c r="SPB128" s="4"/>
      <c r="SPC128" s="4"/>
      <c r="SPD128" s="4"/>
      <c r="SPE128" s="4"/>
      <c r="SPF128" s="4"/>
      <c r="SPM128" s="4"/>
      <c r="SPN128" s="4"/>
      <c r="SPO128" s="4"/>
      <c r="SPP128" s="4"/>
      <c r="SPQ128" s="4"/>
      <c r="SPR128" s="4"/>
      <c r="SPS128" s="4"/>
      <c r="SPT128" s="4"/>
      <c r="SPU128" s="4"/>
      <c r="SPV128" s="4"/>
      <c r="SPW128" s="4"/>
      <c r="SPX128" s="4"/>
      <c r="SPY128" s="4"/>
      <c r="SPZ128" s="4"/>
      <c r="SQA128" s="4"/>
      <c r="SQB128" s="4"/>
      <c r="SQC128" s="4"/>
      <c r="SQD128" s="4"/>
      <c r="SQE128" s="4"/>
      <c r="SQF128" s="4"/>
      <c r="SQG128" s="4"/>
      <c r="SQH128" s="4"/>
      <c r="SQI128" s="4"/>
      <c r="SQJ128" s="4"/>
      <c r="SQK128" s="4"/>
      <c r="SQL128" s="4"/>
      <c r="SQM128" s="4"/>
      <c r="SQN128" s="4"/>
      <c r="SQO128" s="4"/>
      <c r="SQP128" s="4"/>
      <c r="SQQ128" s="4"/>
      <c r="SQR128" s="4"/>
      <c r="SQS128" s="4"/>
      <c r="SQT128" s="4"/>
      <c r="SQU128" s="4"/>
      <c r="SQV128" s="4"/>
      <c r="SQW128" s="4"/>
      <c r="SQX128" s="4"/>
      <c r="SQY128" s="4"/>
      <c r="SQZ128" s="4"/>
      <c r="SRA128" s="4"/>
      <c r="SRB128" s="4"/>
      <c r="SRC128" s="4"/>
      <c r="SRD128" s="4"/>
      <c r="SRE128" s="4"/>
      <c r="SRF128" s="4"/>
      <c r="SRG128" s="4"/>
      <c r="SRH128" s="4"/>
      <c r="SRI128" s="4"/>
      <c r="SRJ128" s="4"/>
      <c r="SRK128" s="4"/>
      <c r="SRL128" s="4"/>
      <c r="SRM128" s="4"/>
      <c r="SRN128" s="4"/>
      <c r="SRO128" s="4"/>
      <c r="SRP128" s="4"/>
      <c r="SRQ128" s="4"/>
      <c r="SRR128" s="4"/>
      <c r="SRS128" s="4"/>
      <c r="SRT128" s="4"/>
      <c r="SRU128" s="4"/>
      <c r="SRV128" s="4"/>
      <c r="SRW128" s="4"/>
      <c r="SRX128" s="4"/>
      <c r="SRY128" s="4"/>
      <c r="SRZ128" s="4"/>
      <c r="SSA128" s="4"/>
      <c r="SSB128" s="4"/>
      <c r="SSC128" s="4"/>
      <c r="SSD128" s="4"/>
      <c r="SSE128" s="4"/>
      <c r="SSF128" s="4"/>
      <c r="SSG128" s="4"/>
      <c r="SSH128" s="4"/>
      <c r="SSI128" s="4"/>
      <c r="SSJ128" s="4"/>
      <c r="SSK128" s="4"/>
      <c r="SSL128" s="4"/>
      <c r="SSM128" s="4"/>
      <c r="SSN128" s="4"/>
      <c r="SSO128" s="4"/>
      <c r="SSP128" s="4"/>
      <c r="SSQ128" s="4"/>
      <c r="SSR128" s="4"/>
      <c r="SSS128" s="4"/>
      <c r="SST128" s="4"/>
      <c r="SSU128" s="4"/>
      <c r="SSV128" s="4"/>
      <c r="SSW128" s="4"/>
      <c r="SSX128" s="4"/>
      <c r="SSY128" s="4"/>
      <c r="SSZ128" s="4"/>
      <c r="STA128" s="4"/>
      <c r="STB128" s="4"/>
      <c r="STC128" s="4"/>
      <c r="STD128" s="4"/>
      <c r="STE128" s="4"/>
      <c r="STF128" s="4"/>
      <c r="STG128" s="4"/>
      <c r="STH128" s="4"/>
      <c r="STI128" s="4"/>
      <c r="STJ128" s="4"/>
      <c r="STK128" s="4"/>
      <c r="STL128" s="4"/>
      <c r="STM128" s="4"/>
      <c r="STN128" s="4"/>
      <c r="STO128" s="4"/>
      <c r="STP128" s="4"/>
      <c r="STQ128" s="4"/>
      <c r="STR128" s="4"/>
      <c r="STS128" s="4"/>
      <c r="STT128" s="4"/>
      <c r="STU128" s="4"/>
      <c r="STV128" s="4"/>
      <c r="STW128" s="4"/>
      <c r="STX128" s="4"/>
      <c r="STY128" s="4"/>
      <c r="STZ128" s="4"/>
      <c r="SUA128" s="4"/>
      <c r="SUB128" s="4"/>
      <c r="SUC128" s="4"/>
      <c r="SUD128" s="4"/>
      <c r="SUE128" s="4"/>
      <c r="SUF128" s="4"/>
      <c r="SUG128" s="4"/>
      <c r="SUH128" s="4"/>
      <c r="SUI128" s="4"/>
      <c r="SUJ128" s="4"/>
      <c r="SUK128" s="4"/>
      <c r="SUL128" s="4"/>
      <c r="SUM128" s="4"/>
      <c r="SUN128" s="4"/>
      <c r="SUO128" s="4"/>
      <c r="SUP128" s="4"/>
      <c r="SUQ128" s="4"/>
      <c r="SUR128" s="4"/>
      <c r="SUS128" s="4"/>
      <c r="SUT128" s="4"/>
      <c r="SUU128" s="4"/>
      <c r="SUV128" s="4"/>
      <c r="SUW128" s="4"/>
      <c r="SUX128" s="4"/>
      <c r="SUY128" s="4"/>
      <c r="SUZ128" s="4"/>
      <c r="SVA128" s="4"/>
      <c r="SVB128" s="4"/>
      <c r="SVC128" s="4"/>
      <c r="SVD128" s="4"/>
      <c r="SVE128" s="4"/>
      <c r="SVF128" s="4"/>
      <c r="SVG128" s="4"/>
      <c r="SVH128" s="4"/>
      <c r="SVI128" s="4"/>
      <c r="SVJ128" s="4"/>
      <c r="SVK128" s="4"/>
      <c r="SVL128" s="4"/>
      <c r="SVM128" s="4"/>
      <c r="SVN128" s="4"/>
      <c r="SVO128" s="4"/>
      <c r="SVP128" s="4"/>
      <c r="SVQ128" s="4"/>
      <c r="SVR128" s="4"/>
      <c r="SVS128" s="4"/>
      <c r="SVT128" s="4"/>
      <c r="SVU128" s="4"/>
      <c r="SVV128" s="4"/>
      <c r="SVW128" s="4"/>
      <c r="SVX128" s="4"/>
      <c r="SVY128" s="4"/>
      <c r="SVZ128" s="4"/>
      <c r="SWA128" s="4"/>
      <c r="SWB128" s="4"/>
      <c r="SWC128" s="4"/>
      <c r="SWD128" s="4"/>
      <c r="SWE128" s="4"/>
      <c r="SWF128" s="4"/>
      <c r="SWG128" s="4"/>
      <c r="SWH128" s="4"/>
      <c r="SWI128" s="4"/>
      <c r="SWJ128" s="4"/>
      <c r="SWK128" s="4"/>
      <c r="SWL128" s="4"/>
      <c r="SWM128" s="4"/>
      <c r="SWN128" s="4"/>
      <c r="SWO128" s="4"/>
      <c r="SWP128" s="4"/>
      <c r="SWQ128" s="4"/>
      <c r="SWR128" s="4"/>
      <c r="SWS128" s="4"/>
      <c r="SWT128" s="4"/>
      <c r="SWU128" s="4"/>
      <c r="SWV128" s="4"/>
      <c r="SWW128" s="4"/>
      <c r="SWX128" s="4"/>
      <c r="SWY128" s="4"/>
      <c r="SWZ128" s="4"/>
      <c r="SXA128" s="4"/>
      <c r="SXB128" s="4"/>
      <c r="SXC128" s="4"/>
      <c r="SXD128" s="4"/>
      <c r="SXE128" s="4"/>
      <c r="SXF128" s="4"/>
      <c r="SXG128" s="4"/>
      <c r="SXH128" s="4"/>
      <c r="SXI128" s="4"/>
      <c r="SXJ128" s="4"/>
      <c r="SXK128" s="4"/>
      <c r="SXL128" s="4"/>
      <c r="SXM128" s="4"/>
      <c r="SXN128" s="4"/>
      <c r="SXO128" s="4"/>
      <c r="SXP128" s="4"/>
      <c r="SXQ128" s="4"/>
      <c r="SXR128" s="4"/>
      <c r="SXS128" s="4"/>
      <c r="SXT128" s="4"/>
      <c r="SXU128" s="4"/>
      <c r="SXV128" s="4"/>
      <c r="SXW128" s="4"/>
      <c r="SXX128" s="4"/>
      <c r="SXY128" s="4"/>
      <c r="SXZ128" s="4"/>
      <c r="SYA128" s="4"/>
      <c r="SYB128" s="4"/>
      <c r="SYC128" s="4"/>
      <c r="SYD128" s="4"/>
      <c r="SYE128" s="4"/>
      <c r="SYF128" s="4"/>
      <c r="SYG128" s="4"/>
      <c r="SYH128" s="4"/>
      <c r="SYI128" s="4"/>
      <c r="SYJ128" s="4"/>
      <c r="SYK128" s="4"/>
      <c r="SYL128" s="4"/>
      <c r="SYM128" s="4"/>
      <c r="SYN128" s="4"/>
      <c r="SYO128" s="4"/>
      <c r="SYP128" s="4"/>
      <c r="SYQ128" s="4"/>
      <c r="SYR128" s="4"/>
      <c r="SYS128" s="4"/>
      <c r="SYT128" s="4"/>
      <c r="SYU128" s="4"/>
      <c r="SYV128" s="4"/>
      <c r="SYW128" s="4"/>
      <c r="SYX128" s="4"/>
      <c r="SYY128" s="4"/>
      <c r="SYZ128" s="4"/>
      <c r="SZA128" s="4"/>
      <c r="SZB128" s="4"/>
      <c r="SZI128" s="4"/>
      <c r="SZJ128" s="4"/>
      <c r="SZK128" s="4"/>
      <c r="SZL128" s="4"/>
      <c r="SZM128" s="4"/>
      <c r="SZN128" s="4"/>
      <c r="SZO128" s="4"/>
      <c r="SZP128" s="4"/>
      <c r="SZQ128" s="4"/>
      <c r="SZR128" s="4"/>
      <c r="SZS128" s="4"/>
      <c r="SZT128" s="4"/>
      <c r="SZU128" s="4"/>
      <c r="SZV128" s="4"/>
      <c r="SZW128" s="4"/>
      <c r="SZX128" s="4"/>
      <c r="SZY128" s="4"/>
      <c r="SZZ128" s="4"/>
      <c r="TAA128" s="4"/>
      <c r="TAB128" s="4"/>
      <c r="TAC128" s="4"/>
      <c r="TAD128" s="4"/>
      <c r="TAE128" s="4"/>
      <c r="TAF128" s="4"/>
      <c r="TAG128" s="4"/>
      <c r="TAH128" s="4"/>
      <c r="TAI128" s="4"/>
      <c r="TAJ128" s="4"/>
      <c r="TAK128" s="4"/>
      <c r="TAL128" s="4"/>
      <c r="TAM128" s="4"/>
      <c r="TAN128" s="4"/>
      <c r="TAO128" s="4"/>
      <c r="TAP128" s="4"/>
      <c r="TAQ128" s="4"/>
      <c r="TAR128" s="4"/>
      <c r="TAS128" s="4"/>
      <c r="TAT128" s="4"/>
      <c r="TAU128" s="4"/>
      <c r="TAV128" s="4"/>
      <c r="TAW128" s="4"/>
      <c r="TAX128" s="4"/>
      <c r="TAY128" s="4"/>
      <c r="TAZ128" s="4"/>
      <c r="TBA128" s="4"/>
      <c r="TBB128" s="4"/>
      <c r="TBC128" s="4"/>
      <c r="TBD128" s="4"/>
      <c r="TBE128" s="4"/>
      <c r="TBF128" s="4"/>
      <c r="TBG128" s="4"/>
      <c r="TBH128" s="4"/>
      <c r="TBI128" s="4"/>
      <c r="TBJ128" s="4"/>
      <c r="TBK128" s="4"/>
      <c r="TBL128" s="4"/>
      <c r="TBM128" s="4"/>
      <c r="TBN128" s="4"/>
      <c r="TBO128" s="4"/>
      <c r="TBP128" s="4"/>
      <c r="TBQ128" s="4"/>
      <c r="TBR128" s="4"/>
      <c r="TBS128" s="4"/>
      <c r="TBT128" s="4"/>
      <c r="TBU128" s="4"/>
      <c r="TBV128" s="4"/>
      <c r="TBW128" s="4"/>
      <c r="TBX128" s="4"/>
      <c r="TBY128" s="4"/>
      <c r="TBZ128" s="4"/>
      <c r="TCA128" s="4"/>
      <c r="TCB128" s="4"/>
      <c r="TCC128" s="4"/>
      <c r="TCD128" s="4"/>
      <c r="TCE128" s="4"/>
      <c r="TCF128" s="4"/>
      <c r="TCG128" s="4"/>
      <c r="TCH128" s="4"/>
      <c r="TCI128" s="4"/>
      <c r="TCJ128" s="4"/>
      <c r="TCK128" s="4"/>
      <c r="TCL128" s="4"/>
      <c r="TCM128" s="4"/>
      <c r="TCN128" s="4"/>
      <c r="TCO128" s="4"/>
      <c r="TCP128" s="4"/>
      <c r="TCQ128" s="4"/>
      <c r="TCR128" s="4"/>
      <c r="TCS128" s="4"/>
      <c r="TCT128" s="4"/>
      <c r="TCU128" s="4"/>
      <c r="TCV128" s="4"/>
      <c r="TCW128" s="4"/>
      <c r="TCX128" s="4"/>
      <c r="TCY128" s="4"/>
      <c r="TCZ128" s="4"/>
      <c r="TDA128" s="4"/>
      <c r="TDB128" s="4"/>
      <c r="TDC128" s="4"/>
      <c r="TDD128" s="4"/>
      <c r="TDE128" s="4"/>
      <c r="TDF128" s="4"/>
      <c r="TDG128" s="4"/>
      <c r="TDH128" s="4"/>
      <c r="TDI128" s="4"/>
      <c r="TDJ128" s="4"/>
      <c r="TDK128" s="4"/>
      <c r="TDL128" s="4"/>
      <c r="TDM128" s="4"/>
      <c r="TDN128" s="4"/>
      <c r="TDO128" s="4"/>
      <c r="TDP128" s="4"/>
      <c r="TDQ128" s="4"/>
      <c r="TDR128" s="4"/>
      <c r="TDS128" s="4"/>
      <c r="TDT128" s="4"/>
      <c r="TDU128" s="4"/>
      <c r="TDV128" s="4"/>
      <c r="TDW128" s="4"/>
      <c r="TDX128" s="4"/>
      <c r="TDY128" s="4"/>
      <c r="TDZ128" s="4"/>
      <c r="TEA128" s="4"/>
      <c r="TEB128" s="4"/>
      <c r="TEC128" s="4"/>
      <c r="TED128" s="4"/>
      <c r="TEE128" s="4"/>
      <c r="TEF128" s="4"/>
      <c r="TEG128" s="4"/>
      <c r="TEH128" s="4"/>
      <c r="TEI128" s="4"/>
      <c r="TEJ128" s="4"/>
      <c r="TEK128" s="4"/>
      <c r="TEL128" s="4"/>
      <c r="TEM128" s="4"/>
      <c r="TEN128" s="4"/>
      <c r="TEO128" s="4"/>
      <c r="TEP128" s="4"/>
      <c r="TEQ128" s="4"/>
      <c r="TER128" s="4"/>
      <c r="TES128" s="4"/>
      <c r="TET128" s="4"/>
      <c r="TEU128" s="4"/>
      <c r="TEV128" s="4"/>
      <c r="TEW128" s="4"/>
      <c r="TEX128" s="4"/>
      <c r="TEY128" s="4"/>
      <c r="TEZ128" s="4"/>
      <c r="TFA128" s="4"/>
      <c r="TFB128" s="4"/>
      <c r="TFC128" s="4"/>
      <c r="TFD128" s="4"/>
      <c r="TFE128" s="4"/>
      <c r="TFF128" s="4"/>
      <c r="TFG128" s="4"/>
      <c r="TFH128" s="4"/>
      <c r="TFI128" s="4"/>
      <c r="TFJ128" s="4"/>
      <c r="TFK128" s="4"/>
      <c r="TFL128" s="4"/>
      <c r="TFM128" s="4"/>
      <c r="TFN128" s="4"/>
      <c r="TFO128" s="4"/>
      <c r="TFP128" s="4"/>
      <c r="TFQ128" s="4"/>
      <c r="TFR128" s="4"/>
      <c r="TFS128" s="4"/>
      <c r="TFT128" s="4"/>
      <c r="TFU128" s="4"/>
      <c r="TFV128" s="4"/>
      <c r="TFW128" s="4"/>
      <c r="TFX128" s="4"/>
      <c r="TFY128" s="4"/>
      <c r="TFZ128" s="4"/>
      <c r="TGA128" s="4"/>
      <c r="TGB128" s="4"/>
      <c r="TGC128" s="4"/>
      <c r="TGD128" s="4"/>
      <c r="TGE128" s="4"/>
      <c r="TGF128" s="4"/>
      <c r="TGG128" s="4"/>
      <c r="TGH128" s="4"/>
      <c r="TGI128" s="4"/>
      <c r="TGJ128" s="4"/>
      <c r="TGK128" s="4"/>
      <c r="TGL128" s="4"/>
      <c r="TGM128" s="4"/>
      <c r="TGN128" s="4"/>
      <c r="TGO128" s="4"/>
      <c r="TGP128" s="4"/>
      <c r="TGQ128" s="4"/>
      <c r="TGR128" s="4"/>
      <c r="TGS128" s="4"/>
      <c r="TGT128" s="4"/>
      <c r="TGU128" s="4"/>
      <c r="TGV128" s="4"/>
      <c r="TGW128" s="4"/>
      <c r="TGX128" s="4"/>
      <c r="TGY128" s="4"/>
      <c r="TGZ128" s="4"/>
      <c r="THA128" s="4"/>
      <c r="THB128" s="4"/>
      <c r="THC128" s="4"/>
      <c r="THD128" s="4"/>
      <c r="THE128" s="4"/>
      <c r="THF128" s="4"/>
      <c r="THG128" s="4"/>
      <c r="THH128" s="4"/>
      <c r="THI128" s="4"/>
      <c r="THJ128" s="4"/>
      <c r="THK128" s="4"/>
      <c r="THL128" s="4"/>
      <c r="THM128" s="4"/>
      <c r="THN128" s="4"/>
      <c r="THO128" s="4"/>
      <c r="THP128" s="4"/>
      <c r="THQ128" s="4"/>
      <c r="THR128" s="4"/>
      <c r="THS128" s="4"/>
      <c r="THT128" s="4"/>
      <c r="THU128" s="4"/>
      <c r="THV128" s="4"/>
      <c r="THW128" s="4"/>
      <c r="THX128" s="4"/>
      <c r="THY128" s="4"/>
      <c r="THZ128" s="4"/>
      <c r="TIA128" s="4"/>
      <c r="TIB128" s="4"/>
      <c r="TIC128" s="4"/>
      <c r="TID128" s="4"/>
      <c r="TIE128" s="4"/>
      <c r="TIF128" s="4"/>
      <c r="TIG128" s="4"/>
      <c r="TIH128" s="4"/>
      <c r="TII128" s="4"/>
      <c r="TIJ128" s="4"/>
      <c r="TIK128" s="4"/>
      <c r="TIL128" s="4"/>
      <c r="TIM128" s="4"/>
      <c r="TIN128" s="4"/>
      <c r="TIO128" s="4"/>
      <c r="TIP128" s="4"/>
      <c r="TIQ128" s="4"/>
      <c r="TIR128" s="4"/>
      <c r="TIS128" s="4"/>
      <c r="TIT128" s="4"/>
      <c r="TIU128" s="4"/>
      <c r="TIV128" s="4"/>
      <c r="TIW128" s="4"/>
      <c r="TIX128" s="4"/>
      <c r="TJE128" s="4"/>
      <c r="TJF128" s="4"/>
      <c r="TJG128" s="4"/>
      <c r="TJH128" s="4"/>
      <c r="TJI128" s="4"/>
      <c r="TJJ128" s="4"/>
      <c r="TJK128" s="4"/>
      <c r="TJL128" s="4"/>
      <c r="TJM128" s="4"/>
      <c r="TJN128" s="4"/>
      <c r="TJO128" s="4"/>
      <c r="TJP128" s="4"/>
      <c r="TJQ128" s="4"/>
      <c r="TJR128" s="4"/>
      <c r="TJS128" s="4"/>
      <c r="TJT128" s="4"/>
      <c r="TJU128" s="4"/>
      <c r="TJV128" s="4"/>
      <c r="TJW128" s="4"/>
      <c r="TJX128" s="4"/>
      <c r="TJY128" s="4"/>
      <c r="TJZ128" s="4"/>
      <c r="TKA128" s="4"/>
      <c r="TKB128" s="4"/>
      <c r="TKC128" s="4"/>
      <c r="TKD128" s="4"/>
      <c r="TKE128" s="4"/>
      <c r="TKF128" s="4"/>
      <c r="TKG128" s="4"/>
      <c r="TKH128" s="4"/>
      <c r="TKI128" s="4"/>
      <c r="TKJ128" s="4"/>
      <c r="TKK128" s="4"/>
      <c r="TKL128" s="4"/>
      <c r="TKM128" s="4"/>
      <c r="TKN128" s="4"/>
      <c r="TKO128" s="4"/>
      <c r="TKP128" s="4"/>
      <c r="TKQ128" s="4"/>
      <c r="TKR128" s="4"/>
      <c r="TKS128" s="4"/>
      <c r="TKT128" s="4"/>
      <c r="TKU128" s="4"/>
      <c r="TKV128" s="4"/>
      <c r="TKW128" s="4"/>
      <c r="TKX128" s="4"/>
      <c r="TKY128" s="4"/>
      <c r="TKZ128" s="4"/>
      <c r="TLA128" s="4"/>
      <c r="TLB128" s="4"/>
      <c r="TLC128" s="4"/>
      <c r="TLD128" s="4"/>
      <c r="TLE128" s="4"/>
      <c r="TLF128" s="4"/>
      <c r="TLG128" s="4"/>
      <c r="TLH128" s="4"/>
      <c r="TLI128" s="4"/>
      <c r="TLJ128" s="4"/>
      <c r="TLK128" s="4"/>
      <c r="TLL128" s="4"/>
      <c r="TLM128" s="4"/>
      <c r="TLN128" s="4"/>
      <c r="TLO128" s="4"/>
      <c r="TLP128" s="4"/>
      <c r="TLQ128" s="4"/>
      <c r="TLR128" s="4"/>
      <c r="TLS128" s="4"/>
      <c r="TLT128" s="4"/>
      <c r="TLU128" s="4"/>
      <c r="TLV128" s="4"/>
      <c r="TLW128" s="4"/>
      <c r="TLX128" s="4"/>
      <c r="TLY128" s="4"/>
      <c r="TLZ128" s="4"/>
      <c r="TMA128" s="4"/>
      <c r="TMB128" s="4"/>
      <c r="TMC128" s="4"/>
      <c r="TMD128" s="4"/>
      <c r="TME128" s="4"/>
      <c r="TMF128" s="4"/>
      <c r="TMG128" s="4"/>
      <c r="TMH128" s="4"/>
      <c r="TMI128" s="4"/>
      <c r="TMJ128" s="4"/>
      <c r="TMK128" s="4"/>
      <c r="TML128" s="4"/>
      <c r="TMM128" s="4"/>
      <c r="TMN128" s="4"/>
      <c r="TMO128" s="4"/>
      <c r="TMP128" s="4"/>
      <c r="TMQ128" s="4"/>
      <c r="TMR128" s="4"/>
      <c r="TMS128" s="4"/>
      <c r="TMT128" s="4"/>
      <c r="TMU128" s="4"/>
      <c r="TMV128" s="4"/>
      <c r="TMW128" s="4"/>
      <c r="TMX128" s="4"/>
      <c r="TMY128" s="4"/>
      <c r="TMZ128" s="4"/>
      <c r="TNA128" s="4"/>
      <c r="TNB128" s="4"/>
      <c r="TNC128" s="4"/>
      <c r="TND128" s="4"/>
      <c r="TNE128" s="4"/>
      <c r="TNF128" s="4"/>
      <c r="TNG128" s="4"/>
      <c r="TNH128" s="4"/>
      <c r="TNI128" s="4"/>
      <c r="TNJ128" s="4"/>
      <c r="TNK128" s="4"/>
      <c r="TNL128" s="4"/>
      <c r="TNM128" s="4"/>
      <c r="TNN128" s="4"/>
      <c r="TNO128" s="4"/>
      <c r="TNP128" s="4"/>
      <c r="TNQ128" s="4"/>
      <c r="TNR128" s="4"/>
      <c r="TNS128" s="4"/>
      <c r="TNT128" s="4"/>
      <c r="TNU128" s="4"/>
      <c r="TNV128" s="4"/>
      <c r="TNW128" s="4"/>
      <c r="TNX128" s="4"/>
      <c r="TNY128" s="4"/>
      <c r="TNZ128" s="4"/>
      <c r="TOA128" s="4"/>
      <c r="TOB128" s="4"/>
      <c r="TOC128" s="4"/>
      <c r="TOD128" s="4"/>
      <c r="TOE128" s="4"/>
      <c r="TOF128" s="4"/>
      <c r="TOG128" s="4"/>
      <c r="TOH128" s="4"/>
      <c r="TOI128" s="4"/>
      <c r="TOJ128" s="4"/>
      <c r="TOK128" s="4"/>
      <c r="TOL128" s="4"/>
      <c r="TOM128" s="4"/>
      <c r="TON128" s="4"/>
      <c r="TOO128" s="4"/>
      <c r="TOP128" s="4"/>
      <c r="TOQ128" s="4"/>
      <c r="TOR128" s="4"/>
      <c r="TOS128" s="4"/>
      <c r="TOT128" s="4"/>
      <c r="TOU128" s="4"/>
      <c r="TOV128" s="4"/>
      <c r="TOW128" s="4"/>
      <c r="TOX128" s="4"/>
      <c r="TOY128" s="4"/>
      <c r="TOZ128" s="4"/>
      <c r="TPA128" s="4"/>
      <c r="TPB128" s="4"/>
      <c r="TPC128" s="4"/>
      <c r="TPD128" s="4"/>
      <c r="TPE128" s="4"/>
      <c r="TPF128" s="4"/>
      <c r="TPG128" s="4"/>
      <c r="TPH128" s="4"/>
      <c r="TPI128" s="4"/>
      <c r="TPJ128" s="4"/>
      <c r="TPK128" s="4"/>
      <c r="TPL128" s="4"/>
      <c r="TPM128" s="4"/>
      <c r="TPN128" s="4"/>
      <c r="TPO128" s="4"/>
      <c r="TPP128" s="4"/>
      <c r="TPQ128" s="4"/>
      <c r="TPR128" s="4"/>
      <c r="TPS128" s="4"/>
      <c r="TPT128" s="4"/>
      <c r="TPU128" s="4"/>
      <c r="TPV128" s="4"/>
      <c r="TPW128" s="4"/>
      <c r="TPX128" s="4"/>
      <c r="TPY128" s="4"/>
      <c r="TPZ128" s="4"/>
      <c r="TQA128" s="4"/>
      <c r="TQB128" s="4"/>
      <c r="TQC128" s="4"/>
      <c r="TQD128" s="4"/>
      <c r="TQE128" s="4"/>
      <c r="TQF128" s="4"/>
      <c r="TQG128" s="4"/>
      <c r="TQH128" s="4"/>
      <c r="TQI128" s="4"/>
      <c r="TQJ128" s="4"/>
      <c r="TQK128" s="4"/>
      <c r="TQL128" s="4"/>
      <c r="TQM128" s="4"/>
      <c r="TQN128" s="4"/>
      <c r="TQO128" s="4"/>
      <c r="TQP128" s="4"/>
      <c r="TQQ128" s="4"/>
      <c r="TQR128" s="4"/>
      <c r="TQS128" s="4"/>
      <c r="TQT128" s="4"/>
      <c r="TQU128" s="4"/>
      <c r="TQV128" s="4"/>
      <c r="TQW128" s="4"/>
      <c r="TQX128" s="4"/>
      <c r="TQY128" s="4"/>
      <c r="TQZ128" s="4"/>
      <c r="TRA128" s="4"/>
      <c r="TRB128" s="4"/>
      <c r="TRC128" s="4"/>
      <c r="TRD128" s="4"/>
      <c r="TRE128" s="4"/>
      <c r="TRF128" s="4"/>
      <c r="TRG128" s="4"/>
      <c r="TRH128" s="4"/>
      <c r="TRI128" s="4"/>
      <c r="TRJ128" s="4"/>
      <c r="TRK128" s="4"/>
      <c r="TRL128" s="4"/>
      <c r="TRM128" s="4"/>
      <c r="TRN128" s="4"/>
      <c r="TRO128" s="4"/>
      <c r="TRP128" s="4"/>
      <c r="TRQ128" s="4"/>
      <c r="TRR128" s="4"/>
      <c r="TRS128" s="4"/>
      <c r="TRT128" s="4"/>
      <c r="TRU128" s="4"/>
      <c r="TRV128" s="4"/>
      <c r="TRW128" s="4"/>
      <c r="TRX128" s="4"/>
      <c r="TRY128" s="4"/>
      <c r="TRZ128" s="4"/>
      <c r="TSA128" s="4"/>
      <c r="TSB128" s="4"/>
      <c r="TSC128" s="4"/>
      <c r="TSD128" s="4"/>
      <c r="TSE128" s="4"/>
      <c r="TSF128" s="4"/>
      <c r="TSG128" s="4"/>
      <c r="TSH128" s="4"/>
      <c r="TSI128" s="4"/>
      <c r="TSJ128" s="4"/>
      <c r="TSK128" s="4"/>
      <c r="TSL128" s="4"/>
      <c r="TSM128" s="4"/>
      <c r="TSN128" s="4"/>
      <c r="TSO128" s="4"/>
      <c r="TSP128" s="4"/>
      <c r="TSQ128" s="4"/>
      <c r="TSR128" s="4"/>
      <c r="TSS128" s="4"/>
      <c r="TST128" s="4"/>
      <c r="TTA128" s="4"/>
      <c r="TTB128" s="4"/>
      <c r="TTC128" s="4"/>
      <c r="TTD128" s="4"/>
      <c r="TTE128" s="4"/>
      <c r="TTF128" s="4"/>
      <c r="TTG128" s="4"/>
      <c r="TTH128" s="4"/>
      <c r="TTI128" s="4"/>
      <c r="TTJ128" s="4"/>
      <c r="TTK128" s="4"/>
      <c r="TTL128" s="4"/>
      <c r="TTM128" s="4"/>
      <c r="TTN128" s="4"/>
      <c r="TTO128" s="4"/>
      <c r="TTP128" s="4"/>
      <c r="TTQ128" s="4"/>
      <c r="TTR128" s="4"/>
      <c r="TTS128" s="4"/>
      <c r="TTT128" s="4"/>
      <c r="TTU128" s="4"/>
      <c r="TTV128" s="4"/>
      <c r="TTW128" s="4"/>
      <c r="TTX128" s="4"/>
      <c r="TTY128" s="4"/>
      <c r="TTZ128" s="4"/>
      <c r="TUA128" s="4"/>
      <c r="TUB128" s="4"/>
      <c r="TUC128" s="4"/>
      <c r="TUD128" s="4"/>
      <c r="TUE128" s="4"/>
      <c r="TUF128" s="4"/>
      <c r="TUG128" s="4"/>
      <c r="TUH128" s="4"/>
      <c r="TUI128" s="4"/>
      <c r="TUJ128" s="4"/>
      <c r="TUK128" s="4"/>
      <c r="TUL128" s="4"/>
      <c r="TUM128" s="4"/>
      <c r="TUN128" s="4"/>
      <c r="TUO128" s="4"/>
      <c r="TUP128" s="4"/>
      <c r="TUQ128" s="4"/>
      <c r="TUR128" s="4"/>
      <c r="TUS128" s="4"/>
      <c r="TUT128" s="4"/>
      <c r="TUU128" s="4"/>
      <c r="TUV128" s="4"/>
      <c r="TUW128" s="4"/>
      <c r="TUX128" s="4"/>
      <c r="TUY128" s="4"/>
      <c r="TUZ128" s="4"/>
      <c r="TVA128" s="4"/>
      <c r="TVB128" s="4"/>
      <c r="TVC128" s="4"/>
      <c r="TVD128" s="4"/>
      <c r="TVE128" s="4"/>
      <c r="TVF128" s="4"/>
      <c r="TVG128" s="4"/>
      <c r="TVH128" s="4"/>
      <c r="TVI128" s="4"/>
      <c r="TVJ128" s="4"/>
      <c r="TVK128" s="4"/>
      <c r="TVL128" s="4"/>
      <c r="TVM128" s="4"/>
      <c r="TVN128" s="4"/>
      <c r="TVO128" s="4"/>
      <c r="TVP128" s="4"/>
      <c r="TVQ128" s="4"/>
      <c r="TVR128" s="4"/>
      <c r="TVS128" s="4"/>
      <c r="TVT128" s="4"/>
      <c r="TVU128" s="4"/>
      <c r="TVV128" s="4"/>
      <c r="TVW128" s="4"/>
      <c r="TVX128" s="4"/>
      <c r="TVY128" s="4"/>
      <c r="TVZ128" s="4"/>
      <c r="TWA128" s="4"/>
      <c r="TWB128" s="4"/>
      <c r="TWC128" s="4"/>
      <c r="TWD128" s="4"/>
      <c r="TWE128" s="4"/>
      <c r="TWF128" s="4"/>
      <c r="TWG128" s="4"/>
      <c r="TWH128" s="4"/>
      <c r="TWI128" s="4"/>
      <c r="TWJ128" s="4"/>
      <c r="TWK128" s="4"/>
      <c r="TWL128" s="4"/>
      <c r="TWM128" s="4"/>
      <c r="TWN128" s="4"/>
      <c r="TWO128" s="4"/>
      <c r="TWP128" s="4"/>
      <c r="TWQ128" s="4"/>
      <c r="TWR128" s="4"/>
      <c r="TWS128" s="4"/>
      <c r="TWT128" s="4"/>
      <c r="TWU128" s="4"/>
      <c r="TWV128" s="4"/>
      <c r="TWW128" s="4"/>
      <c r="TWX128" s="4"/>
      <c r="TWY128" s="4"/>
      <c r="TWZ128" s="4"/>
      <c r="TXA128" s="4"/>
      <c r="TXB128" s="4"/>
      <c r="TXC128" s="4"/>
      <c r="TXD128" s="4"/>
      <c r="TXE128" s="4"/>
      <c r="TXF128" s="4"/>
      <c r="TXG128" s="4"/>
      <c r="TXH128" s="4"/>
      <c r="TXI128" s="4"/>
      <c r="TXJ128" s="4"/>
      <c r="TXK128" s="4"/>
      <c r="TXL128" s="4"/>
      <c r="TXM128" s="4"/>
      <c r="TXN128" s="4"/>
      <c r="TXO128" s="4"/>
      <c r="TXP128" s="4"/>
      <c r="TXQ128" s="4"/>
      <c r="TXR128" s="4"/>
      <c r="TXS128" s="4"/>
      <c r="TXT128" s="4"/>
      <c r="TXU128" s="4"/>
      <c r="TXV128" s="4"/>
      <c r="TXW128" s="4"/>
      <c r="TXX128" s="4"/>
      <c r="TXY128" s="4"/>
      <c r="TXZ128" s="4"/>
      <c r="TYA128" s="4"/>
      <c r="TYB128" s="4"/>
      <c r="TYC128" s="4"/>
      <c r="TYD128" s="4"/>
      <c r="TYE128" s="4"/>
      <c r="TYF128" s="4"/>
      <c r="TYG128" s="4"/>
      <c r="TYH128" s="4"/>
      <c r="TYI128" s="4"/>
      <c r="TYJ128" s="4"/>
      <c r="TYK128" s="4"/>
      <c r="TYL128" s="4"/>
      <c r="TYM128" s="4"/>
      <c r="TYN128" s="4"/>
      <c r="TYO128" s="4"/>
      <c r="TYP128" s="4"/>
      <c r="TYQ128" s="4"/>
      <c r="TYR128" s="4"/>
      <c r="TYS128" s="4"/>
      <c r="TYT128" s="4"/>
      <c r="TYU128" s="4"/>
      <c r="TYV128" s="4"/>
      <c r="TYW128" s="4"/>
      <c r="TYX128" s="4"/>
      <c r="TYY128" s="4"/>
      <c r="TYZ128" s="4"/>
      <c r="TZA128" s="4"/>
      <c r="TZB128" s="4"/>
      <c r="TZC128" s="4"/>
      <c r="TZD128" s="4"/>
      <c r="TZE128" s="4"/>
      <c r="TZF128" s="4"/>
      <c r="TZG128" s="4"/>
      <c r="TZH128" s="4"/>
      <c r="TZI128" s="4"/>
      <c r="TZJ128" s="4"/>
      <c r="TZK128" s="4"/>
      <c r="TZL128" s="4"/>
      <c r="TZM128" s="4"/>
      <c r="TZN128" s="4"/>
      <c r="TZO128" s="4"/>
      <c r="TZP128" s="4"/>
      <c r="TZQ128" s="4"/>
      <c r="TZR128" s="4"/>
      <c r="TZS128" s="4"/>
      <c r="TZT128" s="4"/>
      <c r="TZU128" s="4"/>
      <c r="TZV128" s="4"/>
      <c r="TZW128" s="4"/>
      <c r="TZX128" s="4"/>
      <c r="TZY128" s="4"/>
      <c r="TZZ128" s="4"/>
      <c r="UAA128" s="4"/>
      <c r="UAB128" s="4"/>
      <c r="UAC128" s="4"/>
      <c r="UAD128" s="4"/>
      <c r="UAE128" s="4"/>
      <c r="UAF128" s="4"/>
      <c r="UAG128" s="4"/>
      <c r="UAH128" s="4"/>
      <c r="UAI128" s="4"/>
      <c r="UAJ128" s="4"/>
      <c r="UAK128" s="4"/>
      <c r="UAL128" s="4"/>
      <c r="UAM128" s="4"/>
      <c r="UAN128" s="4"/>
      <c r="UAO128" s="4"/>
      <c r="UAP128" s="4"/>
      <c r="UAQ128" s="4"/>
      <c r="UAR128" s="4"/>
      <c r="UAS128" s="4"/>
      <c r="UAT128" s="4"/>
      <c r="UAU128" s="4"/>
      <c r="UAV128" s="4"/>
      <c r="UAW128" s="4"/>
      <c r="UAX128" s="4"/>
      <c r="UAY128" s="4"/>
      <c r="UAZ128" s="4"/>
      <c r="UBA128" s="4"/>
      <c r="UBB128" s="4"/>
      <c r="UBC128" s="4"/>
      <c r="UBD128" s="4"/>
      <c r="UBE128" s="4"/>
      <c r="UBF128" s="4"/>
      <c r="UBG128" s="4"/>
      <c r="UBH128" s="4"/>
      <c r="UBI128" s="4"/>
      <c r="UBJ128" s="4"/>
      <c r="UBK128" s="4"/>
      <c r="UBL128" s="4"/>
      <c r="UBM128" s="4"/>
      <c r="UBN128" s="4"/>
      <c r="UBO128" s="4"/>
      <c r="UBP128" s="4"/>
      <c r="UBQ128" s="4"/>
      <c r="UBR128" s="4"/>
      <c r="UBS128" s="4"/>
      <c r="UBT128" s="4"/>
      <c r="UBU128" s="4"/>
      <c r="UBV128" s="4"/>
      <c r="UBW128" s="4"/>
      <c r="UBX128" s="4"/>
      <c r="UBY128" s="4"/>
      <c r="UBZ128" s="4"/>
      <c r="UCA128" s="4"/>
      <c r="UCB128" s="4"/>
      <c r="UCC128" s="4"/>
      <c r="UCD128" s="4"/>
      <c r="UCE128" s="4"/>
      <c r="UCF128" s="4"/>
      <c r="UCG128" s="4"/>
      <c r="UCH128" s="4"/>
      <c r="UCI128" s="4"/>
      <c r="UCJ128" s="4"/>
      <c r="UCK128" s="4"/>
      <c r="UCL128" s="4"/>
      <c r="UCM128" s="4"/>
      <c r="UCN128" s="4"/>
      <c r="UCO128" s="4"/>
      <c r="UCP128" s="4"/>
      <c r="UCW128" s="4"/>
      <c r="UCX128" s="4"/>
      <c r="UCY128" s="4"/>
      <c r="UCZ128" s="4"/>
      <c r="UDA128" s="4"/>
      <c r="UDB128" s="4"/>
      <c r="UDC128" s="4"/>
      <c r="UDD128" s="4"/>
      <c r="UDE128" s="4"/>
      <c r="UDF128" s="4"/>
      <c r="UDG128" s="4"/>
      <c r="UDH128" s="4"/>
      <c r="UDI128" s="4"/>
      <c r="UDJ128" s="4"/>
      <c r="UDK128" s="4"/>
      <c r="UDL128" s="4"/>
      <c r="UDM128" s="4"/>
      <c r="UDN128" s="4"/>
      <c r="UDO128" s="4"/>
      <c r="UDP128" s="4"/>
      <c r="UDQ128" s="4"/>
      <c r="UDR128" s="4"/>
      <c r="UDS128" s="4"/>
      <c r="UDT128" s="4"/>
      <c r="UDU128" s="4"/>
      <c r="UDV128" s="4"/>
      <c r="UDW128" s="4"/>
      <c r="UDX128" s="4"/>
      <c r="UDY128" s="4"/>
      <c r="UDZ128" s="4"/>
      <c r="UEA128" s="4"/>
      <c r="UEB128" s="4"/>
      <c r="UEC128" s="4"/>
      <c r="UED128" s="4"/>
      <c r="UEE128" s="4"/>
      <c r="UEF128" s="4"/>
      <c r="UEG128" s="4"/>
      <c r="UEH128" s="4"/>
      <c r="UEI128" s="4"/>
      <c r="UEJ128" s="4"/>
      <c r="UEK128" s="4"/>
      <c r="UEL128" s="4"/>
      <c r="UEM128" s="4"/>
      <c r="UEN128" s="4"/>
      <c r="UEO128" s="4"/>
      <c r="UEP128" s="4"/>
      <c r="UEQ128" s="4"/>
      <c r="UER128" s="4"/>
      <c r="UES128" s="4"/>
      <c r="UET128" s="4"/>
      <c r="UEU128" s="4"/>
      <c r="UEV128" s="4"/>
      <c r="UEW128" s="4"/>
      <c r="UEX128" s="4"/>
      <c r="UEY128" s="4"/>
      <c r="UEZ128" s="4"/>
      <c r="UFA128" s="4"/>
      <c r="UFB128" s="4"/>
      <c r="UFC128" s="4"/>
      <c r="UFD128" s="4"/>
      <c r="UFE128" s="4"/>
      <c r="UFF128" s="4"/>
      <c r="UFG128" s="4"/>
      <c r="UFH128" s="4"/>
      <c r="UFI128" s="4"/>
      <c r="UFJ128" s="4"/>
      <c r="UFK128" s="4"/>
      <c r="UFL128" s="4"/>
      <c r="UFM128" s="4"/>
      <c r="UFN128" s="4"/>
      <c r="UFO128" s="4"/>
      <c r="UFP128" s="4"/>
      <c r="UFQ128" s="4"/>
      <c r="UFR128" s="4"/>
      <c r="UFS128" s="4"/>
      <c r="UFT128" s="4"/>
      <c r="UFU128" s="4"/>
      <c r="UFV128" s="4"/>
      <c r="UFW128" s="4"/>
      <c r="UFX128" s="4"/>
      <c r="UFY128" s="4"/>
      <c r="UFZ128" s="4"/>
      <c r="UGA128" s="4"/>
      <c r="UGB128" s="4"/>
      <c r="UGC128" s="4"/>
      <c r="UGD128" s="4"/>
      <c r="UGE128" s="4"/>
      <c r="UGF128" s="4"/>
      <c r="UGG128" s="4"/>
      <c r="UGH128" s="4"/>
      <c r="UGI128" s="4"/>
      <c r="UGJ128" s="4"/>
      <c r="UGK128" s="4"/>
      <c r="UGL128" s="4"/>
      <c r="UGM128" s="4"/>
      <c r="UGN128" s="4"/>
      <c r="UGO128" s="4"/>
      <c r="UGP128" s="4"/>
      <c r="UGQ128" s="4"/>
      <c r="UGR128" s="4"/>
      <c r="UGS128" s="4"/>
      <c r="UGT128" s="4"/>
      <c r="UGU128" s="4"/>
      <c r="UGV128" s="4"/>
      <c r="UGW128" s="4"/>
      <c r="UGX128" s="4"/>
      <c r="UGY128" s="4"/>
      <c r="UGZ128" s="4"/>
      <c r="UHA128" s="4"/>
      <c r="UHB128" s="4"/>
      <c r="UHC128" s="4"/>
      <c r="UHD128" s="4"/>
      <c r="UHE128" s="4"/>
      <c r="UHF128" s="4"/>
      <c r="UHG128" s="4"/>
      <c r="UHH128" s="4"/>
      <c r="UHI128" s="4"/>
      <c r="UHJ128" s="4"/>
      <c r="UHK128" s="4"/>
      <c r="UHL128" s="4"/>
      <c r="UHM128" s="4"/>
      <c r="UHN128" s="4"/>
      <c r="UHO128" s="4"/>
      <c r="UHP128" s="4"/>
      <c r="UHQ128" s="4"/>
      <c r="UHR128" s="4"/>
      <c r="UHS128" s="4"/>
      <c r="UHT128" s="4"/>
      <c r="UHU128" s="4"/>
      <c r="UHV128" s="4"/>
      <c r="UHW128" s="4"/>
      <c r="UHX128" s="4"/>
      <c r="UHY128" s="4"/>
      <c r="UHZ128" s="4"/>
      <c r="UIA128" s="4"/>
      <c r="UIB128" s="4"/>
      <c r="UIC128" s="4"/>
      <c r="UID128" s="4"/>
      <c r="UIE128" s="4"/>
      <c r="UIF128" s="4"/>
      <c r="UIG128" s="4"/>
      <c r="UIH128" s="4"/>
      <c r="UII128" s="4"/>
      <c r="UIJ128" s="4"/>
      <c r="UIK128" s="4"/>
      <c r="UIL128" s="4"/>
      <c r="UIM128" s="4"/>
      <c r="UIN128" s="4"/>
      <c r="UIO128" s="4"/>
      <c r="UIP128" s="4"/>
      <c r="UIQ128" s="4"/>
      <c r="UIR128" s="4"/>
      <c r="UIS128" s="4"/>
      <c r="UIT128" s="4"/>
      <c r="UIU128" s="4"/>
      <c r="UIV128" s="4"/>
      <c r="UIW128" s="4"/>
      <c r="UIX128" s="4"/>
      <c r="UIY128" s="4"/>
      <c r="UIZ128" s="4"/>
      <c r="UJA128" s="4"/>
      <c r="UJB128" s="4"/>
      <c r="UJC128" s="4"/>
      <c r="UJD128" s="4"/>
      <c r="UJE128" s="4"/>
      <c r="UJF128" s="4"/>
      <c r="UJG128" s="4"/>
      <c r="UJH128" s="4"/>
      <c r="UJI128" s="4"/>
      <c r="UJJ128" s="4"/>
      <c r="UJK128" s="4"/>
      <c r="UJL128" s="4"/>
      <c r="UJM128" s="4"/>
      <c r="UJN128" s="4"/>
      <c r="UJO128" s="4"/>
      <c r="UJP128" s="4"/>
      <c r="UJQ128" s="4"/>
      <c r="UJR128" s="4"/>
      <c r="UJS128" s="4"/>
      <c r="UJT128" s="4"/>
      <c r="UJU128" s="4"/>
      <c r="UJV128" s="4"/>
      <c r="UJW128" s="4"/>
      <c r="UJX128" s="4"/>
      <c r="UJY128" s="4"/>
      <c r="UJZ128" s="4"/>
      <c r="UKA128" s="4"/>
      <c r="UKB128" s="4"/>
      <c r="UKC128" s="4"/>
      <c r="UKD128" s="4"/>
      <c r="UKE128" s="4"/>
      <c r="UKF128" s="4"/>
      <c r="UKG128" s="4"/>
      <c r="UKH128" s="4"/>
      <c r="UKI128" s="4"/>
      <c r="UKJ128" s="4"/>
      <c r="UKK128" s="4"/>
      <c r="UKL128" s="4"/>
      <c r="UKM128" s="4"/>
      <c r="UKN128" s="4"/>
      <c r="UKO128" s="4"/>
      <c r="UKP128" s="4"/>
      <c r="UKQ128" s="4"/>
      <c r="UKR128" s="4"/>
      <c r="UKS128" s="4"/>
      <c r="UKT128" s="4"/>
      <c r="UKU128" s="4"/>
      <c r="UKV128" s="4"/>
      <c r="UKW128" s="4"/>
      <c r="UKX128" s="4"/>
      <c r="UKY128" s="4"/>
      <c r="UKZ128" s="4"/>
      <c r="ULA128" s="4"/>
      <c r="ULB128" s="4"/>
      <c r="ULC128" s="4"/>
      <c r="ULD128" s="4"/>
      <c r="ULE128" s="4"/>
      <c r="ULF128" s="4"/>
      <c r="ULG128" s="4"/>
      <c r="ULH128" s="4"/>
      <c r="ULI128" s="4"/>
      <c r="ULJ128" s="4"/>
      <c r="ULK128" s="4"/>
      <c r="ULL128" s="4"/>
      <c r="ULM128" s="4"/>
      <c r="ULN128" s="4"/>
      <c r="ULO128" s="4"/>
      <c r="ULP128" s="4"/>
      <c r="ULQ128" s="4"/>
      <c r="ULR128" s="4"/>
      <c r="ULS128" s="4"/>
      <c r="ULT128" s="4"/>
      <c r="ULU128" s="4"/>
      <c r="ULV128" s="4"/>
      <c r="ULW128" s="4"/>
      <c r="ULX128" s="4"/>
      <c r="ULY128" s="4"/>
      <c r="ULZ128" s="4"/>
      <c r="UMA128" s="4"/>
      <c r="UMB128" s="4"/>
      <c r="UMC128" s="4"/>
      <c r="UMD128" s="4"/>
      <c r="UME128" s="4"/>
      <c r="UMF128" s="4"/>
      <c r="UMG128" s="4"/>
      <c r="UMH128" s="4"/>
      <c r="UMI128" s="4"/>
      <c r="UMJ128" s="4"/>
      <c r="UMK128" s="4"/>
      <c r="UML128" s="4"/>
      <c r="UMS128" s="4"/>
      <c r="UMT128" s="4"/>
      <c r="UMU128" s="4"/>
      <c r="UMV128" s="4"/>
      <c r="UMW128" s="4"/>
      <c r="UMX128" s="4"/>
      <c r="UMY128" s="4"/>
      <c r="UMZ128" s="4"/>
      <c r="UNA128" s="4"/>
      <c r="UNB128" s="4"/>
      <c r="UNC128" s="4"/>
      <c r="UND128" s="4"/>
      <c r="UNE128" s="4"/>
      <c r="UNF128" s="4"/>
      <c r="UNG128" s="4"/>
      <c r="UNH128" s="4"/>
      <c r="UNI128" s="4"/>
      <c r="UNJ128" s="4"/>
      <c r="UNK128" s="4"/>
      <c r="UNL128" s="4"/>
      <c r="UNM128" s="4"/>
      <c r="UNN128" s="4"/>
      <c r="UNO128" s="4"/>
      <c r="UNP128" s="4"/>
      <c r="UNQ128" s="4"/>
      <c r="UNR128" s="4"/>
      <c r="UNS128" s="4"/>
      <c r="UNT128" s="4"/>
      <c r="UNU128" s="4"/>
      <c r="UNV128" s="4"/>
      <c r="UNW128" s="4"/>
      <c r="UNX128" s="4"/>
      <c r="UNY128" s="4"/>
      <c r="UNZ128" s="4"/>
      <c r="UOA128" s="4"/>
      <c r="UOB128" s="4"/>
      <c r="UOC128" s="4"/>
      <c r="UOD128" s="4"/>
      <c r="UOE128" s="4"/>
      <c r="UOF128" s="4"/>
      <c r="UOG128" s="4"/>
      <c r="UOH128" s="4"/>
      <c r="UOI128" s="4"/>
      <c r="UOJ128" s="4"/>
      <c r="UOK128" s="4"/>
      <c r="UOL128" s="4"/>
      <c r="UOM128" s="4"/>
      <c r="UON128" s="4"/>
      <c r="UOO128" s="4"/>
      <c r="UOP128" s="4"/>
      <c r="UOQ128" s="4"/>
      <c r="UOR128" s="4"/>
      <c r="UOS128" s="4"/>
      <c r="UOT128" s="4"/>
      <c r="UOU128" s="4"/>
      <c r="UOV128" s="4"/>
      <c r="UOW128" s="4"/>
      <c r="UOX128" s="4"/>
      <c r="UOY128" s="4"/>
      <c r="UOZ128" s="4"/>
      <c r="UPA128" s="4"/>
      <c r="UPB128" s="4"/>
      <c r="UPC128" s="4"/>
      <c r="UPD128" s="4"/>
      <c r="UPE128" s="4"/>
      <c r="UPF128" s="4"/>
      <c r="UPG128" s="4"/>
      <c r="UPH128" s="4"/>
      <c r="UPI128" s="4"/>
      <c r="UPJ128" s="4"/>
      <c r="UPK128" s="4"/>
      <c r="UPL128" s="4"/>
      <c r="UPM128" s="4"/>
      <c r="UPN128" s="4"/>
      <c r="UPO128" s="4"/>
      <c r="UPP128" s="4"/>
      <c r="UPQ128" s="4"/>
      <c r="UPR128" s="4"/>
      <c r="UPS128" s="4"/>
      <c r="UPT128" s="4"/>
      <c r="UPU128" s="4"/>
      <c r="UPV128" s="4"/>
      <c r="UPW128" s="4"/>
      <c r="UPX128" s="4"/>
      <c r="UPY128" s="4"/>
      <c r="UPZ128" s="4"/>
      <c r="UQA128" s="4"/>
      <c r="UQB128" s="4"/>
      <c r="UQC128" s="4"/>
      <c r="UQD128" s="4"/>
      <c r="UQE128" s="4"/>
      <c r="UQF128" s="4"/>
      <c r="UQG128" s="4"/>
      <c r="UQH128" s="4"/>
      <c r="UQI128" s="4"/>
      <c r="UQJ128" s="4"/>
      <c r="UQK128" s="4"/>
      <c r="UQL128" s="4"/>
      <c r="UQM128" s="4"/>
      <c r="UQN128" s="4"/>
      <c r="UQO128" s="4"/>
      <c r="UQP128" s="4"/>
      <c r="UQQ128" s="4"/>
      <c r="UQR128" s="4"/>
      <c r="UQS128" s="4"/>
      <c r="UQT128" s="4"/>
      <c r="UQU128" s="4"/>
      <c r="UQV128" s="4"/>
      <c r="UQW128" s="4"/>
      <c r="UQX128" s="4"/>
      <c r="UQY128" s="4"/>
      <c r="UQZ128" s="4"/>
      <c r="URA128" s="4"/>
      <c r="URB128" s="4"/>
      <c r="URC128" s="4"/>
      <c r="URD128" s="4"/>
      <c r="URE128" s="4"/>
      <c r="URF128" s="4"/>
      <c r="URG128" s="4"/>
      <c r="URH128" s="4"/>
      <c r="URI128" s="4"/>
      <c r="URJ128" s="4"/>
      <c r="URK128" s="4"/>
      <c r="URL128" s="4"/>
      <c r="URM128" s="4"/>
      <c r="URN128" s="4"/>
      <c r="URO128" s="4"/>
      <c r="URP128" s="4"/>
      <c r="URQ128" s="4"/>
      <c r="URR128" s="4"/>
      <c r="URS128" s="4"/>
      <c r="URT128" s="4"/>
      <c r="URU128" s="4"/>
      <c r="URV128" s="4"/>
      <c r="URW128" s="4"/>
      <c r="URX128" s="4"/>
      <c r="URY128" s="4"/>
      <c r="URZ128" s="4"/>
      <c r="USA128" s="4"/>
      <c r="USB128" s="4"/>
      <c r="USC128" s="4"/>
      <c r="USD128" s="4"/>
      <c r="USE128" s="4"/>
      <c r="USF128" s="4"/>
      <c r="USG128" s="4"/>
      <c r="USH128" s="4"/>
      <c r="USI128" s="4"/>
      <c r="USJ128" s="4"/>
      <c r="USK128" s="4"/>
      <c r="USL128" s="4"/>
      <c r="USM128" s="4"/>
      <c r="USN128" s="4"/>
      <c r="USO128" s="4"/>
      <c r="USP128" s="4"/>
      <c r="USQ128" s="4"/>
      <c r="USR128" s="4"/>
      <c r="USS128" s="4"/>
      <c r="UST128" s="4"/>
      <c r="USU128" s="4"/>
      <c r="USV128" s="4"/>
      <c r="USW128" s="4"/>
      <c r="USX128" s="4"/>
      <c r="USY128" s="4"/>
      <c r="USZ128" s="4"/>
      <c r="UTA128" s="4"/>
      <c r="UTB128" s="4"/>
      <c r="UTC128" s="4"/>
      <c r="UTD128" s="4"/>
      <c r="UTE128" s="4"/>
      <c r="UTF128" s="4"/>
      <c r="UTG128" s="4"/>
      <c r="UTH128" s="4"/>
      <c r="UTI128" s="4"/>
      <c r="UTJ128" s="4"/>
      <c r="UTK128" s="4"/>
      <c r="UTL128" s="4"/>
      <c r="UTM128" s="4"/>
      <c r="UTN128" s="4"/>
      <c r="UTO128" s="4"/>
      <c r="UTP128" s="4"/>
      <c r="UTQ128" s="4"/>
      <c r="UTR128" s="4"/>
      <c r="UTS128" s="4"/>
      <c r="UTT128" s="4"/>
      <c r="UTU128" s="4"/>
      <c r="UTV128" s="4"/>
      <c r="UTW128" s="4"/>
      <c r="UTX128" s="4"/>
      <c r="UTY128" s="4"/>
      <c r="UTZ128" s="4"/>
      <c r="UUA128" s="4"/>
      <c r="UUB128" s="4"/>
      <c r="UUC128" s="4"/>
      <c r="UUD128" s="4"/>
      <c r="UUE128" s="4"/>
      <c r="UUF128" s="4"/>
      <c r="UUG128" s="4"/>
      <c r="UUH128" s="4"/>
      <c r="UUI128" s="4"/>
      <c r="UUJ128" s="4"/>
      <c r="UUK128" s="4"/>
      <c r="UUL128" s="4"/>
      <c r="UUM128" s="4"/>
      <c r="UUN128" s="4"/>
      <c r="UUO128" s="4"/>
      <c r="UUP128" s="4"/>
      <c r="UUQ128" s="4"/>
      <c r="UUR128" s="4"/>
      <c r="UUS128" s="4"/>
      <c r="UUT128" s="4"/>
      <c r="UUU128" s="4"/>
      <c r="UUV128" s="4"/>
      <c r="UUW128" s="4"/>
      <c r="UUX128" s="4"/>
      <c r="UUY128" s="4"/>
      <c r="UUZ128" s="4"/>
      <c r="UVA128" s="4"/>
      <c r="UVB128" s="4"/>
      <c r="UVC128" s="4"/>
      <c r="UVD128" s="4"/>
      <c r="UVE128" s="4"/>
      <c r="UVF128" s="4"/>
      <c r="UVG128" s="4"/>
      <c r="UVH128" s="4"/>
      <c r="UVI128" s="4"/>
      <c r="UVJ128" s="4"/>
      <c r="UVK128" s="4"/>
      <c r="UVL128" s="4"/>
      <c r="UVM128" s="4"/>
      <c r="UVN128" s="4"/>
      <c r="UVO128" s="4"/>
      <c r="UVP128" s="4"/>
      <c r="UVQ128" s="4"/>
      <c r="UVR128" s="4"/>
      <c r="UVS128" s="4"/>
      <c r="UVT128" s="4"/>
      <c r="UVU128" s="4"/>
      <c r="UVV128" s="4"/>
      <c r="UVW128" s="4"/>
      <c r="UVX128" s="4"/>
      <c r="UVY128" s="4"/>
      <c r="UVZ128" s="4"/>
      <c r="UWA128" s="4"/>
      <c r="UWB128" s="4"/>
      <c r="UWC128" s="4"/>
      <c r="UWD128" s="4"/>
      <c r="UWE128" s="4"/>
      <c r="UWF128" s="4"/>
      <c r="UWG128" s="4"/>
      <c r="UWH128" s="4"/>
      <c r="UWO128" s="4"/>
      <c r="UWP128" s="4"/>
      <c r="UWQ128" s="4"/>
      <c r="UWR128" s="4"/>
      <c r="UWS128" s="4"/>
      <c r="UWT128" s="4"/>
      <c r="UWU128" s="4"/>
      <c r="UWV128" s="4"/>
      <c r="UWW128" s="4"/>
      <c r="UWX128" s="4"/>
      <c r="UWY128" s="4"/>
      <c r="UWZ128" s="4"/>
      <c r="UXA128" s="4"/>
      <c r="UXB128" s="4"/>
      <c r="UXC128" s="4"/>
      <c r="UXD128" s="4"/>
      <c r="UXE128" s="4"/>
      <c r="UXF128" s="4"/>
      <c r="UXG128" s="4"/>
      <c r="UXH128" s="4"/>
      <c r="UXI128" s="4"/>
      <c r="UXJ128" s="4"/>
      <c r="UXK128" s="4"/>
      <c r="UXL128" s="4"/>
      <c r="UXM128" s="4"/>
      <c r="UXN128" s="4"/>
      <c r="UXO128" s="4"/>
      <c r="UXP128" s="4"/>
      <c r="UXQ128" s="4"/>
      <c r="UXR128" s="4"/>
      <c r="UXS128" s="4"/>
      <c r="UXT128" s="4"/>
      <c r="UXU128" s="4"/>
      <c r="UXV128" s="4"/>
      <c r="UXW128" s="4"/>
      <c r="UXX128" s="4"/>
      <c r="UXY128" s="4"/>
      <c r="UXZ128" s="4"/>
      <c r="UYA128" s="4"/>
      <c r="UYB128" s="4"/>
      <c r="UYC128" s="4"/>
      <c r="UYD128" s="4"/>
      <c r="UYE128" s="4"/>
      <c r="UYF128" s="4"/>
      <c r="UYG128" s="4"/>
      <c r="UYH128" s="4"/>
      <c r="UYI128" s="4"/>
      <c r="UYJ128" s="4"/>
      <c r="UYK128" s="4"/>
      <c r="UYL128" s="4"/>
      <c r="UYM128" s="4"/>
      <c r="UYN128" s="4"/>
      <c r="UYO128" s="4"/>
      <c r="UYP128" s="4"/>
      <c r="UYQ128" s="4"/>
      <c r="UYR128" s="4"/>
      <c r="UYS128" s="4"/>
      <c r="UYT128" s="4"/>
      <c r="UYU128" s="4"/>
      <c r="UYV128" s="4"/>
      <c r="UYW128" s="4"/>
      <c r="UYX128" s="4"/>
      <c r="UYY128" s="4"/>
      <c r="UYZ128" s="4"/>
      <c r="UZA128" s="4"/>
      <c r="UZB128" s="4"/>
      <c r="UZC128" s="4"/>
      <c r="UZD128" s="4"/>
      <c r="UZE128" s="4"/>
      <c r="UZF128" s="4"/>
      <c r="UZG128" s="4"/>
      <c r="UZH128" s="4"/>
      <c r="UZI128" s="4"/>
      <c r="UZJ128" s="4"/>
      <c r="UZK128" s="4"/>
      <c r="UZL128" s="4"/>
      <c r="UZM128" s="4"/>
      <c r="UZN128" s="4"/>
      <c r="UZO128" s="4"/>
      <c r="UZP128" s="4"/>
      <c r="UZQ128" s="4"/>
      <c r="UZR128" s="4"/>
      <c r="UZS128" s="4"/>
      <c r="UZT128" s="4"/>
      <c r="UZU128" s="4"/>
      <c r="UZV128" s="4"/>
      <c r="UZW128" s="4"/>
      <c r="UZX128" s="4"/>
      <c r="UZY128" s="4"/>
      <c r="UZZ128" s="4"/>
      <c r="VAA128" s="4"/>
      <c r="VAB128" s="4"/>
      <c r="VAC128" s="4"/>
      <c r="VAD128" s="4"/>
      <c r="VAE128" s="4"/>
      <c r="VAF128" s="4"/>
      <c r="VAG128" s="4"/>
      <c r="VAH128" s="4"/>
      <c r="VAI128" s="4"/>
      <c r="VAJ128" s="4"/>
      <c r="VAK128" s="4"/>
      <c r="VAL128" s="4"/>
      <c r="VAM128" s="4"/>
      <c r="VAN128" s="4"/>
      <c r="VAO128" s="4"/>
      <c r="VAP128" s="4"/>
      <c r="VAQ128" s="4"/>
      <c r="VAR128" s="4"/>
      <c r="VAS128" s="4"/>
      <c r="VAT128" s="4"/>
      <c r="VAU128" s="4"/>
      <c r="VAV128" s="4"/>
      <c r="VAW128" s="4"/>
      <c r="VAX128" s="4"/>
      <c r="VAY128" s="4"/>
      <c r="VAZ128" s="4"/>
      <c r="VBA128" s="4"/>
      <c r="VBB128" s="4"/>
      <c r="VBC128" s="4"/>
      <c r="VBD128" s="4"/>
      <c r="VBE128" s="4"/>
      <c r="VBF128" s="4"/>
      <c r="VBG128" s="4"/>
      <c r="VBH128" s="4"/>
      <c r="VBI128" s="4"/>
      <c r="VBJ128" s="4"/>
      <c r="VBK128" s="4"/>
      <c r="VBL128" s="4"/>
      <c r="VBM128" s="4"/>
      <c r="VBN128" s="4"/>
      <c r="VBO128" s="4"/>
      <c r="VBP128" s="4"/>
      <c r="VBQ128" s="4"/>
      <c r="VBR128" s="4"/>
      <c r="VBS128" s="4"/>
      <c r="VBT128" s="4"/>
      <c r="VBU128" s="4"/>
      <c r="VBV128" s="4"/>
      <c r="VBW128" s="4"/>
      <c r="VBX128" s="4"/>
      <c r="VBY128" s="4"/>
      <c r="VBZ128" s="4"/>
      <c r="VCA128" s="4"/>
      <c r="VCB128" s="4"/>
      <c r="VCC128" s="4"/>
      <c r="VCD128" s="4"/>
      <c r="VCE128" s="4"/>
      <c r="VCF128" s="4"/>
      <c r="VCG128" s="4"/>
      <c r="VCH128" s="4"/>
      <c r="VCI128" s="4"/>
      <c r="VCJ128" s="4"/>
      <c r="VCK128" s="4"/>
      <c r="VCL128" s="4"/>
      <c r="VCM128" s="4"/>
      <c r="VCN128" s="4"/>
      <c r="VCO128" s="4"/>
      <c r="VCP128" s="4"/>
      <c r="VCQ128" s="4"/>
      <c r="VCR128" s="4"/>
      <c r="VCS128" s="4"/>
      <c r="VCT128" s="4"/>
      <c r="VCU128" s="4"/>
      <c r="VCV128" s="4"/>
      <c r="VCW128" s="4"/>
      <c r="VCX128" s="4"/>
      <c r="VCY128" s="4"/>
      <c r="VCZ128" s="4"/>
      <c r="VDA128" s="4"/>
      <c r="VDB128" s="4"/>
      <c r="VDC128" s="4"/>
      <c r="VDD128" s="4"/>
      <c r="VDE128" s="4"/>
      <c r="VDF128" s="4"/>
      <c r="VDG128" s="4"/>
      <c r="VDH128" s="4"/>
      <c r="VDI128" s="4"/>
      <c r="VDJ128" s="4"/>
      <c r="VDK128" s="4"/>
      <c r="VDL128" s="4"/>
      <c r="VDM128" s="4"/>
      <c r="VDN128" s="4"/>
      <c r="VDO128" s="4"/>
      <c r="VDP128" s="4"/>
      <c r="VDQ128" s="4"/>
      <c r="VDR128" s="4"/>
      <c r="VDS128" s="4"/>
      <c r="VDT128" s="4"/>
      <c r="VDU128" s="4"/>
      <c r="VDV128" s="4"/>
      <c r="VDW128" s="4"/>
      <c r="VDX128" s="4"/>
      <c r="VDY128" s="4"/>
      <c r="VDZ128" s="4"/>
      <c r="VEA128" s="4"/>
      <c r="VEB128" s="4"/>
      <c r="VEC128" s="4"/>
      <c r="VED128" s="4"/>
      <c r="VEE128" s="4"/>
      <c r="VEF128" s="4"/>
      <c r="VEG128" s="4"/>
      <c r="VEH128" s="4"/>
      <c r="VEI128" s="4"/>
      <c r="VEJ128" s="4"/>
      <c r="VEK128" s="4"/>
      <c r="VEL128" s="4"/>
      <c r="VEM128" s="4"/>
      <c r="VEN128" s="4"/>
      <c r="VEO128" s="4"/>
      <c r="VEP128" s="4"/>
      <c r="VEQ128" s="4"/>
      <c r="VER128" s="4"/>
      <c r="VES128" s="4"/>
      <c r="VET128" s="4"/>
      <c r="VEU128" s="4"/>
      <c r="VEV128" s="4"/>
      <c r="VEW128" s="4"/>
      <c r="VEX128" s="4"/>
      <c r="VEY128" s="4"/>
      <c r="VEZ128" s="4"/>
      <c r="VFA128" s="4"/>
      <c r="VFB128" s="4"/>
      <c r="VFC128" s="4"/>
      <c r="VFD128" s="4"/>
      <c r="VFE128" s="4"/>
      <c r="VFF128" s="4"/>
      <c r="VFG128" s="4"/>
      <c r="VFH128" s="4"/>
      <c r="VFI128" s="4"/>
      <c r="VFJ128" s="4"/>
      <c r="VFK128" s="4"/>
      <c r="VFL128" s="4"/>
      <c r="VFM128" s="4"/>
      <c r="VFN128" s="4"/>
      <c r="VFO128" s="4"/>
      <c r="VFP128" s="4"/>
      <c r="VFQ128" s="4"/>
      <c r="VFR128" s="4"/>
      <c r="VFS128" s="4"/>
      <c r="VFT128" s="4"/>
      <c r="VFU128" s="4"/>
      <c r="VFV128" s="4"/>
      <c r="VFW128" s="4"/>
      <c r="VFX128" s="4"/>
      <c r="VFY128" s="4"/>
      <c r="VFZ128" s="4"/>
      <c r="VGA128" s="4"/>
      <c r="VGB128" s="4"/>
      <c r="VGC128" s="4"/>
      <c r="VGD128" s="4"/>
      <c r="VGK128" s="4"/>
      <c r="VGL128" s="4"/>
      <c r="VGM128" s="4"/>
      <c r="VGN128" s="4"/>
      <c r="VGO128" s="4"/>
      <c r="VGP128" s="4"/>
      <c r="VGQ128" s="4"/>
      <c r="VGR128" s="4"/>
      <c r="VGS128" s="4"/>
      <c r="VGT128" s="4"/>
      <c r="VGU128" s="4"/>
      <c r="VGV128" s="4"/>
      <c r="VGW128" s="4"/>
      <c r="VGX128" s="4"/>
      <c r="VGY128" s="4"/>
      <c r="VGZ128" s="4"/>
      <c r="VHA128" s="4"/>
      <c r="VHB128" s="4"/>
      <c r="VHC128" s="4"/>
      <c r="VHD128" s="4"/>
      <c r="VHE128" s="4"/>
      <c r="VHF128" s="4"/>
      <c r="VHG128" s="4"/>
      <c r="VHH128" s="4"/>
      <c r="VHI128" s="4"/>
      <c r="VHJ128" s="4"/>
      <c r="VHK128" s="4"/>
      <c r="VHL128" s="4"/>
      <c r="VHM128" s="4"/>
      <c r="VHN128" s="4"/>
      <c r="VHO128" s="4"/>
      <c r="VHP128" s="4"/>
      <c r="VHQ128" s="4"/>
      <c r="VHR128" s="4"/>
      <c r="VHS128" s="4"/>
      <c r="VHT128" s="4"/>
      <c r="VHU128" s="4"/>
      <c r="VHV128" s="4"/>
      <c r="VHW128" s="4"/>
      <c r="VHX128" s="4"/>
      <c r="VHY128" s="4"/>
      <c r="VHZ128" s="4"/>
      <c r="VIA128" s="4"/>
      <c r="VIB128" s="4"/>
      <c r="VIC128" s="4"/>
      <c r="VID128" s="4"/>
      <c r="VIE128" s="4"/>
      <c r="VIF128" s="4"/>
      <c r="VIG128" s="4"/>
      <c r="VIH128" s="4"/>
      <c r="VII128" s="4"/>
      <c r="VIJ128" s="4"/>
      <c r="VIK128" s="4"/>
      <c r="VIL128" s="4"/>
      <c r="VIM128" s="4"/>
      <c r="VIN128" s="4"/>
      <c r="VIO128" s="4"/>
      <c r="VIP128" s="4"/>
      <c r="VIQ128" s="4"/>
      <c r="VIR128" s="4"/>
      <c r="VIS128" s="4"/>
      <c r="VIT128" s="4"/>
      <c r="VIU128" s="4"/>
      <c r="VIV128" s="4"/>
      <c r="VIW128" s="4"/>
      <c r="VIX128" s="4"/>
      <c r="VIY128" s="4"/>
      <c r="VIZ128" s="4"/>
      <c r="VJA128" s="4"/>
      <c r="VJB128" s="4"/>
      <c r="VJC128" s="4"/>
      <c r="VJD128" s="4"/>
      <c r="VJE128" s="4"/>
      <c r="VJF128" s="4"/>
      <c r="VJG128" s="4"/>
      <c r="VJH128" s="4"/>
      <c r="VJI128" s="4"/>
      <c r="VJJ128" s="4"/>
      <c r="VJK128" s="4"/>
      <c r="VJL128" s="4"/>
      <c r="VJM128" s="4"/>
      <c r="VJN128" s="4"/>
      <c r="VJO128" s="4"/>
      <c r="VJP128" s="4"/>
      <c r="VJQ128" s="4"/>
      <c r="VJR128" s="4"/>
      <c r="VJS128" s="4"/>
      <c r="VJT128" s="4"/>
      <c r="VJU128" s="4"/>
      <c r="VJV128" s="4"/>
      <c r="VJW128" s="4"/>
      <c r="VJX128" s="4"/>
      <c r="VJY128" s="4"/>
      <c r="VJZ128" s="4"/>
      <c r="VKA128" s="4"/>
      <c r="VKB128" s="4"/>
      <c r="VKC128" s="4"/>
      <c r="VKD128" s="4"/>
      <c r="VKE128" s="4"/>
      <c r="VKF128" s="4"/>
      <c r="VKG128" s="4"/>
      <c r="VKH128" s="4"/>
      <c r="VKI128" s="4"/>
      <c r="VKJ128" s="4"/>
      <c r="VKK128" s="4"/>
      <c r="VKL128" s="4"/>
      <c r="VKM128" s="4"/>
      <c r="VKN128" s="4"/>
      <c r="VKO128" s="4"/>
      <c r="VKP128" s="4"/>
      <c r="VKQ128" s="4"/>
      <c r="VKR128" s="4"/>
      <c r="VKS128" s="4"/>
      <c r="VKT128" s="4"/>
      <c r="VKU128" s="4"/>
      <c r="VKV128" s="4"/>
      <c r="VKW128" s="4"/>
      <c r="VKX128" s="4"/>
      <c r="VKY128" s="4"/>
      <c r="VKZ128" s="4"/>
      <c r="VLA128" s="4"/>
      <c r="VLB128" s="4"/>
      <c r="VLC128" s="4"/>
      <c r="VLD128" s="4"/>
      <c r="VLE128" s="4"/>
      <c r="VLF128" s="4"/>
      <c r="VLG128" s="4"/>
      <c r="VLH128" s="4"/>
      <c r="VLI128" s="4"/>
      <c r="VLJ128" s="4"/>
      <c r="VLK128" s="4"/>
      <c r="VLL128" s="4"/>
      <c r="VLM128" s="4"/>
      <c r="VLN128" s="4"/>
      <c r="VLO128" s="4"/>
      <c r="VLP128" s="4"/>
      <c r="VLQ128" s="4"/>
      <c r="VLR128" s="4"/>
      <c r="VLS128" s="4"/>
      <c r="VLT128" s="4"/>
      <c r="VLU128" s="4"/>
      <c r="VLV128" s="4"/>
      <c r="VLW128" s="4"/>
      <c r="VLX128" s="4"/>
      <c r="VLY128" s="4"/>
      <c r="VLZ128" s="4"/>
      <c r="VMA128" s="4"/>
      <c r="VMB128" s="4"/>
      <c r="VMC128" s="4"/>
      <c r="VMD128" s="4"/>
      <c r="VME128" s="4"/>
      <c r="VMF128" s="4"/>
      <c r="VMG128" s="4"/>
      <c r="VMH128" s="4"/>
      <c r="VMI128" s="4"/>
      <c r="VMJ128" s="4"/>
      <c r="VMK128" s="4"/>
      <c r="VML128" s="4"/>
      <c r="VMM128" s="4"/>
      <c r="VMN128" s="4"/>
      <c r="VMO128" s="4"/>
      <c r="VMP128" s="4"/>
      <c r="VMQ128" s="4"/>
      <c r="VMR128" s="4"/>
      <c r="VMS128" s="4"/>
      <c r="VMT128" s="4"/>
      <c r="VMU128" s="4"/>
      <c r="VMV128" s="4"/>
      <c r="VMW128" s="4"/>
      <c r="VMX128" s="4"/>
      <c r="VMY128" s="4"/>
      <c r="VMZ128" s="4"/>
      <c r="VNA128" s="4"/>
      <c r="VNB128" s="4"/>
      <c r="VNC128" s="4"/>
      <c r="VND128" s="4"/>
      <c r="VNE128" s="4"/>
      <c r="VNF128" s="4"/>
      <c r="VNG128" s="4"/>
      <c r="VNH128" s="4"/>
      <c r="VNI128" s="4"/>
      <c r="VNJ128" s="4"/>
      <c r="VNK128" s="4"/>
      <c r="VNL128" s="4"/>
      <c r="VNM128" s="4"/>
      <c r="VNN128" s="4"/>
      <c r="VNO128" s="4"/>
      <c r="VNP128" s="4"/>
      <c r="VNQ128" s="4"/>
      <c r="VNR128" s="4"/>
      <c r="VNS128" s="4"/>
      <c r="VNT128" s="4"/>
      <c r="VNU128" s="4"/>
      <c r="VNV128" s="4"/>
      <c r="VNW128" s="4"/>
      <c r="VNX128" s="4"/>
      <c r="VNY128" s="4"/>
      <c r="VNZ128" s="4"/>
      <c r="VOA128" s="4"/>
      <c r="VOB128" s="4"/>
      <c r="VOC128" s="4"/>
      <c r="VOD128" s="4"/>
      <c r="VOE128" s="4"/>
      <c r="VOF128" s="4"/>
      <c r="VOG128" s="4"/>
      <c r="VOH128" s="4"/>
      <c r="VOI128" s="4"/>
      <c r="VOJ128" s="4"/>
      <c r="VOK128" s="4"/>
      <c r="VOL128" s="4"/>
      <c r="VOM128" s="4"/>
      <c r="VON128" s="4"/>
      <c r="VOO128" s="4"/>
      <c r="VOP128" s="4"/>
      <c r="VOQ128" s="4"/>
      <c r="VOR128" s="4"/>
      <c r="VOS128" s="4"/>
      <c r="VOT128" s="4"/>
      <c r="VOU128" s="4"/>
      <c r="VOV128" s="4"/>
      <c r="VOW128" s="4"/>
      <c r="VOX128" s="4"/>
      <c r="VOY128" s="4"/>
      <c r="VOZ128" s="4"/>
      <c r="VPA128" s="4"/>
      <c r="VPB128" s="4"/>
      <c r="VPC128" s="4"/>
      <c r="VPD128" s="4"/>
      <c r="VPE128" s="4"/>
      <c r="VPF128" s="4"/>
      <c r="VPG128" s="4"/>
      <c r="VPH128" s="4"/>
      <c r="VPI128" s="4"/>
      <c r="VPJ128" s="4"/>
      <c r="VPK128" s="4"/>
      <c r="VPL128" s="4"/>
      <c r="VPM128" s="4"/>
      <c r="VPN128" s="4"/>
      <c r="VPO128" s="4"/>
      <c r="VPP128" s="4"/>
      <c r="VPQ128" s="4"/>
      <c r="VPR128" s="4"/>
      <c r="VPS128" s="4"/>
      <c r="VPT128" s="4"/>
      <c r="VPU128" s="4"/>
      <c r="VPV128" s="4"/>
      <c r="VPW128" s="4"/>
      <c r="VPX128" s="4"/>
      <c r="VPY128" s="4"/>
      <c r="VPZ128" s="4"/>
      <c r="VQG128" s="4"/>
      <c r="VQH128" s="4"/>
      <c r="VQI128" s="4"/>
      <c r="VQJ128" s="4"/>
      <c r="VQK128" s="4"/>
      <c r="VQL128" s="4"/>
      <c r="VQM128" s="4"/>
      <c r="VQN128" s="4"/>
      <c r="VQO128" s="4"/>
      <c r="VQP128" s="4"/>
      <c r="VQQ128" s="4"/>
      <c r="VQR128" s="4"/>
      <c r="VQS128" s="4"/>
      <c r="VQT128" s="4"/>
      <c r="VQU128" s="4"/>
      <c r="VQV128" s="4"/>
      <c r="VQW128" s="4"/>
      <c r="VQX128" s="4"/>
      <c r="VQY128" s="4"/>
      <c r="VQZ128" s="4"/>
      <c r="VRA128" s="4"/>
      <c r="VRB128" s="4"/>
      <c r="VRC128" s="4"/>
      <c r="VRD128" s="4"/>
      <c r="VRE128" s="4"/>
      <c r="VRF128" s="4"/>
      <c r="VRG128" s="4"/>
      <c r="VRH128" s="4"/>
      <c r="VRI128" s="4"/>
      <c r="VRJ128" s="4"/>
      <c r="VRK128" s="4"/>
      <c r="VRL128" s="4"/>
      <c r="VRM128" s="4"/>
      <c r="VRN128" s="4"/>
      <c r="VRO128" s="4"/>
      <c r="VRP128" s="4"/>
      <c r="VRQ128" s="4"/>
      <c r="VRR128" s="4"/>
      <c r="VRS128" s="4"/>
      <c r="VRT128" s="4"/>
      <c r="VRU128" s="4"/>
      <c r="VRV128" s="4"/>
      <c r="VRW128" s="4"/>
      <c r="VRX128" s="4"/>
      <c r="VRY128" s="4"/>
      <c r="VRZ128" s="4"/>
      <c r="VSA128" s="4"/>
      <c r="VSB128" s="4"/>
      <c r="VSC128" s="4"/>
      <c r="VSD128" s="4"/>
      <c r="VSE128" s="4"/>
      <c r="VSF128" s="4"/>
      <c r="VSG128" s="4"/>
      <c r="VSH128" s="4"/>
      <c r="VSI128" s="4"/>
      <c r="VSJ128" s="4"/>
      <c r="VSK128" s="4"/>
      <c r="VSL128" s="4"/>
      <c r="VSM128" s="4"/>
      <c r="VSN128" s="4"/>
      <c r="VSO128" s="4"/>
      <c r="VSP128" s="4"/>
      <c r="VSQ128" s="4"/>
      <c r="VSR128" s="4"/>
      <c r="VSS128" s="4"/>
      <c r="VST128" s="4"/>
      <c r="VSU128" s="4"/>
      <c r="VSV128" s="4"/>
      <c r="VSW128" s="4"/>
      <c r="VSX128" s="4"/>
      <c r="VSY128" s="4"/>
      <c r="VSZ128" s="4"/>
      <c r="VTA128" s="4"/>
      <c r="VTB128" s="4"/>
      <c r="VTC128" s="4"/>
      <c r="VTD128" s="4"/>
      <c r="VTE128" s="4"/>
      <c r="VTF128" s="4"/>
      <c r="VTG128" s="4"/>
      <c r="VTH128" s="4"/>
      <c r="VTI128" s="4"/>
      <c r="VTJ128" s="4"/>
      <c r="VTK128" s="4"/>
      <c r="VTL128" s="4"/>
      <c r="VTM128" s="4"/>
      <c r="VTN128" s="4"/>
      <c r="VTO128" s="4"/>
      <c r="VTP128" s="4"/>
      <c r="VTQ128" s="4"/>
      <c r="VTR128" s="4"/>
      <c r="VTS128" s="4"/>
      <c r="VTT128" s="4"/>
      <c r="VTU128" s="4"/>
      <c r="VTV128" s="4"/>
      <c r="VTW128" s="4"/>
      <c r="VTX128" s="4"/>
      <c r="VTY128" s="4"/>
      <c r="VTZ128" s="4"/>
      <c r="VUA128" s="4"/>
      <c r="VUB128" s="4"/>
      <c r="VUC128" s="4"/>
      <c r="VUD128" s="4"/>
      <c r="VUE128" s="4"/>
      <c r="VUF128" s="4"/>
      <c r="VUG128" s="4"/>
      <c r="VUH128" s="4"/>
      <c r="VUI128" s="4"/>
      <c r="VUJ128" s="4"/>
      <c r="VUK128" s="4"/>
      <c r="VUL128" s="4"/>
      <c r="VUM128" s="4"/>
      <c r="VUN128" s="4"/>
      <c r="VUO128" s="4"/>
      <c r="VUP128" s="4"/>
      <c r="VUQ128" s="4"/>
      <c r="VUR128" s="4"/>
      <c r="VUS128" s="4"/>
      <c r="VUT128" s="4"/>
      <c r="VUU128" s="4"/>
      <c r="VUV128" s="4"/>
      <c r="VUW128" s="4"/>
      <c r="VUX128" s="4"/>
      <c r="VUY128" s="4"/>
      <c r="VUZ128" s="4"/>
      <c r="VVA128" s="4"/>
      <c r="VVB128" s="4"/>
      <c r="VVC128" s="4"/>
      <c r="VVD128" s="4"/>
      <c r="VVE128" s="4"/>
      <c r="VVF128" s="4"/>
      <c r="VVG128" s="4"/>
      <c r="VVH128" s="4"/>
      <c r="VVI128" s="4"/>
      <c r="VVJ128" s="4"/>
      <c r="VVK128" s="4"/>
      <c r="VVL128" s="4"/>
      <c r="VVM128" s="4"/>
      <c r="VVN128" s="4"/>
      <c r="VVO128" s="4"/>
      <c r="VVP128" s="4"/>
      <c r="VVQ128" s="4"/>
      <c r="VVR128" s="4"/>
      <c r="VVS128" s="4"/>
      <c r="VVT128" s="4"/>
      <c r="VVU128" s="4"/>
      <c r="VVV128" s="4"/>
      <c r="VVW128" s="4"/>
      <c r="VVX128" s="4"/>
      <c r="VVY128" s="4"/>
      <c r="VVZ128" s="4"/>
      <c r="VWA128" s="4"/>
      <c r="VWB128" s="4"/>
      <c r="VWC128" s="4"/>
      <c r="VWD128" s="4"/>
      <c r="VWE128" s="4"/>
      <c r="VWF128" s="4"/>
      <c r="VWG128" s="4"/>
      <c r="VWH128" s="4"/>
      <c r="VWI128" s="4"/>
      <c r="VWJ128" s="4"/>
      <c r="VWK128" s="4"/>
      <c r="VWL128" s="4"/>
      <c r="VWM128" s="4"/>
      <c r="VWN128" s="4"/>
      <c r="VWO128" s="4"/>
      <c r="VWP128" s="4"/>
      <c r="VWQ128" s="4"/>
      <c r="VWR128" s="4"/>
      <c r="VWS128" s="4"/>
      <c r="VWT128" s="4"/>
      <c r="VWU128" s="4"/>
      <c r="VWV128" s="4"/>
      <c r="VWW128" s="4"/>
      <c r="VWX128" s="4"/>
      <c r="VWY128" s="4"/>
      <c r="VWZ128" s="4"/>
      <c r="VXA128" s="4"/>
      <c r="VXB128" s="4"/>
      <c r="VXC128" s="4"/>
      <c r="VXD128" s="4"/>
      <c r="VXE128" s="4"/>
      <c r="VXF128" s="4"/>
      <c r="VXG128" s="4"/>
      <c r="VXH128" s="4"/>
      <c r="VXI128" s="4"/>
      <c r="VXJ128" s="4"/>
      <c r="VXK128" s="4"/>
      <c r="VXL128" s="4"/>
      <c r="VXM128" s="4"/>
      <c r="VXN128" s="4"/>
      <c r="VXO128" s="4"/>
      <c r="VXP128" s="4"/>
      <c r="VXQ128" s="4"/>
      <c r="VXR128" s="4"/>
      <c r="VXS128" s="4"/>
      <c r="VXT128" s="4"/>
      <c r="VXU128" s="4"/>
      <c r="VXV128" s="4"/>
      <c r="VXW128" s="4"/>
      <c r="VXX128" s="4"/>
      <c r="VXY128" s="4"/>
      <c r="VXZ128" s="4"/>
      <c r="VYA128" s="4"/>
      <c r="VYB128" s="4"/>
      <c r="VYC128" s="4"/>
      <c r="VYD128" s="4"/>
      <c r="VYE128" s="4"/>
      <c r="VYF128" s="4"/>
      <c r="VYG128" s="4"/>
      <c r="VYH128" s="4"/>
      <c r="VYI128" s="4"/>
      <c r="VYJ128" s="4"/>
      <c r="VYK128" s="4"/>
      <c r="VYL128" s="4"/>
      <c r="VYM128" s="4"/>
      <c r="VYN128" s="4"/>
      <c r="VYO128" s="4"/>
      <c r="VYP128" s="4"/>
      <c r="VYQ128" s="4"/>
      <c r="VYR128" s="4"/>
      <c r="VYS128" s="4"/>
      <c r="VYT128" s="4"/>
      <c r="VYU128" s="4"/>
      <c r="VYV128" s="4"/>
      <c r="VYW128" s="4"/>
      <c r="VYX128" s="4"/>
      <c r="VYY128" s="4"/>
      <c r="VYZ128" s="4"/>
      <c r="VZA128" s="4"/>
      <c r="VZB128" s="4"/>
      <c r="VZC128" s="4"/>
      <c r="VZD128" s="4"/>
      <c r="VZE128" s="4"/>
      <c r="VZF128" s="4"/>
      <c r="VZG128" s="4"/>
      <c r="VZH128" s="4"/>
      <c r="VZI128" s="4"/>
      <c r="VZJ128" s="4"/>
      <c r="VZK128" s="4"/>
      <c r="VZL128" s="4"/>
      <c r="VZM128" s="4"/>
      <c r="VZN128" s="4"/>
      <c r="VZO128" s="4"/>
      <c r="VZP128" s="4"/>
      <c r="VZQ128" s="4"/>
      <c r="VZR128" s="4"/>
      <c r="VZS128" s="4"/>
      <c r="VZT128" s="4"/>
      <c r="VZU128" s="4"/>
      <c r="VZV128" s="4"/>
      <c r="WAC128" s="4"/>
      <c r="WAD128" s="4"/>
      <c r="WAE128" s="4"/>
      <c r="WAF128" s="4"/>
      <c r="WAG128" s="4"/>
      <c r="WAH128" s="4"/>
      <c r="WAI128" s="4"/>
      <c r="WAJ128" s="4"/>
      <c r="WAK128" s="4"/>
      <c r="WAL128" s="4"/>
      <c r="WAM128" s="4"/>
      <c r="WAN128" s="4"/>
      <c r="WAO128" s="4"/>
      <c r="WAP128" s="4"/>
      <c r="WAQ128" s="4"/>
      <c r="WAR128" s="4"/>
      <c r="WAS128" s="4"/>
      <c r="WAT128" s="4"/>
      <c r="WAU128" s="4"/>
      <c r="WAV128" s="4"/>
      <c r="WAW128" s="4"/>
      <c r="WAX128" s="4"/>
      <c r="WAY128" s="4"/>
      <c r="WAZ128" s="4"/>
      <c r="WBA128" s="4"/>
      <c r="WBB128" s="4"/>
      <c r="WBC128" s="4"/>
      <c r="WBD128" s="4"/>
      <c r="WBE128" s="4"/>
      <c r="WBF128" s="4"/>
      <c r="WBG128" s="4"/>
      <c r="WBH128" s="4"/>
      <c r="WBI128" s="4"/>
      <c r="WBJ128" s="4"/>
      <c r="WBK128" s="4"/>
      <c r="WBL128" s="4"/>
      <c r="WBM128" s="4"/>
      <c r="WBN128" s="4"/>
      <c r="WBO128" s="4"/>
      <c r="WBP128" s="4"/>
      <c r="WBQ128" s="4"/>
      <c r="WBR128" s="4"/>
      <c r="WBS128" s="4"/>
      <c r="WBT128" s="4"/>
      <c r="WBU128" s="4"/>
      <c r="WBV128" s="4"/>
      <c r="WBW128" s="4"/>
      <c r="WBX128" s="4"/>
      <c r="WBY128" s="4"/>
      <c r="WBZ128" s="4"/>
      <c r="WCA128" s="4"/>
      <c r="WCB128" s="4"/>
      <c r="WCC128" s="4"/>
      <c r="WCD128" s="4"/>
      <c r="WCE128" s="4"/>
      <c r="WCF128" s="4"/>
      <c r="WCG128" s="4"/>
      <c r="WCH128" s="4"/>
      <c r="WCI128" s="4"/>
      <c r="WCJ128" s="4"/>
      <c r="WCK128" s="4"/>
      <c r="WCL128" s="4"/>
      <c r="WCM128" s="4"/>
      <c r="WCN128" s="4"/>
      <c r="WCO128" s="4"/>
      <c r="WCP128" s="4"/>
      <c r="WCQ128" s="4"/>
      <c r="WCR128" s="4"/>
      <c r="WCS128" s="4"/>
      <c r="WCT128" s="4"/>
      <c r="WCU128" s="4"/>
      <c r="WCV128" s="4"/>
      <c r="WCW128" s="4"/>
      <c r="WCX128" s="4"/>
      <c r="WCY128" s="4"/>
      <c r="WCZ128" s="4"/>
      <c r="WDA128" s="4"/>
      <c r="WDB128" s="4"/>
      <c r="WDC128" s="4"/>
      <c r="WDD128" s="4"/>
      <c r="WDE128" s="4"/>
      <c r="WDF128" s="4"/>
      <c r="WDG128" s="4"/>
      <c r="WDH128" s="4"/>
      <c r="WDI128" s="4"/>
      <c r="WDJ128" s="4"/>
      <c r="WDK128" s="4"/>
      <c r="WDL128" s="4"/>
      <c r="WDM128" s="4"/>
      <c r="WDN128" s="4"/>
      <c r="WDO128" s="4"/>
      <c r="WDP128" s="4"/>
      <c r="WDQ128" s="4"/>
      <c r="WDR128" s="4"/>
      <c r="WDS128" s="4"/>
      <c r="WDT128" s="4"/>
      <c r="WDU128" s="4"/>
      <c r="WDV128" s="4"/>
      <c r="WDW128" s="4"/>
      <c r="WDX128" s="4"/>
      <c r="WDY128" s="4"/>
      <c r="WDZ128" s="4"/>
      <c r="WEA128" s="4"/>
      <c r="WEB128" s="4"/>
      <c r="WEC128" s="4"/>
      <c r="WED128" s="4"/>
      <c r="WEE128" s="4"/>
      <c r="WEF128" s="4"/>
      <c r="WEG128" s="4"/>
      <c r="WEH128" s="4"/>
      <c r="WEI128" s="4"/>
      <c r="WEJ128" s="4"/>
      <c r="WEK128" s="4"/>
      <c r="WEL128" s="4"/>
      <c r="WEM128" s="4"/>
      <c r="WEN128" s="4"/>
      <c r="WEO128" s="4"/>
      <c r="WEP128" s="4"/>
      <c r="WEQ128" s="4"/>
      <c r="WER128" s="4"/>
      <c r="WES128" s="4"/>
      <c r="WET128" s="4"/>
      <c r="WEU128" s="4"/>
      <c r="WEV128" s="4"/>
      <c r="WEW128" s="4"/>
      <c r="WEX128" s="4"/>
      <c r="WEY128" s="4"/>
      <c r="WEZ128" s="4"/>
      <c r="WFA128" s="4"/>
      <c r="WFB128" s="4"/>
      <c r="WFC128" s="4"/>
      <c r="WFD128" s="4"/>
      <c r="WFE128" s="4"/>
      <c r="WFF128" s="4"/>
      <c r="WFG128" s="4"/>
      <c r="WFH128" s="4"/>
      <c r="WFI128" s="4"/>
      <c r="WFJ128" s="4"/>
      <c r="WFK128" s="4"/>
      <c r="WFL128" s="4"/>
      <c r="WFM128" s="4"/>
      <c r="WFN128" s="4"/>
      <c r="WFO128" s="4"/>
      <c r="WFP128" s="4"/>
      <c r="WFQ128" s="4"/>
      <c r="WFR128" s="4"/>
      <c r="WFS128" s="4"/>
      <c r="WFT128" s="4"/>
      <c r="WFU128" s="4"/>
      <c r="WFV128" s="4"/>
      <c r="WFW128" s="4"/>
      <c r="WFX128" s="4"/>
      <c r="WFY128" s="4"/>
      <c r="WFZ128" s="4"/>
      <c r="WGA128" s="4"/>
      <c r="WGB128" s="4"/>
      <c r="WGC128" s="4"/>
      <c r="WGD128" s="4"/>
      <c r="WGE128" s="4"/>
      <c r="WGF128" s="4"/>
      <c r="WGG128" s="4"/>
      <c r="WGH128" s="4"/>
      <c r="WGI128" s="4"/>
      <c r="WGJ128" s="4"/>
      <c r="WGK128" s="4"/>
      <c r="WGL128" s="4"/>
      <c r="WGM128" s="4"/>
      <c r="WGN128" s="4"/>
      <c r="WGO128" s="4"/>
      <c r="WGP128" s="4"/>
      <c r="WGQ128" s="4"/>
      <c r="WGR128" s="4"/>
      <c r="WGS128" s="4"/>
      <c r="WGT128" s="4"/>
      <c r="WGU128" s="4"/>
      <c r="WGV128" s="4"/>
      <c r="WGW128" s="4"/>
      <c r="WGX128" s="4"/>
      <c r="WGY128" s="4"/>
      <c r="WGZ128" s="4"/>
      <c r="WHA128" s="4"/>
      <c r="WHB128" s="4"/>
      <c r="WHC128" s="4"/>
      <c r="WHD128" s="4"/>
      <c r="WHE128" s="4"/>
      <c r="WHF128" s="4"/>
      <c r="WHG128" s="4"/>
      <c r="WHH128" s="4"/>
      <c r="WHI128" s="4"/>
      <c r="WHJ128" s="4"/>
      <c r="WHK128" s="4"/>
      <c r="WHL128" s="4"/>
      <c r="WHM128" s="4"/>
      <c r="WHN128" s="4"/>
      <c r="WHO128" s="4"/>
      <c r="WHP128" s="4"/>
      <c r="WHQ128" s="4"/>
      <c r="WHR128" s="4"/>
      <c r="WHS128" s="4"/>
      <c r="WHT128" s="4"/>
      <c r="WHU128" s="4"/>
      <c r="WHV128" s="4"/>
      <c r="WHW128" s="4"/>
      <c r="WHX128" s="4"/>
      <c r="WHY128" s="4"/>
      <c r="WHZ128" s="4"/>
      <c r="WIA128" s="4"/>
      <c r="WIB128" s="4"/>
      <c r="WIC128" s="4"/>
      <c r="WID128" s="4"/>
      <c r="WIE128" s="4"/>
      <c r="WIF128" s="4"/>
      <c r="WIG128" s="4"/>
      <c r="WIH128" s="4"/>
      <c r="WII128" s="4"/>
      <c r="WIJ128" s="4"/>
      <c r="WIK128" s="4"/>
      <c r="WIL128" s="4"/>
      <c r="WIM128" s="4"/>
      <c r="WIN128" s="4"/>
      <c r="WIO128" s="4"/>
      <c r="WIP128" s="4"/>
      <c r="WIQ128" s="4"/>
      <c r="WIR128" s="4"/>
      <c r="WIS128" s="4"/>
      <c r="WIT128" s="4"/>
      <c r="WIU128" s="4"/>
      <c r="WIV128" s="4"/>
      <c r="WIW128" s="4"/>
      <c r="WIX128" s="4"/>
      <c r="WIY128" s="4"/>
      <c r="WIZ128" s="4"/>
      <c r="WJA128" s="4"/>
      <c r="WJB128" s="4"/>
      <c r="WJC128" s="4"/>
      <c r="WJD128" s="4"/>
      <c r="WJE128" s="4"/>
      <c r="WJF128" s="4"/>
      <c r="WJG128" s="4"/>
      <c r="WJH128" s="4"/>
      <c r="WJI128" s="4"/>
      <c r="WJJ128" s="4"/>
      <c r="WJK128" s="4"/>
      <c r="WJL128" s="4"/>
      <c r="WJM128" s="4"/>
      <c r="WJN128" s="4"/>
      <c r="WJO128" s="4"/>
      <c r="WJP128" s="4"/>
      <c r="WJQ128" s="4"/>
      <c r="WJR128" s="4"/>
      <c r="WJY128" s="4"/>
      <c r="WJZ128" s="4"/>
      <c r="WKA128" s="4"/>
      <c r="WKB128" s="4"/>
      <c r="WKC128" s="4"/>
      <c r="WKD128" s="4"/>
      <c r="WKE128" s="4"/>
      <c r="WKF128" s="4"/>
      <c r="WKG128" s="4"/>
      <c r="WKH128" s="4"/>
      <c r="WKI128" s="4"/>
      <c r="WKJ128" s="4"/>
      <c r="WKK128" s="4"/>
      <c r="WKL128" s="4"/>
      <c r="WKM128" s="4"/>
      <c r="WKN128" s="4"/>
      <c r="WKO128" s="4"/>
      <c r="WKP128" s="4"/>
      <c r="WKQ128" s="4"/>
      <c r="WKR128" s="4"/>
      <c r="WKS128" s="4"/>
      <c r="WKT128" s="4"/>
      <c r="WKU128" s="4"/>
      <c r="WKV128" s="4"/>
      <c r="WKW128" s="4"/>
      <c r="WKX128" s="4"/>
      <c r="WKY128" s="4"/>
      <c r="WKZ128" s="4"/>
      <c r="WLA128" s="4"/>
      <c r="WLB128" s="4"/>
      <c r="WLC128" s="4"/>
      <c r="WLD128" s="4"/>
      <c r="WLE128" s="4"/>
      <c r="WLF128" s="4"/>
      <c r="WLG128" s="4"/>
      <c r="WLH128" s="4"/>
      <c r="WLI128" s="4"/>
      <c r="WLJ128" s="4"/>
      <c r="WLK128" s="4"/>
      <c r="WLL128" s="4"/>
      <c r="WLM128" s="4"/>
      <c r="WLN128" s="4"/>
      <c r="WLO128" s="4"/>
      <c r="WLP128" s="4"/>
      <c r="WLQ128" s="4"/>
      <c r="WLR128" s="4"/>
      <c r="WLS128" s="4"/>
      <c r="WLT128" s="4"/>
      <c r="WLU128" s="4"/>
      <c r="WLV128" s="4"/>
      <c r="WLW128" s="4"/>
      <c r="WLX128" s="4"/>
      <c r="WLY128" s="4"/>
      <c r="WLZ128" s="4"/>
      <c r="WMA128" s="4"/>
      <c r="WMB128" s="4"/>
      <c r="WMC128" s="4"/>
      <c r="WMD128" s="4"/>
      <c r="WME128" s="4"/>
      <c r="WMF128" s="4"/>
      <c r="WMG128" s="4"/>
      <c r="WMH128" s="4"/>
      <c r="WMI128" s="4"/>
      <c r="WMJ128" s="4"/>
      <c r="WMK128" s="4"/>
      <c r="WML128" s="4"/>
      <c r="WMM128" s="4"/>
      <c r="WMN128" s="4"/>
      <c r="WMO128" s="4"/>
      <c r="WMP128" s="4"/>
      <c r="WMQ128" s="4"/>
      <c r="WMR128" s="4"/>
      <c r="WMS128" s="4"/>
      <c r="WMT128" s="4"/>
      <c r="WMU128" s="4"/>
      <c r="WMV128" s="4"/>
      <c r="WMW128" s="4"/>
      <c r="WMX128" s="4"/>
      <c r="WMY128" s="4"/>
      <c r="WMZ128" s="4"/>
      <c r="WNA128" s="4"/>
      <c r="WNB128" s="4"/>
      <c r="WNC128" s="4"/>
      <c r="WND128" s="4"/>
      <c r="WNE128" s="4"/>
      <c r="WNF128" s="4"/>
      <c r="WNG128" s="4"/>
      <c r="WNH128" s="4"/>
      <c r="WNI128" s="4"/>
      <c r="WNJ128" s="4"/>
      <c r="WNK128" s="4"/>
      <c r="WNL128" s="4"/>
      <c r="WNM128" s="4"/>
      <c r="WNN128" s="4"/>
      <c r="WNO128" s="4"/>
      <c r="WNP128" s="4"/>
      <c r="WNQ128" s="4"/>
      <c r="WNR128" s="4"/>
      <c r="WNS128" s="4"/>
      <c r="WNT128" s="4"/>
      <c r="WNU128" s="4"/>
      <c r="WNV128" s="4"/>
      <c r="WNW128" s="4"/>
      <c r="WNX128" s="4"/>
      <c r="WNY128" s="4"/>
      <c r="WNZ128" s="4"/>
      <c r="WOA128" s="4"/>
      <c r="WOB128" s="4"/>
      <c r="WOC128" s="4"/>
      <c r="WOD128" s="4"/>
      <c r="WOE128" s="4"/>
      <c r="WOF128" s="4"/>
      <c r="WOG128" s="4"/>
      <c r="WOH128" s="4"/>
      <c r="WOI128" s="4"/>
      <c r="WOJ128" s="4"/>
      <c r="WOK128" s="4"/>
      <c r="WOL128" s="4"/>
      <c r="WOM128" s="4"/>
      <c r="WON128" s="4"/>
      <c r="WOO128" s="4"/>
      <c r="WOP128" s="4"/>
      <c r="WOQ128" s="4"/>
      <c r="WOR128" s="4"/>
      <c r="WOS128" s="4"/>
      <c r="WOT128" s="4"/>
      <c r="WOU128" s="4"/>
      <c r="WOV128" s="4"/>
      <c r="WOW128" s="4"/>
      <c r="WOX128" s="4"/>
      <c r="WOY128" s="4"/>
      <c r="WOZ128" s="4"/>
      <c r="WPA128" s="4"/>
      <c r="WPB128" s="4"/>
      <c r="WPC128" s="4"/>
      <c r="WPD128" s="4"/>
      <c r="WPE128" s="4"/>
      <c r="WPF128" s="4"/>
      <c r="WPG128" s="4"/>
      <c r="WPH128" s="4"/>
      <c r="WPI128" s="4"/>
      <c r="WPJ128" s="4"/>
      <c r="WPK128" s="4"/>
      <c r="WPL128" s="4"/>
      <c r="WPM128" s="4"/>
      <c r="WPN128" s="4"/>
      <c r="WPO128" s="4"/>
      <c r="WPP128" s="4"/>
      <c r="WPQ128" s="4"/>
      <c r="WPR128" s="4"/>
      <c r="WPS128" s="4"/>
      <c r="WPT128" s="4"/>
      <c r="WPU128" s="4"/>
      <c r="WPV128" s="4"/>
      <c r="WPW128" s="4"/>
      <c r="WPX128" s="4"/>
      <c r="WPY128" s="4"/>
      <c r="WPZ128" s="4"/>
      <c r="WQA128" s="4"/>
      <c r="WQB128" s="4"/>
      <c r="WQC128" s="4"/>
      <c r="WQD128" s="4"/>
      <c r="WQE128" s="4"/>
      <c r="WQF128" s="4"/>
      <c r="WQG128" s="4"/>
      <c r="WQH128" s="4"/>
      <c r="WQI128" s="4"/>
      <c r="WQJ128" s="4"/>
      <c r="WQK128" s="4"/>
      <c r="WQL128" s="4"/>
      <c r="WQM128" s="4"/>
      <c r="WQN128" s="4"/>
      <c r="WQO128" s="4"/>
      <c r="WQP128" s="4"/>
      <c r="WQQ128" s="4"/>
      <c r="WQR128" s="4"/>
      <c r="WQS128" s="4"/>
      <c r="WQT128" s="4"/>
      <c r="WQU128" s="4"/>
      <c r="WQV128" s="4"/>
      <c r="WQW128" s="4"/>
      <c r="WQX128" s="4"/>
      <c r="WQY128" s="4"/>
      <c r="WQZ128" s="4"/>
      <c r="WRA128" s="4"/>
      <c r="WRB128" s="4"/>
      <c r="WRC128" s="4"/>
      <c r="WRD128" s="4"/>
      <c r="WRE128" s="4"/>
      <c r="WRF128" s="4"/>
      <c r="WRG128" s="4"/>
      <c r="WRH128" s="4"/>
      <c r="WRI128" s="4"/>
      <c r="WRJ128" s="4"/>
      <c r="WRK128" s="4"/>
      <c r="WRL128" s="4"/>
      <c r="WRM128" s="4"/>
      <c r="WRN128" s="4"/>
      <c r="WRO128" s="4"/>
      <c r="WRP128" s="4"/>
      <c r="WRQ128" s="4"/>
      <c r="WRR128" s="4"/>
      <c r="WRS128" s="4"/>
      <c r="WRT128" s="4"/>
      <c r="WRU128" s="4"/>
      <c r="WRV128" s="4"/>
      <c r="WRW128" s="4"/>
      <c r="WRX128" s="4"/>
      <c r="WRY128" s="4"/>
      <c r="WRZ128" s="4"/>
      <c r="WSA128" s="4"/>
      <c r="WSB128" s="4"/>
      <c r="WSC128" s="4"/>
      <c r="WSD128" s="4"/>
      <c r="WSE128" s="4"/>
      <c r="WSF128" s="4"/>
      <c r="WSG128" s="4"/>
      <c r="WSH128" s="4"/>
      <c r="WSI128" s="4"/>
      <c r="WSJ128" s="4"/>
      <c r="WSK128" s="4"/>
      <c r="WSL128" s="4"/>
      <c r="WSM128" s="4"/>
      <c r="WSN128" s="4"/>
      <c r="WSO128" s="4"/>
      <c r="WSP128" s="4"/>
      <c r="WSQ128" s="4"/>
      <c r="WSR128" s="4"/>
      <c r="WSS128" s="4"/>
      <c r="WST128" s="4"/>
      <c r="WSU128" s="4"/>
      <c r="WSV128" s="4"/>
      <c r="WSW128" s="4"/>
      <c r="WSX128" s="4"/>
      <c r="WSY128" s="4"/>
      <c r="WSZ128" s="4"/>
      <c r="WTA128" s="4"/>
      <c r="WTB128" s="4"/>
      <c r="WTC128" s="4"/>
      <c r="WTD128" s="4"/>
      <c r="WTE128" s="4"/>
      <c r="WTF128" s="4"/>
      <c r="WTG128" s="4"/>
      <c r="WTH128" s="4"/>
      <c r="WTI128" s="4"/>
      <c r="WTJ128" s="4"/>
      <c r="WTK128" s="4"/>
      <c r="WTL128" s="4"/>
      <c r="WTM128" s="4"/>
      <c r="WTN128" s="4"/>
      <c r="WTU128" s="4"/>
      <c r="WTV128" s="4"/>
      <c r="WTW128" s="4"/>
      <c r="WTX128" s="4"/>
      <c r="WTY128" s="4"/>
      <c r="WTZ128" s="4"/>
      <c r="WUA128" s="4"/>
      <c r="WUB128" s="4"/>
      <c r="WUC128" s="4"/>
      <c r="WUD128" s="4"/>
      <c r="WUE128" s="4"/>
      <c r="WUF128" s="4"/>
      <c r="WUG128" s="4"/>
      <c r="WUH128" s="4"/>
      <c r="WUI128" s="4"/>
      <c r="WUJ128" s="4"/>
      <c r="WUK128" s="4"/>
      <c r="WUL128" s="4"/>
      <c r="WUM128" s="4"/>
      <c r="WUN128" s="4"/>
      <c r="WUO128" s="4"/>
      <c r="WUP128" s="4"/>
      <c r="WUQ128" s="4"/>
      <c r="WUR128" s="4"/>
      <c r="WUS128" s="4"/>
      <c r="WUT128" s="4"/>
      <c r="WUU128" s="4"/>
      <c r="WUV128" s="4"/>
      <c r="WUW128" s="4"/>
      <c r="WUX128" s="4"/>
      <c r="WUY128" s="4"/>
      <c r="WUZ128" s="4"/>
      <c r="WVA128" s="4"/>
      <c r="WVB128" s="4"/>
      <c r="WVC128" s="4"/>
      <c r="WVD128" s="4"/>
      <c r="WVE128" s="4"/>
      <c r="WVF128" s="4"/>
      <c r="WVG128" s="4"/>
      <c r="WVH128" s="4"/>
      <c r="WVI128" s="4"/>
      <c r="WVJ128" s="4"/>
      <c r="WVK128" s="4"/>
      <c r="WVL128" s="4"/>
      <c r="WVM128" s="4"/>
      <c r="WVN128" s="4"/>
      <c r="WVO128" s="4"/>
      <c r="WVP128" s="4"/>
      <c r="WVQ128" s="4"/>
      <c r="WVR128" s="4"/>
      <c r="WVS128" s="4"/>
      <c r="WVT128" s="4"/>
      <c r="WVU128" s="4"/>
      <c r="WVV128" s="4"/>
      <c r="WVW128" s="4"/>
      <c r="WVX128" s="4"/>
      <c r="WVY128" s="4"/>
      <c r="WVZ128" s="4"/>
      <c r="WWA128" s="4"/>
      <c r="WWB128" s="4"/>
      <c r="WWC128" s="4"/>
      <c r="WWD128" s="4"/>
      <c r="WWE128" s="4"/>
      <c r="WWF128" s="4"/>
      <c r="WWG128" s="4"/>
      <c r="WWH128" s="4"/>
      <c r="WWI128" s="4"/>
      <c r="WWJ128" s="4"/>
      <c r="WWK128" s="4"/>
      <c r="WWL128" s="4"/>
      <c r="WWM128" s="4"/>
      <c r="WWN128" s="4"/>
      <c r="WWO128" s="4"/>
      <c r="WWP128" s="4"/>
      <c r="WWQ128" s="4"/>
      <c r="WWR128" s="4"/>
      <c r="WWS128" s="4"/>
      <c r="WWT128" s="4"/>
      <c r="WWU128" s="4"/>
      <c r="WWV128" s="4"/>
      <c r="WWW128" s="4"/>
      <c r="WWX128" s="4"/>
      <c r="WWY128" s="4"/>
      <c r="WWZ128" s="4"/>
      <c r="WXA128" s="4"/>
      <c r="WXB128" s="4"/>
      <c r="WXC128" s="4"/>
      <c r="WXD128" s="4"/>
      <c r="WXE128" s="4"/>
      <c r="WXF128" s="4"/>
      <c r="WXG128" s="4"/>
      <c r="WXH128" s="4"/>
      <c r="WXI128" s="4"/>
      <c r="WXJ128" s="4"/>
      <c r="WXK128" s="4"/>
      <c r="WXL128" s="4"/>
      <c r="WXM128" s="4"/>
      <c r="WXN128" s="4"/>
      <c r="WXO128" s="4"/>
      <c r="WXP128" s="4"/>
      <c r="WXQ128" s="4"/>
      <c r="WXR128" s="4"/>
      <c r="WXS128" s="4"/>
      <c r="WXT128" s="4"/>
      <c r="WXU128" s="4"/>
      <c r="WXV128" s="4"/>
      <c r="WXW128" s="4"/>
      <c r="WXX128" s="4"/>
      <c r="WXY128" s="4"/>
      <c r="WXZ128" s="4"/>
      <c r="WYA128" s="4"/>
      <c r="WYB128" s="4"/>
      <c r="WYC128" s="4"/>
      <c r="WYD128" s="4"/>
      <c r="WYE128" s="4"/>
      <c r="WYF128" s="4"/>
      <c r="WYG128" s="4"/>
      <c r="WYH128" s="4"/>
      <c r="WYI128" s="4"/>
      <c r="WYJ128" s="4"/>
      <c r="WYK128" s="4"/>
      <c r="WYL128" s="4"/>
      <c r="WYM128" s="4"/>
      <c r="WYN128" s="4"/>
      <c r="WYO128" s="4"/>
      <c r="WYP128" s="4"/>
      <c r="WYQ128" s="4"/>
      <c r="WYR128" s="4"/>
      <c r="WYS128" s="4"/>
      <c r="WYT128" s="4"/>
      <c r="WYU128" s="4"/>
      <c r="WYV128" s="4"/>
      <c r="WYW128" s="4"/>
      <c r="WYX128" s="4"/>
      <c r="WYY128" s="4"/>
      <c r="WYZ128" s="4"/>
      <c r="WZA128" s="4"/>
      <c r="WZB128" s="4"/>
      <c r="WZC128" s="4"/>
      <c r="WZD128" s="4"/>
      <c r="WZE128" s="4"/>
      <c r="WZF128" s="4"/>
      <c r="WZG128" s="4"/>
      <c r="WZH128" s="4"/>
      <c r="WZI128" s="4"/>
      <c r="WZJ128" s="4"/>
      <c r="WZK128" s="4"/>
      <c r="WZL128" s="4"/>
      <c r="WZM128" s="4"/>
      <c r="WZN128" s="4"/>
      <c r="WZO128" s="4"/>
      <c r="WZP128" s="4"/>
      <c r="WZQ128" s="4"/>
      <c r="WZR128" s="4"/>
      <c r="WZS128" s="4"/>
      <c r="WZT128" s="4"/>
      <c r="WZU128" s="4"/>
      <c r="WZV128" s="4"/>
      <c r="WZW128" s="4"/>
      <c r="WZX128" s="4"/>
      <c r="WZY128" s="4"/>
      <c r="WZZ128" s="4"/>
      <c r="XAA128" s="4"/>
      <c r="XAB128" s="4"/>
      <c r="XAC128" s="4"/>
      <c r="XAD128" s="4"/>
      <c r="XAE128" s="4"/>
      <c r="XAF128" s="4"/>
      <c r="XAG128" s="4"/>
      <c r="XAH128" s="4"/>
      <c r="XAI128" s="4"/>
      <c r="XAJ128" s="4"/>
      <c r="XAK128" s="4"/>
      <c r="XAL128" s="4"/>
      <c r="XAM128" s="4"/>
      <c r="XAN128" s="4"/>
      <c r="XAO128" s="4"/>
      <c r="XAP128" s="4"/>
      <c r="XAQ128" s="4"/>
      <c r="XAR128" s="4"/>
      <c r="XAS128" s="4"/>
      <c r="XAT128" s="4"/>
      <c r="XAU128" s="4"/>
      <c r="XAV128" s="4"/>
      <c r="XAW128" s="4"/>
      <c r="XAX128" s="4"/>
      <c r="XAY128" s="4"/>
      <c r="XAZ128" s="4"/>
      <c r="XBA128" s="4"/>
      <c r="XBB128" s="4"/>
      <c r="XBC128" s="4"/>
      <c r="XBD128" s="4"/>
      <c r="XBE128" s="4"/>
      <c r="XBF128" s="4"/>
      <c r="XBG128" s="4"/>
      <c r="XBH128" s="4"/>
      <c r="XBI128" s="4"/>
      <c r="XBJ128" s="4"/>
      <c r="XBK128" s="4"/>
      <c r="XBL128" s="4"/>
      <c r="XBM128" s="4"/>
      <c r="XBN128" s="4"/>
      <c r="XBO128" s="4"/>
      <c r="XBP128" s="4"/>
      <c r="XBQ128" s="4"/>
      <c r="XBR128" s="4"/>
      <c r="XBS128" s="4"/>
      <c r="XBT128" s="4"/>
      <c r="XBU128" s="4"/>
      <c r="XBV128" s="4"/>
      <c r="XBW128" s="4"/>
      <c r="XBX128" s="4"/>
      <c r="XBY128" s="4"/>
      <c r="XBZ128" s="4"/>
      <c r="XCA128" s="4"/>
      <c r="XCB128" s="4"/>
      <c r="XCC128" s="4"/>
      <c r="XCD128" s="4"/>
      <c r="XCE128" s="4"/>
      <c r="XCF128" s="4"/>
      <c r="XCG128" s="4"/>
      <c r="XCH128" s="4"/>
      <c r="XCI128" s="4"/>
      <c r="XCJ128" s="4"/>
      <c r="XCK128" s="4"/>
      <c r="XCL128" s="4"/>
      <c r="XCM128" s="4"/>
      <c r="XCN128" s="4"/>
      <c r="XCO128" s="4"/>
      <c r="XCP128" s="4"/>
      <c r="XCQ128" s="4"/>
      <c r="XCR128" s="4"/>
      <c r="XCS128" s="4"/>
      <c r="XCT128" s="4"/>
      <c r="XCU128" s="4"/>
      <c r="XCV128" s="4"/>
      <c r="XCW128" s="4"/>
      <c r="XCX128" s="4"/>
      <c r="XCY128" s="4"/>
      <c r="XCZ128" s="4"/>
      <c r="XDA128" s="4"/>
      <c r="XDB128" s="4"/>
      <c r="XDC128" s="4"/>
      <c r="XDD128" s="4"/>
      <c r="XDE128" s="4"/>
    </row>
    <row r="129" spans="1:16333" s="89" customFormat="1" ht="30.75" x14ac:dyDescent="0.25">
      <c r="A129" s="32" t="s">
        <v>26</v>
      </c>
      <c r="B129" s="135" t="s">
        <v>876</v>
      </c>
      <c r="C129" s="46">
        <v>200</v>
      </c>
      <c r="D129" s="349">
        <v>5692980</v>
      </c>
      <c r="E129" s="349">
        <v>5701586</v>
      </c>
      <c r="F129" s="349">
        <v>5963725.8999999994</v>
      </c>
      <c r="G129" s="73"/>
      <c r="H129" s="93"/>
      <c r="I129" s="93"/>
      <c r="J129" s="93"/>
      <c r="K129" s="93"/>
      <c r="L129" s="103"/>
      <c r="M129" s="103"/>
      <c r="N129" s="103"/>
      <c r="O129" s="103"/>
      <c r="P129" s="103"/>
      <c r="Q129" s="103"/>
      <c r="R129" s="103"/>
      <c r="S129" s="103"/>
      <c r="T129" s="103"/>
      <c r="U129" s="103"/>
      <c r="V129" s="103"/>
      <c r="W129" s="103"/>
      <c r="X129" s="103"/>
      <c r="Y129" s="103"/>
      <c r="Z129" s="103"/>
      <c r="AA129" s="103"/>
      <c r="AB129" s="103"/>
      <c r="AC129" s="103"/>
      <c r="AD129" s="103"/>
      <c r="AE129" s="103"/>
      <c r="AF129" s="103"/>
      <c r="AG129" s="103"/>
      <c r="AH129" s="103"/>
      <c r="AI129" s="103"/>
      <c r="AJ129" s="103"/>
      <c r="AK129" s="103"/>
      <c r="AL129" s="103"/>
      <c r="AM129" s="103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  <c r="BU129" s="4"/>
      <c r="BV129" s="4"/>
      <c r="BW129" s="4"/>
      <c r="BX129" s="4"/>
      <c r="BY129" s="4"/>
      <c r="BZ129" s="4"/>
      <c r="CA129" s="4"/>
      <c r="CB129" s="4"/>
      <c r="CC129" s="4"/>
      <c r="CD129" s="4"/>
      <c r="CE129" s="4"/>
      <c r="CF129" s="4"/>
      <c r="CG129" s="4"/>
      <c r="CH129" s="4"/>
      <c r="CI129" s="4"/>
      <c r="CJ129" s="4"/>
      <c r="CK129" s="4"/>
      <c r="CL129" s="4"/>
      <c r="CM129" s="4"/>
      <c r="CN129" s="4"/>
      <c r="CO129" s="4"/>
      <c r="CP129" s="4"/>
      <c r="CQ129" s="4"/>
      <c r="CR129" s="4"/>
      <c r="CS129" s="4"/>
      <c r="CT129" s="4"/>
      <c r="CU129" s="4"/>
      <c r="CV129" s="4"/>
      <c r="CW129" s="4"/>
      <c r="CX129" s="4"/>
      <c r="CY129" s="4"/>
      <c r="CZ129" s="4"/>
      <c r="DA129" s="4"/>
      <c r="DB129" s="4"/>
      <c r="DC129" s="4"/>
      <c r="DD129" s="4"/>
      <c r="DE129" s="4"/>
      <c r="DF129" s="4"/>
      <c r="DG129" s="4"/>
      <c r="DH129" s="4"/>
      <c r="DI129" s="4"/>
      <c r="DJ129" s="4"/>
      <c r="DK129" s="4"/>
      <c r="DL129" s="4"/>
      <c r="DM129" s="4"/>
      <c r="DN129" s="4"/>
      <c r="DO129" s="4"/>
      <c r="DP129" s="4"/>
      <c r="DQ129" s="4"/>
      <c r="DR129" s="4"/>
      <c r="DS129" s="4"/>
      <c r="DT129" s="4"/>
      <c r="DU129" s="4"/>
      <c r="DV129" s="4"/>
      <c r="DW129" s="4"/>
      <c r="DX129" s="4"/>
      <c r="DY129" s="4"/>
      <c r="DZ129" s="4"/>
      <c r="EA129" s="4"/>
      <c r="EB129" s="4"/>
      <c r="EC129" s="4"/>
      <c r="ED129" s="4"/>
      <c r="EE129" s="4"/>
      <c r="EF129" s="4"/>
      <c r="EG129" s="4"/>
      <c r="EH129" s="4"/>
      <c r="EI129" s="4"/>
      <c r="EJ129" s="4"/>
      <c r="EK129" s="4"/>
      <c r="EL129" s="4"/>
      <c r="EM129" s="4"/>
      <c r="EN129" s="4"/>
      <c r="EO129" s="4"/>
      <c r="EP129" s="4"/>
      <c r="EQ129" s="4"/>
      <c r="ER129" s="4"/>
      <c r="ES129" s="4"/>
      <c r="ET129" s="4"/>
      <c r="EU129" s="4"/>
      <c r="EV129" s="4"/>
      <c r="EW129" s="4"/>
      <c r="EX129" s="4"/>
      <c r="EY129" s="4"/>
      <c r="EZ129" s="4"/>
      <c r="FA129" s="4"/>
      <c r="FB129" s="4"/>
      <c r="FC129" s="4"/>
      <c r="FD129" s="4"/>
      <c r="FE129" s="4"/>
      <c r="FF129" s="4"/>
      <c r="FG129" s="4"/>
      <c r="FH129" s="4"/>
      <c r="FI129" s="4"/>
      <c r="FJ129" s="4"/>
      <c r="FK129" s="4"/>
      <c r="FL129" s="4"/>
      <c r="FM129" s="4"/>
      <c r="FN129" s="4"/>
      <c r="FO129" s="4"/>
      <c r="FP129" s="4"/>
      <c r="FQ129" s="4"/>
      <c r="FR129" s="4"/>
      <c r="FS129" s="4"/>
      <c r="FT129" s="4"/>
      <c r="FU129" s="4"/>
      <c r="FV129" s="4"/>
      <c r="FW129" s="4"/>
      <c r="FX129" s="4"/>
      <c r="FY129" s="4"/>
      <c r="FZ129" s="4"/>
      <c r="GA129" s="4"/>
      <c r="GB129" s="4"/>
      <c r="GC129" s="4"/>
      <c r="GD129" s="4"/>
      <c r="GE129" s="4"/>
      <c r="GF129" s="4"/>
      <c r="GG129" s="4"/>
      <c r="GH129" s="4"/>
      <c r="GI129" s="4"/>
      <c r="GJ129" s="4"/>
      <c r="GK129" s="4"/>
      <c r="GL129" s="4"/>
      <c r="GM129" s="4"/>
      <c r="GN129" s="4"/>
      <c r="GO129" s="4"/>
      <c r="GP129" s="4"/>
      <c r="GQ129" s="4"/>
      <c r="GR129" s="4"/>
      <c r="GS129" s="4"/>
      <c r="GT129" s="4"/>
      <c r="GU129" s="4"/>
      <c r="GV129" s="4"/>
      <c r="GW129" s="4"/>
      <c r="GX129" s="4"/>
      <c r="GY129" s="4"/>
      <c r="GZ129" s="4"/>
      <c r="HA129" s="4"/>
      <c r="HB129" s="4"/>
      <c r="HI129" s="4"/>
      <c r="HJ129" s="4"/>
      <c r="HK129" s="4"/>
      <c r="HL129" s="4"/>
      <c r="HM129" s="4"/>
      <c r="HN129" s="4"/>
      <c r="HO129" s="4"/>
      <c r="HP129" s="4"/>
      <c r="HQ129" s="4"/>
      <c r="HR129" s="4"/>
      <c r="HS129" s="4"/>
      <c r="HT129" s="4"/>
      <c r="HU129" s="4"/>
      <c r="HV129" s="4"/>
      <c r="HW129" s="4"/>
      <c r="HX129" s="4"/>
      <c r="HY129" s="4"/>
      <c r="HZ129" s="4"/>
      <c r="IA129" s="4"/>
      <c r="IB129" s="4"/>
      <c r="IC129" s="4"/>
      <c r="ID129" s="4"/>
      <c r="IE129" s="4"/>
      <c r="IF129" s="4"/>
      <c r="IG129" s="4"/>
      <c r="IH129" s="4"/>
      <c r="II129" s="4"/>
      <c r="IJ129" s="4"/>
      <c r="IK129" s="4"/>
      <c r="IL129" s="4"/>
      <c r="IM129" s="4"/>
      <c r="IN129" s="4"/>
      <c r="IO129" s="4"/>
      <c r="IP129" s="4"/>
      <c r="IQ129" s="4"/>
      <c r="IR129" s="4"/>
      <c r="IS129" s="4"/>
      <c r="IT129" s="4"/>
      <c r="IU129" s="4"/>
      <c r="IV129" s="4"/>
      <c r="IW129" s="4"/>
      <c r="IX129" s="4"/>
      <c r="IY129" s="4"/>
      <c r="IZ129" s="4"/>
      <c r="JA129" s="4"/>
      <c r="JB129" s="4"/>
      <c r="JC129" s="4"/>
      <c r="JD129" s="4"/>
      <c r="JE129" s="4"/>
      <c r="JF129" s="4"/>
      <c r="JG129" s="4"/>
      <c r="JH129" s="4"/>
      <c r="JI129" s="4"/>
      <c r="JJ129" s="4"/>
      <c r="JK129" s="4"/>
      <c r="JL129" s="4"/>
      <c r="JM129" s="4"/>
      <c r="JN129" s="4"/>
      <c r="JO129" s="4"/>
      <c r="JP129" s="4"/>
      <c r="JQ129" s="4"/>
      <c r="JR129" s="4"/>
      <c r="JS129" s="4"/>
      <c r="JT129" s="4"/>
      <c r="JU129" s="4"/>
      <c r="JV129" s="4"/>
      <c r="JW129" s="4"/>
      <c r="JX129" s="4"/>
      <c r="JY129" s="4"/>
      <c r="JZ129" s="4"/>
      <c r="KA129" s="4"/>
      <c r="KB129" s="4"/>
      <c r="KC129" s="4"/>
      <c r="KD129" s="4"/>
      <c r="KE129" s="4"/>
      <c r="KF129" s="4"/>
      <c r="KG129" s="4"/>
      <c r="KH129" s="4"/>
      <c r="KI129" s="4"/>
      <c r="KJ129" s="4"/>
      <c r="KK129" s="4"/>
      <c r="KL129" s="4"/>
      <c r="KM129" s="4"/>
      <c r="KN129" s="4"/>
      <c r="KO129" s="4"/>
      <c r="KP129" s="4"/>
      <c r="KQ129" s="4"/>
      <c r="KR129" s="4"/>
      <c r="KS129" s="4"/>
      <c r="KT129" s="4"/>
      <c r="KU129" s="4"/>
      <c r="KV129" s="4"/>
      <c r="KW129" s="4"/>
      <c r="KX129" s="4"/>
      <c r="KY129" s="4"/>
      <c r="KZ129" s="4"/>
      <c r="LA129" s="4"/>
      <c r="LB129" s="4"/>
      <c r="LC129" s="4"/>
      <c r="LD129" s="4"/>
      <c r="LE129" s="4"/>
      <c r="LF129" s="4"/>
      <c r="LG129" s="4"/>
      <c r="LH129" s="4"/>
      <c r="LI129" s="4"/>
      <c r="LJ129" s="4"/>
      <c r="LK129" s="4"/>
      <c r="LL129" s="4"/>
      <c r="LM129" s="4"/>
      <c r="LN129" s="4"/>
      <c r="LO129" s="4"/>
      <c r="LP129" s="4"/>
      <c r="LQ129" s="4"/>
      <c r="LR129" s="4"/>
      <c r="LS129" s="4"/>
      <c r="LT129" s="4"/>
      <c r="LU129" s="4"/>
      <c r="LV129" s="4"/>
      <c r="LW129" s="4"/>
      <c r="LX129" s="4"/>
      <c r="LY129" s="4"/>
      <c r="LZ129" s="4"/>
      <c r="MA129" s="4"/>
      <c r="MB129" s="4"/>
      <c r="MC129" s="4"/>
      <c r="MD129" s="4"/>
      <c r="ME129" s="4"/>
      <c r="MF129" s="4"/>
      <c r="MG129" s="4"/>
      <c r="MH129" s="4"/>
      <c r="MI129" s="4"/>
      <c r="MJ129" s="4"/>
      <c r="MK129" s="4"/>
      <c r="ML129" s="4"/>
      <c r="MM129" s="4"/>
      <c r="MN129" s="4"/>
      <c r="MO129" s="4"/>
      <c r="MP129" s="4"/>
      <c r="MQ129" s="4"/>
      <c r="MR129" s="4"/>
      <c r="MS129" s="4"/>
      <c r="MT129" s="4"/>
      <c r="MU129" s="4"/>
      <c r="MV129" s="4"/>
      <c r="MW129" s="4"/>
      <c r="MX129" s="4"/>
      <c r="MY129" s="4"/>
      <c r="MZ129" s="4"/>
      <c r="NA129" s="4"/>
      <c r="NB129" s="4"/>
      <c r="NC129" s="4"/>
      <c r="ND129" s="4"/>
      <c r="NE129" s="4"/>
      <c r="NF129" s="4"/>
      <c r="NG129" s="4"/>
      <c r="NH129" s="4"/>
      <c r="NI129" s="4"/>
      <c r="NJ129" s="4"/>
      <c r="NK129" s="4"/>
      <c r="NL129" s="4"/>
      <c r="NM129" s="4"/>
      <c r="NN129" s="4"/>
      <c r="NO129" s="4"/>
      <c r="NP129" s="4"/>
      <c r="NQ129" s="4"/>
      <c r="NR129" s="4"/>
      <c r="NS129" s="4"/>
      <c r="NT129" s="4"/>
      <c r="NU129" s="4"/>
      <c r="NV129" s="4"/>
      <c r="NW129" s="4"/>
      <c r="NX129" s="4"/>
      <c r="NY129" s="4"/>
      <c r="NZ129" s="4"/>
      <c r="OA129" s="4"/>
      <c r="OB129" s="4"/>
      <c r="OC129" s="4"/>
      <c r="OD129" s="4"/>
      <c r="OE129" s="4"/>
      <c r="OF129" s="4"/>
      <c r="OG129" s="4"/>
      <c r="OH129" s="4"/>
      <c r="OI129" s="4"/>
      <c r="OJ129" s="4"/>
      <c r="OK129" s="4"/>
      <c r="OL129" s="4"/>
      <c r="OM129" s="4"/>
      <c r="ON129" s="4"/>
      <c r="OO129" s="4"/>
      <c r="OP129" s="4"/>
      <c r="OQ129" s="4"/>
      <c r="OR129" s="4"/>
      <c r="OS129" s="4"/>
      <c r="OT129" s="4"/>
      <c r="OU129" s="4"/>
      <c r="OV129" s="4"/>
      <c r="OW129" s="4"/>
      <c r="OX129" s="4"/>
      <c r="OY129" s="4"/>
      <c r="OZ129" s="4"/>
      <c r="PA129" s="4"/>
      <c r="PB129" s="4"/>
      <c r="PC129" s="4"/>
      <c r="PD129" s="4"/>
      <c r="PE129" s="4"/>
      <c r="PF129" s="4"/>
      <c r="PG129" s="4"/>
      <c r="PH129" s="4"/>
      <c r="PI129" s="4"/>
      <c r="PJ129" s="4"/>
      <c r="PK129" s="4"/>
      <c r="PL129" s="4"/>
      <c r="PM129" s="4"/>
      <c r="PN129" s="4"/>
      <c r="PO129" s="4"/>
      <c r="PP129" s="4"/>
      <c r="PQ129" s="4"/>
      <c r="PR129" s="4"/>
      <c r="PS129" s="4"/>
      <c r="PT129" s="4"/>
      <c r="PU129" s="4"/>
      <c r="PV129" s="4"/>
      <c r="PW129" s="4"/>
      <c r="PX129" s="4"/>
      <c r="PY129" s="4"/>
      <c r="PZ129" s="4"/>
      <c r="QA129" s="4"/>
      <c r="QB129" s="4"/>
      <c r="QC129" s="4"/>
      <c r="QD129" s="4"/>
      <c r="QE129" s="4"/>
      <c r="QF129" s="4"/>
      <c r="QG129" s="4"/>
      <c r="QH129" s="4"/>
      <c r="QI129" s="4"/>
      <c r="QJ129" s="4"/>
      <c r="QK129" s="4"/>
      <c r="QL129" s="4"/>
      <c r="QM129" s="4"/>
      <c r="QN129" s="4"/>
      <c r="QO129" s="4"/>
      <c r="QP129" s="4"/>
      <c r="QQ129" s="4"/>
      <c r="QR129" s="4"/>
      <c r="QS129" s="4"/>
      <c r="QT129" s="4"/>
      <c r="QU129" s="4"/>
      <c r="QV129" s="4"/>
      <c r="QW129" s="4"/>
      <c r="QX129" s="4"/>
      <c r="RE129" s="4"/>
      <c r="RF129" s="4"/>
      <c r="RG129" s="4"/>
      <c r="RH129" s="4"/>
      <c r="RI129" s="4"/>
      <c r="RJ129" s="4"/>
      <c r="RK129" s="4"/>
      <c r="RL129" s="4"/>
      <c r="RM129" s="4"/>
      <c r="RN129" s="4"/>
      <c r="RO129" s="4"/>
      <c r="RP129" s="4"/>
      <c r="RQ129" s="4"/>
      <c r="RR129" s="4"/>
      <c r="RS129" s="4"/>
      <c r="RT129" s="4"/>
      <c r="RU129" s="4"/>
      <c r="RV129" s="4"/>
      <c r="RW129" s="4"/>
      <c r="RX129" s="4"/>
      <c r="RY129" s="4"/>
      <c r="RZ129" s="4"/>
      <c r="SA129" s="4"/>
      <c r="SB129" s="4"/>
      <c r="SC129" s="4"/>
      <c r="SD129" s="4"/>
      <c r="SE129" s="4"/>
      <c r="SF129" s="4"/>
      <c r="SG129" s="4"/>
      <c r="SH129" s="4"/>
      <c r="SI129" s="4"/>
      <c r="SJ129" s="4"/>
      <c r="SK129" s="4"/>
      <c r="SL129" s="4"/>
      <c r="SM129" s="4"/>
      <c r="SN129" s="4"/>
      <c r="SO129" s="4"/>
      <c r="SP129" s="4"/>
      <c r="SQ129" s="4"/>
      <c r="SR129" s="4"/>
      <c r="SS129" s="4"/>
      <c r="ST129" s="4"/>
      <c r="SU129" s="4"/>
      <c r="SV129" s="4"/>
      <c r="SW129" s="4"/>
      <c r="SX129" s="4"/>
      <c r="SY129" s="4"/>
      <c r="SZ129" s="4"/>
      <c r="TA129" s="4"/>
      <c r="TB129" s="4"/>
      <c r="TC129" s="4"/>
      <c r="TD129" s="4"/>
      <c r="TE129" s="4"/>
      <c r="TF129" s="4"/>
      <c r="TG129" s="4"/>
      <c r="TH129" s="4"/>
      <c r="TI129" s="4"/>
      <c r="TJ129" s="4"/>
      <c r="TK129" s="4"/>
      <c r="TL129" s="4"/>
      <c r="TM129" s="4"/>
      <c r="TN129" s="4"/>
      <c r="TO129" s="4"/>
      <c r="TP129" s="4"/>
      <c r="TQ129" s="4"/>
      <c r="TR129" s="4"/>
      <c r="TS129" s="4"/>
      <c r="TT129" s="4"/>
      <c r="TU129" s="4"/>
      <c r="TV129" s="4"/>
      <c r="TW129" s="4"/>
      <c r="TX129" s="4"/>
      <c r="TY129" s="4"/>
      <c r="TZ129" s="4"/>
      <c r="UA129" s="4"/>
      <c r="UB129" s="4"/>
      <c r="UC129" s="4"/>
      <c r="UD129" s="4"/>
      <c r="UE129" s="4"/>
      <c r="UF129" s="4"/>
      <c r="UG129" s="4"/>
      <c r="UH129" s="4"/>
      <c r="UI129" s="4"/>
      <c r="UJ129" s="4"/>
      <c r="UK129" s="4"/>
      <c r="UL129" s="4"/>
      <c r="UM129" s="4"/>
      <c r="UN129" s="4"/>
      <c r="UO129" s="4"/>
      <c r="UP129" s="4"/>
      <c r="UQ129" s="4"/>
      <c r="UR129" s="4"/>
      <c r="US129" s="4"/>
      <c r="UT129" s="4"/>
      <c r="UU129" s="4"/>
      <c r="UV129" s="4"/>
      <c r="UW129" s="4"/>
      <c r="UX129" s="4"/>
      <c r="UY129" s="4"/>
      <c r="UZ129" s="4"/>
      <c r="VA129" s="4"/>
      <c r="VB129" s="4"/>
      <c r="VC129" s="4"/>
      <c r="VD129" s="4"/>
      <c r="VE129" s="4"/>
      <c r="VF129" s="4"/>
      <c r="VG129" s="4"/>
      <c r="VH129" s="4"/>
      <c r="VI129" s="4"/>
      <c r="VJ129" s="4"/>
      <c r="VK129" s="4"/>
      <c r="VL129" s="4"/>
      <c r="VM129" s="4"/>
      <c r="VN129" s="4"/>
      <c r="VO129" s="4"/>
      <c r="VP129" s="4"/>
      <c r="VQ129" s="4"/>
      <c r="VR129" s="4"/>
      <c r="VS129" s="4"/>
      <c r="VT129" s="4"/>
      <c r="VU129" s="4"/>
      <c r="VV129" s="4"/>
      <c r="VW129" s="4"/>
      <c r="VX129" s="4"/>
      <c r="VY129" s="4"/>
      <c r="VZ129" s="4"/>
      <c r="WA129" s="4"/>
      <c r="WB129" s="4"/>
      <c r="WC129" s="4"/>
      <c r="WD129" s="4"/>
      <c r="WE129" s="4"/>
      <c r="WF129" s="4"/>
      <c r="WG129" s="4"/>
      <c r="WH129" s="4"/>
      <c r="WI129" s="4"/>
      <c r="WJ129" s="4"/>
      <c r="WK129" s="4"/>
      <c r="WL129" s="4"/>
      <c r="WM129" s="4"/>
      <c r="WN129" s="4"/>
      <c r="WO129" s="4"/>
      <c r="WP129" s="4"/>
      <c r="WQ129" s="4"/>
      <c r="WR129" s="4"/>
      <c r="WS129" s="4"/>
      <c r="WT129" s="4"/>
      <c r="WU129" s="4"/>
      <c r="WV129" s="4"/>
      <c r="WW129" s="4"/>
      <c r="WX129" s="4"/>
      <c r="WY129" s="4"/>
      <c r="WZ129" s="4"/>
      <c r="XA129" s="4"/>
      <c r="XB129" s="4"/>
      <c r="XC129" s="4"/>
      <c r="XD129" s="4"/>
      <c r="XE129" s="4"/>
      <c r="XF129" s="4"/>
      <c r="XG129" s="4"/>
      <c r="XH129" s="4"/>
      <c r="XI129" s="4"/>
      <c r="XJ129" s="4"/>
      <c r="XK129" s="4"/>
      <c r="XL129" s="4"/>
      <c r="XM129" s="4"/>
      <c r="XN129" s="4"/>
      <c r="XO129" s="4"/>
      <c r="XP129" s="4"/>
      <c r="XQ129" s="4"/>
      <c r="XR129" s="4"/>
      <c r="XS129" s="4"/>
      <c r="XT129" s="4"/>
      <c r="XU129" s="4"/>
      <c r="XV129" s="4"/>
      <c r="XW129" s="4"/>
      <c r="XX129" s="4"/>
      <c r="XY129" s="4"/>
      <c r="XZ129" s="4"/>
      <c r="YA129" s="4"/>
      <c r="YB129" s="4"/>
      <c r="YC129" s="4"/>
      <c r="YD129" s="4"/>
      <c r="YE129" s="4"/>
      <c r="YF129" s="4"/>
      <c r="YG129" s="4"/>
      <c r="YH129" s="4"/>
      <c r="YI129" s="4"/>
      <c r="YJ129" s="4"/>
      <c r="YK129" s="4"/>
      <c r="YL129" s="4"/>
      <c r="YM129" s="4"/>
      <c r="YN129" s="4"/>
      <c r="YO129" s="4"/>
      <c r="YP129" s="4"/>
      <c r="YQ129" s="4"/>
      <c r="YR129" s="4"/>
      <c r="YS129" s="4"/>
      <c r="YT129" s="4"/>
      <c r="YU129" s="4"/>
      <c r="YV129" s="4"/>
      <c r="YW129" s="4"/>
      <c r="YX129" s="4"/>
      <c r="YY129" s="4"/>
      <c r="YZ129" s="4"/>
      <c r="ZA129" s="4"/>
      <c r="ZB129" s="4"/>
      <c r="ZC129" s="4"/>
      <c r="ZD129" s="4"/>
      <c r="ZE129" s="4"/>
      <c r="ZF129" s="4"/>
      <c r="ZG129" s="4"/>
      <c r="ZH129" s="4"/>
      <c r="ZI129" s="4"/>
      <c r="ZJ129" s="4"/>
      <c r="ZK129" s="4"/>
      <c r="ZL129" s="4"/>
      <c r="ZM129" s="4"/>
      <c r="ZN129" s="4"/>
      <c r="ZO129" s="4"/>
      <c r="ZP129" s="4"/>
      <c r="ZQ129" s="4"/>
      <c r="ZR129" s="4"/>
      <c r="ZS129" s="4"/>
      <c r="ZT129" s="4"/>
      <c r="ZU129" s="4"/>
      <c r="ZV129" s="4"/>
      <c r="ZW129" s="4"/>
      <c r="ZX129" s="4"/>
      <c r="ZY129" s="4"/>
      <c r="ZZ129" s="4"/>
      <c r="AAA129" s="4"/>
      <c r="AAB129" s="4"/>
      <c r="AAC129" s="4"/>
      <c r="AAD129" s="4"/>
      <c r="AAE129" s="4"/>
      <c r="AAF129" s="4"/>
      <c r="AAG129" s="4"/>
      <c r="AAH129" s="4"/>
      <c r="AAI129" s="4"/>
      <c r="AAJ129" s="4"/>
      <c r="AAK129" s="4"/>
      <c r="AAL129" s="4"/>
      <c r="AAM129" s="4"/>
      <c r="AAN129" s="4"/>
      <c r="AAO129" s="4"/>
      <c r="AAP129" s="4"/>
      <c r="AAQ129" s="4"/>
      <c r="AAR129" s="4"/>
      <c r="AAS129" s="4"/>
      <c r="AAT129" s="4"/>
      <c r="ABA129" s="4"/>
      <c r="ABB129" s="4"/>
      <c r="ABC129" s="4"/>
      <c r="ABD129" s="4"/>
      <c r="ABE129" s="4"/>
      <c r="ABF129" s="4"/>
      <c r="ABG129" s="4"/>
      <c r="ABH129" s="4"/>
      <c r="ABI129" s="4"/>
      <c r="ABJ129" s="4"/>
      <c r="ABK129" s="4"/>
      <c r="ABL129" s="4"/>
      <c r="ABM129" s="4"/>
      <c r="ABN129" s="4"/>
      <c r="ABO129" s="4"/>
      <c r="ABP129" s="4"/>
      <c r="ABQ129" s="4"/>
      <c r="ABR129" s="4"/>
      <c r="ABS129" s="4"/>
      <c r="ABT129" s="4"/>
      <c r="ABU129" s="4"/>
      <c r="ABV129" s="4"/>
      <c r="ABW129" s="4"/>
      <c r="ABX129" s="4"/>
      <c r="ABY129" s="4"/>
      <c r="ABZ129" s="4"/>
      <c r="ACA129" s="4"/>
      <c r="ACB129" s="4"/>
      <c r="ACC129" s="4"/>
      <c r="ACD129" s="4"/>
      <c r="ACE129" s="4"/>
      <c r="ACF129" s="4"/>
      <c r="ACG129" s="4"/>
      <c r="ACH129" s="4"/>
      <c r="ACI129" s="4"/>
      <c r="ACJ129" s="4"/>
      <c r="ACK129" s="4"/>
      <c r="ACL129" s="4"/>
      <c r="ACM129" s="4"/>
      <c r="ACN129" s="4"/>
      <c r="ACO129" s="4"/>
      <c r="ACP129" s="4"/>
      <c r="ACQ129" s="4"/>
      <c r="ACR129" s="4"/>
      <c r="ACS129" s="4"/>
      <c r="ACT129" s="4"/>
      <c r="ACU129" s="4"/>
      <c r="ACV129" s="4"/>
      <c r="ACW129" s="4"/>
      <c r="ACX129" s="4"/>
      <c r="ACY129" s="4"/>
      <c r="ACZ129" s="4"/>
      <c r="ADA129" s="4"/>
      <c r="ADB129" s="4"/>
      <c r="ADC129" s="4"/>
      <c r="ADD129" s="4"/>
      <c r="ADE129" s="4"/>
      <c r="ADF129" s="4"/>
      <c r="ADG129" s="4"/>
      <c r="ADH129" s="4"/>
      <c r="ADI129" s="4"/>
      <c r="ADJ129" s="4"/>
      <c r="ADK129" s="4"/>
      <c r="ADL129" s="4"/>
      <c r="ADM129" s="4"/>
      <c r="ADN129" s="4"/>
      <c r="ADO129" s="4"/>
      <c r="ADP129" s="4"/>
      <c r="ADQ129" s="4"/>
      <c r="ADR129" s="4"/>
      <c r="ADS129" s="4"/>
      <c r="ADT129" s="4"/>
      <c r="ADU129" s="4"/>
      <c r="ADV129" s="4"/>
      <c r="ADW129" s="4"/>
      <c r="ADX129" s="4"/>
      <c r="ADY129" s="4"/>
      <c r="ADZ129" s="4"/>
      <c r="AEA129" s="4"/>
      <c r="AEB129" s="4"/>
      <c r="AEC129" s="4"/>
      <c r="AED129" s="4"/>
      <c r="AEE129" s="4"/>
      <c r="AEF129" s="4"/>
      <c r="AEG129" s="4"/>
      <c r="AEH129" s="4"/>
      <c r="AEI129" s="4"/>
      <c r="AEJ129" s="4"/>
      <c r="AEK129" s="4"/>
      <c r="AEL129" s="4"/>
      <c r="AEM129" s="4"/>
      <c r="AEN129" s="4"/>
      <c r="AEO129" s="4"/>
      <c r="AEP129" s="4"/>
      <c r="AEQ129" s="4"/>
      <c r="AER129" s="4"/>
      <c r="AES129" s="4"/>
      <c r="AET129" s="4"/>
      <c r="AEU129" s="4"/>
      <c r="AEV129" s="4"/>
      <c r="AEW129" s="4"/>
      <c r="AEX129" s="4"/>
      <c r="AEY129" s="4"/>
      <c r="AEZ129" s="4"/>
      <c r="AFA129" s="4"/>
      <c r="AFB129" s="4"/>
      <c r="AFC129" s="4"/>
      <c r="AFD129" s="4"/>
      <c r="AFE129" s="4"/>
      <c r="AFF129" s="4"/>
      <c r="AFG129" s="4"/>
      <c r="AFH129" s="4"/>
      <c r="AFI129" s="4"/>
      <c r="AFJ129" s="4"/>
      <c r="AFK129" s="4"/>
      <c r="AFL129" s="4"/>
      <c r="AFM129" s="4"/>
      <c r="AFN129" s="4"/>
      <c r="AFO129" s="4"/>
      <c r="AFP129" s="4"/>
      <c r="AFQ129" s="4"/>
      <c r="AFR129" s="4"/>
      <c r="AFS129" s="4"/>
      <c r="AFT129" s="4"/>
      <c r="AFU129" s="4"/>
      <c r="AFV129" s="4"/>
      <c r="AFW129" s="4"/>
      <c r="AFX129" s="4"/>
      <c r="AFY129" s="4"/>
      <c r="AFZ129" s="4"/>
      <c r="AGA129" s="4"/>
      <c r="AGB129" s="4"/>
      <c r="AGC129" s="4"/>
      <c r="AGD129" s="4"/>
      <c r="AGE129" s="4"/>
      <c r="AGF129" s="4"/>
      <c r="AGG129" s="4"/>
      <c r="AGH129" s="4"/>
      <c r="AGI129" s="4"/>
      <c r="AGJ129" s="4"/>
      <c r="AGK129" s="4"/>
      <c r="AGL129" s="4"/>
      <c r="AGM129" s="4"/>
      <c r="AGN129" s="4"/>
      <c r="AGO129" s="4"/>
      <c r="AGP129" s="4"/>
      <c r="AGQ129" s="4"/>
      <c r="AGR129" s="4"/>
      <c r="AGS129" s="4"/>
      <c r="AGT129" s="4"/>
      <c r="AGU129" s="4"/>
      <c r="AGV129" s="4"/>
      <c r="AGW129" s="4"/>
      <c r="AGX129" s="4"/>
      <c r="AGY129" s="4"/>
      <c r="AGZ129" s="4"/>
      <c r="AHA129" s="4"/>
      <c r="AHB129" s="4"/>
      <c r="AHC129" s="4"/>
      <c r="AHD129" s="4"/>
      <c r="AHE129" s="4"/>
      <c r="AHF129" s="4"/>
      <c r="AHG129" s="4"/>
      <c r="AHH129" s="4"/>
      <c r="AHI129" s="4"/>
      <c r="AHJ129" s="4"/>
      <c r="AHK129" s="4"/>
      <c r="AHL129" s="4"/>
      <c r="AHM129" s="4"/>
      <c r="AHN129" s="4"/>
      <c r="AHO129" s="4"/>
      <c r="AHP129" s="4"/>
      <c r="AHQ129" s="4"/>
      <c r="AHR129" s="4"/>
      <c r="AHS129" s="4"/>
      <c r="AHT129" s="4"/>
      <c r="AHU129" s="4"/>
      <c r="AHV129" s="4"/>
      <c r="AHW129" s="4"/>
      <c r="AHX129" s="4"/>
      <c r="AHY129" s="4"/>
      <c r="AHZ129" s="4"/>
      <c r="AIA129" s="4"/>
      <c r="AIB129" s="4"/>
      <c r="AIC129" s="4"/>
      <c r="AID129" s="4"/>
      <c r="AIE129" s="4"/>
      <c r="AIF129" s="4"/>
      <c r="AIG129" s="4"/>
      <c r="AIH129" s="4"/>
      <c r="AII129" s="4"/>
      <c r="AIJ129" s="4"/>
      <c r="AIK129" s="4"/>
      <c r="AIL129" s="4"/>
      <c r="AIM129" s="4"/>
      <c r="AIN129" s="4"/>
      <c r="AIO129" s="4"/>
      <c r="AIP129" s="4"/>
      <c r="AIQ129" s="4"/>
      <c r="AIR129" s="4"/>
      <c r="AIS129" s="4"/>
      <c r="AIT129" s="4"/>
      <c r="AIU129" s="4"/>
      <c r="AIV129" s="4"/>
      <c r="AIW129" s="4"/>
      <c r="AIX129" s="4"/>
      <c r="AIY129" s="4"/>
      <c r="AIZ129" s="4"/>
      <c r="AJA129" s="4"/>
      <c r="AJB129" s="4"/>
      <c r="AJC129" s="4"/>
      <c r="AJD129" s="4"/>
      <c r="AJE129" s="4"/>
      <c r="AJF129" s="4"/>
      <c r="AJG129" s="4"/>
      <c r="AJH129" s="4"/>
      <c r="AJI129" s="4"/>
      <c r="AJJ129" s="4"/>
      <c r="AJK129" s="4"/>
      <c r="AJL129" s="4"/>
      <c r="AJM129" s="4"/>
      <c r="AJN129" s="4"/>
      <c r="AJO129" s="4"/>
      <c r="AJP129" s="4"/>
      <c r="AJQ129" s="4"/>
      <c r="AJR129" s="4"/>
      <c r="AJS129" s="4"/>
      <c r="AJT129" s="4"/>
      <c r="AJU129" s="4"/>
      <c r="AJV129" s="4"/>
      <c r="AJW129" s="4"/>
      <c r="AJX129" s="4"/>
      <c r="AJY129" s="4"/>
      <c r="AJZ129" s="4"/>
      <c r="AKA129" s="4"/>
      <c r="AKB129" s="4"/>
      <c r="AKC129" s="4"/>
      <c r="AKD129" s="4"/>
      <c r="AKE129" s="4"/>
      <c r="AKF129" s="4"/>
      <c r="AKG129" s="4"/>
      <c r="AKH129" s="4"/>
      <c r="AKI129" s="4"/>
      <c r="AKJ129" s="4"/>
      <c r="AKK129" s="4"/>
      <c r="AKL129" s="4"/>
      <c r="AKM129" s="4"/>
      <c r="AKN129" s="4"/>
      <c r="AKO129" s="4"/>
      <c r="AKP129" s="4"/>
      <c r="AKW129" s="4"/>
      <c r="AKX129" s="4"/>
      <c r="AKY129" s="4"/>
      <c r="AKZ129" s="4"/>
      <c r="ALA129" s="4"/>
      <c r="ALB129" s="4"/>
      <c r="ALC129" s="4"/>
      <c r="ALD129" s="4"/>
      <c r="ALE129" s="4"/>
      <c r="ALF129" s="4"/>
      <c r="ALG129" s="4"/>
      <c r="ALH129" s="4"/>
      <c r="ALI129" s="4"/>
      <c r="ALJ129" s="4"/>
      <c r="ALK129" s="4"/>
      <c r="ALL129" s="4"/>
      <c r="ALM129" s="4"/>
      <c r="ALN129" s="4"/>
      <c r="ALO129" s="4"/>
      <c r="ALP129" s="4"/>
      <c r="ALQ129" s="4"/>
      <c r="ALR129" s="4"/>
      <c r="ALS129" s="4"/>
      <c r="ALT129" s="4"/>
      <c r="ALU129" s="4"/>
      <c r="ALV129" s="4"/>
      <c r="ALW129" s="4"/>
      <c r="ALX129" s="4"/>
      <c r="ALY129" s="4"/>
      <c r="ALZ129" s="4"/>
      <c r="AMA129" s="4"/>
      <c r="AMB129" s="4"/>
      <c r="AMC129" s="4"/>
      <c r="AMD129" s="4"/>
      <c r="AME129" s="4"/>
      <c r="AMF129" s="4"/>
      <c r="AMG129" s="4"/>
      <c r="AMH129" s="4"/>
      <c r="AMI129" s="4"/>
      <c r="AMJ129" s="4"/>
      <c r="AMK129" s="4"/>
      <c r="AML129" s="4"/>
      <c r="AMM129" s="4"/>
      <c r="AMN129" s="4"/>
      <c r="AMO129" s="4"/>
      <c r="AMP129" s="4"/>
      <c r="AMQ129" s="4"/>
      <c r="AMR129" s="4"/>
      <c r="AMS129" s="4"/>
      <c r="AMT129" s="4"/>
      <c r="AMU129" s="4"/>
      <c r="AMV129" s="4"/>
      <c r="AMW129" s="4"/>
      <c r="AMX129" s="4"/>
      <c r="AMY129" s="4"/>
      <c r="AMZ129" s="4"/>
      <c r="ANA129" s="4"/>
      <c r="ANB129" s="4"/>
      <c r="ANC129" s="4"/>
      <c r="AND129" s="4"/>
      <c r="ANE129" s="4"/>
      <c r="ANF129" s="4"/>
      <c r="ANG129" s="4"/>
      <c r="ANH129" s="4"/>
      <c r="ANI129" s="4"/>
      <c r="ANJ129" s="4"/>
      <c r="ANK129" s="4"/>
      <c r="ANL129" s="4"/>
      <c r="ANM129" s="4"/>
      <c r="ANN129" s="4"/>
      <c r="ANO129" s="4"/>
      <c r="ANP129" s="4"/>
      <c r="ANQ129" s="4"/>
      <c r="ANR129" s="4"/>
      <c r="ANS129" s="4"/>
      <c r="ANT129" s="4"/>
      <c r="ANU129" s="4"/>
      <c r="ANV129" s="4"/>
      <c r="ANW129" s="4"/>
      <c r="ANX129" s="4"/>
      <c r="ANY129" s="4"/>
      <c r="ANZ129" s="4"/>
      <c r="AOA129" s="4"/>
      <c r="AOB129" s="4"/>
      <c r="AOC129" s="4"/>
      <c r="AOD129" s="4"/>
      <c r="AOE129" s="4"/>
      <c r="AOF129" s="4"/>
      <c r="AOG129" s="4"/>
      <c r="AOH129" s="4"/>
      <c r="AOI129" s="4"/>
      <c r="AOJ129" s="4"/>
      <c r="AOK129" s="4"/>
      <c r="AOL129" s="4"/>
      <c r="AOM129" s="4"/>
      <c r="AON129" s="4"/>
      <c r="AOO129" s="4"/>
      <c r="AOP129" s="4"/>
      <c r="AOQ129" s="4"/>
      <c r="AOR129" s="4"/>
      <c r="AOS129" s="4"/>
      <c r="AOT129" s="4"/>
      <c r="AOU129" s="4"/>
      <c r="AOV129" s="4"/>
      <c r="AOW129" s="4"/>
      <c r="AOX129" s="4"/>
      <c r="AOY129" s="4"/>
      <c r="AOZ129" s="4"/>
      <c r="APA129" s="4"/>
      <c r="APB129" s="4"/>
      <c r="APC129" s="4"/>
      <c r="APD129" s="4"/>
      <c r="APE129" s="4"/>
      <c r="APF129" s="4"/>
      <c r="APG129" s="4"/>
      <c r="APH129" s="4"/>
      <c r="API129" s="4"/>
      <c r="APJ129" s="4"/>
      <c r="APK129" s="4"/>
      <c r="APL129" s="4"/>
      <c r="APM129" s="4"/>
      <c r="APN129" s="4"/>
      <c r="APO129" s="4"/>
      <c r="APP129" s="4"/>
      <c r="APQ129" s="4"/>
      <c r="APR129" s="4"/>
      <c r="APS129" s="4"/>
      <c r="APT129" s="4"/>
      <c r="APU129" s="4"/>
      <c r="APV129" s="4"/>
      <c r="APW129" s="4"/>
      <c r="APX129" s="4"/>
      <c r="APY129" s="4"/>
      <c r="APZ129" s="4"/>
      <c r="AQA129" s="4"/>
      <c r="AQB129" s="4"/>
      <c r="AQC129" s="4"/>
      <c r="AQD129" s="4"/>
      <c r="AQE129" s="4"/>
      <c r="AQF129" s="4"/>
      <c r="AQG129" s="4"/>
      <c r="AQH129" s="4"/>
      <c r="AQI129" s="4"/>
      <c r="AQJ129" s="4"/>
      <c r="AQK129" s="4"/>
      <c r="AQL129" s="4"/>
      <c r="AQM129" s="4"/>
      <c r="AQN129" s="4"/>
      <c r="AQO129" s="4"/>
      <c r="AQP129" s="4"/>
      <c r="AQQ129" s="4"/>
      <c r="AQR129" s="4"/>
      <c r="AQS129" s="4"/>
      <c r="AQT129" s="4"/>
      <c r="AQU129" s="4"/>
      <c r="AQV129" s="4"/>
      <c r="AQW129" s="4"/>
      <c r="AQX129" s="4"/>
      <c r="AQY129" s="4"/>
      <c r="AQZ129" s="4"/>
      <c r="ARA129" s="4"/>
      <c r="ARB129" s="4"/>
      <c r="ARC129" s="4"/>
      <c r="ARD129" s="4"/>
      <c r="ARE129" s="4"/>
      <c r="ARF129" s="4"/>
      <c r="ARG129" s="4"/>
      <c r="ARH129" s="4"/>
      <c r="ARI129" s="4"/>
      <c r="ARJ129" s="4"/>
      <c r="ARK129" s="4"/>
      <c r="ARL129" s="4"/>
      <c r="ARM129" s="4"/>
      <c r="ARN129" s="4"/>
      <c r="ARO129" s="4"/>
      <c r="ARP129" s="4"/>
      <c r="ARQ129" s="4"/>
      <c r="ARR129" s="4"/>
      <c r="ARS129" s="4"/>
      <c r="ART129" s="4"/>
      <c r="ARU129" s="4"/>
      <c r="ARV129" s="4"/>
      <c r="ARW129" s="4"/>
      <c r="ARX129" s="4"/>
      <c r="ARY129" s="4"/>
      <c r="ARZ129" s="4"/>
      <c r="ASA129" s="4"/>
      <c r="ASB129" s="4"/>
      <c r="ASC129" s="4"/>
      <c r="ASD129" s="4"/>
      <c r="ASE129" s="4"/>
      <c r="ASF129" s="4"/>
      <c r="ASG129" s="4"/>
      <c r="ASH129" s="4"/>
      <c r="ASI129" s="4"/>
      <c r="ASJ129" s="4"/>
      <c r="ASK129" s="4"/>
      <c r="ASL129" s="4"/>
      <c r="ASM129" s="4"/>
      <c r="ASN129" s="4"/>
      <c r="ASO129" s="4"/>
      <c r="ASP129" s="4"/>
      <c r="ASQ129" s="4"/>
      <c r="ASR129" s="4"/>
      <c r="ASS129" s="4"/>
      <c r="AST129" s="4"/>
      <c r="ASU129" s="4"/>
      <c r="ASV129" s="4"/>
      <c r="ASW129" s="4"/>
      <c r="ASX129" s="4"/>
      <c r="ASY129" s="4"/>
      <c r="ASZ129" s="4"/>
      <c r="ATA129" s="4"/>
      <c r="ATB129" s="4"/>
      <c r="ATC129" s="4"/>
      <c r="ATD129" s="4"/>
      <c r="ATE129" s="4"/>
      <c r="ATF129" s="4"/>
      <c r="ATG129" s="4"/>
      <c r="ATH129" s="4"/>
      <c r="ATI129" s="4"/>
      <c r="ATJ129" s="4"/>
      <c r="ATK129" s="4"/>
      <c r="ATL129" s="4"/>
      <c r="ATM129" s="4"/>
      <c r="ATN129" s="4"/>
      <c r="ATO129" s="4"/>
      <c r="ATP129" s="4"/>
      <c r="ATQ129" s="4"/>
      <c r="ATR129" s="4"/>
      <c r="ATS129" s="4"/>
      <c r="ATT129" s="4"/>
      <c r="ATU129" s="4"/>
      <c r="ATV129" s="4"/>
      <c r="ATW129" s="4"/>
      <c r="ATX129" s="4"/>
      <c r="ATY129" s="4"/>
      <c r="ATZ129" s="4"/>
      <c r="AUA129" s="4"/>
      <c r="AUB129" s="4"/>
      <c r="AUC129" s="4"/>
      <c r="AUD129" s="4"/>
      <c r="AUE129" s="4"/>
      <c r="AUF129" s="4"/>
      <c r="AUG129" s="4"/>
      <c r="AUH129" s="4"/>
      <c r="AUI129" s="4"/>
      <c r="AUJ129" s="4"/>
      <c r="AUK129" s="4"/>
      <c r="AUL129" s="4"/>
      <c r="AUS129" s="4"/>
      <c r="AUT129" s="4"/>
      <c r="AUU129" s="4"/>
      <c r="AUV129" s="4"/>
      <c r="AUW129" s="4"/>
      <c r="AUX129" s="4"/>
      <c r="AUY129" s="4"/>
      <c r="AUZ129" s="4"/>
      <c r="AVA129" s="4"/>
      <c r="AVB129" s="4"/>
      <c r="AVC129" s="4"/>
      <c r="AVD129" s="4"/>
      <c r="AVE129" s="4"/>
      <c r="AVF129" s="4"/>
      <c r="AVG129" s="4"/>
      <c r="AVH129" s="4"/>
      <c r="AVI129" s="4"/>
      <c r="AVJ129" s="4"/>
      <c r="AVK129" s="4"/>
      <c r="AVL129" s="4"/>
      <c r="AVM129" s="4"/>
      <c r="AVN129" s="4"/>
      <c r="AVO129" s="4"/>
      <c r="AVP129" s="4"/>
      <c r="AVQ129" s="4"/>
      <c r="AVR129" s="4"/>
      <c r="AVS129" s="4"/>
      <c r="AVT129" s="4"/>
      <c r="AVU129" s="4"/>
      <c r="AVV129" s="4"/>
      <c r="AVW129" s="4"/>
      <c r="AVX129" s="4"/>
      <c r="AVY129" s="4"/>
      <c r="AVZ129" s="4"/>
      <c r="AWA129" s="4"/>
      <c r="AWB129" s="4"/>
      <c r="AWC129" s="4"/>
      <c r="AWD129" s="4"/>
      <c r="AWE129" s="4"/>
      <c r="AWF129" s="4"/>
      <c r="AWG129" s="4"/>
      <c r="AWH129" s="4"/>
      <c r="AWI129" s="4"/>
      <c r="AWJ129" s="4"/>
      <c r="AWK129" s="4"/>
      <c r="AWL129" s="4"/>
      <c r="AWM129" s="4"/>
      <c r="AWN129" s="4"/>
      <c r="AWO129" s="4"/>
      <c r="AWP129" s="4"/>
      <c r="AWQ129" s="4"/>
      <c r="AWR129" s="4"/>
      <c r="AWS129" s="4"/>
      <c r="AWT129" s="4"/>
      <c r="AWU129" s="4"/>
      <c r="AWV129" s="4"/>
      <c r="AWW129" s="4"/>
      <c r="AWX129" s="4"/>
      <c r="AWY129" s="4"/>
      <c r="AWZ129" s="4"/>
      <c r="AXA129" s="4"/>
      <c r="AXB129" s="4"/>
      <c r="AXC129" s="4"/>
      <c r="AXD129" s="4"/>
      <c r="AXE129" s="4"/>
      <c r="AXF129" s="4"/>
      <c r="AXG129" s="4"/>
      <c r="AXH129" s="4"/>
      <c r="AXI129" s="4"/>
      <c r="AXJ129" s="4"/>
      <c r="AXK129" s="4"/>
      <c r="AXL129" s="4"/>
      <c r="AXM129" s="4"/>
      <c r="AXN129" s="4"/>
      <c r="AXO129" s="4"/>
      <c r="AXP129" s="4"/>
      <c r="AXQ129" s="4"/>
      <c r="AXR129" s="4"/>
      <c r="AXS129" s="4"/>
      <c r="AXT129" s="4"/>
      <c r="AXU129" s="4"/>
      <c r="AXV129" s="4"/>
      <c r="AXW129" s="4"/>
      <c r="AXX129" s="4"/>
      <c r="AXY129" s="4"/>
      <c r="AXZ129" s="4"/>
      <c r="AYA129" s="4"/>
      <c r="AYB129" s="4"/>
      <c r="AYC129" s="4"/>
      <c r="AYD129" s="4"/>
      <c r="AYE129" s="4"/>
      <c r="AYF129" s="4"/>
      <c r="AYG129" s="4"/>
      <c r="AYH129" s="4"/>
      <c r="AYI129" s="4"/>
      <c r="AYJ129" s="4"/>
      <c r="AYK129" s="4"/>
      <c r="AYL129" s="4"/>
      <c r="AYM129" s="4"/>
      <c r="AYN129" s="4"/>
      <c r="AYO129" s="4"/>
      <c r="AYP129" s="4"/>
      <c r="AYQ129" s="4"/>
      <c r="AYR129" s="4"/>
      <c r="AYS129" s="4"/>
      <c r="AYT129" s="4"/>
      <c r="AYU129" s="4"/>
      <c r="AYV129" s="4"/>
      <c r="AYW129" s="4"/>
      <c r="AYX129" s="4"/>
      <c r="AYY129" s="4"/>
      <c r="AYZ129" s="4"/>
      <c r="AZA129" s="4"/>
      <c r="AZB129" s="4"/>
      <c r="AZC129" s="4"/>
      <c r="AZD129" s="4"/>
      <c r="AZE129" s="4"/>
      <c r="AZF129" s="4"/>
      <c r="AZG129" s="4"/>
      <c r="AZH129" s="4"/>
      <c r="AZI129" s="4"/>
      <c r="AZJ129" s="4"/>
      <c r="AZK129" s="4"/>
      <c r="AZL129" s="4"/>
      <c r="AZM129" s="4"/>
      <c r="AZN129" s="4"/>
      <c r="AZO129" s="4"/>
      <c r="AZP129" s="4"/>
      <c r="AZQ129" s="4"/>
      <c r="AZR129" s="4"/>
      <c r="AZS129" s="4"/>
      <c r="AZT129" s="4"/>
      <c r="AZU129" s="4"/>
      <c r="AZV129" s="4"/>
      <c r="AZW129" s="4"/>
      <c r="AZX129" s="4"/>
      <c r="AZY129" s="4"/>
      <c r="AZZ129" s="4"/>
      <c r="BAA129" s="4"/>
      <c r="BAB129" s="4"/>
      <c r="BAC129" s="4"/>
      <c r="BAD129" s="4"/>
      <c r="BAE129" s="4"/>
      <c r="BAF129" s="4"/>
      <c r="BAG129" s="4"/>
      <c r="BAH129" s="4"/>
      <c r="BAI129" s="4"/>
      <c r="BAJ129" s="4"/>
      <c r="BAK129" s="4"/>
      <c r="BAL129" s="4"/>
      <c r="BAM129" s="4"/>
      <c r="BAN129" s="4"/>
      <c r="BAO129" s="4"/>
      <c r="BAP129" s="4"/>
      <c r="BAQ129" s="4"/>
      <c r="BAR129" s="4"/>
      <c r="BAS129" s="4"/>
      <c r="BAT129" s="4"/>
      <c r="BAU129" s="4"/>
      <c r="BAV129" s="4"/>
      <c r="BAW129" s="4"/>
      <c r="BAX129" s="4"/>
      <c r="BAY129" s="4"/>
      <c r="BAZ129" s="4"/>
      <c r="BBA129" s="4"/>
      <c r="BBB129" s="4"/>
      <c r="BBC129" s="4"/>
      <c r="BBD129" s="4"/>
      <c r="BBE129" s="4"/>
      <c r="BBF129" s="4"/>
      <c r="BBG129" s="4"/>
      <c r="BBH129" s="4"/>
      <c r="BBI129" s="4"/>
      <c r="BBJ129" s="4"/>
      <c r="BBK129" s="4"/>
      <c r="BBL129" s="4"/>
      <c r="BBM129" s="4"/>
      <c r="BBN129" s="4"/>
      <c r="BBO129" s="4"/>
      <c r="BBP129" s="4"/>
      <c r="BBQ129" s="4"/>
      <c r="BBR129" s="4"/>
      <c r="BBS129" s="4"/>
      <c r="BBT129" s="4"/>
      <c r="BBU129" s="4"/>
      <c r="BBV129" s="4"/>
      <c r="BBW129" s="4"/>
      <c r="BBX129" s="4"/>
      <c r="BBY129" s="4"/>
      <c r="BBZ129" s="4"/>
      <c r="BCA129" s="4"/>
      <c r="BCB129" s="4"/>
      <c r="BCC129" s="4"/>
      <c r="BCD129" s="4"/>
      <c r="BCE129" s="4"/>
      <c r="BCF129" s="4"/>
      <c r="BCG129" s="4"/>
      <c r="BCH129" s="4"/>
      <c r="BCI129" s="4"/>
      <c r="BCJ129" s="4"/>
      <c r="BCK129" s="4"/>
      <c r="BCL129" s="4"/>
      <c r="BCM129" s="4"/>
      <c r="BCN129" s="4"/>
      <c r="BCO129" s="4"/>
      <c r="BCP129" s="4"/>
      <c r="BCQ129" s="4"/>
      <c r="BCR129" s="4"/>
      <c r="BCS129" s="4"/>
      <c r="BCT129" s="4"/>
      <c r="BCU129" s="4"/>
      <c r="BCV129" s="4"/>
      <c r="BCW129" s="4"/>
      <c r="BCX129" s="4"/>
      <c r="BCY129" s="4"/>
      <c r="BCZ129" s="4"/>
      <c r="BDA129" s="4"/>
      <c r="BDB129" s="4"/>
      <c r="BDC129" s="4"/>
      <c r="BDD129" s="4"/>
      <c r="BDE129" s="4"/>
      <c r="BDF129" s="4"/>
      <c r="BDG129" s="4"/>
      <c r="BDH129" s="4"/>
      <c r="BDI129" s="4"/>
      <c r="BDJ129" s="4"/>
      <c r="BDK129" s="4"/>
      <c r="BDL129" s="4"/>
      <c r="BDM129" s="4"/>
      <c r="BDN129" s="4"/>
      <c r="BDO129" s="4"/>
      <c r="BDP129" s="4"/>
      <c r="BDQ129" s="4"/>
      <c r="BDR129" s="4"/>
      <c r="BDS129" s="4"/>
      <c r="BDT129" s="4"/>
      <c r="BDU129" s="4"/>
      <c r="BDV129" s="4"/>
      <c r="BDW129" s="4"/>
      <c r="BDX129" s="4"/>
      <c r="BDY129" s="4"/>
      <c r="BDZ129" s="4"/>
      <c r="BEA129" s="4"/>
      <c r="BEB129" s="4"/>
      <c r="BEC129" s="4"/>
      <c r="BED129" s="4"/>
      <c r="BEE129" s="4"/>
      <c r="BEF129" s="4"/>
      <c r="BEG129" s="4"/>
      <c r="BEH129" s="4"/>
      <c r="BEO129" s="4"/>
      <c r="BEP129" s="4"/>
      <c r="BEQ129" s="4"/>
      <c r="BER129" s="4"/>
      <c r="BES129" s="4"/>
      <c r="BET129" s="4"/>
      <c r="BEU129" s="4"/>
      <c r="BEV129" s="4"/>
      <c r="BEW129" s="4"/>
      <c r="BEX129" s="4"/>
      <c r="BEY129" s="4"/>
      <c r="BEZ129" s="4"/>
      <c r="BFA129" s="4"/>
      <c r="BFB129" s="4"/>
      <c r="BFC129" s="4"/>
      <c r="BFD129" s="4"/>
      <c r="BFE129" s="4"/>
      <c r="BFF129" s="4"/>
      <c r="BFG129" s="4"/>
      <c r="BFH129" s="4"/>
      <c r="BFI129" s="4"/>
      <c r="BFJ129" s="4"/>
      <c r="BFK129" s="4"/>
      <c r="BFL129" s="4"/>
      <c r="BFM129" s="4"/>
      <c r="BFN129" s="4"/>
      <c r="BFO129" s="4"/>
      <c r="BFP129" s="4"/>
      <c r="BFQ129" s="4"/>
      <c r="BFR129" s="4"/>
      <c r="BFS129" s="4"/>
      <c r="BFT129" s="4"/>
      <c r="BFU129" s="4"/>
      <c r="BFV129" s="4"/>
      <c r="BFW129" s="4"/>
      <c r="BFX129" s="4"/>
      <c r="BFY129" s="4"/>
      <c r="BFZ129" s="4"/>
      <c r="BGA129" s="4"/>
      <c r="BGB129" s="4"/>
      <c r="BGC129" s="4"/>
      <c r="BGD129" s="4"/>
      <c r="BGE129" s="4"/>
      <c r="BGF129" s="4"/>
      <c r="BGG129" s="4"/>
      <c r="BGH129" s="4"/>
      <c r="BGI129" s="4"/>
      <c r="BGJ129" s="4"/>
      <c r="BGK129" s="4"/>
      <c r="BGL129" s="4"/>
      <c r="BGM129" s="4"/>
      <c r="BGN129" s="4"/>
      <c r="BGO129" s="4"/>
      <c r="BGP129" s="4"/>
      <c r="BGQ129" s="4"/>
      <c r="BGR129" s="4"/>
      <c r="BGS129" s="4"/>
      <c r="BGT129" s="4"/>
      <c r="BGU129" s="4"/>
      <c r="BGV129" s="4"/>
      <c r="BGW129" s="4"/>
      <c r="BGX129" s="4"/>
      <c r="BGY129" s="4"/>
      <c r="BGZ129" s="4"/>
      <c r="BHA129" s="4"/>
      <c r="BHB129" s="4"/>
      <c r="BHC129" s="4"/>
      <c r="BHD129" s="4"/>
      <c r="BHE129" s="4"/>
      <c r="BHF129" s="4"/>
      <c r="BHG129" s="4"/>
      <c r="BHH129" s="4"/>
      <c r="BHI129" s="4"/>
      <c r="BHJ129" s="4"/>
      <c r="BHK129" s="4"/>
      <c r="BHL129" s="4"/>
      <c r="BHM129" s="4"/>
      <c r="BHN129" s="4"/>
      <c r="BHO129" s="4"/>
      <c r="BHP129" s="4"/>
      <c r="BHQ129" s="4"/>
      <c r="BHR129" s="4"/>
      <c r="BHS129" s="4"/>
      <c r="BHT129" s="4"/>
      <c r="BHU129" s="4"/>
      <c r="BHV129" s="4"/>
      <c r="BHW129" s="4"/>
      <c r="BHX129" s="4"/>
      <c r="BHY129" s="4"/>
      <c r="BHZ129" s="4"/>
      <c r="BIA129" s="4"/>
      <c r="BIB129" s="4"/>
      <c r="BIC129" s="4"/>
      <c r="BID129" s="4"/>
      <c r="BIE129" s="4"/>
      <c r="BIF129" s="4"/>
      <c r="BIG129" s="4"/>
      <c r="BIH129" s="4"/>
      <c r="BII129" s="4"/>
      <c r="BIJ129" s="4"/>
      <c r="BIK129" s="4"/>
      <c r="BIL129" s="4"/>
      <c r="BIM129" s="4"/>
      <c r="BIN129" s="4"/>
      <c r="BIO129" s="4"/>
      <c r="BIP129" s="4"/>
      <c r="BIQ129" s="4"/>
      <c r="BIR129" s="4"/>
      <c r="BIS129" s="4"/>
      <c r="BIT129" s="4"/>
      <c r="BIU129" s="4"/>
      <c r="BIV129" s="4"/>
      <c r="BIW129" s="4"/>
      <c r="BIX129" s="4"/>
      <c r="BIY129" s="4"/>
      <c r="BIZ129" s="4"/>
      <c r="BJA129" s="4"/>
      <c r="BJB129" s="4"/>
      <c r="BJC129" s="4"/>
      <c r="BJD129" s="4"/>
      <c r="BJE129" s="4"/>
      <c r="BJF129" s="4"/>
      <c r="BJG129" s="4"/>
      <c r="BJH129" s="4"/>
      <c r="BJI129" s="4"/>
      <c r="BJJ129" s="4"/>
      <c r="BJK129" s="4"/>
      <c r="BJL129" s="4"/>
      <c r="BJM129" s="4"/>
      <c r="BJN129" s="4"/>
      <c r="BJO129" s="4"/>
      <c r="BJP129" s="4"/>
      <c r="BJQ129" s="4"/>
      <c r="BJR129" s="4"/>
      <c r="BJS129" s="4"/>
      <c r="BJT129" s="4"/>
      <c r="BJU129" s="4"/>
      <c r="BJV129" s="4"/>
      <c r="BJW129" s="4"/>
      <c r="BJX129" s="4"/>
      <c r="BJY129" s="4"/>
      <c r="BJZ129" s="4"/>
      <c r="BKA129" s="4"/>
      <c r="BKB129" s="4"/>
      <c r="BKC129" s="4"/>
      <c r="BKD129" s="4"/>
      <c r="BKE129" s="4"/>
      <c r="BKF129" s="4"/>
      <c r="BKG129" s="4"/>
      <c r="BKH129" s="4"/>
      <c r="BKI129" s="4"/>
      <c r="BKJ129" s="4"/>
      <c r="BKK129" s="4"/>
      <c r="BKL129" s="4"/>
      <c r="BKM129" s="4"/>
      <c r="BKN129" s="4"/>
      <c r="BKO129" s="4"/>
      <c r="BKP129" s="4"/>
      <c r="BKQ129" s="4"/>
      <c r="BKR129" s="4"/>
      <c r="BKS129" s="4"/>
      <c r="BKT129" s="4"/>
      <c r="BKU129" s="4"/>
      <c r="BKV129" s="4"/>
      <c r="BKW129" s="4"/>
      <c r="BKX129" s="4"/>
      <c r="BKY129" s="4"/>
      <c r="BKZ129" s="4"/>
      <c r="BLA129" s="4"/>
      <c r="BLB129" s="4"/>
      <c r="BLC129" s="4"/>
      <c r="BLD129" s="4"/>
      <c r="BLE129" s="4"/>
      <c r="BLF129" s="4"/>
      <c r="BLG129" s="4"/>
      <c r="BLH129" s="4"/>
      <c r="BLI129" s="4"/>
      <c r="BLJ129" s="4"/>
      <c r="BLK129" s="4"/>
      <c r="BLL129" s="4"/>
      <c r="BLM129" s="4"/>
      <c r="BLN129" s="4"/>
      <c r="BLO129" s="4"/>
      <c r="BLP129" s="4"/>
      <c r="BLQ129" s="4"/>
      <c r="BLR129" s="4"/>
      <c r="BLS129" s="4"/>
      <c r="BLT129" s="4"/>
      <c r="BLU129" s="4"/>
      <c r="BLV129" s="4"/>
      <c r="BLW129" s="4"/>
      <c r="BLX129" s="4"/>
      <c r="BLY129" s="4"/>
      <c r="BLZ129" s="4"/>
      <c r="BMA129" s="4"/>
      <c r="BMB129" s="4"/>
      <c r="BMC129" s="4"/>
      <c r="BMD129" s="4"/>
      <c r="BME129" s="4"/>
      <c r="BMF129" s="4"/>
      <c r="BMG129" s="4"/>
      <c r="BMH129" s="4"/>
      <c r="BMI129" s="4"/>
      <c r="BMJ129" s="4"/>
      <c r="BMK129" s="4"/>
      <c r="BML129" s="4"/>
      <c r="BMM129" s="4"/>
      <c r="BMN129" s="4"/>
      <c r="BMO129" s="4"/>
      <c r="BMP129" s="4"/>
      <c r="BMQ129" s="4"/>
      <c r="BMR129" s="4"/>
      <c r="BMS129" s="4"/>
      <c r="BMT129" s="4"/>
      <c r="BMU129" s="4"/>
      <c r="BMV129" s="4"/>
      <c r="BMW129" s="4"/>
      <c r="BMX129" s="4"/>
      <c r="BMY129" s="4"/>
      <c r="BMZ129" s="4"/>
      <c r="BNA129" s="4"/>
      <c r="BNB129" s="4"/>
      <c r="BNC129" s="4"/>
      <c r="BND129" s="4"/>
      <c r="BNE129" s="4"/>
      <c r="BNF129" s="4"/>
      <c r="BNG129" s="4"/>
      <c r="BNH129" s="4"/>
      <c r="BNI129" s="4"/>
      <c r="BNJ129" s="4"/>
      <c r="BNK129" s="4"/>
      <c r="BNL129" s="4"/>
      <c r="BNM129" s="4"/>
      <c r="BNN129" s="4"/>
      <c r="BNO129" s="4"/>
      <c r="BNP129" s="4"/>
      <c r="BNQ129" s="4"/>
      <c r="BNR129" s="4"/>
      <c r="BNS129" s="4"/>
      <c r="BNT129" s="4"/>
      <c r="BNU129" s="4"/>
      <c r="BNV129" s="4"/>
      <c r="BNW129" s="4"/>
      <c r="BNX129" s="4"/>
      <c r="BNY129" s="4"/>
      <c r="BNZ129" s="4"/>
      <c r="BOA129" s="4"/>
      <c r="BOB129" s="4"/>
      <c r="BOC129" s="4"/>
      <c r="BOD129" s="4"/>
      <c r="BOK129" s="4"/>
      <c r="BOL129" s="4"/>
      <c r="BOM129" s="4"/>
      <c r="BON129" s="4"/>
      <c r="BOO129" s="4"/>
      <c r="BOP129" s="4"/>
      <c r="BOQ129" s="4"/>
      <c r="BOR129" s="4"/>
      <c r="BOS129" s="4"/>
      <c r="BOT129" s="4"/>
      <c r="BOU129" s="4"/>
      <c r="BOV129" s="4"/>
      <c r="BOW129" s="4"/>
      <c r="BOX129" s="4"/>
      <c r="BOY129" s="4"/>
      <c r="BOZ129" s="4"/>
      <c r="BPA129" s="4"/>
      <c r="BPB129" s="4"/>
      <c r="BPC129" s="4"/>
      <c r="BPD129" s="4"/>
      <c r="BPE129" s="4"/>
      <c r="BPF129" s="4"/>
      <c r="BPG129" s="4"/>
      <c r="BPH129" s="4"/>
      <c r="BPI129" s="4"/>
      <c r="BPJ129" s="4"/>
      <c r="BPK129" s="4"/>
      <c r="BPL129" s="4"/>
      <c r="BPM129" s="4"/>
      <c r="BPN129" s="4"/>
      <c r="BPO129" s="4"/>
      <c r="BPP129" s="4"/>
      <c r="BPQ129" s="4"/>
      <c r="BPR129" s="4"/>
      <c r="BPS129" s="4"/>
      <c r="BPT129" s="4"/>
      <c r="BPU129" s="4"/>
      <c r="BPV129" s="4"/>
      <c r="BPW129" s="4"/>
      <c r="BPX129" s="4"/>
      <c r="BPY129" s="4"/>
      <c r="BPZ129" s="4"/>
      <c r="BQA129" s="4"/>
      <c r="BQB129" s="4"/>
      <c r="BQC129" s="4"/>
      <c r="BQD129" s="4"/>
      <c r="BQE129" s="4"/>
      <c r="BQF129" s="4"/>
      <c r="BQG129" s="4"/>
      <c r="BQH129" s="4"/>
      <c r="BQI129" s="4"/>
      <c r="BQJ129" s="4"/>
      <c r="BQK129" s="4"/>
      <c r="BQL129" s="4"/>
      <c r="BQM129" s="4"/>
      <c r="BQN129" s="4"/>
      <c r="BQO129" s="4"/>
      <c r="BQP129" s="4"/>
      <c r="BQQ129" s="4"/>
      <c r="BQR129" s="4"/>
      <c r="BQS129" s="4"/>
      <c r="BQT129" s="4"/>
      <c r="BQU129" s="4"/>
      <c r="BQV129" s="4"/>
      <c r="BQW129" s="4"/>
      <c r="BQX129" s="4"/>
      <c r="BQY129" s="4"/>
      <c r="BQZ129" s="4"/>
      <c r="BRA129" s="4"/>
      <c r="BRB129" s="4"/>
      <c r="BRC129" s="4"/>
      <c r="BRD129" s="4"/>
      <c r="BRE129" s="4"/>
      <c r="BRF129" s="4"/>
      <c r="BRG129" s="4"/>
      <c r="BRH129" s="4"/>
      <c r="BRI129" s="4"/>
      <c r="BRJ129" s="4"/>
      <c r="BRK129" s="4"/>
      <c r="BRL129" s="4"/>
      <c r="BRM129" s="4"/>
      <c r="BRN129" s="4"/>
      <c r="BRO129" s="4"/>
      <c r="BRP129" s="4"/>
      <c r="BRQ129" s="4"/>
      <c r="BRR129" s="4"/>
      <c r="BRS129" s="4"/>
      <c r="BRT129" s="4"/>
      <c r="BRU129" s="4"/>
      <c r="BRV129" s="4"/>
      <c r="BRW129" s="4"/>
      <c r="BRX129" s="4"/>
      <c r="BRY129" s="4"/>
      <c r="BRZ129" s="4"/>
      <c r="BSA129" s="4"/>
      <c r="BSB129" s="4"/>
      <c r="BSC129" s="4"/>
      <c r="BSD129" s="4"/>
      <c r="BSE129" s="4"/>
      <c r="BSF129" s="4"/>
      <c r="BSG129" s="4"/>
      <c r="BSH129" s="4"/>
      <c r="BSI129" s="4"/>
      <c r="BSJ129" s="4"/>
      <c r="BSK129" s="4"/>
      <c r="BSL129" s="4"/>
      <c r="BSM129" s="4"/>
      <c r="BSN129" s="4"/>
      <c r="BSO129" s="4"/>
      <c r="BSP129" s="4"/>
      <c r="BSQ129" s="4"/>
      <c r="BSR129" s="4"/>
      <c r="BSS129" s="4"/>
      <c r="BST129" s="4"/>
      <c r="BSU129" s="4"/>
      <c r="BSV129" s="4"/>
      <c r="BSW129" s="4"/>
      <c r="BSX129" s="4"/>
      <c r="BSY129" s="4"/>
      <c r="BSZ129" s="4"/>
      <c r="BTA129" s="4"/>
      <c r="BTB129" s="4"/>
      <c r="BTC129" s="4"/>
      <c r="BTD129" s="4"/>
      <c r="BTE129" s="4"/>
      <c r="BTF129" s="4"/>
      <c r="BTG129" s="4"/>
      <c r="BTH129" s="4"/>
      <c r="BTI129" s="4"/>
      <c r="BTJ129" s="4"/>
      <c r="BTK129" s="4"/>
      <c r="BTL129" s="4"/>
      <c r="BTM129" s="4"/>
      <c r="BTN129" s="4"/>
      <c r="BTO129" s="4"/>
      <c r="BTP129" s="4"/>
      <c r="BTQ129" s="4"/>
      <c r="BTR129" s="4"/>
      <c r="BTS129" s="4"/>
      <c r="BTT129" s="4"/>
      <c r="BTU129" s="4"/>
      <c r="BTV129" s="4"/>
      <c r="BTW129" s="4"/>
      <c r="BTX129" s="4"/>
      <c r="BTY129" s="4"/>
      <c r="BTZ129" s="4"/>
      <c r="BUA129" s="4"/>
      <c r="BUB129" s="4"/>
      <c r="BUC129" s="4"/>
      <c r="BUD129" s="4"/>
      <c r="BUE129" s="4"/>
      <c r="BUF129" s="4"/>
      <c r="BUG129" s="4"/>
      <c r="BUH129" s="4"/>
      <c r="BUI129" s="4"/>
      <c r="BUJ129" s="4"/>
      <c r="BUK129" s="4"/>
      <c r="BUL129" s="4"/>
      <c r="BUM129" s="4"/>
      <c r="BUN129" s="4"/>
      <c r="BUO129" s="4"/>
      <c r="BUP129" s="4"/>
      <c r="BUQ129" s="4"/>
      <c r="BUR129" s="4"/>
      <c r="BUS129" s="4"/>
      <c r="BUT129" s="4"/>
      <c r="BUU129" s="4"/>
      <c r="BUV129" s="4"/>
      <c r="BUW129" s="4"/>
      <c r="BUX129" s="4"/>
      <c r="BUY129" s="4"/>
      <c r="BUZ129" s="4"/>
      <c r="BVA129" s="4"/>
      <c r="BVB129" s="4"/>
      <c r="BVC129" s="4"/>
      <c r="BVD129" s="4"/>
      <c r="BVE129" s="4"/>
      <c r="BVF129" s="4"/>
      <c r="BVG129" s="4"/>
      <c r="BVH129" s="4"/>
      <c r="BVI129" s="4"/>
      <c r="BVJ129" s="4"/>
      <c r="BVK129" s="4"/>
      <c r="BVL129" s="4"/>
      <c r="BVM129" s="4"/>
      <c r="BVN129" s="4"/>
      <c r="BVO129" s="4"/>
      <c r="BVP129" s="4"/>
      <c r="BVQ129" s="4"/>
      <c r="BVR129" s="4"/>
      <c r="BVS129" s="4"/>
      <c r="BVT129" s="4"/>
      <c r="BVU129" s="4"/>
      <c r="BVV129" s="4"/>
      <c r="BVW129" s="4"/>
      <c r="BVX129" s="4"/>
      <c r="BVY129" s="4"/>
      <c r="BVZ129" s="4"/>
      <c r="BWA129" s="4"/>
      <c r="BWB129" s="4"/>
      <c r="BWC129" s="4"/>
      <c r="BWD129" s="4"/>
      <c r="BWE129" s="4"/>
      <c r="BWF129" s="4"/>
      <c r="BWG129" s="4"/>
      <c r="BWH129" s="4"/>
      <c r="BWI129" s="4"/>
      <c r="BWJ129" s="4"/>
      <c r="BWK129" s="4"/>
      <c r="BWL129" s="4"/>
      <c r="BWM129" s="4"/>
      <c r="BWN129" s="4"/>
      <c r="BWO129" s="4"/>
      <c r="BWP129" s="4"/>
      <c r="BWQ129" s="4"/>
      <c r="BWR129" s="4"/>
      <c r="BWS129" s="4"/>
      <c r="BWT129" s="4"/>
      <c r="BWU129" s="4"/>
      <c r="BWV129" s="4"/>
      <c r="BWW129" s="4"/>
      <c r="BWX129" s="4"/>
      <c r="BWY129" s="4"/>
      <c r="BWZ129" s="4"/>
      <c r="BXA129" s="4"/>
      <c r="BXB129" s="4"/>
      <c r="BXC129" s="4"/>
      <c r="BXD129" s="4"/>
      <c r="BXE129" s="4"/>
      <c r="BXF129" s="4"/>
      <c r="BXG129" s="4"/>
      <c r="BXH129" s="4"/>
      <c r="BXI129" s="4"/>
      <c r="BXJ129" s="4"/>
      <c r="BXK129" s="4"/>
      <c r="BXL129" s="4"/>
      <c r="BXM129" s="4"/>
      <c r="BXN129" s="4"/>
      <c r="BXO129" s="4"/>
      <c r="BXP129" s="4"/>
      <c r="BXQ129" s="4"/>
      <c r="BXR129" s="4"/>
      <c r="BXS129" s="4"/>
      <c r="BXT129" s="4"/>
      <c r="BXU129" s="4"/>
      <c r="BXV129" s="4"/>
      <c r="BXW129" s="4"/>
      <c r="BXX129" s="4"/>
      <c r="BXY129" s="4"/>
      <c r="BXZ129" s="4"/>
      <c r="BYG129" s="4"/>
      <c r="BYH129" s="4"/>
      <c r="BYI129" s="4"/>
      <c r="BYJ129" s="4"/>
      <c r="BYK129" s="4"/>
      <c r="BYL129" s="4"/>
      <c r="BYM129" s="4"/>
      <c r="BYN129" s="4"/>
      <c r="BYO129" s="4"/>
      <c r="BYP129" s="4"/>
      <c r="BYQ129" s="4"/>
      <c r="BYR129" s="4"/>
      <c r="BYS129" s="4"/>
      <c r="BYT129" s="4"/>
      <c r="BYU129" s="4"/>
      <c r="BYV129" s="4"/>
      <c r="BYW129" s="4"/>
      <c r="BYX129" s="4"/>
      <c r="BYY129" s="4"/>
      <c r="BYZ129" s="4"/>
      <c r="BZA129" s="4"/>
      <c r="BZB129" s="4"/>
      <c r="BZC129" s="4"/>
      <c r="BZD129" s="4"/>
      <c r="BZE129" s="4"/>
      <c r="BZF129" s="4"/>
      <c r="BZG129" s="4"/>
      <c r="BZH129" s="4"/>
      <c r="BZI129" s="4"/>
      <c r="BZJ129" s="4"/>
      <c r="BZK129" s="4"/>
      <c r="BZL129" s="4"/>
      <c r="BZM129" s="4"/>
      <c r="BZN129" s="4"/>
      <c r="BZO129" s="4"/>
      <c r="BZP129" s="4"/>
      <c r="BZQ129" s="4"/>
      <c r="BZR129" s="4"/>
      <c r="BZS129" s="4"/>
      <c r="BZT129" s="4"/>
      <c r="BZU129" s="4"/>
      <c r="BZV129" s="4"/>
      <c r="BZW129" s="4"/>
      <c r="BZX129" s="4"/>
      <c r="BZY129" s="4"/>
      <c r="BZZ129" s="4"/>
      <c r="CAA129" s="4"/>
      <c r="CAB129" s="4"/>
      <c r="CAC129" s="4"/>
      <c r="CAD129" s="4"/>
      <c r="CAE129" s="4"/>
      <c r="CAF129" s="4"/>
      <c r="CAG129" s="4"/>
      <c r="CAH129" s="4"/>
      <c r="CAI129" s="4"/>
      <c r="CAJ129" s="4"/>
      <c r="CAK129" s="4"/>
      <c r="CAL129" s="4"/>
      <c r="CAM129" s="4"/>
      <c r="CAN129" s="4"/>
      <c r="CAO129" s="4"/>
      <c r="CAP129" s="4"/>
      <c r="CAQ129" s="4"/>
      <c r="CAR129" s="4"/>
      <c r="CAS129" s="4"/>
      <c r="CAT129" s="4"/>
      <c r="CAU129" s="4"/>
      <c r="CAV129" s="4"/>
      <c r="CAW129" s="4"/>
      <c r="CAX129" s="4"/>
      <c r="CAY129" s="4"/>
      <c r="CAZ129" s="4"/>
      <c r="CBA129" s="4"/>
      <c r="CBB129" s="4"/>
      <c r="CBC129" s="4"/>
      <c r="CBD129" s="4"/>
      <c r="CBE129" s="4"/>
      <c r="CBF129" s="4"/>
      <c r="CBG129" s="4"/>
      <c r="CBH129" s="4"/>
      <c r="CBI129" s="4"/>
      <c r="CBJ129" s="4"/>
      <c r="CBK129" s="4"/>
      <c r="CBL129" s="4"/>
      <c r="CBM129" s="4"/>
      <c r="CBN129" s="4"/>
      <c r="CBO129" s="4"/>
      <c r="CBP129" s="4"/>
      <c r="CBQ129" s="4"/>
      <c r="CBR129" s="4"/>
      <c r="CBS129" s="4"/>
      <c r="CBT129" s="4"/>
      <c r="CBU129" s="4"/>
      <c r="CBV129" s="4"/>
      <c r="CBW129" s="4"/>
      <c r="CBX129" s="4"/>
      <c r="CBY129" s="4"/>
      <c r="CBZ129" s="4"/>
      <c r="CCA129" s="4"/>
      <c r="CCB129" s="4"/>
      <c r="CCC129" s="4"/>
      <c r="CCD129" s="4"/>
      <c r="CCE129" s="4"/>
      <c r="CCF129" s="4"/>
      <c r="CCG129" s="4"/>
      <c r="CCH129" s="4"/>
      <c r="CCI129" s="4"/>
      <c r="CCJ129" s="4"/>
      <c r="CCK129" s="4"/>
      <c r="CCL129" s="4"/>
      <c r="CCM129" s="4"/>
      <c r="CCN129" s="4"/>
      <c r="CCO129" s="4"/>
      <c r="CCP129" s="4"/>
      <c r="CCQ129" s="4"/>
      <c r="CCR129" s="4"/>
      <c r="CCS129" s="4"/>
      <c r="CCT129" s="4"/>
      <c r="CCU129" s="4"/>
      <c r="CCV129" s="4"/>
      <c r="CCW129" s="4"/>
      <c r="CCX129" s="4"/>
      <c r="CCY129" s="4"/>
      <c r="CCZ129" s="4"/>
      <c r="CDA129" s="4"/>
      <c r="CDB129" s="4"/>
      <c r="CDC129" s="4"/>
      <c r="CDD129" s="4"/>
      <c r="CDE129" s="4"/>
      <c r="CDF129" s="4"/>
      <c r="CDG129" s="4"/>
      <c r="CDH129" s="4"/>
      <c r="CDI129" s="4"/>
      <c r="CDJ129" s="4"/>
      <c r="CDK129" s="4"/>
      <c r="CDL129" s="4"/>
      <c r="CDM129" s="4"/>
      <c r="CDN129" s="4"/>
      <c r="CDO129" s="4"/>
      <c r="CDP129" s="4"/>
      <c r="CDQ129" s="4"/>
      <c r="CDR129" s="4"/>
      <c r="CDS129" s="4"/>
      <c r="CDT129" s="4"/>
      <c r="CDU129" s="4"/>
      <c r="CDV129" s="4"/>
      <c r="CDW129" s="4"/>
      <c r="CDX129" s="4"/>
      <c r="CDY129" s="4"/>
      <c r="CDZ129" s="4"/>
      <c r="CEA129" s="4"/>
      <c r="CEB129" s="4"/>
      <c r="CEC129" s="4"/>
      <c r="CED129" s="4"/>
      <c r="CEE129" s="4"/>
      <c r="CEF129" s="4"/>
      <c r="CEG129" s="4"/>
      <c r="CEH129" s="4"/>
      <c r="CEI129" s="4"/>
      <c r="CEJ129" s="4"/>
      <c r="CEK129" s="4"/>
      <c r="CEL129" s="4"/>
      <c r="CEM129" s="4"/>
      <c r="CEN129" s="4"/>
      <c r="CEO129" s="4"/>
      <c r="CEP129" s="4"/>
      <c r="CEQ129" s="4"/>
      <c r="CER129" s="4"/>
      <c r="CES129" s="4"/>
      <c r="CET129" s="4"/>
      <c r="CEU129" s="4"/>
      <c r="CEV129" s="4"/>
      <c r="CEW129" s="4"/>
      <c r="CEX129" s="4"/>
      <c r="CEY129" s="4"/>
      <c r="CEZ129" s="4"/>
      <c r="CFA129" s="4"/>
      <c r="CFB129" s="4"/>
      <c r="CFC129" s="4"/>
      <c r="CFD129" s="4"/>
      <c r="CFE129" s="4"/>
      <c r="CFF129" s="4"/>
      <c r="CFG129" s="4"/>
      <c r="CFH129" s="4"/>
      <c r="CFI129" s="4"/>
      <c r="CFJ129" s="4"/>
      <c r="CFK129" s="4"/>
      <c r="CFL129" s="4"/>
      <c r="CFM129" s="4"/>
      <c r="CFN129" s="4"/>
      <c r="CFO129" s="4"/>
      <c r="CFP129" s="4"/>
      <c r="CFQ129" s="4"/>
      <c r="CFR129" s="4"/>
      <c r="CFS129" s="4"/>
      <c r="CFT129" s="4"/>
      <c r="CFU129" s="4"/>
      <c r="CFV129" s="4"/>
      <c r="CFW129" s="4"/>
      <c r="CFX129" s="4"/>
      <c r="CFY129" s="4"/>
      <c r="CFZ129" s="4"/>
      <c r="CGA129" s="4"/>
      <c r="CGB129" s="4"/>
      <c r="CGC129" s="4"/>
      <c r="CGD129" s="4"/>
      <c r="CGE129" s="4"/>
      <c r="CGF129" s="4"/>
      <c r="CGG129" s="4"/>
      <c r="CGH129" s="4"/>
      <c r="CGI129" s="4"/>
      <c r="CGJ129" s="4"/>
      <c r="CGK129" s="4"/>
      <c r="CGL129" s="4"/>
      <c r="CGM129" s="4"/>
      <c r="CGN129" s="4"/>
      <c r="CGO129" s="4"/>
      <c r="CGP129" s="4"/>
      <c r="CGQ129" s="4"/>
      <c r="CGR129" s="4"/>
      <c r="CGS129" s="4"/>
      <c r="CGT129" s="4"/>
      <c r="CGU129" s="4"/>
      <c r="CGV129" s="4"/>
      <c r="CGW129" s="4"/>
      <c r="CGX129" s="4"/>
      <c r="CGY129" s="4"/>
      <c r="CGZ129" s="4"/>
      <c r="CHA129" s="4"/>
      <c r="CHB129" s="4"/>
      <c r="CHC129" s="4"/>
      <c r="CHD129" s="4"/>
      <c r="CHE129" s="4"/>
      <c r="CHF129" s="4"/>
      <c r="CHG129" s="4"/>
      <c r="CHH129" s="4"/>
      <c r="CHI129" s="4"/>
      <c r="CHJ129" s="4"/>
      <c r="CHK129" s="4"/>
      <c r="CHL129" s="4"/>
      <c r="CHM129" s="4"/>
      <c r="CHN129" s="4"/>
      <c r="CHO129" s="4"/>
      <c r="CHP129" s="4"/>
      <c r="CHQ129" s="4"/>
      <c r="CHR129" s="4"/>
      <c r="CHS129" s="4"/>
      <c r="CHT129" s="4"/>
      <c r="CHU129" s="4"/>
      <c r="CHV129" s="4"/>
      <c r="CIC129" s="4"/>
      <c r="CID129" s="4"/>
      <c r="CIE129" s="4"/>
      <c r="CIF129" s="4"/>
      <c r="CIG129" s="4"/>
      <c r="CIH129" s="4"/>
      <c r="CII129" s="4"/>
      <c r="CIJ129" s="4"/>
      <c r="CIK129" s="4"/>
      <c r="CIL129" s="4"/>
      <c r="CIM129" s="4"/>
      <c r="CIN129" s="4"/>
      <c r="CIO129" s="4"/>
      <c r="CIP129" s="4"/>
      <c r="CIQ129" s="4"/>
      <c r="CIR129" s="4"/>
      <c r="CIS129" s="4"/>
      <c r="CIT129" s="4"/>
      <c r="CIU129" s="4"/>
      <c r="CIV129" s="4"/>
      <c r="CIW129" s="4"/>
      <c r="CIX129" s="4"/>
      <c r="CIY129" s="4"/>
      <c r="CIZ129" s="4"/>
      <c r="CJA129" s="4"/>
      <c r="CJB129" s="4"/>
      <c r="CJC129" s="4"/>
      <c r="CJD129" s="4"/>
      <c r="CJE129" s="4"/>
      <c r="CJF129" s="4"/>
      <c r="CJG129" s="4"/>
      <c r="CJH129" s="4"/>
      <c r="CJI129" s="4"/>
      <c r="CJJ129" s="4"/>
      <c r="CJK129" s="4"/>
      <c r="CJL129" s="4"/>
      <c r="CJM129" s="4"/>
      <c r="CJN129" s="4"/>
      <c r="CJO129" s="4"/>
      <c r="CJP129" s="4"/>
      <c r="CJQ129" s="4"/>
      <c r="CJR129" s="4"/>
      <c r="CJS129" s="4"/>
      <c r="CJT129" s="4"/>
      <c r="CJU129" s="4"/>
      <c r="CJV129" s="4"/>
      <c r="CJW129" s="4"/>
      <c r="CJX129" s="4"/>
      <c r="CJY129" s="4"/>
      <c r="CJZ129" s="4"/>
      <c r="CKA129" s="4"/>
      <c r="CKB129" s="4"/>
      <c r="CKC129" s="4"/>
      <c r="CKD129" s="4"/>
      <c r="CKE129" s="4"/>
      <c r="CKF129" s="4"/>
      <c r="CKG129" s="4"/>
      <c r="CKH129" s="4"/>
      <c r="CKI129" s="4"/>
      <c r="CKJ129" s="4"/>
      <c r="CKK129" s="4"/>
      <c r="CKL129" s="4"/>
      <c r="CKM129" s="4"/>
      <c r="CKN129" s="4"/>
      <c r="CKO129" s="4"/>
      <c r="CKP129" s="4"/>
      <c r="CKQ129" s="4"/>
      <c r="CKR129" s="4"/>
      <c r="CKS129" s="4"/>
      <c r="CKT129" s="4"/>
      <c r="CKU129" s="4"/>
      <c r="CKV129" s="4"/>
      <c r="CKW129" s="4"/>
      <c r="CKX129" s="4"/>
      <c r="CKY129" s="4"/>
      <c r="CKZ129" s="4"/>
      <c r="CLA129" s="4"/>
      <c r="CLB129" s="4"/>
      <c r="CLC129" s="4"/>
      <c r="CLD129" s="4"/>
      <c r="CLE129" s="4"/>
      <c r="CLF129" s="4"/>
      <c r="CLG129" s="4"/>
      <c r="CLH129" s="4"/>
      <c r="CLI129" s="4"/>
      <c r="CLJ129" s="4"/>
      <c r="CLK129" s="4"/>
      <c r="CLL129" s="4"/>
      <c r="CLM129" s="4"/>
      <c r="CLN129" s="4"/>
      <c r="CLO129" s="4"/>
      <c r="CLP129" s="4"/>
      <c r="CLQ129" s="4"/>
      <c r="CLR129" s="4"/>
      <c r="CLS129" s="4"/>
      <c r="CLT129" s="4"/>
      <c r="CLU129" s="4"/>
      <c r="CLV129" s="4"/>
      <c r="CLW129" s="4"/>
      <c r="CLX129" s="4"/>
      <c r="CLY129" s="4"/>
      <c r="CLZ129" s="4"/>
      <c r="CMA129" s="4"/>
      <c r="CMB129" s="4"/>
      <c r="CMC129" s="4"/>
      <c r="CMD129" s="4"/>
      <c r="CME129" s="4"/>
      <c r="CMF129" s="4"/>
      <c r="CMG129" s="4"/>
      <c r="CMH129" s="4"/>
      <c r="CMI129" s="4"/>
      <c r="CMJ129" s="4"/>
      <c r="CMK129" s="4"/>
      <c r="CML129" s="4"/>
      <c r="CMM129" s="4"/>
      <c r="CMN129" s="4"/>
      <c r="CMO129" s="4"/>
      <c r="CMP129" s="4"/>
      <c r="CMQ129" s="4"/>
      <c r="CMR129" s="4"/>
      <c r="CMS129" s="4"/>
      <c r="CMT129" s="4"/>
      <c r="CMU129" s="4"/>
      <c r="CMV129" s="4"/>
      <c r="CMW129" s="4"/>
      <c r="CMX129" s="4"/>
      <c r="CMY129" s="4"/>
      <c r="CMZ129" s="4"/>
      <c r="CNA129" s="4"/>
      <c r="CNB129" s="4"/>
      <c r="CNC129" s="4"/>
      <c r="CND129" s="4"/>
      <c r="CNE129" s="4"/>
      <c r="CNF129" s="4"/>
      <c r="CNG129" s="4"/>
      <c r="CNH129" s="4"/>
      <c r="CNI129" s="4"/>
      <c r="CNJ129" s="4"/>
      <c r="CNK129" s="4"/>
      <c r="CNL129" s="4"/>
      <c r="CNM129" s="4"/>
      <c r="CNN129" s="4"/>
      <c r="CNO129" s="4"/>
      <c r="CNP129" s="4"/>
      <c r="CNQ129" s="4"/>
      <c r="CNR129" s="4"/>
      <c r="CNS129" s="4"/>
      <c r="CNT129" s="4"/>
      <c r="CNU129" s="4"/>
      <c r="CNV129" s="4"/>
      <c r="CNW129" s="4"/>
      <c r="CNX129" s="4"/>
      <c r="CNY129" s="4"/>
      <c r="CNZ129" s="4"/>
      <c r="COA129" s="4"/>
      <c r="COB129" s="4"/>
      <c r="COC129" s="4"/>
      <c r="COD129" s="4"/>
      <c r="COE129" s="4"/>
      <c r="COF129" s="4"/>
      <c r="COG129" s="4"/>
      <c r="COH129" s="4"/>
      <c r="COI129" s="4"/>
      <c r="COJ129" s="4"/>
      <c r="COK129" s="4"/>
      <c r="COL129" s="4"/>
      <c r="COM129" s="4"/>
      <c r="CON129" s="4"/>
      <c r="COO129" s="4"/>
      <c r="COP129" s="4"/>
      <c r="COQ129" s="4"/>
      <c r="COR129" s="4"/>
      <c r="COS129" s="4"/>
      <c r="COT129" s="4"/>
      <c r="COU129" s="4"/>
      <c r="COV129" s="4"/>
      <c r="COW129" s="4"/>
      <c r="COX129" s="4"/>
      <c r="COY129" s="4"/>
      <c r="COZ129" s="4"/>
      <c r="CPA129" s="4"/>
      <c r="CPB129" s="4"/>
      <c r="CPC129" s="4"/>
      <c r="CPD129" s="4"/>
      <c r="CPE129" s="4"/>
      <c r="CPF129" s="4"/>
      <c r="CPG129" s="4"/>
      <c r="CPH129" s="4"/>
      <c r="CPI129" s="4"/>
      <c r="CPJ129" s="4"/>
      <c r="CPK129" s="4"/>
      <c r="CPL129" s="4"/>
      <c r="CPM129" s="4"/>
      <c r="CPN129" s="4"/>
      <c r="CPO129" s="4"/>
      <c r="CPP129" s="4"/>
      <c r="CPQ129" s="4"/>
      <c r="CPR129" s="4"/>
      <c r="CPS129" s="4"/>
      <c r="CPT129" s="4"/>
      <c r="CPU129" s="4"/>
      <c r="CPV129" s="4"/>
      <c r="CPW129" s="4"/>
      <c r="CPX129" s="4"/>
      <c r="CPY129" s="4"/>
      <c r="CPZ129" s="4"/>
      <c r="CQA129" s="4"/>
      <c r="CQB129" s="4"/>
      <c r="CQC129" s="4"/>
      <c r="CQD129" s="4"/>
      <c r="CQE129" s="4"/>
      <c r="CQF129" s="4"/>
      <c r="CQG129" s="4"/>
      <c r="CQH129" s="4"/>
      <c r="CQI129" s="4"/>
      <c r="CQJ129" s="4"/>
      <c r="CQK129" s="4"/>
      <c r="CQL129" s="4"/>
      <c r="CQM129" s="4"/>
      <c r="CQN129" s="4"/>
      <c r="CQO129" s="4"/>
      <c r="CQP129" s="4"/>
      <c r="CQQ129" s="4"/>
      <c r="CQR129" s="4"/>
      <c r="CQS129" s="4"/>
      <c r="CQT129" s="4"/>
      <c r="CQU129" s="4"/>
      <c r="CQV129" s="4"/>
      <c r="CQW129" s="4"/>
      <c r="CQX129" s="4"/>
      <c r="CQY129" s="4"/>
      <c r="CQZ129" s="4"/>
      <c r="CRA129" s="4"/>
      <c r="CRB129" s="4"/>
      <c r="CRC129" s="4"/>
      <c r="CRD129" s="4"/>
      <c r="CRE129" s="4"/>
      <c r="CRF129" s="4"/>
      <c r="CRG129" s="4"/>
      <c r="CRH129" s="4"/>
      <c r="CRI129" s="4"/>
      <c r="CRJ129" s="4"/>
      <c r="CRK129" s="4"/>
      <c r="CRL129" s="4"/>
      <c r="CRM129" s="4"/>
      <c r="CRN129" s="4"/>
      <c r="CRO129" s="4"/>
      <c r="CRP129" s="4"/>
      <c r="CRQ129" s="4"/>
      <c r="CRR129" s="4"/>
      <c r="CRY129" s="4"/>
      <c r="CRZ129" s="4"/>
      <c r="CSA129" s="4"/>
      <c r="CSB129" s="4"/>
      <c r="CSC129" s="4"/>
      <c r="CSD129" s="4"/>
      <c r="CSE129" s="4"/>
      <c r="CSF129" s="4"/>
      <c r="CSG129" s="4"/>
      <c r="CSH129" s="4"/>
      <c r="CSI129" s="4"/>
      <c r="CSJ129" s="4"/>
      <c r="CSK129" s="4"/>
      <c r="CSL129" s="4"/>
      <c r="CSM129" s="4"/>
      <c r="CSN129" s="4"/>
      <c r="CSO129" s="4"/>
      <c r="CSP129" s="4"/>
      <c r="CSQ129" s="4"/>
      <c r="CSR129" s="4"/>
      <c r="CSS129" s="4"/>
      <c r="CST129" s="4"/>
      <c r="CSU129" s="4"/>
      <c r="CSV129" s="4"/>
      <c r="CSW129" s="4"/>
      <c r="CSX129" s="4"/>
      <c r="CSY129" s="4"/>
      <c r="CSZ129" s="4"/>
      <c r="CTA129" s="4"/>
      <c r="CTB129" s="4"/>
      <c r="CTC129" s="4"/>
      <c r="CTD129" s="4"/>
      <c r="CTE129" s="4"/>
      <c r="CTF129" s="4"/>
      <c r="CTG129" s="4"/>
      <c r="CTH129" s="4"/>
      <c r="CTI129" s="4"/>
      <c r="CTJ129" s="4"/>
      <c r="CTK129" s="4"/>
      <c r="CTL129" s="4"/>
      <c r="CTM129" s="4"/>
      <c r="CTN129" s="4"/>
      <c r="CTO129" s="4"/>
      <c r="CTP129" s="4"/>
      <c r="CTQ129" s="4"/>
      <c r="CTR129" s="4"/>
      <c r="CTS129" s="4"/>
      <c r="CTT129" s="4"/>
      <c r="CTU129" s="4"/>
      <c r="CTV129" s="4"/>
      <c r="CTW129" s="4"/>
      <c r="CTX129" s="4"/>
      <c r="CTY129" s="4"/>
      <c r="CTZ129" s="4"/>
      <c r="CUA129" s="4"/>
      <c r="CUB129" s="4"/>
      <c r="CUC129" s="4"/>
      <c r="CUD129" s="4"/>
      <c r="CUE129" s="4"/>
      <c r="CUF129" s="4"/>
      <c r="CUG129" s="4"/>
      <c r="CUH129" s="4"/>
      <c r="CUI129" s="4"/>
      <c r="CUJ129" s="4"/>
      <c r="CUK129" s="4"/>
      <c r="CUL129" s="4"/>
      <c r="CUM129" s="4"/>
      <c r="CUN129" s="4"/>
      <c r="CUO129" s="4"/>
      <c r="CUP129" s="4"/>
      <c r="CUQ129" s="4"/>
      <c r="CUR129" s="4"/>
      <c r="CUS129" s="4"/>
      <c r="CUT129" s="4"/>
      <c r="CUU129" s="4"/>
      <c r="CUV129" s="4"/>
      <c r="CUW129" s="4"/>
      <c r="CUX129" s="4"/>
      <c r="CUY129" s="4"/>
      <c r="CUZ129" s="4"/>
      <c r="CVA129" s="4"/>
      <c r="CVB129" s="4"/>
      <c r="CVC129" s="4"/>
      <c r="CVD129" s="4"/>
      <c r="CVE129" s="4"/>
      <c r="CVF129" s="4"/>
      <c r="CVG129" s="4"/>
      <c r="CVH129" s="4"/>
      <c r="CVI129" s="4"/>
      <c r="CVJ129" s="4"/>
      <c r="CVK129" s="4"/>
      <c r="CVL129" s="4"/>
      <c r="CVM129" s="4"/>
      <c r="CVN129" s="4"/>
      <c r="CVO129" s="4"/>
      <c r="CVP129" s="4"/>
      <c r="CVQ129" s="4"/>
      <c r="CVR129" s="4"/>
      <c r="CVS129" s="4"/>
      <c r="CVT129" s="4"/>
      <c r="CVU129" s="4"/>
      <c r="CVV129" s="4"/>
      <c r="CVW129" s="4"/>
      <c r="CVX129" s="4"/>
      <c r="CVY129" s="4"/>
      <c r="CVZ129" s="4"/>
      <c r="CWA129" s="4"/>
      <c r="CWB129" s="4"/>
      <c r="CWC129" s="4"/>
      <c r="CWD129" s="4"/>
      <c r="CWE129" s="4"/>
      <c r="CWF129" s="4"/>
      <c r="CWG129" s="4"/>
      <c r="CWH129" s="4"/>
      <c r="CWI129" s="4"/>
      <c r="CWJ129" s="4"/>
      <c r="CWK129" s="4"/>
      <c r="CWL129" s="4"/>
      <c r="CWM129" s="4"/>
      <c r="CWN129" s="4"/>
      <c r="CWO129" s="4"/>
      <c r="CWP129" s="4"/>
      <c r="CWQ129" s="4"/>
      <c r="CWR129" s="4"/>
      <c r="CWS129" s="4"/>
      <c r="CWT129" s="4"/>
      <c r="CWU129" s="4"/>
      <c r="CWV129" s="4"/>
      <c r="CWW129" s="4"/>
      <c r="CWX129" s="4"/>
      <c r="CWY129" s="4"/>
      <c r="CWZ129" s="4"/>
      <c r="CXA129" s="4"/>
      <c r="CXB129" s="4"/>
      <c r="CXC129" s="4"/>
      <c r="CXD129" s="4"/>
      <c r="CXE129" s="4"/>
      <c r="CXF129" s="4"/>
      <c r="CXG129" s="4"/>
      <c r="CXH129" s="4"/>
      <c r="CXI129" s="4"/>
      <c r="CXJ129" s="4"/>
      <c r="CXK129" s="4"/>
      <c r="CXL129" s="4"/>
      <c r="CXM129" s="4"/>
      <c r="CXN129" s="4"/>
      <c r="CXO129" s="4"/>
      <c r="CXP129" s="4"/>
      <c r="CXQ129" s="4"/>
      <c r="CXR129" s="4"/>
      <c r="CXS129" s="4"/>
      <c r="CXT129" s="4"/>
      <c r="CXU129" s="4"/>
      <c r="CXV129" s="4"/>
      <c r="CXW129" s="4"/>
      <c r="CXX129" s="4"/>
      <c r="CXY129" s="4"/>
      <c r="CXZ129" s="4"/>
      <c r="CYA129" s="4"/>
      <c r="CYB129" s="4"/>
      <c r="CYC129" s="4"/>
      <c r="CYD129" s="4"/>
      <c r="CYE129" s="4"/>
      <c r="CYF129" s="4"/>
      <c r="CYG129" s="4"/>
      <c r="CYH129" s="4"/>
      <c r="CYI129" s="4"/>
      <c r="CYJ129" s="4"/>
      <c r="CYK129" s="4"/>
      <c r="CYL129" s="4"/>
      <c r="CYM129" s="4"/>
      <c r="CYN129" s="4"/>
      <c r="CYO129" s="4"/>
      <c r="CYP129" s="4"/>
      <c r="CYQ129" s="4"/>
      <c r="CYR129" s="4"/>
      <c r="CYS129" s="4"/>
      <c r="CYT129" s="4"/>
      <c r="CYU129" s="4"/>
      <c r="CYV129" s="4"/>
      <c r="CYW129" s="4"/>
      <c r="CYX129" s="4"/>
      <c r="CYY129" s="4"/>
      <c r="CYZ129" s="4"/>
      <c r="CZA129" s="4"/>
      <c r="CZB129" s="4"/>
      <c r="CZC129" s="4"/>
      <c r="CZD129" s="4"/>
      <c r="CZE129" s="4"/>
      <c r="CZF129" s="4"/>
      <c r="CZG129" s="4"/>
      <c r="CZH129" s="4"/>
      <c r="CZI129" s="4"/>
      <c r="CZJ129" s="4"/>
      <c r="CZK129" s="4"/>
      <c r="CZL129" s="4"/>
      <c r="CZM129" s="4"/>
      <c r="CZN129" s="4"/>
      <c r="CZO129" s="4"/>
      <c r="CZP129" s="4"/>
      <c r="CZQ129" s="4"/>
      <c r="CZR129" s="4"/>
      <c r="CZS129" s="4"/>
      <c r="CZT129" s="4"/>
      <c r="CZU129" s="4"/>
      <c r="CZV129" s="4"/>
      <c r="CZW129" s="4"/>
      <c r="CZX129" s="4"/>
      <c r="CZY129" s="4"/>
      <c r="CZZ129" s="4"/>
      <c r="DAA129" s="4"/>
      <c r="DAB129" s="4"/>
      <c r="DAC129" s="4"/>
      <c r="DAD129" s="4"/>
      <c r="DAE129" s="4"/>
      <c r="DAF129" s="4"/>
      <c r="DAG129" s="4"/>
      <c r="DAH129" s="4"/>
      <c r="DAI129" s="4"/>
      <c r="DAJ129" s="4"/>
      <c r="DAK129" s="4"/>
      <c r="DAL129" s="4"/>
      <c r="DAM129" s="4"/>
      <c r="DAN129" s="4"/>
      <c r="DAO129" s="4"/>
      <c r="DAP129" s="4"/>
      <c r="DAQ129" s="4"/>
      <c r="DAR129" s="4"/>
      <c r="DAS129" s="4"/>
      <c r="DAT129" s="4"/>
      <c r="DAU129" s="4"/>
      <c r="DAV129" s="4"/>
      <c r="DAW129" s="4"/>
      <c r="DAX129" s="4"/>
      <c r="DAY129" s="4"/>
      <c r="DAZ129" s="4"/>
      <c r="DBA129" s="4"/>
      <c r="DBB129" s="4"/>
      <c r="DBC129" s="4"/>
      <c r="DBD129" s="4"/>
      <c r="DBE129" s="4"/>
      <c r="DBF129" s="4"/>
      <c r="DBG129" s="4"/>
      <c r="DBH129" s="4"/>
      <c r="DBI129" s="4"/>
      <c r="DBJ129" s="4"/>
      <c r="DBK129" s="4"/>
      <c r="DBL129" s="4"/>
      <c r="DBM129" s="4"/>
      <c r="DBN129" s="4"/>
      <c r="DBU129" s="4"/>
      <c r="DBV129" s="4"/>
      <c r="DBW129" s="4"/>
      <c r="DBX129" s="4"/>
      <c r="DBY129" s="4"/>
      <c r="DBZ129" s="4"/>
      <c r="DCA129" s="4"/>
      <c r="DCB129" s="4"/>
      <c r="DCC129" s="4"/>
      <c r="DCD129" s="4"/>
      <c r="DCE129" s="4"/>
      <c r="DCF129" s="4"/>
      <c r="DCG129" s="4"/>
      <c r="DCH129" s="4"/>
      <c r="DCI129" s="4"/>
      <c r="DCJ129" s="4"/>
      <c r="DCK129" s="4"/>
      <c r="DCL129" s="4"/>
      <c r="DCM129" s="4"/>
      <c r="DCN129" s="4"/>
      <c r="DCO129" s="4"/>
      <c r="DCP129" s="4"/>
      <c r="DCQ129" s="4"/>
      <c r="DCR129" s="4"/>
      <c r="DCS129" s="4"/>
      <c r="DCT129" s="4"/>
      <c r="DCU129" s="4"/>
      <c r="DCV129" s="4"/>
      <c r="DCW129" s="4"/>
      <c r="DCX129" s="4"/>
      <c r="DCY129" s="4"/>
      <c r="DCZ129" s="4"/>
      <c r="DDA129" s="4"/>
      <c r="DDB129" s="4"/>
      <c r="DDC129" s="4"/>
      <c r="DDD129" s="4"/>
      <c r="DDE129" s="4"/>
      <c r="DDF129" s="4"/>
      <c r="DDG129" s="4"/>
      <c r="DDH129" s="4"/>
      <c r="DDI129" s="4"/>
      <c r="DDJ129" s="4"/>
      <c r="DDK129" s="4"/>
      <c r="DDL129" s="4"/>
      <c r="DDM129" s="4"/>
      <c r="DDN129" s="4"/>
      <c r="DDO129" s="4"/>
      <c r="DDP129" s="4"/>
      <c r="DDQ129" s="4"/>
      <c r="DDR129" s="4"/>
      <c r="DDS129" s="4"/>
      <c r="DDT129" s="4"/>
      <c r="DDU129" s="4"/>
      <c r="DDV129" s="4"/>
      <c r="DDW129" s="4"/>
      <c r="DDX129" s="4"/>
      <c r="DDY129" s="4"/>
      <c r="DDZ129" s="4"/>
      <c r="DEA129" s="4"/>
      <c r="DEB129" s="4"/>
      <c r="DEC129" s="4"/>
      <c r="DED129" s="4"/>
      <c r="DEE129" s="4"/>
      <c r="DEF129" s="4"/>
      <c r="DEG129" s="4"/>
      <c r="DEH129" s="4"/>
      <c r="DEI129" s="4"/>
      <c r="DEJ129" s="4"/>
      <c r="DEK129" s="4"/>
      <c r="DEL129" s="4"/>
      <c r="DEM129" s="4"/>
      <c r="DEN129" s="4"/>
      <c r="DEO129" s="4"/>
      <c r="DEP129" s="4"/>
      <c r="DEQ129" s="4"/>
      <c r="DER129" s="4"/>
      <c r="DES129" s="4"/>
      <c r="DET129" s="4"/>
      <c r="DEU129" s="4"/>
      <c r="DEV129" s="4"/>
      <c r="DEW129" s="4"/>
      <c r="DEX129" s="4"/>
      <c r="DEY129" s="4"/>
      <c r="DEZ129" s="4"/>
      <c r="DFA129" s="4"/>
      <c r="DFB129" s="4"/>
      <c r="DFC129" s="4"/>
      <c r="DFD129" s="4"/>
      <c r="DFE129" s="4"/>
      <c r="DFF129" s="4"/>
      <c r="DFG129" s="4"/>
      <c r="DFH129" s="4"/>
      <c r="DFI129" s="4"/>
      <c r="DFJ129" s="4"/>
      <c r="DFK129" s="4"/>
      <c r="DFL129" s="4"/>
      <c r="DFM129" s="4"/>
      <c r="DFN129" s="4"/>
      <c r="DFO129" s="4"/>
      <c r="DFP129" s="4"/>
      <c r="DFQ129" s="4"/>
      <c r="DFR129" s="4"/>
      <c r="DFS129" s="4"/>
      <c r="DFT129" s="4"/>
      <c r="DFU129" s="4"/>
      <c r="DFV129" s="4"/>
      <c r="DFW129" s="4"/>
      <c r="DFX129" s="4"/>
      <c r="DFY129" s="4"/>
      <c r="DFZ129" s="4"/>
      <c r="DGA129" s="4"/>
      <c r="DGB129" s="4"/>
      <c r="DGC129" s="4"/>
      <c r="DGD129" s="4"/>
      <c r="DGE129" s="4"/>
      <c r="DGF129" s="4"/>
      <c r="DGG129" s="4"/>
      <c r="DGH129" s="4"/>
      <c r="DGI129" s="4"/>
      <c r="DGJ129" s="4"/>
      <c r="DGK129" s="4"/>
      <c r="DGL129" s="4"/>
      <c r="DGM129" s="4"/>
      <c r="DGN129" s="4"/>
      <c r="DGO129" s="4"/>
      <c r="DGP129" s="4"/>
      <c r="DGQ129" s="4"/>
      <c r="DGR129" s="4"/>
      <c r="DGS129" s="4"/>
      <c r="DGT129" s="4"/>
      <c r="DGU129" s="4"/>
      <c r="DGV129" s="4"/>
      <c r="DGW129" s="4"/>
      <c r="DGX129" s="4"/>
      <c r="DGY129" s="4"/>
      <c r="DGZ129" s="4"/>
      <c r="DHA129" s="4"/>
      <c r="DHB129" s="4"/>
      <c r="DHC129" s="4"/>
      <c r="DHD129" s="4"/>
      <c r="DHE129" s="4"/>
      <c r="DHF129" s="4"/>
      <c r="DHG129" s="4"/>
      <c r="DHH129" s="4"/>
      <c r="DHI129" s="4"/>
      <c r="DHJ129" s="4"/>
      <c r="DHK129" s="4"/>
      <c r="DHL129" s="4"/>
      <c r="DHM129" s="4"/>
      <c r="DHN129" s="4"/>
      <c r="DHO129" s="4"/>
      <c r="DHP129" s="4"/>
      <c r="DHQ129" s="4"/>
      <c r="DHR129" s="4"/>
      <c r="DHS129" s="4"/>
      <c r="DHT129" s="4"/>
      <c r="DHU129" s="4"/>
      <c r="DHV129" s="4"/>
      <c r="DHW129" s="4"/>
      <c r="DHX129" s="4"/>
      <c r="DHY129" s="4"/>
      <c r="DHZ129" s="4"/>
      <c r="DIA129" s="4"/>
      <c r="DIB129" s="4"/>
      <c r="DIC129" s="4"/>
      <c r="DID129" s="4"/>
      <c r="DIE129" s="4"/>
      <c r="DIF129" s="4"/>
      <c r="DIG129" s="4"/>
      <c r="DIH129" s="4"/>
      <c r="DII129" s="4"/>
      <c r="DIJ129" s="4"/>
      <c r="DIK129" s="4"/>
      <c r="DIL129" s="4"/>
      <c r="DIM129" s="4"/>
      <c r="DIN129" s="4"/>
      <c r="DIO129" s="4"/>
      <c r="DIP129" s="4"/>
      <c r="DIQ129" s="4"/>
      <c r="DIR129" s="4"/>
      <c r="DIS129" s="4"/>
      <c r="DIT129" s="4"/>
      <c r="DIU129" s="4"/>
      <c r="DIV129" s="4"/>
      <c r="DIW129" s="4"/>
      <c r="DIX129" s="4"/>
      <c r="DIY129" s="4"/>
      <c r="DIZ129" s="4"/>
      <c r="DJA129" s="4"/>
      <c r="DJB129" s="4"/>
      <c r="DJC129" s="4"/>
      <c r="DJD129" s="4"/>
      <c r="DJE129" s="4"/>
      <c r="DJF129" s="4"/>
      <c r="DJG129" s="4"/>
      <c r="DJH129" s="4"/>
      <c r="DJI129" s="4"/>
      <c r="DJJ129" s="4"/>
      <c r="DJK129" s="4"/>
      <c r="DJL129" s="4"/>
      <c r="DJM129" s="4"/>
      <c r="DJN129" s="4"/>
      <c r="DJO129" s="4"/>
      <c r="DJP129" s="4"/>
      <c r="DJQ129" s="4"/>
      <c r="DJR129" s="4"/>
      <c r="DJS129" s="4"/>
      <c r="DJT129" s="4"/>
      <c r="DJU129" s="4"/>
      <c r="DJV129" s="4"/>
      <c r="DJW129" s="4"/>
      <c r="DJX129" s="4"/>
      <c r="DJY129" s="4"/>
      <c r="DJZ129" s="4"/>
      <c r="DKA129" s="4"/>
      <c r="DKB129" s="4"/>
      <c r="DKC129" s="4"/>
      <c r="DKD129" s="4"/>
      <c r="DKE129" s="4"/>
      <c r="DKF129" s="4"/>
      <c r="DKG129" s="4"/>
      <c r="DKH129" s="4"/>
      <c r="DKI129" s="4"/>
      <c r="DKJ129" s="4"/>
      <c r="DKK129" s="4"/>
      <c r="DKL129" s="4"/>
      <c r="DKM129" s="4"/>
      <c r="DKN129" s="4"/>
      <c r="DKO129" s="4"/>
      <c r="DKP129" s="4"/>
      <c r="DKQ129" s="4"/>
      <c r="DKR129" s="4"/>
      <c r="DKS129" s="4"/>
      <c r="DKT129" s="4"/>
      <c r="DKU129" s="4"/>
      <c r="DKV129" s="4"/>
      <c r="DKW129" s="4"/>
      <c r="DKX129" s="4"/>
      <c r="DKY129" s="4"/>
      <c r="DKZ129" s="4"/>
      <c r="DLA129" s="4"/>
      <c r="DLB129" s="4"/>
      <c r="DLC129" s="4"/>
      <c r="DLD129" s="4"/>
      <c r="DLE129" s="4"/>
      <c r="DLF129" s="4"/>
      <c r="DLG129" s="4"/>
      <c r="DLH129" s="4"/>
      <c r="DLI129" s="4"/>
      <c r="DLJ129" s="4"/>
      <c r="DLQ129" s="4"/>
      <c r="DLR129" s="4"/>
      <c r="DLS129" s="4"/>
      <c r="DLT129" s="4"/>
      <c r="DLU129" s="4"/>
      <c r="DLV129" s="4"/>
      <c r="DLW129" s="4"/>
      <c r="DLX129" s="4"/>
      <c r="DLY129" s="4"/>
      <c r="DLZ129" s="4"/>
      <c r="DMA129" s="4"/>
      <c r="DMB129" s="4"/>
      <c r="DMC129" s="4"/>
      <c r="DMD129" s="4"/>
      <c r="DME129" s="4"/>
      <c r="DMF129" s="4"/>
      <c r="DMG129" s="4"/>
      <c r="DMH129" s="4"/>
      <c r="DMI129" s="4"/>
      <c r="DMJ129" s="4"/>
      <c r="DMK129" s="4"/>
      <c r="DML129" s="4"/>
      <c r="DMM129" s="4"/>
      <c r="DMN129" s="4"/>
      <c r="DMO129" s="4"/>
      <c r="DMP129" s="4"/>
      <c r="DMQ129" s="4"/>
      <c r="DMR129" s="4"/>
      <c r="DMS129" s="4"/>
      <c r="DMT129" s="4"/>
      <c r="DMU129" s="4"/>
      <c r="DMV129" s="4"/>
      <c r="DMW129" s="4"/>
      <c r="DMX129" s="4"/>
      <c r="DMY129" s="4"/>
      <c r="DMZ129" s="4"/>
      <c r="DNA129" s="4"/>
      <c r="DNB129" s="4"/>
      <c r="DNC129" s="4"/>
      <c r="DND129" s="4"/>
      <c r="DNE129" s="4"/>
      <c r="DNF129" s="4"/>
      <c r="DNG129" s="4"/>
      <c r="DNH129" s="4"/>
      <c r="DNI129" s="4"/>
      <c r="DNJ129" s="4"/>
      <c r="DNK129" s="4"/>
      <c r="DNL129" s="4"/>
      <c r="DNM129" s="4"/>
      <c r="DNN129" s="4"/>
      <c r="DNO129" s="4"/>
      <c r="DNP129" s="4"/>
      <c r="DNQ129" s="4"/>
      <c r="DNR129" s="4"/>
      <c r="DNS129" s="4"/>
      <c r="DNT129" s="4"/>
      <c r="DNU129" s="4"/>
      <c r="DNV129" s="4"/>
      <c r="DNW129" s="4"/>
      <c r="DNX129" s="4"/>
      <c r="DNY129" s="4"/>
      <c r="DNZ129" s="4"/>
      <c r="DOA129" s="4"/>
      <c r="DOB129" s="4"/>
      <c r="DOC129" s="4"/>
      <c r="DOD129" s="4"/>
      <c r="DOE129" s="4"/>
      <c r="DOF129" s="4"/>
      <c r="DOG129" s="4"/>
      <c r="DOH129" s="4"/>
      <c r="DOI129" s="4"/>
      <c r="DOJ129" s="4"/>
      <c r="DOK129" s="4"/>
      <c r="DOL129" s="4"/>
      <c r="DOM129" s="4"/>
      <c r="DON129" s="4"/>
      <c r="DOO129" s="4"/>
      <c r="DOP129" s="4"/>
      <c r="DOQ129" s="4"/>
      <c r="DOR129" s="4"/>
      <c r="DOS129" s="4"/>
      <c r="DOT129" s="4"/>
      <c r="DOU129" s="4"/>
      <c r="DOV129" s="4"/>
      <c r="DOW129" s="4"/>
      <c r="DOX129" s="4"/>
      <c r="DOY129" s="4"/>
      <c r="DOZ129" s="4"/>
      <c r="DPA129" s="4"/>
      <c r="DPB129" s="4"/>
      <c r="DPC129" s="4"/>
      <c r="DPD129" s="4"/>
      <c r="DPE129" s="4"/>
      <c r="DPF129" s="4"/>
      <c r="DPG129" s="4"/>
      <c r="DPH129" s="4"/>
      <c r="DPI129" s="4"/>
      <c r="DPJ129" s="4"/>
      <c r="DPK129" s="4"/>
      <c r="DPL129" s="4"/>
      <c r="DPM129" s="4"/>
      <c r="DPN129" s="4"/>
      <c r="DPO129" s="4"/>
      <c r="DPP129" s="4"/>
      <c r="DPQ129" s="4"/>
      <c r="DPR129" s="4"/>
      <c r="DPS129" s="4"/>
      <c r="DPT129" s="4"/>
      <c r="DPU129" s="4"/>
      <c r="DPV129" s="4"/>
      <c r="DPW129" s="4"/>
      <c r="DPX129" s="4"/>
      <c r="DPY129" s="4"/>
      <c r="DPZ129" s="4"/>
      <c r="DQA129" s="4"/>
      <c r="DQB129" s="4"/>
      <c r="DQC129" s="4"/>
      <c r="DQD129" s="4"/>
      <c r="DQE129" s="4"/>
      <c r="DQF129" s="4"/>
      <c r="DQG129" s="4"/>
      <c r="DQH129" s="4"/>
      <c r="DQI129" s="4"/>
      <c r="DQJ129" s="4"/>
      <c r="DQK129" s="4"/>
      <c r="DQL129" s="4"/>
      <c r="DQM129" s="4"/>
      <c r="DQN129" s="4"/>
      <c r="DQO129" s="4"/>
      <c r="DQP129" s="4"/>
      <c r="DQQ129" s="4"/>
      <c r="DQR129" s="4"/>
      <c r="DQS129" s="4"/>
      <c r="DQT129" s="4"/>
      <c r="DQU129" s="4"/>
      <c r="DQV129" s="4"/>
      <c r="DQW129" s="4"/>
      <c r="DQX129" s="4"/>
      <c r="DQY129" s="4"/>
      <c r="DQZ129" s="4"/>
      <c r="DRA129" s="4"/>
      <c r="DRB129" s="4"/>
      <c r="DRC129" s="4"/>
      <c r="DRD129" s="4"/>
      <c r="DRE129" s="4"/>
      <c r="DRF129" s="4"/>
      <c r="DRG129" s="4"/>
      <c r="DRH129" s="4"/>
      <c r="DRI129" s="4"/>
      <c r="DRJ129" s="4"/>
      <c r="DRK129" s="4"/>
      <c r="DRL129" s="4"/>
      <c r="DRM129" s="4"/>
      <c r="DRN129" s="4"/>
      <c r="DRO129" s="4"/>
      <c r="DRP129" s="4"/>
      <c r="DRQ129" s="4"/>
      <c r="DRR129" s="4"/>
      <c r="DRS129" s="4"/>
      <c r="DRT129" s="4"/>
      <c r="DRU129" s="4"/>
      <c r="DRV129" s="4"/>
      <c r="DRW129" s="4"/>
      <c r="DRX129" s="4"/>
      <c r="DRY129" s="4"/>
      <c r="DRZ129" s="4"/>
      <c r="DSA129" s="4"/>
      <c r="DSB129" s="4"/>
      <c r="DSC129" s="4"/>
      <c r="DSD129" s="4"/>
      <c r="DSE129" s="4"/>
      <c r="DSF129" s="4"/>
      <c r="DSG129" s="4"/>
      <c r="DSH129" s="4"/>
      <c r="DSI129" s="4"/>
      <c r="DSJ129" s="4"/>
      <c r="DSK129" s="4"/>
      <c r="DSL129" s="4"/>
      <c r="DSM129" s="4"/>
      <c r="DSN129" s="4"/>
      <c r="DSO129" s="4"/>
      <c r="DSP129" s="4"/>
      <c r="DSQ129" s="4"/>
      <c r="DSR129" s="4"/>
      <c r="DSS129" s="4"/>
      <c r="DST129" s="4"/>
      <c r="DSU129" s="4"/>
      <c r="DSV129" s="4"/>
      <c r="DSW129" s="4"/>
      <c r="DSX129" s="4"/>
      <c r="DSY129" s="4"/>
      <c r="DSZ129" s="4"/>
      <c r="DTA129" s="4"/>
      <c r="DTB129" s="4"/>
      <c r="DTC129" s="4"/>
      <c r="DTD129" s="4"/>
      <c r="DTE129" s="4"/>
      <c r="DTF129" s="4"/>
      <c r="DTG129" s="4"/>
      <c r="DTH129" s="4"/>
      <c r="DTI129" s="4"/>
      <c r="DTJ129" s="4"/>
      <c r="DTK129" s="4"/>
      <c r="DTL129" s="4"/>
      <c r="DTM129" s="4"/>
      <c r="DTN129" s="4"/>
      <c r="DTO129" s="4"/>
      <c r="DTP129" s="4"/>
      <c r="DTQ129" s="4"/>
      <c r="DTR129" s="4"/>
      <c r="DTS129" s="4"/>
      <c r="DTT129" s="4"/>
      <c r="DTU129" s="4"/>
      <c r="DTV129" s="4"/>
      <c r="DTW129" s="4"/>
      <c r="DTX129" s="4"/>
      <c r="DTY129" s="4"/>
      <c r="DTZ129" s="4"/>
      <c r="DUA129" s="4"/>
      <c r="DUB129" s="4"/>
      <c r="DUC129" s="4"/>
      <c r="DUD129" s="4"/>
      <c r="DUE129" s="4"/>
      <c r="DUF129" s="4"/>
      <c r="DUG129" s="4"/>
      <c r="DUH129" s="4"/>
      <c r="DUI129" s="4"/>
      <c r="DUJ129" s="4"/>
      <c r="DUK129" s="4"/>
      <c r="DUL129" s="4"/>
      <c r="DUM129" s="4"/>
      <c r="DUN129" s="4"/>
      <c r="DUO129" s="4"/>
      <c r="DUP129" s="4"/>
      <c r="DUQ129" s="4"/>
      <c r="DUR129" s="4"/>
      <c r="DUS129" s="4"/>
      <c r="DUT129" s="4"/>
      <c r="DUU129" s="4"/>
      <c r="DUV129" s="4"/>
      <c r="DUW129" s="4"/>
      <c r="DUX129" s="4"/>
      <c r="DUY129" s="4"/>
      <c r="DUZ129" s="4"/>
      <c r="DVA129" s="4"/>
      <c r="DVB129" s="4"/>
      <c r="DVC129" s="4"/>
      <c r="DVD129" s="4"/>
      <c r="DVE129" s="4"/>
      <c r="DVF129" s="4"/>
      <c r="DVM129" s="4"/>
      <c r="DVN129" s="4"/>
      <c r="DVO129" s="4"/>
      <c r="DVP129" s="4"/>
      <c r="DVQ129" s="4"/>
      <c r="DVR129" s="4"/>
      <c r="DVS129" s="4"/>
      <c r="DVT129" s="4"/>
      <c r="DVU129" s="4"/>
      <c r="DVV129" s="4"/>
      <c r="DVW129" s="4"/>
      <c r="DVX129" s="4"/>
      <c r="DVY129" s="4"/>
      <c r="DVZ129" s="4"/>
      <c r="DWA129" s="4"/>
      <c r="DWB129" s="4"/>
      <c r="DWC129" s="4"/>
      <c r="DWD129" s="4"/>
      <c r="DWE129" s="4"/>
      <c r="DWF129" s="4"/>
      <c r="DWG129" s="4"/>
      <c r="DWH129" s="4"/>
      <c r="DWI129" s="4"/>
      <c r="DWJ129" s="4"/>
      <c r="DWK129" s="4"/>
      <c r="DWL129" s="4"/>
      <c r="DWM129" s="4"/>
      <c r="DWN129" s="4"/>
      <c r="DWO129" s="4"/>
      <c r="DWP129" s="4"/>
      <c r="DWQ129" s="4"/>
      <c r="DWR129" s="4"/>
      <c r="DWS129" s="4"/>
      <c r="DWT129" s="4"/>
      <c r="DWU129" s="4"/>
      <c r="DWV129" s="4"/>
      <c r="DWW129" s="4"/>
      <c r="DWX129" s="4"/>
      <c r="DWY129" s="4"/>
      <c r="DWZ129" s="4"/>
      <c r="DXA129" s="4"/>
      <c r="DXB129" s="4"/>
      <c r="DXC129" s="4"/>
      <c r="DXD129" s="4"/>
      <c r="DXE129" s="4"/>
      <c r="DXF129" s="4"/>
      <c r="DXG129" s="4"/>
      <c r="DXH129" s="4"/>
      <c r="DXI129" s="4"/>
      <c r="DXJ129" s="4"/>
      <c r="DXK129" s="4"/>
      <c r="DXL129" s="4"/>
      <c r="DXM129" s="4"/>
      <c r="DXN129" s="4"/>
      <c r="DXO129" s="4"/>
      <c r="DXP129" s="4"/>
      <c r="DXQ129" s="4"/>
      <c r="DXR129" s="4"/>
      <c r="DXS129" s="4"/>
      <c r="DXT129" s="4"/>
      <c r="DXU129" s="4"/>
      <c r="DXV129" s="4"/>
      <c r="DXW129" s="4"/>
      <c r="DXX129" s="4"/>
      <c r="DXY129" s="4"/>
      <c r="DXZ129" s="4"/>
      <c r="DYA129" s="4"/>
      <c r="DYB129" s="4"/>
      <c r="DYC129" s="4"/>
      <c r="DYD129" s="4"/>
      <c r="DYE129" s="4"/>
      <c r="DYF129" s="4"/>
      <c r="DYG129" s="4"/>
      <c r="DYH129" s="4"/>
      <c r="DYI129" s="4"/>
      <c r="DYJ129" s="4"/>
      <c r="DYK129" s="4"/>
      <c r="DYL129" s="4"/>
      <c r="DYM129" s="4"/>
      <c r="DYN129" s="4"/>
      <c r="DYO129" s="4"/>
      <c r="DYP129" s="4"/>
      <c r="DYQ129" s="4"/>
      <c r="DYR129" s="4"/>
      <c r="DYS129" s="4"/>
      <c r="DYT129" s="4"/>
      <c r="DYU129" s="4"/>
      <c r="DYV129" s="4"/>
      <c r="DYW129" s="4"/>
      <c r="DYX129" s="4"/>
      <c r="DYY129" s="4"/>
      <c r="DYZ129" s="4"/>
      <c r="DZA129" s="4"/>
      <c r="DZB129" s="4"/>
      <c r="DZC129" s="4"/>
      <c r="DZD129" s="4"/>
      <c r="DZE129" s="4"/>
      <c r="DZF129" s="4"/>
      <c r="DZG129" s="4"/>
      <c r="DZH129" s="4"/>
      <c r="DZI129" s="4"/>
      <c r="DZJ129" s="4"/>
      <c r="DZK129" s="4"/>
      <c r="DZL129" s="4"/>
      <c r="DZM129" s="4"/>
      <c r="DZN129" s="4"/>
      <c r="DZO129" s="4"/>
      <c r="DZP129" s="4"/>
      <c r="DZQ129" s="4"/>
      <c r="DZR129" s="4"/>
      <c r="DZS129" s="4"/>
      <c r="DZT129" s="4"/>
      <c r="DZU129" s="4"/>
      <c r="DZV129" s="4"/>
      <c r="DZW129" s="4"/>
      <c r="DZX129" s="4"/>
      <c r="DZY129" s="4"/>
      <c r="DZZ129" s="4"/>
      <c r="EAA129" s="4"/>
      <c r="EAB129" s="4"/>
      <c r="EAC129" s="4"/>
      <c r="EAD129" s="4"/>
      <c r="EAE129" s="4"/>
      <c r="EAF129" s="4"/>
      <c r="EAG129" s="4"/>
      <c r="EAH129" s="4"/>
      <c r="EAI129" s="4"/>
      <c r="EAJ129" s="4"/>
      <c r="EAK129" s="4"/>
      <c r="EAL129" s="4"/>
      <c r="EAM129" s="4"/>
      <c r="EAN129" s="4"/>
      <c r="EAO129" s="4"/>
      <c r="EAP129" s="4"/>
      <c r="EAQ129" s="4"/>
      <c r="EAR129" s="4"/>
      <c r="EAS129" s="4"/>
      <c r="EAT129" s="4"/>
      <c r="EAU129" s="4"/>
      <c r="EAV129" s="4"/>
      <c r="EAW129" s="4"/>
      <c r="EAX129" s="4"/>
      <c r="EAY129" s="4"/>
      <c r="EAZ129" s="4"/>
      <c r="EBA129" s="4"/>
      <c r="EBB129" s="4"/>
      <c r="EBC129" s="4"/>
      <c r="EBD129" s="4"/>
      <c r="EBE129" s="4"/>
      <c r="EBF129" s="4"/>
      <c r="EBG129" s="4"/>
      <c r="EBH129" s="4"/>
      <c r="EBI129" s="4"/>
      <c r="EBJ129" s="4"/>
      <c r="EBK129" s="4"/>
      <c r="EBL129" s="4"/>
      <c r="EBM129" s="4"/>
      <c r="EBN129" s="4"/>
      <c r="EBO129" s="4"/>
      <c r="EBP129" s="4"/>
      <c r="EBQ129" s="4"/>
      <c r="EBR129" s="4"/>
      <c r="EBS129" s="4"/>
      <c r="EBT129" s="4"/>
      <c r="EBU129" s="4"/>
      <c r="EBV129" s="4"/>
      <c r="EBW129" s="4"/>
      <c r="EBX129" s="4"/>
      <c r="EBY129" s="4"/>
      <c r="EBZ129" s="4"/>
      <c r="ECA129" s="4"/>
      <c r="ECB129" s="4"/>
      <c r="ECC129" s="4"/>
      <c r="ECD129" s="4"/>
      <c r="ECE129" s="4"/>
      <c r="ECF129" s="4"/>
      <c r="ECG129" s="4"/>
      <c r="ECH129" s="4"/>
      <c r="ECI129" s="4"/>
      <c r="ECJ129" s="4"/>
      <c r="ECK129" s="4"/>
      <c r="ECL129" s="4"/>
      <c r="ECM129" s="4"/>
      <c r="ECN129" s="4"/>
      <c r="ECO129" s="4"/>
      <c r="ECP129" s="4"/>
      <c r="ECQ129" s="4"/>
      <c r="ECR129" s="4"/>
      <c r="ECS129" s="4"/>
      <c r="ECT129" s="4"/>
      <c r="ECU129" s="4"/>
      <c r="ECV129" s="4"/>
      <c r="ECW129" s="4"/>
      <c r="ECX129" s="4"/>
      <c r="ECY129" s="4"/>
      <c r="ECZ129" s="4"/>
      <c r="EDA129" s="4"/>
      <c r="EDB129" s="4"/>
      <c r="EDC129" s="4"/>
      <c r="EDD129" s="4"/>
      <c r="EDE129" s="4"/>
      <c r="EDF129" s="4"/>
      <c r="EDG129" s="4"/>
      <c r="EDH129" s="4"/>
      <c r="EDI129" s="4"/>
      <c r="EDJ129" s="4"/>
      <c r="EDK129" s="4"/>
      <c r="EDL129" s="4"/>
      <c r="EDM129" s="4"/>
      <c r="EDN129" s="4"/>
      <c r="EDO129" s="4"/>
      <c r="EDP129" s="4"/>
      <c r="EDQ129" s="4"/>
      <c r="EDR129" s="4"/>
      <c r="EDS129" s="4"/>
      <c r="EDT129" s="4"/>
      <c r="EDU129" s="4"/>
      <c r="EDV129" s="4"/>
      <c r="EDW129" s="4"/>
      <c r="EDX129" s="4"/>
      <c r="EDY129" s="4"/>
      <c r="EDZ129" s="4"/>
      <c r="EEA129" s="4"/>
      <c r="EEB129" s="4"/>
      <c r="EEC129" s="4"/>
      <c r="EED129" s="4"/>
      <c r="EEE129" s="4"/>
      <c r="EEF129" s="4"/>
      <c r="EEG129" s="4"/>
      <c r="EEH129" s="4"/>
      <c r="EEI129" s="4"/>
      <c r="EEJ129" s="4"/>
      <c r="EEK129" s="4"/>
      <c r="EEL129" s="4"/>
      <c r="EEM129" s="4"/>
      <c r="EEN129" s="4"/>
      <c r="EEO129" s="4"/>
      <c r="EEP129" s="4"/>
      <c r="EEQ129" s="4"/>
      <c r="EER129" s="4"/>
      <c r="EES129" s="4"/>
      <c r="EET129" s="4"/>
      <c r="EEU129" s="4"/>
      <c r="EEV129" s="4"/>
      <c r="EEW129" s="4"/>
      <c r="EEX129" s="4"/>
      <c r="EEY129" s="4"/>
      <c r="EEZ129" s="4"/>
      <c r="EFA129" s="4"/>
      <c r="EFB129" s="4"/>
      <c r="EFI129" s="4"/>
      <c r="EFJ129" s="4"/>
      <c r="EFK129" s="4"/>
      <c r="EFL129" s="4"/>
      <c r="EFM129" s="4"/>
      <c r="EFN129" s="4"/>
      <c r="EFO129" s="4"/>
      <c r="EFP129" s="4"/>
      <c r="EFQ129" s="4"/>
      <c r="EFR129" s="4"/>
      <c r="EFS129" s="4"/>
      <c r="EFT129" s="4"/>
      <c r="EFU129" s="4"/>
      <c r="EFV129" s="4"/>
      <c r="EFW129" s="4"/>
      <c r="EFX129" s="4"/>
      <c r="EFY129" s="4"/>
      <c r="EFZ129" s="4"/>
      <c r="EGA129" s="4"/>
      <c r="EGB129" s="4"/>
      <c r="EGC129" s="4"/>
      <c r="EGD129" s="4"/>
      <c r="EGE129" s="4"/>
      <c r="EGF129" s="4"/>
      <c r="EGG129" s="4"/>
      <c r="EGH129" s="4"/>
      <c r="EGI129" s="4"/>
      <c r="EGJ129" s="4"/>
      <c r="EGK129" s="4"/>
      <c r="EGL129" s="4"/>
      <c r="EGM129" s="4"/>
      <c r="EGN129" s="4"/>
      <c r="EGO129" s="4"/>
      <c r="EGP129" s="4"/>
      <c r="EGQ129" s="4"/>
      <c r="EGR129" s="4"/>
      <c r="EGS129" s="4"/>
      <c r="EGT129" s="4"/>
      <c r="EGU129" s="4"/>
      <c r="EGV129" s="4"/>
      <c r="EGW129" s="4"/>
      <c r="EGX129" s="4"/>
      <c r="EGY129" s="4"/>
      <c r="EGZ129" s="4"/>
      <c r="EHA129" s="4"/>
      <c r="EHB129" s="4"/>
      <c r="EHC129" s="4"/>
      <c r="EHD129" s="4"/>
      <c r="EHE129" s="4"/>
      <c r="EHF129" s="4"/>
      <c r="EHG129" s="4"/>
      <c r="EHH129" s="4"/>
      <c r="EHI129" s="4"/>
      <c r="EHJ129" s="4"/>
      <c r="EHK129" s="4"/>
      <c r="EHL129" s="4"/>
      <c r="EHM129" s="4"/>
      <c r="EHN129" s="4"/>
      <c r="EHO129" s="4"/>
      <c r="EHP129" s="4"/>
      <c r="EHQ129" s="4"/>
      <c r="EHR129" s="4"/>
      <c r="EHS129" s="4"/>
      <c r="EHT129" s="4"/>
      <c r="EHU129" s="4"/>
      <c r="EHV129" s="4"/>
      <c r="EHW129" s="4"/>
      <c r="EHX129" s="4"/>
      <c r="EHY129" s="4"/>
      <c r="EHZ129" s="4"/>
      <c r="EIA129" s="4"/>
      <c r="EIB129" s="4"/>
      <c r="EIC129" s="4"/>
      <c r="EID129" s="4"/>
      <c r="EIE129" s="4"/>
      <c r="EIF129" s="4"/>
      <c r="EIG129" s="4"/>
      <c r="EIH129" s="4"/>
      <c r="EII129" s="4"/>
      <c r="EIJ129" s="4"/>
      <c r="EIK129" s="4"/>
      <c r="EIL129" s="4"/>
      <c r="EIM129" s="4"/>
      <c r="EIN129" s="4"/>
      <c r="EIO129" s="4"/>
      <c r="EIP129" s="4"/>
      <c r="EIQ129" s="4"/>
      <c r="EIR129" s="4"/>
      <c r="EIS129" s="4"/>
      <c r="EIT129" s="4"/>
      <c r="EIU129" s="4"/>
      <c r="EIV129" s="4"/>
      <c r="EIW129" s="4"/>
      <c r="EIX129" s="4"/>
      <c r="EIY129" s="4"/>
      <c r="EIZ129" s="4"/>
      <c r="EJA129" s="4"/>
      <c r="EJB129" s="4"/>
      <c r="EJC129" s="4"/>
      <c r="EJD129" s="4"/>
      <c r="EJE129" s="4"/>
      <c r="EJF129" s="4"/>
      <c r="EJG129" s="4"/>
      <c r="EJH129" s="4"/>
      <c r="EJI129" s="4"/>
      <c r="EJJ129" s="4"/>
      <c r="EJK129" s="4"/>
      <c r="EJL129" s="4"/>
      <c r="EJM129" s="4"/>
      <c r="EJN129" s="4"/>
      <c r="EJO129" s="4"/>
      <c r="EJP129" s="4"/>
      <c r="EJQ129" s="4"/>
      <c r="EJR129" s="4"/>
      <c r="EJS129" s="4"/>
      <c r="EJT129" s="4"/>
      <c r="EJU129" s="4"/>
      <c r="EJV129" s="4"/>
      <c r="EJW129" s="4"/>
      <c r="EJX129" s="4"/>
      <c r="EJY129" s="4"/>
      <c r="EJZ129" s="4"/>
      <c r="EKA129" s="4"/>
      <c r="EKB129" s="4"/>
      <c r="EKC129" s="4"/>
      <c r="EKD129" s="4"/>
      <c r="EKE129" s="4"/>
      <c r="EKF129" s="4"/>
      <c r="EKG129" s="4"/>
      <c r="EKH129" s="4"/>
      <c r="EKI129" s="4"/>
      <c r="EKJ129" s="4"/>
      <c r="EKK129" s="4"/>
      <c r="EKL129" s="4"/>
      <c r="EKM129" s="4"/>
      <c r="EKN129" s="4"/>
      <c r="EKO129" s="4"/>
      <c r="EKP129" s="4"/>
      <c r="EKQ129" s="4"/>
      <c r="EKR129" s="4"/>
      <c r="EKS129" s="4"/>
      <c r="EKT129" s="4"/>
      <c r="EKU129" s="4"/>
      <c r="EKV129" s="4"/>
      <c r="EKW129" s="4"/>
      <c r="EKX129" s="4"/>
      <c r="EKY129" s="4"/>
      <c r="EKZ129" s="4"/>
      <c r="ELA129" s="4"/>
      <c r="ELB129" s="4"/>
      <c r="ELC129" s="4"/>
      <c r="ELD129" s="4"/>
      <c r="ELE129" s="4"/>
      <c r="ELF129" s="4"/>
      <c r="ELG129" s="4"/>
      <c r="ELH129" s="4"/>
      <c r="ELI129" s="4"/>
      <c r="ELJ129" s="4"/>
      <c r="ELK129" s="4"/>
      <c r="ELL129" s="4"/>
      <c r="ELM129" s="4"/>
      <c r="ELN129" s="4"/>
      <c r="ELO129" s="4"/>
      <c r="ELP129" s="4"/>
      <c r="ELQ129" s="4"/>
      <c r="ELR129" s="4"/>
      <c r="ELS129" s="4"/>
      <c r="ELT129" s="4"/>
      <c r="ELU129" s="4"/>
      <c r="ELV129" s="4"/>
      <c r="ELW129" s="4"/>
      <c r="ELX129" s="4"/>
      <c r="ELY129" s="4"/>
      <c r="ELZ129" s="4"/>
      <c r="EMA129" s="4"/>
      <c r="EMB129" s="4"/>
      <c r="EMC129" s="4"/>
      <c r="EMD129" s="4"/>
      <c r="EME129" s="4"/>
      <c r="EMF129" s="4"/>
      <c r="EMG129" s="4"/>
      <c r="EMH129" s="4"/>
      <c r="EMI129" s="4"/>
      <c r="EMJ129" s="4"/>
      <c r="EMK129" s="4"/>
      <c r="EML129" s="4"/>
      <c r="EMM129" s="4"/>
      <c r="EMN129" s="4"/>
      <c r="EMO129" s="4"/>
      <c r="EMP129" s="4"/>
      <c r="EMQ129" s="4"/>
      <c r="EMR129" s="4"/>
      <c r="EMS129" s="4"/>
      <c r="EMT129" s="4"/>
      <c r="EMU129" s="4"/>
      <c r="EMV129" s="4"/>
      <c r="EMW129" s="4"/>
      <c r="EMX129" s="4"/>
      <c r="EMY129" s="4"/>
      <c r="EMZ129" s="4"/>
      <c r="ENA129" s="4"/>
      <c r="ENB129" s="4"/>
      <c r="ENC129" s="4"/>
      <c r="END129" s="4"/>
      <c r="ENE129" s="4"/>
      <c r="ENF129" s="4"/>
      <c r="ENG129" s="4"/>
      <c r="ENH129" s="4"/>
      <c r="ENI129" s="4"/>
      <c r="ENJ129" s="4"/>
      <c r="ENK129" s="4"/>
      <c r="ENL129" s="4"/>
      <c r="ENM129" s="4"/>
      <c r="ENN129" s="4"/>
      <c r="ENO129" s="4"/>
      <c r="ENP129" s="4"/>
      <c r="ENQ129" s="4"/>
      <c r="ENR129" s="4"/>
      <c r="ENS129" s="4"/>
      <c r="ENT129" s="4"/>
      <c r="ENU129" s="4"/>
      <c r="ENV129" s="4"/>
      <c r="ENW129" s="4"/>
      <c r="ENX129" s="4"/>
      <c r="ENY129" s="4"/>
      <c r="ENZ129" s="4"/>
      <c r="EOA129" s="4"/>
      <c r="EOB129" s="4"/>
      <c r="EOC129" s="4"/>
      <c r="EOD129" s="4"/>
      <c r="EOE129" s="4"/>
      <c r="EOF129" s="4"/>
      <c r="EOG129" s="4"/>
      <c r="EOH129" s="4"/>
      <c r="EOI129" s="4"/>
      <c r="EOJ129" s="4"/>
      <c r="EOK129" s="4"/>
      <c r="EOL129" s="4"/>
      <c r="EOM129" s="4"/>
      <c r="EON129" s="4"/>
      <c r="EOO129" s="4"/>
      <c r="EOP129" s="4"/>
      <c r="EOQ129" s="4"/>
      <c r="EOR129" s="4"/>
      <c r="EOS129" s="4"/>
      <c r="EOT129" s="4"/>
      <c r="EOU129" s="4"/>
      <c r="EOV129" s="4"/>
      <c r="EOW129" s="4"/>
      <c r="EOX129" s="4"/>
      <c r="EPE129" s="4"/>
      <c r="EPF129" s="4"/>
      <c r="EPG129" s="4"/>
      <c r="EPH129" s="4"/>
      <c r="EPI129" s="4"/>
      <c r="EPJ129" s="4"/>
      <c r="EPK129" s="4"/>
      <c r="EPL129" s="4"/>
      <c r="EPM129" s="4"/>
      <c r="EPN129" s="4"/>
      <c r="EPO129" s="4"/>
      <c r="EPP129" s="4"/>
      <c r="EPQ129" s="4"/>
      <c r="EPR129" s="4"/>
      <c r="EPS129" s="4"/>
      <c r="EPT129" s="4"/>
      <c r="EPU129" s="4"/>
      <c r="EPV129" s="4"/>
      <c r="EPW129" s="4"/>
      <c r="EPX129" s="4"/>
      <c r="EPY129" s="4"/>
      <c r="EPZ129" s="4"/>
      <c r="EQA129" s="4"/>
      <c r="EQB129" s="4"/>
      <c r="EQC129" s="4"/>
      <c r="EQD129" s="4"/>
      <c r="EQE129" s="4"/>
      <c r="EQF129" s="4"/>
      <c r="EQG129" s="4"/>
      <c r="EQH129" s="4"/>
      <c r="EQI129" s="4"/>
      <c r="EQJ129" s="4"/>
      <c r="EQK129" s="4"/>
      <c r="EQL129" s="4"/>
      <c r="EQM129" s="4"/>
      <c r="EQN129" s="4"/>
      <c r="EQO129" s="4"/>
      <c r="EQP129" s="4"/>
      <c r="EQQ129" s="4"/>
      <c r="EQR129" s="4"/>
      <c r="EQS129" s="4"/>
      <c r="EQT129" s="4"/>
      <c r="EQU129" s="4"/>
      <c r="EQV129" s="4"/>
      <c r="EQW129" s="4"/>
      <c r="EQX129" s="4"/>
      <c r="EQY129" s="4"/>
      <c r="EQZ129" s="4"/>
      <c r="ERA129" s="4"/>
      <c r="ERB129" s="4"/>
      <c r="ERC129" s="4"/>
      <c r="ERD129" s="4"/>
      <c r="ERE129" s="4"/>
      <c r="ERF129" s="4"/>
      <c r="ERG129" s="4"/>
      <c r="ERH129" s="4"/>
      <c r="ERI129" s="4"/>
      <c r="ERJ129" s="4"/>
      <c r="ERK129" s="4"/>
      <c r="ERL129" s="4"/>
      <c r="ERM129" s="4"/>
      <c r="ERN129" s="4"/>
      <c r="ERO129" s="4"/>
      <c r="ERP129" s="4"/>
      <c r="ERQ129" s="4"/>
      <c r="ERR129" s="4"/>
      <c r="ERS129" s="4"/>
      <c r="ERT129" s="4"/>
      <c r="ERU129" s="4"/>
      <c r="ERV129" s="4"/>
      <c r="ERW129" s="4"/>
      <c r="ERX129" s="4"/>
      <c r="ERY129" s="4"/>
      <c r="ERZ129" s="4"/>
      <c r="ESA129" s="4"/>
      <c r="ESB129" s="4"/>
      <c r="ESC129" s="4"/>
      <c r="ESD129" s="4"/>
      <c r="ESE129" s="4"/>
      <c r="ESF129" s="4"/>
      <c r="ESG129" s="4"/>
      <c r="ESH129" s="4"/>
      <c r="ESI129" s="4"/>
      <c r="ESJ129" s="4"/>
      <c r="ESK129" s="4"/>
      <c r="ESL129" s="4"/>
      <c r="ESM129" s="4"/>
      <c r="ESN129" s="4"/>
      <c r="ESO129" s="4"/>
      <c r="ESP129" s="4"/>
      <c r="ESQ129" s="4"/>
      <c r="ESR129" s="4"/>
      <c r="ESS129" s="4"/>
      <c r="EST129" s="4"/>
      <c r="ESU129" s="4"/>
      <c r="ESV129" s="4"/>
      <c r="ESW129" s="4"/>
      <c r="ESX129" s="4"/>
      <c r="ESY129" s="4"/>
      <c r="ESZ129" s="4"/>
      <c r="ETA129" s="4"/>
      <c r="ETB129" s="4"/>
      <c r="ETC129" s="4"/>
      <c r="ETD129" s="4"/>
      <c r="ETE129" s="4"/>
      <c r="ETF129" s="4"/>
      <c r="ETG129" s="4"/>
      <c r="ETH129" s="4"/>
      <c r="ETI129" s="4"/>
      <c r="ETJ129" s="4"/>
      <c r="ETK129" s="4"/>
      <c r="ETL129" s="4"/>
      <c r="ETM129" s="4"/>
      <c r="ETN129" s="4"/>
      <c r="ETO129" s="4"/>
      <c r="ETP129" s="4"/>
      <c r="ETQ129" s="4"/>
      <c r="ETR129" s="4"/>
      <c r="ETS129" s="4"/>
      <c r="ETT129" s="4"/>
      <c r="ETU129" s="4"/>
      <c r="ETV129" s="4"/>
      <c r="ETW129" s="4"/>
      <c r="ETX129" s="4"/>
      <c r="ETY129" s="4"/>
      <c r="ETZ129" s="4"/>
      <c r="EUA129" s="4"/>
      <c r="EUB129" s="4"/>
      <c r="EUC129" s="4"/>
      <c r="EUD129" s="4"/>
      <c r="EUE129" s="4"/>
      <c r="EUF129" s="4"/>
      <c r="EUG129" s="4"/>
      <c r="EUH129" s="4"/>
      <c r="EUI129" s="4"/>
      <c r="EUJ129" s="4"/>
      <c r="EUK129" s="4"/>
      <c r="EUL129" s="4"/>
      <c r="EUM129" s="4"/>
      <c r="EUN129" s="4"/>
      <c r="EUO129" s="4"/>
      <c r="EUP129" s="4"/>
      <c r="EUQ129" s="4"/>
      <c r="EUR129" s="4"/>
      <c r="EUS129" s="4"/>
      <c r="EUT129" s="4"/>
      <c r="EUU129" s="4"/>
      <c r="EUV129" s="4"/>
      <c r="EUW129" s="4"/>
      <c r="EUX129" s="4"/>
      <c r="EUY129" s="4"/>
      <c r="EUZ129" s="4"/>
      <c r="EVA129" s="4"/>
      <c r="EVB129" s="4"/>
      <c r="EVC129" s="4"/>
      <c r="EVD129" s="4"/>
      <c r="EVE129" s="4"/>
      <c r="EVF129" s="4"/>
      <c r="EVG129" s="4"/>
      <c r="EVH129" s="4"/>
      <c r="EVI129" s="4"/>
      <c r="EVJ129" s="4"/>
      <c r="EVK129" s="4"/>
      <c r="EVL129" s="4"/>
      <c r="EVM129" s="4"/>
      <c r="EVN129" s="4"/>
      <c r="EVO129" s="4"/>
      <c r="EVP129" s="4"/>
      <c r="EVQ129" s="4"/>
      <c r="EVR129" s="4"/>
      <c r="EVS129" s="4"/>
      <c r="EVT129" s="4"/>
      <c r="EVU129" s="4"/>
      <c r="EVV129" s="4"/>
      <c r="EVW129" s="4"/>
      <c r="EVX129" s="4"/>
      <c r="EVY129" s="4"/>
      <c r="EVZ129" s="4"/>
      <c r="EWA129" s="4"/>
      <c r="EWB129" s="4"/>
      <c r="EWC129" s="4"/>
      <c r="EWD129" s="4"/>
      <c r="EWE129" s="4"/>
      <c r="EWF129" s="4"/>
      <c r="EWG129" s="4"/>
      <c r="EWH129" s="4"/>
      <c r="EWI129" s="4"/>
      <c r="EWJ129" s="4"/>
      <c r="EWK129" s="4"/>
      <c r="EWL129" s="4"/>
      <c r="EWM129" s="4"/>
      <c r="EWN129" s="4"/>
      <c r="EWO129" s="4"/>
      <c r="EWP129" s="4"/>
      <c r="EWQ129" s="4"/>
      <c r="EWR129" s="4"/>
      <c r="EWS129" s="4"/>
      <c r="EWT129" s="4"/>
      <c r="EWU129" s="4"/>
      <c r="EWV129" s="4"/>
      <c r="EWW129" s="4"/>
      <c r="EWX129" s="4"/>
      <c r="EWY129" s="4"/>
      <c r="EWZ129" s="4"/>
      <c r="EXA129" s="4"/>
      <c r="EXB129" s="4"/>
      <c r="EXC129" s="4"/>
      <c r="EXD129" s="4"/>
      <c r="EXE129" s="4"/>
      <c r="EXF129" s="4"/>
      <c r="EXG129" s="4"/>
      <c r="EXH129" s="4"/>
      <c r="EXI129" s="4"/>
      <c r="EXJ129" s="4"/>
      <c r="EXK129" s="4"/>
      <c r="EXL129" s="4"/>
      <c r="EXM129" s="4"/>
      <c r="EXN129" s="4"/>
      <c r="EXO129" s="4"/>
      <c r="EXP129" s="4"/>
      <c r="EXQ129" s="4"/>
      <c r="EXR129" s="4"/>
      <c r="EXS129" s="4"/>
      <c r="EXT129" s="4"/>
      <c r="EXU129" s="4"/>
      <c r="EXV129" s="4"/>
      <c r="EXW129" s="4"/>
      <c r="EXX129" s="4"/>
      <c r="EXY129" s="4"/>
      <c r="EXZ129" s="4"/>
      <c r="EYA129" s="4"/>
      <c r="EYB129" s="4"/>
      <c r="EYC129" s="4"/>
      <c r="EYD129" s="4"/>
      <c r="EYE129" s="4"/>
      <c r="EYF129" s="4"/>
      <c r="EYG129" s="4"/>
      <c r="EYH129" s="4"/>
      <c r="EYI129" s="4"/>
      <c r="EYJ129" s="4"/>
      <c r="EYK129" s="4"/>
      <c r="EYL129" s="4"/>
      <c r="EYM129" s="4"/>
      <c r="EYN129" s="4"/>
      <c r="EYO129" s="4"/>
      <c r="EYP129" s="4"/>
      <c r="EYQ129" s="4"/>
      <c r="EYR129" s="4"/>
      <c r="EYS129" s="4"/>
      <c r="EYT129" s="4"/>
      <c r="EZA129" s="4"/>
      <c r="EZB129" s="4"/>
      <c r="EZC129" s="4"/>
      <c r="EZD129" s="4"/>
      <c r="EZE129" s="4"/>
      <c r="EZF129" s="4"/>
      <c r="EZG129" s="4"/>
      <c r="EZH129" s="4"/>
      <c r="EZI129" s="4"/>
      <c r="EZJ129" s="4"/>
      <c r="EZK129" s="4"/>
      <c r="EZL129" s="4"/>
      <c r="EZM129" s="4"/>
      <c r="EZN129" s="4"/>
      <c r="EZO129" s="4"/>
      <c r="EZP129" s="4"/>
      <c r="EZQ129" s="4"/>
      <c r="EZR129" s="4"/>
      <c r="EZS129" s="4"/>
      <c r="EZT129" s="4"/>
      <c r="EZU129" s="4"/>
      <c r="EZV129" s="4"/>
      <c r="EZW129" s="4"/>
      <c r="EZX129" s="4"/>
      <c r="EZY129" s="4"/>
      <c r="EZZ129" s="4"/>
      <c r="FAA129" s="4"/>
      <c r="FAB129" s="4"/>
      <c r="FAC129" s="4"/>
      <c r="FAD129" s="4"/>
      <c r="FAE129" s="4"/>
      <c r="FAF129" s="4"/>
      <c r="FAG129" s="4"/>
      <c r="FAH129" s="4"/>
      <c r="FAI129" s="4"/>
      <c r="FAJ129" s="4"/>
      <c r="FAK129" s="4"/>
      <c r="FAL129" s="4"/>
      <c r="FAM129" s="4"/>
      <c r="FAN129" s="4"/>
      <c r="FAO129" s="4"/>
      <c r="FAP129" s="4"/>
      <c r="FAQ129" s="4"/>
      <c r="FAR129" s="4"/>
      <c r="FAS129" s="4"/>
      <c r="FAT129" s="4"/>
      <c r="FAU129" s="4"/>
      <c r="FAV129" s="4"/>
      <c r="FAW129" s="4"/>
      <c r="FAX129" s="4"/>
      <c r="FAY129" s="4"/>
      <c r="FAZ129" s="4"/>
      <c r="FBA129" s="4"/>
      <c r="FBB129" s="4"/>
      <c r="FBC129" s="4"/>
      <c r="FBD129" s="4"/>
      <c r="FBE129" s="4"/>
      <c r="FBF129" s="4"/>
      <c r="FBG129" s="4"/>
      <c r="FBH129" s="4"/>
      <c r="FBI129" s="4"/>
      <c r="FBJ129" s="4"/>
      <c r="FBK129" s="4"/>
      <c r="FBL129" s="4"/>
      <c r="FBM129" s="4"/>
      <c r="FBN129" s="4"/>
      <c r="FBO129" s="4"/>
      <c r="FBP129" s="4"/>
      <c r="FBQ129" s="4"/>
      <c r="FBR129" s="4"/>
      <c r="FBS129" s="4"/>
      <c r="FBT129" s="4"/>
      <c r="FBU129" s="4"/>
      <c r="FBV129" s="4"/>
      <c r="FBW129" s="4"/>
      <c r="FBX129" s="4"/>
      <c r="FBY129" s="4"/>
      <c r="FBZ129" s="4"/>
      <c r="FCA129" s="4"/>
      <c r="FCB129" s="4"/>
      <c r="FCC129" s="4"/>
      <c r="FCD129" s="4"/>
      <c r="FCE129" s="4"/>
      <c r="FCF129" s="4"/>
      <c r="FCG129" s="4"/>
      <c r="FCH129" s="4"/>
      <c r="FCI129" s="4"/>
      <c r="FCJ129" s="4"/>
      <c r="FCK129" s="4"/>
      <c r="FCL129" s="4"/>
      <c r="FCM129" s="4"/>
      <c r="FCN129" s="4"/>
      <c r="FCO129" s="4"/>
      <c r="FCP129" s="4"/>
      <c r="FCQ129" s="4"/>
      <c r="FCR129" s="4"/>
      <c r="FCS129" s="4"/>
      <c r="FCT129" s="4"/>
      <c r="FCU129" s="4"/>
      <c r="FCV129" s="4"/>
      <c r="FCW129" s="4"/>
      <c r="FCX129" s="4"/>
      <c r="FCY129" s="4"/>
      <c r="FCZ129" s="4"/>
      <c r="FDA129" s="4"/>
      <c r="FDB129" s="4"/>
      <c r="FDC129" s="4"/>
      <c r="FDD129" s="4"/>
      <c r="FDE129" s="4"/>
      <c r="FDF129" s="4"/>
      <c r="FDG129" s="4"/>
      <c r="FDH129" s="4"/>
      <c r="FDI129" s="4"/>
      <c r="FDJ129" s="4"/>
      <c r="FDK129" s="4"/>
      <c r="FDL129" s="4"/>
      <c r="FDM129" s="4"/>
      <c r="FDN129" s="4"/>
      <c r="FDO129" s="4"/>
      <c r="FDP129" s="4"/>
      <c r="FDQ129" s="4"/>
      <c r="FDR129" s="4"/>
      <c r="FDS129" s="4"/>
      <c r="FDT129" s="4"/>
      <c r="FDU129" s="4"/>
      <c r="FDV129" s="4"/>
      <c r="FDW129" s="4"/>
      <c r="FDX129" s="4"/>
      <c r="FDY129" s="4"/>
      <c r="FDZ129" s="4"/>
      <c r="FEA129" s="4"/>
      <c r="FEB129" s="4"/>
      <c r="FEC129" s="4"/>
      <c r="FED129" s="4"/>
      <c r="FEE129" s="4"/>
      <c r="FEF129" s="4"/>
      <c r="FEG129" s="4"/>
      <c r="FEH129" s="4"/>
      <c r="FEI129" s="4"/>
      <c r="FEJ129" s="4"/>
      <c r="FEK129" s="4"/>
      <c r="FEL129" s="4"/>
      <c r="FEM129" s="4"/>
      <c r="FEN129" s="4"/>
      <c r="FEO129" s="4"/>
      <c r="FEP129" s="4"/>
      <c r="FEQ129" s="4"/>
      <c r="FER129" s="4"/>
      <c r="FES129" s="4"/>
      <c r="FET129" s="4"/>
      <c r="FEU129" s="4"/>
      <c r="FEV129" s="4"/>
      <c r="FEW129" s="4"/>
      <c r="FEX129" s="4"/>
      <c r="FEY129" s="4"/>
      <c r="FEZ129" s="4"/>
      <c r="FFA129" s="4"/>
      <c r="FFB129" s="4"/>
      <c r="FFC129" s="4"/>
      <c r="FFD129" s="4"/>
      <c r="FFE129" s="4"/>
      <c r="FFF129" s="4"/>
      <c r="FFG129" s="4"/>
      <c r="FFH129" s="4"/>
      <c r="FFI129" s="4"/>
      <c r="FFJ129" s="4"/>
      <c r="FFK129" s="4"/>
      <c r="FFL129" s="4"/>
      <c r="FFM129" s="4"/>
      <c r="FFN129" s="4"/>
      <c r="FFO129" s="4"/>
      <c r="FFP129" s="4"/>
      <c r="FFQ129" s="4"/>
      <c r="FFR129" s="4"/>
      <c r="FFS129" s="4"/>
      <c r="FFT129" s="4"/>
      <c r="FFU129" s="4"/>
      <c r="FFV129" s="4"/>
      <c r="FFW129" s="4"/>
      <c r="FFX129" s="4"/>
      <c r="FFY129" s="4"/>
      <c r="FFZ129" s="4"/>
      <c r="FGA129" s="4"/>
      <c r="FGB129" s="4"/>
      <c r="FGC129" s="4"/>
      <c r="FGD129" s="4"/>
      <c r="FGE129" s="4"/>
      <c r="FGF129" s="4"/>
      <c r="FGG129" s="4"/>
      <c r="FGH129" s="4"/>
      <c r="FGI129" s="4"/>
      <c r="FGJ129" s="4"/>
      <c r="FGK129" s="4"/>
      <c r="FGL129" s="4"/>
      <c r="FGM129" s="4"/>
      <c r="FGN129" s="4"/>
      <c r="FGO129" s="4"/>
      <c r="FGP129" s="4"/>
      <c r="FGQ129" s="4"/>
      <c r="FGR129" s="4"/>
      <c r="FGS129" s="4"/>
      <c r="FGT129" s="4"/>
      <c r="FGU129" s="4"/>
      <c r="FGV129" s="4"/>
      <c r="FGW129" s="4"/>
      <c r="FGX129" s="4"/>
      <c r="FGY129" s="4"/>
      <c r="FGZ129" s="4"/>
      <c r="FHA129" s="4"/>
      <c r="FHB129" s="4"/>
      <c r="FHC129" s="4"/>
      <c r="FHD129" s="4"/>
      <c r="FHE129" s="4"/>
      <c r="FHF129" s="4"/>
      <c r="FHG129" s="4"/>
      <c r="FHH129" s="4"/>
      <c r="FHI129" s="4"/>
      <c r="FHJ129" s="4"/>
      <c r="FHK129" s="4"/>
      <c r="FHL129" s="4"/>
      <c r="FHM129" s="4"/>
      <c r="FHN129" s="4"/>
      <c r="FHO129" s="4"/>
      <c r="FHP129" s="4"/>
      <c r="FHQ129" s="4"/>
      <c r="FHR129" s="4"/>
      <c r="FHS129" s="4"/>
      <c r="FHT129" s="4"/>
      <c r="FHU129" s="4"/>
      <c r="FHV129" s="4"/>
      <c r="FHW129" s="4"/>
      <c r="FHX129" s="4"/>
      <c r="FHY129" s="4"/>
      <c r="FHZ129" s="4"/>
      <c r="FIA129" s="4"/>
      <c r="FIB129" s="4"/>
      <c r="FIC129" s="4"/>
      <c r="FID129" s="4"/>
      <c r="FIE129" s="4"/>
      <c r="FIF129" s="4"/>
      <c r="FIG129" s="4"/>
      <c r="FIH129" s="4"/>
      <c r="FII129" s="4"/>
      <c r="FIJ129" s="4"/>
      <c r="FIK129" s="4"/>
      <c r="FIL129" s="4"/>
      <c r="FIM129" s="4"/>
      <c r="FIN129" s="4"/>
      <c r="FIO129" s="4"/>
      <c r="FIP129" s="4"/>
      <c r="FIW129" s="4"/>
      <c r="FIX129" s="4"/>
      <c r="FIY129" s="4"/>
      <c r="FIZ129" s="4"/>
      <c r="FJA129" s="4"/>
      <c r="FJB129" s="4"/>
      <c r="FJC129" s="4"/>
      <c r="FJD129" s="4"/>
      <c r="FJE129" s="4"/>
      <c r="FJF129" s="4"/>
      <c r="FJG129" s="4"/>
      <c r="FJH129" s="4"/>
      <c r="FJI129" s="4"/>
      <c r="FJJ129" s="4"/>
      <c r="FJK129" s="4"/>
      <c r="FJL129" s="4"/>
      <c r="FJM129" s="4"/>
      <c r="FJN129" s="4"/>
      <c r="FJO129" s="4"/>
      <c r="FJP129" s="4"/>
      <c r="FJQ129" s="4"/>
      <c r="FJR129" s="4"/>
      <c r="FJS129" s="4"/>
      <c r="FJT129" s="4"/>
      <c r="FJU129" s="4"/>
      <c r="FJV129" s="4"/>
      <c r="FJW129" s="4"/>
      <c r="FJX129" s="4"/>
      <c r="FJY129" s="4"/>
      <c r="FJZ129" s="4"/>
      <c r="FKA129" s="4"/>
      <c r="FKB129" s="4"/>
      <c r="FKC129" s="4"/>
      <c r="FKD129" s="4"/>
      <c r="FKE129" s="4"/>
      <c r="FKF129" s="4"/>
      <c r="FKG129" s="4"/>
      <c r="FKH129" s="4"/>
      <c r="FKI129" s="4"/>
      <c r="FKJ129" s="4"/>
      <c r="FKK129" s="4"/>
      <c r="FKL129" s="4"/>
      <c r="FKM129" s="4"/>
      <c r="FKN129" s="4"/>
      <c r="FKO129" s="4"/>
      <c r="FKP129" s="4"/>
      <c r="FKQ129" s="4"/>
      <c r="FKR129" s="4"/>
      <c r="FKS129" s="4"/>
      <c r="FKT129" s="4"/>
      <c r="FKU129" s="4"/>
      <c r="FKV129" s="4"/>
      <c r="FKW129" s="4"/>
      <c r="FKX129" s="4"/>
      <c r="FKY129" s="4"/>
      <c r="FKZ129" s="4"/>
      <c r="FLA129" s="4"/>
      <c r="FLB129" s="4"/>
      <c r="FLC129" s="4"/>
      <c r="FLD129" s="4"/>
      <c r="FLE129" s="4"/>
      <c r="FLF129" s="4"/>
      <c r="FLG129" s="4"/>
      <c r="FLH129" s="4"/>
      <c r="FLI129" s="4"/>
      <c r="FLJ129" s="4"/>
      <c r="FLK129" s="4"/>
      <c r="FLL129" s="4"/>
      <c r="FLM129" s="4"/>
      <c r="FLN129" s="4"/>
      <c r="FLO129" s="4"/>
      <c r="FLP129" s="4"/>
      <c r="FLQ129" s="4"/>
      <c r="FLR129" s="4"/>
      <c r="FLS129" s="4"/>
      <c r="FLT129" s="4"/>
      <c r="FLU129" s="4"/>
      <c r="FLV129" s="4"/>
      <c r="FLW129" s="4"/>
      <c r="FLX129" s="4"/>
      <c r="FLY129" s="4"/>
      <c r="FLZ129" s="4"/>
      <c r="FMA129" s="4"/>
      <c r="FMB129" s="4"/>
      <c r="FMC129" s="4"/>
      <c r="FMD129" s="4"/>
      <c r="FME129" s="4"/>
      <c r="FMF129" s="4"/>
      <c r="FMG129" s="4"/>
      <c r="FMH129" s="4"/>
      <c r="FMI129" s="4"/>
      <c r="FMJ129" s="4"/>
      <c r="FMK129" s="4"/>
      <c r="FML129" s="4"/>
      <c r="FMM129" s="4"/>
      <c r="FMN129" s="4"/>
      <c r="FMO129" s="4"/>
      <c r="FMP129" s="4"/>
      <c r="FMQ129" s="4"/>
      <c r="FMR129" s="4"/>
      <c r="FMS129" s="4"/>
      <c r="FMT129" s="4"/>
      <c r="FMU129" s="4"/>
      <c r="FMV129" s="4"/>
      <c r="FMW129" s="4"/>
      <c r="FMX129" s="4"/>
      <c r="FMY129" s="4"/>
      <c r="FMZ129" s="4"/>
      <c r="FNA129" s="4"/>
      <c r="FNB129" s="4"/>
      <c r="FNC129" s="4"/>
      <c r="FND129" s="4"/>
      <c r="FNE129" s="4"/>
      <c r="FNF129" s="4"/>
      <c r="FNG129" s="4"/>
      <c r="FNH129" s="4"/>
      <c r="FNI129" s="4"/>
      <c r="FNJ129" s="4"/>
      <c r="FNK129" s="4"/>
      <c r="FNL129" s="4"/>
      <c r="FNM129" s="4"/>
      <c r="FNN129" s="4"/>
      <c r="FNO129" s="4"/>
      <c r="FNP129" s="4"/>
      <c r="FNQ129" s="4"/>
      <c r="FNR129" s="4"/>
      <c r="FNS129" s="4"/>
      <c r="FNT129" s="4"/>
      <c r="FNU129" s="4"/>
      <c r="FNV129" s="4"/>
      <c r="FNW129" s="4"/>
      <c r="FNX129" s="4"/>
      <c r="FNY129" s="4"/>
      <c r="FNZ129" s="4"/>
      <c r="FOA129" s="4"/>
      <c r="FOB129" s="4"/>
      <c r="FOC129" s="4"/>
      <c r="FOD129" s="4"/>
      <c r="FOE129" s="4"/>
      <c r="FOF129" s="4"/>
      <c r="FOG129" s="4"/>
      <c r="FOH129" s="4"/>
      <c r="FOI129" s="4"/>
      <c r="FOJ129" s="4"/>
      <c r="FOK129" s="4"/>
      <c r="FOL129" s="4"/>
      <c r="FOM129" s="4"/>
      <c r="FON129" s="4"/>
      <c r="FOO129" s="4"/>
      <c r="FOP129" s="4"/>
      <c r="FOQ129" s="4"/>
      <c r="FOR129" s="4"/>
      <c r="FOS129" s="4"/>
      <c r="FOT129" s="4"/>
      <c r="FOU129" s="4"/>
      <c r="FOV129" s="4"/>
      <c r="FOW129" s="4"/>
      <c r="FOX129" s="4"/>
      <c r="FOY129" s="4"/>
      <c r="FOZ129" s="4"/>
      <c r="FPA129" s="4"/>
      <c r="FPB129" s="4"/>
      <c r="FPC129" s="4"/>
      <c r="FPD129" s="4"/>
      <c r="FPE129" s="4"/>
      <c r="FPF129" s="4"/>
      <c r="FPG129" s="4"/>
      <c r="FPH129" s="4"/>
      <c r="FPI129" s="4"/>
      <c r="FPJ129" s="4"/>
      <c r="FPK129" s="4"/>
      <c r="FPL129" s="4"/>
      <c r="FPM129" s="4"/>
      <c r="FPN129" s="4"/>
      <c r="FPO129" s="4"/>
      <c r="FPP129" s="4"/>
      <c r="FPQ129" s="4"/>
      <c r="FPR129" s="4"/>
      <c r="FPS129" s="4"/>
      <c r="FPT129" s="4"/>
      <c r="FPU129" s="4"/>
      <c r="FPV129" s="4"/>
      <c r="FPW129" s="4"/>
      <c r="FPX129" s="4"/>
      <c r="FPY129" s="4"/>
      <c r="FPZ129" s="4"/>
      <c r="FQA129" s="4"/>
      <c r="FQB129" s="4"/>
      <c r="FQC129" s="4"/>
      <c r="FQD129" s="4"/>
      <c r="FQE129" s="4"/>
      <c r="FQF129" s="4"/>
      <c r="FQG129" s="4"/>
      <c r="FQH129" s="4"/>
      <c r="FQI129" s="4"/>
      <c r="FQJ129" s="4"/>
      <c r="FQK129" s="4"/>
      <c r="FQL129" s="4"/>
      <c r="FQM129" s="4"/>
      <c r="FQN129" s="4"/>
      <c r="FQO129" s="4"/>
      <c r="FQP129" s="4"/>
      <c r="FQQ129" s="4"/>
      <c r="FQR129" s="4"/>
      <c r="FQS129" s="4"/>
      <c r="FQT129" s="4"/>
      <c r="FQU129" s="4"/>
      <c r="FQV129" s="4"/>
      <c r="FQW129" s="4"/>
      <c r="FQX129" s="4"/>
      <c r="FQY129" s="4"/>
      <c r="FQZ129" s="4"/>
      <c r="FRA129" s="4"/>
      <c r="FRB129" s="4"/>
      <c r="FRC129" s="4"/>
      <c r="FRD129" s="4"/>
      <c r="FRE129" s="4"/>
      <c r="FRF129" s="4"/>
      <c r="FRG129" s="4"/>
      <c r="FRH129" s="4"/>
      <c r="FRI129" s="4"/>
      <c r="FRJ129" s="4"/>
      <c r="FRK129" s="4"/>
      <c r="FRL129" s="4"/>
      <c r="FRM129" s="4"/>
      <c r="FRN129" s="4"/>
      <c r="FRO129" s="4"/>
      <c r="FRP129" s="4"/>
      <c r="FRQ129" s="4"/>
      <c r="FRR129" s="4"/>
      <c r="FRS129" s="4"/>
      <c r="FRT129" s="4"/>
      <c r="FRU129" s="4"/>
      <c r="FRV129" s="4"/>
      <c r="FRW129" s="4"/>
      <c r="FRX129" s="4"/>
      <c r="FRY129" s="4"/>
      <c r="FRZ129" s="4"/>
      <c r="FSA129" s="4"/>
      <c r="FSB129" s="4"/>
      <c r="FSC129" s="4"/>
      <c r="FSD129" s="4"/>
      <c r="FSE129" s="4"/>
      <c r="FSF129" s="4"/>
      <c r="FSG129" s="4"/>
      <c r="FSH129" s="4"/>
      <c r="FSI129" s="4"/>
      <c r="FSJ129" s="4"/>
      <c r="FSK129" s="4"/>
      <c r="FSL129" s="4"/>
      <c r="FSS129" s="4"/>
      <c r="FST129" s="4"/>
      <c r="FSU129" s="4"/>
      <c r="FSV129" s="4"/>
      <c r="FSW129" s="4"/>
      <c r="FSX129" s="4"/>
      <c r="FSY129" s="4"/>
      <c r="FSZ129" s="4"/>
      <c r="FTA129" s="4"/>
      <c r="FTB129" s="4"/>
      <c r="FTC129" s="4"/>
      <c r="FTD129" s="4"/>
      <c r="FTE129" s="4"/>
      <c r="FTF129" s="4"/>
      <c r="FTG129" s="4"/>
      <c r="FTH129" s="4"/>
      <c r="FTI129" s="4"/>
      <c r="FTJ129" s="4"/>
      <c r="FTK129" s="4"/>
      <c r="FTL129" s="4"/>
      <c r="FTM129" s="4"/>
      <c r="FTN129" s="4"/>
      <c r="FTO129" s="4"/>
      <c r="FTP129" s="4"/>
      <c r="FTQ129" s="4"/>
      <c r="FTR129" s="4"/>
      <c r="FTS129" s="4"/>
      <c r="FTT129" s="4"/>
      <c r="FTU129" s="4"/>
      <c r="FTV129" s="4"/>
      <c r="FTW129" s="4"/>
      <c r="FTX129" s="4"/>
      <c r="FTY129" s="4"/>
      <c r="FTZ129" s="4"/>
      <c r="FUA129" s="4"/>
      <c r="FUB129" s="4"/>
      <c r="FUC129" s="4"/>
      <c r="FUD129" s="4"/>
      <c r="FUE129" s="4"/>
      <c r="FUF129" s="4"/>
      <c r="FUG129" s="4"/>
      <c r="FUH129" s="4"/>
      <c r="FUI129" s="4"/>
      <c r="FUJ129" s="4"/>
      <c r="FUK129" s="4"/>
      <c r="FUL129" s="4"/>
      <c r="FUM129" s="4"/>
      <c r="FUN129" s="4"/>
      <c r="FUO129" s="4"/>
      <c r="FUP129" s="4"/>
      <c r="FUQ129" s="4"/>
      <c r="FUR129" s="4"/>
      <c r="FUS129" s="4"/>
      <c r="FUT129" s="4"/>
      <c r="FUU129" s="4"/>
      <c r="FUV129" s="4"/>
      <c r="FUW129" s="4"/>
      <c r="FUX129" s="4"/>
      <c r="FUY129" s="4"/>
      <c r="FUZ129" s="4"/>
      <c r="FVA129" s="4"/>
      <c r="FVB129" s="4"/>
      <c r="FVC129" s="4"/>
      <c r="FVD129" s="4"/>
      <c r="FVE129" s="4"/>
      <c r="FVF129" s="4"/>
      <c r="FVG129" s="4"/>
      <c r="FVH129" s="4"/>
      <c r="FVI129" s="4"/>
      <c r="FVJ129" s="4"/>
      <c r="FVK129" s="4"/>
      <c r="FVL129" s="4"/>
      <c r="FVM129" s="4"/>
      <c r="FVN129" s="4"/>
      <c r="FVO129" s="4"/>
      <c r="FVP129" s="4"/>
      <c r="FVQ129" s="4"/>
      <c r="FVR129" s="4"/>
      <c r="FVS129" s="4"/>
      <c r="FVT129" s="4"/>
      <c r="FVU129" s="4"/>
      <c r="FVV129" s="4"/>
      <c r="FVW129" s="4"/>
      <c r="FVX129" s="4"/>
      <c r="FVY129" s="4"/>
      <c r="FVZ129" s="4"/>
      <c r="FWA129" s="4"/>
      <c r="FWB129" s="4"/>
      <c r="FWC129" s="4"/>
      <c r="FWD129" s="4"/>
      <c r="FWE129" s="4"/>
      <c r="FWF129" s="4"/>
      <c r="FWG129" s="4"/>
      <c r="FWH129" s="4"/>
      <c r="FWI129" s="4"/>
      <c r="FWJ129" s="4"/>
      <c r="FWK129" s="4"/>
      <c r="FWL129" s="4"/>
      <c r="FWM129" s="4"/>
      <c r="FWN129" s="4"/>
      <c r="FWO129" s="4"/>
      <c r="FWP129" s="4"/>
      <c r="FWQ129" s="4"/>
      <c r="FWR129" s="4"/>
      <c r="FWS129" s="4"/>
      <c r="FWT129" s="4"/>
      <c r="FWU129" s="4"/>
      <c r="FWV129" s="4"/>
      <c r="FWW129" s="4"/>
      <c r="FWX129" s="4"/>
      <c r="FWY129" s="4"/>
      <c r="FWZ129" s="4"/>
      <c r="FXA129" s="4"/>
      <c r="FXB129" s="4"/>
      <c r="FXC129" s="4"/>
      <c r="FXD129" s="4"/>
      <c r="FXE129" s="4"/>
      <c r="FXF129" s="4"/>
      <c r="FXG129" s="4"/>
      <c r="FXH129" s="4"/>
      <c r="FXI129" s="4"/>
      <c r="FXJ129" s="4"/>
      <c r="FXK129" s="4"/>
      <c r="FXL129" s="4"/>
      <c r="FXM129" s="4"/>
      <c r="FXN129" s="4"/>
      <c r="FXO129" s="4"/>
      <c r="FXP129" s="4"/>
      <c r="FXQ129" s="4"/>
      <c r="FXR129" s="4"/>
      <c r="FXS129" s="4"/>
      <c r="FXT129" s="4"/>
      <c r="FXU129" s="4"/>
      <c r="FXV129" s="4"/>
      <c r="FXW129" s="4"/>
      <c r="FXX129" s="4"/>
      <c r="FXY129" s="4"/>
      <c r="FXZ129" s="4"/>
      <c r="FYA129" s="4"/>
      <c r="FYB129" s="4"/>
      <c r="FYC129" s="4"/>
      <c r="FYD129" s="4"/>
      <c r="FYE129" s="4"/>
      <c r="FYF129" s="4"/>
      <c r="FYG129" s="4"/>
      <c r="FYH129" s="4"/>
      <c r="FYI129" s="4"/>
      <c r="FYJ129" s="4"/>
      <c r="FYK129" s="4"/>
      <c r="FYL129" s="4"/>
      <c r="FYM129" s="4"/>
      <c r="FYN129" s="4"/>
      <c r="FYO129" s="4"/>
      <c r="FYP129" s="4"/>
      <c r="FYQ129" s="4"/>
      <c r="FYR129" s="4"/>
      <c r="FYS129" s="4"/>
      <c r="FYT129" s="4"/>
      <c r="FYU129" s="4"/>
      <c r="FYV129" s="4"/>
      <c r="FYW129" s="4"/>
      <c r="FYX129" s="4"/>
      <c r="FYY129" s="4"/>
      <c r="FYZ129" s="4"/>
      <c r="FZA129" s="4"/>
      <c r="FZB129" s="4"/>
      <c r="FZC129" s="4"/>
      <c r="FZD129" s="4"/>
      <c r="FZE129" s="4"/>
      <c r="FZF129" s="4"/>
      <c r="FZG129" s="4"/>
      <c r="FZH129" s="4"/>
      <c r="FZI129" s="4"/>
      <c r="FZJ129" s="4"/>
      <c r="FZK129" s="4"/>
      <c r="FZL129" s="4"/>
      <c r="FZM129" s="4"/>
      <c r="FZN129" s="4"/>
      <c r="FZO129" s="4"/>
      <c r="FZP129" s="4"/>
      <c r="FZQ129" s="4"/>
      <c r="FZR129" s="4"/>
      <c r="FZS129" s="4"/>
      <c r="FZT129" s="4"/>
      <c r="FZU129" s="4"/>
      <c r="FZV129" s="4"/>
      <c r="FZW129" s="4"/>
      <c r="FZX129" s="4"/>
      <c r="FZY129" s="4"/>
      <c r="FZZ129" s="4"/>
      <c r="GAA129" s="4"/>
      <c r="GAB129" s="4"/>
      <c r="GAC129" s="4"/>
      <c r="GAD129" s="4"/>
      <c r="GAE129" s="4"/>
      <c r="GAF129" s="4"/>
      <c r="GAG129" s="4"/>
      <c r="GAH129" s="4"/>
      <c r="GAI129" s="4"/>
      <c r="GAJ129" s="4"/>
      <c r="GAK129" s="4"/>
      <c r="GAL129" s="4"/>
      <c r="GAM129" s="4"/>
      <c r="GAN129" s="4"/>
      <c r="GAO129" s="4"/>
      <c r="GAP129" s="4"/>
      <c r="GAQ129" s="4"/>
      <c r="GAR129" s="4"/>
      <c r="GAS129" s="4"/>
      <c r="GAT129" s="4"/>
      <c r="GAU129" s="4"/>
      <c r="GAV129" s="4"/>
      <c r="GAW129" s="4"/>
      <c r="GAX129" s="4"/>
      <c r="GAY129" s="4"/>
      <c r="GAZ129" s="4"/>
      <c r="GBA129" s="4"/>
      <c r="GBB129" s="4"/>
      <c r="GBC129" s="4"/>
      <c r="GBD129" s="4"/>
      <c r="GBE129" s="4"/>
      <c r="GBF129" s="4"/>
      <c r="GBG129" s="4"/>
      <c r="GBH129" s="4"/>
      <c r="GBI129" s="4"/>
      <c r="GBJ129" s="4"/>
      <c r="GBK129" s="4"/>
      <c r="GBL129" s="4"/>
      <c r="GBM129" s="4"/>
      <c r="GBN129" s="4"/>
      <c r="GBO129" s="4"/>
      <c r="GBP129" s="4"/>
      <c r="GBQ129" s="4"/>
      <c r="GBR129" s="4"/>
      <c r="GBS129" s="4"/>
      <c r="GBT129" s="4"/>
      <c r="GBU129" s="4"/>
      <c r="GBV129" s="4"/>
      <c r="GBW129" s="4"/>
      <c r="GBX129" s="4"/>
      <c r="GBY129" s="4"/>
      <c r="GBZ129" s="4"/>
      <c r="GCA129" s="4"/>
      <c r="GCB129" s="4"/>
      <c r="GCC129" s="4"/>
      <c r="GCD129" s="4"/>
      <c r="GCE129" s="4"/>
      <c r="GCF129" s="4"/>
      <c r="GCG129" s="4"/>
      <c r="GCH129" s="4"/>
      <c r="GCO129" s="4"/>
      <c r="GCP129" s="4"/>
      <c r="GCQ129" s="4"/>
      <c r="GCR129" s="4"/>
      <c r="GCS129" s="4"/>
      <c r="GCT129" s="4"/>
      <c r="GCU129" s="4"/>
      <c r="GCV129" s="4"/>
      <c r="GCW129" s="4"/>
      <c r="GCX129" s="4"/>
      <c r="GCY129" s="4"/>
      <c r="GCZ129" s="4"/>
      <c r="GDA129" s="4"/>
      <c r="GDB129" s="4"/>
      <c r="GDC129" s="4"/>
      <c r="GDD129" s="4"/>
      <c r="GDE129" s="4"/>
      <c r="GDF129" s="4"/>
      <c r="GDG129" s="4"/>
      <c r="GDH129" s="4"/>
      <c r="GDI129" s="4"/>
      <c r="GDJ129" s="4"/>
      <c r="GDK129" s="4"/>
      <c r="GDL129" s="4"/>
      <c r="GDM129" s="4"/>
      <c r="GDN129" s="4"/>
      <c r="GDO129" s="4"/>
      <c r="GDP129" s="4"/>
      <c r="GDQ129" s="4"/>
      <c r="GDR129" s="4"/>
      <c r="GDS129" s="4"/>
      <c r="GDT129" s="4"/>
      <c r="GDU129" s="4"/>
      <c r="GDV129" s="4"/>
      <c r="GDW129" s="4"/>
      <c r="GDX129" s="4"/>
      <c r="GDY129" s="4"/>
      <c r="GDZ129" s="4"/>
      <c r="GEA129" s="4"/>
      <c r="GEB129" s="4"/>
      <c r="GEC129" s="4"/>
      <c r="GED129" s="4"/>
      <c r="GEE129" s="4"/>
      <c r="GEF129" s="4"/>
      <c r="GEG129" s="4"/>
      <c r="GEH129" s="4"/>
      <c r="GEI129" s="4"/>
      <c r="GEJ129" s="4"/>
      <c r="GEK129" s="4"/>
      <c r="GEL129" s="4"/>
      <c r="GEM129" s="4"/>
      <c r="GEN129" s="4"/>
      <c r="GEO129" s="4"/>
      <c r="GEP129" s="4"/>
      <c r="GEQ129" s="4"/>
      <c r="GER129" s="4"/>
      <c r="GES129" s="4"/>
      <c r="GET129" s="4"/>
      <c r="GEU129" s="4"/>
      <c r="GEV129" s="4"/>
      <c r="GEW129" s="4"/>
      <c r="GEX129" s="4"/>
      <c r="GEY129" s="4"/>
      <c r="GEZ129" s="4"/>
      <c r="GFA129" s="4"/>
      <c r="GFB129" s="4"/>
      <c r="GFC129" s="4"/>
      <c r="GFD129" s="4"/>
      <c r="GFE129" s="4"/>
      <c r="GFF129" s="4"/>
      <c r="GFG129" s="4"/>
      <c r="GFH129" s="4"/>
      <c r="GFI129" s="4"/>
      <c r="GFJ129" s="4"/>
      <c r="GFK129" s="4"/>
      <c r="GFL129" s="4"/>
      <c r="GFM129" s="4"/>
      <c r="GFN129" s="4"/>
      <c r="GFO129" s="4"/>
      <c r="GFP129" s="4"/>
      <c r="GFQ129" s="4"/>
      <c r="GFR129" s="4"/>
      <c r="GFS129" s="4"/>
      <c r="GFT129" s="4"/>
      <c r="GFU129" s="4"/>
      <c r="GFV129" s="4"/>
      <c r="GFW129" s="4"/>
      <c r="GFX129" s="4"/>
      <c r="GFY129" s="4"/>
      <c r="GFZ129" s="4"/>
      <c r="GGA129" s="4"/>
      <c r="GGB129" s="4"/>
      <c r="GGC129" s="4"/>
      <c r="GGD129" s="4"/>
      <c r="GGE129" s="4"/>
      <c r="GGF129" s="4"/>
      <c r="GGG129" s="4"/>
      <c r="GGH129" s="4"/>
      <c r="GGI129" s="4"/>
      <c r="GGJ129" s="4"/>
      <c r="GGK129" s="4"/>
      <c r="GGL129" s="4"/>
      <c r="GGM129" s="4"/>
      <c r="GGN129" s="4"/>
      <c r="GGO129" s="4"/>
      <c r="GGP129" s="4"/>
      <c r="GGQ129" s="4"/>
      <c r="GGR129" s="4"/>
      <c r="GGS129" s="4"/>
      <c r="GGT129" s="4"/>
      <c r="GGU129" s="4"/>
      <c r="GGV129" s="4"/>
      <c r="GGW129" s="4"/>
      <c r="GGX129" s="4"/>
      <c r="GGY129" s="4"/>
      <c r="GGZ129" s="4"/>
      <c r="GHA129" s="4"/>
      <c r="GHB129" s="4"/>
      <c r="GHC129" s="4"/>
      <c r="GHD129" s="4"/>
      <c r="GHE129" s="4"/>
      <c r="GHF129" s="4"/>
      <c r="GHG129" s="4"/>
      <c r="GHH129" s="4"/>
      <c r="GHI129" s="4"/>
      <c r="GHJ129" s="4"/>
      <c r="GHK129" s="4"/>
      <c r="GHL129" s="4"/>
      <c r="GHM129" s="4"/>
      <c r="GHN129" s="4"/>
      <c r="GHO129" s="4"/>
      <c r="GHP129" s="4"/>
      <c r="GHQ129" s="4"/>
      <c r="GHR129" s="4"/>
      <c r="GHS129" s="4"/>
      <c r="GHT129" s="4"/>
      <c r="GHU129" s="4"/>
      <c r="GHV129" s="4"/>
      <c r="GHW129" s="4"/>
      <c r="GHX129" s="4"/>
      <c r="GHY129" s="4"/>
      <c r="GHZ129" s="4"/>
      <c r="GIA129" s="4"/>
      <c r="GIB129" s="4"/>
      <c r="GIC129" s="4"/>
      <c r="GID129" s="4"/>
      <c r="GIE129" s="4"/>
      <c r="GIF129" s="4"/>
      <c r="GIG129" s="4"/>
      <c r="GIH129" s="4"/>
      <c r="GII129" s="4"/>
      <c r="GIJ129" s="4"/>
      <c r="GIK129" s="4"/>
      <c r="GIL129" s="4"/>
      <c r="GIM129" s="4"/>
      <c r="GIN129" s="4"/>
      <c r="GIO129" s="4"/>
      <c r="GIP129" s="4"/>
      <c r="GIQ129" s="4"/>
      <c r="GIR129" s="4"/>
      <c r="GIS129" s="4"/>
      <c r="GIT129" s="4"/>
      <c r="GIU129" s="4"/>
      <c r="GIV129" s="4"/>
      <c r="GIW129" s="4"/>
      <c r="GIX129" s="4"/>
      <c r="GIY129" s="4"/>
      <c r="GIZ129" s="4"/>
      <c r="GJA129" s="4"/>
      <c r="GJB129" s="4"/>
      <c r="GJC129" s="4"/>
      <c r="GJD129" s="4"/>
      <c r="GJE129" s="4"/>
      <c r="GJF129" s="4"/>
      <c r="GJG129" s="4"/>
      <c r="GJH129" s="4"/>
      <c r="GJI129" s="4"/>
      <c r="GJJ129" s="4"/>
      <c r="GJK129" s="4"/>
      <c r="GJL129" s="4"/>
      <c r="GJM129" s="4"/>
      <c r="GJN129" s="4"/>
      <c r="GJO129" s="4"/>
      <c r="GJP129" s="4"/>
      <c r="GJQ129" s="4"/>
      <c r="GJR129" s="4"/>
      <c r="GJS129" s="4"/>
      <c r="GJT129" s="4"/>
      <c r="GJU129" s="4"/>
      <c r="GJV129" s="4"/>
      <c r="GJW129" s="4"/>
      <c r="GJX129" s="4"/>
      <c r="GJY129" s="4"/>
      <c r="GJZ129" s="4"/>
      <c r="GKA129" s="4"/>
      <c r="GKB129" s="4"/>
      <c r="GKC129" s="4"/>
      <c r="GKD129" s="4"/>
      <c r="GKE129" s="4"/>
      <c r="GKF129" s="4"/>
      <c r="GKG129" s="4"/>
      <c r="GKH129" s="4"/>
      <c r="GKI129" s="4"/>
      <c r="GKJ129" s="4"/>
      <c r="GKK129" s="4"/>
      <c r="GKL129" s="4"/>
      <c r="GKM129" s="4"/>
      <c r="GKN129" s="4"/>
      <c r="GKO129" s="4"/>
      <c r="GKP129" s="4"/>
      <c r="GKQ129" s="4"/>
      <c r="GKR129" s="4"/>
      <c r="GKS129" s="4"/>
      <c r="GKT129" s="4"/>
      <c r="GKU129" s="4"/>
      <c r="GKV129" s="4"/>
      <c r="GKW129" s="4"/>
      <c r="GKX129" s="4"/>
      <c r="GKY129" s="4"/>
      <c r="GKZ129" s="4"/>
      <c r="GLA129" s="4"/>
      <c r="GLB129" s="4"/>
      <c r="GLC129" s="4"/>
      <c r="GLD129" s="4"/>
      <c r="GLE129" s="4"/>
      <c r="GLF129" s="4"/>
      <c r="GLG129" s="4"/>
      <c r="GLH129" s="4"/>
      <c r="GLI129" s="4"/>
      <c r="GLJ129" s="4"/>
      <c r="GLK129" s="4"/>
      <c r="GLL129" s="4"/>
      <c r="GLM129" s="4"/>
      <c r="GLN129" s="4"/>
      <c r="GLO129" s="4"/>
      <c r="GLP129" s="4"/>
      <c r="GLQ129" s="4"/>
      <c r="GLR129" s="4"/>
      <c r="GLS129" s="4"/>
      <c r="GLT129" s="4"/>
      <c r="GLU129" s="4"/>
      <c r="GLV129" s="4"/>
      <c r="GLW129" s="4"/>
      <c r="GLX129" s="4"/>
      <c r="GLY129" s="4"/>
      <c r="GLZ129" s="4"/>
      <c r="GMA129" s="4"/>
      <c r="GMB129" s="4"/>
      <c r="GMC129" s="4"/>
      <c r="GMD129" s="4"/>
      <c r="GMK129" s="4"/>
      <c r="GML129" s="4"/>
      <c r="GMM129" s="4"/>
      <c r="GMN129" s="4"/>
      <c r="GMO129" s="4"/>
      <c r="GMP129" s="4"/>
      <c r="GMQ129" s="4"/>
      <c r="GMR129" s="4"/>
      <c r="GMS129" s="4"/>
      <c r="GMT129" s="4"/>
      <c r="GMU129" s="4"/>
      <c r="GMV129" s="4"/>
      <c r="GMW129" s="4"/>
      <c r="GMX129" s="4"/>
      <c r="GMY129" s="4"/>
      <c r="GMZ129" s="4"/>
      <c r="GNA129" s="4"/>
      <c r="GNB129" s="4"/>
      <c r="GNC129" s="4"/>
      <c r="GND129" s="4"/>
      <c r="GNE129" s="4"/>
      <c r="GNF129" s="4"/>
      <c r="GNG129" s="4"/>
      <c r="GNH129" s="4"/>
      <c r="GNI129" s="4"/>
      <c r="GNJ129" s="4"/>
      <c r="GNK129" s="4"/>
      <c r="GNL129" s="4"/>
      <c r="GNM129" s="4"/>
      <c r="GNN129" s="4"/>
      <c r="GNO129" s="4"/>
      <c r="GNP129" s="4"/>
      <c r="GNQ129" s="4"/>
      <c r="GNR129" s="4"/>
      <c r="GNS129" s="4"/>
      <c r="GNT129" s="4"/>
      <c r="GNU129" s="4"/>
      <c r="GNV129" s="4"/>
      <c r="GNW129" s="4"/>
      <c r="GNX129" s="4"/>
      <c r="GNY129" s="4"/>
      <c r="GNZ129" s="4"/>
      <c r="GOA129" s="4"/>
      <c r="GOB129" s="4"/>
      <c r="GOC129" s="4"/>
      <c r="GOD129" s="4"/>
      <c r="GOE129" s="4"/>
      <c r="GOF129" s="4"/>
      <c r="GOG129" s="4"/>
      <c r="GOH129" s="4"/>
      <c r="GOI129" s="4"/>
      <c r="GOJ129" s="4"/>
      <c r="GOK129" s="4"/>
      <c r="GOL129" s="4"/>
      <c r="GOM129" s="4"/>
      <c r="GON129" s="4"/>
      <c r="GOO129" s="4"/>
      <c r="GOP129" s="4"/>
      <c r="GOQ129" s="4"/>
      <c r="GOR129" s="4"/>
      <c r="GOS129" s="4"/>
      <c r="GOT129" s="4"/>
      <c r="GOU129" s="4"/>
      <c r="GOV129" s="4"/>
      <c r="GOW129" s="4"/>
      <c r="GOX129" s="4"/>
      <c r="GOY129" s="4"/>
      <c r="GOZ129" s="4"/>
      <c r="GPA129" s="4"/>
      <c r="GPB129" s="4"/>
      <c r="GPC129" s="4"/>
      <c r="GPD129" s="4"/>
      <c r="GPE129" s="4"/>
      <c r="GPF129" s="4"/>
      <c r="GPG129" s="4"/>
      <c r="GPH129" s="4"/>
      <c r="GPI129" s="4"/>
      <c r="GPJ129" s="4"/>
      <c r="GPK129" s="4"/>
      <c r="GPL129" s="4"/>
      <c r="GPM129" s="4"/>
      <c r="GPN129" s="4"/>
      <c r="GPO129" s="4"/>
      <c r="GPP129" s="4"/>
      <c r="GPQ129" s="4"/>
      <c r="GPR129" s="4"/>
      <c r="GPS129" s="4"/>
      <c r="GPT129" s="4"/>
      <c r="GPU129" s="4"/>
      <c r="GPV129" s="4"/>
      <c r="GPW129" s="4"/>
      <c r="GPX129" s="4"/>
      <c r="GPY129" s="4"/>
      <c r="GPZ129" s="4"/>
      <c r="GQA129" s="4"/>
      <c r="GQB129" s="4"/>
      <c r="GQC129" s="4"/>
      <c r="GQD129" s="4"/>
      <c r="GQE129" s="4"/>
      <c r="GQF129" s="4"/>
      <c r="GQG129" s="4"/>
      <c r="GQH129" s="4"/>
      <c r="GQI129" s="4"/>
      <c r="GQJ129" s="4"/>
      <c r="GQK129" s="4"/>
      <c r="GQL129" s="4"/>
      <c r="GQM129" s="4"/>
      <c r="GQN129" s="4"/>
      <c r="GQO129" s="4"/>
      <c r="GQP129" s="4"/>
      <c r="GQQ129" s="4"/>
      <c r="GQR129" s="4"/>
      <c r="GQS129" s="4"/>
      <c r="GQT129" s="4"/>
      <c r="GQU129" s="4"/>
      <c r="GQV129" s="4"/>
      <c r="GQW129" s="4"/>
      <c r="GQX129" s="4"/>
      <c r="GQY129" s="4"/>
      <c r="GQZ129" s="4"/>
      <c r="GRA129" s="4"/>
      <c r="GRB129" s="4"/>
      <c r="GRC129" s="4"/>
      <c r="GRD129" s="4"/>
      <c r="GRE129" s="4"/>
      <c r="GRF129" s="4"/>
      <c r="GRG129" s="4"/>
      <c r="GRH129" s="4"/>
      <c r="GRI129" s="4"/>
      <c r="GRJ129" s="4"/>
      <c r="GRK129" s="4"/>
      <c r="GRL129" s="4"/>
      <c r="GRM129" s="4"/>
      <c r="GRN129" s="4"/>
      <c r="GRO129" s="4"/>
      <c r="GRP129" s="4"/>
      <c r="GRQ129" s="4"/>
      <c r="GRR129" s="4"/>
      <c r="GRS129" s="4"/>
      <c r="GRT129" s="4"/>
      <c r="GRU129" s="4"/>
      <c r="GRV129" s="4"/>
      <c r="GRW129" s="4"/>
      <c r="GRX129" s="4"/>
      <c r="GRY129" s="4"/>
      <c r="GRZ129" s="4"/>
      <c r="GSA129" s="4"/>
      <c r="GSB129" s="4"/>
      <c r="GSC129" s="4"/>
      <c r="GSD129" s="4"/>
      <c r="GSE129" s="4"/>
      <c r="GSF129" s="4"/>
      <c r="GSG129" s="4"/>
      <c r="GSH129" s="4"/>
      <c r="GSI129" s="4"/>
      <c r="GSJ129" s="4"/>
      <c r="GSK129" s="4"/>
      <c r="GSL129" s="4"/>
      <c r="GSM129" s="4"/>
      <c r="GSN129" s="4"/>
      <c r="GSO129" s="4"/>
      <c r="GSP129" s="4"/>
      <c r="GSQ129" s="4"/>
      <c r="GSR129" s="4"/>
      <c r="GSS129" s="4"/>
      <c r="GST129" s="4"/>
      <c r="GSU129" s="4"/>
      <c r="GSV129" s="4"/>
      <c r="GSW129" s="4"/>
      <c r="GSX129" s="4"/>
      <c r="GSY129" s="4"/>
      <c r="GSZ129" s="4"/>
      <c r="GTA129" s="4"/>
      <c r="GTB129" s="4"/>
      <c r="GTC129" s="4"/>
      <c r="GTD129" s="4"/>
      <c r="GTE129" s="4"/>
      <c r="GTF129" s="4"/>
      <c r="GTG129" s="4"/>
      <c r="GTH129" s="4"/>
      <c r="GTI129" s="4"/>
      <c r="GTJ129" s="4"/>
      <c r="GTK129" s="4"/>
      <c r="GTL129" s="4"/>
      <c r="GTM129" s="4"/>
      <c r="GTN129" s="4"/>
      <c r="GTO129" s="4"/>
      <c r="GTP129" s="4"/>
      <c r="GTQ129" s="4"/>
      <c r="GTR129" s="4"/>
      <c r="GTS129" s="4"/>
      <c r="GTT129" s="4"/>
      <c r="GTU129" s="4"/>
      <c r="GTV129" s="4"/>
      <c r="GTW129" s="4"/>
      <c r="GTX129" s="4"/>
      <c r="GTY129" s="4"/>
      <c r="GTZ129" s="4"/>
      <c r="GUA129" s="4"/>
      <c r="GUB129" s="4"/>
      <c r="GUC129" s="4"/>
      <c r="GUD129" s="4"/>
      <c r="GUE129" s="4"/>
      <c r="GUF129" s="4"/>
      <c r="GUG129" s="4"/>
      <c r="GUH129" s="4"/>
      <c r="GUI129" s="4"/>
      <c r="GUJ129" s="4"/>
      <c r="GUK129" s="4"/>
      <c r="GUL129" s="4"/>
      <c r="GUM129" s="4"/>
      <c r="GUN129" s="4"/>
      <c r="GUO129" s="4"/>
      <c r="GUP129" s="4"/>
      <c r="GUQ129" s="4"/>
      <c r="GUR129" s="4"/>
      <c r="GUS129" s="4"/>
      <c r="GUT129" s="4"/>
      <c r="GUU129" s="4"/>
      <c r="GUV129" s="4"/>
      <c r="GUW129" s="4"/>
      <c r="GUX129" s="4"/>
      <c r="GUY129" s="4"/>
      <c r="GUZ129" s="4"/>
      <c r="GVA129" s="4"/>
      <c r="GVB129" s="4"/>
      <c r="GVC129" s="4"/>
      <c r="GVD129" s="4"/>
      <c r="GVE129" s="4"/>
      <c r="GVF129" s="4"/>
      <c r="GVG129" s="4"/>
      <c r="GVH129" s="4"/>
      <c r="GVI129" s="4"/>
      <c r="GVJ129" s="4"/>
      <c r="GVK129" s="4"/>
      <c r="GVL129" s="4"/>
      <c r="GVM129" s="4"/>
      <c r="GVN129" s="4"/>
      <c r="GVO129" s="4"/>
      <c r="GVP129" s="4"/>
      <c r="GVQ129" s="4"/>
      <c r="GVR129" s="4"/>
      <c r="GVS129" s="4"/>
      <c r="GVT129" s="4"/>
      <c r="GVU129" s="4"/>
      <c r="GVV129" s="4"/>
      <c r="GVW129" s="4"/>
      <c r="GVX129" s="4"/>
      <c r="GVY129" s="4"/>
      <c r="GVZ129" s="4"/>
      <c r="GWG129" s="4"/>
      <c r="GWH129" s="4"/>
      <c r="GWI129" s="4"/>
      <c r="GWJ129" s="4"/>
      <c r="GWK129" s="4"/>
      <c r="GWL129" s="4"/>
      <c r="GWM129" s="4"/>
      <c r="GWN129" s="4"/>
      <c r="GWO129" s="4"/>
      <c r="GWP129" s="4"/>
      <c r="GWQ129" s="4"/>
      <c r="GWR129" s="4"/>
      <c r="GWS129" s="4"/>
      <c r="GWT129" s="4"/>
      <c r="GWU129" s="4"/>
      <c r="GWV129" s="4"/>
      <c r="GWW129" s="4"/>
      <c r="GWX129" s="4"/>
      <c r="GWY129" s="4"/>
      <c r="GWZ129" s="4"/>
      <c r="GXA129" s="4"/>
      <c r="GXB129" s="4"/>
      <c r="GXC129" s="4"/>
      <c r="GXD129" s="4"/>
      <c r="GXE129" s="4"/>
      <c r="GXF129" s="4"/>
      <c r="GXG129" s="4"/>
      <c r="GXH129" s="4"/>
      <c r="GXI129" s="4"/>
      <c r="GXJ129" s="4"/>
      <c r="GXK129" s="4"/>
      <c r="GXL129" s="4"/>
      <c r="GXM129" s="4"/>
      <c r="GXN129" s="4"/>
      <c r="GXO129" s="4"/>
      <c r="GXP129" s="4"/>
      <c r="GXQ129" s="4"/>
      <c r="GXR129" s="4"/>
      <c r="GXS129" s="4"/>
      <c r="GXT129" s="4"/>
      <c r="GXU129" s="4"/>
      <c r="GXV129" s="4"/>
      <c r="GXW129" s="4"/>
      <c r="GXX129" s="4"/>
      <c r="GXY129" s="4"/>
      <c r="GXZ129" s="4"/>
      <c r="GYA129" s="4"/>
      <c r="GYB129" s="4"/>
      <c r="GYC129" s="4"/>
      <c r="GYD129" s="4"/>
      <c r="GYE129" s="4"/>
      <c r="GYF129" s="4"/>
      <c r="GYG129" s="4"/>
      <c r="GYH129" s="4"/>
      <c r="GYI129" s="4"/>
      <c r="GYJ129" s="4"/>
      <c r="GYK129" s="4"/>
      <c r="GYL129" s="4"/>
      <c r="GYM129" s="4"/>
      <c r="GYN129" s="4"/>
      <c r="GYO129" s="4"/>
      <c r="GYP129" s="4"/>
      <c r="GYQ129" s="4"/>
      <c r="GYR129" s="4"/>
      <c r="GYS129" s="4"/>
      <c r="GYT129" s="4"/>
      <c r="GYU129" s="4"/>
      <c r="GYV129" s="4"/>
      <c r="GYW129" s="4"/>
      <c r="GYX129" s="4"/>
      <c r="GYY129" s="4"/>
      <c r="GYZ129" s="4"/>
      <c r="GZA129" s="4"/>
      <c r="GZB129" s="4"/>
      <c r="GZC129" s="4"/>
      <c r="GZD129" s="4"/>
      <c r="GZE129" s="4"/>
      <c r="GZF129" s="4"/>
      <c r="GZG129" s="4"/>
      <c r="GZH129" s="4"/>
      <c r="GZI129" s="4"/>
      <c r="GZJ129" s="4"/>
      <c r="GZK129" s="4"/>
      <c r="GZL129" s="4"/>
      <c r="GZM129" s="4"/>
      <c r="GZN129" s="4"/>
      <c r="GZO129" s="4"/>
      <c r="GZP129" s="4"/>
      <c r="GZQ129" s="4"/>
      <c r="GZR129" s="4"/>
      <c r="GZS129" s="4"/>
      <c r="GZT129" s="4"/>
      <c r="GZU129" s="4"/>
      <c r="GZV129" s="4"/>
      <c r="GZW129" s="4"/>
      <c r="GZX129" s="4"/>
      <c r="GZY129" s="4"/>
      <c r="GZZ129" s="4"/>
      <c r="HAA129" s="4"/>
      <c r="HAB129" s="4"/>
      <c r="HAC129" s="4"/>
      <c r="HAD129" s="4"/>
      <c r="HAE129" s="4"/>
      <c r="HAF129" s="4"/>
      <c r="HAG129" s="4"/>
      <c r="HAH129" s="4"/>
      <c r="HAI129" s="4"/>
      <c r="HAJ129" s="4"/>
      <c r="HAK129" s="4"/>
      <c r="HAL129" s="4"/>
      <c r="HAM129" s="4"/>
      <c r="HAN129" s="4"/>
      <c r="HAO129" s="4"/>
      <c r="HAP129" s="4"/>
      <c r="HAQ129" s="4"/>
      <c r="HAR129" s="4"/>
      <c r="HAS129" s="4"/>
      <c r="HAT129" s="4"/>
      <c r="HAU129" s="4"/>
      <c r="HAV129" s="4"/>
      <c r="HAW129" s="4"/>
      <c r="HAX129" s="4"/>
      <c r="HAY129" s="4"/>
      <c r="HAZ129" s="4"/>
      <c r="HBA129" s="4"/>
      <c r="HBB129" s="4"/>
      <c r="HBC129" s="4"/>
      <c r="HBD129" s="4"/>
      <c r="HBE129" s="4"/>
      <c r="HBF129" s="4"/>
      <c r="HBG129" s="4"/>
      <c r="HBH129" s="4"/>
      <c r="HBI129" s="4"/>
      <c r="HBJ129" s="4"/>
      <c r="HBK129" s="4"/>
      <c r="HBL129" s="4"/>
      <c r="HBM129" s="4"/>
      <c r="HBN129" s="4"/>
      <c r="HBO129" s="4"/>
      <c r="HBP129" s="4"/>
      <c r="HBQ129" s="4"/>
      <c r="HBR129" s="4"/>
      <c r="HBS129" s="4"/>
      <c r="HBT129" s="4"/>
      <c r="HBU129" s="4"/>
      <c r="HBV129" s="4"/>
      <c r="HBW129" s="4"/>
      <c r="HBX129" s="4"/>
      <c r="HBY129" s="4"/>
      <c r="HBZ129" s="4"/>
      <c r="HCA129" s="4"/>
      <c r="HCB129" s="4"/>
      <c r="HCC129" s="4"/>
      <c r="HCD129" s="4"/>
      <c r="HCE129" s="4"/>
      <c r="HCF129" s="4"/>
      <c r="HCG129" s="4"/>
      <c r="HCH129" s="4"/>
      <c r="HCI129" s="4"/>
      <c r="HCJ129" s="4"/>
      <c r="HCK129" s="4"/>
      <c r="HCL129" s="4"/>
      <c r="HCM129" s="4"/>
      <c r="HCN129" s="4"/>
      <c r="HCO129" s="4"/>
      <c r="HCP129" s="4"/>
      <c r="HCQ129" s="4"/>
      <c r="HCR129" s="4"/>
      <c r="HCS129" s="4"/>
      <c r="HCT129" s="4"/>
      <c r="HCU129" s="4"/>
      <c r="HCV129" s="4"/>
      <c r="HCW129" s="4"/>
      <c r="HCX129" s="4"/>
      <c r="HCY129" s="4"/>
      <c r="HCZ129" s="4"/>
      <c r="HDA129" s="4"/>
      <c r="HDB129" s="4"/>
      <c r="HDC129" s="4"/>
      <c r="HDD129" s="4"/>
      <c r="HDE129" s="4"/>
      <c r="HDF129" s="4"/>
      <c r="HDG129" s="4"/>
      <c r="HDH129" s="4"/>
      <c r="HDI129" s="4"/>
      <c r="HDJ129" s="4"/>
      <c r="HDK129" s="4"/>
      <c r="HDL129" s="4"/>
      <c r="HDM129" s="4"/>
      <c r="HDN129" s="4"/>
      <c r="HDO129" s="4"/>
      <c r="HDP129" s="4"/>
      <c r="HDQ129" s="4"/>
      <c r="HDR129" s="4"/>
      <c r="HDS129" s="4"/>
      <c r="HDT129" s="4"/>
      <c r="HDU129" s="4"/>
      <c r="HDV129" s="4"/>
      <c r="HDW129" s="4"/>
      <c r="HDX129" s="4"/>
      <c r="HDY129" s="4"/>
      <c r="HDZ129" s="4"/>
      <c r="HEA129" s="4"/>
      <c r="HEB129" s="4"/>
      <c r="HEC129" s="4"/>
      <c r="HED129" s="4"/>
      <c r="HEE129" s="4"/>
      <c r="HEF129" s="4"/>
      <c r="HEG129" s="4"/>
      <c r="HEH129" s="4"/>
      <c r="HEI129" s="4"/>
      <c r="HEJ129" s="4"/>
      <c r="HEK129" s="4"/>
      <c r="HEL129" s="4"/>
      <c r="HEM129" s="4"/>
      <c r="HEN129" s="4"/>
      <c r="HEO129" s="4"/>
      <c r="HEP129" s="4"/>
      <c r="HEQ129" s="4"/>
      <c r="HER129" s="4"/>
      <c r="HES129" s="4"/>
      <c r="HET129" s="4"/>
      <c r="HEU129" s="4"/>
      <c r="HEV129" s="4"/>
      <c r="HEW129" s="4"/>
      <c r="HEX129" s="4"/>
      <c r="HEY129" s="4"/>
      <c r="HEZ129" s="4"/>
      <c r="HFA129" s="4"/>
      <c r="HFB129" s="4"/>
      <c r="HFC129" s="4"/>
      <c r="HFD129" s="4"/>
      <c r="HFE129" s="4"/>
      <c r="HFF129" s="4"/>
      <c r="HFG129" s="4"/>
      <c r="HFH129" s="4"/>
      <c r="HFI129" s="4"/>
      <c r="HFJ129" s="4"/>
      <c r="HFK129" s="4"/>
      <c r="HFL129" s="4"/>
      <c r="HFM129" s="4"/>
      <c r="HFN129" s="4"/>
      <c r="HFO129" s="4"/>
      <c r="HFP129" s="4"/>
      <c r="HFQ129" s="4"/>
      <c r="HFR129" s="4"/>
      <c r="HFS129" s="4"/>
      <c r="HFT129" s="4"/>
      <c r="HFU129" s="4"/>
      <c r="HFV129" s="4"/>
      <c r="HGC129" s="4"/>
      <c r="HGD129" s="4"/>
      <c r="HGE129" s="4"/>
      <c r="HGF129" s="4"/>
      <c r="HGG129" s="4"/>
      <c r="HGH129" s="4"/>
      <c r="HGI129" s="4"/>
      <c r="HGJ129" s="4"/>
      <c r="HGK129" s="4"/>
      <c r="HGL129" s="4"/>
      <c r="HGM129" s="4"/>
      <c r="HGN129" s="4"/>
      <c r="HGO129" s="4"/>
      <c r="HGP129" s="4"/>
      <c r="HGQ129" s="4"/>
      <c r="HGR129" s="4"/>
      <c r="HGS129" s="4"/>
      <c r="HGT129" s="4"/>
      <c r="HGU129" s="4"/>
      <c r="HGV129" s="4"/>
      <c r="HGW129" s="4"/>
      <c r="HGX129" s="4"/>
      <c r="HGY129" s="4"/>
      <c r="HGZ129" s="4"/>
      <c r="HHA129" s="4"/>
      <c r="HHB129" s="4"/>
      <c r="HHC129" s="4"/>
      <c r="HHD129" s="4"/>
      <c r="HHE129" s="4"/>
      <c r="HHF129" s="4"/>
      <c r="HHG129" s="4"/>
      <c r="HHH129" s="4"/>
      <c r="HHI129" s="4"/>
      <c r="HHJ129" s="4"/>
      <c r="HHK129" s="4"/>
      <c r="HHL129" s="4"/>
      <c r="HHM129" s="4"/>
      <c r="HHN129" s="4"/>
      <c r="HHO129" s="4"/>
      <c r="HHP129" s="4"/>
      <c r="HHQ129" s="4"/>
      <c r="HHR129" s="4"/>
      <c r="HHS129" s="4"/>
      <c r="HHT129" s="4"/>
      <c r="HHU129" s="4"/>
      <c r="HHV129" s="4"/>
      <c r="HHW129" s="4"/>
      <c r="HHX129" s="4"/>
      <c r="HHY129" s="4"/>
      <c r="HHZ129" s="4"/>
      <c r="HIA129" s="4"/>
      <c r="HIB129" s="4"/>
      <c r="HIC129" s="4"/>
      <c r="HID129" s="4"/>
      <c r="HIE129" s="4"/>
      <c r="HIF129" s="4"/>
      <c r="HIG129" s="4"/>
      <c r="HIH129" s="4"/>
      <c r="HII129" s="4"/>
      <c r="HIJ129" s="4"/>
      <c r="HIK129" s="4"/>
      <c r="HIL129" s="4"/>
      <c r="HIM129" s="4"/>
      <c r="HIN129" s="4"/>
      <c r="HIO129" s="4"/>
      <c r="HIP129" s="4"/>
      <c r="HIQ129" s="4"/>
      <c r="HIR129" s="4"/>
      <c r="HIS129" s="4"/>
      <c r="HIT129" s="4"/>
      <c r="HIU129" s="4"/>
      <c r="HIV129" s="4"/>
      <c r="HIW129" s="4"/>
      <c r="HIX129" s="4"/>
      <c r="HIY129" s="4"/>
      <c r="HIZ129" s="4"/>
      <c r="HJA129" s="4"/>
      <c r="HJB129" s="4"/>
      <c r="HJC129" s="4"/>
      <c r="HJD129" s="4"/>
      <c r="HJE129" s="4"/>
      <c r="HJF129" s="4"/>
      <c r="HJG129" s="4"/>
      <c r="HJH129" s="4"/>
      <c r="HJI129" s="4"/>
      <c r="HJJ129" s="4"/>
      <c r="HJK129" s="4"/>
      <c r="HJL129" s="4"/>
      <c r="HJM129" s="4"/>
      <c r="HJN129" s="4"/>
      <c r="HJO129" s="4"/>
      <c r="HJP129" s="4"/>
      <c r="HJQ129" s="4"/>
      <c r="HJR129" s="4"/>
      <c r="HJS129" s="4"/>
      <c r="HJT129" s="4"/>
      <c r="HJU129" s="4"/>
      <c r="HJV129" s="4"/>
      <c r="HJW129" s="4"/>
      <c r="HJX129" s="4"/>
      <c r="HJY129" s="4"/>
      <c r="HJZ129" s="4"/>
      <c r="HKA129" s="4"/>
      <c r="HKB129" s="4"/>
      <c r="HKC129" s="4"/>
      <c r="HKD129" s="4"/>
      <c r="HKE129" s="4"/>
      <c r="HKF129" s="4"/>
      <c r="HKG129" s="4"/>
      <c r="HKH129" s="4"/>
      <c r="HKI129" s="4"/>
      <c r="HKJ129" s="4"/>
      <c r="HKK129" s="4"/>
      <c r="HKL129" s="4"/>
      <c r="HKM129" s="4"/>
      <c r="HKN129" s="4"/>
      <c r="HKO129" s="4"/>
      <c r="HKP129" s="4"/>
      <c r="HKQ129" s="4"/>
      <c r="HKR129" s="4"/>
      <c r="HKS129" s="4"/>
      <c r="HKT129" s="4"/>
      <c r="HKU129" s="4"/>
      <c r="HKV129" s="4"/>
      <c r="HKW129" s="4"/>
      <c r="HKX129" s="4"/>
      <c r="HKY129" s="4"/>
      <c r="HKZ129" s="4"/>
      <c r="HLA129" s="4"/>
      <c r="HLB129" s="4"/>
      <c r="HLC129" s="4"/>
      <c r="HLD129" s="4"/>
      <c r="HLE129" s="4"/>
      <c r="HLF129" s="4"/>
      <c r="HLG129" s="4"/>
      <c r="HLH129" s="4"/>
      <c r="HLI129" s="4"/>
      <c r="HLJ129" s="4"/>
      <c r="HLK129" s="4"/>
      <c r="HLL129" s="4"/>
      <c r="HLM129" s="4"/>
      <c r="HLN129" s="4"/>
      <c r="HLO129" s="4"/>
      <c r="HLP129" s="4"/>
      <c r="HLQ129" s="4"/>
      <c r="HLR129" s="4"/>
      <c r="HLS129" s="4"/>
      <c r="HLT129" s="4"/>
      <c r="HLU129" s="4"/>
      <c r="HLV129" s="4"/>
      <c r="HLW129" s="4"/>
      <c r="HLX129" s="4"/>
      <c r="HLY129" s="4"/>
      <c r="HLZ129" s="4"/>
      <c r="HMA129" s="4"/>
      <c r="HMB129" s="4"/>
      <c r="HMC129" s="4"/>
      <c r="HMD129" s="4"/>
      <c r="HME129" s="4"/>
      <c r="HMF129" s="4"/>
      <c r="HMG129" s="4"/>
      <c r="HMH129" s="4"/>
      <c r="HMI129" s="4"/>
      <c r="HMJ129" s="4"/>
      <c r="HMK129" s="4"/>
      <c r="HML129" s="4"/>
      <c r="HMM129" s="4"/>
      <c r="HMN129" s="4"/>
      <c r="HMO129" s="4"/>
      <c r="HMP129" s="4"/>
      <c r="HMQ129" s="4"/>
      <c r="HMR129" s="4"/>
      <c r="HMS129" s="4"/>
      <c r="HMT129" s="4"/>
      <c r="HMU129" s="4"/>
      <c r="HMV129" s="4"/>
      <c r="HMW129" s="4"/>
      <c r="HMX129" s="4"/>
      <c r="HMY129" s="4"/>
      <c r="HMZ129" s="4"/>
      <c r="HNA129" s="4"/>
      <c r="HNB129" s="4"/>
      <c r="HNC129" s="4"/>
      <c r="HND129" s="4"/>
      <c r="HNE129" s="4"/>
      <c r="HNF129" s="4"/>
      <c r="HNG129" s="4"/>
      <c r="HNH129" s="4"/>
      <c r="HNI129" s="4"/>
      <c r="HNJ129" s="4"/>
      <c r="HNK129" s="4"/>
      <c r="HNL129" s="4"/>
      <c r="HNM129" s="4"/>
      <c r="HNN129" s="4"/>
      <c r="HNO129" s="4"/>
      <c r="HNP129" s="4"/>
      <c r="HNQ129" s="4"/>
      <c r="HNR129" s="4"/>
      <c r="HNS129" s="4"/>
      <c r="HNT129" s="4"/>
      <c r="HNU129" s="4"/>
      <c r="HNV129" s="4"/>
      <c r="HNW129" s="4"/>
      <c r="HNX129" s="4"/>
      <c r="HNY129" s="4"/>
      <c r="HNZ129" s="4"/>
      <c r="HOA129" s="4"/>
      <c r="HOB129" s="4"/>
      <c r="HOC129" s="4"/>
      <c r="HOD129" s="4"/>
      <c r="HOE129" s="4"/>
      <c r="HOF129" s="4"/>
      <c r="HOG129" s="4"/>
      <c r="HOH129" s="4"/>
      <c r="HOI129" s="4"/>
      <c r="HOJ129" s="4"/>
      <c r="HOK129" s="4"/>
      <c r="HOL129" s="4"/>
      <c r="HOM129" s="4"/>
      <c r="HON129" s="4"/>
      <c r="HOO129" s="4"/>
      <c r="HOP129" s="4"/>
      <c r="HOQ129" s="4"/>
      <c r="HOR129" s="4"/>
      <c r="HOS129" s="4"/>
      <c r="HOT129" s="4"/>
      <c r="HOU129" s="4"/>
      <c r="HOV129" s="4"/>
      <c r="HOW129" s="4"/>
      <c r="HOX129" s="4"/>
      <c r="HOY129" s="4"/>
      <c r="HOZ129" s="4"/>
      <c r="HPA129" s="4"/>
      <c r="HPB129" s="4"/>
      <c r="HPC129" s="4"/>
      <c r="HPD129" s="4"/>
      <c r="HPE129" s="4"/>
      <c r="HPF129" s="4"/>
      <c r="HPG129" s="4"/>
      <c r="HPH129" s="4"/>
      <c r="HPI129" s="4"/>
      <c r="HPJ129" s="4"/>
      <c r="HPK129" s="4"/>
      <c r="HPL129" s="4"/>
      <c r="HPM129" s="4"/>
      <c r="HPN129" s="4"/>
      <c r="HPO129" s="4"/>
      <c r="HPP129" s="4"/>
      <c r="HPQ129" s="4"/>
      <c r="HPR129" s="4"/>
      <c r="HPY129" s="4"/>
      <c r="HPZ129" s="4"/>
      <c r="HQA129" s="4"/>
      <c r="HQB129" s="4"/>
      <c r="HQC129" s="4"/>
      <c r="HQD129" s="4"/>
      <c r="HQE129" s="4"/>
      <c r="HQF129" s="4"/>
      <c r="HQG129" s="4"/>
      <c r="HQH129" s="4"/>
      <c r="HQI129" s="4"/>
      <c r="HQJ129" s="4"/>
      <c r="HQK129" s="4"/>
      <c r="HQL129" s="4"/>
      <c r="HQM129" s="4"/>
      <c r="HQN129" s="4"/>
      <c r="HQO129" s="4"/>
      <c r="HQP129" s="4"/>
      <c r="HQQ129" s="4"/>
      <c r="HQR129" s="4"/>
      <c r="HQS129" s="4"/>
      <c r="HQT129" s="4"/>
      <c r="HQU129" s="4"/>
      <c r="HQV129" s="4"/>
      <c r="HQW129" s="4"/>
      <c r="HQX129" s="4"/>
      <c r="HQY129" s="4"/>
      <c r="HQZ129" s="4"/>
      <c r="HRA129" s="4"/>
      <c r="HRB129" s="4"/>
      <c r="HRC129" s="4"/>
      <c r="HRD129" s="4"/>
      <c r="HRE129" s="4"/>
      <c r="HRF129" s="4"/>
      <c r="HRG129" s="4"/>
      <c r="HRH129" s="4"/>
      <c r="HRI129" s="4"/>
      <c r="HRJ129" s="4"/>
      <c r="HRK129" s="4"/>
      <c r="HRL129" s="4"/>
      <c r="HRM129" s="4"/>
      <c r="HRN129" s="4"/>
      <c r="HRO129" s="4"/>
      <c r="HRP129" s="4"/>
      <c r="HRQ129" s="4"/>
      <c r="HRR129" s="4"/>
      <c r="HRS129" s="4"/>
      <c r="HRT129" s="4"/>
      <c r="HRU129" s="4"/>
      <c r="HRV129" s="4"/>
      <c r="HRW129" s="4"/>
      <c r="HRX129" s="4"/>
      <c r="HRY129" s="4"/>
      <c r="HRZ129" s="4"/>
      <c r="HSA129" s="4"/>
      <c r="HSB129" s="4"/>
      <c r="HSC129" s="4"/>
      <c r="HSD129" s="4"/>
      <c r="HSE129" s="4"/>
      <c r="HSF129" s="4"/>
      <c r="HSG129" s="4"/>
      <c r="HSH129" s="4"/>
      <c r="HSI129" s="4"/>
      <c r="HSJ129" s="4"/>
      <c r="HSK129" s="4"/>
      <c r="HSL129" s="4"/>
      <c r="HSM129" s="4"/>
      <c r="HSN129" s="4"/>
      <c r="HSO129" s="4"/>
      <c r="HSP129" s="4"/>
      <c r="HSQ129" s="4"/>
      <c r="HSR129" s="4"/>
      <c r="HSS129" s="4"/>
      <c r="HST129" s="4"/>
      <c r="HSU129" s="4"/>
      <c r="HSV129" s="4"/>
      <c r="HSW129" s="4"/>
      <c r="HSX129" s="4"/>
      <c r="HSY129" s="4"/>
      <c r="HSZ129" s="4"/>
      <c r="HTA129" s="4"/>
      <c r="HTB129" s="4"/>
      <c r="HTC129" s="4"/>
      <c r="HTD129" s="4"/>
      <c r="HTE129" s="4"/>
      <c r="HTF129" s="4"/>
      <c r="HTG129" s="4"/>
      <c r="HTH129" s="4"/>
      <c r="HTI129" s="4"/>
      <c r="HTJ129" s="4"/>
      <c r="HTK129" s="4"/>
      <c r="HTL129" s="4"/>
      <c r="HTM129" s="4"/>
      <c r="HTN129" s="4"/>
      <c r="HTO129" s="4"/>
      <c r="HTP129" s="4"/>
      <c r="HTQ129" s="4"/>
      <c r="HTR129" s="4"/>
      <c r="HTS129" s="4"/>
      <c r="HTT129" s="4"/>
      <c r="HTU129" s="4"/>
      <c r="HTV129" s="4"/>
      <c r="HTW129" s="4"/>
      <c r="HTX129" s="4"/>
      <c r="HTY129" s="4"/>
      <c r="HTZ129" s="4"/>
      <c r="HUA129" s="4"/>
      <c r="HUB129" s="4"/>
      <c r="HUC129" s="4"/>
      <c r="HUD129" s="4"/>
      <c r="HUE129" s="4"/>
      <c r="HUF129" s="4"/>
      <c r="HUG129" s="4"/>
      <c r="HUH129" s="4"/>
      <c r="HUI129" s="4"/>
      <c r="HUJ129" s="4"/>
      <c r="HUK129" s="4"/>
      <c r="HUL129" s="4"/>
      <c r="HUM129" s="4"/>
      <c r="HUN129" s="4"/>
      <c r="HUO129" s="4"/>
      <c r="HUP129" s="4"/>
      <c r="HUQ129" s="4"/>
      <c r="HUR129" s="4"/>
      <c r="HUS129" s="4"/>
      <c r="HUT129" s="4"/>
      <c r="HUU129" s="4"/>
      <c r="HUV129" s="4"/>
      <c r="HUW129" s="4"/>
      <c r="HUX129" s="4"/>
      <c r="HUY129" s="4"/>
      <c r="HUZ129" s="4"/>
      <c r="HVA129" s="4"/>
      <c r="HVB129" s="4"/>
      <c r="HVC129" s="4"/>
      <c r="HVD129" s="4"/>
      <c r="HVE129" s="4"/>
      <c r="HVF129" s="4"/>
      <c r="HVG129" s="4"/>
      <c r="HVH129" s="4"/>
      <c r="HVI129" s="4"/>
      <c r="HVJ129" s="4"/>
      <c r="HVK129" s="4"/>
      <c r="HVL129" s="4"/>
      <c r="HVM129" s="4"/>
      <c r="HVN129" s="4"/>
      <c r="HVO129" s="4"/>
      <c r="HVP129" s="4"/>
      <c r="HVQ129" s="4"/>
      <c r="HVR129" s="4"/>
      <c r="HVS129" s="4"/>
      <c r="HVT129" s="4"/>
      <c r="HVU129" s="4"/>
      <c r="HVV129" s="4"/>
      <c r="HVW129" s="4"/>
      <c r="HVX129" s="4"/>
      <c r="HVY129" s="4"/>
      <c r="HVZ129" s="4"/>
      <c r="HWA129" s="4"/>
      <c r="HWB129" s="4"/>
      <c r="HWC129" s="4"/>
      <c r="HWD129" s="4"/>
      <c r="HWE129" s="4"/>
      <c r="HWF129" s="4"/>
      <c r="HWG129" s="4"/>
      <c r="HWH129" s="4"/>
      <c r="HWI129" s="4"/>
      <c r="HWJ129" s="4"/>
      <c r="HWK129" s="4"/>
      <c r="HWL129" s="4"/>
      <c r="HWM129" s="4"/>
      <c r="HWN129" s="4"/>
      <c r="HWO129" s="4"/>
      <c r="HWP129" s="4"/>
      <c r="HWQ129" s="4"/>
      <c r="HWR129" s="4"/>
      <c r="HWS129" s="4"/>
      <c r="HWT129" s="4"/>
      <c r="HWU129" s="4"/>
      <c r="HWV129" s="4"/>
      <c r="HWW129" s="4"/>
      <c r="HWX129" s="4"/>
      <c r="HWY129" s="4"/>
      <c r="HWZ129" s="4"/>
      <c r="HXA129" s="4"/>
      <c r="HXB129" s="4"/>
      <c r="HXC129" s="4"/>
      <c r="HXD129" s="4"/>
      <c r="HXE129" s="4"/>
      <c r="HXF129" s="4"/>
      <c r="HXG129" s="4"/>
      <c r="HXH129" s="4"/>
      <c r="HXI129" s="4"/>
      <c r="HXJ129" s="4"/>
      <c r="HXK129" s="4"/>
      <c r="HXL129" s="4"/>
      <c r="HXM129" s="4"/>
      <c r="HXN129" s="4"/>
      <c r="HXO129" s="4"/>
      <c r="HXP129" s="4"/>
      <c r="HXQ129" s="4"/>
      <c r="HXR129" s="4"/>
      <c r="HXS129" s="4"/>
      <c r="HXT129" s="4"/>
      <c r="HXU129" s="4"/>
      <c r="HXV129" s="4"/>
      <c r="HXW129" s="4"/>
      <c r="HXX129" s="4"/>
      <c r="HXY129" s="4"/>
      <c r="HXZ129" s="4"/>
      <c r="HYA129" s="4"/>
      <c r="HYB129" s="4"/>
      <c r="HYC129" s="4"/>
      <c r="HYD129" s="4"/>
      <c r="HYE129" s="4"/>
      <c r="HYF129" s="4"/>
      <c r="HYG129" s="4"/>
      <c r="HYH129" s="4"/>
      <c r="HYI129" s="4"/>
      <c r="HYJ129" s="4"/>
      <c r="HYK129" s="4"/>
      <c r="HYL129" s="4"/>
      <c r="HYM129" s="4"/>
      <c r="HYN129" s="4"/>
      <c r="HYO129" s="4"/>
      <c r="HYP129" s="4"/>
      <c r="HYQ129" s="4"/>
      <c r="HYR129" s="4"/>
      <c r="HYS129" s="4"/>
      <c r="HYT129" s="4"/>
      <c r="HYU129" s="4"/>
      <c r="HYV129" s="4"/>
      <c r="HYW129" s="4"/>
      <c r="HYX129" s="4"/>
      <c r="HYY129" s="4"/>
      <c r="HYZ129" s="4"/>
      <c r="HZA129" s="4"/>
      <c r="HZB129" s="4"/>
      <c r="HZC129" s="4"/>
      <c r="HZD129" s="4"/>
      <c r="HZE129" s="4"/>
      <c r="HZF129" s="4"/>
      <c r="HZG129" s="4"/>
      <c r="HZH129" s="4"/>
      <c r="HZI129" s="4"/>
      <c r="HZJ129" s="4"/>
      <c r="HZK129" s="4"/>
      <c r="HZL129" s="4"/>
      <c r="HZM129" s="4"/>
      <c r="HZN129" s="4"/>
      <c r="HZU129" s="4"/>
      <c r="HZV129" s="4"/>
      <c r="HZW129" s="4"/>
      <c r="HZX129" s="4"/>
      <c r="HZY129" s="4"/>
      <c r="HZZ129" s="4"/>
      <c r="IAA129" s="4"/>
      <c r="IAB129" s="4"/>
      <c r="IAC129" s="4"/>
      <c r="IAD129" s="4"/>
      <c r="IAE129" s="4"/>
      <c r="IAF129" s="4"/>
      <c r="IAG129" s="4"/>
      <c r="IAH129" s="4"/>
      <c r="IAI129" s="4"/>
      <c r="IAJ129" s="4"/>
      <c r="IAK129" s="4"/>
      <c r="IAL129" s="4"/>
      <c r="IAM129" s="4"/>
      <c r="IAN129" s="4"/>
      <c r="IAO129" s="4"/>
      <c r="IAP129" s="4"/>
      <c r="IAQ129" s="4"/>
      <c r="IAR129" s="4"/>
      <c r="IAS129" s="4"/>
      <c r="IAT129" s="4"/>
      <c r="IAU129" s="4"/>
      <c r="IAV129" s="4"/>
      <c r="IAW129" s="4"/>
      <c r="IAX129" s="4"/>
      <c r="IAY129" s="4"/>
      <c r="IAZ129" s="4"/>
      <c r="IBA129" s="4"/>
      <c r="IBB129" s="4"/>
      <c r="IBC129" s="4"/>
      <c r="IBD129" s="4"/>
      <c r="IBE129" s="4"/>
      <c r="IBF129" s="4"/>
      <c r="IBG129" s="4"/>
      <c r="IBH129" s="4"/>
      <c r="IBI129" s="4"/>
      <c r="IBJ129" s="4"/>
      <c r="IBK129" s="4"/>
      <c r="IBL129" s="4"/>
      <c r="IBM129" s="4"/>
      <c r="IBN129" s="4"/>
      <c r="IBO129" s="4"/>
      <c r="IBP129" s="4"/>
      <c r="IBQ129" s="4"/>
      <c r="IBR129" s="4"/>
      <c r="IBS129" s="4"/>
      <c r="IBT129" s="4"/>
      <c r="IBU129" s="4"/>
      <c r="IBV129" s="4"/>
      <c r="IBW129" s="4"/>
      <c r="IBX129" s="4"/>
      <c r="IBY129" s="4"/>
      <c r="IBZ129" s="4"/>
      <c r="ICA129" s="4"/>
      <c r="ICB129" s="4"/>
      <c r="ICC129" s="4"/>
      <c r="ICD129" s="4"/>
      <c r="ICE129" s="4"/>
      <c r="ICF129" s="4"/>
      <c r="ICG129" s="4"/>
      <c r="ICH129" s="4"/>
      <c r="ICI129" s="4"/>
      <c r="ICJ129" s="4"/>
      <c r="ICK129" s="4"/>
      <c r="ICL129" s="4"/>
      <c r="ICM129" s="4"/>
      <c r="ICN129" s="4"/>
      <c r="ICO129" s="4"/>
      <c r="ICP129" s="4"/>
      <c r="ICQ129" s="4"/>
      <c r="ICR129" s="4"/>
      <c r="ICS129" s="4"/>
      <c r="ICT129" s="4"/>
      <c r="ICU129" s="4"/>
      <c r="ICV129" s="4"/>
      <c r="ICW129" s="4"/>
      <c r="ICX129" s="4"/>
      <c r="ICY129" s="4"/>
      <c r="ICZ129" s="4"/>
      <c r="IDA129" s="4"/>
      <c r="IDB129" s="4"/>
      <c r="IDC129" s="4"/>
      <c r="IDD129" s="4"/>
      <c r="IDE129" s="4"/>
      <c r="IDF129" s="4"/>
      <c r="IDG129" s="4"/>
      <c r="IDH129" s="4"/>
      <c r="IDI129" s="4"/>
      <c r="IDJ129" s="4"/>
      <c r="IDK129" s="4"/>
      <c r="IDL129" s="4"/>
      <c r="IDM129" s="4"/>
      <c r="IDN129" s="4"/>
      <c r="IDO129" s="4"/>
      <c r="IDP129" s="4"/>
      <c r="IDQ129" s="4"/>
      <c r="IDR129" s="4"/>
      <c r="IDS129" s="4"/>
      <c r="IDT129" s="4"/>
      <c r="IDU129" s="4"/>
      <c r="IDV129" s="4"/>
      <c r="IDW129" s="4"/>
      <c r="IDX129" s="4"/>
      <c r="IDY129" s="4"/>
      <c r="IDZ129" s="4"/>
      <c r="IEA129" s="4"/>
      <c r="IEB129" s="4"/>
      <c r="IEC129" s="4"/>
      <c r="IED129" s="4"/>
      <c r="IEE129" s="4"/>
      <c r="IEF129" s="4"/>
      <c r="IEG129" s="4"/>
      <c r="IEH129" s="4"/>
      <c r="IEI129" s="4"/>
      <c r="IEJ129" s="4"/>
      <c r="IEK129" s="4"/>
      <c r="IEL129" s="4"/>
      <c r="IEM129" s="4"/>
      <c r="IEN129" s="4"/>
      <c r="IEO129" s="4"/>
      <c r="IEP129" s="4"/>
      <c r="IEQ129" s="4"/>
      <c r="IER129" s="4"/>
      <c r="IES129" s="4"/>
      <c r="IET129" s="4"/>
      <c r="IEU129" s="4"/>
      <c r="IEV129" s="4"/>
      <c r="IEW129" s="4"/>
      <c r="IEX129" s="4"/>
      <c r="IEY129" s="4"/>
      <c r="IEZ129" s="4"/>
      <c r="IFA129" s="4"/>
      <c r="IFB129" s="4"/>
      <c r="IFC129" s="4"/>
      <c r="IFD129" s="4"/>
      <c r="IFE129" s="4"/>
      <c r="IFF129" s="4"/>
      <c r="IFG129" s="4"/>
      <c r="IFH129" s="4"/>
      <c r="IFI129" s="4"/>
      <c r="IFJ129" s="4"/>
      <c r="IFK129" s="4"/>
      <c r="IFL129" s="4"/>
      <c r="IFM129" s="4"/>
      <c r="IFN129" s="4"/>
      <c r="IFO129" s="4"/>
      <c r="IFP129" s="4"/>
      <c r="IFQ129" s="4"/>
      <c r="IFR129" s="4"/>
      <c r="IFS129" s="4"/>
      <c r="IFT129" s="4"/>
      <c r="IFU129" s="4"/>
      <c r="IFV129" s="4"/>
      <c r="IFW129" s="4"/>
      <c r="IFX129" s="4"/>
      <c r="IFY129" s="4"/>
      <c r="IFZ129" s="4"/>
      <c r="IGA129" s="4"/>
      <c r="IGB129" s="4"/>
      <c r="IGC129" s="4"/>
      <c r="IGD129" s="4"/>
      <c r="IGE129" s="4"/>
      <c r="IGF129" s="4"/>
      <c r="IGG129" s="4"/>
      <c r="IGH129" s="4"/>
      <c r="IGI129" s="4"/>
      <c r="IGJ129" s="4"/>
      <c r="IGK129" s="4"/>
      <c r="IGL129" s="4"/>
      <c r="IGM129" s="4"/>
      <c r="IGN129" s="4"/>
      <c r="IGO129" s="4"/>
      <c r="IGP129" s="4"/>
      <c r="IGQ129" s="4"/>
      <c r="IGR129" s="4"/>
      <c r="IGS129" s="4"/>
      <c r="IGT129" s="4"/>
      <c r="IGU129" s="4"/>
      <c r="IGV129" s="4"/>
      <c r="IGW129" s="4"/>
      <c r="IGX129" s="4"/>
      <c r="IGY129" s="4"/>
      <c r="IGZ129" s="4"/>
      <c r="IHA129" s="4"/>
      <c r="IHB129" s="4"/>
      <c r="IHC129" s="4"/>
      <c r="IHD129" s="4"/>
      <c r="IHE129" s="4"/>
      <c r="IHF129" s="4"/>
      <c r="IHG129" s="4"/>
      <c r="IHH129" s="4"/>
      <c r="IHI129" s="4"/>
      <c r="IHJ129" s="4"/>
      <c r="IHK129" s="4"/>
      <c r="IHL129" s="4"/>
      <c r="IHM129" s="4"/>
      <c r="IHN129" s="4"/>
      <c r="IHO129" s="4"/>
      <c r="IHP129" s="4"/>
      <c r="IHQ129" s="4"/>
      <c r="IHR129" s="4"/>
      <c r="IHS129" s="4"/>
      <c r="IHT129" s="4"/>
      <c r="IHU129" s="4"/>
      <c r="IHV129" s="4"/>
      <c r="IHW129" s="4"/>
      <c r="IHX129" s="4"/>
      <c r="IHY129" s="4"/>
      <c r="IHZ129" s="4"/>
      <c r="IIA129" s="4"/>
      <c r="IIB129" s="4"/>
      <c r="IIC129" s="4"/>
      <c r="IID129" s="4"/>
      <c r="IIE129" s="4"/>
      <c r="IIF129" s="4"/>
      <c r="IIG129" s="4"/>
      <c r="IIH129" s="4"/>
      <c r="III129" s="4"/>
      <c r="IIJ129" s="4"/>
      <c r="IIK129" s="4"/>
      <c r="IIL129" s="4"/>
      <c r="IIM129" s="4"/>
      <c r="IIN129" s="4"/>
      <c r="IIO129" s="4"/>
      <c r="IIP129" s="4"/>
      <c r="IIQ129" s="4"/>
      <c r="IIR129" s="4"/>
      <c r="IIS129" s="4"/>
      <c r="IIT129" s="4"/>
      <c r="IIU129" s="4"/>
      <c r="IIV129" s="4"/>
      <c r="IIW129" s="4"/>
      <c r="IIX129" s="4"/>
      <c r="IIY129" s="4"/>
      <c r="IIZ129" s="4"/>
      <c r="IJA129" s="4"/>
      <c r="IJB129" s="4"/>
      <c r="IJC129" s="4"/>
      <c r="IJD129" s="4"/>
      <c r="IJE129" s="4"/>
      <c r="IJF129" s="4"/>
      <c r="IJG129" s="4"/>
      <c r="IJH129" s="4"/>
      <c r="IJI129" s="4"/>
      <c r="IJJ129" s="4"/>
      <c r="IJQ129" s="4"/>
      <c r="IJR129" s="4"/>
      <c r="IJS129" s="4"/>
      <c r="IJT129" s="4"/>
      <c r="IJU129" s="4"/>
      <c r="IJV129" s="4"/>
      <c r="IJW129" s="4"/>
      <c r="IJX129" s="4"/>
      <c r="IJY129" s="4"/>
      <c r="IJZ129" s="4"/>
      <c r="IKA129" s="4"/>
      <c r="IKB129" s="4"/>
      <c r="IKC129" s="4"/>
      <c r="IKD129" s="4"/>
      <c r="IKE129" s="4"/>
      <c r="IKF129" s="4"/>
      <c r="IKG129" s="4"/>
      <c r="IKH129" s="4"/>
      <c r="IKI129" s="4"/>
      <c r="IKJ129" s="4"/>
      <c r="IKK129" s="4"/>
      <c r="IKL129" s="4"/>
      <c r="IKM129" s="4"/>
      <c r="IKN129" s="4"/>
      <c r="IKO129" s="4"/>
      <c r="IKP129" s="4"/>
      <c r="IKQ129" s="4"/>
      <c r="IKR129" s="4"/>
      <c r="IKS129" s="4"/>
      <c r="IKT129" s="4"/>
      <c r="IKU129" s="4"/>
      <c r="IKV129" s="4"/>
      <c r="IKW129" s="4"/>
      <c r="IKX129" s="4"/>
      <c r="IKY129" s="4"/>
      <c r="IKZ129" s="4"/>
      <c r="ILA129" s="4"/>
      <c r="ILB129" s="4"/>
      <c r="ILC129" s="4"/>
      <c r="ILD129" s="4"/>
      <c r="ILE129" s="4"/>
      <c r="ILF129" s="4"/>
      <c r="ILG129" s="4"/>
      <c r="ILH129" s="4"/>
      <c r="ILI129" s="4"/>
      <c r="ILJ129" s="4"/>
      <c r="ILK129" s="4"/>
      <c r="ILL129" s="4"/>
      <c r="ILM129" s="4"/>
      <c r="ILN129" s="4"/>
      <c r="ILO129" s="4"/>
      <c r="ILP129" s="4"/>
      <c r="ILQ129" s="4"/>
      <c r="ILR129" s="4"/>
      <c r="ILS129" s="4"/>
      <c r="ILT129" s="4"/>
      <c r="ILU129" s="4"/>
      <c r="ILV129" s="4"/>
      <c r="ILW129" s="4"/>
      <c r="ILX129" s="4"/>
      <c r="ILY129" s="4"/>
      <c r="ILZ129" s="4"/>
      <c r="IMA129" s="4"/>
      <c r="IMB129" s="4"/>
      <c r="IMC129" s="4"/>
      <c r="IMD129" s="4"/>
      <c r="IME129" s="4"/>
      <c r="IMF129" s="4"/>
      <c r="IMG129" s="4"/>
      <c r="IMH129" s="4"/>
      <c r="IMI129" s="4"/>
      <c r="IMJ129" s="4"/>
      <c r="IMK129" s="4"/>
      <c r="IML129" s="4"/>
      <c r="IMM129" s="4"/>
      <c r="IMN129" s="4"/>
      <c r="IMO129" s="4"/>
      <c r="IMP129" s="4"/>
      <c r="IMQ129" s="4"/>
      <c r="IMR129" s="4"/>
      <c r="IMS129" s="4"/>
      <c r="IMT129" s="4"/>
      <c r="IMU129" s="4"/>
      <c r="IMV129" s="4"/>
      <c r="IMW129" s="4"/>
      <c r="IMX129" s="4"/>
      <c r="IMY129" s="4"/>
      <c r="IMZ129" s="4"/>
      <c r="INA129" s="4"/>
      <c r="INB129" s="4"/>
      <c r="INC129" s="4"/>
      <c r="IND129" s="4"/>
      <c r="INE129" s="4"/>
      <c r="INF129" s="4"/>
      <c r="ING129" s="4"/>
      <c r="INH129" s="4"/>
      <c r="INI129" s="4"/>
      <c r="INJ129" s="4"/>
      <c r="INK129" s="4"/>
      <c r="INL129" s="4"/>
      <c r="INM129" s="4"/>
      <c r="INN129" s="4"/>
      <c r="INO129" s="4"/>
      <c r="INP129" s="4"/>
      <c r="INQ129" s="4"/>
      <c r="INR129" s="4"/>
      <c r="INS129" s="4"/>
      <c r="INT129" s="4"/>
      <c r="INU129" s="4"/>
      <c r="INV129" s="4"/>
      <c r="INW129" s="4"/>
      <c r="INX129" s="4"/>
      <c r="INY129" s="4"/>
      <c r="INZ129" s="4"/>
      <c r="IOA129" s="4"/>
      <c r="IOB129" s="4"/>
      <c r="IOC129" s="4"/>
      <c r="IOD129" s="4"/>
      <c r="IOE129" s="4"/>
      <c r="IOF129" s="4"/>
      <c r="IOG129" s="4"/>
      <c r="IOH129" s="4"/>
      <c r="IOI129" s="4"/>
      <c r="IOJ129" s="4"/>
      <c r="IOK129" s="4"/>
      <c r="IOL129" s="4"/>
      <c r="IOM129" s="4"/>
      <c r="ION129" s="4"/>
      <c r="IOO129" s="4"/>
      <c r="IOP129" s="4"/>
      <c r="IOQ129" s="4"/>
      <c r="IOR129" s="4"/>
      <c r="IOS129" s="4"/>
      <c r="IOT129" s="4"/>
      <c r="IOU129" s="4"/>
      <c r="IOV129" s="4"/>
      <c r="IOW129" s="4"/>
      <c r="IOX129" s="4"/>
      <c r="IOY129" s="4"/>
      <c r="IOZ129" s="4"/>
      <c r="IPA129" s="4"/>
      <c r="IPB129" s="4"/>
      <c r="IPC129" s="4"/>
      <c r="IPD129" s="4"/>
      <c r="IPE129" s="4"/>
      <c r="IPF129" s="4"/>
      <c r="IPG129" s="4"/>
      <c r="IPH129" s="4"/>
      <c r="IPI129" s="4"/>
      <c r="IPJ129" s="4"/>
      <c r="IPK129" s="4"/>
      <c r="IPL129" s="4"/>
      <c r="IPM129" s="4"/>
      <c r="IPN129" s="4"/>
      <c r="IPO129" s="4"/>
      <c r="IPP129" s="4"/>
      <c r="IPQ129" s="4"/>
      <c r="IPR129" s="4"/>
      <c r="IPS129" s="4"/>
      <c r="IPT129" s="4"/>
      <c r="IPU129" s="4"/>
      <c r="IPV129" s="4"/>
      <c r="IPW129" s="4"/>
      <c r="IPX129" s="4"/>
      <c r="IPY129" s="4"/>
      <c r="IPZ129" s="4"/>
      <c r="IQA129" s="4"/>
      <c r="IQB129" s="4"/>
      <c r="IQC129" s="4"/>
      <c r="IQD129" s="4"/>
      <c r="IQE129" s="4"/>
      <c r="IQF129" s="4"/>
      <c r="IQG129" s="4"/>
      <c r="IQH129" s="4"/>
      <c r="IQI129" s="4"/>
      <c r="IQJ129" s="4"/>
      <c r="IQK129" s="4"/>
      <c r="IQL129" s="4"/>
      <c r="IQM129" s="4"/>
      <c r="IQN129" s="4"/>
      <c r="IQO129" s="4"/>
      <c r="IQP129" s="4"/>
      <c r="IQQ129" s="4"/>
      <c r="IQR129" s="4"/>
      <c r="IQS129" s="4"/>
      <c r="IQT129" s="4"/>
      <c r="IQU129" s="4"/>
      <c r="IQV129" s="4"/>
      <c r="IQW129" s="4"/>
      <c r="IQX129" s="4"/>
      <c r="IQY129" s="4"/>
      <c r="IQZ129" s="4"/>
      <c r="IRA129" s="4"/>
      <c r="IRB129" s="4"/>
      <c r="IRC129" s="4"/>
      <c r="IRD129" s="4"/>
      <c r="IRE129" s="4"/>
      <c r="IRF129" s="4"/>
      <c r="IRG129" s="4"/>
      <c r="IRH129" s="4"/>
      <c r="IRI129" s="4"/>
      <c r="IRJ129" s="4"/>
      <c r="IRK129" s="4"/>
      <c r="IRL129" s="4"/>
      <c r="IRM129" s="4"/>
      <c r="IRN129" s="4"/>
      <c r="IRO129" s="4"/>
      <c r="IRP129" s="4"/>
      <c r="IRQ129" s="4"/>
      <c r="IRR129" s="4"/>
      <c r="IRS129" s="4"/>
      <c r="IRT129" s="4"/>
      <c r="IRU129" s="4"/>
      <c r="IRV129" s="4"/>
      <c r="IRW129" s="4"/>
      <c r="IRX129" s="4"/>
      <c r="IRY129" s="4"/>
      <c r="IRZ129" s="4"/>
      <c r="ISA129" s="4"/>
      <c r="ISB129" s="4"/>
      <c r="ISC129" s="4"/>
      <c r="ISD129" s="4"/>
      <c r="ISE129" s="4"/>
      <c r="ISF129" s="4"/>
      <c r="ISG129" s="4"/>
      <c r="ISH129" s="4"/>
      <c r="ISI129" s="4"/>
      <c r="ISJ129" s="4"/>
      <c r="ISK129" s="4"/>
      <c r="ISL129" s="4"/>
      <c r="ISM129" s="4"/>
      <c r="ISN129" s="4"/>
      <c r="ISO129" s="4"/>
      <c r="ISP129" s="4"/>
      <c r="ISQ129" s="4"/>
      <c r="ISR129" s="4"/>
      <c r="ISS129" s="4"/>
      <c r="IST129" s="4"/>
      <c r="ISU129" s="4"/>
      <c r="ISV129" s="4"/>
      <c r="ISW129" s="4"/>
      <c r="ISX129" s="4"/>
      <c r="ISY129" s="4"/>
      <c r="ISZ129" s="4"/>
      <c r="ITA129" s="4"/>
      <c r="ITB129" s="4"/>
      <c r="ITC129" s="4"/>
      <c r="ITD129" s="4"/>
      <c r="ITE129" s="4"/>
      <c r="ITF129" s="4"/>
      <c r="ITM129" s="4"/>
      <c r="ITN129" s="4"/>
      <c r="ITO129" s="4"/>
      <c r="ITP129" s="4"/>
      <c r="ITQ129" s="4"/>
      <c r="ITR129" s="4"/>
      <c r="ITS129" s="4"/>
      <c r="ITT129" s="4"/>
      <c r="ITU129" s="4"/>
      <c r="ITV129" s="4"/>
      <c r="ITW129" s="4"/>
      <c r="ITX129" s="4"/>
      <c r="ITY129" s="4"/>
      <c r="ITZ129" s="4"/>
      <c r="IUA129" s="4"/>
      <c r="IUB129" s="4"/>
      <c r="IUC129" s="4"/>
      <c r="IUD129" s="4"/>
      <c r="IUE129" s="4"/>
      <c r="IUF129" s="4"/>
      <c r="IUG129" s="4"/>
      <c r="IUH129" s="4"/>
      <c r="IUI129" s="4"/>
      <c r="IUJ129" s="4"/>
      <c r="IUK129" s="4"/>
      <c r="IUL129" s="4"/>
      <c r="IUM129" s="4"/>
      <c r="IUN129" s="4"/>
      <c r="IUO129" s="4"/>
      <c r="IUP129" s="4"/>
      <c r="IUQ129" s="4"/>
      <c r="IUR129" s="4"/>
      <c r="IUS129" s="4"/>
      <c r="IUT129" s="4"/>
      <c r="IUU129" s="4"/>
      <c r="IUV129" s="4"/>
      <c r="IUW129" s="4"/>
      <c r="IUX129" s="4"/>
      <c r="IUY129" s="4"/>
      <c r="IUZ129" s="4"/>
      <c r="IVA129" s="4"/>
      <c r="IVB129" s="4"/>
      <c r="IVC129" s="4"/>
      <c r="IVD129" s="4"/>
      <c r="IVE129" s="4"/>
      <c r="IVF129" s="4"/>
      <c r="IVG129" s="4"/>
      <c r="IVH129" s="4"/>
      <c r="IVI129" s="4"/>
      <c r="IVJ129" s="4"/>
      <c r="IVK129" s="4"/>
      <c r="IVL129" s="4"/>
      <c r="IVM129" s="4"/>
      <c r="IVN129" s="4"/>
      <c r="IVO129" s="4"/>
      <c r="IVP129" s="4"/>
      <c r="IVQ129" s="4"/>
      <c r="IVR129" s="4"/>
      <c r="IVS129" s="4"/>
      <c r="IVT129" s="4"/>
      <c r="IVU129" s="4"/>
      <c r="IVV129" s="4"/>
      <c r="IVW129" s="4"/>
      <c r="IVX129" s="4"/>
      <c r="IVY129" s="4"/>
      <c r="IVZ129" s="4"/>
      <c r="IWA129" s="4"/>
      <c r="IWB129" s="4"/>
      <c r="IWC129" s="4"/>
      <c r="IWD129" s="4"/>
      <c r="IWE129" s="4"/>
      <c r="IWF129" s="4"/>
      <c r="IWG129" s="4"/>
      <c r="IWH129" s="4"/>
      <c r="IWI129" s="4"/>
      <c r="IWJ129" s="4"/>
      <c r="IWK129" s="4"/>
      <c r="IWL129" s="4"/>
      <c r="IWM129" s="4"/>
      <c r="IWN129" s="4"/>
      <c r="IWO129" s="4"/>
      <c r="IWP129" s="4"/>
      <c r="IWQ129" s="4"/>
      <c r="IWR129" s="4"/>
      <c r="IWS129" s="4"/>
      <c r="IWT129" s="4"/>
      <c r="IWU129" s="4"/>
      <c r="IWV129" s="4"/>
      <c r="IWW129" s="4"/>
      <c r="IWX129" s="4"/>
      <c r="IWY129" s="4"/>
      <c r="IWZ129" s="4"/>
      <c r="IXA129" s="4"/>
      <c r="IXB129" s="4"/>
      <c r="IXC129" s="4"/>
      <c r="IXD129" s="4"/>
      <c r="IXE129" s="4"/>
      <c r="IXF129" s="4"/>
      <c r="IXG129" s="4"/>
      <c r="IXH129" s="4"/>
      <c r="IXI129" s="4"/>
      <c r="IXJ129" s="4"/>
      <c r="IXK129" s="4"/>
      <c r="IXL129" s="4"/>
      <c r="IXM129" s="4"/>
      <c r="IXN129" s="4"/>
      <c r="IXO129" s="4"/>
      <c r="IXP129" s="4"/>
      <c r="IXQ129" s="4"/>
      <c r="IXR129" s="4"/>
      <c r="IXS129" s="4"/>
      <c r="IXT129" s="4"/>
      <c r="IXU129" s="4"/>
      <c r="IXV129" s="4"/>
      <c r="IXW129" s="4"/>
      <c r="IXX129" s="4"/>
      <c r="IXY129" s="4"/>
      <c r="IXZ129" s="4"/>
      <c r="IYA129" s="4"/>
      <c r="IYB129" s="4"/>
      <c r="IYC129" s="4"/>
      <c r="IYD129" s="4"/>
      <c r="IYE129" s="4"/>
      <c r="IYF129" s="4"/>
      <c r="IYG129" s="4"/>
      <c r="IYH129" s="4"/>
      <c r="IYI129" s="4"/>
      <c r="IYJ129" s="4"/>
      <c r="IYK129" s="4"/>
      <c r="IYL129" s="4"/>
      <c r="IYM129" s="4"/>
      <c r="IYN129" s="4"/>
      <c r="IYO129" s="4"/>
      <c r="IYP129" s="4"/>
      <c r="IYQ129" s="4"/>
      <c r="IYR129" s="4"/>
      <c r="IYS129" s="4"/>
      <c r="IYT129" s="4"/>
      <c r="IYU129" s="4"/>
      <c r="IYV129" s="4"/>
      <c r="IYW129" s="4"/>
      <c r="IYX129" s="4"/>
      <c r="IYY129" s="4"/>
      <c r="IYZ129" s="4"/>
      <c r="IZA129" s="4"/>
      <c r="IZB129" s="4"/>
      <c r="IZC129" s="4"/>
      <c r="IZD129" s="4"/>
      <c r="IZE129" s="4"/>
      <c r="IZF129" s="4"/>
      <c r="IZG129" s="4"/>
      <c r="IZH129" s="4"/>
      <c r="IZI129" s="4"/>
      <c r="IZJ129" s="4"/>
      <c r="IZK129" s="4"/>
      <c r="IZL129" s="4"/>
      <c r="IZM129" s="4"/>
      <c r="IZN129" s="4"/>
      <c r="IZO129" s="4"/>
      <c r="IZP129" s="4"/>
      <c r="IZQ129" s="4"/>
      <c r="IZR129" s="4"/>
      <c r="IZS129" s="4"/>
      <c r="IZT129" s="4"/>
      <c r="IZU129" s="4"/>
      <c r="IZV129" s="4"/>
      <c r="IZW129" s="4"/>
      <c r="IZX129" s="4"/>
      <c r="IZY129" s="4"/>
      <c r="IZZ129" s="4"/>
      <c r="JAA129" s="4"/>
      <c r="JAB129" s="4"/>
      <c r="JAC129" s="4"/>
      <c r="JAD129" s="4"/>
      <c r="JAE129" s="4"/>
      <c r="JAF129" s="4"/>
      <c r="JAG129" s="4"/>
      <c r="JAH129" s="4"/>
      <c r="JAI129" s="4"/>
      <c r="JAJ129" s="4"/>
      <c r="JAK129" s="4"/>
      <c r="JAL129" s="4"/>
      <c r="JAM129" s="4"/>
      <c r="JAN129" s="4"/>
      <c r="JAO129" s="4"/>
      <c r="JAP129" s="4"/>
      <c r="JAQ129" s="4"/>
      <c r="JAR129" s="4"/>
      <c r="JAS129" s="4"/>
      <c r="JAT129" s="4"/>
      <c r="JAU129" s="4"/>
      <c r="JAV129" s="4"/>
      <c r="JAW129" s="4"/>
      <c r="JAX129" s="4"/>
      <c r="JAY129" s="4"/>
      <c r="JAZ129" s="4"/>
      <c r="JBA129" s="4"/>
      <c r="JBB129" s="4"/>
      <c r="JBC129" s="4"/>
      <c r="JBD129" s="4"/>
      <c r="JBE129" s="4"/>
      <c r="JBF129" s="4"/>
      <c r="JBG129" s="4"/>
      <c r="JBH129" s="4"/>
      <c r="JBI129" s="4"/>
      <c r="JBJ129" s="4"/>
      <c r="JBK129" s="4"/>
      <c r="JBL129" s="4"/>
      <c r="JBM129" s="4"/>
      <c r="JBN129" s="4"/>
      <c r="JBO129" s="4"/>
      <c r="JBP129" s="4"/>
      <c r="JBQ129" s="4"/>
      <c r="JBR129" s="4"/>
      <c r="JBS129" s="4"/>
      <c r="JBT129" s="4"/>
      <c r="JBU129" s="4"/>
      <c r="JBV129" s="4"/>
      <c r="JBW129" s="4"/>
      <c r="JBX129" s="4"/>
      <c r="JBY129" s="4"/>
      <c r="JBZ129" s="4"/>
      <c r="JCA129" s="4"/>
      <c r="JCB129" s="4"/>
      <c r="JCC129" s="4"/>
      <c r="JCD129" s="4"/>
      <c r="JCE129" s="4"/>
      <c r="JCF129" s="4"/>
      <c r="JCG129" s="4"/>
      <c r="JCH129" s="4"/>
      <c r="JCI129" s="4"/>
      <c r="JCJ129" s="4"/>
      <c r="JCK129" s="4"/>
      <c r="JCL129" s="4"/>
      <c r="JCM129" s="4"/>
      <c r="JCN129" s="4"/>
      <c r="JCO129" s="4"/>
      <c r="JCP129" s="4"/>
      <c r="JCQ129" s="4"/>
      <c r="JCR129" s="4"/>
      <c r="JCS129" s="4"/>
      <c r="JCT129" s="4"/>
      <c r="JCU129" s="4"/>
      <c r="JCV129" s="4"/>
      <c r="JCW129" s="4"/>
      <c r="JCX129" s="4"/>
      <c r="JCY129" s="4"/>
      <c r="JCZ129" s="4"/>
      <c r="JDA129" s="4"/>
      <c r="JDB129" s="4"/>
      <c r="JDI129" s="4"/>
      <c r="JDJ129" s="4"/>
      <c r="JDK129" s="4"/>
      <c r="JDL129" s="4"/>
      <c r="JDM129" s="4"/>
      <c r="JDN129" s="4"/>
      <c r="JDO129" s="4"/>
      <c r="JDP129" s="4"/>
      <c r="JDQ129" s="4"/>
      <c r="JDR129" s="4"/>
      <c r="JDS129" s="4"/>
      <c r="JDT129" s="4"/>
      <c r="JDU129" s="4"/>
      <c r="JDV129" s="4"/>
      <c r="JDW129" s="4"/>
      <c r="JDX129" s="4"/>
      <c r="JDY129" s="4"/>
      <c r="JDZ129" s="4"/>
      <c r="JEA129" s="4"/>
      <c r="JEB129" s="4"/>
      <c r="JEC129" s="4"/>
      <c r="JED129" s="4"/>
      <c r="JEE129" s="4"/>
      <c r="JEF129" s="4"/>
      <c r="JEG129" s="4"/>
      <c r="JEH129" s="4"/>
      <c r="JEI129" s="4"/>
      <c r="JEJ129" s="4"/>
      <c r="JEK129" s="4"/>
      <c r="JEL129" s="4"/>
      <c r="JEM129" s="4"/>
      <c r="JEN129" s="4"/>
      <c r="JEO129" s="4"/>
      <c r="JEP129" s="4"/>
      <c r="JEQ129" s="4"/>
      <c r="JER129" s="4"/>
      <c r="JES129" s="4"/>
      <c r="JET129" s="4"/>
      <c r="JEU129" s="4"/>
      <c r="JEV129" s="4"/>
      <c r="JEW129" s="4"/>
      <c r="JEX129" s="4"/>
      <c r="JEY129" s="4"/>
      <c r="JEZ129" s="4"/>
      <c r="JFA129" s="4"/>
      <c r="JFB129" s="4"/>
      <c r="JFC129" s="4"/>
      <c r="JFD129" s="4"/>
      <c r="JFE129" s="4"/>
      <c r="JFF129" s="4"/>
      <c r="JFG129" s="4"/>
      <c r="JFH129" s="4"/>
      <c r="JFI129" s="4"/>
      <c r="JFJ129" s="4"/>
      <c r="JFK129" s="4"/>
      <c r="JFL129" s="4"/>
      <c r="JFM129" s="4"/>
      <c r="JFN129" s="4"/>
      <c r="JFO129" s="4"/>
      <c r="JFP129" s="4"/>
      <c r="JFQ129" s="4"/>
      <c r="JFR129" s="4"/>
      <c r="JFS129" s="4"/>
      <c r="JFT129" s="4"/>
      <c r="JFU129" s="4"/>
      <c r="JFV129" s="4"/>
      <c r="JFW129" s="4"/>
      <c r="JFX129" s="4"/>
      <c r="JFY129" s="4"/>
      <c r="JFZ129" s="4"/>
      <c r="JGA129" s="4"/>
      <c r="JGB129" s="4"/>
      <c r="JGC129" s="4"/>
      <c r="JGD129" s="4"/>
      <c r="JGE129" s="4"/>
      <c r="JGF129" s="4"/>
      <c r="JGG129" s="4"/>
      <c r="JGH129" s="4"/>
      <c r="JGI129" s="4"/>
      <c r="JGJ129" s="4"/>
      <c r="JGK129" s="4"/>
      <c r="JGL129" s="4"/>
      <c r="JGM129" s="4"/>
      <c r="JGN129" s="4"/>
      <c r="JGO129" s="4"/>
      <c r="JGP129" s="4"/>
      <c r="JGQ129" s="4"/>
      <c r="JGR129" s="4"/>
      <c r="JGS129" s="4"/>
      <c r="JGT129" s="4"/>
      <c r="JGU129" s="4"/>
      <c r="JGV129" s="4"/>
      <c r="JGW129" s="4"/>
      <c r="JGX129" s="4"/>
      <c r="JGY129" s="4"/>
      <c r="JGZ129" s="4"/>
      <c r="JHA129" s="4"/>
      <c r="JHB129" s="4"/>
      <c r="JHC129" s="4"/>
      <c r="JHD129" s="4"/>
      <c r="JHE129" s="4"/>
      <c r="JHF129" s="4"/>
      <c r="JHG129" s="4"/>
      <c r="JHH129" s="4"/>
      <c r="JHI129" s="4"/>
      <c r="JHJ129" s="4"/>
      <c r="JHK129" s="4"/>
      <c r="JHL129" s="4"/>
      <c r="JHM129" s="4"/>
      <c r="JHN129" s="4"/>
      <c r="JHO129" s="4"/>
      <c r="JHP129" s="4"/>
      <c r="JHQ129" s="4"/>
      <c r="JHR129" s="4"/>
      <c r="JHS129" s="4"/>
      <c r="JHT129" s="4"/>
      <c r="JHU129" s="4"/>
      <c r="JHV129" s="4"/>
      <c r="JHW129" s="4"/>
      <c r="JHX129" s="4"/>
      <c r="JHY129" s="4"/>
      <c r="JHZ129" s="4"/>
      <c r="JIA129" s="4"/>
      <c r="JIB129" s="4"/>
      <c r="JIC129" s="4"/>
      <c r="JID129" s="4"/>
      <c r="JIE129" s="4"/>
      <c r="JIF129" s="4"/>
      <c r="JIG129" s="4"/>
      <c r="JIH129" s="4"/>
      <c r="JII129" s="4"/>
      <c r="JIJ129" s="4"/>
      <c r="JIK129" s="4"/>
      <c r="JIL129" s="4"/>
      <c r="JIM129" s="4"/>
      <c r="JIN129" s="4"/>
      <c r="JIO129" s="4"/>
      <c r="JIP129" s="4"/>
      <c r="JIQ129" s="4"/>
      <c r="JIR129" s="4"/>
      <c r="JIS129" s="4"/>
      <c r="JIT129" s="4"/>
      <c r="JIU129" s="4"/>
      <c r="JIV129" s="4"/>
      <c r="JIW129" s="4"/>
      <c r="JIX129" s="4"/>
      <c r="JIY129" s="4"/>
      <c r="JIZ129" s="4"/>
      <c r="JJA129" s="4"/>
      <c r="JJB129" s="4"/>
      <c r="JJC129" s="4"/>
      <c r="JJD129" s="4"/>
      <c r="JJE129" s="4"/>
      <c r="JJF129" s="4"/>
      <c r="JJG129" s="4"/>
      <c r="JJH129" s="4"/>
      <c r="JJI129" s="4"/>
      <c r="JJJ129" s="4"/>
      <c r="JJK129" s="4"/>
      <c r="JJL129" s="4"/>
      <c r="JJM129" s="4"/>
      <c r="JJN129" s="4"/>
      <c r="JJO129" s="4"/>
      <c r="JJP129" s="4"/>
      <c r="JJQ129" s="4"/>
      <c r="JJR129" s="4"/>
      <c r="JJS129" s="4"/>
      <c r="JJT129" s="4"/>
      <c r="JJU129" s="4"/>
      <c r="JJV129" s="4"/>
      <c r="JJW129" s="4"/>
      <c r="JJX129" s="4"/>
      <c r="JJY129" s="4"/>
      <c r="JJZ129" s="4"/>
      <c r="JKA129" s="4"/>
      <c r="JKB129" s="4"/>
      <c r="JKC129" s="4"/>
      <c r="JKD129" s="4"/>
      <c r="JKE129" s="4"/>
      <c r="JKF129" s="4"/>
      <c r="JKG129" s="4"/>
      <c r="JKH129" s="4"/>
      <c r="JKI129" s="4"/>
      <c r="JKJ129" s="4"/>
      <c r="JKK129" s="4"/>
      <c r="JKL129" s="4"/>
      <c r="JKM129" s="4"/>
      <c r="JKN129" s="4"/>
      <c r="JKO129" s="4"/>
      <c r="JKP129" s="4"/>
      <c r="JKQ129" s="4"/>
      <c r="JKR129" s="4"/>
      <c r="JKS129" s="4"/>
      <c r="JKT129" s="4"/>
      <c r="JKU129" s="4"/>
      <c r="JKV129" s="4"/>
      <c r="JKW129" s="4"/>
      <c r="JKX129" s="4"/>
      <c r="JKY129" s="4"/>
      <c r="JKZ129" s="4"/>
      <c r="JLA129" s="4"/>
      <c r="JLB129" s="4"/>
      <c r="JLC129" s="4"/>
      <c r="JLD129" s="4"/>
      <c r="JLE129" s="4"/>
      <c r="JLF129" s="4"/>
      <c r="JLG129" s="4"/>
      <c r="JLH129" s="4"/>
      <c r="JLI129" s="4"/>
      <c r="JLJ129" s="4"/>
      <c r="JLK129" s="4"/>
      <c r="JLL129" s="4"/>
      <c r="JLM129" s="4"/>
      <c r="JLN129" s="4"/>
      <c r="JLO129" s="4"/>
      <c r="JLP129" s="4"/>
      <c r="JLQ129" s="4"/>
      <c r="JLR129" s="4"/>
      <c r="JLS129" s="4"/>
      <c r="JLT129" s="4"/>
      <c r="JLU129" s="4"/>
      <c r="JLV129" s="4"/>
      <c r="JLW129" s="4"/>
      <c r="JLX129" s="4"/>
      <c r="JLY129" s="4"/>
      <c r="JLZ129" s="4"/>
      <c r="JMA129" s="4"/>
      <c r="JMB129" s="4"/>
      <c r="JMC129" s="4"/>
      <c r="JMD129" s="4"/>
      <c r="JME129" s="4"/>
      <c r="JMF129" s="4"/>
      <c r="JMG129" s="4"/>
      <c r="JMH129" s="4"/>
      <c r="JMI129" s="4"/>
      <c r="JMJ129" s="4"/>
      <c r="JMK129" s="4"/>
      <c r="JML129" s="4"/>
      <c r="JMM129" s="4"/>
      <c r="JMN129" s="4"/>
      <c r="JMO129" s="4"/>
      <c r="JMP129" s="4"/>
      <c r="JMQ129" s="4"/>
      <c r="JMR129" s="4"/>
      <c r="JMS129" s="4"/>
      <c r="JMT129" s="4"/>
      <c r="JMU129" s="4"/>
      <c r="JMV129" s="4"/>
      <c r="JMW129" s="4"/>
      <c r="JMX129" s="4"/>
      <c r="JNE129" s="4"/>
      <c r="JNF129" s="4"/>
      <c r="JNG129" s="4"/>
      <c r="JNH129" s="4"/>
      <c r="JNI129" s="4"/>
      <c r="JNJ129" s="4"/>
      <c r="JNK129" s="4"/>
      <c r="JNL129" s="4"/>
      <c r="JNM129" s="4"/>
      <c r="JNN129" s="4"/>
      <c r="JNO129" s="4"/>
      <c r="JNP129" s="4"/>
      <c r="JNQ129" s="4"/>
      <c r="JNR129" s="4"/>
      <c r="JNS129" s="4"/>
      <c r="JNT129" s="4"/>
      <c r="JNU129" s="4"/>
      <c r="JNV129" s="4"/>
      <c r="JNW129" s="4"/>
      <c r="JNX129" s="4"/>
      <c r="JNY129" s="4"/>
      <c r="JNZ129" s="4"/>
      <c r="JOA129" s="4"/>
      <c r="JOB129" s="4"/>
      <c r="JOC129" s="4"/>
      <c r="JOD129" s="4"/>
      <c r="JOE129" s="4"/>
      <c r="JOF129" s="4"/>
      <c r="JOG129" s="4"/>
      <c r="JOH129" s="4"/>
      <c r="JOI129" s="4"/>
      <c r="JOJ129" s="4"/>
      <c r="JOK129" s="4"/>
      <c r="JOL129" s="4"/>
      <c r="JOM129" s="4"/>
      <c r="JON129" s="4"/>
      <c r="JOO129" s="4"/>
      <c r="JOP129" s="4"/>
      <c r="JOQ129" s="4"/>
      <c r="JOR129" s="4"/>
      <c r="JOS129" s="4"/>
      <c r="JOT129" s="4"/>
      <c r="JOU129" s="4"/>
      <c r="JOV129" s="4"/>
      <c r="JOW129" s="4"/>
      <c r="JOX129" s="4"/>
      <c r="JOY129" s="4"/>
      <c r="JOZ129" s="4"/>
      <c r="JPA129" s="4"/>
      <c r="JPB129" s="4"/>
      <c r="JPC129" s="4"/>
      <c r="JPD129" s="4"/>
      <c r="JPE129" s="4"/>
      <c r="JPF129" s="4"/>
      <c r="JPG129" s="4"/>
      <c r="JPH129" s="4"/>
      <c r="JPI129" s="4"/>
      <c r="JPJ129" s="4"/>
      <c r="JPK129" s="4"/>
      <c r="JPL129" s="4"/>
      <c r="JPM129" s="4"/>
      <c r="JPN129" s="4"/>
      <c r="JPO129" s="4"/>
      <c r="JPP129" s="4"/>
      <c r="JPQ129" s="4"/>
      <c r="JPR129" s="4"/>
      <c r="JPS129" s="4"/>
      <c r="JPT129" s="4"/>
      <c r="JPU129" s="4"/>
      <c r="JPV129" s="4"/>
      <c r="JPW129" s="4"/>
      <c r="JPX129" s="4"/>
      <c r="JPY129" s="4"/>
      <c r="JPZ129" s="4"/>
      <c r="JQA129" s="4"/>
      <c r="JQB129" s="4"/>
      <c r="JQC129" s="4"/>
      <c r="JQD129" s="4"/>
      <c r="JQE129" s="4"/>
      <c r="JQF129" s="4"/>
      <c r="JQG129" s="4"/>
      <c r="JQH129" s="4"/>
      <c r="JQI129" s="4"/>
      <c r="JQJ129" s="4"/>
      <c r="JQK129" s="4"/>
      <c r="JQL129" s="4"/>
      <c r="JQM129" s="4"/>
      <c r="JQN129" s="4"/>
      <c r="JQO129" s="4"/>
      <c r="JQP129" s="4"/>
      <c r="JQQ129" s="4"/>
      <c r="JQR129" s="4"/>
      <c r="JQS129" s="4"/>
      <c r="JQT129" s="4"/>
      <c r="JQU129" s="4"/>
      <c r="JQV129" s="4"/>
      <c r="JQW129" s="4"/>
      <c r="JQX129" s="4"/>
      <c r="JQY129" s="4"/>
      <c r="JQZ129" s="4"/>
      <c r="JRA129" s="4"/>
      <c r="JRB129" s="4"/>
      <c r="JRC129" s="4"/>
      <c r="JRD129" s="4"/>
      <c r="JRE129" s="4"/>
      <c r="JRF129" s="4"/>
      <c r="JRG129" s="4"/>
      <c r="JRH129" s="4"/>
      <c r="JRI129" s="4"/>
      <c r="JRJ129" s="4"/>
      <c r="JRK129" s="4"/>
      <c r="JRL129" s="4"/>
      <c r="JRM129" s="4"/>
      <c r="JRN129" s="4"/>
      <c r="JRO129" s="4"/>
      <c r="JRP129" s="4"/>
      <c r="JRQ129" s="4"/>
      <c r="JRR129" s="4"/>
      <c r="JRS129" s="4"/>
      <c r="JRT129" s="4"/>
      <c r="JRU129" s="4"/>
      <c r="JRV129" s="4"/>
      <c r="JRW129" s="4"/>
      <c r="JRX129" s="4"/>
      <c r="JRY129" s="4"/>
      <c r="JRZ129" s="4"/>
      <c r="JSA129" s="4"/>
      <c r="JSB129" s="4"/>
      <c r="JSC129" s="4"/>
      <c r="JSD129" s="4"/>
      <c r="JSE129" s="4"/>
      <c r="JSF129" s="4"/>
      <c r="JSG129" s="4"/>
      <c r="JSH129" s="4"/>
      <c r="JSI129" s="4"/>
      <c r="JSJ129" s="4"/>
      <c r="JSK129" s="4"/>
      <c r="JSL129" s="4"/>
      <c r="JSM129" s="4"/>
      <c r="JSN129" s="4"/>
      <c r="JSO129" s="4"/>
      <c r="JSP129" s="4"/>
      <c r="JSQ129" s="4"/>
      <c r="JSR129" s="4"/>
      <c r="JSS129" s="4"/>
      <c r="JST129" s="4"/>
      <c r="JSU129" s="4"/>
      <c r="JSV129" s="4"/>
      <c r="JSW129" s="4"/>
      <c r="JSX129" s="4"/>
      <c r="JSY129" s="4"/>
      <c r="JSZ129" s="4"/>
      <c r="JTA129" s="4"/>
      <c r="JTB129" s="4"/>
      <c r="JTC129" s="4"/>
      <c r="JTD129" s="4"/>
      <c r="JTE129" s="4"/>
      <c r="JTF129" s="4"/>
      <c r="JTG129" s="4"/>
      <c r="JTH129" s="4"/>
      <c r="JTI129" s="4"/>
      <c r="JTJ129" s="4"/>
      <c r="JTK129" s="4"/>
      <c r="JTL129" s="4"/>
      <c r="JTM129" s="4"/>
      <c r="JTN129" s="4"/>
      <c r="JTO129" s="4"/>
      <c r="JTP129" s="4"/>
      <c r="JTQ129" s="4"/>
      <c r="JTR129" s="4"/>
      <c r="JTS129" s="4"/>
      <c r="JTT129" s="4"/>
      <c r="JTU129" s="4"/>
      <c r="JTV129" s="4"/>
      <c r="JTW129" s="4"/>
      <c r="JTX129" s="4"/>
      <c r="JTY129" s="4"/>
      <c r="JTZ129" s="4"/>
      <c r="JUA129" s="4"/>
      <c r="JUB129" s="4"/>
      <c r="JUC129" s="4"/>
      <c r="JUD129" s="4"/>
      <c r="JUE129" s="4"/>
      <c r="JUF129" s="4"/>
      <c r="JUG129" s="4"/>
      <c r="JUH129" s="4"/>
      <c r="JUI129" s="4"/>
      <c r="JUJ129" s="4"/>
      <c r="JUK129" s="4"/>
      <c r="JUL129" s="4"/>
      <c r="JUM129" s="4"/>
      <c r="JUN129" s="4"/>
      <c r="JUO129" s="4"/>
      <c r="JUP129" s="4"/>
      <c r="JUQ129" s="4"/>
      <c r="JUR129" s="4"/>
      <c r="JUS129" s="4"/>
      <c r="JUT129" s="4"/>
      <c r="JUU129" s="4"/>
      <c r="JUV129" s="4"/>
      <c r="JUW129" s="4"/>
      <c r="JUX129" s="4"/>
      <c r="JUY129" s="4"/>
      <c r="JUZ129" s="4"/>
      <c r="JVA129" s="4"/>
      <c r="JVB129" s="4"/>
      <c r="JVC129" s="4"/>
      <c r="JVD129" s="4"/>
      <c r="JVE129" s="4"/>
      <c r="JVF129" s="4"/>
      <c r="JVG129" s="4"/>
      <c r="JVH129" s="4"/>
      <c r="JVI129" s="4"/>
      <c r="JVJ129" s="4"/>
      <c r="JVK129" s="4"/>
      <c r="JVL129" s="4"/>
      <c r="JVM129" s="4"/>
      <c r="JVN129" s="4"/>
      <c r="JVO129" s="4"/>
      <c r="JVP129" s="4"/>
      <c r="JVQ129" s="4"/>
      <c r="JVR129" s="4"/>
      <c r="JVS129" s="4"/>
      <c r="JVT129" s="4"/>
      <c r="JVU129" s="4"/>
      <c r="JVV129" s="4"/>
      <c r="JVW129" s="4"/>
      <c r="JVX129" s="4"/>
      <c r="JVY129" s="4"/>
      <c r="JVZ129" s="4"/>
      <c r="JWA129" s="4"/>
      <c r="JWB129" s="4"/>
      <c r="JWC129" s="4"/>
      <c r="JWD129" s="4"/>
      <c r="JWE129" s="4"/>
      <c r="JWF129" s="4"/>
      <c r="JWG129" s="4"/>
      <c r="JWH129" s="4"/>
      <c r="JWI129" s="4"/>
      <c r="JWJ129" s="4"/>
      <c r="JWK129" s="4"/>
      <c r="JWL129" s="4"/>
      <c r="JWM129" s="4"/>
      <c r="JWN129" s="4"/>
      <c r="JWO129" s="4"/>
      <c r="JWP129" s="4"/>
      <c r="JWQ129" s="4"/>
      <c r="JWR129" s="4"/>
      <c r="JWS129" s="4"/>
      <c r="JWT129" s="4"/>
      <c r="JXA129" s="4"/>
      <c r="JXB129" s="4"/>
      <c r="JXC129" s="4"/>
      <c r="JXD129" s="4"/>
      <c r="JXE129" s="4"/>
      <c r="JXF129" s="4"/>
      <c r="JXG129" s="4"/>
      <c r="JXH129" s="4"/>
      <c r="JXI129" s="4"/>
      <c r="JXJ129" s="4"/>
      <c r="JXK129" s="4"/>
      <c r="JXL129" s="4"/>
      <c r="JXM129" s="4"/>
      <c r="JXN129" s="4"/>
      <c r="JXO129" s="4"/>
      <c r="JXP129" s="4"/>
      <c r="JXQ129" s="4"/>
      <c r="JXR129" s="4"/>
      <c r="JXS129" s="4"/>
      <c r="JXT129" s="4"/>
      <c r="JXU129" s="4"/>
      <c r="JXV129" s="4"/>
      <c r="JXW129" s="4"/>
      <c r="JXX129" s="4"/>
      <c r="JXY129" s="4"/>
      <c r="JXZ129" s="4"/>
      <c r="JYA129" s="4"/>
      <c r="JYB129" s="4"/>
      <c r="JYC129" s="4"/>
      <c r="JYD129" s="4"/>
      <c r="JYE129" s="4"/>
      <c r="JYF129" s="4"/>
      <c r="JYG129" s="4"/>
      <c r="JYH129" s="4"/>
      <c r="JYI129" s="4"/>
      <c r="JYJ129" s="4"/>
      <c r="JYK129" s="4"/>
      <c r="JYL129" s="4"/>
      <c r="JYM129" s="4"/>
      <c r="JYN129" s="4"/>
      <c r="JYO129" s="4"/>
      <c r="JYP129" s="4"/>
      <c r="JYQ129" s="4"/>
      <c r="JYR129" s="4"/>
      <c r="JYS129" s="4"/>
      <c r="JYT129" s="4"/>
      <c r="JYU129" s="4"/>
      <c r="JYV129" s="4"/>
      <c r="JYW129" s="4"/>
      <c r="JYX129" s="4"/>
      <c r="JYY129" s="4"/>
      <c r="JYZ129" s="4"/>
      <c r="JZA129" s="4"/>
      <c r="JZB129" s="4"/>
      <c r="JZC129" s="4"/>
      <c r="JZD129" s="4"/>
      <c r="JZE129" s="4"/>
      <c r="JZF129" s="4"/>
      <c r="JZG129" s="4"/>
      <c r="JZH129" s="4"/>
      <c r="JZI129" s="4"/>
      <c r="JZJ129" s="4"/>
      <c r="JZK129" s="4"/>
      <c r="JZL129" s="4"/>
      <c r="JZM129" s="4"/>
      <c r="JZN129" s="4"/>
      <c r="JZO129" s="4"/>
      <c r="JZP129" s="4"/>
      <c r="JZQ129" s="4"/>
      <c r="JZR129" s="4"/>
      <c r="JZS129" s="4"/>
      <c r="JZT129" s="4"/>
      <c r="JZU129" s="4"/>
      <c r="JZV129" s="4"/>
      <c r="JZW129" s="4"/>
      <c r="JZX129" s="4"/>
      <c r="JZY129" s="4"/>
      <c r="JZZ129" s="4"/>
      <c r="KAA129" s="4"/>
      <c r="KAB129" s="4"/>
      <c r="KAC129" s="4"/>
      <c r="KAD129" s="4"/>
      <c r="KAE129" s="4"/>
      <c r="KAF129" s="4"/>
      <c r="KAG129" s="4"/>
      <c r="KAH129" s="4"/>
      <c r="KAI129" s="4"/>
      <c r="KAJ129" s="4"/>
      <c r="KAK129" s="4"/>
      <c r="KAL129" s="4"/>
      <c r="KAM129" s="4"/>
      <c r="KAN129" s="4"/>
      <c r="KAO129" s="4"/>
      <c r="KAP129" s="4"/>
      <c r="KAQ129" s="4"/>
      <c r="KAR129" s="4"/>
      <c r="KAS129" s="4"/>
      <c r="KAT129" s="4"/>
      <c r="KAU129" s="4"/>
      <c r="KAV129" s="4"/>
      <c r="KAW129" s="4"/>
      <c r="KAX129" s="4"/>
      <c r="KAY129" s="4"/>
      <c r="KAZ129" s="4"/>
      <c r="KBA129" s="4"/>
      <c r="KBB129" s="4"/>
      <c r="KBC129" s="4"/>
      <c r="KBD129" s="4"/>
      <c r="KBE129" s="4"/>
      <c r="KBF129" s="4"/>
      <c r="KBG129" s="4"/>
      <c r="KBH129" s="4"/>
      <c r="KBI129" s="4"/>
      <c r="KBJ129" s="4"/>
      <c r="KBK129" s="4"/>
      <c r="KBL129" s="4"/>
      <c r="KBM129" s="4"/>
      <c r="KBN129" s="4"/>
      <c r="KBO129" s="4"/>
      <c r="KBP129" s="4"/>
      <c r="KBQ129" s="4"/>
      <c r="KBR129" s="4"/>
      <c r="KBS129" s="4"/>
      <c r="KBT129" s="4"/>
      <c r="KBU129" s="4"/>
      <c r="KBV129" s="4"/>
      <c r="KBW129" s="4"/>
      <c r="KBX129" s="4"/>
      <c r="KBY129" s="4"/>
      <c r="KBZ129" s="4"/>
      <c r="KCA129" s="4"/>
      <c r="KCB129" s="4"/>
      <c r="KCC129" s="4"/>
      <c r="KCD129" s="4"/>
      <c r="KCE129" s="4"/>
      <c r="KCF129" s="4"/>
      <c r="KCG129" s="4"/>
      <c r="KCH129" s="4"/>
      <c r="KCI129" s="4"/>
      <c r="KCJ129" s="4"/>
      <c r="KCK129" s="4"/>
      <c r="KCL129" s="4"/>
      <c r="KCM129" s="4"/>
      <c r="KCN129" s="4"/>
      <c r="KCO129" s="4"/>
      <c r="KCP129" s="4"/>
      <c r="KCQ129" s="4"/>
      <c r="KCR129" s="4"/>
      <c r="KCS129" s="4"/>
      <c r="KCT129" s="4"/>
      <c r="KCU129" s="4"/>
      <c r="KCV129" s="4"/>
      <c r="KCW129" s="4"/>
      <c r="KCX129" s="4"/>
      <c r="KCY129" s="4"/>
      <c r="KCZ129" s="4"/>
      <c r="KDA129" s="4"/>
      <c r="KDB129" s="4"/>
      <c r="KDC129" s="4"/>
      <c r="KDD129" s="4"/>
      <c r="KDE129" s="4"/>
      <c r="KDF129" s="4"/>
      <c r="KDG129" s="4"/>
      <c r="KDH129" s="4"/>
      <c r="KDI129" s="4"/>
      <c r="KDJ129" s="4"/>
      <c r="KDK129" s="4"/>
      <c r="KDL129" s="4"/>
      <c r="KDM129" s="4"/>
      <c r="KDN129" s="4"/>
      <c r="KDO129" s="4"/>
      <c r="KDP129" s="4"/>
      <c r="KDQ129" s="4"/>
      <c r="KDR129" s="4"/>
      <c r="KDS129" s="4"/>
      <c r="KDT129" s="4"/>
      <c r="KDU129" s="4"/>
      <c r="KDV129" s="4"/>
      <c r="KDW129" s="4"/>
      <c r="KDX129" s="4"/>
      <c r="KDY129" s="4"/>
      <c r="KDZ129" s="4"/>
      <c r="KEA129" s="4"/>
      <c r="KEB129" s="4"/>
      <c r="KEC129" s="4"/>
      <c r="KED129" s="4"/>
      <c r="KEE129" s="4"/>
      <c r="KEF129" s="4"/>
      <c r="KEG129" s="4"/>
      <c r="KEH129" s="4"/>
      <c r="KEI129" s="4"/>
      <c r="KEJ129" s="4"/>
      <c r="KEK129" s="4"/>
      <c r="KEL129" s="4"/>
      <c r="KEM129" s="4"/>
      <c r="KEN129" s="4"/>
      <c r="KEO129" s="4"/>
      <c r="KEP129" s="4"/>
      <c r="KEQ129" s="4"/>
      <c r="KER129" s="4"/>
      <c r="KES129" s="4"/>
      <c r="KET129" s="4"/>
      <c r="KEU129" s="4"/>
      <c r="KEV129" s="4"/>
      <c r="KEW129" s="4"/>
      <c r="KEX129" s="4"/>
      <c r="KEY129" s="4"/>
      <c r="KEZ129" s="4"/>
      <c r="KFA129" s="4"/>
      <c r="KFB129" s="4"/>
      <c r="KFC129" s="4"/>
      <c r="KFD129" s="4"/>
      <c r="KFE129" s="4"/>
      <c r="KFF129" s="4"/>
      <c r="KFG129" s="4"/>
      <c r="KFH129" s="4"/>
      <c r="KFI129" s="4"/>
      <c r="KFJ129" s="4"/>
      <c r="KFK129" s="4"/>
      <c r="KFL129" s="4"/>
      <c r="KFM129" s="4"/>
      <c r="KFN129" s="4"/>
      <c r="KFO129" s="4"/>
      <c r="KFP129" s="4"/>
      <c r="KFQ129" s="4"/>
      <c r="KFR129" s="4"/>
      <c r="KFS129" s="4"/>
      <c r="KFT129" s="4"/>
      <c r="KFU129" s="4"/>
      <c r="KFV129" s="4"/>
      <c r="KFW129" s="4"/>
      <c r="KFX129" s="4"/>
      <c r="KFY129" s="4"/>
      <c r="KFZ129" s="4"/>
      <c r="KGA129" s="4"/>
      <c r="KGB129" s="4"/>
      <c r="KGC129" s="4"/>
      <c r="KGD129" s="4"/>
      <c r="KGE129" s="4"/>
      <c r="KGF129" s="4"/>
      <c r="KGG129" s="4"/>
      <c r="KGH129" s="4"/>
      <c r="KGI129" s="4"/>
      <c r="KGJ129" s="4"/>
      <c r="KGK129" s="4"/>
      <c r="KGL129" s="4"/>
      <c r="KGM129" s="4"/>
      <c r="KGN129" s="4"/>
      <c r="KGO129" s="4"/>
      <c r="KGP129" s="4"/>
      <c r="KGW129" s="4"/>
      <c r="KGX129" s="4"/>
      <c r="KGY129" s="4"/>
      <c r="KGZ129" s="4"/>
      <c r="KHA129" s="4"/>
      <c r="KHB129" s="4"/>
      <c r="KHC129" s="4"/>
      <c r="KHD129" s="4"/>
      <c r="KHE129" s="4"/>
      <c r="KHF129" s="4"/>
      <c r="KHG129" s="4"/>
      <c r="KHH129" s="4"/>
      <c r="KHI129" s="4"/>
      <c r="KHJ129" s="4"/>
      <c r="KHK129" s="4"/>
      <c r="KHL129" s="4"/>
      <c r="KHM129" s="4"/>
      <c r="KHN129" s="4"/>
      <c r="KHO129" s="4"/>
      <c r="KHP129" s="4"/>
      <c r="KHQ129" s="4"/>
      <c r="KHR129" s="4"/>
      <c r="KHS129" s="4"/>
      <c r="KHT129" s="4"/>
      <c r="KHU129" s="4"/>
      <c r="KHV129" s="4"/>
      <c r="KHW129" s="4"/>
      <c r="KHX129" s="4"/>
      <c r="KHY129" s="4"/>
      <c r="KHZ129" s="4"/>
      <c r="KIA129" s="4"/>
      <c r="KIB129" s="4"/>
      <c r="KIC129" s="4"/>
      <c r="KID129" s="4"/>
      <c r="KIE129" s="4"/>
      <c r="KIF129" s="4"/>
      <c r="KIG129" s="4"/>
      <c r="KIH129" s="4"/>
      <c r="KII129" s="4"/>
      <c r="KIJ129" s="4"/>
      <c r="KIK129" s="4"/>
      <c r="KIL129" s="4"/>
      <c r="KIM129" s="4"/>
      <c r="KIN129" s="4"/>
      <c r="KIO129" s="4"/>
      <c r="KIP129" s="4"/>
      <c r="KIQ129" s="4"/>
      <c r="KIR129" s="4"/>
      <c r="KIS129" s="4"/>
      <c r="KIT129" s="4"/>
      <c r="KIU129" s="4"/>
      <c r="KIV129" s="4"/>
      <c r="KIW129" s="4"/>
      <c r="KIX129" s="4"/>
      <c r="KIY129" s="4"/>
      <c r="KIZ129" s="4"/>
      <c r="KJA129" s="4"/>
      <c r="KJB129" s="4"/>
      <c r="KJC129" s="4"/>
      <c r="KJD129" s="4"/>
      <c r="KJE129" s="4"/>
      <c r="KJF129" s="4"/>
      <c r="KJG129" s="4"/>
      <c r="KJH129" s="4"/>
      <c r="KJI129" s="4"/>
      <c r="KJJ129" s="4"/>
      <c r="KJK129" s="4"/>
      <c r="KJL129" s="4"/>
      <c r="KJM129" s="4"/>
      <c r="KJN129" s="4"/>
      <c r="KJO129" s="4"/>
      <c r="KJP129" s="4"/>
      <c r="KJQ129" s="4"/>
      <c r="KJR129" s="4"/>
      <c r="KJS129" s="4"/>
      <c r="KJT129" s="4"/>
      <c r="KJU129" s="4"/>
      <c r="KJV129" s="4"/>
      <c r="KJW129" s="4"/>
      <c r="KJX129" s="4"/>
      <c r="KJY129" s="4"/>
      <c r="KJZ129" s="4"/>
      <c r="KKA129" s="4"/>
      <c r="KKB129" s="4"/>
      <c r="KKC129" s="4"/>
      <c r="KKD129" s="4"/>
      <c r="KKE129" s="4"/>
      <c r="KKF129" s="4"/>
      <c r="KKG129" s="4"/>
      <c r="KKH129" s="4"/>
      <c r="KKI129" s="4"/>
      <c r="KKJ129" s="4"/>
      <c r="KKK129" s="4"/>
      <c r="KKL129" s="4"/>
      <c r="KKM129" s="4"/>
      <c r="KKN129" s="4"/>
      <c r="KKO129" s="4"/>
      <c r="KKP129" s="4"/>
      <c r="KKQ129" s="4"/>
      <c r="KKR129" s="4"/>
      <c r="KKS129" s="4"/>
      <c r="KKT129" s="4"/>
      <c r="KKU129" s="4"/>
      <c r="KKV129" s="4"/>
      <c r="KKW129" s="4"/>
      <c r="KKX129" s="4"/>
      <c r="KKY129" s="4"/>
      <c r="KKZ129" s="4"/>
      <c r="KLA129" s="4"/>
      <c r="KLB129" s="4"/>
      <c r="KLC129" s="4"/>
      <c r="KLD129" s="4"/>
      <c r="KLE129" s="4"/>
      <c r="KLF129" s="4"/>
      <c r="KLG129" s="4"/>
      <c r="KLH129" s="4"/>
      <c r="KLI129" s="4"/>
      <c r="KLJ129" s="4"/>
      <c r="KLK129" s="4"/>
      <c r="KLL129" s="4"/>
      <c r="KLM129" s="4"/>
      <c r="KLN129" s="4"/>
      <c r="KLO129" s="4"/>
      <c r="KLP129" s="4"/>
      <c r="KLQ129" s="4"/>
      <c r="KLR129" s="4"/>
      <c r="KLS129" s="4"/>
      <c r="KLT129" s="4"/>
      <c r="KLU129" s="4"/>
      <c r="KLV129" s="4"/>
      <c r="KLW129" s="4"/>
      <c r="KLX129" s="4"/>
      <c r="KLY129" s="4"/>
      <c r="KLZ129" s="4"/>
      <c r="KMA129" s="4"/>
      <c r="KMB129" s="4"/>
      <c r="KMC129" s="4"/>
      <c r="KMD129" s="4"/>
      <c r="KME129" s="4"/>
      <c r="KMF129" s="4"/>
      <c r="KMG129" s="4"/>
      <c r="KMH129" s="4"/>
      <c r="KMI129" s="4"/>
      <c r="KMJ129" s="4"/>
      <c r="KMK129" s="4"/>
      <c r="KML129" s="4"/>
      <c r="KMM129" s="4"/>
      <c r="KMN129" s="4"/>
      <c r="KMO129" s="4"/>
      <c r="KMP129" s="4"/>
      <c r="KMQ129" s="4"/>
      <c r="KMR129" s="4"/>
      <c r="KMS129" s="4"/>
      <c r="KMT129" s="4"/>
      <c r="KMU129" s="4"/>
      <c r="KMV129" s="4"/>
      <c r="KMW129" s="4"/>
      <c r="KMX129" s="4"/>
      <c r="KMY129" s="4"/>
      <c r="KMZ129" s="4"/>
      <c r="KNA129" s="4"/>
      <c r="KNB129" s="4"/>
      <c r="KNC129" s="4"/>
      <c r="KND129" s="4"/>
      <c r="KNE129" s="4"/>
      <c r="KNF129" s="4"/>
      <c r="KNG129" s="4"/>
      <c r="KNH129" s="4"/>
      <c r="KNI129" s="4"/>
      <c r="KNJ129" s="4"/>
      <c r="KNK129" s="4"/>
      <c r="KNL129" s="4"/>
      <c r="KNM129" s="4"/>
      <c r="KNN129" s="4"/>
      <c r="KNO129" s="4"/>
      <c r="KNP129" s="4"/>
      <c r="KNQ129" s="4"/>
      <c r="KNR129" s="4"/>
      <c r="KNS129" s="4"/>
      <c r="KNT129" s="4"/>
      <c r="KNU129" s="4"/>
      <c r="KNV129" s="4"/>
      <c r="KNW129" s="4"/>
      <c r="KNX129" s="4"/>
      <c r="KNY129" s="4"/>
      <c r="KNZ129" s="4"/>
      <c r="KOA129" s="4"/>
      <c r="KOB129" s="4"/>
      <c r="KOC129" s="4"/>
      <c r="KOD129" s="4"/>
      <c r="KOE129" s="4"/>
      <c r="KOF129" s="4"/>
      <c r="KOG129" s="4"/>
      <c r="KOH129" s="4"/>
      <c r="KOI129" s="4"/>
      <c r="KOJ129" s="4"/>
      <c r="KOK129" s="4"/>
      <c r="KOL129" s="4"/>
      <c r="KOM129" s="4"/>
      <c r="KON129" s="4"/>
      <c r="KOO129" s="4"/>
      <c r="KOP129" s="4"/>
      <c r="KOQ129" s="4"/>
      <c r="KOR129" s="4"/>
      <c r="KOS129" s="4"/>
      <c r="KOT129" s="4"/>
      <c r="KOU129" s="4"/>
      <c r="KOV129" s="4"/>
      <c r="KOW129" s="4"/>
      <c r="KOX129" s="4"/>
      <c r="KOY129" s="4"/>
      <c r="KOZ129" s="4"/>
      <c r="KPA129" s="4"/>
      <c r="KPB129" s="4"/>
      <c r="KPC129" s="4"/>
      <c r="KPD129" s="4"/>
      <c r="KPE129" s="4"/>
      <c r="KPF129" s="4"/>
      <c r="KPG129" s="4"/>
      <c r="KPH129" s="4"/>
      <c r="KPI129" s="4"/>
      <c r="KPJ129" s="4"/>
      <c r="KPK129" s="4"/>
      <c r="KPL129" s="4"/>
      <c r="KPM129" s="4"/>
      <c r="KPN129" s="4"/>
      <c r="KPO129" s="4"/>
      <c r="KPP129" s="4"/>
      <c r="KPQ129" s="4"/>
      <c r="KPR129" s="4"/>
      <c r="KPS129" s="4"/>
      <c r="KPT129" s="4"/>
      <c r="KPU129" s="4"/>
      <c r="KPV129" s="4"/>
      <c r="KPW129" s="4"/>
      <c r="KPX129" s="4"/>
      <c r="KPY129" s="4"/>
      <c r="KPZ129" s="4"/>
      <c r="KQA129" s="4"/>
      <c r="KQB129" s="4"/>
      <c r="KQC129" s="4"/>
      <c r="KQD129" s="4"/>
      <c r="KQE129" s="4"/>
      <c r="KQF129" s="4"/>
      <c r="KQG129" s="4"/>
      <c r="KQH129" s="4"/>
      <c r="KQI129" s="4"/>
      <c r="KQJ129" s="4"/>
      <c r="KQK129" s="4"/>
      <c r="KQL129" s="4"/>
      <c r="KQS129" s="4"/>
      <c r="KQT129" s="4"/>
      <c r="KQU129" s="4"/>
      <c r="KQV129" s="4"/>
      <c r="KQW129" s="4"/>
      <c r="KQX129" s="4"/>
      <c r="KQY129" s="4"/>
      <c r="KQZ129" s="4"/>
      <c r="KRA129" s="4"/>
      <c r="KRB129" s="4"/>
      <c r="KRC129" s="4"/>
      <c r="KRD129" s="4"/>
      <c r="KRE129" s="4"/>
      <c r="KRF129" s="4"/>
      <c r="KRG129" s="4"/>
      <c r="KRH129" s="4"/>
      <c r="KRI129" s="4"/>
      <c r="KRJ129" s="4"/>
      <c r="KRK129" s="4"/>
      <c r="KRL129" s="4"/>
      <c r="KRM129" s="4"/>
      <c r="KRN129" s="4"/>
      <c r="KRO129" s="4"/>
      <c r="KRP129" s="4"/>
      <c r="KRQ129" s="4"/>
      <c r="KRR129" s="4"/>
      <c r="KRS129" s="4"/>
      <c r="KRT129" s="4"/>
      <c r="KRU129" s="4"/>
      <c r="KRV129" s="4"/>
      <c r="KRW129" s="4"/>
      <c r="KRX129" s="4"/>
      <c r="KRY129" s="4"/>
      <c r="KRZ129" s="4"/>
      <c r="KSA129" s="4"/>
      <c r="KSB129" s="4"/>
      <c r="KSC129" s="4"/>
      <c r="KSD129" s="4"/>
      <c r="KSE129" s="4"/>
      <c r="KSF129" s="4"/>
      <c r="KSG129" s="4"/>
      <c r="KSH129" s="4"/>
      <c r="KSI129" s="4"/>
      <c r="KSJ129" s="4"/>
      <c r="KSK129" s="4"/>
      <c r="KSL129" s="4"/>
      <c r="KSM129" s="4"/>
      <c r="KSN129" s="4"/>
      <c r="KSO129" s="4"/>
      <c r="KSP129" s="4"/>
      <c r="KSQ129" s="4"/>
      <c r="KSR129" s="4"/>
      <c r="KSS129" s="4"/>
      <c r="KST129" s="4"/>
      <c r="KSU129" s="4"/>
      <c r="KSV129" s="4"/>
      <c r="KSW129" s="4"/>
      <c r="KSX129" s="4"/>
      <c r="KSY129" s="4"/>
      <c r="KSZ129" s="4"/>
      <c r="KTA129" s="4"/>
      <c r="KTB129" s="4"/>
      <c r="KTC129" s="4"/>
      <c r="KTD129" s="4"/>
      <c r="KTE129" s="4"/>
      <c r="KTF129" s="4"/>
      <c r="KTG129" s="4"/>
      <c r="KTH129" s="4"/>
      <c r="KTI129" s="4"/>
      <c r="KTJ129" s="4"/>
      <c r="KTK129" s="4"/>
      <c r="KTL129" s="4"/>
      <c r="KTM129" s="4"/>
      <c r="KTN129" s="4"/>
      <c r="KTO129" s="4"/>
      <c r="KTP129" s="4"/>
      <c r="KTQ129" s="4"/>
      <c r="KTR129" s="4"/>
      <c r="KTS129" s="4"/>
      <c r="KTT129" s="4"/>
      <c r="KTU129" s="4"/>
      <c r="KTV129" s="4"/>
      <c r="KTW129" s="4"/>
      <c r="KTX129" s="4"/>
      <c r="KTY129" s="4"/>
      <c r="KTZ129" s="4"/>
      <c r="KUA129" s="4"/>
      <c r="KUB129" s="4"/>
      <c r="KUC129" s="4"/>
      <c r="KUD129" s="4"/>
      <c r="KUE129" s="4"/>
      <c r="KUF129" s="4"/>
      <c r="KUG129" s="4"/>
      <c r="KUH129" s="4"/>
      <c r="KUI129" s="4"/>
      <c r="KUJ129" s="4"/>
      <c r="KUK129" s="4"/>
      <c r="KUL129" s="4"/>
      <c r="KUM129" s="4"/>
      <c r="KUN129" s="4"/>
      <c r="KUO129" s="4"/>
      <c r="KUP129" s="4"/>
      <c r="KUQ129" s="4"/>
      <c r="KUR129" s="4"/>
      <c r="KUS129" s="4"/>
      <c r="KUT129" s="4"/>
      <c r="KUU129" s="4"/>
      <c r="KUV129" s="4"/>
      <c r="KUW129" s="4"/>
      <c r="KUX129" s="4"/>
      <c r="KUY129" s="4"/>
      <c r="KUZ129" s="4"/>
      <c r="KVA129" s="4"/>
      <c r="KVB129" s="4"/>
      <c r="KVC129" s="4"/>
      <c r="KVD129" s="4"/>
      <c r="KVE129" s="4"/>
      <c r="KVF129" s="4"/>
      <c r="KVG129" s="4"/>
      <c r="KVH129" s="4"/>
      <c r="KVI129" s="4"/>
      <c r="KVJ129" s="4"/>
      <c r="KVK129" s="4"/>
      <c r="KVL129" s="4"/>
      <c r="KVM129" s="4"/>
      <c r="KVN129" s="4"/>
      <c r="KVO129" s="4"/>
      <c r="KVP129" s="4"/>
      <c r="KVQ129" s="4"/>
      <c r="KVR129" s="4"/>
      <c r="KVS129" s="4"/>
      <c r="KVT129" s="4"/>
      <c r="KVU129" s="4"/>
      <c r="KVV129" s="4"/>
      <c r="KVW129" s="4"/>
      <c r="KVX129" s="4"/>
      <c r="KVY129" s="4"/>
      <c r="KVZ129" s="4"/>
      <c r="KWA129" s="4"/>
      <c r="KWB129" s="4"/>
      <c r="KWC129" s="4"/>
      <c r="KWD129" s="4"/>
      <c r="KWE129" s="4"/>
      <c r="KWF129" s="4"/>
      <c r="KWG129" s="4"/>
      <c r="KWH129" s="4"/>
      <c r="KWI129" s="4"/>
      <c r="KWJ129" s="4"/>
      <c r="KWK129" s="4"/>
      <c r="KWL129" s="4"/>
      <c r="KWM129" s="4"/>
      <c r="KWN129" s="4"/>
      <c r="KWO129" s="4"/>
      <c r="KWP129" s="4"/>
      <c r="KWQ129" s="4"/>
      <c r="KWR129" s="4"/>
      <c r="KWS129" s="4"/>
      <c r="KWT129" s="4"/>
      <c r="KWU129" s="4"/>
      <c r="KWV129" s="4"/>
      <c r="KWW129" s="4"/>
      <c r="KWX129" s="4"/>
      <c r="KWY129" s="4"/>
      <c r="KWZ129" s="4"/>
      <c r="KXA129" s="4"/>
      <c r="KXB129" s="4"/>
      <c r="KXC129" s="4"/>
      <c r="KXD129" s="4"/>
      <c r="KXE129" s="4"/>
      <c r="KXF129" s="4"/>
      <c r="KXG129" s="4"/>
      <c r="KXH129" s="4"/>
      <c r="KXI129" s="4"/>
      <c r="KXJ129" s="4"/>
      <c r="KXK129" s="4"/>
      <c r="KXL129" s="4"/>
      <c r="KXM129" s="4"/>
      <c r="KXN129" s="4"/>
      <c r="KXO129" s="4"/>
      <c r="KXP129" s="4"/>
      <c r="KXQ129" s="4"/>
      <c r="KXR129" s="4"/>
      <c r="KXS129" s="4"/>
      <c r="KXT129" s="4"/>
      <c r="KXU129" s="4"/>
      <c r="KXV129" s="4"/>
      <c r="KXW129" s="4"/>
      <c r="KXX129" s="4"/>
      <c r="KXY129" s="4"/>
      <c r="KXZ129" s="4"/>
      <c r="KYA129" s="4"/>
      <c r="KYB129" s="4"/>
      <c r="KYC129" s="4"/>
      <c r="KYD129" s="4"/>
      <c r="KYE129" s="4"/>
      <c r="KYF129" s="4"/>
      <c r="KYG129" s="4"/>
      <c r="KYH129" s="4"/>
      <c r="KYI129" s="4"/>
      <c r="KYJ129" s="4"/>
      <c r="KYK129" s="4"/>
      <c r="KYL129" s="4"/>
      <c r="KYM129" s="4"/>
      <c r="KYN129" s="4"/>
      <c r="KYO129" s="4"/>
      <c r="KYP129" s="4"/>
      <c r="KYQ129" s="4"/>
      <c r="KYR129" s="4"/>
      <c r="KYS129" s="4"/>
      <c r="KYT129" s="4"/>
      <c r="KYU129" s="4"/>
      <c r="KYV129" s="4"/>
      <c r="KYW129" s="4"/>
      <c r="KYX129" s="4"/>
      <c r="KYY129" s="4"/>
      <c r="KYZ129" s="4"/>
      <c r="KZA129" s="4"/>
      <c r="KZB129" s="4"/>
      <c r="KZC129" s="4"/>
      <c r="KZD129" s="4"/>
      <c r="KZE129" s="4"/>
      <c r="KZF129" s="4"/>
      <c r="KZG129" s="4"/>
      <c r="KZH129" s="4"/>
      <c r="KZI129" s="4"/>
      <c r="KZJ129" s="4"/>
      <c r="KZK129" s="4"/>
      <c r="KZL129" s="4"/>
      <c r="KZM129" s="4"/>
      <c r="KZN129" s="4"/>
      <c r="KZO129" s="4"/>
      <c r="KZP129" s="4"/>
      <c r="KZQ129" s="4"/>
      <c r="KZR129" s="4"/>
      <c r="KZS129" s="4"/>
      <c r="KZT129" s="4"/>
      <c r="KZU129" s="4"/>
      <c r="KZV129" s="4"/>
      <c r="KZW129" s="4"/>
      <c r="KZX129" s="4"/>
      <c r="KZY129" s="4"/>
      <c r="KZZ129" s="4"/>
      <c r="LAA129" s="4"/>
      <c r="LAB129" s="4"/>
      <c r="LAC129" s="4"/>
      <c r="LAD129" s="4"/>
      <c r="LAE129" s="4"/>
      <c r="LAF129" s="4"/>
      <c r="LAG129" s="4"/>
      <c r="LAH129" s="4"/>
      <c r="LAO129" s="4"/>
      <c r="LAP129" s="4"/>
      <c r="LAQ129" s="4"/>
      <c r="LAR129" s="4"/>
      <c r="LAS129" s="4"/>
      <c r="LAT129" s="4"/>
      <c r="LAU129" s="4"/>
      <c r="LAV129" s="4"/>
      <c r="LAW129" s="4"/>
      <c r="LAX129" s="4"/>
      <c r="LAY129" s="4"/>
      <c r="LAZ129" s="4"/>
      <c r="LBA129" s="4"/>
      <c r="LBB129" s="4"/>
      <c r="LBC129" s="4"/>
      <c r="LBD129" s="4"/>
      <c r="LBE129" s="4"/>
      <c r="LBF129" s="4"/>
      <c r="LBG129" s="4"/>
      <c r="LBH129" s="4"/>
      <c r="LBI129" s="4"/>
      <c r="LBJ129" s="4"/>
      <c r="LBK129" s="4"/>
      <c r="LBL129" s="4"/>
      <c r="LBM129" s="4"/>
      <c r="LBN129" s="4"/>
      <c r="LBO129" s="4"/>
      <c r="LBP129" s="4"/>
      <c r="LBQ129" s="4"/>
      <c r="LBR129" s="4"/>
      <c r="LBS129" s="4"/>
      <c r="LBT129" s="4"/>
      <c r="LBU129" s="4"/>
      <c r="LBV129" s="4"/>
      <c r="LBW129" s="4"/>
      <c r="LBX129" s="4"/>
      <c r="LBY129" s="4"/>
      <c r="LBZ129" s="4"/>
      <c r="LCA129" s="4"/>
      <c r="LCB129" s="4"/>
      <c r="LCC129" s="4"/>
      <c r="LCD129" s="4"/>
      <c r="LCE129" s="4"/>
      <c r="LCF129" s="4"/>
      <c r="LCG129" s="4"/>
      <c r="LCH129" s="4"/>
      <c r="LCI129" s="4"/>
      <c r="LCJ129" s="4"/>
      <c r="LCK129" s="4"/>
      <c r="LCL129" s="4"/>
      <c r="LCM129" s="4"/>
      <c r="LCN129" s="4"/>
      <c r="LCO129" s="4"/>
      <c r="LCP129" s="4"/>
      <c r="LCQ129" s="4"/>
      <c r="LCR129" s="4"/>
      <c r="LCS129" s="4"/>
      <c r="LCT129" s="4"/>
      <c r="LCU129" s="4"/>
      <c r="LCV129" s="4"/>
      <c r="LCW129" s="4"/>
      <c r="LCX129" s="4"/>
      <c r="LCY129" s="4"/>
      <c r="LCZ129" s="4"/>
      <c r="LDA129" s="4"/>
      <c r="LDB129" s="4"/>
      <c r="LDC129" s="4"/>
      <c r="LDD129" s="4"/>
      <c r="LDE129" s="4"/>
      <c r="LDF129" s="4"/>
      <c r="LDG129" s="4"/>
      <c r="LDH129" s="4"/>
      <c r="LDI129" s="4"/>
      <c r="LDJ129" s="4"/>
      <c r="LDK129" s="4"/>
      <c r="LDL129" s="4"/>
      <c r="LDM129" s="4"/>
      <c r="LDN129" s="4"/>
      <c r="LDO129" s="4"/>
      <c r="LDP129" s="4"/>
      <c r="LDQ129" s="4"/>
      <c r="LDR129" s="4"/>
      <c r="LDS129" s="4"/>
      <c r="LDT129" s="4"/>
      <c r="LDU129" s="4"/>
      <c r="LDV129" s="4"/>
      <c r="LDW129" s="4"/>
      <c r="LDX129" s="4"/>
      <c r="LDY129" s="4"/>
      <c r="LDZ129" s="4"/>
      <c r="LEA129" s="4"/>
      <c r="LEB129" s="4"/>
      <c r="LEC129" s="4"/>
      <c r="LED129" s="4"/>
      <c r="LEE129" s="4"/>
      <c r="LEF129" s="4"/>
      <c r="LEG129" s="4"/>
      <c r="LEH129" s="4"/>
      <c r="LEI129" s="4"/>
      <c r="LEJ129" s="4"/>
      <c r="LEK129" s="4"/>
      <c r="LEL129" s="4"/>
      <c r="LEM129" s="4"/>
      <c r="LEN129" s="4"/>
      <c r="LEO129" s="4"/>
      <c r="LEP129" s="4"/>
      <c r="LEQ129" s="4"/>
      <c r="LER129" s="4"/>
      <c r="LES129" s="4"/>
      <c r="LET129" s="4"/>
      <c r="LEU129" s="4"/>
      <c r="LEV129" s="4"/>
      <c r="LEW129" s="4"/>
      <c r="LEX129" s="4"/>
      <c r="LEY129" s="4"/>
      <c r="LEZ129" s="4"/>
      <c r="LFA129" s="4"/>
      <c r="LFB129" s="4"/>
      <c r="LFC129" s="4"/>
      <c r="LFD129" s="4"/>
      <c r="LFE129" s="4"/>
      <c r="LFF129" s="4"/>
      <c r="LFG129" s="4"/>
      <c r="LFH129" s="4"/>
      <c r="LFI129" s="4"/>
      <c r="LFJ129" s="4"/>
      <c r="LFK129" s="4"/>
      <c r="LFL129" s="4"/>
      <c r="LFM129" s="4"/>
      <c r="LFN129" s="4"/>
      <c r="LFO129" s="4"/>
      <c r="LFP129" s="4"/>
      <c r="LFQ129" s="4"/>
      <c r="LFR129" s="4"/>
      <c r="LFS129" s="4"/>
      <c r="LFT129" s="4"/>
      <c r="LFU129" s="4"/>
      <c r="LFV129" s="4"/>
      <c r="LFW129" s="4"/>
      <c r="LFX129" s="4"/>
      <c r="LFY129" s="4"/>
      <c r="LFZ129" s="4"/>
      <c r="LGA129" s="4"/>
      <c r="LGB129" s="4"/>
      <c r="LGC129" s="4"/>
      <c r="LGD129" s="4"/>
      <c r="LGE129" s="4"/>
      <c r="LGF129" s="4"/>
      <c r="LGG129" s="4"/>
      <c r="LGH129" s="4"/>
      <c r="LGI129" s="4"/>
      <c r="LGJ129" s="4"/>
      <c r="LGK129" s="4"/>
      <c r="LGL129" s="4"/>
      <c r="LGM129" s="4"/>
      <c r="LGN129" s="4"/>
      <c r="LGO129" s="4"/>
      <c r="LGP129" s="4"/>
      <c r="LGQ129" s="4"/>
      <c r="LGR129" s="4"/>
      <c r="LGS129" s="4"/>
      <c r="LGT129" s="4"/>
      <c r="LGU129" s="4"/>
      <c r="LGV129" s="4"/>
      <c r="LGW129" s="4"/>
      <c r="LGX129" s="4"/>
      <c r="LGY129" s="4"/>
      <c r="LGZ129" s="4"/>
      <c r="LHA129" s="4"/>
      <c r="LHB129" s="4"/>
      <c r="LHC129" s="4"/>
      <c r="LHD129" s="4"/>
      <c r="LHE129" s="4"/>
      <c r="LHF129" s="4"/>
      <c r="LHG129" s="4"/>
      <c r="LHH129" s="4"/>
      <c r="LHI129" s="4"/>
      <c r="LHJ129" s="4"/>
      <c r="LHK129" s="4"/>
      <c r="LHL129" s="4"/>
      <c r="LHM129" s="4"/>
      <c r="LHN129" s="4"/>
      <c r="LHO129" s="4"/>
      <c r="LHP129" s="4"/>
      <c r="LHQ129" s="4"/>
      <c r="LHR129" s="4"/>
      <c r="LHS129" s="4"/>
      <c r="LHT129" s="4"/>
      <c r="LHU129" s="4"/>
      <c r="LHV129" s="4"/>
      <c r="LHW129" s="4"/>
      <c r="LHX129" s="4"/>
      <c r="LHY129" s="4"/>
      <c r="LHZ129" s="4"/>
      <c r="LIA129" s="4"/>
      <c r="LIB129" s="4"/>
      <c r="LIC129" s="4"/>
      <c r="LID129" s="4"/>
      <c r="LIE129" s="4"/>
      <c r="LIF129" s="4"/>
      <c r="LIG129" s="4"/>
      <c r="LIH129" s="4"/>
      <c r="LII129" s="4"/>
      <c r="LIJ129" s="4"/>
      <c r="LIK129" s="4"/>
      <c r="LIL129" s="4"/>
      <c r="LIM129" s="4"/>
      <c r="LIN129" s="4"/>
      <c r="LIO129" s="4"/>
      <c r="LIP129" s="4"/>
      <c r="LIQ129" s="4"/>
      <c r="LIR129" s="4"/>
      <c r="LIS129" s="4"/>
      <c r="LIT129" s="4"/>
      <c r="LIU129" s="4"/>
      <c r="LIV129" s="4"/>
      <c r="LIW129" s="4"/>
      <c r="LIX129" s="4"/>
      <c r="LIY129" s="4"/>
      <c r="LIZ129" s="4"/>
      <c r="LJA129" s="4"/>
      <c r="LJB129" s="4"/>
      <c r="LJC129" s="4"/>
      <c r="LJD129" s="4"/>
      <c r="LJE129" s="4"/>
      <c r="LJF129" s="4"/>
      <c r="LJG129" s="4"/>
      <c r="LJH129" s="4"/>
      <c r="LJI129" s="4"/>
      <c r="LJJ129" s="4"/>
      <c r="LJK129" s="4"/>
      <c r="LJL129" s="4"/>
      <c r="LJM129" s="4"/>
      <c r="LJN129" s="4"/>
      <c r="LJO129" s="4"/>
      <c r="LJP129" s="4"/>
      <c r="LJQ129" s="4"/>
      <c r="LJR129" s="4"/>
      <c r="LJS129" s="4"/>
      <c r="LJT129" s="4"/>
      <c r="LJU129" s="4"/>
      <c r="LJV129" s="4"/>
      <c r="LJW129" s="4"/>
      <c r="LJX129" s="4"/>
      <c r="LJY129" s="4"/>
      <c r="LJZ129" s="4"/>
      <c r="LKA129" s="4"/>
      <c r="LKB129" s="4"/>
      <c r="LKC129" s="4"/>
      <c r="LKD129" s="4"/>
      <c r="LKK129" s="4"/>
      <c r="LKL129" s="4"/>
      <c r="LKM129" s="4"/>
      <c r="LKN129" s="4"/>
      <c r="LKO129" s="4"/>
      <c r="LKP129" s="4"/>
      <c r="LKQ129" s="4"/>
      <c r="LKR129" s="4"/>
      <c r="LKS129" s="4"/>
      <c r="LKT129" s="4"/>
      <c r="LKU129" s="4"/>
      <c r="LKV129" s="4"/>
      <c r="LKW129" s="4"/>
      <c r="LKX129" s="4"/>
      <c r="LKY129" s="4"/>
      <c r="LKZ129" s="4"/>
      <c r="LLA129" s="4"/>
      <c r="LLB129" s="4"/>
      <c r="LLC129" s="4"/>
      <c r="LLD129" s="4"/>
      <c r="LLE129" s="4"/>
      <c r="LLF129" s="4"/>
      <c r="LLG129" s="4"/>
      <c r="LLH129" s="4"/>
      <c r="LLI129" s="4"/>
      <c r="LLJ129" s="4"/>
      <c r="LLK129" s="4"/>
      <c r="LLL129" s="4"/>
      <c r="LLM129" s="4"/>
      <c r="LLN129" s="4"/>
      <c r="LLO129" s="4"/>
      <c r="LLP129" s="4"/>
      <c r="LLQ129" s="4"/>
      <c r="LLR129" s="4"/>
      <c r="LLS129" s="4"/>
      <c r="LLT129" s="4"/>
      <c r="LLU129" s="4"/>
      <c r="LLV129" s="4"/>
      <c r="LLW129" s="4"/>
      <c r="LLX129" s="4"/>
      <c r="LLY129" s="4"/>
      <c r="LLZ129" s="4"/>
      <c r="LMA129" s="4"/>
      <c r="LMB129" s="4"/>
      <c r="LMC129" s="4"/>
      <c r="LMD129" s="4"/>
      <c r="LME129" s="4"/>
      <c r="LMF129" s="4"/>
      <c r="LMG129" s="4"/>
      <c r="LMH129" s="4"/>
      <c r="LMI129" s="4"/>
      <c r="LMJ129" s="4"/>
      <c r="LMK129" s="4"/>
      <c r="LML129" s="4"/>
      <c r="LMM129" s="4"/>
      <c r="LMN129" s="4"/>
      <c r="LMO129" s="4"/>
      <c r="LMP129" s="4"/>
      <c r="LMQ129" s="4"/>
      <c r="LMR129" s="4"/>
      <c r="LMS129" s="4"/>
      <c r="LMT129" s="4"/>
      <c r="LMU129" s="4"/>
      <c r="LMV129" s="4"/>
      <c r="LMW129" s="4"/>
      <c r="LMX129" s="4"/>
      <c r="LMY129" s="4"/>
      <c r="LMZ129" s="4"/>
      <c r="LNA129" s="4"/>
      <c r="LNB129" s="4"/>
      <c r="LNC129" s="4"/>
      <c r="LND129" s="4"/>
      <c r="LNE129" s="4"/>
      <c r="LNF129" s="4"/>
      <c r="LNG129" s="4"/>
      <c r="LNH129" s="4"/>
      <c r="LNI129" s="4"/>
      <c r="LNJ129" s="4"/>
      <c r="LNK129" s="4"/>
      <c r="LNL129" s="4"/>
      <c r="LNM129" s="4"/>
      <c r="LNN129" s="4"/>
      <c r="LNO129" s="4"/>
      <c r="LNP129" s="4"/>
      <c r="LNQ129" s="4"/>
      <c r="LNR129" s="4"/>
      <c r="LNS129" s="4"/>
      <c r="LNT129" s="4"/>
      <c r="LNU129" s="4"/>
      <c r="LNV129" s="4"/>
      <c r="LNW129" s="4"/>
      <c r="LNX129" s="4"/>
      <c r="LNY129" s="4"/>
      <c r="LNZ129" s="4"/>
      <c r="LOA129" s="4"/>
      <c r="LOB129" s="4"/>
      <c r="LOC129" s="4"/>
      <c r="LOD129" s="4"/>
      <c r="LOE129" s="4"/>
      <c r="LOF129" s="4"/>
      <c r="LOG129" s="4"/>
      <c r="LOH129" s="4"/>
      <c r="LOI129" s="4"/>
      <c r="LOJ129" s="4"/>
      <c r="LOK129" s="4"/>
      <c r="LOL129" s="4"/>
      <c r="LOM129" s="4"/>
      <c r="LON129" s="4"/>
      <c r="LOO129" s="4"/>
      <c r="LOP129" s="4"/>
      <c r="LOQ129" s="4"/>
      <c r="LOR129" s="4"/>
      <c r="LOS129" s="4"/>
      <c r="LOT129" s="4"/>
      <c r="LOU129" s="4"/>
      <c r="LOV129" s="4"/>
      <c r="LOW129" s="4"/>
      <c r="LOX129" s="4"/>
      <c r="LOY129" s="4"/>
      <c r="LOZ129" s="4"/>
      <c r="LPA129" s="4"/>
      <c r="LPB129" s="4"/>
      <c r="LPC129" s="4"/>
      <c r="LPD129" s="4"/>
      <c r="LPE129" s="4"/>
      <c r="LPF129" s="4"/>
      <c r="LPG129" s="4"/>
      <c r="LPH129" s="4"/>
      <c r="LPI129" s="4"/>
      <c r="LPJ129" s="4"/>
      <c r="LPK129" s="4"/>
      <c r="LPL129" s="4"/>
      <c r="LPM129" s="4"/>
      <c r="LPN129" s="4"/>
      <c r="LPO129" s="4"/>
      <c r="LPP129" s="4"/>
      <c r="LPQ129" s="4"/>
      <c r="LPR129" s="4"/>
      <c r="LPS129" s="4"/>
      <c r="LPT129" s="4"/>
      <c r="LPU129" s="4"/>
      <c r="LPV129" s="4"/>
      <c r="LPW129" s="4"/>
      <c r="LPX129" s="4"/>
      <c r="LPY129" s="4"/>
      <c r="LPZ129" s="4"/>
      <c r="LQA129" s="4"/>
      <c r="LQB129" s="4"/>
      <c r="LQC129" s="4"/>
      <c r="LQD129" s="4"/>
      <c r="LQE129" s="4"/>
      <c r="LQF129" s="4"/>
      <c r="LQG129" s="4"/>
      <c r="LQH129" s="4"/>
      <c r="LQI129" s="4"/>
      <c r="LQJ129" s="4"/>
      <c r="LQK129" s="4"/>
      <c r="LQL129" s="4"/>
      <c r="LQM129" s="4"/>
      <c r="LQN129" s="4"/>
      <c r="LQO129" s="4"/>
      <c r="LQP129" s="4"/>
      <c r="LQQ129" s="4"/>
      <c r="LQR129" s="4"/>
      <c r="LQS129" s="4"/>
      <c r="LQT129" s="4"/>
      <c r="LQU129" s="4"/>
      <c r="LQV129" s="4"/>
      <c r="LQW129" s="4"/>
      <c r="LQX129" s="4"/>
      <c r="LQY129" s="4"/>
      <c r="LQZ129" s="4"/>
      <c r="LRA129" s="4"/>
      <c r="LRB129" s="4"/>
      <c r="LRC129" s="4"/>
      <c r="LRD129" s="4"/>
      <c r="LRE129" s="4"/>
      <c r="LRF129" s="4"/>
      <c r="LRG129" s="4"/>
      <c r="LRH129" s="4"/>
      <c r="LRI129" s="4"/>
      <c r="LRJ129" s="4"/>
      <c r="LRK129" s="4"/>
      <c r="LRL129" s="4"/>
      <c r="LRM129" s="4"/>
      <c r="LRN129" s="4"/>
      <c r="LRO129" s="4"/>
      <c r="LRP129" s="4"/>
      <c r="LRQ129" s="4"/>
      <c r="LRR129" s="4"/>
      <c r="LRS129" s="4"/>
      <c r="LRT129" s="4"/>
      <c r="LRU129" s="4"/>
      <c r="LRV129" s="4"/>
      <c r="LRW129" s="4"/>
      <c r="LRX129" s="4"/>
      <c r="LRY129" s="4"/>
      <c r="LRZ129" s="4"/>
      <c r="LSA129" s="4"/>
      <c r="LSB129" s="4"/>
      <c r="LSC129" s="4"/>
      <c r="LSD129" s="4"/>
      <c r="LSE129" s="4"/>
      <c r="LSF129" s="4"/>
      <c r="LSG129" s="4"/>
      <c r="LSH129" s="4"/>
      <c r="LSI129" s="4"/>
      <c r="LSJ129" s="4"/>
      <c r="LSK129" s="4"/>
      <c r="LSL129" s="4"/>
      <c r="LSM129" s="4"/>
      <c r="LSN129" s="4"/>
      <c r="LSO129" s="4"/>
      <c r="LSP129" s="4"/>
      <c r="LSQ129" s="4"/>
      <c r="LSR129" s="4"/>
      <c r="LSS129" s="4"/>
      <c r="LST129" s="4"/>
      <c r="LSU129" s="4"/>
      <c r="LSV129" s="4"/>
      <c r="LSW129" s="4"/>
      <c r="LSX129" s="4"/>
      <c r="LSY129" s="4"/>
      <c r="LSZ129" s="4"/>
      <c r="LTA129" s="4"/>
      <c r="LTB129" s="4"/>
      <c r="LTC129" s="4"/>
      <c r="LTD129" s="4"/>
      <c r="LTE129" s="4"/>
      <c r="LTF129" s="4"/>
      <c r="LTG129" s="4"/>
      <c r="LTH129" s="4"/>
      <c r="LTI129" s="4"/>
      <c r="LTJ129" s="4"/>
      <c r="LTK129" s="4"/>
      <c r="LTL129" s="4"/>
      <c r="LTM129" s="4"/>
      <c r="LTN129" s="4"/>
      <c r="LTO129" s="4"/>
      <c r="LTP129" s="4"/>
      <c r="LTQ129" s="4"/>
      <c r="LTR129" s="4"/>
      <c r="LTS129" s="4"/>
      <c r="LTT129" s="4"/>
      <c r="LTU129" s="4"/>
      <c r="LTV129" s="4"/>
      <c r="LTW129" s="4"/>
      <c r="LTX129" s="4"/>
      <c r="LTY129" s="4"/>
      <c r="LTZ129" s="4"/>
      <c r="LUG129" s="4"/>
      <c r="LUH129" s="4"/>
      <c r="LUI129" s="4"/>
      <c r="LUJ129" s="4"/>
      <c r="LUK129" s="4"/>
      <c r="LUL129" s="4"/>
      <c r="LUM129" s="4"/>
      <c r="LUN129" s="4"/>
      <c r="LUO129" s="4"/>
      <c r="LUP129" s="4"/>
      <c r="LUQ129" s="4"/>
      <c r="LUR129" s="4"/>
      <c r="LUS129" s="4"/>
      <c r="LUT129" s="4"/>
      <c r="LUU129" s="4"/>
      <c r="LUV129" s="4"/>
      <c r="LUW129" s="4"/>
      <c r="LUX129" s="4"/>
      <c r="LUY129" s="4"/>
      <c r="LUZ129" s="4"/>
      <c r="LVA129" s="4"/>
      <c r="LVB129" s="4"/>
      <c r="LVC129" s="4"/>
      <c r="LVD129" s="4"/>
      <c r="LVE129" s="4"/>
      <c r="LVF129" s="4"/>
      <c r="LVG129" s="4"/>
      <c r="LVH129" s="4"/>
      <c r="LVI129" s="4"/>
      <c r="LVJ129" s="4"/>
      <c r="LVK129" s="4"/>
      <c r="LVL129" s="4"/>
      <c r="LVM129" s="4"/>
      <c r="LVN129" s="4"/>
      <c r="LVO129" s="4"/>
      <c r="LVP129" s="4"/>
      <c r="LVQ129" s="4"/>
      <c r="LVR129" s="4"/>
      <c r="LVS129" s="4"/>
      <c r="LVT129" s="4"/>
      <c r="LVU129" s="4"/>
      <c r="LVV129" s="4"/>
      <c r="LVW129" s="4"/>
      <c r="LVX129" s="4"/>
      <c r="LVY129" s="4"/>
      <c r="LVZ129" s="4"/>
      <c r="LWA129" s="4"/>
      <c r="LWB129" s="4"/>
      <c r="LWC129" s="4"/>
      <c r="LWD129" s="4"/>
      <c r="LWE129" s="4"/>
      <c r="LWF129" s="4"/>
      <c r="LWG129" s="4"/>
      <c r="LWH129" s="4"/>
      <c r="LWI129" s="4"/>
      <c r="LWJ129" s="4"/>
      <c r="LWK129" s="4"/>
      <c r="LWL129" s="4"/>
      <c r="LWM129" s="4"/>
      <c r="LWN129" s="4"/>
      <c r="LWO129" s="4"/>
      <c r="LWP129" s="4"/>
      <c r="LWQ129" s="4"/>
      <c r="LWR129" s="4"/>
      <c r="LWS129" s="4"/>
      <c r="LWT129" s="4"/>
      <c r="LWU129" s="4"/>
      <c r="LWV129" s="4"/>
      <c r="LWW129" s="4"/>
      <c r="LWX129" s="4"/>
      <c r="LWY129" s="4"/>
      <c r="LWZ129" s="4"/>
      <c r="LXA129" s="4"/>
      <c r="LXB129" s="4"/>
      <c r="LXC129" s="4"/>
      <c r="LXD129" s="4"/>
      <c r="LXE129" s="4"/>
      <c r="LXF129" s="4"/>
      <c r="LXG129" s="4"/>
      <c r="LXH129" s="4"/>
      <c r="LXI129" s="4"/>
      <c r="LXJ129" s="4"/>
      <c r="LXK129" s="4"/>
      <c r="LXL129" s="4"/>
      <c r="LXM129" s="4"/>
      <c r="LXN129" s="4"/>
      <c r="LXO129" s="4"/>
      <c r="LXP129" s="4"/>
      <c r="LXQ129" s="4"/>
      <c r="LXR129" s="4"/>
      <c r="LXS129" s="4"/>
      <c r="LXT129" s="4"/>
      <c r="LXU129" s="4"/>
      <c r="LXV129" s="4"/>
      <c r="LXW129" s="4"/>
      <c r="LXX129" s="4"/>
      <c r="LXY129" s="4"/>
      <c r="LXZ129" s="4"/>
      <c r="LYA129" s="4"/>
      <c r="LYB129" s="4"/>
      <c r="LYC129" s="4"/>
      <c r="LYD129" s="4"/>
      <c r="LYE129" s="4"/>
      <c r="LYF129" s="4"/>
      <c r="LYG129" s="4"/>
      <c r="LYH129" s="4"/>
      <c r="LYI129" s="4"/>
      <c r="LYJ129" s="4"/>
      <c r="LYK129" s="4"/>
      <c r="LYL129" s="4"/>
      <c r="LYM129" s="4"/>
      <c r="LYN129" s="4"/>
      <c r="LYO129" s="4"/>
      <c r="LYP129" s="4"/>
      <c r="LYQ129" s="4"/>
      <c r="LYR129" s="4"/>
      <c r="LYS129" s="4"/>
      <c r="LYT129" s="4"/>
      <c r="LYU129" s="4"/>
      <c r="LYV129" s="4"/>
      <c r="LYW129" s="4"/>
      <c r="LYX129" s="4"/>
      <c r="LYY129" s="4"/>
      <c r="LYZ129" s="4"/>
      <c r="LZA129" s="4"/>
      <c r="LZB129" s="4"/>
      <c r="LZC129" s="4"/>
      <c r="LZD129" s="4"/>
      <c r="LZE129" s="4"/>
      <c r="LZF129" s="4"/>
      <c r="LZG129" s="4"/>
      <c r="LZH129" s="4"/>
      <c r="LZI129" s="4"/>
      <c r="LZJ129" s="4"/>
      <c r="LZK129" s="4"/>
      <c r="LZL129" s="4"/>
      <c r="LZM129" s="4"/>
      <c r="LZN129" s="4"/>
      <c r="LZO129" s="4"/>
      <c r="LZP129" s="4"/>
      <c r="LZQ129" s="4"/>
      <c r="LZR129" s="4"/>
      <c r="LZS129" s="4"/>
      <c r="LZT129" s="4"/>
      <c r="LZU129" s="4"/>
      <c r="LZV129" s="4"/>
      <c r="LZW129" s="4"/>
      <c r="LZX129" s="4"/>
      <c r="LZY129" s="4"/>
      <c r="LZZ129" s="4"/>
      <c r="MAA129" s="4"/>
      <c r="MAB129" s="4"/>
      <c r="MAC129" s="4"/>
      <c r="MAD129" s="4"/>
      <c r="MAE129" s="4"/>
      <c r="MAF129" s="4"/>
      <c r="MAG129" s="4"/>
      <c r="MAH129" s="4"/>
      <c r="MAI129" s="4"/>
      <c r="MAJ129" s="4"/>
      <c r="MAK129" s="4"/>
      <c r="MAL129" s="4"/>
      <c r="MAM129" s="4"/>
      <c r="MAN129" s="4"/>
      <c r="MAO129" s="4"/>
      <c r="MAP129" s="4"/>
      <c r="MAQ129" s="4"/>
      <c r="MAR129" s="4"/>
      <c r="MAS129" s="4"/>
      <c r="MAT129" s="4"/>
      <c r="MAU129" s="4"/>
      <c r="MAV129" s="4"/>
      <c r="MAW129" s="4"/>
      <c r="MAX129" s="4"/>
      <c r="MAY129" s="4"/>
      <c r="MAZ129" s="4"/>
      <c r="MBA129" s="4"/>
      <c r="MBB129" s="4"/>
      <c r="MBC129" s="4"/>
      <c r="MBD129" s="4"/>
      <c r="MBE129" s="4"/>
      <c r="MBF129" s="4"/>
      <c r="MBG129" s="4"/>
      <c r="MBH129" s="4"/>
      <c r="MBI129" s="4"/>
      <c r="MBJ129" s="4"/>
      <c r="MBK129" s="4"/>
      <c r="MBL129" s="4"/>
      <c r="MBM129" s="4"/>
      <c r="MBN129" s="4"/>
      <c r="MBO129" s="4"/>
      <c r="MBP129" s="4"/>
      <c r="MBQ129" s="4"/>
      <c r="MBR129" s="4"/>
      <c r="MBS129" s="4"/>
      <c r="MBT129" s="4"/>
      <c r="MBU129" s="4"/>
      <c r="MBV129" s="4"/>
      <c r="MBW129" s="4"/>
      <c r="MBX129" s="4"/>
      <c r="MBY129" s="4"/>
      <c r="MBZ129" s="4"/>
      <c r="MCA129" s="4"/>
      <c r="MCB129" s="4"/>
      <c r="MCC129" s="4"/>
      <c r="MCD129" s="4"/>
      <c r="MCE129" s="4"/>
      <c r="MCF129" s="4"/>
      <c r="MCG129" s="4"/>
      <c r="MCH129" s="4"/>
      <c r="MCI129" s="4"/>
      <c r="MCJ129" s="4"/>
      <c r="MCK129" s="4"/>
      <c r="MCL129" s="4"/>
      <c r="MCM129" s="4"/>
      <c r="MCN129" s="4"/>
      <c r="MCO129" s="4"/>
      <c r="MCP129" s="4"/>
      <c r="MCQ129" s="4"/>
      <c r="MCR129" s="4"/>
      <c r="MCS129" s="4"/>
      <c r="MCT129" s="4"/>
      <c r="MCU129" s="4"/>
      <c r="MCV129" s="4"/>
      <c r="MCW129" s="4"/>
      <c r="MCX129" s="4"/>
      <c r="MCY129" s="4"/>
      <c r="MCZ129" s="4"/>
      <c r="MDA129" s="4"/>
      <c r="MDB129" s="4"/>
      <c r="MDC129" s="4"/>
      <c r="MDD129" s="4"/>
      <c r="MDE129" s="4"/>
      <c r="MDF129" s="4"/>
      <c r="MDG129" s="4"/>
      <c r="MDH129" s="4"/>
      <c r="MDI129" s="4"/>
      <c r="MDJ129" s="4"/>
      <c r="MDK129" s="4"/>
      <c r="MDL129" s="4"/>
      <c r="MDM129" s="4"/>
      <c r="MDN129" s="4"/>
      <c r="MDO129" s="4"/>
      <c r="MDP129" s="4"/>
      <c r="MDQ129" s="4"/>
      <c r="MDR129" s="4"/>
      <c r="MDS129" s="4"/>
      <c r="MDT129" s="4"/>
      <c r="MDU129" s="4"/>
      <c r="MDV129" s="4"/>
      <c r="MEC129" s="4"/>
      <c r="MED129" s="4"/>
      <c r="MEE129" s="4"/>
      <c r="MEF129" s="4"/>
      <c r="MEG129" s="4"/>
      <c r="MEH129" s="4"/>
      <c r="MEI129" s="4"/>
      <c r="MEJ129" s="4"/>
      <c r="MEK129" s="4"/>
      <c r="MEL129" s="4"/>
      <c r="MEM129" s="4"/>
      <c r="MEN129" s="4"/>
      <c r="MEO129" s="4"/>
      <c r="MEP129" s="4"/>
      <c r="MEQ129" s="4"/>
      <c r="MER129" s="4"/>
      <c r="MES129" s="4"/>
      <c r="MET129" s="4"/>
      <c r="MEU129" s="4"/>
      <c r="MEV129" s="4"/>
      <c r="MEW129" s="4"/>
      <c r="MEX129" s="4"/>
      <c r="MEY129" s="4"/>
      <c r="MEZ129" s="4"/>
      <c r="MFA129" s="4"/>
      <c r="MFB129" s="4"/>
      <c r="MFC129" s="4"/>
      <c r="MFD129" s="4"/>
      <c r="MFE129" s="4"/>
      <c r="MFF129" s="4"/>
      <c r="MFG129" s="4"/>
      <c r="MFH129" s="4"/>
      <c r="MFI129" s="4"/>
      <c r="MFJ129" s="4"/>
      <c r="MFK129" s="4"/>
      <c r="MFL129" s="4"/>
      <c r="MFM129" s="4"/>
      <c r="MFN129" s="4"/>
      <c r="MFO129" s="4"/>
      <c r="MFP129" s="4"/>
      <c r="MFQ129" s="4"/>
      <c r="MFR129" s="4"/>
      <c r="MFS129" s="4"/>
      <c r="MFT129" s="4"/>
      <c r="MFU129" s="4"/>
      <c r="MFV129" s="4"/>
      <c r="MFW129" s="4"/>
      <c r="MFX129" s="4"/>
      <c r="MFY129" s="4"/>
      <c r="MFZ129" s="4"/>
      <c r="MGA129" s="4"/>
      <c r="MGB129" s="4"/>
      <c r="MGC129" s="4"/>
      <c r="MGD129" s="4"/>
      <c r="MGE129" s="4"/>
      <c r="MGF129" s="4"/>
      <c r="MGG129" s="4"/>
      <c r="MGH129" s="4"/>
      <c r="MGI129" s="4"/>
      <c r="MGJ129" s="4"/>
      <c r="MGK129" s="4"/>
      <c r="MGL129" s="4"/>
      <c r="MGM129" s="4"/>
      <c r="MGN129" s="4"/>
      <c r="MGO129" s="4"/>
      <c r="MGP129" s="4"/>
      <c r="MGQ129" s="4"/>
      <c r="MGR129" s="4"/>
      <c r="MGS129" s="4"/>
      <c r="MGT129" s="4"/>
      <c r="MGU129" s="4"/>
      <c r="MGV129" s="4"/>
      <c r="MGW129" s="4"/>
      <c r="MGX129" s="4"/>
      <c r="MGY129" s="4"/>
      <c r="MGZ129" s="4"/>
      <c r="MHA129" s="4"/>
      <c r="MHB129" s="4"/>
      <c r="MHC129" s="4"/>
      <c r="MHD129" s="4"/>
      <c r="MHE129" s="4"/>
      <c r="MHF129" s="4"/>
      <c r="MHG129" s="4"/>
      <c r="MHH129" s="4"/>
      <c r="MHI129" s="4"/>
      <c r="MHJ129" s="4"/>
      <c r="MHK129" s="4"/>
      <c r="MHL129" s="4"/>
      <c r="MHM129" s="4"/>
      <c r="MHN129" s="4"/>
      <c r="MHO129" s="4"/>
      <c r="MHP129" s="4"/>
      <c r="MHQ129" s="4"/>
      <c r="MHR129" s="4"/>
      <c r="MHS129" s="4"/>
      <c r="MHT129" s="4"/>
      <c r="MHU129" s="4"/>
      <c r="MHV129" s="4"/>
      <c r="MHW129" s="4"/>
      <c r="MHX129" s="4"/>
      <c r="MHY129" s="4"/>
      <c r="MHZ129" s="4"/>
      <c r="MIA129" s="4"/>
      <c r="MIB129" s="4"/>
      <c r="MIC129" s="4"/>
      <c r="MID129" s="4"/>
      <c r="MIE129" s="4"/>
      <c r="MIF129" s="4"/>
      <c r="MIG129" s="4"/>
      <c r="MIH129" s="4"/>
      <c r="MII129" s="4"/>
      <c r="MIJ129" s="4"/>
      <c r="MIK129" s="4"/>
      <c r="MIL129" s="4"/>
      <c r="MIM129" s="4"/>
      <c r="MIN129" s="4"/>
      <c r="MIO129" s="4"/>
      <c r="MIP129" s="4"/>
      <c r="MIQ129" s="4"/>
      <c r="MIR129" s="4"/>
      <c r="MIS129" s="4"/>
      <c r="MIT129" s="4"/>
      <c r="MIU129" s="4"/>
      <c r="MIV129" s="4"/>
      <c r="MIW129" s="4"/>
      <c r="MIX129" s="4"/>
      <c r="MIY129" s="4"/>
      <c r="MIZ129" s="4"/>
      <c r="MJA129" s="4"/>
      <c r="MJB129" s="4"/>
      <c r="MJC129" s="4"/>
      <c r="MJD129" s="4"/>
      <c r="MJE129" s="4"/>
      <c r="MJF129" s="4"/>
      <c r="MJG129" s="4"/>
      <c r="MJH129" s="4"/>
      <c r="MJI129" s="4"/>
      <c r="MJJ129" s="4"/>
      <c r="MJK129" s="4"/>
      <c r="MJL129" s="4"/>
      <c r="MJM129" s="4"/>
      <c r="MJN129" s="4"/>
      <c r="MJO129" s="4"/>
      <c r="MJP129" s="4"/>
      <c r="MJQ129" s="4"/>
      <c r="MJR129" s="4"/>
      <c r="MJS129" s="4"/>
      <c r="MJT129" s="4"/>
      <c r="MJU129" s="4"/>
      <c r="MJV129" s="4"/>
      <c r="MJW129" s="4"/>
      <c r="MJX129" s="4"/>
      <c r="MJY129" s="4"/>
      <c r="MJZ129" s="4"/>
      <c r="MKA129" s="4"/>
      <c r="MKB129" s="4"/>
      <c r="MKC129" s="4"/>
      <c r="MKD129" s="4"/>
      <c r="MKE129" s="4"/>
      <c r="MKF129" s="4"/>
      <c r="MKG129" s="4"/>
      <c r="MKH129" s="4"/>
      <c r="MKI129" s="4"/>
      <c r="MKJ129" s="4"/>
      <c r="MKK129" s="4"/>
      <c r="MKL129" s="4"/>
      <c r="MKM129" s="4"/>
      <c r="MKN129" s="4"/>
      <c r="MKO129" s="4"/>
      <c r="MKP129" s="4"/>
      <c r="MKQ129" s="4"/>
      <c r="MKR129" s="4"/>
      <c r="MKS129" s="4"/>
      <c r="MKT129" s="4"/>
      <c r="MKU129" s="4"/>
      <c r="MKV129" s="4"/>
      <c r="MKW129" s="4"/>
      <c r="MKX129" s="4"/>
      <c r="MKY129" s="4"/>
      <c r="MKZ129" s="4"/>
      <c r="MLA129" s="4"/>
      <c r="MLB129" s="4"/>
      <c r="MLC129" s="4"/>
      <c r="MLD129" s="4"/>
      <c r="MLE129" s="4"/>
      <c r="MLF129" s="4"/>
      <c r="MLG129" s="4"/>
      <c r="MLH129" s="4"/>
      <c r="MLI129" s="4"/>
      <c r="MLJ129" s="4"/>
      <c r="MLK129" s="4"/>
      <c r="MLL129" s="4"/>
      <c r="MLM129" s="4"/>
      <c r="MLN129" s="4"/>
      <c r="MLO129" s="4"/>
      <c r="MLP129" s="4"/>
      <c r="MLQ129" s="4"/>
      <c r="MLR129" s="4"/>
      <c r="MLS129" s="4"/>
      <c r="MLT129" s="4"/>
      <c r="MLU129" s="4"/>
      <c r="MLV129" s="4"/>
      <c r="MLW129" s="4"/>
      <c r="MLX129" s="4"/>
      <c r="MLY129" s="4"/>
      <c r="MLZ129" s="4"/>
      <c r="MMA129" s="4"/>
      <c r="MMB129" s="4"/>
      <c r="MMC129" s="4"/>
      <c r="MMD129" s="4"/>
      <c r="MME129" s="4"/>
      <c r="MMF129" s="4"/>
      <c r="MMG129" s="4"/>
      <c r="MMH129" s="4"/>
      <c r="MMI129" s="4"/>
      <c r="MMJ129" s="4"/>
      <c r="MMK129" s="4"/>
      <c r="MML129" s="4"/>
      <c r="MMM129" s="4"/>
      <c r="MMN129" s="4"/>
      <c r="MMO129" s="4"/>
      <c r="MMP129" s="4"/>
      <c r="MMQ129" s="4"/>
      <c r="MMR129" s="4"/>
      <c r="MMS129" s="4"/>
      <c r="MMT129" s="4"/>
      <c r="MMU129" s="4"/>
      <c r="MMV129" s="4"/>
      <c r="MMW129" s="4"/>
      <c r="MMX129" s="4"/>
      <c r="MMY129" s="4"/>
      <c r="MMZ129" s="4"/>
      <c r="MNA129" s="4"/>
      <c r="MNB129" s="4"/>
      <c r="MNC129" s="4"/>
      <c r="MND129" s="4"/>
      <c r="MNE129" s="4"/>
      <c r="MNF129" s="4"/>
      <c r="MNG129" s="4"/>
      <c r="MNH129" s="4"/>
      <c r="MNI129" s="4"/>
      <c r="MNJ129" s="4"/>
      <c r="MNK129" s="4"/>
      <c r="MNL129" s="4"/>
      <c r="MNM129" s="4"/>
      <c r="MNN129" s="4"/>
      <c r="MNO129" s="4"/>
      <c r="MNP129" s="4"/>
      <c r="MNQ129" s="4"/>
      <c r="MNR129" s="4"/>
      <c r="MNY129" s="4"/>
      <c r="MNZ129" s="4"/>
      <c r="MOA129" s="4"/>
      <c r="MOB129" s="4"/>
      <c r="MOC129" s="4"/>
      <c r="MOD129" s="4"/>
      <c r="MOE129" s="4"/>
      <c r="MOF129" s="4"/>
      <c r="MOG129" s="4"/>
      <c r="MOH129" s="4"/>
      <c r="MOI129" s="4"/>
      <c r="MOJ129" s="4"/>
      <c r="MOK129" s="4"/>
      <c r="MOL129" s="4"/>
      <c r="MOM129" s="4"/>
      <c r="MON129" s="4"/>
      <c r="MOO129" s="4"/>
      <c r="MOP129" s="4"/>
      <c r="MOQ129" s="4"/>
      <c r="MOR129" s="4"/>
      <c r="MOS129" s="4"/>
      <c r="MOT129" s="4"/>
      <c r="MOU129" s="4"/>
      <c r="MOV129" s="4"/>
      <c r="MOW129" s="4"/>
      <c r="MOX129" s="4"/>
      <c r="MOY129" s="4"/>
      <c r="MOZ129" s="4"/>
      <c r="MPA129" s="4"/>
      <c r="MPB129" s="4"/>
      <c r="MPC129" s="4"/>
      <c r="MPD129" s="4"/>
      <c r="MPE129" s="4"/>
      <c r="MPF129" s="4"/>
      <c r="MPG129" s="4"/>
      <c r="MPH129" s="4"/>
      <c r="MPI129" s="4"/>
      <c r="MPJ129" s="4"/>
      <c r="MPK129" s="4"/>
      <c r="MPL129" s="4"/>
      <c r="MPM129" s="4"/>
      <c r="MPN129" s="4"/>
      <c r="MPO129" s="4"/>
      <c r="MPP129" s="4"/>
      <c r="MPQ129" s="4"/>
      <c r="MPR129" s="4"/>
      <c r="MPS129" s="4"/>
      <c r="MPT129" s="4"/>
      <c r="MPU129" s="4"/>
      <c r="MPV129" s="4"/>
      <c r="MPW129" s="4"/>
      <c r="MPX129" s="4"/>
      <c r="MPY129" s="4"/>
      <c r="MPZ129" s="4"/>
      <c r="MQA129" s="4"/>
      <c r="MQB129" s="4"/>
      <c r="MQC129" s="4"/>
      <c r="MQD129" s="4"/>
      <c r="MQE129" s="4"/>
      <c r="MQF129" s="4"/>
      <c r="MQG129" s="4"/>
      <c r="MQH129" s="4"/>
      <c r="MQI129" s="4"/>
      <c r="MQJ129" s="4"/>
      <c r="MQK129" s="4"/>
      <c r="MQL129" s="4"/>
      <c r="MQM129" s="4"/>
      <c r="MQN129" s="4"/>
      <c r="MQO129" s="4"/>
      <c r="MQP129" s="4"/>
      <c r="MQQ129" s="4"/>
      <c r="MQR129" s="4"/>
      <c r="MQS129" s="4"/>
      <c r="MQT129" s="4"/>
      <c r="MQU129" s="4"/>
      <c r="MQV129" s="4"/>
      <c r="MQW129" s="4"/>
      <c r="MQX129" s="4"/>
      <c r="MQY129" s="4"/>
      <c r="MQZ129" s="4"/>
      <c r="MRA129" s="4"/>
      <c r="MRB129" s="4"/>
      <c r="MRC129" s="4"/>
      <c r="MRD129" s="4"/>
      <c r="MRE129" s="4"/>
      <c r="MRF129" s="4"/>
      <c r="MRG129" s="4"/>
      <c r="MRH129" s="4"/>
      <c r="MRI129" s="4"/>
      <c r="MRJ129" s="4"/>
      <c r="MRK129" s="4"/>
      <c r="MRL129" s="4"/>
      <c r="MRM129" s="4"/>
      <c r="MRN129" s="4"/>
      <c r="MRO129" s="4"/>
      <c r="MRP129" s="4"/>
      <c r="MRQ129" s="4"/>
      <c r="MRR129" s="4"/>
      <c r="MRS129" s="4"/>
      <c r="MRT129" s="4"/>
      <c r="MRU129" s="4"/>
      <c r="MRV129" s="4"/>
      <c r="MRW129" s="4"/>
      <c r="MRX129" s="4"/>
      <c r="MRY129" s="4"/>
      <c r="MRZ129" s="4"/>
      <c r="MSA129" s="4"/>
      <c r="MSB129" s="4"/>
      <c r="MSC129" s="4"/>
      <c r="MSD129" s="4"/>
      <c r="MSE129" s="4"/>
      <c r="MSF129" s="4"/>
      <c r="MSG129" s="4"/>
      <c r="MSH129" s="4"/>
      <c r="MSI129" s="4"/>
      <c r="MSJ129" s="4"/>
      <c r="MSK129" s="4"/>
      <c r="MSL129" s="4"/>
      <c r="MSM129" s="4"/>
      <c r="MSN129" s="4"/>
      <c r="MSO129" s="4"/>
      <c r="MSP129" s="4"/>
      <c r="MSQ129" s="4"/>
      <c r="MSR129" s="4"/>
      <c r="MSS129" s="4"/>
      <c r="MST129" s="4"/>
      <c r="MSU129" s="4"/>
      <c r="MSV129" s="4"/>
      <c r="MSW129" s="4"/>
      <c r="MSX129" s="4"/>
      <c r="MSY129" s="4"/>
      <c r="MSZ129" s="4"/>
      <c r="MTA129" s="4"/>
      <c r="MTB129" s="4"/>
      <c r="MTC129" s="4"/>
      <c r="MTD129" s="4"/>
      <c r="MTE129" s="4"/>
      <c r="MTF129" s="4"/>
      <c r="MTG129" s="4"/>
      <c r="MTH129" s="4"/>
      <c r="MTI129" s="4"/>
      <c r="MTJ129" s="4"/>
      <c r="MTK129" s="4"/>
      <c r="MTL129" s="4"/>
      <c r="MTM129" s="4"/>
      <c r="MTN129" s="4"/>
      <c r="MTO129" s="4"/>
      <c r="MTP129" s="4"/>
      <c r="MTQ129" s="4"/>
      <c r="MTR129" s="4"/>
      <c r="MTS129" s="4"/>
      <c r="MTT129" s="4"/>
      <c r="MTU129" s="4"/>
      <c r="MTV129" s="4"/>
      <c r="MTW129" s="4"/>
      <c r="MTX129" s="4"/>
      <c r="MTY129" s="4"/>
      <c r="MTZ129" s="4"/>
      <c r="MUA129" s="4"/>
      <c r="MUB129" s="4"/>
      <c r="MUC129" s="4"/>
      <c r="MUD129" s="4"/>
      <c r="MUE129" s="4"/>
      <c r="MUF129" s="4"/>
      <c r="MUG129" s="4"/>
      <c r="MUH129" s="4"/>
      <c r="MUI129" s="4"/>
      <c r="MUJ129" s="4"/>
      <c r="MUK129" s="4"/>
      <c r="MUL129" s="4"/>
      <c r="MUM129" s="4"/>
      <c r="MUN129" s="4"/>
      <c r="MUO129" s="4"/>
      <c r="MUP129" s="4"/>
      <c r="MUQ129" s="4"/>
      <c r="MUR129" s="4"/>
      <c r="MUS129" s="4"/>
      <c r="MUT129" s="4"/>
      <c r="MUU129" s="4"/>
      <c r="MUV129" s="4"/>
      <c r="MUW129" s="4"/>
      <c r="MUX129" s="4"/>
      <c r="MUY129" s="4"/>
      <c r="MUZ129" s="4"/>
      <c r="MVA129" s="4"/>
      <c r="MVB129" s="4"/>
      <c r="MVC129" s="4"/>
      <c r="MVD129" s="4"/>
      <c r="MVE129" s="4"/>
      <c r="MVF129" s="4"/>
      <c r="MVG129" s="4"/>
      <c r="MVH129" s="4"/>
      <c r="MVI129" s="4"/>
      <c r="MVJ129" s="4"/>
      <c r="MVK129" s="4"/>
      <c r="MVL129" s="4"/>
      <c r="MVM129" s="4"/>
      <c r="MVN129" s="4"/>
      <c r="MVO129" s="4"/>
      <c r="MVP129" s="4"/>
      <c r="MVQ129" s="4"/>
      <c r="MVR129" s="4"/>
      <c r="MVS129" s="4"/>
      <c r="MVT129" s="4"/>
      <c r="MVU129" s="4"/>
      <c r="MVV129" s="4"/>
      <c r="MVW129" s="4"/>
      <c r="MVX129" s="4"/>
      <c r="MVY129" s="4"/>
      <c r="MVZ129" s="4"/>
      <c r="MWA129" s="4"/>
      <c r="MWB129" s="4"/>
      <c r="MWC129" s="4"/>
      <c r="MWD129" s="4"/>
      <c r="MWE129" s="4"/>
      <c r="MWF129" s="4"/>
      <c r="MWG129" s="4"/>
      <c r="MWH129" s="4"/>
      <c r="MWI129" s="4"/>
      <c r="MWJ129" s="4"/>
      <c r="MWK129" s="4"/>
      <c r="MWL129" s="4"/>
      <c r="MWM129" s="4"/>
      <c r="MWN129" s="4"/>
      <c r="MWO129" s="4"/>
      <c r="MWP129" s="4"/>
      <c r="MWQ129" s="4"/>
      <c r="MWR129" s="4"/>
      <c r="MWS129" s="4"/>
      <c r="MWT129" s="4"/>
      <c r="MWU129" s="4"/>
      <c r="MWV129" s="4"/>
      <c r="MWW129" s="4"/>
      <c r="MWX129" s="4"/>
      <c r="MWY129" s="4"/>
      <c r="MWZ129" s="4"/>
      <c r="MXA129" s="4"/>
      <c r="MXB129" s="4"/>
      <c r="MXC129" s="4"/>
      <c r="MXD129" s="4"/>
      <c r="MXE129" s="4"/>
      <c r="MXF129" s="4"/>
      <c r="MXG129" s="4"/>
      <c r="MXH129" s="4"/>
      <c r="MXI129" s="4"/>
      <c r="MXJ129" s="4"/>
      <c r="MXK129" s="4"/>
      <c r="MXL129" s="4"/>
      <c r="MXM129" s="4"/>
      <c r="MXN129" s="4"/>
      <c r="MXU129" s="4"/>
      <c r="MXV129" s="4"/>
      <c r="MXW129" s="4"/>
      <c r="MXX129" s="4"/>
      <c r="MXY129" s="4"/>
      <c r="MXZ129" s="4"/>
      <c r="MYA129" s="4"/>
      <c r="MYB129" s="4"/>
      <c r="MYC129" s="4"/>
      <c r="MYD129" s="4"/>
      <c r="MYE129" s="4"/>
      <c r="MYF129" s="4"/>
      <c r="MYG129" s="4"/>
      <c r="MYH129" s="4"/>
      <c r="MYI129" s="4"/>
      <c r="MYJ129" s="4"/>
      <c r="MYK129" s="4"/>
      <c r="MYL129" s="4"/>
      <c r="MYM129" s="4"/>
      <c r="MYN129" s="4"/>
      <c r="MYO129" s="4"/>
      <c r="MYP129" s="4"/>
      <c r="MYQ129" s="4"/>
      <c r="MYR129" s="4"/>
      <c r="MYS129" s="4"/>
      <c r="MYT129" s="4"/>
      <c r="MYU129" s="4"/>
      <c r="MYV129" s="4"/>
      <c r="MYW129" s="4"/>
      <c r="MYX129" s="4"/>
      <c r="MYY129" s="4"/>
      <c r="MYZ129" s="4"/>
      <c r="MZA129" s="4"/>
      <c r="MZB129" s="4"/>
      <c r="MZC129" s="4"/>
      <c r="MZD129" s="4"/>
      <c r="MZE129" s="4"/>
      <c r="MZF129" s="4"/>
      <c r="MZG129" s="4"/>
      <c r="MZH129" s="4"/>
      <c r="MZI129" s="4"/>
      <c r="MZJ129" s="4"/>
      <c r="MZK129" s="4"/>
      <c r="MZL129" s="4"/>
      <c r="MZM129" s="4"/>
      <c r="MZN129" s="4"/>
      <c r="MZO129" s="4"/>
      <c r="MZP129" s="4"/>
      <c r="MZQ129" s="4"/>
      <c r="MZR129" s="4"/>
      <c r="MZS129" s="4"/>
      <c r="MZT129" s="4"/>
      <c r="MZU129" s="4"/>
      <c r="MZV129" s="4"/>
      <c r="MZW129" s="4"/>
      <c r="MZX129" s="4"/>
      <c r="MZY129" s="4"/>
      <c r="MZZ129" s="4"/>
      <c r="NAA129" s="4"/>
      <c r="NAB129" s="4"/>
      <c r="NAC129" s="4"/>
      <c r="NAD129" s="4"/>
      <c r="NAE129" s="4"/>
      <c r="NAF129" s="4"/>
      <c r="NAG129" s="4"/>
      <c r="NAH129" s="4"/>
      <c r="NAI129" s="4"/>
      <c r="NAJ129" s="4"/>
      <c r="NAK129" s="4"/>
      <c r="NAL129" s="4"/>
      <c r="NAM129" s="4"/>
      <c r="NAN129" s="4"/>
      <c r="NAO129" s="4"/>
      <c r="NAP129" s="4"/>
      <c r="NAQ129" s="4"/>
      <c r="NAR129" s="4"/>
      <c r="NAS129" s="4"/>
      <c r="NAT129" s="4"/>
      <c r="NAU129" s="4"/>
      <c r="NAV129" s="4"/>
      <c r="NAW129" s="4"/>
      <c r="NAX129" s="4"/>
      <c r="NAY129" s="4"/>
      <c r="NAZ129" s="4"/>
      <c r="NBA129" s="4"/>
      <c r="NBB129" s="4"/>
      <c r="NBC129" s="4"/>
      <c r="NBD129" s="4"/>
      <c r="NBE129" s="4"/>
      <c r="NBF129" s="4"/>
      <c r="NBG129" s="4"/>
      <c r="NBH129" s="4"/>
      <c r="NBI129" s="4"/>
      <c r="NBJ129" s="4"/>
      <c r="NBK129" s="4"/>
      <c r="NBL129" s="4"/>
      <c r="NBM129" s="4"/>
      <c r="NBN129" s="4"/>
      <c r="NBO129" s="4"/>
      <c r="NBP129" s="4"/>
      <c r="NBQ129" s="4"/>
      <c r="NBR129" s="4"/>
      <c r="NBS129" s="4"/>
      <c r="NBT129" s="4"/>
      <c r="NBU129" s="4"/>
      <c r="NBV129" s="4"/>
      <c r="NBW129" s="4"/>
      <c r="NBX129" s="4"/>
      <c r="NBY129" s="4"/>
      <c r="NBZ129" s="4"/>
      <c r="NCA129" s="4"/>
      <c r="NCB129" s="4"/>
      <c r="NCC129" s="4"/>
      <c r="NCD129" s="4"/>
      <c r="NCE129" s="4"/>
      <c r="NCF129" s="4"/>
      <c r="NCG129" s="4"/>
      <c r="NCH129" s="4"/>
      <c r="NCI129" s="4"/>
      <c r="NCJ129" s="4"/>
      <c r="NCK129" s="4"/>
      <c r="NCL129" s="4"/>
      <c r="NCM129" s="4"/>
      <c r="NCN129" s="4"/>
      <c r="NCO129" s="4"/>
      <c r="NCP129" s="4"/>
      <c r="NCQ129" s="4"/>
      <c r="NCR129" s="4"/>
      <c r="NCS129" s="4"/>
      <c r="NCT129" s="4"/>
      <c r="NCU129" s="4"/>
      <c r="NCV129" s="4"/>
      <c r="NCW129" s="4"/>
      <c r="NCX129" s="4"/>
      <c r="NCY129" s="4"/>
      <c r="NCZ129" s="4"/>
      <c r="NDA129" s="4"/>
      <c r="NDB129" s="4"/>
      <c r="NDC129" s="4"/>
      <c r="NDD129" s="4"/>
      <c r="NDE129" s="4"/>
      <c r="NDF129" s="4"/>
      <c r="NDG129" s="4"/>
      <c r="NDH129" s="4"/>
      <c r="NDI129" s="4"/>
      <c r="NDJ129" s="4"/>
      <c r="NDK129" s="4"/>
      <c r="NDL129" s="4"/>
      <c r="NDM129" s="4"/>
      <c r="NDN129" s="4"/>
      <c r="NDO129" s="4"/>
      <c r="NDP129" s="4"/>
      <c r="NDQ129" s="4"/>
      <c r="NDR129" s="4"/>
      <c r="NDS129" s="4"/>
      <c r="NDT129" s="4"/>
      <c r="NDU129" s="4"/>
      <c r="NDV129" s="4"/>
      <c r="NDW129" s="4"/>
      <c r="NDX129" s="4"/>
      <c r="NDY129" s="4"/>
      <c r="NDZ129" s="4"/>
      <c r="NEA129" s="4"/>
      <c r="NEB129" s="4"/>
      <c r="NEC129" s="4"/>
      <c r="NED129" s="4"/>
      <c r="NEE129" s="4"/>
      <c r="NEF129" s="4"/>
      <c r="NEG129" s="4"/>
      <c r="NEH129" s="4"/>
      <c r="NEI129" s="4"/>
      <c r="NEJ129" s="4"/>
      <c r="NEK129" s="4"/>
      <c r="NEL129" s="4"/>
      <c r="NEM129" s="4"/>
      <c r="NEN129" s="4"/>
      <c r="NEO129" s="4"/>
      <c r="NEP129" s="4"/>
      <c r="NEQ129" s="4"/>
      <c r="NER129" s="4"/>
      <c r="NES129" s="4"/>
      <c r="NET129" s="4"/>
      <c r="NEU129" s="4"/>
      <c r="NEV129" s="4"/>
      <c r="NEW129" s="4"/>
      <c r="NEX129" s="4"/>
      <c r="NEY129" s="4"/>
      <c r="NEZ129" s="4"/>
      <c r="NFA129" s="4"/>
      <c r="NFB129" s="4"/>
      <c r="NFC129" s="4"/>
      <c r="NFD129" s="4"/>
      <c r="NFE129" s="4"/>
      <c r="NFF129" s="4"/>
      <c r="NFG129" s="4"/>
      <c r="NFH129" s="4"/>
      <c r="NFI129" s="4"/>
      <c r="NFJ129" s="4"/>
      <c r="NFK129" s="4"/>
      <c r="NFL129" s="4"/>
      <c r="NFM129" s="4"/>
      <c r="NFN129" s="4"/>
      <c r="NFO129" s="4"/>
      <c r="NFP129" s="4"/>
      <c r="NFQ129" s="4"/>
      <c r="NFR129" s="4"/>
      <c r="NFS129" s="4"/>
      <c r="NFT129" s="4"/>
      <c r="NFU129" s="4"/>
      <c r="NFV129" s="4"/>
      <c r="NFW129" s="4"/>
      <c r="NFX129" s="4"/>
      <c r="NFY129" s="4"/>
      <c r="NFZ129" s="4"/>
      <c r="NGA129" s="4"/>
      <c r="NGB129" s="4"/>
      <c r="NGC129" s="4"/>
      <c r="NGD129" s="4"/>
      <c r="NGE129" s="4"/>
      <c r="NGF129" s="4"/>
      <c r="NGG129" s="4"/>
      <c r="NGH129" s="4"/>
      <c r="NGI129" s="4"/>
      <c r="NGJ129" s="4"/>
      <c r="NGK129" s="4"/>
      <c r="NGL129" s="4"/>
      <c r="NGM129" s="4"/>
      <c r="NGN129" s="4"/>
      <c r="NGO129" s="4"/>
      <c r="NGP129" s="4"/>
      <c r="NGQ129" s="4"/>
      <c r="NGR129" s="4"/>
      <c r="NGS129" s="4"/>
      <c r="NGT129" s="4"/>
      <c r="NGU129" s="4"/>
      <c r="NGV129" s="4"/>
      <c r="NGW129" s="4"/>
      <c r="NGX129" s="4"/>
      <c r="NGY129" s="4"/>
      <c r="NGZ129" s="4"/>
      <c r="NHA129" s="4"/>
      <c r="NHB129" s="4"/>
      <c r="NHC129" s="4"/>
      <c r="NHD129" s="4"/>
      <c r="NHE129" s="4"/>
      <c r="NHF129" s="4"/>
      <c r="NHG129" s="4"/>
      <c r="NHH129" s="4"/>
      <c r="NHI129" s="4"/>
      <c r="NHJ129" s="4"/>
      <c r="NHQ129" s="4"/>
      <c r="NHR129" s="4"/>
      <c r="NHS129" s="4"/>
      <c r="NHT129" s="4"/>
      <c r="NHU129" s="4"/>
      <c r="NHV129" s="4"/>
      <c r="NHW129" s="4"/>
      <c r="NHX129" s="4"/>
      <c r="NHY129" s="4"/>
      <c r="NHZ129" s="4"/>
      <c r="NIA129" s="4"/>
      <c r="NIB129" s="4"/>
      <c r="NIC129" s="4"/>
      <c r="NID129" s="4"/>
      <c r="NIE129" s="4"/>
      <c r="NIF129" s="4"/>
      <c r="NIG129" s="4"/>
      <c r="NIH129" s="4"/>
      <c r="NII129" s="4"/>
      <c r="NIJ129" s="4"/>
      <c r="NIK129" s="4"/>
      <c r="NIL129" s="4"/>
      <c r="NIM129" s="4"/>
      <c r="NIN129" s="4"/>
      <c r="NIO129" s="4"/>
      <c r="NIP129" s="4"/>
      <c r="NIQ129" s="4"/>
      <c r="NIR129" s="4"/>
      <c r="NIS129" s="4"/>
      <c r="NIT129" s="4"/>
      <c r="NIU129" s="4"/>
      <c r="NIV129" s="4"/>
      <c r="NIW129" s="4"/>
      <c r="NIX129" s="4"/>
      <c r="NIY129" s="4"/>
      <c r="NIZ129" s="4"/>
      <c r="NJA129" s="4"/>
      <c r="NJB129" s="4"/>
      <c r="NJC129" s="4"/>
      <c r="NJD129" s="4"/>
      <c r="NJE129" s="4"/>
      <c r="NJF129" s="4"/>
      <c r="NJG129" s="4"/>
      <c r="NJH129" s="4"/>
      <c r="NJI129" s="4"/>
      <c r="NJJ129" s="4"/>
      <c r="NJK129" s="4"/>
      <c r="NJL129" s="4"/>
      <c r="NJM129" s="4"/>
      <c r="NJN129" s="4"/>
      <c r="NJO129" s="4"/>
      <c r="NJP129" s="4"/>
      <c r="NJQ129" s="4"/>
      <c r="NJR129" s="4"/>
      <c r="NJS129" s="4"/>
      <c r="NJT129" s="4"/>
      <c r="NJU129" s="4"/>
      <c r="NJV129" s="4"/>
      <c r="NJW129" s="4"/>
      <c r="NJX129" s="4"/>
      <c r="NJY129" s="4"/>
      <c r="NJZ129" s="4"/>
      <c r="NKA129" s="4"/>
      <c r="NKB129" s="4"/>
      <c r="NKC129" s="4"/>
      <c r="NKD129" s="4"/>
      <c r="NKE129" s="4"/>
      <c r="NKF129" s="4"/>
      <c r="NKG129" s="4"/>
      <c r="NKH129" s="4"/>
      <c r="NKI129" s="4"/>
      <c r="NKJ129" s="4"/>
      <c r="NKK129" s="4"/>
      <c r="NKL129" s="4"/>
      <c r="NKM129" s="4"/>
      <c r="NKN129" s="4"/>
      <c r="NKO129" s="4"/>
      <c r="NKP129" s="4"/>
      <c r="NKQ129" s="4"/>
      <c r="NKR129" s="4"/>
      <c r="NKS129" s="4"/>
      <c r="NKT129" s="4"/>
      <c r="NKU129" s="4"/>
      <c r="NKV129" s="4"/>
      <c r="NKW129" s="4"/>
      <c r="NKX129" s="4"/>
      <c r="NKY129" s="4"/>
      <c r="NKZ129" s="4"/>
      <c r="NLA129" s="4"/>
      <c r="NLB129" s="4"/>
      <c r="NLC129" s="4"/>
      <c r="NLD129" s="4"/>
      <c r="NLE129" s="4"/>
      <c r="NLF129" s="4"/>
      <c r="NLG129" s="4"/>
      <c r="NLH129" s="4"/>
      <c r="NLI129" s="4"/>
      <c r="NLJ129" s="4"/>
      <c r="NLK129" s="4"/>
      <c r="NLL129" s="4"/>
      <c r="NLM129" s="4"/>
      <c r="NLN129" s="4"/>
      <c r="NLO129" s="4"/>
      <c r="NLP129" s="4"/>
      <c r="NLQ129" s="4"/>
      <c r="NLR129" s="4"/>
      <c r="NLS129" s="4"/>
      <c r="NLT129" s="4"/>
      <c r="NLU129" s="4"/>
      <c r="NLV129" s="4"/>
      <c r="NLW129" s="4"/>
      <c r="NLX129" s="4"/>
      <c r="NLY129" s="4"/>
      <c r="NLZ129" s="4"/>
      <c r="NMA129" s="4"/>
      <c r="NMB129" s="4"/>
      <c r="NMC129" s="4"/>
      <c r="NMD129" s="4"/>
      <c r="NME129" s="4"/>
      <c r="NMF129" s="4"/>
      <c r="NMG129" s="4"/>
      <c r="NMH129" s="4"/>
      <c r="NMI129" s="4"/>
      <c r="NMJ129" s="4"/>
      <c r="NMK129" s="4"/>
      <c r="NML129" s="4"/>
      <c r="NMM129" s="4"/>
      <c r="NMN129" s="4"/>
      <c r="NMO129" s="4"/>
      <c r="NMP129" s="4"/>
      <c r="NMQ129" s="4"/>
      <c r="NMR129" s="4"/>
      <c r="NMS129" s="4"/>
      <c r="NMT129" s="4"/>
      <c r="NMU129" s="4"/>
      <c r="NMV129" s="4"/>
      <c r="NMW129" s="4"/>
      <c r="NMX129" s="4"/>
      <c r="NMY129" s="4"/>
      <c r="NMZ129" s="4"/>
      <c r="NNA129" s="4"/>
      <c r="NNB129" s="4"/>
      <c r="NNC129" s="4"/>
      <c r="NND129" s="4"/>
      <c r="NNE129" s="4"/>
      <c r="NNF129" s="4"/>
      <c r="NNG129" s="4"/>
      <c r="NNH129" s="4"/>
      <c r="NNI129" s="4"/>
      <c r="NNJ129" s="4"/>
      <c r="NNK129" s="4"/>
      <c r="NNL129" s="4"/>
      <c r="NNM129" s="4"/>
      <c r="NNN129" s="4"/>
      <c r="NNO129" s="4"/>
      <c r="NNP129" s="4"/>
      <c r="NNQ129" s="4"/>
      <c r="NNR129" s="4"/>
      <c r="NNS129" s="4"/>
      <c r="NNT129" s="4"/>
      <c r="NNU129" s="4"/>
      <c r="NNV129" s="4"/>
      <c r="NNW129" s="4"/>
      <c r="NNX129" s="4"/>
      <c r="NNY129" s="4"/>
      <c r="NNZ129" s="4"/>
      <c r="NOA129" s="4"/>
      <c r="NOB129" s="4"/>
      <c r="NOC129" s="4"/>
      <c r="NOD129" s="4"/>
      <c r="NOE129" s="4"/>
      <c r="NOF129" s="4"/>
      <c r="NOG129" s="4"/>
      <c r="NOH129" s="4"/>
      <c r="NOI129" s="4"/>
      <c r="NOJ129" s="4"/>
      <c r="NOK129" s="4"/>
      <c r="NOL129" s="4"/>
      <c r="NOM129" s="4"/>
      <c r="NON129" s="4"/>
      <c r="NOO129" s="4"/>
      <c r="NOP129" s="4"/>
      <c r="NOQ129" s="4"/>
      <c r="NOR129" s="4"/>
      <c r="NOS129" s="4"/>
      <c r="NOT129" s="4"/>
      <c r="NOU129" s="4"/>
      <c r="NOV129" s="4"/>
      <c r="NOW129" s="4"/>
      <c r="NOX129" s="4"/>
      <c r="NOY129" s="4"/>
      <c r="NOZ129" s="4"/>
      <c r="NPA129" s="4"/>
      <c r="NPB129" s="4"/>
      <c r="NPC129" s="4"/>
      <c r="NPD129" s="4"/>
      <c r="NPE129" s="4"/>
      <c r="NPF129" s="4"/>
      <c r="NPG129" s="4"/>
      <c r="NPH129" s="4"/>
      <c r="NPI129" s="4"/>
      <c r="NPJ129" s="4"/>
      <c r="NPK129" s="4"/>
      <c r="NPL129" s="4"/>
      <c r="NPM129" s="4"/>
      <c r="NPN129" s="4"/>
      <c r="NPO129" s="4"/>
      <c r="NPP129" s="4"/>
      <c r="NPQ129" s="4"/>
      <c r="NPR129" s="4"/>
      <c r="NPS129" s="4"/>
      <c r="NPT129" s="4"/>
      <c r="NPU129" s="4"/>
      <c r="NPV129" s="4"/>
      <c r="NPW129" s="4"/>
      <c r="NPX129" s="4"/>
      <c r="NPY129" s="4"/>
      <c r="NPZ129" s="4"/>
      <c r="NQA129" s="4"/>
      <c r="NQB129" s="4"/>
      <c r="NQC129" s="4"/>
      <c r="NQD129" s="4"/>
      <c r="NQE129" s="4"/>
      <c r="NQF129" s="4"/>
      <c r="NQG129" s="4"/>
      <c r="NQH129" s="4"/>
      <c r="NQI129" s="4"/>
      <c r="NQJ129" s="4"/>
      <c r="NQK129" s="4"/>
      <c r="NQL129" s="4"/>
      <c r="NQM129" s="4"/>
      <c r="NQN129" s="4"/>
      <c r="NQO129" s="4"/>
      <c r="NQP129" s="4"/>
      <c r="NQQ129" s="4"/>
      <c r="NQR129" s="4"/>
      <c r="NQS129" s="4"/>
      <c r="NQT129" s="4"/>
      <c r="NQU129" s="4"/>
      <c r="NQV129" s="4"/>
      <c r="NQW129" s="4"/>
      <c r="NQX129" s="4"/>
      <c r="NQY129" s="4"/>
      <c r="NQZ129" s="4"/>
      <c r="NRA129" s="4"/>
      <c r="NRB129" s="4"/>
      <c r="NRC129" s="4"/>
      <c r="NRD129" s="4"/>
      <c r="NRE129" s="4"/>
      <c r="NRF129" s="4"/>
      <c r="NRM129" s="4"/>
      <c r="NRN129" s="4"/>
      <c r="NRO129" s="4"/>
      <c r="NRP129" s="4"/>
      <c r="NRQ129" s="4"/>
      <c r="NRR129" s="4"/>
      <c r="NRS129" s="4"/>
      <c r="NRT129" s="4"/>
      <c r="NRU129" s="4"/>
      <c r="NRV129" s="4"/>
      <c r="NRW129" s="4"/>
      <c r="NRX129" s="4"/>
      <c r="NRY129" s="4"/>
      <c r="NRZ129" s="4"/>
      <c r="NSA129" s="4"/>
      <c r="NSB129" s="4"/>
      <c r="NSC129" s="4"/>
      <c r="NSD129" s="4"/>
      <c r="NSE129" s="4"/>
      <c r="NSF129" s="4"/>
      <c r="NSG129" s="4"/>
      <c r="NSH129" s="4"/>
      <c r="NSI129" s="4"/>
      <c r="NSJ129" s="4"/>
      <c r="NSK129" s="4"/>
      <c r="NSL129" s="4"/>
      <c r="NSM129" s="4"/>
      <c r="NSN129" s="4"/>
      <c r="NSO129" s="4"/>
      <c r="NSP129" s="4"/>
      <c r="NSQ129" s="4"/>
      <c r="NSR129" s="4"/>
      <c r="NSS129" s="4"/>
      <c r="NST129" s="4"/>
      <c r="NSU129" s="4"/>
      <c r="NSV129" s="4"/>
      <c r="NSW129" s="4"/>
      <c r="NSX129" s="4"/>
      <c r="NSY129" s="4"/>
      <c r="NSZ129" s="4"/>
      <c r="NTA129" s="4"/>
      <c r="NTB129" s="4"/>
      <c r="NTC129" s="4"/>
      <c r="NTD129" s="4"/>
      <c r="NTE129" s="4"/>
      <c r="NTF129" s="4"/>
      <c r="NTG129" s="4"/>
      <c r="NTH129" s="4"/>
      <c r="NTI129" s="4"/>
      <c r="NTJ129" s="4"/>
      <c r="NTK129" s="4"/>
      <c r="NTL129" s="4"/>
      <c r="NTM129" s="4"/>
      <c r="NTN129" s="4"/>
      <c r="NTO129" s="4"/>
      <c r="NTP129" s="4"/>
      <c r="NTQ129" s="4"/>
      <c r="NTR129" s="4"/>
      <c r="NTS129" s="4"/>
      <c r="NTT129" s="4"/>
      <c r="NTU129" s="4"/>
      <c r="NTV129" s="4"/>
      <c r="NTW129" s="4"/>
      <c r="NTX129" s="4"/>
      <c r="NTY129" s="4"/>
      <c r="NTZ129" s="4"/>
      <c r="NUA129" s="4"/>
      <c r="NUB129" s="4"/>
      <c r="NUC129" s="4"/>
      <c r="NUD129" s="4"/>
      <c r="NUE129" s="4"/>
      <c r="NUF129" s="4"/>
      <c r="NUG129" s="4"/>
      <c r="NUH129" s="4"/>
      <c r="NUI129" s="4"/>
      <c r="NUJ129" s="4"/>
      <c r="NUK129" s="4"/>
      <c r="NUL129" s="4"/>
      <c r="NUM129" s="4"/>
      <c r="NUN129" s="4"/>
      <c r="NUO129" s="4"/>
      <c r="NUP129" s="4"/>
      <c r="NUQ129" s="4"/>
      <c r="NUR129" s="4"/>
      <c r="NUS129" s="4"/>
      <c r="NUT129" s="4"/>
      <c r="NUU129" s="4"/>
      <c r="NUV129" s="4"/>
      <c r="NUW129" s="4"/>
      <c r="NUX129" s="4"/>
      <c r="NUY129" s="4"/>
      <c r="NUZ129" s="4"/>
      <c r="NVA129" s="4"/>
      <c r="NVB129" s="4"/>
      <c r="NVC129" s="4"/>
      <c r="NVD129" s="4"/>
      <c r="NVE129" s="4"/>
      <c r="NVF129" s="4"/>
      <c r="NVG129" s="4"/>
      <c r="NVH129" s="4"/>
      <c r="NVI129" s="4"/>
      <c r="NVJ129" s="4"/>
      <c r="NVK129" s="4"/>
      <c r="NVL129" s="4"/>
      <c r="NVM129" s="4"/>
      <c r="NVN129" s="4"/>
      <c r="NVO129" s="4"/>
      <c r="NVP129" s="4"/>
      <c r="NVQ129" s="4"/>
      <c r="NVR129" s="4"/>
      <c r="NVS129" s="4"/>
      <c r="NVT129" s="4"/>
      <c r="NVU129" s="4"/>
      <c r="NVV129" s="4"/>
      <c r="NVW129" s="4"/>
      <c r="NVX129" s="4"/>
      <c r="NVY129" s="4"/>
      <c r="NVZ129" s="4"/>
      <c r="NWA129" s="4"/>
      <c r="NWB129" s="4"/>
      <c r="NWC129" s="4"/>
      <c r="NWD129" s="4"/>
      <c r="NWE129" s="4"/>
      <c r="NWF129" s="4"/>
      <c r="NWG129" s="4"/>
      <c r="NWH129" s="4"/>
      <c r="NWI129" s="4"/>
      <c r="NWJ129" s="4"/>
      <c r="NWK129" s="4"/>
      <c r="NWL129" s="4"/>
      <c r="NWM129" s="4"/>
      <c r="NWN129" s="4"/>
      <c r="NWO129" s="4"/>
      <c r="NWP129" s="4"/>
      <c r="NWQ129" s="4"/>
      <c r="NWR129" s="4"/>
      <c r="NWS129" s="4"/>
      <c r="NWT129" s="4"/>
      <c r="NWU129" s="4"/>
      <c r="NWV129" s="4"/>
      <c r="NWW129" s="4"/>
      <c r="NWX129" s="4"/>
      <c r="NWY129" s="4"/>
      <c r="NWZ129" s="4"/>
      <c r="NXA129" s="4"/>
      <c r="NXB129" s="4"/>
      <c r="NXC129" s="4"/>
      <c r="NXD129" s="4"/>
      <c r="NXE129" s="4"/>
      <c r="NXF129" s="4"/>
      <c r="NXG129" s="4"/>
      <c r="NXH129" s="4"/>
      <c r="NXI129" s="4"/>
      <c r="NXJ129" s="4"/>
      <c r="NXK129" s="4"/>
      <c r="NXL129" s="4"/>
      <c r="NXM129" s="4"/>
      <c r="NXN129" s="4"/>
      <c r="NXO129" s="4"/>
      <c r="NXP129" s="4"/>
      <c r="NXQ129" s="4"/>
      <c r="NXR129" s="4"/>
      <c r="NXS129" s="4"/>
      <c r="NXT129" s="4"/>
      <c r="NXU129" s="4"/>
      <c r="NXV129" s="4"/>
      <c r="NXW129" s="4"/>
      <c r="NXX129" s="4"/>
      <c r="NXY129" s="4"/>
      <c r="NXZ129" s="4"/>
      <c r="NYA129" s="4"/>
      <c r="NYB129" s="4"/>
      <c r="NYC129" s="4"/>
      <c r="NYD129" s="4"/>
      <c r="NYE129" s="4"/>
      <c r="NYF129" s="4"/>
      <c r="NYG129" s="4"/>
      <c r="NYH129" s="4"/>
      <c r="NYI129" s="4"/>
      <c r="NYJ129" s="4"/>
      <c r="NYK129" s="4"/>
      <c r="NYL129" s="4"/>
      <c r="NYM129" s="4"/>
      <c r="NYN129" s="4"/>
      <c r="NYO129" s="4"/>
      <c r="NYP129" s="4"/>
      <c r="NYQ129" s="4"/>
      <c r="NYR129" s="4"/>
      <c r="NYS129" s="4"/>
      <c r="NYT129" s="4"/>
      <c r="NYU129" s="4"/>
      <c r="NYV129" s="4"/>
      <c r="NYW129" s="4"/>
      <c r="NYX129" s="4"/>
      <c r="NYY129" s="4"/>
      <c r="NYZ129" s="4"/>
      <c r="NZA129" s="4"/>
      <c r="NZB129" s="4"/>
      <c r="NZC129" s="4"/>
      <c r="NZD129" s="4"/>
      <c r="NZE129" s="4"/>
      <c r="NZF129" s="4"/>
      <c r="NZG129" s="4"/>
      <c r="NZH129" s="4"/>
      <c r="NZI129" s="4"/>
      <c r="NZJ129" s="4"/>
      <c r="NZK129" s="4"/>
      <c r="NZL129" s="4"/>
      <c r="NZM129" s="4"/>
      <c r="NZN129" s="4"/>
      <c r="NZO129" s="4"/>
      <c r="NZP129" s="4"/>
      <c r="NZQ129" s="4"/>
      <c r="NZR129" s="4"/>
      <c r="NZS129" s="4"/>
      <c r="NZT129" s="4"/>
      <c r="NZU129" s="4"/>
      <c r="NZV129" s="4"/>
      <c r="NZW129" s="4"/>
      <c r="NZX129" s="4"/>
      <c r="NZY129" s="4"/>
      <c r="NZZ129" s="4"/>
      <c r="OAA129" s="4"/>
      <c r="OAB129" s="4"/>
      <c r="OAC129" s="4"/>
      <c r="OAD129" s="4"/>
      <c r="OAE129" s="4"/>
      <c r="OAF129" s="4"/>
      <c r="OAG129" s="4"/>
      <c r="OAH129" s="4"/>
      <c r="OAI129" s="4"/>
      <c r="OAJ129" s="4"/>
      <c r="OAK129" s="4"/>
      <c r="OAL129" s="4"/>
      <c r="OAM129" s="4"/>
      <c r="OAN129" s="4"/>
      <c r="OAO129" s="4"/>
      <c r="OAP129" s="4"/>
      <c r="OAQ129" s="4"/>
      <c r="OAR129" s="4"/>
      <c r="OAS129" s="4"/>
      <c r="OAT129" s="4"/>
      <c r="OAU129" s="4"/>
      <c r="OAV129" s="4"/>
      <c r="OAW129" s="4"/>
      <c r="OAX129" s="4"/>
      <c r="OAY129" s="4"/>
      <c r="OAZ129" s="4"/>
      <c r="OBA129" s="4"/>
      <c r="OBB129" s="4"/>
      <c r="OBI129" s="4"/>
      <c r="OBJ129" s="4"/>
      <c r="OBK129" s="4"/>
      <c r="OBL129" s="4"/>
      <c r="OBM129" s="4"/>
      <c r="OBN129" s="4"/>
      <c r="OBO129" s="4"/>
      <c r="OBP129" s="4"/>
      <c r="OBQ129" s="4"/>
      <c r="OBR129" s="4"/>
      <c r="OBS129" s="4"/>
      <c r="OBT129" s="4"/>
      <c r="OBU129" s="4"/>
      <c r="OBV129" s="4"/>
      <c r="OBW129" s="4"/>
      <c r="OBX129" s="4"/>
      <c r="OBY129" s="4"/>
      <c r="OBZ129" s="4"/>
      <c r="OCA129" s="4"/>
      <c r="OCB129" s="4"/>
      <c r="OCC129" s="4"/>
      <c r="OCD129" s="4"/>
      <c r="OCE129" s="4"/>
      <c r="OCF129" s="4"/>
      <c r="OCG129" s="4"/>
      <c r="OCH129" s="4"/>
      <c r="OCI129" s="4"/>
      <c r="OCJ129" s="4"/>
      <c r="OCK129" s="4"/>
      <c r="OCL129" s="4"/>
      <c r="OCM129" s="4"/>
      <c r="OCN129" s="4"/>
      <c r="OCO129" s="4"/>
      <c r="OCP129" s="4"/>
      <c r="OCQ129" s="4"/>
      <c r="OCR129" s="4"/>
      <c r="OCS129" s="4"/>
      <c r="OCT129" s="4"/>
      <c r="OCU129" s="4"/>
      <c r="OCV129" s="4"/>
      <c r="OCW129" s="4"/>
      <c r="OCX129" s="4"/>
      <c r="OCY129" s="4"/>
      <c r="OCZ129" s="4"/>
      <c r="ODA129" s="4"/>
      <c r="ODB129" s="4"/>
      <c r="ODC129" s="4"/>
      <c r="ODD129" s="4"/>
      <c r="ODE129" s="4"/>
      <c r="ODF129" s="4"/>
      <c r="ODG129" s="4"/>
      <c r="ODH129" s="4"/>
      <c r="ODI129" s="4"/>
      <c r="ODJ129" s="4"/>
      <c r="ODK129" s="4"/>
      <c r="ODL129" s="4"/>
      <c r="ODM129" s="4"/>
      <c r="ODN129" s="4"/>
      <c r="ODO129" s="4"/>
      <c r="ODP129" s="4"/>
      <c r="ODQ129" s="4"/>
      <c r="ODR129" s="4"/>
      <c r="ODS129" s="4"/>
      <c r="ODT129" s="4"/>
      <c r="ODU129" s="4"/>
      <c r="ODV129" s="4"/>
      <c r="ODW129" s="4"/>
      <c r="ODX129" s="4"/>
      <c r="ODY129" s="4"/>
      <c r="ODZ129" s="4"/>
      <c r="OEA129" s="4"/>
      <c r="OEB129" s="4"/>
      <c r="OEC129" s="4"/>
      <c r="OED129" s="4"/>
      <c r="OEE129" s="4"/>
      <c r="OEF129" s="4"/>
      <c r="OEG129" s="4"/>
      <c r="OEH129" s="4"/>
      <c r="OEI129" s="4"/>
      <c r="OEJ129" s="4"/>
      <c r="OEK129" s="4"/>
      <c r="OEL129" s="4"/>
      <c r="OEM129" s="4"/>
      <c r="OEN129" s="4"/>
      <c r="OEO129" s="4"/>
      <c r="OEP129" s="4"/>
      <c r="OEQ129" s="4"/>
      <c r="OER129" s="4"/>
      <c r="OES129" s="4"/>
      <c r="OET129" s="4"/>
      <c r="OEU129" s="4"/>
      <c r="OEV129" s="4"/>
      <c r="OEW129" s="4"/>
      <c r="OEX129" s="4"/>
      <c r="OEY129" s="4"/>
      <c r="OEZ129" s="4"/>
      <c r="OFA129" s="4"/>
      <c r="OFB129" s="4"/>
      <c r="OFC129" s="4"/>
      <c r="OFD129" s="4"/>
      <c r="OFE129" s="4"/>
      <c r="OFF129" s="4"/>
      <c r="OFG129" s="4"/>
      <c r="OFH129" s="4"/>
      <c r="OFI129" s="4"/>
      <c r="OFJ129" s="4"/>
      <c r="OFK129" s="4"/>
      <c r="OFL129" s="4"/>
      <c r="OFM129" s="4"/>
      <c r="OFN129" s="4"/>
      <c r="OFO129" s="4"/>
      <c r="OFP129" s="4"/>
      <c r="OFQ129" s="4"/>
      <c r="OFR129" s="4"/>
      <c r="OFS129" s="4"/>
      <c r="OFT129" s="4"/>
      <c r="OFU129" s="4"/>
      <c r="OFV129" s="4"/>
      <c r="OFW129" s="4"/>
      <c r="OFX129" s="4"/>
      <c r="OFY129" s="4"/>
      <c r="OFZ129" s="4"/>
      <c r="OGA129" s="4"/>
      <c r="OGB129" s="4"/>
      <c r="OGC129" s="4"/>
      <c r="OGD129" s="4"/>
      <c r="OGE129" s="4"/>
      <c r="OGF129" s="4"/>
      <c r="OGG129" s="4"/>
      <c r="OGH129" s="4"/>
      <c r="OGI129" s="4"/>
      <c r="OGJ129" s="4"/>
      <c r="OGK129" s="4"/>
      <c r="OGL129" s="4"/>
      <c r="OGM129" s="4"/>
      <c r="OGN129" s="4"/>
      <c r="OGO129" s="4"/>
      <c r="OGP129" s="4"/>
      <c r="OGQ129" s="4"/>
      <c r="OGR129" s="4"/>
      <c r="OGS129" s="4"/>
      <c r="OGT129" s="4"/>
      <c r="OGU129" s="4"/>
      <c r="OGV129" s="4"/>
      <c r="OGW129" s="4"/>
      <c r="OGX129" s="4"/>
      <c r="OGY129" s="4"/>
      <c r="OGZ129" s="4"/>
      <c r="OHA129" s="4"/>
      <c r="OHB129" s="4"/>
      <c r="OHC129" s="4"/>
      <c r="OHD129" s="4"/>
      <c r="OHE129" s="4"/>
      <c r="OHF129" s="4"/>
      <c r="OHG129" s="4"/>
      <c r="OHH129" s="4"/>
      <c r="OHI129" s="4"/>
      <c r="OHJ129" s="4"/>
      <c r="OHK129" s="4"/>
      <c r="OHL129" s="4"/>
      <c r="OHM129" s="4"/>
      <c r="OHN129" s="4"/>
      <c r="OHO129" s="4"/>
      <c r="OHP129" s="4"/>
      <c r="OHQ129" s="4"/>
      <c r="OHR129" s="4"/>
      <c r="OHS129" s="4"/>
      <c r="OHT129" s="4"/>
      <c r="OHU129" s="4"/>
      <c r="OHV129" s="4"/>
      <c r="OHW129" s="4"/>
      <c r="OHX129" s="4"/>
      <c r="OHY129" s="4"/>
      <c r="OHZ129" s="4"/>
      <c r="OIA129" s="4"/>
      <c r="OIB129" s="4"/>
      <c r="OIC129" s="4"/>
      <c r="OID129" s="4"/>
      <c r="OIE129" s="4"/>
      <c r="OIF129" s="4"/>
      <c r="OIG129" s="4"/>
      <c r="OIH129" s="4"/>
      <c r="OII129" s="4"/>
      <c r="OIJ129" s="4"/>
      <c r="OIK129" s="4"/>
      <c r="OIL129" s="4"/>
      <c r="OIM129" s="4"/>
      <c r="OIN129" s="4"/>
      <c r="OIO129" s="4"/>
      <c r="OIP129" s="4"/>
      <c r="OIQ129" s="4"/>
      <c r="OIR129" s="4"/>
      <c r="OIS129" s="4"/>
      <c r="OIT129" s="4"/>
      <c r="OIU129" s="4"/>
      <c r="OIV129" s="4"/>
      <c r="OIW129" s="4"/>
      <c r="OIX129" s="4"/>
      <c r="OIY129" s="4"/>
      <c r="OIZ129" s="4"/>
      <c r="OJA129" s="4"/>
      <c r="OJB129" s="4"/>
      <c r="OJC129" s="4"/>
      <c r="OJD129" s="4"/>
      <c r="OJE129" s="4"/>
      <c r="OJF129" s="4"/>
      <c r="OJG129" s="4"/>
      <c r="OJH129" s="4"/>
      <c r="OJI129" s="4"/>
      <c r="OJJ129" s="4"/>
      <c r="OJK129" s="4"/>
      <c r="OJL129" s="4"/>
      <c r="OJM129" s="4"/>
      <c r="OJN129" s="4"/>
      <c r="OJO129" s="4"/>
      <c r="OJP129" s="4"/>
      <c r="OJQ129" s="4"/>
      <c r="OJR129" s="4"/>
      <c r="OJS129" s="4"/>
      <c r="OJT129" s="4"/>
      <c r="OJU129" s="4"/>
      <c r="OJV129" s="4"/>
      <c r="OJW129" s="4"/>
      <c r="OJX129" s="4"/>
      <c r="OJY129" s="4"/>
      <c r="OJZ129" s="4"/>
      <c r="OKA129" s="4"/>
      <c r="OKB129" s="4"/>
      <c r="OKC129" s="4"/>
      <c r="OKD129" s="4"/>
      <c r="OKE129" s="4"/>
      <c r="OKF129" s="4"/>
      <c r="OKG129" s="4"/>
      <c r="OKH129" s="4"/>
      <c r="OKI129" s="4"/>
      <c r="OKJ129" s="4"/>
      <c r="OKK129" s="4"/>
      <c r="OKL129" s="4"/>
      <c r="OKM129" s="4"/>
      <c r="OKN129" s="4"/>
      <c r="OKO129" s="4"/>
      <c r="OKP129" s="4"/>
      <c r="OKQ129" s="4"/>
      <c r="OKR129" s="4"/>
      <c r="OKS129" s="4"/>
      <c r="OKT129" s="4"/>
      <c r="OKU129" s="4"/>
      <c r="OKV129" s="4"/>
      <c r="OKW129" s="4"/>
      <c r="OKX129" s="4"/>
      <c r="OLE129" s="4"/>
      <c r="OLF129" s="4"/>
      <c r="OLG129" s="4"/>
      <c r="OLH129" s="4"/>
      <c r="OLI129" s="4"/>
      <c r="OLJ129" s="4"/>
      <c r="OLK129" s="4"/>
      <c r="OLL129" s="4"/>
      <c r="OLM129" s="4"/>
      <c r="OLN129" s="4"/>
      <c r="OLO129" s="4"/>
      <c r="OLP129" s="4"/>
      <c r="OLQ129" s="4"/>
      <c r="OLR129" s="4"/>
      <c r="OLS129" s="4"/>
      <c r="OLT129" s="4"/>
      <c r="OLU129" s="4"/>
      <c r="OLV129" s="4"/>
      <c r="OLW129" s="4"/>
      <c r="OLX129" s="4"/>
      <c r="OLY129" s="4"/>
      <c r="OLZ129" s="4"/>
      <c r="OMA129" s="4"/>
      <c r="OMB129" s="4"/>
      <c r="OMC129" s="4"/>
      <c r="OMD129" s="4"/>
      <c r="OME129" s="4"/>
      <c r="OMF129" s="4"/>
      <c r="OMG129" s="4"/>
      <c r="OMH129" s="4"/>
      <c r="OMI129" s="4"/>
      <c r="OMJ129" s="4"/>
      <c r="OMK129" s="4"/>
      <c r="OML129" s="4"/>
      <c r="OMM129" s="4"/>
      <c r="OMN129" s="4"/>
      <c r="OMO129" s="4"/>
      <c r="OMP129" s="4"/>
      <c r="OMQ129" s="4"/>
      <c r="OMR129" s="4"/>
      <c r="OMS129" s="4"/>
      <c r="OMT129" s="4"/>
      <c r="OMU129" s="4"/>
      <c r="OMV129" s="4"/>
      <c r="OMW129" s="4"/>
      <c r="OMX129" s="4"/>
      <c r="OMY129" s="4"/>
      <c r="OMZ129" s="4"/>
      <c r="ONA129" s="4"/>
      <c r="ONB129" s="4"/>
      <c r="ONC129" s="4"/>
      <c r="OND129" s="4"/>
      <c r="ONE129" s="4"/>
      <c r="ONF129" s="4"/>
      <c r="ONG129" s="4"/>
      <c r="ONH129" s="4"/>
      <c r="ONI129" s="4"/>
      <c r="ONJ129" s="4"/>
      <c r="ONK129" s="4"/>
      <c r="ONL129" s="4"/>
      <c r="ONM129" s="4"/>
      <c r="ONN129" s="4"/>
      <c r="ONO129" s="4"/>
      <c r="ONP129" s="4"/>
      <c r="ONQ129" s="4"/>
      <c r="ONR129" s="4"/>
      <c r="ONS129" s="4"/>
      <c r="ONT129" s="4"/>
      <c r="ONU129" s="4"/>
      <c r="ONV129" s="4"/>
      <c r="ONW129" s="4"/>
      <c r="ONX129" s="4"/>
      <c r="ONY129" s="4"/>
      <c r="ONZ129" s="4"/>
      <c r="OOA129" s="4"/>
      <c r="OOB129" s="4"/>
      <c r="OOC129" s="4"/>
      <c r="OOD129" s="4"/>
      <c r="OOE129" s="4"/>
      <c r="OOF129" s="4"/>
      <c r="OOG129" s="4"/>
      <c r="OOH129" s="4"/>
      <c r="OOI129" s="4"/>
      <c r="OOJ129" s="4"/>
      <c r="OOK129" s="4"/>
      <c r="OOL129" s="4"/>
      <c r="OOM129" s="4"/>
      <c r="OON129" s="4"/>
      <c r="OOO129" s="4"/>
      <c r="OOP129" s="4"/>
      <c r="OOQ129" s="4"/>
      <c r="OOR129" s="4"/>
      <c r="OOS129" s="4"/>
      <c r="OOT129" s="4"/>
      <c r="OOU129" s="4"/>
      <c r="OOV129" s="4"/>
      <c r="OOW129" s="4"/>
      <c r="OOX129" s="4"/>
      <c r="OOY129" s="4"/>
      <c r="OOZ129" s="4"/>
      <c r="OPA129" s="4"/>
      <c r="OPB129" s="4"/>
      <c r="OPC129" s="4"/>
      <c r="OPD129" s="4"/>
      <c r="OPE129" s="4"/>
      <c r="OPF129" s="4"/>
      <c r="OPG129" s="4"/>
      <c r="OPH129" s="4"/>
      <c r="OPI129" s="4"/>
      <c r="OPJ129" s="4"/>
      <c r="OPK129" s="4"/>
      <c r="OPL129" s="4"/>
      <c r="OPM129" s="4"/>
      <c r="OPN129" s="4"/>
      <c r="OPO129" s="4"/>
      <c r="OPP129" s="4"/>
      <c r="OPQ129" s="4"/>
      <c r="OPR129" s="4"/>
      <c r="OPS129" s="4"/>
      <c r="OPT129" s="4"/>
      <c r="OPU129" s="4"/>
      <c r="OPV129" s="4"/>
      <c r="OPW129" s="4"/>
      <c r="OPX129" s="4"/>
      <c r="OPY129" s="4"/>
      <c r="OPZ129" s="4"/>
      <c r="OQA129" s="4"/>
      <c r="OQB129" s="4"/>
      <c r="OQC129" s="4"/>
      <c r="OQD129" s="4"/>
      <c r="OQE129" s="4"/>
      <c r="OQF129" s="4"/>
      <c r="OQG129" s="4"/>
      <c r="OQH129" s="4"/>
      <c r="OQI129" s="4"/>
      <c r="OQJ129" s="4"/>
      <c r="OQK129" s="4"/>
      <c r="OQL129" s="4"/>
      <c r="OQM129" s="4"/>
      <c r="OQN129" s="4"/>
      <c r="OQO129" s="4"/>
      <c r="OQP129" s="4"/>
      <c r="OQQ129" s="4"/>
      <c r="OQR129" s="4"/>
      <c r="OQS129" s="4"/>
      <c r="OQT129" s="4"/>
      <c r="OQU129" s="4"/>
      <c r="OQV129" s="4"/>
      <c r="OQW129" s="4"/>
      <c r="OQX129" s="4"/>
      <c r="OQY129" s="4"/>
      <c r="OQZ129" s="4"/>
      <c r="ORA129" s="4"/>
      <c r="ORB129" s="4"/>
      <c r="ORC129" s="4"/>
      <c r="ORD129" s="4"/>
      <c r="ORE129" s="4"/>
      <c r="ORF129" s="4"/>
      <c r="ORG129" s="4"/>
      <c r="ORH129" s="4"/>
      <c r="ORI129" s="4"/>
      <c r="ORJ129" s="4"/>
      <c r="ORK129" s="4"/>
      <c r="ORL129" s="4"/>
      <c r="ORM129" s="4"/>
      <c r="ORN129" s="4"/>
      <c r="ORO129" s="4"/>
      <c r="ORP129" s="4"/>
      <c r="ORQ129" s="4"/>
      <c r="ORR129" s="4"/>
      <c r="ORS129" s="4"/>
      <c r="ORT129" s="4"/>
      <c r="ORU129" s="4"/>
      <c r="ORV129" s="4"/>
      <c r="ORW129" s="4"/>
      <c r="ORX129" s="4"/>
      <c r="ORY129" s="4"/>
      <c r="ORZ129" s="4"/>
      <c r="OSA129" s="4"/>
      <c r="OSB129" s="4"/>
      <c r="OSC129" s="4"/>
      <c r="OSD129" s="4"/>
      <c r="OSE129" s="4"/>
      <c r="OSF129" s="4"/>
      <c r="OSG129" s="4"/>
      <c r="OSH129" s="4"/>
      <c r="OSI129" s="4"/>
      <c r="OSJ129" s="4"/>
      <c r="OSK129" s="4"/>
      <c r="OSL129" s="4"/>
      <c r="OSM129" s="4"/>
      <c r="OSN129" s="4"/>
      <c r="OSO129" s="4"/>
      <c r="OSP129" s="4"/>
      <c r="OSQ129" s="4"/>
      <c r="OSR129" s="4"/>
      <c r="OSS129" s="4"/>
      <c r="OST129" s="4"/>
      <c r="OSU129" s="4"/>
      <c r="OSV129" s="4"/>
      <c r="OSW129" s="4"/>
      <c r="OSX129" s="4"/>
      <c r="OSY129" s="4"/>
      <c r="OSZ129" s="4"/>
      <c r="OTA129" s="4"/>
      <c r="OTB129" s="4"/>
      <c r="OTC129" s="4"/>
      <c r="OTD129" s="4"/>
      <c r="OTE129" s="4"/>
      <c r="OTF129" s="4"/>
      <c r="OTG129" s="4"/>
      <c r="OTH129" s="4"/>
      <c r="OTI129" s="4"/>
      <c r="OTJ129" s="4"/>
      <c r="OTK129" s="4"/>
      <c r="OTL129" s="4"/>
      <c r="OTM129" s="4"/>
      <c r="OTN129" s="4"/>
      <c r="OTO129" s="4"/>
      <c r="OTP129" s="4"/>
      <c r="OTQ129" s="4"/>
      <c r="OTR129" s="4"/>
      <c r="OTS129" s="4"/>
      <c r="OTT129" s="4"/>
      <c r="OTU129" s="4"/>
      <c r="OTV129" s="4"/>
      <c r="OTW129" s="4"/>
      <c r="OTX129" s="4"/>
      <c r="OTY129" s="4"/>
      <c r="OTZ129" s="4"/>
      <c r="OUA129" s="4"/>
      <c r="OUB129" s="4"/>
      <c r="OUC129" s="4"/>
      <c r="OUD129" s="4"/>
      <c r="OUE129" s="4"/>
      <c r="OUF129" s="4"/>
      <c r="OUG129" s="4"/>
      <c r="OUH129" s="4"/>
      <c r="OUI129" s="4"/>
      <c r="OUJ129" s="4"/>
      <c r="OUK129" s="4"/>
      <c r="OUL129" s="4"/>
      <c r="OUM129" s="4"/>
      <c r="OUN129" s="4"/>
      <c r="OUO129" s="4"/>
      <c r="OUP129" s="4"/>
      <c r="OUQ129" s="4"/>
      <c r="OUR129" s="4"/>
      <c r="OUS129" s="4"/>
      <c r="OUT129" s="4"/>
      <c r="OVA129" s="4"/>
      <c r="OVB129" s="4"/>
      <c r="OVC129" s="4"/>
      <c r="OVD129" s="4"/>
      <c r="OVE129" s="4"/>
      <c r="OVF129" s="4"/>
      <c r="OVG129" s="4"/>
      <c r="OVH129" s="4"/>
      <c r="OVI129" s="4"/>
      <c r="OVJ129" s="4"/>
      <c r="OVK129" s="4"/>
      <c r="OVL129" s="4"/>
      <c r="OVM129" s="4"/>
      <c r="OVN129" s="4"/>
      <c r="OVO129" s="4"/>
      <c r="OVP129" s="4"/>
      <c r="OVQ129" s="4"/>
      <c r="OVR129" s="4"/>
      <c r="OVS129" s="4"/>
      <c r="OVT129" s="4"/>
      <c r="OVU129" s="4"/>
      <c r="OVV129" s="4"/>
      <c r="OVW129" s="4"/>
      <c r="OVX129" s="4"/>
      <c r="OVY129" s="4"/>
      <c r="OVZ129" s="4"/>
      <c r="OWA129" s="4"/>
      <c r="OWB129" s="4"/>
      <c r="OWC129" s="4"/>
      <c r="OWD129" s="4"/>
      <c r="OWE129" s="4"/>
      <c r="OWF129" s="4"/>
      <c r="OWG129" s="4"/>
      <c r="OWH129" s="4"/>
      <c r="OWI129" s="4"/>
      <c r="OWJ129" s="4"/>
      <c r="OWK129" s="4"/>
      <c r="OWL129" s="4"/>
      <c r="OWM129" s="4"/>
      <c r="OWN129" s="4"/>
      <c r="OWO129" s="4"/>
      <c r="OWP129" s="4"/>
      <c r="OWQ129" s="4"/>
      <c r="OWR129" s="4"/>
      <c r="OWS129" s="4"/>
      <c r="OWT129" s="4"/>
      <c r="OWU129" s="4"/>
      <c r="OWV129" s="4"/>
      <c r="OWW129" s="4"/>
      <c r="OWX129" s="4"/>
      <c r="OWY129" s="4"/>
      <c r="OWZ129" s="4"/>
      <c r="OXA129" s="4"/>
      <c r="OXB129" s="4"/>
      <c r="OXC129" s="4"/>
      <c r="OXD129" s="4"/>
      <c r="OXE129" s="4"/>
      <c r="OXF129" s="4"/>
      <c r="OXG129" s="4"/>
      <c r="OXH129" s="4"/>
      <c r="OXI129" s="4"/>
      <c r="OXJ129" s="4"/>
      <c r="OXK129" s="4"/>
      <c r="OXL129" s="4"/>
      <c r="OXM129" s="4"/>
      <c r="OXN129" s="4"/>
      <c r="OXO129" s="4"/>
      <c r="OXP129" s="4"/>
      <c r="OXQ129" s="4"/>
      <c r="OXR129" s="4"/>
      <c r="OXS129" s="4"/>
      <c r="OXT129" s="4"/>
      <c r="OXU129" s="4"/>
      <c r="OXV129" s="4"/>
      <c r="OXW129" s="4"/>
      <c r="OXX129" s="4"/>
      <c r="OXY129" s="4"/>
      <c r="OXZ129" s="4"/>
      <c r="OYA129" s="4"/>
      <c r="OYB129" s="4"/>
      <c r="OYC129" s="4"/>
      <c r="OYD129" s="4"/>
      <c r="OYE129" s="4"/>
      <c r="OYF129" s="4"/>
      <c r="OYG129" s="4"/>
      <c r="OYH129" s="4"/>
      <c r="OYI129" s="4"/>
      <c r="OYJ129" s="4"/>
      <c r="OYK129" s="4"/>
      <c r="OYL129" s="4"/>
      <c r="OYM129" s="4"/>
      <c r="OYN129" s="4"/>
      <c r="OYO129" s="4"/>
      <c r="OYP129" s="4"/>
      <c r="OYQ129" s="4"/>
      <c r="OYR129" s="4"/>
      <c r="OYS129" s="4"/>
      <c r="OYT129" s="4"/>
      <c r="OYU129" s="4"/>
      <c r="OYV129" s="4"/>
      <c r="OYW129" s="4"/>
      <c r="OYX129" s="4"/>
      <c r="OYY129" s="4"/>
      <c r="OYZ129" s="4"/>
      <c r="OZA129" s="4"/>
      <c r="OZB129" s="4"/>
      <c r="OZC129" s="4"/>
      <c r="OZD129" s="4"/>
      <c r="OZE129" s="4"/>
      <c r="OZF129" s="4"/>
      <c r="OZG129" s="4"/>
      <c r="OZH129" s="4"/>
      <c r="OZI129" s="4"/>
      <c r="OZJ129" s="4"/>
      <c r="OZK129" s="4"/>
      <c r="OZL129" s="4"/>
      <c r="OZM129" s="4"/>
      <c r="OZN129" s="4"/>
      <c r="OZO129" s="4"/>
      <c r="OZP129" s="4"/>
      <c r="OZQ129" s="4"/>
      <c r="OZR129" s="4"/>
      <c r="OZS129" s="4"/>
      <c r="OZT129" s="4"/>
      <c r="OZU129" s="4"/>
      <c r="OZV129" s="4"/>
      <c r="OZW129" s="4"/>
      <c r="OZX129" s="4"/>
      <c r="OZY129" s="4"/>
      <c r="OZZ129" s="4"/>
      <c r="PAA129" s="4"/>
      <c r="PAB129" s="4"/>
      <c r="PAC129" s="4"/>
      <c r="PAD129" s="4"/>
      <c r="PAE129" s="4"/>
      <c r="PAF129" s="4"/>
      <c r="PAG129" s="4"/>
      <c r="PAH129" s="4"/>
      <c r="PAI129" s="4"/>
      <c r="PAJ129" s="4"/>
      <c r="PAK129" s="4"/>
      <c r="PAL129" s="4"/>
      <c r="PAM129" s="4"/>
      <c r="PAN129" s="4"/>
      <c r="PAO129" s="4"/>
      <c r="PAP129" s="4"/>
      <c r="PAQ129" s="4"/>
      <c r="PAR129" s="4"/>
      <c r="PAS129" s="4"/>
      <c r="PAT129" s="4"/>
      <c r="PAU129" s="4"/>
      <c r="PAV129" s="4"/>
      <c r="PAW129" s="4"/>
      <c r="PAX129" s="4"/>
      <c r="PAY129" s="4"/>
      <c r="PAZ129" s="4"/>
      <c r="PBA129" s="4"/>
      <c r="PBB129" s="4"/>
      <c r="PBC129" s="4"/>
      <c r="PBD129" s="4"/>
      <c r="PBE129" s="4"/>
      <c r="PBF129" s="4"/>
      <c r="PBG129" s="4"/>
      <c r="PBH129" s="4"/>
      <c r="PBI129" s="4"/>
      <c r="PBJ129" s="4"/>
      <c r="PBK129" s="4"/>
      <c r="PBL129" s="4"/>
      <c r="PBM129" s="4"/>
      <c r="PBN129" s="4"/>
      <c r="PBO129" s="4"/>
      <c r="PBP129" s="4"/>
      <c r="PBQ129" s="4"/>
      <c r="PBR129" s="4"/>
      <c r="PBS129" s="4"/>
      <c r="PBT129" s="4"/>
      <c r="PBU129" s="4"/>
      <c r="PBV129" s="4"/>
      <c r="PBW129" s="4"/>
      <c r="PBX129" s="4"/>
      <c r="PBY129" s="4"/>
      <c r="PBZ129" s="4"/>
      <c r="PCA129" s="4"/>
      <c r="PCB129" s="4"/>
      <c r="PCC129" s="4"/>
      <c r="PCD129" s="4"/>
      <c r="PCE129" s="4"/>
      <c r="PCF129" s="4"/>
      <c r="PCG129" s="4"/>
      <c r="PCH129" s="4"/>
      <c r="PCI129" s="4"/>
      <c r="PCJ129" s="4"/>
      <c r="PCK129" s="4"/>
      <c r="PCL129" s="4"/>
      <c r="PCM129" s="4"/>
      <c r="PCN129" s="4"/>
      <c r="PCO129" s="4"/>
      <c r="PCP129" s="4"/>
      <c r="PCQ129" s="4"/>
      <c r="PCR129" s="4"/>
      <c r="PCS129" s="4"/>
      <c r="PCT129" s="4"/>
      <c r="PCU129" s="4"/>
      <c r="PCV129" s="4"/>
      <c r="PCW129" s="4"/>
      <c r="PCX129" s="4"/>
      <c r="PCY129" s="4"/>
      <c r="PCZ129" s="4"/>
      <c r="PDA129" s="4"/>
      <c r="PDB129" s="4"/>
      <c r="PDC129" s="4"/>
      <c r="PDD129" s="4"/>
      <c r="PDE129" s="4"/>
      <c r="PDF129" s="4"/>
      <c r="PDG129" s="4"/>
      <c r="PDH129" s="4"/>
      <c r="PDI129" s="4"/>
      <c r="PDJ129" s="4"/>
      <c r="PDK129" s="4"/>
      <c r="PDL129" s="4"/>
      <c r="PDM129" s="4"/>
      <c r="PDN129" s="4"/>
      <c r="PDO129" s="4"/>
      <c r="PDP129" s="4"/>
      <c r="PDQ129" s="4"/>
      <c r="PDR129" s="4"/>
      <c r="PDS129" s="4"/>
      <c r="PDT129" s="4"/>
      <c r="PDU129" s="4"/>
      <c r="PDV129" s="4"/>
      <c r="PDW129" s="4"/>
      <c r="PDX129" s="4"/>
      <c r="PDY129" s="4"/>
      <c r="PDZ129" s="4"/>
      <c r="PEA129" s="4"/>
      <c r="PEB129" s="4"/>
      <c r="PEC129" s="4"/>
      <c r="PED129" s="4"/>
      <c r="PEE129" s="4"/>
      <c r="PEF129" s="4"/>
      <c r="PEG129" s="4"/>
      <c r="PEH129" s="4"/>
      <c r="PEI129" s="4"/>
      <c r="PEJ129" s="4"/>
      <c r="PEK129" s="4"/>
      <c r="PEL129" s="4"/>
      <c r="PEM129" s="4"/>
      <c r="PEN129" s="4"/>
      <c r="PEO129" s="4"/>
      <c r="PEP129" s="4"/>
      <c r="PEW129" s="4"/>
      <c r="PEX129" s="4"/>
      <c r="PEY129" s="4"/>
      <c r="PEZ129" s="4"/>
      <c r="PFA129" s="4"/>
      <c r="PFB129" s="4"/>
      <c r="PFC129" s="4"/>
      <c r="PFD129" s="4"/>
      <c r="PFE129" s="4"/>
      <c r="PFF129" s="4"/>
      <c r="PFG129" s="4"/>
      <c r="PFH129" s="4"/>
      <c r="PFI129" s="4"/>
      <c r="PFJ129" s="4"/>
      <c r="PFK129" s="4"/>
      <c r="PFL129" s="4"/>
      <c r="PFM129" s="4"/>
      <c r="PFN129" s="4"/>
      <c r="PFO129" s="4"/>
      <c r="PFP129" s="4"/>
      <c r="PFQ129" s="4"/>
      <c r="PFR129" s="4"/>
      <c r="PFS129" s="4"/>
      <c r="PFT129" s="4"/>
      <c r="PFU129" s="4"/>
      <c r="PFV129" s="4"/>
      <c r="PFW129" s="4"/>
      <c r="PFX129" s="4"/>
      <c r="PFY129" s="4"/>
      <c r="PFZ129" s="4"/>
      <c r="PGA129" s="4"/>
      <c r="PGB129" s="4"/>
      <c r="PGC129" s="4"/>
      <c r="PGD129" s="4"/>
      <c r="PGE129" s="4"/>
      <c r="PGF129" s="4"/>
      <c r="PGG129" s="4"/>
      <c r="PGH129" s="4"/>
      <c r="PGI129" s="4"/>
      <c r="PGJ129" s="4"/>
      <c r="PGK129" s="4"/>
      <c r="PGL129" s="4"/>
      <c r="PGM129" s="4"/>
      <c r="PGN129" s="4"/>
      <c r="PGO129" s="4"/>
      <c r="PGP129" s="4"/>
      <c r="PGQ129" s="4"/>
      <c r="PGR129" s="4"/>
      <c r="PGS129" s="4"/>
      <c r="PGT129" s="4"/>
      <c r="PGU129" s="4"/>
      <c r="PGV129" s="4"/>
      <c r="PGW129" s="4"/>
      <c r="PGX129" s="4"/>
      <c r="PGY129" s="4"/>
      <c r="PGZ129" s="4"/>
      <c r="PHA129" s="4"/>
      <c r="PHB129" s="4"/>
      <c r="PHC129" s="4"/>
      <c r="PHD129" s="4"/>
      <c r="PHE129" s="4"/>
      <c r="PHF129" s="4"/>
      <c r="PHG129" s="4"/>
      <c r="PHH129" s="4"/>
      <c r="PHI129" s="4"/>
      <c r="PHJ129" s="4"/>
      <c r="PHK129" s="4"/>
      <c r="PHL129" s="4"/>
      <c r="PHM129" s="4"/>
      <c r="PHN129" s="4"/>
      <c r="PHO129" s="4"/>
      <c r="PHP129" s="4"/>
      <c r="PHQ129" s="4"/>
      <c r="PHR129" s="4"/>
      <c r="PHS129" s="4"/>
      <c r="PHT129" s="4"/>
      <c r="PHU129" s="4"/>
      <c r="PHV129" s="4"/>
      <c r="PHW129" s="4"/>
      <c r="PHX129" s="4"/>
      <c r="PHY129" s="4"/>
      <c r="PHZ129" s="4"/>
      <c r="PIA129" s="4"/>
      <c r="PIB129" s="4"/>
      <c r="PIC129" s="4"/>
      <c r="PID129" s="4"/>
      <c r="PIE129" s="4"/>
      <c r="PIF129" s="4"/>
      <c r="PIG129" s="4"/>
      <c r="PIH129" s="4"/>
      <c r="PII129" s="4"/>
      <c r="PIJ129" s="4"/>
      <c r="PIK129" s="4"/>
      <c r="PIL129" s="4"/>
      <c r="PIM129" s="4"/>
      <c r="PIN129" s="4"/>
      <c r="PIO129" s="4"/>
      <c r="PIP129" s="4"/>
      <c r="PIQ129" s="4"/>
      <c r="PIR129" s="4"/>
      <c r="PIS129" s="4"/>
      <c r="PIT129" s="4"/>
      <c r="PIU129" s="4"/>
      <c r="PIV129" s="4"/>
      <c r="PIW129" s="4"/>
      <c r="PIX129" s="4"/>
      <c r="PIY129" s="4"/>
      <c r="PIZ129" s="4"/>
      <c r="PJA129" s="4"/>
      <c r="PJB129" s="4"/>
      <c r="PJC129" s="4"/>
      <c r="PJD129" s="4"/>
      <c r="PJE129" s="4"/>
      <c r="PJF129" s="4"/>
      <c r="PJG129" s="4"/>
      <c r="PJH129" s="4"/>
      <c r="PJI129" s="4"/>
      <c r="PJJ129" s="4"/>
      <c r="PJK129" s="4"/>
      <c r="PJL129" s="4"/>
      <c r="PJM129" s="4"/>
      <c r="PJN129" s="4"/>
      <c r="PJO129" s="4"/>
      <c r="PJP129" s="4"/>
      <c r="PJQ129" s="4"/>
      <c r="PJR129" s="4"/>
      <c r="PJS129" s="4"/>
      <c r="PJT129" s="4"/>
      <c r="PJU129" s="4"/>
      <c r="PJV129" s="4"/>
      <c r="PJW129" s="4"/>
      <c r="PJX129" s="4"/>
      <c r="PJY129" s="4"/>
      <c r="PJZ129" s="4"/>
      <c r="PKA129" s="4"/>
      <c r="PKB129" s="4"/>
      <c r="PKC129" s="4"/>
      <c r="PKD129" s="4"/>
      <c r="PKE129" s="4"/>
      <c r="PKF129" s="4"/>
      <c r="PKG129" s="4"/>
      <c r="PKH129" s="4"/>
      <c r="PKI129" s="4"/>
      <c r="PKJ129" s="4"/>
      <c r="PKK129" s="4"/>
      <c r="PKL129" s="4"/>
      <c r="PKM129" s="4"/>
      <c r="PKN129" s="4"/>
      <c r="PKO129" s="4"/>
      <c r="PKP129" s="4"/>
      <c r="PKQ129" s="4"/>
      <c r="PKR129" s="4"/>
      <c r="PKS129" s="4"/>
      <c r="PKT129" s="4"/>
      <c r="PKU129" s="4"/>
      <c r="PKV129" s="4"/>
      <c r="PKW129" s="4"/>
      <c r="PKX129" s="4"/>
      <c r="PKY129" s="4"/>
      <c r="PKZ129" s="4"/>
      <c r="PLA129" s="4"/>
      <c r="PLB129" s="4"/>
      <c r="PLC129" s="4"/>
      <c r="PLD129" s="4"/>
      <c r="PLE129" s="4"/>
      <c r="PLF129" s="4"/>
      <c r="PLG129" s="4"/>
      <c r="PLH129" s="4"/>
      <c r="PLI129" s="4"/>
      <c r="PLJ129" s="4"/>
      <c r="PLK129" s="4"/>
      <c r="PLL129" s="4"/>
      <c r="PLM129" s="4"/>
      <c r="PLN129" s="4"/>
      <c r="PLO129" s="4"/>
      <c r="PLP129" s="4"/>
      <c r="PLQ129" s="4"/>
      <c r="PLR129" s="4"/>
      <c r="PLS129" s="4"/>
      <c r="PLT129" s="4"/>
      <c r="PLU129" s="4"/>
      <c r="PLV129" s="4"/>
      <c r="PLW129" s="4"/>
      <c r="PLX129" s="4"/>
      <c r="PLY129" s="4"/>
      <c r="PLZ129" s="4"/>
      <c r="PMA129" s="4"/>
      <c r="PMB129" s="4"/>
      <c r="PMC129" s="4"/>
      <c r="PMD129" s="4"/>
      <c r="PME129" s="4"/>
      <c r="PMF129" s="4"/>
      <c r="PMG129" s="4"/>
      <c r="PMH129" s="4"/>
      <c r="PMI129" s="4"/>
      <c r="PMJ129" s="4"/>
      <c r="PMK129" s="4"/>
      <c r="PML129" s="4"/>
      <c r="PMM129" s="4"/>
      <c r="PMN129" s="4"/>
      <c r="PMO129" s="4"/>
      <c r="PMP129" s="4"/>
      <c r="PMQ129" s="4"/>
      <c r="PMR129" s="4"/>
      <c r="PMS129" s="4"/>
      <c r="PMT129" s="4"/>
      <c r="PMU129" s="4"/>
      <c r="PMV129" s="4"/>
      <c r="PMW129" s="4"/>
      <c r="PMX129" s="4"/>
      <c r="PMY129" s="4"/>
      <c r="PMZ129" s="4"/>
      <c r="PNA129" s="4"/>
      <c r="PNB129" s="4"/>
      <c r="PNC129" s="4"/>
      <c r="PND129" s="4"/>
      <c r="PNE129" s="4"/>
      <c r="PNF129" s="4"/>
      <c r="PNG129" s="4"/>
      <c r="PNH129" s="4"/>
      <c r="PNI129" s="4"/>
      <c r="PNJ129" s="4"/>
      <c r="PNK129" s="4"/>
      <c r="PNL129" s="4"/>
      <c r="PNM129" s="4"/>
      <c r="PNN129" s="4"/>
      <c r="PNO129" s="4"/>
      <c r="PNP129" s="4"/>
      <c r="PNQ129" s="4"/>
      <c r="PNR129" s="4"/>
      <c r="PNS129" s="4"/>
      <c r="PNT129" s="4"/>
      <c r="PNU129" s="4"/>
      <c r="PNV129" s="4"/>
      <c r="PNW129" s="4"/>
      <c r="PNX129" s="4"/>
      <c r="PNY129" s="4"/>
      <c r="PNZ129" s="4"/>
      <c r="POA129" s="4"/>
      <c r="POB129" s="4"/>
      <c r="POC129" s="4"/>
      <c r="POD129" s="4"/>
      <c r="POE129" s="4"/>
      <c r="POF129" s="4"/>
      <c r="POG129" s="4"/>
      <c r="POH129" s="4"/>
      <c r="POI129" s="4"/>
      <c r="POJ129" s="4"/>
      <c r="POK129" s="4"/>
      <c r="POL129" s="4"/>
      <c r="POS129" s="4"/>
      <c r="POT129" s="4"/>
      <c r="POU129" s="4"/>
      <c r="POV129" s="4"/>
      <c r="POW129" s="4"/>
      <c r="POX129" s="4"/>
      <c r="POY129" s="4"/>
      <c r="POZ129" s="4"/>
      <c r="PPA129" s="4"/>
      <c r="PPB129" s="4"/>
      <c r="PPC129" s="4"/>
      <c r="PPD129" s="4"/>
      <c r="PPE129" s="4"/>
      <c r="PPF129" s="4"/>
      <c r="PPG129" s="4"/>
      <c r="PPH129" s="4"/>
      <c r="PPI129" s="4"/>
      <c r="PPJ129" s="4"/>
      <c r="PPK129" s="4"/>
      <c r="PPL129" s="4"/>
      <c r="PPM129" s="4"/>
      <c r="PPN129" s="4"/>
      <c r="PPO129" s="4"/>
      <c r="PPP129" s="4"/>
      <c r="PPQ129" s="4"/>
      <c r="PPR129" s="4"/>
      <c r="PPS129" s="4"/>
      <c r="PPT129" s="4"/>
      <c r="PPU129" s="4"/>
      <c r="PPV129" s="4"/>
      <c r="PPW129" s="4"/>
      <c r="PPX129" s="4"/>
      <c r="PPY129" s="4"/>
      <c r="PPZ129" s="4"/>
      <c r="PQA129" s="4"/>
      <c r="PQB129" s="4"/>
      <c r="PQC129" s="4"/>
      <c r="PQD129" s="4"/>
      <c r="PQE129" s="4"/>
      <c r="PQF129" s="4"/>
      <c r="PQG129" s="4"/>
      <c r="PQH129" s="4"/>
      <c r="PQI129" s="4"/>
      <c r="PQJ129" s="4"/>
      <c r="PQK129" s="4"/>
      <c r="PQL129" s="4"/>
      <c r="PQM129" s="4"/>
      <c r="PQN129" s="4"/>
      <c r="PQO129" s="4"/>
      <c r="PQP129" s="4"/>
      <c r="PQQ129" s="4"/>
      <c r="PQR129" s="4"/>
      <c r="PQS129" s="4"/>
      <c r="PQT129" s="4"/>
      <c r="PQU129" s="4"/>
      <c r="PQV129" s="4"/>
      <c r="PQW129" s="4"/>
      <c r="PQX129" s="4"/>
      <c r="PQY129" s="4"/>
      <c r="PQZ129" s="4"/>
      <c r="PRA129" s="4"/>
      <c r="PRB129" s="4"/>
      <c r="PRC129" s="4"/>
      <c r="PRD129" s="4"/>
      <c r="PRE129" s="4"/>
      <c r="PRF129" s="4"/>
      <c r="PRG129" s="4"/>
      <c r="PRH129" s="4"/>
      <c r="PRI129" s="4"/>
      <c r="PRJ129" s="4"/>
      <c r="PRK129" s="4"/>
      <c r="PRL129" s="4"/>
      <c r="PRM129" s="4"/>
      <c r="PRN129" s="4"/>
      <c r="PRO129" s="4"/>
      <c r="PRP129" s="4"/>
      <c r="PRQ129" s="4"/>
      <c r="PRR129" s="4"/>
      <c r="PRS129" s="4"/>
      <c r="PRT129" s="4"/>
      <c r="PRU129" s="4"/>
      <c r="PRV129" s="4"/>
      <c r="PRW129" s="4"/>
      <c r="PRX129" s="4"/>
      <c r="PRY129" s="4"/>
      <c r="PRZ129" s="4"/>
      <c r="PSA129" s="4"/>
      <c r="PSB129" s="4"/>
      <c r="PSC129" s="4"/>
      <c r="PSD129" s="4"/>
      <c r="PSE129" s="4"/>
      <c r="PSF129" s="4"/>
      <c r="PSG129" s="4"/>
      <c r="PSH129" s="4"/>
      <c r="PSI129" s="4"/>
      <c r="PSJ129" s="4"/>
      <c r="PSK129" s="4"/>
      <c r="PSL129" s="4"/>
      <c r="PSM129" s="4"/>
      <c r="PSN129" s="4"/>
      <c r="PSO129" s="4"/>
      <c r="PSP129" s="4"/>
      <c r="PSQ129" s="4"/>
      <c r="PSR129" s="4"/>
      <c r="PSS129" s="4"/>
      <c r="PST129" s="4"/>
      <c r="PSU129" s="4"/>
      <c r="PSV129" s="4"/>
      <c r="PSW129" s="4"/>
      <c r="PSX129" s="4"/>
      <c r="PSY129" s="4"/>
      <c r="PSZ129" s="4"/>
      <c r="PTA129" s="4"/>
      <c r="PTB129" s="4"/>
      <c r="PTC129" s="4"/>
      <c r="PTD129" s="4"/>
      <c r="PTE129" s="4"/>
      <c r="PTF129" s="4"/>
      <c r="PTG129" s="4"/>
      <c r="PTH129" s="4"/>
      <c r="PTI129" s="4"/>
      <c r="PTJ129" s="4"/>
      <c r="PTK129" s="4"/>
      <c r="PTL129" s="4"/>
      <c r="PTM129" s="4"/>
      <c r="PTN129" s="4"/>
      <c r="PTO129" s="4"/>
      <c r="PTP129" s="4"/>
      <c r="PTQ129" s="4"/>
      <c r="PTR129" s="4"/>
      <c r="PTS129" s="4"/>
      <c r="PTT129" s="4"/>
      <c r="PTU129" s="4"/>
      <c r="PTV129" s="4"/>
      <c r="PTW129" s="4"/>
      <c r="PTX129" s="4"/>
      <c r="PTY129" s="4"/>
      <c r="PTZ129" s="4"/>
      <c r="PUA129" s="4"/>
      <c r="PUB129" s="4"/>
      <c r="PUC129" s="4"/>
      <c r="PUD129" s="4"/>
      <c r="PUE129" s="4"/>
      <c r="PUF129" s="4"/>
      <c r="PUG129" s="4"/>
      <c r="PUH129" s="4"/>
      <c r="PUI129" s="4"/>
      <c r="PUJ129" s="4"/>
      <c r="PUK129" s="4"/>
      <c r="PUL129" s="4"/>
      <c r="PUM129" s="4"/>
      <c r="PUN129" s="4"/>
      <c r="PUO129" s="4"/>
      <c r="PUP129" s="4"/>
      <c r="PUQ129" s="4"/>
      <c r="PUR129" s="4"/>
      <c r="PUS129" s="4"/>
      <c r="PUT129" s="4"/>
      <c r="PUU129" s="4"/>
      <c r="PUV129" s="4"/>
      <c r="PUW129" s="4"/>
      <c r="PUX129" s="4"/>
      <c r="PUY129" s="4"/>
      <c r="PUZ129" s="4"/>
      <c r="PVA129" s="4"/>
      <c r="PVB129" s="4"/>
      <c r="PVC129" s="4"/>
      <c r="PVD129" s="4"/>
      <c r="PVE129" s="4"/>
      <c r="PVF129" s="4"/>
      <c r="PVG129" s="4"/>
      <c r="PVH129" s="4"/>
      <c r="PVI129" s="4"/>
      <c r="PVJ129" s="4"/>
      <c r="PVK129" s="4"/>
      <c r="PVL129" s="4"/>
      <c r="PVM129" s="4"/>
      <c r="PVN129" s="4"/>
      <c r="PVO129" s="4"/>
      <c r="PVP129" s="4"/>
      <c r="PVQ129" s="4"/>
      <c r="PVR129" s="4"/>
      <c r="PVS129" s="4"/>
      <c r="PVT129" s="4"/>
      <c r="PVU129" s="4"/>
      <c r="PVV129" s="4"/>
      <c r="PVW129" s="4"/>
      <c r="PVX129" s="4"/>
      <c r="PVY129" s="4"/>
      <c r="PVZ129" s="4"/>
      <c r="PWA129" s="4"/>
      <c r="PWB129" s="4"/>
      <c r="PWC129" s="4"/>
      <c r="PWD129" s="4"/>
      <c r="PWE129" s="4"/>
      <c r="PWF129" s="4"/>
      <c r="PWG129" s="4"/>
      <c r="PWH129" s="4"/>
      <c r="PWI129" s="4"/>
      <c r="PWJ129" s="4"/>
      <c r="PWK129" s="4"/>
      <c r="PWL129" s="4"/>
      <c r="PWM129" s="4"/>
      <c r="PWN129" s="4"/>
      <c r="PWO129" s="4"/>
      <c r="PWP129" s="4"/>
      <c r="PWQ129" s="4"/>
      <c r="PWR129" s="4"/>
      <c r="PWS129" s="4"/>
      <c r="PWT129" s="4"/>
      <c r="PWU129" s="4"/>
      <c r="PWV129" s="4"/>
      <c r="PWW129" s="4"/>
      <c r="PWX129" s="4"/>
      <c r="PWY129" s="4"/>
      <c r="PWZ129" s="4"/>
      <c r="PXA129" s="4"/>
      <c r="PXB129" s="4"/>
      <c r="PXC129" s="4"/>
      <c r="PXD129" s="4"/>
      <c r="PXE129" s="4"/>
      <c r="PXF129" s="4"/>
      <c r="PXG129" s="4"/>
      <c r="PXH129" s="4"/>
      <c r="PXI129" s="4"/>
      <c r="PXJ129" s="4"/>
      <c r="PXK129" s="4"/>
      <c r="PXL129" s="4"/>
      <c r="PXM129" s="4"/>
      <c r="PXN129" s="4"/>
      <c r="PXO129" s="4"/>
      <c r="PXP129" s="4"/>
      <c r="PXQ129" s="4"/>
      <c r="PXR129" s="4"/>
      <c r="PXS129" s="4"/>
      <c r="PXT129" s="4"/>
      <c r="PXU129" s="4"/>
      <c r="PXV129" s="4"/>
      <c r="PXW129" s="4"/>
      <c r="PXX129" s="4"/>
      <c r="PXY129" s="4"/>
      <c r="PXZ129" s="4"/>
      <c r="PYA129" s="4"/>
      <c r="PYB129" s="4"/>
      <c r="PYC129" s="4"/>
      <c r="PYD129" s="4"/>
      <c r="PYE129" s="4"/>
      <c r="PYF129" s="4"/>
      <c r="PYG129" s="4"/>
      <c r="PYH129" s="4"/>
      <c r="PYO129" s="4"/>
      <c r="PYP129" s="4"/>
      <c r="PYQ129" s="4"/>
      <c r="PYR129" s="4"/>
      <c r="PYS129" s="4"/>
      <c r="PYT129" s="4"/>
      <c r="PYU129" s="4"/>
      <c r="PYV129" s="4"/>
      <c r="PYW129" s="4"/>
      <c r="PYX129" s="4"/>
      <c r="PYY129" s="4"/>
      <c r="PYZ129" s="4"/>
      <c r="PZA129" s="4"/>
      <c r="PZB129" s="4"/>
      <c r="PZC129" s="4"/>
      <c r="PZD129" s="4"/>
      <c r="PZE129" s="4"/>
      <c r="PZF129" s="4"/>
      <c r="PZG129" s="4"/>
      <c r="PZH129" s="4"/>
      <c r="PZI129" s="4"/>
      <c r="PZJ129" s="4"/>
      <c r="PZK129" s="4"/>
      <c r="PZL129" s="4"/>
      <c r="PZM129" s="4"/>
      <c r="PZN129" s="4"/>
      <c r="PZO129" s="4"/>
      <c r="PZP129" s="4"/>
      <c r="PZQ129" s="4"/>
      <c r="PZR129" s="4"/>
      <c r="PZS129" s="4"/>
      <c r="PZT129" s="4"/>
      <c r="PZU129" s="4"/>
      <c r="PZV129" s="4"/>
      <c r="PZW129" s="4"/>
      <c r="PZX129" s="4"/>
      <c r="PZY129" s="4"/>
      <c r="PZZ129" s="4"/>
      <c r="QAA129" s="4"/>
      <c r="QAB129" s="4"/>
      <c r="QAC129" s="4"/>
      <c r="QAD129" s="4"/>
      <c r="QAE129" s="4"/>
      <c r="QAF129" s="4"/>
      <c r="QAG129" s="4"/>
      <c r="QAH129" s="4"/>
      <c r="QAI129" s="4"/>
      <c r="QAJ129" s="4"/>
      <c r="QAK129" s="4"/>
      <c r="QAL129" s="4"/>
      <c r="QAM129" s="4"/>
      <c r="QAN129" s="4"/>
      <c r="QAO129" s="4"/>
      <c r="QAP129" s="4"/>
      <c r="QAQ129" s="4"/>
      <c r="QAR129" s="4"/>
      <c r="QAS129" s="4"/>
      <c r="QAT129" s="4"/>
      <c r="QAU129" s="4"/>
      <c r="QAV129" s="4"/>
      <c r="QAW129" s="4"/>
      <c r="QAX129" s="4"/>
      <c r="QAY129" s="4"/>
      <c r="QAZ129" s="4"/>
      <c r="QBA129" s="4"/>
      <c r="QBB129" s="4"/>
      <c r="QBC129" s="4"/>
      <c r="QBD129" s="4"/>
      <c r="QBE129" s="4"/>
      <c r="QBF129" s="4"/>
      <c r="QBG129" s="4"/>
      <c r="QBH129" s="4"/>
      <c r="QBI129" s="4"/>
      <c r="QBJ129" s="4"/>
      <c r="QBK129" s="4"/>
      <c r="QBL129" s="4"/>
      <c r="QBM129" s="4"/>
      <c r="QBN129" s="4"/>
      <c r="QBO129" s="4"/>
      <c r="QBP129" s="4"/>
      <c r="QBQ129" s="4"/>
      <c r="QBR129" s="4"/>
      <c r="QBS129" s="4"/>
      <c r="QBT129" s="4"/>
      <c r="QBU129" s="4"/>
      <c r="QBV129" s="4"/>
      <c r="QBW129" s="4"/>
      <c r="QBX129" s="4"/>
      <c r="QBY129" s="4"/>
      <c r="QBZ129" s="4"/>
      <c r="QCA129" s="4"/>
      <c r="QCB129" s="4"/>
      <c r="QCC129" s="4"/>
      <c r="QCD129" s="4"/>
      <c r="QCE129" s="4"/>
      <c r="QCF129" s="4"/>
      <c r="QCG129" s="4"/>
      <c r="QCH129" s="4"/>
      <c r="QCI129" s="4"/>
      <c r="QCJ129" s="4"/>
      <c r="QCK129" s="4"/>
      <c r="QCL129" s="4"/>
      <c r="QCM129" s="4"/>
      <c r="QCN129" s="4"/>
      <c r="QCO129" s="4"/>
      <c r="QCP129" s="4"/>
      <c r="QCQ129" s="4"/>
      <c r="QCR129" s="4"/>
      <c r="QCS129" s="4"/>
      <c r="QCT129" s="4"/>
      <c r="QCU129" s="4"/>
      <c r="QCV129" s="4"/>
      <c r="QCW129" s="4"/>
      <c r="QCX129" s="4"/>
      <c r="QCY129" s="4"/>
      <c r="QCZ129" s="4"/>
      <c r="QDA129" s="4"/>
      <c r="QDB129" s="4"/>
      <c r="QDC129" s="4"/>
      <c r="QDD129" s="4"/>
      <c r="QDE129" s="4"/>
      <c r="QDF129" s="4"/>
      <c r="QDG129" s="4"/>
      <c r="QDH129" s="4"/>
      <c r="QDI129" s="4"/>
      <c r="QDJ129" s="4"/>
      <c r="QDK129" s="4"/>
      <c r="QDL129" s="4"/>
      <c r="QDM129" s="4"/>
      <c r="QDN129" s="4"/>
      <c r="QDO129" s="4"/>
      <c r="QDP129" s="4"/>
      <c r="QDQ129" s="4"/>
      <c r="QDR129" s="4"/>
      <c r="QDS129" s="4"/>
      <c r="QDT129" s="4"/>
      <c r="QDU129" s="4"/>
      <c r="QDV129" s="4"/>
      <c r="QDW129" s="4"/>
      <c r="QDX129" s="4"/>
      <c r="QDY129" s="4"/>
      <c r="QDZ129" s="4"/>
      <c r="QEA129" s="4"/>
      <c r="QEB129" s="4"/>
      <c r="QEC129" s="4"/>
      <c r="QED129" s="4"/>
      <c r="QEE129" s="4"/>
      <c r="QEF129" s="4"/>
      <c r="QEG129" s="4"/>
      <c r="QEH129" s="4"/>
      <c r="QEI129" s="4"/>
      <c r="QEJ129" s="4"/>
      <c r="QEK129" s="4"/>
      <c r="QEL129" s="4"/>
      <c r="QEM129" s="4"/>
      <c r="QEN129" s="4"/>
      <c r="QEO129" s="4"/>
      <c r="QEP129" s="4"/>
      <c r="QEQ129" s="4"/>
      <c r="QER129" s="4"/>
      <c r="QES129" s="4"/>
      <c r="QET129" s="4"/>
      <c r="QEU129" s="4"/>
      <c r="QEV129" s="4"/>
      <c r="QEW129" s="4"/>
      <c r="QEX129" s="4"/>
      <c r="QEY129" s="4"/>
      <c r="QEZ129" s="4"/>
      <c r="QFA129" s="4"/>
      <c r="QFB129" s="4"/>
      <c r="QFC129" s="4"/>
      <c r="QFD129" s="4"/>
      <c r="QFE129" s="4"/>
      <c r="QFF129" s="4"/>
      <c r="QFG129" s="4"/>
      <c r="QFH129" s="4"/>
      <c r="QFI129" s="4"/>
      <c r="QFJ129" s="4"/>
      <c r="QFK129" s="4"/>
      <c r="QFL129" s="4"/>
      <c r="QFM129" s="4"/>
      <c r="QFN129" s="4"/>
      <c r="QFO129" s="4"/>
      <c r="QFP129" s="4"/>
      <c r="QFQ129" s="4"/>
      <c r="QFR129" s="4"/>
      <c r="QFS129" s="4"/>
      <c r="QFT129" s="4"/>
      <c r="QFU129" s="4"/>
      <c r="QFV129" s="4"/>
      <c r="QFW129" s="4"/>
      <c r="QFX129" s="4"/>
      <c r="QFY129" s="4"/>
      <c r="QFZ129" s="4"/>
      <c r="QGA129" s="4"/>
      <c r="QGB129" s="4"/>
      <c r="QGC129" s="4"/>
      <c r="QGD129" s="4"/>
      <c r="QGE129" s="4"/>
      <c r="QGF129" s="4"/>
      <c r="QGG129" s="4"/>
      <c r="QGH129" s="4"/>
      <c r="QGI129" s="4"/>
      <c r="QGJ129" s="4"/>
      <c r="QGK129" s="4"/>
      <c r="QGL129" s="4"/>
      <c r="QGM129" s="4"/>
      <c r="QGN129" s="4"/>
      <c r="QGO129" s="4"/>
      <c r="QGP129" s="4"/>
      <c r="QGQ129" s="4"/>
      <c r="QGR129" s="4"/>
      <c r="QGS129" s="4"/>
      <c r="QGT129" s="4"/>
      <c r="QGU129" s="4"/>
      <c r="QGV129" s="4"/>
      <c r="QGW129" s="4"/>
      <c r="QGX129" s="4"/>
      <c r="QGY129" s="4"/>
      <c r="QGZ129" s="4"/>
      <c r="QHA129" s="4"/>
      <c r="QHB129" s="4"/>
      <c r="QHC129" s="4"/>
      <c r="QHD129" s="4"/>
      <c r="QHE129" s="4"/>
      <c r="QHF129" s="4"/>
      <c r="QHG129" s="4"/>
      <c r="QHH129" s="4"/>
      <c r="QHI129" s="4"/>
      <c r="QHJ129" s="4"/>
      <c r="QHK129" s="4"/>
      <c r="QHL129" s="4"/>
      <c r="QHM129" s="4"/>
      <c r="QHN129" s="4"/>
      <c r="QHO129" s="4"/>
      <c r="QHP129" s="4"/>
      <c r="QHQ129" s="4"/>
      <c r="QHR129" s="4"/>
      <c r="QHS129" s="4"/>
      <c r="QHT129" s="4"/>
      <c r="QHU129" s="4"/>
      <c r="QHV129" s="4"/>
      <c r="QHW129" s="4"/>
      <c r="QHX129" s="4"/>
      <c r="QHY129" s="4"/>
      <c r="QHZ129" s="4"/>
      <c r="QIA129" s="4"/>
      <c r="QIB129" s="4"/>
      <c r="QIC129" s="4"/>
      <c r="QID129" s="4"/>
      <c r="QIK129" s="4"/>
      <c r="QIL129" s="4"/>
      <c r="QIM129" s="4"/>
      <c r="QIN129" s="4"/>
      <c r="QIO129" s="4"/>
      <c r="QIP129" s="4"/>
      <c r="QIQ129" s="4"/>
      <c r="QIR129" s="4"/>
      <c r="QIS129" s="4"/>
      <c r="QIT129" s="4"/>
      <c r="QIU129" s="4"/>
      <c r="QIV129" s="4"/>
      <c r="QIW129" s="4"/>
      <c r="QIX129" s="4"/>
      <c r="QIY129" s="4"/>
      <c r="QIZ129" s="4"/>
      <c r="QJA129" s="4"/>
      <c r="QJB129" s="4"/>
      <c r="QJC129" s="4"/>
      <c r="QJD129" s="4"/>
      <c r="QJE129" s="4"/>
      <c r="QJF129" s="4"/>
      <c r="QJG129" s="4"/>
      <c r="QJH129" s="4"/>
      <c r="QJI129" s="4"/>
      <c r="QJJ129" s="4"/>
      <c r="QJK129" s="4"/>
      <c r="QJL129" s="4"/>
      <c r="QJM129" s="4"/>
      <c r="QJN129" s="4"/>
      <c r="QJO129" s="4"/>
      <c r="QJP129" s="4"/>
      <c r="QJQ129" s="4"/>
      <c r="QJR129" s="4"/>
      <c r="QJS129" s="4"/>
      <c r="QJT129" s="4"/>
      <c r="QJU129" s="4"/>
      <c r="QJV129" s="4"/>
      <c r="QJW129" s="4"/>
      <c r="QJX129" s="4"/>
      <c r="QJY129" s="4"/>
      <c r="QJZ129" s="4"/>
      <c r="QKA129" s="4"/>
      <c r="QKB129" s="4"/>
      <c r="QKC129" s="4"/>
      <c r="QKD129" s="4"/>
      <c r="QKE129" s="4"/>
      <c r="QKF129" s="4"/>
      <c r="QKG129" s="4"/>
      <c r="QKH129" s="4"/>
      <c r="QKI129" s="4"/>
      <c r="QKJ129" s="4"/>
      <c r="QKK129" s="4"/>
      <c r="QKL129" s="4"/>
      <c r="QKM129" s="4"/>
      <c r="QKN129" s="4"/>
      <c r="QKO129" s="4"/>
      <c r="QKP129" s="4"/>
      <c r="QKQ129" s="4"/>
      <c r="QKR129" s="4"/>
      <c r="QKS129" s="4"/>
      <c r="QKT129" s="4"/>
      <c r="QKU129" s="4"/>
      <c r="QKV129" s="4"/>
      <c r="QKW129" s="4"/>
      <c r="QKX129" s="4"/>
      <c r="QKY129" s="4"/>
      <c r="QKZ129" s="4"/>
      <c r="QLA129" s="4"/>
      <c r="QLB129" s="4"/>
      <c r="QLC129" s="4"/>
      <c r="QLD129" s="4"/>
      <c r="QLE129" s="4"/>
      <c r="QLF129" s="4"/>
      <c r="QLG129" s="4"/>
      <c r="QLH129" s="4"/>
      <c r="QLI129" s="4"/>
      <c r="QLJ129" s="4"/>
      <c r="QLK129" s="4"/>
      <c r="QLL129" s="4"/>
      <c r="QLM129" s="4"/>
      <c r="QLN129" s="4"/>
      <c r="QLO129" s="4"/>
      <c r="QLP129" s="4"/>
      <c r="QLQ129" s="4"/>
      <c r="QLR129" s="4"/>
      <c r="QLS129" s="4"/>
      <c r="QLT129" s="4"/>
      <c r="QLU129" s="4"/>
      <c r="QLV129" s="4"/>
      <c r="QLW129" s="4"/>
      <c r="QLX129" s="4"/>
      <c r="QLY129" s="4"/>
      <c r="QLZ129" s="4"/>
      <c r="QMA129" s="4"/>
      <c r="QMB129" s="4"/>
      <c r="QMC129" s="4"/>
      <c r="QMD129" s="4"/>
      <c r="QME129" s="4"/>
      <c r="QMF129" s="4"/>
      <c r="QMG129" s="4"/>
      <c r="QMH129" s="4"/>
      <c r="QMI129" s="4"/>
      <c r="QMJ129" s="4"/>
      <c r="QMK129" s="4"/>
      <c r="QML129" s="4"/>
      <c r="QMM129" s="4"/>
      <c r="QMN129" s="4"/>
      <c r="QMO129" s="4"/>
      <c r="QMP129" s="4"/>
      <c r="QMQ129" s="4"/>
      <c r="QMR129" s="4"/>
      <c r="QMS129" s="4"/>
      <c r="QMT129" s="4"/>
      <c r="QMU129" s="4"/>
      <c r="QMV129" s="4"/>
      <c r="QMW129" s="4"/>
      <c r="QMX129" s="4"/>
      <c r="QMY129" s="4"/>
      <c r="QMZ129" s="4"/>
      <c r="QNA129" s="4"/>
      <c r="QNB129" s="4"/>
      <c r="QNC129" s="4"/>
      <c r="QND129" s="4"/>
      <c r="QNE129" s="4"/>
      <c r="QNF129" s="4"/>
      <c r="QNG129" s="4"/>
      <c r="QNH129" s="4"/>
      <c r="QNI129" s="4"/>
      <c r="QNJ129" s="4"/>
      <c r="QNK129" s="4"/>
      <c r="QNL129" s="4"/>
      <c r="QNM129" s="4"/>
      <c r="QNN129" s="4"/>
      <c r="QNO129" s="4"/>
      <c r="QNP129" s="4"/>
      <c r="QNQ129" s="4"/>
      <c r="QNR129" s="4"/>
      <c r="QNS129" s="4"/>
      <c r="QNT129" s="4"/>
      <c r="QNU129" s="4"/>
      <c r="QNV129" s="4"/>
      <c r="QNW129" s="4"/>
      <c r="QNX129" s="4"/>
      <c r="QNY129" s="4"/>
      <c r="QNZ129" s="4"/>
      <c r="QOA129" s="4"/>
      <c r="QOB129" s="4"/>
      <c r="QOC129" s="4"/>
      <c r="QOD129" s="4"/>
      <c r="QOE129" s="4"/>
      <c r="QOF129" s="4"/>
      <c r="QOG129" s="4"/>
      <c r="QOH129" s="4"/>
      <c r="QOI129" s="4"/>
      <c r="QOJ129" s="4"/>
      <c r="QOK129" s="4"/>
      <c r="QOL129" s="4"/>
      <c r="QOM129" s="4"/>
      <c r="QON129" s="4"/>
      <c r="QOO129" s="4"/>
      <c r="QOP129" s="4"/>
      <c r="QOQ129" s="4"/>
      <c r="QOR129" s="4"/>
      <c r="QOS129" s="4"/>
      <c r="QOT129" s="4"/>
      <c r="QOU129" s="4"/>
      <c r="QOV129" s="4"/>
      <c r="QOW129" s="4"/>
      <c r="QOX129" s="4"/>
      <c r="QOY129" s="4"/>
      <c r="QOZ129" s="4"/>
      <c r="QPA129" s="4"/>
      <c r="QPB129" s="4"/>
      <c r="QPC129" s="4"/>
      <c r="QPD129" s="4"/>
      <c r="QPE129" s="4"/>
      <c r="QPF129" s="4"/>
      <c r="QPG129" s="4"/>
      <c r="QPH129" s="4"/>
      <c r="QPI129" s="4"/>
      <c r="QPJ129" s="4"/>
      <c r="QPK129" s="4"/>
      <c r="QPL129" s="4"/>
      <c r="QPM129" s="4"/>
      <c r="QPN129" s="4"/>
      <c r="QPO129" s="4"/>
      <c r="QPP129" s="4"/>
      <c r="QPQ129" s="4"/>
      <c r="QPR129" s="4"/>
      <c r="QPS129" s="4"/>
      <c r="QPT129" s="4"/>
      <c r="QPU129" s="4"/>
      <c r="QPV129" s="4"/>
      <c r="QPW129" s="4"/>
      <c r="QPX129" s="4"/>
      <c r="QPY129" s="4"/>
      <c r="QPZ129" s="4"/>
      <c r="QQA129" s="4"/>
      <c r="QQB129" s="4"/>
      <c r="QQC129" s="4"/>
      <c r="QQD129" s="4"/>
      <c r="QQE129" s="4"/>
      <c r="QQF129" s="4"/>
      <c r="QQG129" s="4"/>
      <c r="QQH129" s="4"/>
      <c r="QQI129" s="4"/>
      <c r="QQJ129" s="4"/>
      <c r="QQK129" s="4"/>
      <c r="QQL129" s="4"/>
      <c r="QQM129" s="4"/>
      <c r="QQN129" s="4"/>
      <c r="QQO129" s="4"/>
      <c r="QQP129" s="4"/>
      <c r="QQQ129" s="4"/>
      <c r="QQR129" s="4"/>
      <c r="QQS129" s="4"/>
      <c r="QQT129" s="4"/>
      <c r="QQU129" s="4"/>
      <c r="QQV129" s="4"/>
      <c r="QQW129" s="4"/>
      <c r="QQX129" s="4"/>
      <c r="QQY129" s="4"/>
      <c r="QQZ129" s="4"/>
      <c r="QRA129" s="4"/>
      <c r="QRB129" s="4"/>
      <c r="QRC129" s="4"/>
      <c r="QRD129" s="4"/>
      <c r="QRE129" s="4"/>
      <c r="QRF129" s="4"/>
      <c r="QRG129" s="4"/>
      <c r="QRH129" s="4"/>
      <c r="QRI129" s="4"/>
      <c r="QRJ129" s="4"/>
      <c r="QRK129" s="4"/>
      <c r="QRL129" s="4"/>
      <c r="QRM129" s="4"/>
      <c r="QRN129" s="4"/>
      <c r="QRO129" s="4"/>
      <c r="QRP129" s="4"/>
      <c r="QRQ129" s="4"/>
      <c r="QRR129" s="4"/>
      <c r="QRS129" s="4"/>
      <c r="QRT129" s="4"/>
      <c r="QRU129" s="4"/>
      <c r="QRV129" s="4"/>
      <c r="QRW129" s="4"/>
      <c r="QRX129" s="4"/>
      <c r="QRY129" s="4"/>
      <c r="QRZ129" s="4"/>
      <c r="QSG129" s="4"/>
      <c r="QSH129" s="4"/>
      <c r="QSI129" s="4"/>
      <c r="QSJ129" s="4"/>
      <c r="QSK129" s="4"/>
      <c r="QSL129" s="4"/>
      <c r="QSM129" s="4"/>
      <c r="QSN129" s="4"/>
      <c r="QSO129" s="4"/>
      <c r="QSP129" s="4"/>
      <c r="QSQ129" s="4"/>
      <c r="QSR129" s="4"/>
      <c r="QSS129" s="4"/>
      <c r="QST129" s="4"/>
      <c r="QSU129" s="4"/>
      <c r="QSV129" s="4"/>
      <c r="QSW129" s="4"/>
      <c r="QSX129" s="4"/>
      <c r="QSY129" s="4"/>
      <c r="QSZ129" s="4"/>
      <c r="QTA129" s="4"/>
      <c r="QTB129" s="4"/>
      <c r="QTC129" s="4"/>
      <c r="QTD129" s="4"/>
      <c r="QTE129" s="4"/>
      <c r="QTF129" s="4"/>
      <c r="QTG129" s="4"/>
      <c r="QTH129" s="4"/>
      <c r="QTI129" s="4"/>
      <c r="QTJ129" s="4"/>
      <c r="QTK129" s="4"/>
      <c r="QTL129" s="4"/>
      <c r="QTM129" s="4"/>
      <c r="QTN129" s="4"/>
      <c r="QTO129" s="4"/>
      <c r="QTP129" s="4"/>
      <c r="QTQ129" s="4"/>
      <c r="QTR129" s="4"/>
      <c r="QTS129" s="4"/>
      <c r="QTT129" s="4"/>
      <c r="QTU129" s="4"/>
      <c r="QTV129" s="4"/>
      <c r="QTW129" s="4"/>
      <c r="QTX129" s="4"/>
      <c r="QTY129" s="4"/>
      <c r="QTZ129" s="4"/>
      <c r="QUA129" s="4"/>
      <c r="QUB129" s="4"/>
      <c r="QUC129" s="4"/>
      <c r="QUD129" s="4"/>
      <c r="QUE129" s="4"/>
      <c r="QUF129" s="4"/>
      <c r="QUG129" s="4"/>
      <c r="QUH129" s="4"/>
      <c r="QUI129" s="4"/>
      <c r="QUJ129" s="4"/>
      <c r="QUK129" s="4"/>
      <c r="QUL129" s="4"/>
      <c r="QUM129" s="4"/>
      <c r="QUN129" s="4"/>
      <c r="QUO129" s="4"/>
      <c r="QUP129" s="4"/>
      <c r="QUQ129" s="4"/>
      <c r="QUR129" s="4"/>
      <c r="QUS129" s="4"/>
      <c r="QUT129" s="4"/>
      <c r="QUU129" s="4"/>
      <c r="QUV129" s="4"/>
      <c r="QUW129" s="4"/>
      <c r="QUX129" s="4"/>
      <c r="QUY129" s="4"/>
      <c r="QUZ129" s="4"/>
      <c r="QVA129" s="4"/>
      <c r="QVB129" s="4"/>
      <c r="QVC129" s="4"/>
      <c r="QVD129" s="4"/>
      <c r="QVE129" s="4"/>
      <c r="QVF129" s="4"/>
      <c r="QVG129" s="4"/>
      <c r="QVH129" s="4"/>
      <c r="QVI129" s="4"/>
      <c r="QVJ129" s="4"/>
      <c r="QVK129" s="4"/>
      <c r="QVL129" s="4"/>
      <c r="QVM129" s="4"/>
      <c r="QVN129" s="4"/>
      <c r="QVO129" s="4"/>
      <c r="QVP129" s="4"/>
      <c r="QVQ129" s="4"/>
      <c r="QVR129" s="4"/>
      <c r="QVS129" s="4"/>
      <c r="QVT129" s="4"/>
      <c r="QVU129" s="4"/>
      <c r="QVV129" s="4"/>
      <c r="QVW129" s="4"/>
      <c r="QVX129" s="4"/>
      <c r="QVY129" s="4"/>
      <c r="QVZ129" s="4"/>
      <c r="QWA129" s="4"/>
      <c r="QWB129" s="4"/>
      <c r="QWC129" s="4"/>
      <c r="QWD129" s="4"/>
      <c r="QWE129" s="4"/>
      <c r="QWF129" s="4"/>
      <c r="QWG129" s="4"/>
      <c r="QWH129" s="4"/>
      <c r="QWI129" s="4"/>
      <c r="QWJ129" s="4"/>
      <c r="QWK129" s="4"/>
      <c r="QWL129" s="4"/>
      <c r="QWM129" s="4"/>
      <c r="QWN129" s="4"/>
      <c r="QWO129" s="4"/>
      <c r="QWP129" s="4"/>
      <c r="QWQ129" s="4"/>
      <c r="QWR129" s="4"/>
      <c r="QWS129" s="4"/>
      <c r="QWT129" s="4"/>
      <c r="QWU129" s="4"/>
      <c r="QWV129" s="4"/>
      <c r="QWW129" s="4"/>
      <c r="QWX129" s="4"/>
      <c r="QWY129" s="4"/>
      <c r="QWZ129" s="4"/>
      <c r="QXA129" s="4"/>
      <c r="QXB129" s="4"/>
      <c r="QXC129" s="4"/>
      <c r="QXD129" s="4"/>
      <c r="QXE129" s="4"/>
      <c r="QXF129" s="4"/>
      <c r="QXG129" s="4"/>
      <c r="QXH129" s="4"/>
      <c r="QXI129" s="4"/>
      <c r="QXJ129" s="4"/>
      <c r="QXK129" s="4"/>
      <c r="QXL129" s="4"/>
      <c r="QXM129" s="4"/>
      <c r="QXN129" s="4"/>
      <c r="QXO129" s="4"/>
      <c r="QXP129" s="4"/>
      <c r="QXQ129" s="4"/>
      <c r="QXR129" s="4"/>
      <c r="QXS129" s="4"/>
      <c r="QXT129" s="4"/>
      <c r="QXU129" s="4"/>
      <c r="QXV129" s="4"/>
      <c r="QXW129" s="4"/>
      <c r="QXX129" s="4"/>
      <c r="QXY129" s="4"/>
      <c r="QXZ129" s="4"/>
      <c r="QYA129" s="4"/>
      <c r="QYB129" s="4"/>
      <c r="QYC129" s="4"/>
      <c r="QYD129" s="4"/>
      <c r="QYE129" s="4"/>
      <c r="QYF129" s="4"/>
      <c r="QYG129" s="4"/>
      <c r="QYH129" s="4"/>
      <c r="QYI129" s="4"/>
      <c r="QYJ129" s="4"/>
      <c r="QYK129" s="4"/>
      <c r="QYL129" s="4"/>
      <c r="QYM129" s="4"/>
      <c r="QYN129" s="4"/>
      <c r="QYO129" s="4"/>
      <c r="QYP129" s="4"/>
      <c r="QYQ129" s="4"/>
      <c r="QYR129" s="4"/>
      <c r="QYS129" s="4"/>
      <c r="QYT129" s="4"/>
      <c r="QYU129" s="4"/>
      <c r="QYV129" s="4"/>
      <c r="QYW129" s="4"/>
      <c r="QYX129" s="4"/>
      <c r="QYY129" s="4"/>
      <c r="QYZ129" s="4"/>
      <c r="QZA129" s="4"/>
      <c r="QZB129" s="4"/>
      <c r="QZC129" s="4"/>
      <c r="QZD129" s="4"/>
      <c r="QZE129" s="4"/>
      <c r="QZF129" s="4"/>
      <c r="QZG129" s="4"/>
      <c r="QZH129" s="4"/>
      <c r="QZI129" s="4"/>
      <c r="QZJ129" s="4"/>
      <c r="QZK129" s="4"/>
      <c r="QZL129" s="4"/>
      <c r="QZM129" s="4"/>
      <c r="QZN129" s="4"/>
      <c r="QZO129" s="4"/>
      <c r="QZP129" s="4"/>
      <c r="QZQ129" s="4"/>
      <c r="QZR129" s="4"/>
      <c r="QZS129" s="4"/>
      <c r="QZT129" s="4"/>
      <c r="QZU129" s="4"/>
      <c r="QZV129" s="4"/>
      <c r="QZW129" s="4"/>
      <c r="QZX129" s="4"/>
      <c r="QZY129" s="4"/>
      <c r="QZZ129" s="4"/>
      <c r="RAA129" s="4"/>
      <c r="RAB129" s="4"/>
      <c r="RAC129" s="4"/>
      <c r="RAD129" s="4"/>
      <c r="RAE129" s="4"/>
      <c r="RAF129" s="4"/>
      <c r="RAG129" s="4"/>
      <c r="RAH129" s="4"/>
      <c r="RAI129" s="4"/>
      <c r="RAJ129" s="4"/>
      <c r="RAK129" s="4"/>
      <c r="RAL129" s="4"/>
      <c r="RAM129" s="4"/>
      <c r="RAN129" s="4"/>
      <c r="RAO129" s="4"/>
      <c r="RAP129" s="4"/>
      <c r="RAQ129" s="4"/>
      <c r="RAR129" s="4"/>
      <c r="RAS129" s="4"/>
      <c r="RAT129" s="4"/>
      <c r="RAU129" s="4"/>
      <c r="RAV129" s="4"/>
      <c r="RAW129" s="4"/>
      <c r="RAX129" s="4"/>
      <c r="RAY129" s="4"/>
      <c r="RAZ129" s="4"/>
      <c r="RBA129" s="4"/>
      <c r="RBB129" s="4"/>
      <c r="RBC129" s="4"/>
      <c r="RBD129" s="4"/>
      <c r="RBE129" s="4"/>
      <c r="RBF129" s="4"/>
      <c r="RBG129" s="4"/>
      <c r="RBH129" s="4"/>
      <c r="RBI129" s="4"/>
      <c r="RBJ129" s="4"/>
      <c r="RBK129" s="4"/>
      <c r="RBL129" s="4"/>
      <c r="RBM129" s="4"/>
      <c r="RBN129" s="4"/>
      <c r="RBO129" s="4"/>
      <c r="RBP129" s="4"/>
      <c r="RBQ129" s="4"/>
      <c r="RBR129" s="4"/>
      <c r="RBS129" s="4"/>
      <c r="RBT129" s="4"/>
      <c r="RBU129" s="4"/>
      <c r="RBV129" s="4"/>
      <c r="RCC129" s="4"/>
      <c r="RCD129" s="4"/>
      <c r="RCE129" s="4"/>
      <c r="RCF129" s="4"/>
      <c r="RCG129" s="4"/>
      <c r="RCH129" s="4"/>
      <c r="RCI129" s="4"/>
      <c r="RCJ129" s="4"/>
      <c r="RCK129" s="4"/>
      <c r="RCL129" s="4"/>
      <c r="RCM129" s="4"/>
      <c r="RCN129" s="4"/>
      <c r="RCO129" s="4"/>
      <c r="RCP129" s="4"/>
      <c r="RCQ129" s="4"/>
      <c r="RCR129" s="4"/>
      <c r="RCS129" s="4"/>
      <c r="RCT129" s="4"/>
      <c r="RCU129" s="4"/>
      <c r="RCV129" s="4"/>
      <c r="RCW129" s="4"/>
      <c r="RCX129" s="4"/>
      <c r="RCY129" s="4"/>
      <c r="RCZ129" s="4"/>
      <c r="RDA129" s="4"/>
      <c r="RDB129" s="4"/>
      <c r="RDC129" s="4"/>
      <c r="RDD129" s="4"/>
      <c r="RDE129" s="4"/>
      <c r="RDF129" s="4"/>
      <c r="RDG129" s="4"/>
      <c r="RDH129" s="4"/>
      <c r="RDI129" s="4"/>
      <c r="RDJ129" s="4"/>
      <c r="RDK129" s="4"/>
      <c r="RDL129" s="4"/>
      <c r="RDM129" s="4"/>
      <c r="RDN129" s="4"/>
      <c r="RDO129" s="4"/>
      <c r="RDP129" s="4"/>
      <c r="RDQ129" s="4"/>
      <c r="RDR129" s="4"/>
      <c r="RDS129" s="4"/>
      <c r="RDT129" s="4"/>
      <c r="RDU129" s="4"/>
      <c r="RDV129" s="4"/>
      <c r="RDW129" s="4"/>
      <c r="RDX129" s="4"/>
      <c r="RDY129" s="4"/>
      <c r="RDZ129" s="4"/>
      <c r="REA129" s="4"/>
      <c r="REB129" s="4"/>
      <c r="REC129" s="4"/>
      <c r="RED129" s="4"/>
      <c r="REE129" s="4"/>
      <c r="REF129" s="4"/>
      <c r="REG129" s="4"/>
      <c r="REH129" s="4"/>
      <c r="REI129" s="4"/>
      <c r="REJ129" s="4"/>
      <c r="REK129" s="4"/>
      <c r="REL129" s="4"/>
      <c r="REM129" s="4"/>
      <c r="REN129" s="4"/>
      <c r="REO129" s="4"/>
      <c r="REP129" s="4"/>
      <c r="REQ129" s="4"/>
      <c r="RER129" s="4"/>
      <c r="RES129" s="4"/>
      <c r="RET129" s="4"/>
      <c r="REU129" s="4"/>
      <c r="REV129" s="4"/>
      <c r="REW129" s="4"/>
      <c r="REX129" s="4"/>
      <c r="REY129" s="4"/>
      <c r="REZ129" s="4"/>
      <c r="RFA129" s="4"/>
      <c r="RFB129" s="4"/>
      <c r="RFC129" s="4"/>
      <c r="RFD129" s="4"/>
      <c r="RFE129" s="4"/>
      <c r="RFF129" s="4"/>
      <c r="RFG129" s="4"/>
      <c r="RFH129" s="4"/>
      <c r="RFI129" s="4"/>
      <c r="RFJ129" s="4"/>
      <c r="RFK129" s="4"/>
      <c r="RFL129" s="4"/>
      <c r="RFM129" s="4"/>
      <c r="RFN129" s="4"/>
      <c r="RFO129" s="4"/>
      <c r="RFP129" s="4"/>
      <c r="RFQ129" s="4"/>
      <c r="RFR129" s="4"/>
      <c r="RFS129" s="4"/>
      <c r="RFT129" s="4"/>
      <c r="RFU129" s="4"/>
      <c r="RFV129" s="4"/>
      <c r="RFW129" s="4"/>
      <c r="RFX129" s="4"/>
      <c r="RFY129" s="4"/>
      <c r="RFZ129" s="4"/>
      <c r="RGA129" s="4"/>
      <c r="RGB129" s="4"/>
      <c r="RGC129" s="4"/>
      <c r="RGD129" s="4"/>
      <c r="RGE129" s="4"/>
      <c r="RGF129" s="4"/>
      <c r="RGG129" s="4"/>
      <c r="RGH129" s="4"/>
      <c r="RGI129" s="4"/>
      <c r="RGJ129" s="4"/>
      <c r="RGK129" s="4"/>
      <c r="RGL129" s="4"/>
      <c r="RGM129" s="4"/>
      <c r="RGN129" s="4"/>
      <c r="RGO129" s="4"/>
      <c r="RGP129" s="4"/>
      <c r="RGQ129" s="4"/>
      <c r="RGR129" s="4"/>
      <c r="RGS129" s="4"/>
      <c r="RGT129" s="4"/>
      <c r="RGU129" s="4"/>
      <c r="RGV129" s="4"/>
      <c r="RGW129" s="4"/>
      <c r="RGX129" s="4"/>
      <c r="RGY129" s="4"/>
      <c r="RGZ129" s="4"/>
      <c r="RHA129" s="4"/>
      <c r="RHB129" s="4"/>
      <c r="RHC129" s="4"/>
      <c r="RHD129" s="4"/>
      <c r="RHE129" s="4"/>
      <c r="RHF129" s="4"/>
      <c r="RHG129" s="4"/>
      <c r="RHH129" s="4"/>
      <c r="RHI129" s="4"/>
      <c r="RHJ129" s="4"/>
      <c r="RHK129" s="4"/>
      <c r="RHL129" s="4"/>
      <c r="RHM129" s="4"/>
      <c r="RHN129" s="4"/>
      <c r="RHO129" s="4"/>
      <c r="RHP129" s="4"/>
      <c r="RHQ129" s="4"/>
      <c r="RHR129" s="4"/>
      <c r="RHS129" s="4"/>
      <c r="RHT129" s="4"/>
      <c r="RHU129" s="4"/>
      <c r="RHV129" s="4"/>
      <c r="RHW129" s="4"/>
      <c r="RHX129" s="4"/>
      <c r="RHY129" s="4"/>
      <c r="RHZ129" s="4"/>
      <c r="RIA129" s="4"/>
      <c r="RIB129" s="4"/>
      <c r="RIC129" s="4"/>
      <c r="RID129" s="4"/>
      <c r="RIE129" s="4"/>
      <c r="RIF129" s="4"/>
      <c r="RIG129" s="4"/>
      <c r="RIH129" s="4"/>
      <c r="RII129" s="4"/>
      <c r="RIJ129" s="4"/>
      <c r="RIK129" s="4"/>
      <c r="RIL129" s="4"/>
      <c r="RIM129" s="4"/>
      <c r="RIN129" s="4"/>
      <c r="RIO129" s="4"/>
      <c r="RIP129" s="4"/>
      <c r="RIQ129" s="4"/>
      <c r="RIR129" s="4"/>
      <c r="RIS129" s="4"/>
      <c r="RIT129" s="4"/>
      <c r="RIU129" s="4"/>
      <c r="RIV129" s="4"/>
      <c r="RIW129" s="4"/>
      <c r="RIX129" s="4"/>
      <c r="RIY129" s="4"/>
      <c r="RIZ129" s="4"/>
      <c r="RJA129" s="4"/>
      <c r="RJB129" s="4"/>
      <c r="RJC129" s="4"/>
      <c r="RJD129" s="4"/>
      <c r="RJE129" s="4"/>
      <c r="RJF129" s="4"/>
      <c r="RJG129" s="4"/>
      <c r="RJH129" s="4"/>
      <c r="RJI129" s="4"/>
      <c r="RJJ129" s="4"/>
      <c r="RJK129" s="4"/>
      <c r="RJL129" s="4"/>
      <c r="RJM129" s="4"/>
      <c r="RJN129" s="4"/>
      <c r="RJO129" s="4"/>
      <c r="RJP129" s="4"/>
      <c r="RJQ129" s="4"/>
      <c r="RJR129" s="4"/>
      <c r="RJS129" s="4"/>
      <c r="RJT129" s="4"/>
      <c r="RJU129" s="4"/>
      <c r="RJV129" s="4"/>
      <c r="RJW129" s="4"/>
      <c r="RJX129" s="4"/>
      <c r="RJY129" s="4"/>
      <c r="RJZ129" s="4"/>
      <c r="RKA129" s="4"/>
      <c r="RKB129" s="4"/>
      <c r="RKC129" s="4"/>
      <c r="RKD129" s="4"/>
      <c r="RKE129" s="4"/>
      <c r="RKF129" s="4"/>
      <c r="RKG129" s="4"/>
      <c r="RKH129" s="4"/>
      <c r="RKI129" s="4"/>
      <c r="RKJ129" s="4"/>
      <c r="RKK129" s="4"/>
      <c r="RKL129" s="4"/>
      <c r="RKM129" s="4"/>
      <c r="RKN129" s="4"/>
      <c r="RKO129" s="4"/>
      <c r="RKP129" s="4"/>
      <c r="RKQ129" s="4"/>
      <c r="RKR129" s="4"/>
      <c r="RKS129" s="4"/>
      <c r="RKT129" s="4"/>
      <c r="RKU129" s="4"/>
      <c r="RKV129" s="4"/>
      <c r="RKW129" s="4"/>
      <c r="RKX129" s="4"/>
      <c r="RKY129" s="4"/>
      <c r="RKZ129" s="4"/>
      <c r="RLA129" s="4"/>
      <c r="RLB129" s="4"/>
      <c r="RLC129" s="4"/>
      <c r="RLD129" s="4"/>
      <c r="RLE129" s="4"/>
      <c r="RLF129" s="4"/>
      <c r="RLG129" s="4"/>
      <c r="RLH129" s="4"/>
      <c r="RLI129" s="4"/>
      <c r="RLJ129" s="4"/>
      <c r="RLK129" s="4"/>
      <c r="RLL129" s="4"/>
      <c r="RLM129" s="4"/>
      <c r="RLN129" s="4"/>
      <c r="RLO129" s="4"/>
      <c r="RLP129" s="4"/>
      <c r="RLQ129" s="4"/>
      <c r="RLR129" s="4"/>
      <c r="RLY129" s="4"/>
      <c r="RLZ129" s="4"/>
      <c r="RMA129" s="4"/>
      <c r="RMB129" s="4"/>
      <c r="RMC129" s="4"/>
      <c r="RMD129" s="4"/>
      <c r="RME129" s="4"/>
      <c r="RMF129" s="4"/>
      <c r="RMG129" s="4"/>
      <c r="RMH129" s="4"/>
      <c r="RMI129" s="4"/>
      <c r="RMJ129" s="4"/>
      <c r="RMK129" s="4"/>
      <c r="RML129" s="4"/>
      <c r="RMM129" s="4"/>
      <c r="RMN129" s="4"/>
      <c r="RMO129" s="4"/>
      <c r="RMP129" s="4"/>
      <c r="RMQ129" s="4"/>
      <c r="RMR129" s="4"/>
      <c r="RMS129" s="4"/>
      <c r="RMT129" s="4"/>
      <c r="RMU129" s="4"/>
      <c r="RMV129" s="4"/>
      <c r="RMW129" s="4"/>
      <c r="RMX129" s="4"/>
      <c r="RMY129" s="4"/>
      <c r="RMZ129" s="4"/>
      <c r="RNA129" s="4"/>
      <c r="RNB129" s="4"/>
      <c r="RNC129" s="4"/>
      <c r="RND129" s="4"/>
      <c r="RNE129" s="4"/>
      <c r="RNF129" s="4"/>
      <c r="RNG129" s="4"/>
      <c r="RNH129" s="4"/>
      <c r="RNI129" s="4"/>
      <c r="RNJ129" s="4"/>
      <c r="RNK129" s="4"/>
      <c r="RNL129" s="4"/>
      <c r="RNM129" s="4"/>
      <c r="RNN129" s="4"/>
      <c r="RNO129" s="4"/>
      <c r="RNP129" s="4"/>
      <c r="RNQ129" s="4"/>
      <c r="RNR129" s="4"/>
      <c r="RNS129" s="4"/>
      <c r="RNT129" s="4"/>
      <c r="RNU129" s="4"/>
      <c r="RNV129" s="4"/>
      <c r="RNW129" s="4"/>
      <c r="RNX129" s="4"/>
      <c r="RNY129" s="4"/>
      <c r="RNZ129" s="4"/>
      <c r="ROA129" s="4"/>
      <c r="ROB129" s="4"/>
      <c r="ROC129" s="4"/>
      <c r="ROD129" s="4"/>
      <c r="ROE129" s="4"/>
      <c r="ROF129" s="4"/>
      <c r="ROG129" s="4"/>
      <c r="ROH129" s="4"/>
      <c r="ROI129" s="4"/>
      <c r="ROJ129" s="4"/>
      <c r="ROK129" s="4"/>
      <c r="ROL129" s="4"/>
      <c r="ROM129" s="4"/>
      <c r="RON129" s="4"/>
      <c r="ROO129" s="4"/>
      <c r="ROP129" s="4"/>
      <c r="ROQ129" s="4"/>
      <c r="ROR129" s="4"/>
      <c r="ROS129" s="4"/>
      <c r="ROT129" s="4"/>
      <c r="ROU129" s="4"/>
      <c r="ROV129" s="4"/>
      <c r="ROW129" s="4"/>
      <c r="ROX129" s="4"/>
      <c r="ROY129" s="4"/>
      <c r="ROZ129" s="4"/>
      <c r="RPA129" s="4"/>
      <c r="RPB129" s="4"/>
      <c r="RPC129" s="4"/>
      <c r="RPD129" s="4"/>
      <c r="RPE129" s="4"/>
      <c r="RPF129" s="4"/>
      <c r="RPG129" s="4"/>
      <c r="RPH129" s="4"/>
      <c r="RPI129" s="4"/>
      <c r="RPJ129" s="4"/>
      <c r="RPK129" s="4"/>
      <c r="RPL129" s="4"/>
      <c r="RPM129" s="4"/>
      <c r="RPN129" s="4"/>
      <c r="RPO129" s="4"/>
      <c r="RPP129" s="4"/>
      <c r="RPQ129" s="4"/>
      <c r="RPR129" s="4"/>
      <c r="RPS129" s="4"/>
      <c r="RPT129" s="4"/>
      <c r="RPU129" s="4"/>
      <c r="RPV129" s="4"/>
      <c r="RPW129" s="4"/>
      <c r="RPX129" s="4"/>
      <c r="RPY129" s="4"/>
      <c r="RPZ129" s="4"/>
      <c r="RQA129" s="4"/>
      <c r="RQB129" s="4"/>
      <c r="RQC129" s="4"/>
      <c r="RQD129" s="4"/>
      <c r="RQE129" s="4"/>
      <c r="RQF129" s="4"/>
      <c r="RQG129" s="4"/>
      <c r="RQH129" s="4"/>
      <c r="RQI129" s="4"/>
      <c r="RQJ129" s="4"/>
      <c r="RQK129" s="4"/>
      <c r="RQL129" s="4"/>
      <c r="RQM129" s="4"/>
      <c r="RQN129" s="4"/>
      <c r="RQO129" s="4"/>
      <c r="RQP129" s="4"/>
      <c r="RQQ129" s="4"/>
      <c r="RQR129" s="4"/>
      <c r="RQS129" s="4"/>
      <c r="RQT129" s="4"/>
      <c r="RQU129" s="4"/>
      <c r="RQV129" s="4"/>
      <c r="RQW129" s="4"/>
      <c r="RQX129" s="4"/>
      <c r="RQY129" s="4"/>
      <c r="RQZ129" s="4"/>
      <c r="RRA129" s="4"/>
      <c r="RRB129" s="4"/>
      <c r="RRC129" s="4"/>
      <c r="RRD129" s="4"/>
      <c r="RRE129" s="4"/>
      <c r="RRF129" s="4"/>
      <c r="RRG129" s="4"/>
      <c r="RRH129" s="4"/>
      <c r="RRI129" s="4"/>
      <c r="RRJ129" s="4"/>
      <c r="RRK129" s="4"/>
      <c r="RRL129" s="4"/>
      <c r="RRM129" s="4"/>
      <c r="RRN129" s="4"/>
      <c r="RRO129" s="4"/>
      <c r="RRP129" s="4"/>
      <c r="RRQ129" s="4"/>
      <c r="RRR129" s="4"/>
      <c r="RRS129" s="4"/>
      <c r="RRT129" s="4"/>
      <c r="RRU129" s="4"/>
      <c r="RRV129" s="4"/>
      <c r="RRW129" s="4"/>
      <c r="RRX129" s="4"/>
      <c r="RRY129" s="4"/>
      <c r="RRZ129" s="4"/>
      <c r="RSA129" s="4"/>
      <c r="RSB129" s="4"/>
      <c r="RSC129" s="4"/>
      <c r="RSD129" s="4"/>
      <c r="RSE129" s="4"/>
      <c r="RSF129" s="4"/>
      <c r="RSG129" s="4"/>
      <c r="RSH129" s="4"/>
      <c r="RSI129" s="4"/>
      <c r="RSJ129" s="4"/>
      <c r="RSK129" s="4"/>
      <c r="RSL129" s="4"/>
      <c r="RSM129" s="4"/>
      <c r="RSN129" s="4"/>
      <c r="RSO129" s="4"/>
      <c r="RSP129" s="4"/>
      <c r="RSQ129" s="4"/>
      <c r="RSR129" s="4"/>
      <c r="RSS129" s="4"/>
      <c r="RST129" s="4"/>
      <c r="RSU129" s="4"/>
      <c r="RSV129" s="4"/>
      <c r="RSW129" s="4"/>
      <c r="RSX129" s="4"/>
      <c r="RSY129" s="4"/>
      <c r="RSZ129" s="4"/>
      <c r="RTA129" s="4"/>
      <c r="RTB129" s="4"/>
      <c r="RTC129" s="4"/>
      <c r="RTD129" s="4"/>
      <c r="RTE129" s="4"/>
      <c r="RTF129" s="4"/>
      <c r="RTG129" s="4"/>
      <c r="RTH129" s="4"/>
      <c r="RTI129" s="4"/>
      <c r="RTJ129" s="4"/>
      <c r="RTK129" s="4"/>
      <c r="RTL129" s="4"/>
      <c r="RTM129" s="4"/>
      <c r="RTN129" s="4"/>
      <c r="RTO129" s="4"/>
      <c r="RTP129" s="4"/>
      <c r="RTQ129" s="4"/>
      <c r="RTR129" s="4"/>
      <c r="RTS129" s="4"/>
      <c r="RTT129" s="4"/>
      <c r="RTU129" s="4"/>
      <c r="RTV129" s="4"/>
      <c r="RTW129" s="4"/>
      <c r="RTX129" s="4"/>
      <c r="RTY129" s="4"/>
      <c r="RTZ129" s="4"/>
      <c r="RUA129" s="4"/>
      <c r="RUB129" s="4"/>
      <c r="RUC129" s="4"/>
      <c r="RUD129" s="4"/>
      <c r="RUE129" s="4"/>
      <c r="RUF129" s="4"/>
      <c r="RUG129" s="4"/>
      <c r="RUH129" s="4"/>
      <c r="RUI129" s="4"/>
      <c r="RUJ129" s="4"/>
      <c r="RUK129" s="4"/>
      <c r="RUL129" s="4"/>
      <c r="RUM129" s="4"/>
      <c r="RUN129" s="4"/>
      <c r="RUO129" s="4"/>
      <c r="RUP129" s="4"/>
      <c r="RUQ129" s="4"/>
      <c r="RUR129" s="4"/>
      <c r="RUS129" s="4"/>
      <c r="RUT129" s="4"/>
      <c r="RUU129" s="4"/>
      <c r="RUV129" s="4"/>
      <c r="RUW129" s="4"/>
      <c r="RUX129" s="4"/>
      <c r="RUY129" s="4"/>
      <c r="RUZ129" s="4"/>
      <c r="RVA129" s="4"/>
      <c r="RVB129" s="4"/>
      <c r="RVC129" s="4"/>
      <c r="RVD129" s="4"/>
      <c r="RVE129" s="4"/>
      <c r="RVF129" s="4"/>
      <c r="RVG129" s="4"/>
      <c r="RVH129" s="4"/>
      <c r="RVI129" s="4"/>
      <c r="RVJ129" s="4"/>
      <c r="RVK129" s="4"/>
      <c r="RVL129" s="4"/>
      <c r="RVM129" s="4"/>
      <c r="RVN129" s="4"/>
      <c r="RVU129" s="4"/>
      <c r="RVV129" s="4"/>
      <c r="RVW129" s="4"/>
      <c r="RVX129" s="4"/>
      <c r="RVY129" s="4"/>
      <c r="RVZ129" s="4"/>
      <c r="RWA129" s="4"/>
      <c r="RWB129" s="4"/>
      <c r="RWC129" s="4"/>
      <c r="RWD129" s="4"/>
      <c r="RWE129" s="4"/>
      <c r="RWF129" s="4"/>
      <c r="RWG129" s="4"/>
      <c r="RWH129" s="4"/>
      <c r="RWI129" s="4"/>
      <c r="RWJ129" s="4"/>
      <c r="RWK129" s="4"/>
      <c r="RWL129" s="4"/>
      <c r="RWM129" s="4"/>
      <c r="RWN129" s="4"/>
      <c r="RWO129" s="4"/>
      <c r="RWP129" s="4"/>
      <c r="RWQ129" s="4"/>
      <c r="RWR129" s="4"/>
      <c r="RWS129" s="4"/>
      <c r="RWT129" s="4"/>
      <c r="RWU129" s="4"/>
      <c r="RWV129" s="4"/>
      <c r="RWW129" s="4"/>
      <c r="RWX129" s="4"/>
      <c r="RWY129" s="4"/>
      <c r="RWZ129" s="4"/>
      <c r="RXA129" s="4"/>
      <c r="RXB129" s="4"/>
      <c r="RXC129" s="4"/>
      <c r="RXD129" s="4"/>
      <c r="RXE129" s="4"/>
      <c r="RXF129" s="4"/>
      <c r="RXG129" s="4"/>
      <c r="RXH129" s="4"/>
      <c r="RXI129" s="4"/>
      <c r="RXJ129" s="4"/>
      <c r="RXK129" s="4"/>
      <c r="RXL129" s="4"/>
      <c r="RXM129" s="4"/>
      <c r="RXN129" s="4"/>
      <c r="RXO129" s="4"/>
      <c r="RXP129" s="4"/>
      <c r="RXQ129" s="4"/>
      <c r="RXR129" s="4"/>
      <c r="RXS129" s="4"/>
      <c r="RXT129" s="4"/>
      <c r="RXU129" s="4"/>
      <c r="RXV129" s="4"/>
      <c r="RXW129" s="4"/>
      <c r="RXX129" s="4"/>
      <c r="RXY129" s="4"/>
      <c r="RXZ129" s="4"/>
      <c r="RYA129" s="4"/>
      <c r="RYB129" s="4"/>
      <c r="RYC129" s="4"/>
      <c r="RYD129" s="4"/>
      <c r="RYE129" s="4"/>
      <c r="RYF129" s="4"/>
      <c r="RYG129" s="4"/>
      <c r="RYH129" s="4"/>
      <c r="RYI129" s="4"/>
      <c r="RYJ129" s="4"/>
      <c r="RYK129" s="4"/>
      <c r="RYL129" s="4"/>
      <c r="RYM129" s="4"/>
      <c r="RYN129" s="4"/>
      <c r="RYO129" s="4"/>
      <c r="RYP129" s="4"/>
      <c r="RYQ129" s="4"/>
      <c r="RYR129" s="4"/>
      <c r="RYS129" s="4"/>
      <c r="RYT129" s="4"/>
      <c r="RYU129" s="4"/>
      <c r="RYV129" s="4"/>
      <c r="RYW129" s="4"/>
      <c r="RYX129" s="4"/>
      <c r="RYY129" s="4"/>
      <c r="RYZ129" s="4"/>
      <c r="RZA129" s="4"/>
      <c r="RZB129" s="4"/>
      <c r="RZC129" s="4"/>
      <c r="RZD129" s="4"/>
      <c r="RZE129" s="4"/>
      <c r="RZF129" s="4"/>
      <c r="RZG129" s="4"/>
      <c r="RZH129" s="4"/>
      <c r="RZI129" s="4"/>
      <c r="RZJ129" s="4"/>
      <c r="RZK129" s="4"/>
      <c r="RZL129" s="4"/>
      <c r="RZM129" s="4"/>
      <c r="RZN129" s="4"/>
      <c r="RZO129" s="4"/>
      <c r="RZP129" s="4"/>
      <c r="RZQ129" s="4"/>
      <c r="RZR129" s="4"/>
      <c r="RZS129" s="4"/>
      <c r="RZT129" s="4"/>
      <c r="RZU129" s="4"/>
      <c r="RZV129" s="4"/>
      <c r="RZW129" s="4"/>
      <c r="RZX129" s="4"/>
      <c r="RZY129" s="4"/>
      <c r="RZZ129" s="4"/>
      <c r="SAA129" s="4"/>
      <c r="SAB129" s="4"/>
      <c r="SAC129" s="4"/>
      <c r="SAD129" s="4"/>
      <c r="SAE129" s="4"/>
      <c r="SAF129" s="4"/>
      <c r="SAG129" s="4"/>
      <c r="SAH129" s="4"/>
      <c r="SAI129" s="4"/>
      <c r="SAJ129" s="4"/>
      <c r="SAK129" s="4"/>
      <c r="SAL129" s="4"/>
      <c r="SAM129" s="4"/>
      <c r="SAN129" s="4"/>
      <c r="SAO129" s="4"/>
      <c r="SAP129" s="4"/>
      <c r="SAQ129" s="4"/>
      <c r="SAR129" s="4"/>
      <c r="SAS129" s="4"/>
      <c r="SAT129" s="4"/>
      <c r="SAU129" s="4"/>
      <c r="SAV129" s="4"/>
      <c r="SAW129" s="4"/>
      <c r="SAX129" s="4"/>
      <c r="SAY129" s="4"/>
      <c r="SAZ129" s="4"/>
      <c r="SBA129" s="4"/>
      <c r="SBB129" s="4"/>
      <c r="SBC129" s="4"/>
      <c r="SBD129" s="4"/>
      <c r="SBE129" s="4"/>
      <c r="SBF129" s="4"/>
      <c r="SBG129" s="4"/>
      <c r="SBH129" s="4"/>
      <c r="SBI129" s="4"/>
      <c r="SBJ129" s="4"/>
      <c r="SBK129" s="4"/>
      <c r="SBL129" s="4"/>
      <c r="SBM129" s="4"/>
      <c r="SBN129" s="4"/>
      <c r="SBO129" s="4"/>
      <c r="SBP129" s="4"/>
      <c r="SBQ129" s="4"/>
      <c r="SBR129" s="4"/>
      <c r="SBS129" s="4"/>
      <c r="SBT129" s="4"/>
      <c r="SBU129" s="4"/>
      <c r="SBV129" s="4"/>
      <c r="SBW129" s="4"/>
      <c r="SBX129" s="4"/>
      <c r="SBY129" s="4"/>
      <c r="SBZ129" s="4"/>
      <c r="SCA129" s="4"/>
      <c r="SCB129" s="4"/>
      <c r="SCC129" s="4"/>
      <c r="SCD129" s="4"/>
      <c r="SCE129" s="4"/>
      <c r="SCF129" s="4"/>
      <c r="SCG129" s="4"/>
      <c r="SCH129" s="4"/>
      <c r="SCI129" s="4"/>
      <c r="SCJ129" s="4"/>
      <c r="SCK129" s="4"/>
      <c r="SCL129" s="4"/>
      <c r="SCM129" s="4"/>
      <c r="SCN129" s="4"/>
      <c r="SCO129" s="4"/>
      <c r="SCP129" s="4"/>
      <c r="SCQ129" s="4"/>
      <c r="SCR129" s="4"/>
      <c r="SCS129" s="4"/>
      <c r="SCT129" s="4"/>
      <c r="SCU129" s="4"/>
      <c r="SCV129" s="4"/>
      <c r="SCW129" s="4"/>
      <c r="SCX129" s="4"/>
      <c r="SCY129" s="4"/>
      <c r="SCZ129" s="4"/>
      <c r="SDA129" s="4"/>
      <c r="SDB129" s="4"/>
      <c r="SDC129" s="4"/>
      <c r="SDD129" s="4"/>
      <c r="SDE129" s="4"/>
      <c r="SDF129" s="4"/>
      <c r="SDG129" s="4"/>
      <c r="SDH129" s="4"/>
      <c r="SDI129" s="4"/>
      <c r="SDJ129" s="4"/>
      <c r="SDK129" s="4"/>
      <c r="SDL129" s="4"/>
      <c r="SDM129" s="4"/>
      <c r="SDN129" s="4"/>
      <c r="SDO129" s="4"/>
      <c r="SDP129" s="4"/>
      <c r="SDQ129" s="4"/>
      <c r="SDR129" s="4"/>
      <c r="SDS129" s="4"/>
      <c r="SDT129" s="4"/>
      <c r="SDU129" s="4"/>
      <c r="SDV129" s="4"/>
      <c r="SDW129" s="4"/>
      <c r="SDX129" s="4"/>
      <c r="SDY129" s="4"/>
      <c r="SDZ129" s="4"/>
      <c r="SEA129" s="4"/>
      <c r="SEB129" s="4"/>
      <c r="SEC129" s="4"/>
      <c r="SED129" s="4"/>
      <c r="SEE129" s="4"/>
      <c r="SEF129" s="4"/>
      <c r="SEG129" s="4"/>
      <c r="SEH129" s="4"/>
      <c r="SEI129" s="4"/>
      <c r="SEJ129" s="4"/>
      <c r="SEK129" s="4"/>
      <c r="SEL129" s="4"/>
      <c r="SEM129" s="4"/>
      <c r="SEN129" s="4"/>
      <c r="SEO129" s="4"/>
      <c r="SEP129" s="4"/>
      <c r="SEQ129" s="4"/>
      <c r="SER129" s="4"/>
      <c r="SES129" s="4"/>
      <c r="SET129" s="4"/>
      <c r="SEU129" s="4"/>
      <c r="SEV129" s="4"/>
      <c r="SEW129" s="4"/>
      <c r="SEX129" s="4"/>
      <c r="SEY129" s="4"/>
      <c r="SEZ129" s="4"/>
      <c r="SFA129" s="4"/>
      <c r="SFB129" s="4"/>
      <c r="SFC129" s="4"/>
      <c r="SFD129" s="4"/>
      <c r="SFE129" s="4"/>
      <c r="SFF129" s="4"/>
      <c r="SFG129" s="4"/>
      <c r="SFH129" s="4"/>
      <c r="SFI129" s="4"/>
      <c r="SFJ129" s="4"/>
      <c r="SFQ129" s="4"/>
      <c r="SFR129" s="4"/>
      <c r="SFS129" s="4"/>
      <c r="SFT129" s="4"/>
      <c r="SFU129" s="4"/>
      <c r="SFV129" s="4"/>
      <c r="SFW129" s="4"/>
      <c r="SFX129" s="4"/>
      <c r="SFY129" s="4"/>
      <c r="SFZ129" s="4"/>
      <c r="SGA129" s="4"/>
      <c r="SGB129" s="4"/>
      <c r="SGC129" s="4"/>
      <c r="SGD129" s="4"/>
      <c r="SGE129" s="4"/>
      <c r="SGF129" s="4"/>
      <c r="SGG129" s="4"/>
      <c r="SGH129" s="4"/>
      <c r="SGI129" s="4"/>
      <c r="SGJ129" s="4"/>
      <c r="SGK129" s="4"/>
      <c r="SGL129" s="4"/>
      <c r="SGM129" s="4"/>
      <c r="SGN129" s="4"/>
      <c r="SGO129" s="4"/>
      <c r="SGP129" s="4"/>
      <c r="SGQ129" s="4"/>
      <c r="SGR129" s="4"/>
      <c r="SGS129" s="4"/>
      <c r="SGT129" s="4"/>
      <c r="SGU129" s="4"/>
      <c r="SGV129" s="4"/>
      <c r="SGW129" s="4"/>
      <c r="SGX129" s="4"/>
      <c r="SGY129" s="4"/>
      <c r="SGZ129" s="4"/>
      <c r="SHA129" s="4"/>
      <c r="SHB129" s="4"/>
      <c r="SHC129" s="4"/>
      <c r="SHD129" s="4"/>
      <c r="SHE129" s="4"/>
      <c r="SHF129" s="4"/>
      <c r="SHG129" s="4"/>
      <c r="SHH129" s="4"/>
      <c r="SHI129" s="4"/>
      <c r="SHJ129" s="4"/>
      <c r="SHK129" s="4"/>
      <c r="SHL129" s="4"/>
      <c r="SHM129" s="4"/>
      <c r="SHN129" s="4"/>
      <c r="SHO129" s="4"/>
      <c r="SHP129" s="4"/>
      <c r="SHQ129" s="4"/>
      <c r="SHR129" s="4"/>
      <c r="SHS129" s="4"/>
      <c r="SHT129" s="4"/>
      <c r="SHU129" s="4"/>
      <c r="SHV129" s="4"/>
      <c r="SHW129" s="4"/>
      <c r="SHX129" s="4"/>
      <c r="SHY129" s="4"/>
      <c r="SHZ129" s="4"/>
      <c r="SIA129" s="4"/>
      <c r="SIB129" s="4"/>
      <c r="SIC129" s="4"/>
      <c r="SID129" s="4"/>
      <c r="SIE129" s="4"/>
      <c r="SIF129" s="4"/>
      <c r="SIG129" s="4"/>
      <c r="SIH129" s="4"/>
      <c r="SII129" s="4"/>
      <c r="SIJ129" s="4"/>
      <c r="SIK129" s="4"/>
      <c r="SIL129" s="4"/>
      <c r="SIM129" s="4"/>
      <c r="SIN129" s="4"/>
      <c r="SIO129" s="4"/>
      <c r="SIP129" s="4"/>
      <c r="SIQ129" s="4"/>
      <c r="SIR129" s="4"/>
      <c r="SIS129" s="4"/>
      <c r="SIT129" s="4"/>
      <c r="SIU129" s="4"/>
      <c r="SIV129" s="4"/>
      <c r="SIW129" s="4"/>
      <c r="SIX129" s="4"/>
      <c r="SIY129" s="4"/>
      <c r="SIZ129" s="4"/>
      <c r="SJA129" s="4"/>
      <c r="SJB129" s="4"/>
      <c r="SJC129" s="4"/>
      <c r="SJD129" s="4"/>
      <c r="SJE129" s="4"/>
      <c r="SJF129" s="4"/>
      <c r="SJG129" s="4"/>
      <c r="SJH129" s="4"/>
      <c r="SJI129" s="4"/>
      <c r="SJJ129" s="4"/>
      <c r="SJK129" s="4"/>
      <c r="SJL129" s="4"/>
      <c r="SJM129" s="4"/>
      <c r="SJN129" s="4"/>
      <c r="SJO129" s="4"/>
      <c r="SJP129" s="4"/>
      <c r="SJQ129" s="4"/>
      <c r="SJR129" s="4"/>
      <c r="SJS129" s="4"/>
      <c r="SJT129" s="4"/>
      <c r="SJU129" s="4"/>
      <c r="SJV129" s="4"/>
      <c r="SJW129" s="4"/>
      <c r="SJX129" s="4"/>
      <c r="SJY129" s="4"/>
      <c r="SJZ129" s="4"/>
      <c r="SKA129" s="4"/>
      <c r="SKB129" s="4"/>
      <c r="SKC129" s="4"/>
      <c r="SKD129" s="4"/>
      <c r="SKE129" s="4"/>
      <c r="SKF129" s="4"/>
      <c r="SKG129" s="4"/>
      <c r="SKH129" s="4"/>
      <c r="SKI129" s="4"/>
      <c r="SKJ129" s="4"/>
      <c r="SKK129" s="4"/>
      <c r="SKL129" s="4"/>
      <c r="SKM129" s="4"/>
      <c r="SKN129" s="4"/>
      <c r="SKO129" s="4"/>
      <c r="SKP129" s="4"/>
      <c r="SKQ129" s="4"/>
      <c r="SKR129" s="4"/>
      <c r="SKS129" s="4"/>
      <c r="SKT129" s="4"/>
      <c r="SKU129" s="4"/>
      <c r="SKV129" s="4"/>
      <c r="SKW129" s="4"/>
      <c r="SKX129" s="4"/>
      <c r="SKY129" s="4"/>
      <c r="SKZ129" s="4"/>
      <c r="SLA129" s="4"/>
      <c r="SLB129" s="4"/>
      <c r="SLC129" s="4"/>
      <c r="SLD129" s="4"/>
      <c r="SLE129" s="4"/>
      <c r="SLF129" s="4"/>
      <c r="SLG129" s="4"/>
      <c r="SLH129" s="4"/>
      <c r="SLI129" s="4"/>
      <c r="SLJ129" s="4"/>
      <c r="SLK129" s="4"/>
      <c r="SLL129" s="4"/>
      <c r="SLM129" s="4"/>
      <c r="SLN129" s="4"/>
      <c r="SLO129" s="4"/>
      <c r="SLP129" s="4"/>
      <c r="SLQ129" s="4"/>
      <c r="SLR129" s="4"/>
      <c r="SLS129" s="4"/>
      <c r="SLT129" s="4"/>
      <c r="SLU129" s="4"/>
      <c r="SLV129" s="4"/>
      <c r="SLW129" s="4"/>
      <c r="SLX129" s="4"/>
      <c r="SLY129" s="4"/>
      <c r="SLZ129" s="4"/>
      <c r="SMA129" s="4"/>
      <c r="SMB129" s="4"/>
      <c r="SMC129" s="4"/>
      <c r="SMD129" s="4"/>
      <c r="SME129" s="4"/>
      <c r="SMF129" s="4"/>
      <c r="SMG129" s="4"/>
      <c r="SMH129" s="4"/>
      <c r="SMI129" s="4"/>
      <c r="SMJ129" s="4"/>
      <c r="SMK129" s="4"/>
      <c r="SML129" s="4"/>
      <c r="SMM129" s="4"/>
      <c r="SMN129" s="4"/>
      <c r="SMO129" s="4"/>
      <c r="SMP129" s="4"/>
      <c r="SMQ129" s="4"/>
      <c r="SMR129" s="4"/>
      <c r="SMS129" s="4"/>
      <c r="SMT129" s="4"/>
      <c r="SMU129" s="4"/>
      <c r="SMV129" s="4"/>
      <c r="SMW129" s="4"/>
      <c r="SMX129" s="4"/>
      <c r="SMY129" s="4"/>
      <c r="SMZ129" s="4"/>
      <c r="SNA129" s="4"/>
      <c r="SNB129" s="4"/>
      <c r="SNC129" s="4"/>
      <c r="SND129" s="4"/>
      <c r="SNE129" s="4"/>
      <c r="SNF129" s="4"/>
      <c r="SNG129" s="4"/>
      <c r="SNH129" s="4"/>
      <c r="SNI129" s="4"/>
      <c r="SNJ129" s="4"/>
      <c r="SNK129" s="4"/>
      <c r="SNL129" s="4"/>
      <c r="SNM129" s="4"/>
      <c r="SNN129" s="4"/>
      <c r="SNO129" s="4"/>
      <c r="SNP129" s="4"/>
      <c r="SNQ129" s="4"/>
      <c r="SNR129" s="4"/>
      <c r="SNS129" s="4"/>
      <c r="SNT129" s="4"/>
      <c r="SNU129" s="4"/>
      <c r="SNV129" s="4"/>
      <c r="SNW129" s="4"/>
      <c r="SNX129" s="4"/>
      <c r="SNY129" s="4"/>
      <c r="SNZ129" s="4"/>
      <c r="SOA129" s="4"/>
      <c r="SOB129" s="4"/>
      <c r="SOC129" s="4"/>
      <c r="SOD129" s="4"/>
      <c r="SOE129" s="4"/>
      <c r="SOF129" s="4"/>
      <c r="SOG129" s="4"/>
      <c r="SOH129" s="4"/>
      <c r="SOI129" s="4"/>
      <c r="SOJ129" s="4"/>
      <c r="SOK129" s="4"/>
      <c r="SOL129" s="4"/>
      <c r="SOM129" s="4"/>
      <c r="SON129" s="4"/>
      <c r="SOO129" s="4"/>
      <c r="SOP129" s="4"/>
      <c r="SOQ129" s="4"/>
      <c r="SOR129" s="4"/>
      <c r="SOS129" s="4"/>
      <c r="SOT129" s="4"/>
      <c r="SOU129" s="4"/>
      <c r="SOV129" s="4"/>
      <c r="SOW129" s="4"/>
      <c r="SOX129" s="4"/>
      <c r="SOY129" s="4"/>
      <c r="SOZ129" s="4"/>
      <c r="SPA129" s="4"/>
      <c r="SPB129" s="4"/>
      <c r="SPC129" s="4"/>
      <c r="SPD129" s="4"/>
      <c r="SPE129" s="4"/>
      <c r="SPF129" s="4"/>
      <c r="SPM129" s="4"/>
      <c r="SPN129" s="4"/>
      <c r="SPO129" s="4"/>
      <c r="SPP129" s="4"/>
      <c r="SPQ129" s="4"/>
      <c r="SPR129" s="4"/>
      <c r="SPS129" s="4"/>
      <c r="SPT129" s="4"/>
      <c r="SPU129" s="4"/>
      <c r="SPV129" s="4"/>
      <c r="SPW129" s="4"/>
      <c r="SPX129" s="4"/>
      <c r="SPY129" s="4"/>
      <c r="SPZ129" s="4"/>
      <c r="SQA129" s="4"/>
      <c r="SQB129" s="4"/>
      <c r="SQC129" s="4"/>
      <c r="SQD129" s="4"/>
      <c r="SQE129" s="4"/>
      <c r="SQF129" s="4"/>
      <c r="SQG129" s="4"/>
      <c r="SQH129" s="4"/>
      <c r="SQI129" s="4"/>
      <c r="SQJ129" s="4"/>
      <c r="SQK129" s="4"/>
      <c r="SQL129" s="4"/>
      <c r="SQM129" s="4"/>
      <c r="SQN129" s="4"/>
      <c r="SQO129" s="4"/>
      <c r="SQP129" s="4"/>
      <c r="SQQ129" s="4"/>
      <c r="SQR129" s="4"/>
      <c r="SQS129" s="4"/>
      <c r="SQT129" s="4"/>
      <c r="SQU129" s="4"/>
      <c r="SQV129" s="4"/>
      <c r="SQW129" s="4"/>
      <c r="SQX129" s="4"/>
      <c r="SQY129" s="4"/>
      <c r="SQZ129" s="4"/>
      <c r="SRA129" s="4"/>
      <c r="SRB129" s="4"/>
      <c r="SRC129" s="4"/>
      <c r="SRD129" s="4"/>
      <c r="SRE129" s="4"/>
      <c r="SRF129" s="4"/>
      <c r="SRG129" s="4"/>
      <c r="SRH129" s="4"/>
      <c r="SRI129" s="4"/>
      <c r="SRJ129" s="4"/>
      <c r="SRK129" s="4"/>
      <c r="SRL129" s="4"/>
      <c r="SRM129" s="4"/>
      <c r="SRN129" s="4"/>
      <c r="SRO129" s="4"/>
      <c r="SRP129" s="4"/>
      <c r="SRQ129" s="4"/>
      <c r="SRR129" s="4"/>
      <c r="SRS129" s="4"/>
      <c r="SRT129" s="4"/>
      <c r="SRU129" s="4"/>
      <c r="SRV129" s="4"/>
      <c r="SRW129" s="4"/>
      <c r="SRX129" s="4"/>
      <c r="SRY129" s="4"/>
      <c r="SRZ129" s="4"/>
      <c r="SSA129" s="4"/>
      <c r="SSB129" s="4"/>
      <c r="SSC129" s="4"/>
      <c r="SSD129" s="4"/>
      <c r="SSE129" s="4"/>
      <c r="SSF129" s="4"/>
      <c r="SSG129" s="4"/>
      <c r="SSH129" s="4"/>
      <c r="SSI129" s="4"/>
      <c r="SSJ129" s="4"/>
      <c r="SSK129" s="4"/>
      <c r="SSL129" s="4"/>
      <c r="SSM129" s="4"/>
      <c r="SSN129" s="4"/>
      <c r="SSO129" s="4"/>
      <c r="SSP129" s="4"/>
      <c r="SSQ129" s="4"/>
      <c r="SSR129" s="4"/>
      <c r="SSS129" s="4"/>
      <c r="SST129" s="4"/>
      <c r="SSU129" s="4"/>
      <c r="SSV129" s="4"/>
      <c r="SSW129" s="4"/>
      <c r="SSX129" s="4"/>
      <c r="SSY129" s="4"/>
      <c r="SSZ129" s="4"/>
      <c r="STA129" s="4"/>
      <c r="STB129" s="4"/>
      <c r="STC129" s="4"/>
      <c r="STD129" s="4"/>
      <c r="STE129" s="4"/>
      <c r="STF129" s="4"/>
      <c r="STG129" s="4"/>
      <c r="STH129" s="4"/>
      <c r="STI129" s="4"/>
      <c r="STJ129" s="4"/>
      <c r="STK129" s="4"/>
      <c r="STL129" s="4"/>
      <c r="STM129" s="4"/>
      <c r="STN129" s="4"/>
      <c r="STO129" s="4"/>
      <c r="STP129" s="4"/>
      <c r="STQ129" s="4"/>
      <c r="STR129" s="4"/>
      <c r="STS129" s="4"/>
      <c r="STT129" s="4"/>
      <c r="STU129" s="4"/>
      <c r="STV129" s="4"/>
      <c r="STW129" s="4"/>
      <c r="STX129" s="4"/>
      <c r="STY129" s="4"/>
      <c r="STZ129" s="4"/>
      <c r="SUA129" s="4"/>
      <c r="SUB129" s="4"/>
      <c r="SUC129" s="4"/>
      <c r="SUD129" s="4"/>
      <c r="SUE129" s="4"/>
      <c r="SUF129" s="4"/>
      <c r="SUG129" s="4"/>
      <c r="SUH129" s="4"/>
      <c r="SUI129" s="4"/>
      <c r="SUJ129" s="4"/>
      <c r="SUK129" s="4"/>
      <c r="SUL129" s="4"/>
      <c r="SUM129" s="4"/>
      <c r="SUN129" s="4"/>
      <c r="SUO129" s="4"/>
      <c r="SUP129" s="4"/>
      <c r="SUQ129" s="4"/>
      <c r="SUR129" s="4"/>
      <c r="SUS129" s="4"/>
      <c r="SUT129" s="4"/>
      <c r="SUU129" s="4"/>
      <c r="SUV129" s="4"/>
      <c r="SUW129" s="4"/>
      <c r="SUX129" s="4"/>
      <c r="SUY129" s="4"/>
      <c r="SUZ129" s="4"/>
      <c r="SVA129" s="4"/>
      <c r="SVB129" s="4"/>
      <c r="SVC129" s="4"/>
      <c r="SVD129" s="4"/>
      <c r="SVE129" s="4"/>
      <c r="SVF129" s="4"/>
      <c r="SVG129" s="4"/>
      <c r="SVH129" s="4"/>
      <c r="SVI129" s="4"/>
      <c r="SVJ129" s="4"/>
      <c r="SVK129" s="4"/>
      <c r="SVL129" s="4"/>
      <c r="SVM129" s="4"/>
      <c r="SVN129" s="4"/>
      <c r="SVO129" s="4"/>
      <c r="SVP129" s="4"/>
      <c r="SVQ129" s="4"/>
      <c r="SVR129" s="4"/>
      <c r="SVS129" s="4"/>
      <c r="SVT129" s="4"/>
      <c r="SVU129" s="4"/>
      <c r="SVV129" s="4"/>
      <c r="SVW129" s="4"/>
      <c r="SVX129" s="4"/>
      <c r="SVY129" s="4"/>
      <c r="SVZ129" s="4"/>
      <c r="SWA129" s="4"/>
      <c r="SWB129" s="4"/>
      <c r="SWC129" s="4"/>
      <c r="SWD129" s="4"/>
      <c r="SWE129" s="4"/>
      <c r="SWF129" s="4"/>
      <c r="SWG129" s="4"/>
      <c r="SWH129" s="4"/>
      <c r="SWI129" s="4"/>
      <c r="SWJ129" s="4"/>
      <c r="SWK129" s="4"/>
      <c r="SWL129" s="4"/>
      <c r="SWM129" s="4"/>
      <c r="SWN129" s="4"/>
      <c r="SWO129" s="4"/>
      <c r="SWP129" s="4"/>
      <c r="SWQ129" s="4"/>
      <c r="SWR129" s="4"/>
      <c r="SWS129" s="4"/>
      <c r="SWT129" s="4"/>
      <c r="SWU129" s="4"/>
      <c r="SWV129" s="4"/>
      <c r="SWW129" s="4"/>
      <c r="SWX129" s="4"/>
      <c r="SWY129" s="4"/>
      <c r="SWZ129" s="4"/>
      <c r="SXA129" s="4"/>
      <c r="SXB129" s="4"/>
      <c r="SXC129" s="4"/>
      <c r="SXD129" s="4"/>
      <c r="SXE129" s="4"/>
      <c r="SXF129" s="4"/>
      <c r="SXG129" s="4"/>
      <c r="SXH129" s="4"/>
      <c r="SXI129" s="4"/>
      <c r="SXJ129" s="4"/>
      <c r="SXK129" s="4"/>
      <c r="SXL129" s="4"/>
      <c r="SXM129" s="4"/>
      <c r="SXN129" s="4"/>
      <c r="SXO129" s="4"/>
      <c r="SXP129" s="4"/>
      <c r="SXQ129" s="4"/>
      <c r="SXR129" s="4"/>
      <c r="SXS129" s="4"/>
      <c r="SXT129" s="4"/>
      <c r="SXU129" s="4"/>
      <c r="SXV129" s="4"/>
      <c r="SXW129" s="4"/>
      <c r="SXX129" s="4"/>
      <c r="SXY129" s="4"/>
      <c r="SXZ129" s="4"/>
      <c r="SYA129" s="4"/>
      <c r="SYB129" s="4"/>
      <c r="SYC129" s="4"/>
      <c r="SYD129" s="4"/>
      <c r="SYE129" s="4"/>
      <c r="SYF129" s="4"/>
      <c r="SYG129" s="4"/>
      <c r="SYH129" s="4"/>
      <c r="SYI129" s="4"/>
      <c r="SYJ129" s="4"/>
      <c r="SYK129" s="4"/>
      <c r="SYL129" s="4"/>
      <c r="SYM129" s="4"/>
      <c r="SYN129" s="4"/>
      <c r="SYO129" s="4"/>
      <c r="SYP129" s="4"/>
      <c r="SYQ129" s="4"/>
      <c r="SYR129" s="4"/>
      <c r="SYS129" s="4"/>
      <c r="SYT129" s="4"/>
      <c r="SYU129" s="4"/>
      <c r="SYV129" s="4"/>
      <c r="SYW129" s="4"/>
      <c r="SYX129" s="4"/>
      <c r="SYY129" s="4"/>
      <c r="SYZ129" s="4"/>
      <c r="SZA129" s="4"/>
      <c r="SZB129" s="4"/>
      <c r="SZI129" s="4"/>
      <c r="SZJ129" s="4"/>
      <c r="SZK129" s="4"/>
      <c r="SZL129" s="4"/>
      <c r="SZM129" s="4"/>
      <c r="SZN129" s="4"/>
      <c r="SZO129" s="4"/>
      <c r="SZP129" s="4"/>
      <c r="SZQ129" s="4"/>
      <c r="SZR129" s="4"/>
      <c r="SZS129" s="4"/>
      <c r="SZT129" s="4"/>
      <c r="SZU129" s="4"/>
      <c r="SZV129" s="4"/>
      <c r="SZW129" s="4"/>
      <c r="SZX129" s="4"/>
      <c r="SZY129" s="4"/>
      <c r="SZZ129" s="4"/>
      <c r="TAA129" s="4"/>
      <c r="TAB129" s="4"/>
      <c r="TAC129" s="4"/>
      <c r="TAD129" s="4"/>
      <c r="TAE129" s="4"/>
      <c r="TAF129" s="4"/>
      <c r="TAG129" s="4"/>
      <c r="TAH129" s="4"/>
      <c r="TAI129" s="4"/>
      <c r="TAJ129" s="4"/>
      <c r="TAK129" s="4"/>
      <c r="TAL129" s="4"/>
      <c r="TAM129" s="4"/>
      <c r="TAN129" s="4"/>
      <c r="TAO129" s="4"/>
      <c r="TAP129" s="4"/>
      <c r="TAQ129" s="4"/>
      <c r="TAR129" s="4"/>
      <c r="TAS129" s="4"/>
      <c r="TAT129" s="4"/>
      <c r="TAU129" s="4"/>
      <c r="TAV129" s="4"/>
      <c r="TAW129" s="4"/>
      <c r="TAX129" s="4"/>
      <c r="TAY129" s="4"/>
      <c r="TAZ129" s="4"/>
      <c r="TBA129" s="4"/>
      <c r="TBB129" s="4"/>
      <c r="TBC129" s="4"/>
      <c r="TBD129" s="4"/>
      <c r="TBE129" s="4"/>
      <c r="TBF129" s="4"/>
      <c r="TBG129" s="4"/>
      <c r="TBH129" s="4"/>
      <c r="TBI129" s="4"/>
      <c r="TBJ129" s="4"/>
      <c r="TBK129" s="4"/>
      <c r="TBL129" s="4"/>
      <c r="TBM129" s="4"/>
      <c r="TBN129" s="4"/>
      <c r="TBO129" s="4"/>
      <c r="TBP129" s="4"/>
      <c r="TBQ129" s="4"/>
      <c r="TBR129" s="4"/>
      <c r="TBS129" s="4"/>
      <c r="TBT129" s="4"/>
      <c r="TBU129" s="4"/>
      <c r="TBV129" s="4"/>
      <c r="TBW129" s="4"/>
      <c r="TBX129" s="4"/>
      <c r="TBY129" s="4"/>
      <c r="TBZ129" s="4"/>
      <c r="TCA129" s="4"/>
      <c r="TCB129" s="4"/>
      <c r="TCC129" s="4"/>
      <c r="TCD129" s="4"/>
      <c r="TCE129" s="4"/>
      <c r="TCF129" s="4"/>
      <c r="TCG129" s="4"/>
      <c r="TCH129" s="4"/>
      <c r="TCI129" s="4"/>
      <c r="TCJ129" s="4"/>
      <c r="TCK129" s="4"/>
      <c r="TCL129" s="4"/>
      <c r="TCM129" s="4"/>
      <c r="TCN129" s="4"/>
      <c r="TCO129" s="4"/>
      <c r="TCP129" s="4"/>
      <c r="TCQ129" s="4"/>
      <c r="TCR129" s="4"/>
      <c r="TCS129" s="4"/>
      <c r="TCT129" s="4"/>
      <c r="TCU129" s="4"/>
      <c r="TCV129" s="4"/>
      <c r="TCW129" s="4"/>
      <c r="TCX129" s="4"/>
      <c r="TCY129" s="4"/>
      <c r="TCZ129" s="4"/>
      <c r="TDA129" s="4"/>
      <c r="TDB129" s="4"/>
      <c r="TDC129" s="4"/>
      <c r="TDD129" s="4"/>
      <c r="TDE129" s="4"/>
      <c r="TDF129" s="4"/>
      <c r="TDG129" s="4"/>
      <c r="TDH129" s="4"/>
      <c r="TDI129" s="4"/>
      <c r="TDJ129" s="4"/>
      <c r="TDK129" s="4"/>
      <c r="TDL129" s="4"/>
      <c r="TDM129" s="4"/>
      <c r="TDN129" s="4"/>
      <c r="TDO129" s="4"/>
      <c r="TDP129" s="4"/>
      <c r="TDQ129" s="4"/>
      <c r="TDR129" s="4"/>
      <c r="TDS129" s="4"/>
      <c r="TDT129" s="4"/>
      <c r="TDU129" s="4"/>
      <c r="TDV129" s="4"/>
      <c r="TDW129" s="4"/>
      <c r="TDX129" s="4"/>
      <c r="TDY129" s="4"/>
      <c r="TDZ129" s="4"/>
      <c r="TEA129" s="4"/>
      <c r="TEB129" s="4"/>
      <c r="TEC129" s="4"/>
      <c r="TED129" s="4"/>
      <c r="TEE129" s="4"/>
      <c r="TEF129" s="4"/>
      <c r="TEG129" s="4"/>
      <c r="TEH129" s="4"/>
      <c r="TEI129" s="4"/>
      <c r="TEJ129" s="4"/>
      <c r="TEK129" s="4"/>
      <c r="TEL129" s="4"/>
      <c r="TEM129" s="4"/>
      <c r="TEN129" s="4"/>
      <c r="TEO129" s="4"/>
      <c r="TEP129" s="4"/>
      <c r="TEQ129" s="4"/>
      <c r="TER129" s="4"/>
      <c r="TES129" s="4"/>
      <c r="TET129" s="4"/>
      <c r="TEU129" s="4"/>
      <c r="TEV129" s="4"/>
      <c r="TEW129" s="4"/>
      <c r="TEX129" s="4"/>
      <c r="TEY129" s="4"/>
      <c r="TEZ129" s="4"/>
      <c r="TFA129" s="4"/>
      <c r="TFB129" s="4"/>
      <c r="TFC129" s="4"/>
      <c r="TFD129" s="4"/>
      <c r="TFE129" s="4"/>
      <c r="TFF129" s="4"/>
      <c r="TFG129" s="4"/>
      <c r="TFH129" s="4"/>
      <c r="TFI129" s="4"/>
      <c r="TFJ129" s="4"/>
      <c r="TFK129" s="4"/>
      <c r="TFL129" s="4"/>
      <c r="TFM129" s="4"/>
      <c r="TFN129" s="4"/>
      <c r="TFO129" s="4"/>
      <c r="TFP129" s="4"/>
      <c r="TFQ129" s="4"/>
      <c r="TFR129" s="4"/>
      <c r="TFS129" s="4"/>
      <c r="TFT129" s="4"/>
      <c r="TFU129" s="4"/>
      <c r="TFV129" s="4"/>
      <c r="TFW129" s="4"/>
      <c r="TFX129" s="4"/>
      <c r="TFY129" s="4"/>
      <c r="TFZ129" s="4"/>
      <c r="TGA129" s="4"/>
      <c r="TGB129" s="4"/>
      <c r="TGC129" s="4"/>
      <c r="TGD129" s="4"/>
      <c r="TGE129" s="4"/>
      <c r="TGF129" s="4"/>
      <c r="TGG129" s="4"/>
      <c r="TGH129" s="4"/>
      <c r="TGI129" s="4"/>
      <c r="TGJ129" s="4"/>
      <c r="TGK129" s="4"/>
      <c r="TGL129" s="4"/>
      <c r="TGM129" s="4"/>
      <c r="TGN129" s="4"/>
      <c r="TGO129" s="4"/>
      <c r="TGP129" s="4"/>
      <c r="TGQ129" s="4"/>
      <c r="TGR129" s="4"/>
      <c r="TGS129" s="4"/>
      <c r="TGT129" s="4"/>
      <c r="TGU129" s="4"/>
      <c r="TGV129" s="4"/>
      <c r="TGW129" s="4"/>
      <c r="TGX129" s="4"/>
      <c r="TGY129" s="4"/>
      <c r="TGZ129" s="4"/>
      <c r="THA129" s="4"/>
      <c r="THB129" s="4"/>
      <c r="THC129" s="4"/>
      <c r="THD129" s="4"/>
      <c r="THE129" s="4"/>
      <c r="THF129" s="4"/>
      <c r="THG129" s="4"/>
      <c r="THH129" s="4"/>
      <c r="THI129" s="4"/>
      <c r="THJ129" s="4"/>
      <c r="THK129" s="4"/>
      <c r="THL129" s="4"/>
      <c r="THM129" s="4"/>
      <c r="THN129" s="4"/>
      <c r="THO129" s="4"/>
      <c r="THP129" s="4"/>
      <c r="THQ129" s="4"/>
      <c r="THR129" s="4"/>
      <c r="THS129" s="4"/>
      <c r="THT129" s="4"/>
      <c r="THU129" s="4"/>
      <c r="THV129" s="4"/>
      <c r="THW129" s="4"/>
      <c r="THX129" s="4"/>
      <c r="THY129" s="4"/>
      <c r="THZ129" s="4"/>
      <c r="TIA129" s="4"/>
      <c r="TIB129" s="4"/>
      <c r="TIC129" s="4"/>
      <c r="TID129" s="4"/>
      <c r="TIE129" s="4"/>
      <c r="TIF129" s="4"/>
      <c r="TIG129" s="4"/>
      <c r="TIH129" s="4"/>
      <c r="TII129" s="4"/>
      <c r="TIJ129" s="4"/>
      <c r="TIK129" s="4"/>
      <c r="TIL129" s="4"/>
      <c r="TIM129" s="4"/>
      <c r="TIN129" s="4"/>
      <c r="TIO129" s="4"/>
      <c r="TIP129" s="4"/>
      <c r="TIQ129" s="4"/>
      <c r="TIR129" s="4"/>
      <c r="TIS129" s="4"/>
      <c r="TIT129" s="4"/>
      <c r="TIU129" s="4"/>
      <c r="TIV129" s="4"/>
      <c r="TIW129" s="4"/>
      <c r="TIX129" s="4"/>
      <c r="TJE129" s="4"/>
      <c r="TJF129" s="4"/>
      <c r="TJG129" s="4"/>
      <c r="TJH129" s="4"/>
      <c r="TJI129" s="4"/>
      <c r="TJJ129" s="4"/>
      <c r="TJK129" s="4"/>
      <c r="TJL129" s="4"/>
      <c r="TJM129" s="4"/>
      <c r="TJN129" s="4"/>
      <c r="TJO129" s="4"/>
      <c r="TJP129" s="4"/>
      <c r="TJQ129" s="4"/>
      <c r="TJR129" s="4"/>
      <c r="TJS129" s="4"/>
      <c r="TJT129" s="4"/>
      <c r="TJU129" s="4"/>
      <c r="TJV129" s="4"/>
      <c r="TJW129" s="4"/>
      <c r="TJX129" s="4"/>
      <c r="TJY129" s="4"/>
      <c r="TJZ129" s="4"/>
      <c r="TKA129" s="4"/>
      <c r="TKB129" s="4"/>
      <c r="TKC129" s="4"/>
      <c r="TKD129" s="4"/>
      <c r="TKE129" s="4"/>
      <c r="TKF129" s="4"/>
      <c r="TKG129" s="4"/>
      <c r="TKH129" s="4"/>
      <c r="TKI129" s="4"/>
      <c r="TKJ129" s="4"/>
      <c r="TKK129" s="4"/>
      <c r="TKL129" s="4"/>
      <c r="TKM129" s="4"/>
      <c r="TKN129" s="4"/>
      <c r="TKO129" s="4"/>
      <c r="TKP129" s="4"/>
      <c r="TKQ129" s="4"/>
      <c r="TKR129" s="4"/>
      <c r="TKS129" s="4"/>
      <c r="TKT129" s="4"/>
      <c r="TKU129" s="4"/>
      <c r="TKV129" s="4"/>
      <c r="TKW129" s="4"/>
      <c r="TKX129" s="4"/>
      <c r="TKY129" s="4"/>
      <c r="TKZ129" s="4"/>
      <c r="TLA129" s="4"/>
      <c r="TLB129" s="4"/>
      <c r="TLC129" s="4"/>
      <c r="TLD129" s="4"/>
      <c r="TLE129" s="4"/>
      <c r="TLF129" s="4"/>
      <c r="TLG129" s="4"/>
      <c r="TLH129" s="4"/>
      <c r="TLI129" s="4"/>
      <c r="TLJ129" s="4"/>
      <c r="TLK129" s="4"/>
      <c r="TLL129" s="4"/>
      <c r="TLM129" s="4"/>
      <c r="TLN129" s="4"/>
      <c r="TLO129" s="4"/>
      <c r="TLP129" s="4"/>
      <c r="TLQ129" s="4"/>
      <c r="TLR129" s="4"/>
      <c r="TLS129" s="4"/>
      <c r="TLT129" s="4"/>
      <c r="TLU129" s="4"/>
      <c r="TLV129" s="4"/>
      <c r="TLW129" s="4"/>
      <c r="TLX129" s="4"/>
      <c r="TLY129" s="4"/>
      <c r="TLZ129" s="4"/>
      <c r="TMA129" s="4"/>
      <c r="TMB129" s="4"/>
      <c r="TMC129" s="4"/>
      <c r="TMD129" s="4"/>
      <c r="TME129" s="4"/>
      <c r="TMF129" s="4"/>
      <c r="TMG129" s="4"/>
      <c r="TMH129" s="4"/>
      <c r="TMI129" s="4"/>
      <c r="TMJ129" s="4"/>
      <c r="TMK129" s="4"/>
      <c r="TML129" s="4"/>
      <c r="TMM129" s="4"/>
      <c r="TMN129" s="4"/>
      <c r="TMO129" s="4"/>
      <c r="TMP129" s="4"/>
      <c r="TMQ129" s="4"/>
      <c r="TMR129" s="4"/>
      <c r="TMS129" s="4"/>
      <c r="TMT129" s="4"/>
      <c r="TMU129" s="4"/>
      <c r="TMV129" s="4"/>
      <c r="TMW129" s="4"/>
      <c r="TMX129" s="4"/>
      <c r="TMY129" s="4"/>
      <c r="TMZ129" s="4"/>
      <c r="TNA129" s="4"/>
      <c r="TNB129" s="4"/>
      <c r="TNC129" s="4"/>
      <c r="TND129" s="4"/>
      <c r="TNE129" s="4"/>
      <c r="TNF129" s="4"/>
      <c r="TNG129" s="4"/>
      <c r="TNH129" s="4"/>
      <c r="TNI129" s="4"/>
      <c r="TNJ129" s="4"/>
      <c r="TNK129" s="4"/>
      <c r="TNL129" s="4"/>
      <c r="TNM129" s="4"/>
      <c r="TNN129" s="4"/>
      <c r="TNO129" s="4"/>
      <c r="TNP129" s="4"/>
      <c r="TNQ129" s="4"/>
      <c r="TNR129" s="4"/>
      <c r="TNS129" s="4"/>
      <c r="TNT129" s="4"/>
      <c r="TNU129" s="4"/>
      <c r="TNV129" s="4"/>
      <c r="TNW129" s="4"/>
      <c r="TNX129" s="4"/>
      <c r="TNY129" s="4"/>
      <c r="TNZ129" s="4"/>
      <c r="TOA129" s="4"/>
      <c r="TOB129" s="4"/>
      <c r="TOC129" s="4"/>
      <c r="TOD129" s="4"/>
      <c r="TOE129" s="4"/>
      <c r="TOF129" s="4"/>
      <c r="TOG129" s="4"/>
      <c r="TOH129" s="4"/>
      <c r="TOI129" s="4"/>
      <c r="TOJ129" s="4"/>
      <c r="TOK129" s="4"/>
      <c r="TOL129" s="4"/>
      <c r="TOM129" s="4"/>
      <c r="TON129" s="4"/>
      <c r="TOO129" s="4"/>
      <c r="TOP129" s="4"/>
      <c r="TOQ129" s="4"/>
      <c r="TOR129" s="4"/>
      <c r="TOS129" s="4"/>
      <c r="TOT129" s="4"/>
      <c r="TOU129" s="4"/>
      <c r="TOV129" s="4"/>
      <c r="TOW129" s="4"/>
      <c r="TOX129" s="4"/>
      <c r="TOY129" s="4"/>
      <c r="TOZ129" s="4"/>
      <c r="TPA129" s="4"/>
      <c r="TPB129" s="4"/>
      <c r="TPC129" s="4"/>
      <c r="TPD129" s="4"/>
      <c r="TPE129" s="4"/>
      <c r="TPF129" s="4"/>
      <c r="TPG129" s="4"/>
      <c r="TPH129" s="4"/>
      <c r="TPI129" s="4"/>
      <c r="TPJ129" s="4"/>
      <c r="TPK129" s="4"/>
      <c r="TPL129" s="4"/>
      <c r="TPM129" s="4"/>
      <c r="TPN129" s="4"/>
      <c r="TPO129" s="4"/>
      <c r="TPP129" s="4"/>
      <c r="TPQ129" s="4"/>
      <c r="TPR129" s="4"/>
      <c r="TPS129" s="4"/>
      <c r="TPT129" s="4"/>
      <c r="TPU129" s="4"/>
      <c r="TPV129" s="4"/>
      <c r="TPW129" s="4"/>
      <c r="TPX129" s="4"/>
      <c r="TPY129" s="4"/>
      <c r="TPZ129" s="4"/>
      <c r="TQA129" s="4"/>
      <c r="TQB129" s="4"/>
      <c r="TQC129" s="4"/>
      <c r="TQD129" s="4"/>
      <c r="TQE129" s="4"/>
      <c r="TQF129" s="4"/>
      <c r="TQG129" s="4"/>
      <c r="TQH129" s="4"/>
      <c r="TQI129" s="4"/>
      <c r="TQJ129" s="4"/>
      <c r="TQK129" s="4"/>
      <c r="TQL129" s="4"/>
      <c r="TQM129" s="4"/>
      <c r="TQN129" s="4"/>
      <c r="TQO129" s="4"/>
      <c r="TQP129" s="4"/>
      <c r="TQQ129" s="4"/>
      <c r="TQR129" s="4"/>
      <c r="TQS129" s="4"/>
      <c r="TQT129" s="4"/>
      <c r="TQU129" s="4"/>
      <c r="TQV129" s="4"/>
      <c r="TQW129" s="4"/>
      <c r="TQX129" s="4"/>
      <c r="TQY129" s="4"/>
      <c r="TQZ129" s="4"/>
      <c r="TRA129" s="4"/>
      <c r="TRB129" s="4"/>
      <c r="TRC129" s="4"/>
      <c r="TRD129" s="4"/>
      <c r="TRE129" s="4"/>
      <c r="TRF129" s="4"/>
      <c r="TRG129" s="4"/>
      <c r="TRH129" s="4"/>
      <c r="TRI129" s="4"/>
      <c r="TRJ129" s="4"/>
      <c r="TRK129" s="4"/>
      <c r="TRL129" s="4"/>
      <c r="TRM129" s="4"/>
      <c r="TRN129" s="4"/>
      <c r="TRO129" s="4"/>
      <c r="TRP129" s="4"/>
      <c r="TRQ129" s="4"/>
      <c r="TRR129" s="4"/>
      <c r="TRS129" s="4"/>
      <c r="TRT129" s="4"/>
      <c r="TRU129" s="4"/>
      <c r="TRV129" s="4"/>
      <c r="TRW129" s="4"/>
      <c r="TRX129" s="4"/>
      <c r="TRY129" s="4"/>
      <c r="TRZ129" s="4"/>
      <c r="TSA129" s="4"/>
      <c r="TSB129" s="4"/>
      <c r="TSC129" s="4"/>
      <c r="TSD129" s="4"/>
      <c r="TSE129" s="4"/>
      <c r="TSF129" s="4"/>
      <c r="TSG129" s="4"/>
      <c r="TSH129" s="4"/>
      <c r="TSI129" s="4"/>
      <c r="TSJ129" s="4"/>
      <c r="TSK129" s="4"/>
      <c r="TSL129" s="4"/>
      <c r="TSM129" s="4"/>
      <c r="TSN129" s="4"/>
      <c r="TSO129" s="4"/>
      <c r="TSP129" s="4"/>
      <c r="TSQ129" s="4"/>
      <c r="TSR129" s="4"/>
      <c r="TSS129" s="4"/>
      <c r="TST129" s="4"/>
      <c r="TTA129" s="4"/>
      <c r="TTB129" s="4"/>
      <c r="TTC129" s="4"/>
      <c r="TTD129" s="4"/>
      <c r="TTE129" s="4"/>
      <c r="TTF129" s="4"/>
      <c r="TTG129" s="4"/>
      <c r="TTH129" s="4"/>
      <c r="TTI129" s="4"/>
      <c r="TTJ129" s="4"/>
      <c r="TTK129" s="4"/>
      <c r="TTL129" s="4"/>
      <c r="TTM129" s="4"/>
      <c r="TTN129" s="4"/>
      <c r="TTO129" s="4"/>
      <c r="TTP129" s="4"/>
      <c r="TTQ129" s="4"/>
      <c r="TTR129" s="4"/>
      <c r="TTS129" s="4"/>
      <c r="TTT129" s="4"/>
      <c r="TTU129" s="4"/>
      <c r="TTV129" s="4"/>
      <c r="TTW129" s="4"/>
      <c r="TTX129" s="4"/>
      <c r="TTY129" s="4"/>
      <c r="TTZ129" s="4"/>
      <c r="TUA129" s="4"/>
      <c r="TUB129" s="4"/>
      <c r="TUC129" s="4"/>
      <c r="TUD129" s="4"/>
      <c r="TUE129" s="4"/>
      <c r="TUF129" s="4"/>
      <c r="TUG129" s="4"/>
      <c r="TUH129" s="4"/>
      <c r="TUI129" s="4"/>
      <c r="TUJ129" s="4"/>
      <c r="TUK129" s="4"/>
      <c r="TUL129" s="4"/>
      <c r="TUM129" s="4"/>
      <c r="TUN129" s="4"/>
      <c r="TUO129" s="4"/>
      <c r="TUP129" s="4"/>
      <c r="TUQ129" s="4"/>
      <c r="TUR129" s="4"/>
      <c r="TUS129" s="4"/>
      <c r="TUT129" s="4"/>
      <c r="TUU129" s="4"/>
      <c r="TUV129" s="4"/>
      <c r="TUW129" s="4"/>
      <c r="TUX129" s="4"/>
      <c r="TUY129" s="4"/>
      <c r="TUZ129" s="4"/>
      <c r="TVA129" s="4"/>
      <c r="TVB129" s="4"/>
      <c r="TVC129" s="4"/>
      <c r="TVD129" s="4"/>
      <c r="TVE129" s="4"/>
      <c r="TVF129" s="4"/>
      <c r="TVG129" s="4"/>
      <c r="TVH129" s="4"/>
      <c r="TVI129" s="4"/>
      <c r="TVJ129" s="4"/>
      <c r="TVK129" s="4"/>
      <c r="TVL129" s="4"/>
      <c r="TVM129" s="4"/>
      <c r="TVN129" s="4"/>
      <c r="TVO129" s="4"/>
      <c r="TVP129" s="4"/>
      <c r="TVQ129" s="4"/>
      <c r="TVR129" s="4"/>
      <c r="TVS129" s="4"/>
      <c r="TVT129" s="4"/>
      <c r="TVU129" s="4"/>
      <c r="TVV129" s="4"/>
      <c r="TVW129" s="4"/>
      <c r="TVX129" s="4"/>
      <c r="TVY129" s="4"/>
      <c r="TVZ129" s="4"/>
      <c r="TWA129" s="4"/>
      <c r="TWB129" s="4"/>
      <c r="TWC129" s="4"/>
      <c r="TWD129" s="4"/>
      <c r="TWE129" s="4"/>
      <c r="TWF129" s="4"/>
      <c r="TWG129" s="4"/>
      <c r="TWH129" s="4"/>
      <c r="TWI129" s="4"/>
      <c r="TWJ129" s="4"/>
      <c r="TWK129" s="4"/>
      <c r="TWL129" s="4"/>
      <c r="TWM129" s="4"/>
      <c r="TWN129" s="4"/>
      <c r="TWO129" s="4"/>
      <c r="TWP129" s="4"/>
      <c r="TWQ129" s="4"/>
      <c r="TWR129" s="4"/>
      <c r="TWS129" s="4"/>
      <c r="TWT129" s="4"/>
      <c r="TWU129" s="4"/>
      <c r="TWV129" s="4"/>
      <c r="TWW129" s="4"/>
      <c r="TWX129" s="4"/>
      <c r="TWY129" s="4"/>
      <c r="TWZ129" s="4"/>
      <c r="TXA129" s="4"/>
      <c r="TXB129" s="4"/>
      <c r="TXC129" s="4"/>
      <c r="TXD129" s="4"/>
      <c r="TXE129" s="4"/>
      <c r="TXF129" s="4"/>
      <c r="TXG129" s="4"/>
      <c r="TXH129" s="4"/>
      <c r="TXI129" s="4"/>
      <c r="TXJ129" s="4"/>
      <c r="TXK129" s="4"/>
      <c r="TXL129" s="4"/>
      <c r="TXM129" s="4"/>
      <c r="TXN129" s="4"/>
      <c r="TXO129" s="4"/>
      <c r="TXP129" s="4"/>
      <c r="TXQ129" s="4"/>
      <c r="TXR129" s="4"/>
      <c r="TXS129" s="4"/>
      <c r="TXT129" s="4"/>
      <c r="TXU129" s="4"/>
      <c r="TXV129" s="4"/>
      <c r="TXW129" s="4"/>
      <c r="TXX129" s="4"/>
      <c r="TXY129" s="4"/>
      <c r="TXZ129" s="4"/>
      <c r="TYA129" s="4"/>
      <c r="TYB129" s="4"/>
      <c r="TYC129" s="4"/>
      <c r="TYD129" s="4"/>
      <c r="TYE129" s="4"/>
      <c r="TYF129" s="4"/>
      <c r="TYG129" s="4"/>
      <c r="TYH129" s="4"/>
      <c r="TYI129" s="4"/>
      <c r="TYJ129" s="4"/>
      <c r="TYK129" s="4"/>
      <c r="TYL129" s="4"/>
      <c r="TYM129" s="4"/>
      <c r="TYN129" s="4"/>
      <c r="TYO129" s="4"/>
      <c r="TYP129" s="4"/>
      <c r="TYQ129" s="4"/>
      <c r="TYR129" s="4"/>
      <c r="TYS129" s="4"/>
      <c r="TYT129" s="4"/>
      <c r="TYU129" s="4"/>
      <c r="TYV129" s="4"/>
      <c r="TYW129" s="4"/>
      <c r="TYX129" s="4"/>
      <c r="TYY129" s="4"/>
      <c r="TYZ129" s="4"/>
      <c r="TZA129" s="4"/>
      <c r="TZB129" s="4"/>
      <c r="TZC129" s="4"/>
      <c r="TZD129" s="4"/>
      <c r="TZE129" s="4"/>
      <c r="TZF129" s="4"/>
      <c r="TZG129" s="4"/>
      <c r="TZH129" s="4"/>
      <c r="TZI129" s="4"/>
      <c r="TZJ129" s="4"/>
      <c r="TZK129" s="4"/>
      <c r="TZL129" s="4"/>
      <c r="TZM129" s="4"/>
      <c r="TZN129" s="4"/>
      <c r="TZO129" s="4"/>
      <c r="TZP129" s="4"/>
      <c r="TZQ129" s="4"/>
      <c r="TZR129" s="4"/>
      <c r="TZS129" s="4"/>
      <c r="TZT129" s="4"/>
      <c r="TZU129" s="4"/>
      <c r="TZV129" s="4"/>
      <c r="TZW129" s="4"/>
      <c r="TZX129" s="4"/>
      <c r="TZY129" s="4"/>
      <c r="TZZ129" s="4"/>
      <c r="UAA129" s="4"/>
      <c r="UAB129" s="4"/>
      <c r="UAC129" s="4"/>
      <c r="UAD129" s="4"/>
      <c r="UAE129" s="4"/>
      <c r="UAF129" s="4"/>
      <c r="UAG129" s="4"/>
      <c r="UAH129" s="4"/>
      <c r="UAI129" s="4"/>
      <c r="UAJ129" s="4"/>
      <c r="UAK129" s="4"/>
      <c r="UAL129" s="4"/>
      <c r="UAM129" s="4"/>
      <c r="UAN129" s="4"/>
      <c r="UAO129" s="4"/>
      <c r="UAP129" s="4"/>
      <c r="UAQ129" s="4"/>
      <c r="UAR129" s="4"/>
      <c r="UAS129" s="4"/>
      <c r="UAT129" s="4"/>
      <c r="UAU129" s="4"/>
      <c r="UAV129" s="4"/>
      <c r="UAW129" s="4"/>
      <c r="UAX129" s="4"/>
      <c r="UAY129" s="4"/>
      <c r="UAZ129" s="4"/>
      <c r="UBA129" s="4"/>
      <c r="UBB129" s="4"/>
      <c r="UBC129" s="4"/>
      <c r="UBD129" s="4"/>
      <c r="UBE129" s="4"/>
      <c r="UBF129" s="4"/>
      <c r="UBG129" s="4"/>
      <c r="UBH129" s="4"/>
      <c r="UBI129" s="4"/>
      <c r="UBJ129" s="4"/>
      <c r="UBK129" s="4"/>
      <c r="UBL129" s="4"/>
      <c r="UBM129" s="4"/>
      <c r="UBN129" s="4"/>
      <c r="UBO129" s="4"/>
      <c r="UBP129" s="4"/>
      <c r="UBQ129" s="4"/>
      <c r="UBR129" s="4"/>
      <c r="UBS129" s="4"/>
      <c r="UBT129" s="4"/>
      <c r="UBU129" s="4"/>
      <c r="UBV129" s="4"/>
      <c r="UBW129" s="4"/>
      <c r="UBX129" s="4"/>
      <c r="UBY129" s="4"/>
      <c r="UBZ129" s="4"/>
      <c r="UCA129" s="4"/>
      <c r="UCB129" s="4"/>
      <c r="UCC129" s="4"/>
      <c r="UCD129" s="4"/>
      <c r="UCE129" s="4"/>
      <c r="UCF129" s="4"/>
      <c r="UCG129" s="4"/>
      <c r="UCH129" s="4"/>
      <c r="UCI129" s="4"/>
      <c r="UCJ129" s="4"/>
      <c r="UCK129" s="4"/>
      <c r="UCL129" s="4"/>
      <c r="UCM129" s="4"/>
      <c r="UCN129" s="4"/>
      <c r="UCO129" s="4"/>
      <c r="UCP129" s="4"/>
      <c r="UCW129" s="4"/>
      <c r="UCX129" s="4"/>
      <c r="UCY129" s="4"/>
      <c r="UCZ129" s="4"/>
      <c r="UDA129" s="4"/>
      <c r="UDB129" s="4"/>
      <c r="UDC129" s="4"/>
      <c r="UDD129" s="4"/>
      <c r="UDE129" s="4"/>
      <c r="UDF129" s="4"/>
      <c r="UDG129" s="4"/>
      <c r="UDH129" s="4"/>
      <c r="UDI129" s="4"/>
      <c r="UDJ129" s="4"/>
      <c r="UDK129" s="4"/>
      <c r="UDL129" s="4"/>
      <c r="UDM129" s="4"/>
      <c r="UDN129" s="4"/>
      <c r="UDO129" s="4"/>
      <c r="UDP129" s="4"/>
      <c r="UDQ129" s="4"/>
      <c r="UDR129" s="4"/>
      <c r="UDS129" s="4"/>
      <c r="UDT129" s="4"/>
      <c r="UDU129" s="4"/>
      <c r="UDV129" s="4"/>
      <c r="UDW129" s="4"/>
      <c r="UDX129" s="4"/>
      <c r="UDY129" s="4"/>
      <c r="UDZ129" s="4"/>
      <c r="UEA129" s="4"/>
      <c r="UEB129" s="4"/>
      <c r="UEC129" s="4"/>
      <c r="UED129" s="4"/>
      <c r="UEE129" s="4"/>
      <c r="UEF129" s="4"/>
      <c r="UEG129" s="4"/>
      <c r="UEH129" s="4"/>
      <c r="UEI129" s="4"/>
      <c r="UEJ129" s="4"/>
      <c r="UEK129" s="4"/>
      <c r="UEL129" s="4"/>
      <c r="UEM129" s="4"/>
      <c r="UEN129" s="4"/>
      <c r="UEO129" s="4"/>
      <c r="UEP129" s="4"/>
      <c r="UEQ129" s="4"/>
      <c r="UER129" s="4"/>
      <c r="UES129" s="4"/>
      <c r="UET129" s="4"/>
      <c r="UEU129" s="4"/>
      <c r="UEV129" s="4"/>
      <c r="UEW129" s="4"/>
      <c r="UEX129" s="4"/>
      <c r="UEY129" s="4"/>
      <c r="UEZ129" s="4"/>
      <c r="UFA129" s="4"/>
      <c r="UFB129" s="4"/>
      <c r="UFC129" s="4"/>
      <c r="UFD129" s="4"/>
      <c r="UFE129" s="4"/>
      <c r="UFF129" s="4"/>
      <c r="UFG129" s="4"/>
      <c r="UFH129" s="4"/>
      <c r="UFI129" s="4"/>
      <c r="UFJ129" s="4"/>
      <c r="UFK129" s="4"/>
      <c r="UFL129" s="4"/>
      <c r="UFM129" s="4"/>
      <c r="UFN129" s="4"/>
      <c r="UFO129" s="4"/>
      <c r="UFP129" s="4"/>
      <c r="UFQ129" s="4"/>
      <c r="UFR129" s="4"/>
      <c r="UFS129" s="4"/>
      <c r="UFT129" s="4"/>
      <c r="UFU129" s="4"/>
      <c r="UFV129" s="4"/>
      <c r="UFW129" s="4"/>
      <c r="UFX129" s="4"/>
      <c r="UFY129" s="4"/>
      <c r="UFZ129" s="4"/>
      <c r="UGA129" s="4"/>
      <c r="UGB129" s="4"/>
      <c r="UGC129" s="4"/>
      <c r="UGD129" s="4"/>
      <c r="UGE129" s="4"/>
      <c r="UGF129" s="4"/>
      <c r="UGG129" s="4"/>
      <c r="UGH129" s="4"/>
      <c r="UGI129" s="4"/>
      <c r="UGJ129" s="4"/>
      <c r="UGK129" s="4"/>
      <c r="UGL129" s="4"/>
      <c r="UGM129" s="4"/>
      <c r="UGN129" s="4"/>
      <c r="UGO129" s="4"/>
      <c r="UGP129" s="4"/>
      <c r="UGQ129" s="4"/>
      <c r="UGR129" s="4"/>
      <c r="UGS129" s="4"/>
      <c r="UGT129" s="4"/>
      <c r="UGU129" s="4"/>
      <c r="UGV129" s="4"/>
      <c r="UGW129" s="4"/>
      <c r="UGX129" s="4"/>
      <c r="UGY129" s="4"/>
      <c r="UGZ129" s="4"/>
      <c r="UHA129" s="4"/>
      <c r="UHB129" s="4"/>
      <c r="UHC129" s="4"/>
      <c r="UHD129" s="4"/>
      <c r="UHE129" s="4"/>
      <c r="UHF129" s="4"/>
      <c r="UHG129" s="4"/>
      <c r="UHH129" s="4"/>
      <c r="UHI129" s="4"/>
      <c r="UHJ129" s="4"/>
      <c r="UHK129" s="4"/>
      <c r="UHL129" s="4"/>
      <c r="UHM129" s="4"/>
      <c r="UHN129" s="4"/>
      <c r="UHO129" s="4"/>
      <c r="UHP129" s="4"/>
      <c r="UHQ129" s="4"/>
      <c r="UHR129" s="4"/>
      <c r="UHS129" s="4"/>
      <c r="UHT129" s="4"/>
      <c r="UHU129" s="4"/>
      <c r="UHV129" s="4"/>
      <c r="UHW129" s="4"/>
      <c r="UHX129" s="4"/>
      <c r="UHY129" s="4"/>
      <c r="UHZ129" s="4"/>
      <c r="UIA129" s="4"/>
      <c r="UIB129" s="4"/>
      <c r="UIC129" s="4"/>
      <c r="UID129" s="4"/>
      <c r="UIE129" s="4"/>
      <c r="UIF129" s="4"/>
      <c r="UIG129" s="4"/>
      <c r="UIH129" s="4"/>
      <c r="UII129" s="4"/>
      <c r="UIJ129" s="4"/>
      <c r="UIK129" s="4"/>
      <c r="UIL129" s="4"/>
      <c r="UIM129" s="4"/>
      <c r="UIN129" s="4"/>
      <c r="UIO129" s="4"/>
      <c r="UIP129" s="4"/>
      <c r="UIQ129" s="4"/>
      <c r="UIR129" s="4"/>
      <c r="UIS129" s="4"/>
      <c r="UIT129" s="4"/>
      <c r="UIU129" s="4"/>
      <c r="UIV129" s="4"/>
      <c r="UIW129" s="4"/>
      <c r="UIX129" s="4"/>
      <c r="UIY129" s="4"/>
      <c r="UIZ129" s="4"/>
      <c r="UJA129" s="4"/>
      <c r="UJB129" s="4"/>
      <c r="UJC129" s="4"/>
      <c r="UJD129" s="4"/>
      <c r="UJE129" s="4"/>
      <c r="UJF129" s="4"/>
      <c r="UJG129" s="4"/>
      <c r="UJH129" s="4"/>
      <c r="UJI129" s="4"/>
      <c r="UJJ129" s="4"/>
      <c r="UJK129" s="4"/>
      <c r="UJL129" s="4"/>
      <c r="UJM129" s="4"/>
      <c r="UJN129" s="4"/>
      <c r="UJO129" s="4"/>
      <c r="UJP129" s="4"/>
      <c r="UJQ129" s="4"/>
      <c r="UJR129" s="4"/>
      <c r="UJS129" s="4"/>
      <c r="UJT129" s="4"/>
      <c r="UJU129" s="4"/>
      <c r="UJV129" s="4"/>
      <c r="UJW129" s="4"/>
      <c r="UJX129" s="4"/>
      <c r="UJY129" s="4"/>
      <c r="UJZ129" s="4"/>
      <c r="UKA129" s="4"/>
      <c r="UKB129" s="4"/>
      <c r="UKC129" s="4"/>
      <c r="UKD129" s="4"/>
      <c r="UKE129" s="4"/>
      <c r="UKF129" s="4"/>
      <c r="UKG129" s="4"/>
      <c r="UKH129" s="4"/>
      <c r="UKI129" s="4"/>
      <c r="UKJ129" s="4"/>
      <c r="UKK129" s="4"/>
      <c r="UKL129" s="4"/>
      <c r="UKM129" s="4"/>
      <c r="UKN129" s="4"/>
      <c r="UKO129" s="4"/>
      <c r="UKP129" s="4"/>
      <c r="UKQ129" s="4"/>
      <c r="UKR129" s="4"/>
      <c r="UKS129" s="4"/>
      <c r="UKT129" s="4"/>
      <c r="UKU129" s="4"/>
      <c r="UKV129" s="4"/>
      <c r="UKW129" s="4"/>
      <c r="UKX129" s="4"/>
      <c r="UKY129" s="4"/>
      <c r="UKZ129" s="4"/>
      <c r="ULA129" s="4"/>
      <c r="ULB129" s="4"/>
      <c r="ULC129" s="4"/>
      <c r="ULD129" s="4"/>
      <c r="ULE129" s="4"/>
      <c r="ULF129" s="4"/>
      <c r="ULG129" s="4"/>
      <c r="ULH129" s="4"/>
      <c r="ULI129" s="4"/>
      <c r="ULJ129" s="4"/>
      <c r="ULK129" s="4"/>
      <c r="ULL129" s="4"/>
      <c r="ULM129" s="4"/>
      <c r="ULN129" s="4"/>
      <c r="ULO129" s="4"/>
      <c r="ULP129" s="4"/>
      <c r="ULQ129" s="4"/>
      <c r="ULR129" s="4"/>
      <c r="ULS129" s="4"/>
      <c r="ULT129" s="4"/>
      <c r="ULU129" s="4"/>
      <c r="ULV129" s="4"/>
      <c r="ULW129" s="4"/>
      <c r="ULX129" s="4"/>
      <c r="ULY129" s="4"/>
      <c r="ULZ129" s="4"/>
      <c r="UMA129" s="4"/>
      <c r="UMB129" s="4"/>
      <c r="UMC129" s="4"/>
      <c r="UMD129" s="4"/>
      <c r="UME129" s="4"/>
      <c r="UMF129" s="4"/>
      <c r="UMG129" s="4"/>
      <c r="UMH129" s="4"/>
      <c r="UMI129" s="4"/>
      <c r="UMJ129" s="4"/>
      <c r="UMK129" s="4"/>
      <c r="UML129" s="4"/>
      <c r="UMS129" s="4"/>
      <c r="UMT129" s="4"/>
      <c r="UMU129" s="4"/>
      <c r="UMV129" s="4"/>
      <c r="UMW129" s="4"/>
      <c r="UMX129" s="4"/>
      <c r="UMY129" s="4"/>
      <c r="UMZ129" s="4"/>
      <c r="UNA129" s="4"/>
      <c r="UNB129" s="4"/>
      <c r="UNC129" s="4"/>
      <c r="UND129" s="4"/>
      <c r="UNE129" s="4"/>
      <c r="UNF129" s="4"/>
      <c r="UNG129" s="4"/>
      <c r="UNH129" s="4"/>
      <c r="UNI129" s="4"/>
      <c r="UNJ129" s="4"/>
      <c r="UNK129" s="4"/>
      <c r="UNL129" s="4"/>
      <c r="UNM129" s="4"/>
      <c r="UNN129" s="4"/>
      <c r="UNO129" s="4"/>
      <c r="UNP129" s="4"/>
      <c r="UNQ129" s="4"/>
      <c r="UNR129" s="4"/>
      <c r="UNS129" s="4"/>
      <c r="UNT129" s="4"/>
      <c r="UNU129" s="4"/>
      <c r="UNV129" s="4"/>
      <c r="UNW129" s="4"/>
      <c r="UNX129" s="4"/>
      <c r="UNY129" s="4"/>
      <c r="UNZ129" s="4"/>
      <c r="UOA129" s="4"/>
      <c r="UOB129" s="4"/>
      <c r="UOC129" s="4"/>
      <c r="UOD129" s="4"/>
      <c r="UOE129" s="4"/>
      <c r="UOF129" s="4"/>
      <c r="UOG129" s="4"/>
      <c r="UOH129" s="4"/>
      <c r="UOI129" s="4"/>
      <c r="UOJ129" s="4"/>
      <c r="UOK129" s="4"/>
      <c r="UOL129" s="4"/>
      <c r="UOM129" s="4"/>
      <c r="UON129" s="4"/>
      <c r="UOO129" s="4"/>
      <c r="UOP129" s="4"/>
      <c r="UOQ129" s="4"/>
      <c r="UOR129" s="4"/>
      <c r="UOS129" s="4"/>
      <c r="UOT129" s="4"/>
      <c r="UOU129" s="4"/>
      <c r="UOV129" s="4"/>
      <c r="UOW129" s="4"/>
      <c r="UOX129" s="4"/>
      <c r="UOY129" s="4"/>
      <c r="UOZ129" s="4"/>
      <c r="UPA129" s="4"/>
      <c r="UPB129" s="4"/>
      <c r="UPC129" s="4"/>
      <c r="UPD129" s="4"/>
      <c r="UPE129" s="4"/>
      <c r="UPF129" s="4"/>
      <c r="UPG129" s="4"/>
      <c r="UPH129" s="4"/>
      <c r="UPI129" s="4"/>
      <c r="UPJ129" s="4"/>
      <c r="UPK129" s="4"/>
      <c r="UPL129" s="4"/>
      <c r="UPM129" s="4"/>
      <c r="UPN129" s="4"/>
      <c r="UPO129" s="4"/>
      <c r="UPP129" s="4"/>
      <c r="UPQ129" s="4"/>
      <c r="UPR129" s="4"/>
      <c r="UPS129" s="4"/>
      <c r="UPT129" s="4"/>
      <c r="UPU129" s="4"/>
      <c r="UPV129" s="4"/>
      <c r="UPW129" s="4"/>
      <c r="UPX129" s="4"/>
      <c r="UPY129" s="4"/>
      <c r="UPZ129" s="4"/>
      <c r="UQA129" s="4"/>
      <c r="UQB129" s="4"/>
      <c r="UQC129" s="4"/>
      <c r="UQD129" s="4"/>
      <c r="UQE129" s="4"/>
      <c r="UQF129" s="4"/>
      <c r="UQG129" s="4"/>
      <c r="UQH129" s="4"/>
      <c r="UQI129" s="4"/>
      <c r="UQJ129" s="4"/>
      <c r="UQK129" s="4"/>
      <c r="UQL129" s="4"/>
      <c r="UQM129" s="4"/>
      <c r="UQN129" s="4"/>
      <c r="UQO129" s="4"/>
      <c r="UQP129" s="4"/>
      <c r="UQQ129" s="4"/>
      <c r="UQR129" s="4"/>
      <c r="UQS129" s="4"/>
      <c r="UQT129" s="4"/>
      <c r="UQU129" s="4"/>
      <c r="UQV129" s="4"/>
      <c r="UQW129" s="4"/>
      <c r="UQX129" s="4"/>
      <c r="UQY129" s="4"/>
      <c r="UQZ129" s="4"/>
      <c r="URA129" s="4"/>
      <c r="URB129" s="4"/>
      <c r="URC129" s="4"/>
      <c r="URD129" s="4"/>
      <c r="URE129" s="4"/>
      <c r="URF129" s="4"/>
      <c r="URG129" s="4"/>
      <c r="URH129" s="4"/>
      <c r="URI129" s="4"/>
      <c r="URJ129" s="4"/>
      <c r="URK129" s="4"/>
      <c r="URL129" s="4"/>
      <c r="URM129" s="4"/>
      <c r="URN129" s="4"/>
      <c r="URO129" s="4"/>
      <c r="URP129" s="4"/>
      <c r="URQ129" s="4"/>
      <c r="URR129" s="4"/>
      <c r="URS129" s="4"/>
      <c r="URT129" s="4"/>
      <c r="URU129" s="4"/>
      <c r="URV129" s="4"/>
      <c r="URW129" s="4"/>
      <c r="URX129" s="4"/>
      <c r="URY129" s="4"/>
      <c r="URZ129" s="4"/>
      <c r="USA129" s="4"/>
      <c r="USB129" s="4"/>
      <c r="USC129" s="4"/>
      <c r="USD129" s="4"/>
      <c r="USE129" s="4"/>
      <c r="USF129" s="4"/>
      <c r="USG129" s="4"/>
      <c r="USH129" s="4"/>
      <c r="USI129" s="4"/>
      <c r="USJ129" s="4"/>
      <c r="USK129" s="4"/>
      <c r="USL129" s="4"/>
      <c r="USM129" s="4"/>
      <c r="USN129" s="4"/>
      <c r="USO129" s="4"/>
      <c r="USP129" s="4"/>
      <c r="USQ129" s="4"/>
      <c r="USR129" s="4"/>
      <c r="USS129" s="4"/>
      <c r="UST129" s="4"/>
      <c r="USU129" s="4"/>
      <c r="USV129" s="4"/>
      <c r="USW129" s="4"/>
      <c r="USX129" s="4"/>
      <c r="USY129" s="4"/>
      <c r="USZ129" s="4"/>
      <c r="UTA129" s="4"/>
      <c r="UTB129" s="4"/>
      <c r="UTC129" s="4"/>
      <c r="UTD129" s="4"/>
      <c r="UTE129" s="4"/>
      <c r="UTF129" s="4"/>
      <c r="UTG129" s="4"/>
      <c r="UTH129" s="4"/>
      <c r="UTI129" s="4"/>
      <c r="UTJ129" s="4"/>
      <c r="UTK129" s="4"/>
      <c r="UTL129" s="4"/>
      <c r="UTM129" s="4"/>
      <c r="UTN129" s="4"/>
      <c r="UTO129" s="4"/>
      <c r="UTP129" s="4"/>
      <c r="UTQ129" s="4"/>
      <c r="UTR129" s="4"/>
      <c r="UTS129" s="4"/>
      <c r="UTT129" s="4"/>
      <c r="UTU129" s="4"/>
      <c r="UTV129" s="4"/>
      <c r="UTW129" s="4"/>
      <c r="UTX129" s="4"/>
      <c r="UTY129" s="4"/>
      <c r="UTZ129" s="4"/>
      <c r="UUA129" s="4"/>
      <c r="UUB129" s="4"/>
      <c r="UUC129" s="4"/>
      <c r="UUD129" s="4"/>
      <c r="UUE129" s="4"/>
      <c r="UUF129" s="4"/>
      <c r="UUG129" s="4"/>
      <c r="UUH129" s="4"/>
      <c r="UUI129" s="4"/>
      <c r="UUJ129" s="4"/>
      <c r="UUK129" s="4"/>
      <c r="UUL129" s="4"/>
      <c r="UUM129" s="4"/>
      <c r="UUN129" s="4"/>
      <c r="UUO129" s="4"/>
      <c r="UUP129" s="4"/>
      <c r="UUQ129" s="4"/>
      <c r="UUR129" s="4"/>
      <c r="UUS129" s="4"/>
      <c r="UUT129" s="4"/>
      <c r="UUU129" s="4"/>
      <c r="UUV129" s="4"/>
      <c r="UUW129" s="4"/>
      <c r="UUX129" s="4"/>
      <c r="UUY129" s="4"/>
      <c r="UUZ129" s="4"/>
      <c r="UVA129" s="4"/>
      <c r="UVB129" s="4"/>
      <c r="UVC129" s="4"/>
      <c r="UVD129" s="4"/>
      <c r="UVE129" s="4"/>
      <c r="UVF129" s="4"/>
      <c r="UVG129" s="4"/>
      <c r="UVH129" s="4"/>
      <c r="UVI129" s="4"/>
      <c r="UVJ129" s="4"/>
      <c r="UVK129" s="4"/>
      <c r="UVL129" s="4"/>
      <c r="UVM129" s="4"/>
      <c r="UVN129" s="4"/>
      <c r="UVO129" s="4"/>
      <c r="UVP129" s="4"/>
      <c r="UVQ129" s="4"/>
      <c r="UVR129" s="4"/>
      <c r="UVS129" s="4"/>
      <c r="UVT129" s="4"/>
      <c r="UVU129" s="4"/>
      <c r="UVV129" s="4"/>
      <c r="UVW129" s="4"/>
      <c r="UVX129" s="4"/>
      <c r="UVY129" s="4"/>
      <c r="UVZ129" s="4"/>
      <c r="UWA129" s="4"/>
      <c r="UWB129" s="4"/>
      <c r="UWC129" s="4"/>
      <c r="UWD129" s="4"/>
      <c r="UWE129" s="4"/>
      <c r="UWF129" s="4"/>
      <c r="UWG129" s="4"/>
      <c r="UWH129" s="4"/>
      <c r="UWO129" s="4"/>
      <c r="UWP129" s="4"/>
      <c r="UWQ129" s="4"/>
      <c r="UWR129" s="4"/>
      <c r="UWS129" s="4"/>
      <c r="UWT129" s="4"/>
      <c r="UWU129" s="4"/>
      <c r="UWV129" s="4"/>
      <c r="UWW129" s="4"/>
      <c r="UWX129" s="4"/>
      <c r="UWY129" s="4"/>
      <c r="UWZ129" s="4"/>
      <c r="UXA129" s="4"/>
      <c r="UXB129" s="4"/>
      <c r="UXC129" s="4"/>
      <c r="UXD129" s="4"/>
      <c r="UXE129" s="4"/>
      <c r="UXF129" s="4"/>
      <c r="UXG129" s="4"/>
      <c r="UXH129" s="4"/>
      <c r="UXI129" s="4"/>
      <c r="UXJ129" s="4"/>
      <c r="UXK129" s="4"/>
      <c r="UXL129" s="4"/>
      <c r="UXM129" s="4"/>
      <c r="UXN129" s="4"/>
      <c r="UXO129" s="4"/>
      <c r="UXP129" s="4"/>
      <c r="UXQ129" s="4"/>
      <c r="UXR129" s="4"/>
      <c r="UXS129" s="4"/>
      <c r="UXT129" s="4"/>
      <c r="UXU129" s="4"/>
      <c r="UXV129" s="4"/>
      <c r="UXW129" s="4"/>
      <c r="UXX129" s="4"/>
      <c r="UXY129" s="4"/>
      <c r="UXZ129" s="4"/>
      <c r="UYA129" s="4"/>
      <c r="UYB129" s="4"/>
      <c r="UYC129" s="4"/>
      <c r="UYD129" s="4"/>
      <c r="UYE129" s="4"/>
      <c r="UYF129" s="4"/>
      <c r="UYG129" s="4"/>
      <c r="UYH129" s="4"/>
      <c r="UYI129" s="4"/>
      <c r="UYJ129" s="4"/>
      <c r="UYK129" s="4"/>
      <c r="UYL129" s="4"/>
      <c r="UYM129" s="4"/>
      <c r="UYN129" s="4"/>
      <c r="UYO129" s="4"/>
      <c r="UYP129" s="4"/>
      <c r="UYQ129" s="4"/>
      <c r="UYR129" s="4"/>
      <c r="UYS129" s="4"/>
      <c r="UYT129" s="4"/>
      <c r="UYU129" s="4"/>
      <c r="UYV129" s="4"/>
      <c r="UYW129" s="4"/>
      <c r="UYX129" s="4"/>
      <c r="UYY129" s="4"/>
      <c r="UYZ129" s="4"/>
      <c r="UZA129" s="4"/>
      <c r="UZB129" s="4"/>
      <c r="UZC129" s="4"/>
      <c r="UZD129" s="4"/>
      <c r="UZE129" s="4"/>
      <c r="UZF129" s="4"/>
      <c r="UZG129" s="4"/>
      <c r="UZH129" s="4"/>
      <c r="UZI129" s="4"/>
      <c r="UZJ129" s="4"/>
      <c r="UZK129" s="4"/>
      <c r="UZL129" s="4"/>
      <c r="UZM129" s="4"/>
      <c r="UZN129" s="4"/>
      <c r="UZO129" s="4"/>
      <c r="UZP129" s="4"/>
      <c r="UZQ129" s="4"/>
      <c r="UZR129" s="4"/>
      <c r="UZS129" s="4"/>
      <c r="UZT129" s="4"/>
      <c r="UZU129" s="4"/>
      <c r="UZV129" s="4"/>
      <c r="UZW129" s="4"/>
      <c r="UZX129" s="4"/>
      <c r="UZY129" s="4"/>
      <c r="UZZ129" s="4"/>
      <c r="VAA129" s="4"/>
      <c r="VAB129" s="4"/>
      <c r="VAC129" s="4"/>
      <c r="VAD129" s="4"/>
      <c r="VAE129" s="4"/>
      <c r="VAF129" s="4"/>
      <c r="VAG129" s="4"/>
      <c r="VAH129" s="4"/>
      <c r="VAI129" s="4"/>
      <c r="VAJ129" s="4"/>
      <c r="VAK129" s="4"/>
      <c r="VAL129" s="4"/>
      <c r="VAM129" s="4"/>
      <c r="VAN129" s="4"/>
      <c r="VAO129" s="4"/>
      <c r="VAP129" s="4"/>
      <c r="VAQ129" s="4"/>
      <c r="VAR129" s="4"/>
      <c r="VAS129" s="4"/>
      <c r="VAT129" s="4"/>
      <c r="VAU129" s="4"/>
      <c r="VAV129" s="4"/>
      <c r="VAW129" s="4"/>
      <c r="VAX129" s="4"/>
      <c r="VAY129" s="4"/>
      <c r="VAZ129" s="4"/>
      <c r="VBA129" s="4"/>
      <c r="VBB129" s="4"/>
      <c r="VBC129" s="4"/>
      <c r="VBD129" s="4"/>
      <c r="VBE129" s="4"/>
      <c r="VBF129" s="4"/>
      <c r="VBG129" s="4"/>
      <c r="VBH129" s="4"/>
      <c r="VBI129" s="4"/>
      <c r="VBJ129" s="4"/>
      <c r="VBK129" s="4"/>
      <c r="VBL129" s="4"/>
      <c r="VBM129" s="4"/>
      <c r="VBN129" s="4"/>
      <c r="VBO129" s="4"/>
      <c r="VBP129" s="4"/>
      <c r="VBQ129" s="4"/>
      <c r="VBR129" s="4"/>
      <c r="VBS129" s="4"/>
      <c r="VBT129" s="4"/>
      <c r="VBU129" s="4"/>
      <c r="VBV129" s="4"/>
      <c r="VBW129" s="4"/>
      <c r="VBX129" s="4"/>
      <c r="VBY129" s="4"/>
      <c r="VBZ129" s="4"/>
      <c r="VCA129" s="4"/>
      <c r="VCB129" s="4"/>
      <c r="VCC129" s="4"/>
      <c r="VCD129" s="4"/>
      <c r="VCE129" s="4"/>
      <c r="VCF129" s="4"/>
      <c r="VCG129" s="4"/>
      <c r="VCH129" s="4"/>
      <c r="VCI129" s="4"/>
      <c r="VCJ129" s="4"/>
      <c r="VCK129" s="4"/>
      <c r="VCL129" s="4"/>
      <c r="VCM129" s="4"/>
      <c r="VCN129" s="4"/>
      <c r="VCO129" s="4"/>
      <c r="VCP129" s="4"/>
      <c r="VCQ129" s="4"/>
      <c r="VCR129" s="4"/>
      <c r="VCS129" s="4"/>
      <c r="VCT129" s="4"/>
      <c r="VCU129" s="4"/>
      <c r="VCV129" s="4"/>
      <c r="VCW129" s="4"/>
      <c r="VCX129" s="4"/>
      <c r="VCY129" s="4"/>
      <c r="VCZ129" s="4"/>
      <c r="VDA129" s="4"/>
      <c r="VDB129" s="4"/>
      <c r="VDC129" s="4"/>
      <c r="VDD129" s="4"/>
      <c r="VDE129" s="4"/>
      <c r="VDF129" s="4"/>
      <c r="VDG129" s="4"/>
      <c r="VDH129" s="4"/>
      <c r="VDI129" s="4"/>
      <c r="VDJ129" s="4"/>
      <c r="VDK129" s="4"/>
      <c r="VDL129" s="4"/>
      <c r="VDM129" s="4"/>
      <c r="VDN129" s="4"/>
      <c r="VDO129" s="4"/>
      <c r="VDP129" s="4"/>
      <c r="VDQ129" s="4"/>
      <c r="VDR129" s="4"/>
      <c r="VDS129" s="4"/>
      <c r="VDT129" s="4"/>
      <c r="VDU129" s="4"/>
      <c r="VDV129" s="4"/>
      <c r="VDW129" s="4"/>
      <c r="VDX129" s="4"/>
      <c r="VDY129" s="4"/>
      <c r="VDZ129" s="4"/>
      <c r="VEA129" s="4"/>
      <c r="VEB129" s="4"/>
      <c r="VEC129" s="4"/>
      <c r="VED129" s="4"/>
      <c r="VEE129" s="4"/>
      <c r="VEF129" s="4"/>
      <c r="VEG129" s="4"/>
      <c r="VEH129" s="4"/>
      <c r="VEI129" s="4"/>
      <c r="VEJ129" s="4"/>
      <c r="VEK129" s="4"/>
      <c r="VEL129" s="4"/>
      <c r="VEM129" s="4"/>
      <c r="VEN129" s="4"/>
      <c r="VEO129" s="4"/>
      <c r="VEP129" s="4"/>
      <c r="VEQ129" s="4"/>
      <c r="VER129" s="4"/>
      <c r="VES129" s="4"/>
      <c r="VET129" s="4"/>
      <c r="VEU129" s="4"/>
      <c r="VEV129" s="4"/>
      <c r="VEW129" s="4"/>
      <c r="VEX129" s="4"/>
      <c r="VEY129" s="4"/>
      <c r="VEZ129" s="4"/>
      <c r="VFA129" s="4"/>
      <c r="VFB129" s="4"/>
      <c r="VFC129" s="4"/>
      <c r="VFD129" s="4"/>
      <c r="VFE129" s="4"/>
      <c r="VFF129" s="4"/>
      <c r="VFG129" s="4"/>
      <c r="VFH129" s="4"/>
      <c r="VFI129" s="4"/>
      <c r="VFJ129" s="4"/>
      <c r="VFK129" s="4"/>
      <c r="VFL129" s="4"/>
      <c r="VFM129" s="4"/>
      <c r="VFN129" s="4"/>
      <c r="VFO129" s="4"/>
      <c r="VFP129" s="4"/>
      <c r="VFQ129" s="4"/>
      <c r="VFR129" s="4"/>
      <c r="VFS129" s="4"/>
      <c r="VFT129" s="4"/>
      <c r="VFU129" s="4"/>
      <c r="VFV129" s="4"/>
      <c r="VFW129" s="4"/>
      <c r="VFX129" s="4"/>
      <c r="VFY129" s="4"/>
      <c r="VFZ129" s="4"/>
      <c r="VGA129" s="4"/>
      <c r="VGB129" s="4"/>
      <c r="VGC129" s="4"/>
      <c r="VGD129" s="4"/>
      <c r="VGK129" s="4"/>
      <c r="VGL129" s="4"/>
      <c r="VGM129" s="4"/>
      <c r="VGN129" s="4"/>
      <c r="VGO129" s="4"/>
      <c r="VGP129" s="4"/>
      <c r="VGQ129" s="4"/>
      <c r="VGR129" s="4"/>
      <c r="VGS129" s="4"/>
      <c r="VGT129" s="4"/>
      <c r="VGU129" s="4"/>
      <c r="VGV129" s="4"/>
      <c r="VGW129" s="4"/>
      <c r="VGX129" s="4"/>
      <c r="VGY129" s="4"/>
      <c r="VGZ129" s="4"/>
      <c r="VHA129" s="4"/>
      <c r="VHB129" s="4"/>
      <c r="VHC129" s="4"/>
      <c r="VHD129" s="4"/>
      <c r="VHE129" s="4"/>
      <c r="VHF129" s="4"/>
      <c r="VHG129" s="4"/>
      <c r="VHH129" s="4"/>
      <c r="VHI129" s="4"/>
      <c r="VHJ129" s="4"/>
      <c r="VHK129" s="4"/>
      <c r="VHL129" s="4"/>
      <c r="VHM129" s="4"/>
      <c r="VHN129" s="4"/>
      <c r="VHO129" s="4"/>
      <c r="VHP129" s="4"/>
      <c r="VHQ129" s="4"/>
      <c r="VHR129" s="4"/>
      <c r="VHS129" s="4"/>
      <c r="VHT129" s="4"/>
      <c r="VHU129" s="4"/>
      <c r="VHV129" s="4"/>
      <c r="VHW129" s="4"/>
      <c r="VHX129" s="4"/>
      <c r="VHY129" s="4"/>
      <c r="VHZ129" s="4"/>
      <c r="VIA129" s="4"/>
      <c r="VIB129" s="4"/>
      <c r="VIC129" s="4"/>
      <c r="VID129" s="4"/>
      <c r="VIE129" s="4"/>
      <c r="VIF129" s="4"/>
      <c r="VIG129" s="4"/>
      <c r="VIH129" s="4"/>
      <c r="VII129" s="4"/>
      <c r="VIJ129" s="4"/>
      <c r="VIK129" s="4"/>
      <c r="VIL129" s="4"/>
      <c r="VIM129" s="4"/>
      <c r="VIN129" s="4"/>
      <c r="VIO129" s="4"/>
      <c r="VIP129" s="4"/>
      <c r="VIQ129" s="4"/>
      <c r="VIR129" s="4"/>
      <c r="VIS129" s="4"/>
      <c r="VIT129" s="4"/>
      <c r="VIU129" s="4"/>
      <c r="VIV129" s="4"/>
      <c r="VIW129" s="4"/>
      <c r="VIX129" s="4"/>
      <c r="VIY129" s="4"/>
      <c r="VIZ129" s="4"/>
      <c r="VJA129" s="4"/>
      <c r="VJB129" s="4"/>
      <c r="VJC129" s="4"/>
      <c r="VJD129" s="4"/>
      <c r="VJE129" s="4"/>
      <c r="VJF129" s="4"/>
      <c r="VJG129" s="4"/>
      <c r="VJH129" s="4"/>
      <c r="VJI129" s="4"/>
      <c r="VJJ129" s="4"/>
      <c r="VJK129" s="4"/>
      <c r="VJL129" s="4"/>
      <c r="VJM129" s="4"/>
      <c r="VJN129" s="4"/>
      <c r="VJO129" s="4"/>
      <c r="VJP129" s="4"/>
      <c r="VJQ129" s="4"/>
      <c r="VJR129" s="4"/>
      <c r="VJS129" s="4"/>
      <c r="VJT129" s="4"/>
      <c r="VJU129" s="4"/>
      <c r="VJV129" s="4"/>
      <c r="VJW129" s="4"/>
      <c r="VJX129" s="4"/>
      <c r="VJY129" s="4"/>
      <c r="VJZ129" s="4"/>
      <c r="VKA129" s="4"/>
      <c r="VKB129" s="4"/>
      <c r="VKC129" s="4"/>
      <c r="VKD129" s="4"/>
      <c r="VKE129" s="4"/>
      <c r="VKF129" s="4"/>
      <c r="VKG129" s="4"/>
      <c r="VKH129" s="4"/>
      <c r="VKI129" s="4"/>
      <c r="VKJ129" s="4"/>
      <c r="VKK129" s="4"/>
      <c r="VKL129" s="4"/>
      <c r="VKM129" s="4"/>
      <c r="VKN129" s="4"/>
      <c r="VKO129" s="4"/>
      <c r="VKP129" s="4"/>
      <c r="VKQ129" s="4"/>
      <c r="VKR129" s="4"/>
      <c r="VKS129" s="4"/>
      <c r="VKT129" s="4"/>
      <c r="VKU129" s="4"/>
      <c r="VKV129" s="4"/>
      <c r="VKW129" s="4"/>
      <c r="VKX129" s="4"/>
      <c r="VKY129" s="4"/>
      <c r="VKZ129" s="4"/>
      <c r="VLA129" s="4"/>
      <c r="VLB129" s="4"/>
      <c r="VLC129" s="4"/>
      <c r="VLD129" s="4"/>
      <c r="VLE129" s="4"/>
      <c r="VLF129" s="4"/>
      <c r="VLG129" s="4"/>
      <c r="VLH129" s="4"/>
      <c r="VLI129" s="4"/>
      <c r="VLJ129" s="4"/>
      <c r="VLK129" s="4"/>
      <c r="VLL129" s="4"/>
      <c r="VLM129" s="4"/>
      <c r="VLN129" s="4"/>
      <c r="VLO129" s="4"/>
      <c r="VLP129" s="4"/>
      <c r="VLQ129" s="4"/>
      <c r="VLR129" s="4"/>
      <c r="VLS129" s="4"/>
      <c r="VLT129" s="4"/>
      <c r="VLU129" s="4"/>
      <c r="VLV129" s="4"/>
      <c r="VLW129" s="4"/>
      <c r="VLX129" s="4"/>
      <c r="VLY129" s="4"/>
      <c r="VLZ129" s="4"/>
      <c r="VMA129" s="4"/>
      <c r="VMB129" s="4"/>
      <c r="VMC129" s="4"/>
      <c r="VMD129" s="4"/>
      <c r="VME129" s="4"/>
      <c r="VMF129" s="4"/>
      <c r="VMG129" s="4"/>
      <c r="VMH129" s="4"/>
      <c r="VMI129" s="4"/>
      <c r="VMJ129" s="4"/>
      <c r="VMK129" s="4"/>
      <c r="VML129" s="4"/>
      <c r="VMM129" s="4"/>
      <c r="VMN129" s="4"/>
      <c r="VMO129" s="4"/>
      <c r="VMP129" s="4"/>
      <c r="VMQ129" s="4"/>
      <c r="VMR129" s="4"/>
      <c r="VMS129" s="4"/>
      <c r="VMT129" s="4"/>
      <c r="VMU129" s="4"/>
      <c r="VMV129" s="4"/>
      <c r="VMW129" s="4"/>
      <c r="VMX129" s="4"/>
      <c r="VMY129" s="4"/>
      <c r="VMZ129" s="4"/>
      <c r="VNA129" s="4"/>
      <c r="VNB129" s="4"/>
      <c r="VNC129" s="4"/>
      <c r="VND129" s="4"/>
      <c r="VNE129" s="4"/>
      <c r="VNF129" s="4"/>
      <c r="VNG129" s="4"/>
      <c r="VNH129" s="4"/>
      <c r="VNI129" s="4"/>
      <c r="VNJ129" s="4"/>
      <c r="VNK129" s="4"/>
      <c r="VNL129" s="4"/>
      <c r="VNM129" s="4"/>
      <c r="VNN129" s="4"/>
      <c r="VNO129" s="4"/>
      <c r="VNP129" s="4"/>
      <c r="VNQ129" s="4"/>
      <c r="VNR129" s="4"/>
      <c r="VNS129" s="4"/>
      <c r="VNT129" s="4"/>
      <c r="VNU129" s="4"/>
      <c r="VNV129" s="4"/>
      <c r="VNW129" s="4"/>
      <c r="VNX129" s="4"/>
      <c r="VNY129" s="4"/>
      <c r="VNZ129" s="4"/>
      <c r="VOA129" s="4"/>
      <c r="VOB129" s="4"/>
      <c r="VOC129" s="4"/>
      <c r="VOD129" s="4"/>
      <c r="VOE129" s="4"/>
      <c r="VOF129" s="4"/>
      <c r="VOG129" s="4"/>
      <c r="VOH129" s="4"/>
      <c r="VOI129" s="4"/>
      <c r="VOJ129" s="4"/>
      <c r="VOK129" s="4"/>
      <c r="VOL129" s="4"/>
      <c r="VOM129" s="4"/>
      <c r="VON129" s="4"/>
      <c r="VOO129" s="4"/>
      <c r="VOP129" s="4"/>
      <c r="VOQ129" s="4"/>
      <c r="VOR129" s="4"/>
      <c r="VOS129" s="4"/>
      <c r="VOT129" s="4"/>
      <c r="VOU129" s="4"/>
      <c r="VOV129" s="4"/>
      <c r="VOW129" s="4"/>
      <c r="VOX129" s="4"/>
      <c r="VOY129" s="4"/>
      <c r="VOZ129" s="4"/>
      <c r="VPA129" s="4"/>
      <c r="VPB129" s="4"/>
      <c r="VPC129" s="4"/>
      <c r="VPD129" s="4"/>
      <c r="VPE129" s="4"/>
      <c r="VPF129" s="4"/>
      <c r="VPG129" s="4"/>
      <c r="VPH129" s="4"/>
      <c r="VPI129" s="4"/>
      <c r="VPJ129" s="4"/>
      <c r="VPK129" s="4"/>
      <c r="VPL129" s="4"/>
      <c r="VPM129" s="4"/>
      <c r="VPN129" s="4"/>
      <c r="VPO129" s="4"/>
      <c r="VPP129" s="4"/>
      <c r="VPQ129" s="4"/>
      <c r="VPR129" s="4"/>
      <c r="VPS129" s="4"/>
      <c r="VPT129" s="4"/>
      <c r="VPU129" s="4"/>
      <c r="VPV129" s="4"/>
      <c r="VPW129" s="4"/>
      <c r="VPX129" s="4"/>
      <c r="VPY129" s="4"/>
      <c r="VPZ129" s="4"/>
      <c r="VQG129" s="4"/>
      <c r="VQH129" s="4"/>
      <c r="VQI129" s="4"/>
      <c r="VQJ129" s="4"/>
      <c r="VQK129" s="4"/>
      <c r="VQL129" s="4"/>
      <c r="VQM129" s="4"/>
      <c r="VQN129" s="4"/>
      <c r="VQO129" s="4"/>
      <c r="VQP129" s="4"/>
      <c r="VQQ129" s="4"/>
      <c r="VQR129" s="4"/>
      <c r="VQS129" s="4"/>
      <c r="VQT129" s="4"/>
      <c r="VQU129" s="4"/>
      <c r="VQV129" s="4"/>
      <c r="VQW129" s="4"/>
      <c r="VQX129" s="4"/>
      <c r="VQY129" s="4"/>
      <c r="VQZ129" s="4"/>
      <c r="VRA129" s="4"/>
      <c r="VRB129" s="4"/>
      <c r="VRC129" s="4"/>
      <c r="VRD129" s="4"/>
      <c r="VRE129" s="4"/>
      <c r="VRF129" s="4"/>
      <c r="VRG129" s="4"/>
      <c r="VRH129" s="4"/>
      <c r="VRI129" s="4"/>
      <c r="VRJ129" s="4"/>
      <c r="VRK129" s="4"/>
      <c r="VRL129" s="4"/>
      <c r="VRM129" s="4"/>
      <c r="VRN129" s="4"/>
      <c r="VRO129" s="4"/>
      <c r="VRP129" s="4"/>
      <c r="VRQ129" s="4"/>
      <c r="VRR129" s="4"/>
      <c r="VRS129" s="4"/>
      <c r="VRT129" s="4"/>
      <c r="VRU129" s="4"/>
      <c r="VRV129" s="4"/>
      <c r="VRW129" s="4"/>
      <c r="VRX129" s="4"/>
      <c r="VRY129" s="4"/>
      <c r="VRZ129" s="4"/>
      <c r="VSA129" s="4"/>
      <c r="VSB129" s="4"/>
      <c r="VSC129" s="4"/>
      <c r="VSD129" s="4"/>
      <c r="VSE129" s="4"/>
      <c r="VSF129" s="4"/>
      <c r="VSG129" s="4"/>
      <c r="VSH129" s="4"/>
      <c r="VSI129" s="4"/>
      <c r="VSJ129" s="4"/>
      <c r="VSK129" s="4"/>
      <c r="VSL129" s="4"/>
      <c r="VSM129" s="4"/>
      <c r="VSN129" s="4"/>
      <c r="VSO129" s="4"/>
      <c r="VSP129" s="4"/>
      <c r="VSQ129" s="4"/>
      <c r="VSR129" s="4"/>
      <c r="VSS129" s="4"/>
      <c r="VST129" s="4"/>
      <c r="VSU129" s="4"/>
      <c r="VSV129" s="4"/>
      <c r="VSW129" s="4"/>
      <c r="VSX129" s="4"/>
      <c r="VSY129" s="4"/>
      <c r="VSZ129" s="4"/>
      <c r="VTA129" s="4"/>
      <c r="VTB129" s="4"/>
      <c r="VTC129" s="4"/>
      <c r="VTD129" s="4"/>
      <c r="VTE129" s="4"/>
      <c r="VTF129" s="4"/>
      <c r="VTG129" s="4"/>
      <c r="VTH129" s="4"/>
      <c r="VTI129" s="4"/>
      <c r="VTJ129" s="4"/>
      <c r="VTK129" s="4"/>
      <c r="VTL129" s="4"/>
      <c r="VTM129" s="4"/>
      <c r="VTN129" s="4"/>
      <c r="VTO129" s="4"/>
      <c r="VTP129" s="4"/>
      <c r="VTQ129" s="4"/>
      <c r="VTR129" s="4"/>
      <c r="VTS129" s="4"/>
      <c r="VTT129" s="4"/>
      <c r="VTU129" s="4"/>
      <c r="VTV129" s="4"/>
      <c r="VTW129" s="4"/>
      <c r="VTX129" s="4"/>
      <c r="VTY129" s="4"/>
      <c r="VTZ129" s="4"/>
      <c r="VUA129" s="4"/>
      <c r="VUB129" s="4"/>
      <c r="VUC129" s="4"/>
      <c r="VUD129" s="4"/>
      <c r="VUE129" s="4"/>
      <c r="VUF129" s="4"/>
      <c r="VUG129" s="4"/>
      <c r="VUH129" s="4"/>
      <c r="VUI129" s="4"/>
      <c r="VUJ129" s="4"/>
      <c r="VUK129" s="4"/>
      <c r="VUL129" s="4"/>
      <c r="VUM129" s="4"/>
      <c r="VUN129" s="4"/>
      <c r="VUO129" s="4"/>
      <c r="VUP129" s="4"/>
      <c r="VUQ129" s="4"/>
      <c r="VUR129" s="4"/>
      <c r="VUS129" s="4"/>
      <c r="VUT129" s="4"/>
      <c r="VUU129" s="4"/>
      <c r="VUV129" s="4"/>
      <c r="VUW129" s="4"/>
      <c r="VUX129" s="4"/>
      <c r="VUY129" s="4"/>
      <c r="VUZ129" s="4"/>
      <c r="VVA129" s="4"/>
      <c r="VVB129" s="4"/>
      <c r="VVC129" s="4"/>
      <c r="VVD129" s="4"/>
      <c r="VVE129" s="4"/>
      <c r="VVF129" s="4"/>
      <c r="VVG129" s="4"/>
      <c r="VVH129" s="4"/>
      <c r="VVI129" s="4"/>
      <c r="VVJ129" s="4"/>
      <c r="VVK129" s="4"/>
      <c r="VVL129" s="4"/>
      <c r="VVM129" s="4"/>
      <c r="VVN129" s="4"/>
      <c r="VVO129" s="4"/>
      <c r="VVP129" s="4"/>
      <c r="VVQ129" s="4"/>
      <c r="VVR129" s="4"/>
      <c r="VVS129" s="4"/>
      <c r="VVT129" s="4"/>
      <c r="VVU129" s="4"/>
      <c r="VVV129" s="4"/>
      <c r="VVW129" s="4"/>
      <c r="VVX129" s="4"/>
      <c r="VVY129" s="4"/>
      <c r="VVZ129" s="4"/>
      <c r="VWA129" s="4"/>
      <c r="VWB129" s="4"/>
      <c r="VWC129" s="4"/>
      <c r="VWD129" s="4"/>
      <c r="VWE129" s="4"/>
      <c r="VWF129" s="4"/>
      <c r="VWG129" s="4"/>
      <c r="VWH129" s="4"/>
      <c r="VWI129" s="4"/>
      <c r="VWJ129" s="4"/>
      <c r="VWK129" s="4"/>
      <c r="VWL129" s="4"/>
      <c r="VWM129" s="4"/>
      <c r="VWN129" s="4"/>
      <c r="VWO129" s="4"/>
      <c r="VWP129" s="4"/>
      <c r="VWQ129" s="4"/>
      <c r="VWR129" s="4"/>
      <c r="VWS129" s="4"/>
      <c r="VWT129" s="4"/>
      <c r="VWU129" s="4"/>
      <c r="VWV129" s="4"/>
      <c r="VWW129" s="4"/>
      <c r="VWX129" s="4"/>
      <c r="VWY129" s="4"/>
      <c r="VWZ129" s="4"/>
      <c r="VXA129" s="4"/>
      <c r="VXB129" s="4"/>
      <c r="VXC129" s="4"/>
      <c r="VXD129" s="4"/>
      <c r="VXE129" s="4"/>
      <c r="VXF129" s="4"/>
      <c r="VXG129" s="4"/>
      <c r="VXH129" s="4"/>
      <c r="VXI129" s="4"/>
      <c r="VXJ129" s="4"/>
      <c r="VXK129" s="4"/>
      <c r="VXL129" s="4"/>
      <c r="VXM129" s="4"/>
      <c r="VXN129" s="4"/>
      <c r="VXO129" s="4"/>
      <c r="VXP129" s="4"/>
      <c r="VXQ129" s="4"/>
      <c r="VXR129" s="4"/>
      <c r="VXS129" s="4"/>
      <c r="VXT129" s="4"/>
      <c r="VXU129" s="4"/>
      <c r="VXV129" s="4"/>
      <c r="VXW129" s="4"/>
      <c r="VXX129" s="4"/>
      <c r="VXY129" s="4"/>
      <c r="VXZ129" s="4"/>
      <c r="VYA129" s="4"/>
      <c r="VYB129" s="4"/>
      <c r="VYC129" s="4"/>
      <c r="VYD129" s="4"/>
      <c r="VYE129" s="4"/>
      <c r="VYF129" s="4"/>
      <c r="VYG129" s="4"/>
      <c r="VYH129" s="4"/>
      <c r="VYI129" s="4"/>
      <c r="VYJ129" s="4"/>
      <c r="VYK129" s="4"/>
      <c r="VYL129" s="4"/>
      <c r="VYM129" s="4"/>
      <c r="VYN129" s="4"/>
      <c r="VYO129" s="4"/>
      <c r="VYP129" s="4"/>
      <c r="VYQ129" s="4"/>
      <c r="VYR129" s="4"/>
      <c r="VYS129" s="4"/>
      <c r="VYT129" s="4"/>
      <c r="VYU129" s="4"/>
      <c r="VYV129" s="4"/>
      <c r="VYW129" s="4"/>
      <c r="VYX129" s="4"/>
      <c r="VYY129" s="4"/>
      <c r="VYZ129" s="4"/>
      <c r="VZA129" s="4"/>
      <c r="VZB129" s="4"/>
      <c r="VZC129" s="4"/>
      <c r="VZD129" s="4"/>
      <c r="VZE129" s="4"/>
      <c r="VZF129" s="4"/>
      <c r="VZG129" s="4"/>
      <c r="VZH129" s="4"/>
      <c r="VZI129" s="4"/>
      <c r="VZJ129" s="4"/>
      <c r="VZK129" s="4"/>
      <c r="VZL129" s="4"/>
      <c r="VZM129" s="4"/>
      <c r="VZN129" s="4"/>
      <c r="VZO129" s="4"/>
      <c r="VZP129" s="4"/>
      <c r="VZQ129" s="4"/>
      <c r="VZR129" s="4"/>
      <c r="VZS129" s="4"/>
      <c r="VZT129" s="4"/>
      <c r="VZU129" s="4"/>
      <c r="VZV129" s="4"/>
      <c r="WAC129" s="4"/>
      <c r="WAD129" s="4"/>
      <c r="WAE129" s="4"/>
      <c r="WAF129" s="4"/>
      <c r="WAG129" s="4"/>
      <c r="WAH129" s="4"/>
      <c r="WAI129" s="4"/>
      <c r="WAJ129" s="4"/>
      <c r="WAK129" s="4"/>
      <c r="WAL129" s="4"/>
      <c r="WAM129" s="4"/>
      <c r="WAN129" s="4"/>
      <c r="WAO129" s="4"/>
      <c r="WAP129" s="4"/>
      <c r="WAQ129" s="4"/>
      <c r="WAR129" s="4"/>
      <c r="WAS129" s="4"/>
      <c r="WAT129" s="4"/>
      <c r="WAU129" s="4"/>
      <c r="WAV129" s="4"/>
      <c r="WAW129" s="4"/>
      <c r="WAX129" s="4"/>
      <c r="WAY129" s="4"/>
      <c r="WAZ129" s="4"/>
      <c r="WBA129" s="4"/>
      <c r="WBB129" s="4"/>
      <c r="WBC129" s="4"/>
      <c r="WBD129" s="4"/>
      <c r="WBE129" s="4"/>
      <c r="WBF129" s="4"/>
      <c r="WBG129" s="4"/>
      <c r="WBH129" s="4"/>
      <c r="WBI129" s="4"/>
      <c r="WBJ129" s="4"/>
      <c r="WBK129" s="4"/>
      <c r="WBL129" s="4"/>
      <c r="WBM129" s="4"/>
      <c r="WBN129" s="4"/>
      <c r="WBO129" s="4"/>
      <c r="WBP129" s="4"/>
      <c r="WBQ129" s="4"/>
      <c r="WBR129" s="4"/>
      <c r="WBS129" s="4"/>
      <c r="WBT129" s="4"/>
      <c r="WBU129" s="4"/>
      <c r="WBV129" s="4"/>
      <c r="WBW129" s="4"/>
      <c r="WBX129" s="4"/>
      <c r="WBY129" s="4"/>
      <c r="WBZ129" s="4"/>
      <c r="WCA129" s="4"/>
      <c r="WCB129" s="4"/>
      <c r="WCC129" s="4"/>
      <c r="WCD129" s="4"/>
      <c r="WCE129" s="4"/>
      <c r="WCF129" s="4"/>
      <c r="WCG129" s="4"/>
      <c r="WCH129" s="4"/>
      <c r="WCI129" s="4"/>
      <c r="WCJ129" s="4"/>
      <c r="WCK129" s="4"/>
      <c r="WCL129" s="4"/>
      <c r="WCM129" s="4"/>
      <c r="WCN129" s="4"/>
      <c r="WCO129" s="4"/>
      <c r="WCP129" s="4"/>
      <c r="WCQ129" s="4"/>
      <c r="WCR129" s="4"/>
      <c r="WCS129" s="4"/>
      <c r="WCT129" s="4"/>
      <c r="WCU129" s="4"/>
      <c r="WCV129" s="4"/>
      <c r="WCW129" s="4"/>
      <c r="WCX129" s="4"/>
      <c r="WCY129" s="4"/>
      <c r="WCZ129" s="4"/>
      <c r="WDA129" s="4"/>
      <c r="WDB129" s="4"/>
      <c r="WDC129" s="4"/>
      <c r="WDD129" s="4"/>
      <c r="WDE129" s="4"/>
      <c r="WDF129" s="4"/>
      <c r="WDG129" s="4"/>
      <c r="WDH129" s="4"/>
      <c r="WDI129" s="4"/>
      <c r="WDJ129" s="4"/>
      <c r="WDK129" s="4"/>
      <c r="WDL129" s="4"/>
      <c r="WDM129" s="4"/>
      <c r="WDN129" s="4"/>
      <c r="WDO129" s="4"/>
      <c r="WDP129" s="4"/>
      <c r="WDQ129" s="4"/>
      <c r="WDR129" s="4"/>
      <c r="WDS129" s="4"/>
      <c r="WDT129" s="4"/>
      <c r="WDU129" s="4"/>
      <c r="WDV129" s="4"/>
      <c r="WDW129" s="4"/>
      <c r="WDX129" s="4"/>
      <c r="WDY129" s="4"/>
      <c r="WDZ129" s="4"/>
      <c r="WEA129" s="4"/>
      <c r="WEB129" s="4"/>
      <c r="WEC129" s="4"/>
      <c r="WED129" s="4"/>
      <c r="WEE129" s="4"/>
      <c r="WEF129" s="4"/>
      <c r="WEG129" s="4"/>
      <c r="WEH129" s="4"/>
      <c r="WEI129" s="4"/>
      <c r="WEJ129" s="4"/>
      <c r="WEK129" s="4"/>
      <c r="WEL129" s="4"/>
      <c r="WEM129" s="4"/>
      <c r="WEN129" s="4"/>
      <c r="WEO129" s="4"/>
      <c r="WEP129" s="4"/>
      <c r="WEQ129" s="4"/>
      <c r="WER129" s="4"/>
      <c r="WES129" s="4"/>
      <c r="WET129" s="4"/>
      <c r="WEU129" s="4"/>
      <c r="WEV129" s="4"/>
      <c r="WEW129" s="4"/>
      <c r="WEX129" s="4"/>
      <c r="WEY129" s="4"/>
      <c r="WEZ129" s="4"/>
      <c r="WFA129" s="4"/>
      <c r="WFB129" s="4"/>
      <c r="WFC129" s="4"/>
      <c r="WFD129" s="4"/>
      <c r="WFE129" s="4"/>
      <c r="WFF129" s="4"/>
      <c r="WFG129" s="4"/>
      <c r="WFH129" s="4"/>
      <c r="WFI129" s="4"/>
      <c r="WFJ129" s="4"/>
      <c r="WFK129" s="4"/>
      <c r="WFL129" s="4"/>
      <c r="WFM129" s="4"/>
      <c r="WFN129" s="4"/>
      <c r="WFO129" s="4"/>
      <c r="WFP129" s="4"/>
      <c r="WFQ129" s="4"/>
      <c r="WFR129" s="4"/>
      <c r="WFS129" s="4"/>
      <c r="WFT129" s="4"/>
      <c r="WFU129" s="4"/>
      <c r="WFV129" s="4"/>
      <c r="WFW129" s="4"/>
      <c r="WFX129" s="4"/>
      <c r="WFY129" s="4"/>
      <c r="WFZ129" s="4"/>
      <c r="WGA129" s="4"/>
      <c r="WGB129" s="4"/>
      <c r="WGC129" s="4"/>
      <c r="WGD129" s="4"/>
      <c r="WGE129" s="4"/>
      <c r="WGF129" s="4"/>
      <c r="WGG129" s="4"/>
      <c r="WGH129" s="4"/>
      <c r="WGI129" s="4"/>
      <c r="WGJ129" s="4"/>
      <c r="WGK129" s="4"/>
      <c r="WGL129" s="4"/>
      <c r="WGM129" s="4"/>
      <c r="WGN129" s="4"/>
      <c r="WGO129" s="4"/>
      <c r="WGP129" s="4"/>
      <c r="WGQ129" s="4"/>
      <c r="WGR129" s="4"/>
      <c r="WGS129" s="4"/>
      <c r="WGT129" s="4"/>
      <c r="WGU129" s="4"/>
      <c r="WGV129" s="4"/>
      <c r="WGW129" s="4"/>
      <c r="WGX129" s="4"/>
      <c r="WGY129" s="4"/>
      <c r="WGZ129" s="4"/>
      <c r="WHA129" s="4"/>
      <c r="WHB129" s="4"/>
      <c r="WHC129" s="4"/>
      <c r="WHD129" s="4"/>
      <c r="WHE129" s="4"/>
      <c r="WHF129" s="4"/>
      <c r="WHG129" s="4"/>
      <c r="WHH129" s="4"/>
      <c r="WHI129" s="4"/>
      <c r="WHJ129" s="4"/>
      <c r="WHK129" s="4"/>
      <c r="WHL129" s="4"/>
      <c r="WHM129" s="4"/>
      <c r="WHN129" s="4"/>
      <c r="WHO129" s="4"/>
      <c r="WHP129" s="4"/>
      <c r="WHQ129" s="4"/>
      <c r="WHR129" s="4"/>
      <c r="WHS129" s="4"/>
      <c r="WHT129" s="4"/>
      <c r="WHU129" s="4"/>
      <c r="WHV129" s="4"/>
      <c r="WHW129" s="4"/>
      <c r="WHX129" s="4"/>
      <c r="WHY129" s="4"/>
      <c r="WHZ129" s="4"/>
      <c r="WIA129" s="4"/>
      <c r="WIB129" s="4"/>
      <c r="WIC129" s="4"/>
      <c r="WID129" s="4"/>
      <c r="WIE129" s="4"/>
      <c r="WIF129" s="4"/>
      <c r="WIG129" s="4"/>
      <c r="WIH129" s="4"/>
      <c r="WII129" s="4"/>
      <c r="WIJ129" s="4"/>
      <c r="WIK129" s="4"/>
      <c r="WIL129" s="4"/>
      <c r="WIM129" s="4"/>
      <c r="WIN129" s="4"/>
      <c r="WIO129" s="4"/>
      <c r="WIP129" s="4"/>
      <c r="WIQ129" s="4"/>
      <c r="WIR129" s="4"/>
      <c r="WIS129" s="4"/>
      <c r="WIT129" s="4"/>
      <c r="WIU129" s="4"/>
      <c r="WIV129" s="4"/>
      <c r="WIW129" s="4"/>
      <c r="WIX129" s="4"/>
      <c r="WIY129" s="4"/>
      <c r="WIZ129" s="4"/>
      <c r="WJA129" s="4"/>
      <c r="WJB129" s="4"/>
      <c r="WJC129" s="4"/>
      <c r="WJD129" s="4"/>
      <c r="WJE129" s="4"/>
      <c r="WJF129" s="4"/>
      <c r="WJG129" s="4"/>
      <c r="WJH129" s="4"/>
      <c r="WJI129" s="4"/>
      <c r="WJJ129" s="4"/>
      <c r="WJK129" s="4"/>
      <c r="WJL129" s="4"/>
      <c r="WJM129" s="4"/>
      <c r="WJN129" s="4"/>
      <c r="WJO129" s="4"/>
      <c r="WJP129" s="4"/>
      <c r="WJQ129" s="4"/>
      <c r="WJR129" s="4"/>
      <c r="WJY129" s="4"/>
      <c r="WJZ129" s="4"/>
      <c r="WKA129" s="4"/>
      <c r="WKB129" s="4"/>
      <c r="WKC129" s="4"/>
      <c r="WKD129" s="4"/>
      <c r="WKE129" s="4"/>
      <c r="WKF129" s="4"/>
      <c r="WKG129" s="4"/>
      <c r="WKH129" s="4"/>
      <c r="WKI129" s="4"/>
      <c r="WKJ129" s="4"/>
      <c r="WKK129" s="4"/>
      <c r="WKL129" s="4"/>
      <c r="WKM129" s="4"/>
      <c r="WKN129" s="4"/>
      <c r="WKO129" s="4"/>
      <c r="WKP129" s="4"/>
      <c r="WKQ129" s="4"/>
      <c r="WKR129" s="4"/>
      <c r="WKS129" s="4"/>
      <c r="WKT129" s="4"/>
      <c r="WKU129" s="4"/>
      <c r="WKV129" s="4"/>
      <c r="WKW129" s="4"/>
      <c r="WKX129" s="4"/>
      <c r="WKY129" s="4"/>
      <c r="WKZ129" s="4"/>
      <c r="WLA129" s="4"/>
      <c r="WLB129" s="4"/>
      <c r="WLC129" s="4"/>
      <c r="WLD129" s="4"/>
      <c r="WLE129" s="4"/>
      <c r="WLF129" s="4"/>
      <c r="WLG129" s="4"/>
      <c r="WLH129" s="4"/>
      <c r="WLI129" s="4"/>
      <c r="WLJ129" s="4"/>
      <c r="WLK129" s="4"/>
      <c r="WLL129" s="4"/>
      <c r="WLM129" s="4"/>
      <c r="WLN129" s="4"/>
      <c r="WLO129" s="4"/>
      <c r="WLP129" s="4"/>
      <c r="WLQ129" s="4"/>
      <c r="WLR129" s="4"/>
      <c r="WLS129" s="4"/>
      <c r="WLT129" s="4"/>
      <c r="WLU129" s="4"/>
      <c r="WLV129" s="4"/>
      <c r="WLW129" s="4"/>
      <c r="WLX129" s="4"/>
      <c r="WLY129" s="4"/>
      <c r="WLZ129" s="4"/>
      <c r="WMA129" s="4"/>
      <c r="WMB129" s="4"/>
      <c r="WMC129" s="4"/>
      <c r="WMD129" s="4"/>
      <c r="WME129" s="4"/>
      <c r="WMF129" s="4"/>
      <c r="WMG129" s="4"/>
      <c r="WMH129" s="4"/>
      <c r="WMI129" s="4"/>
      <c r="WMJ129" s="4"/>
      <c r="WMK129" s="4"/>
      <c r="WML129" s="4"/>
      <c r="WMM129" s="4"/>
      <c r="WMN129" s="4"/>
      <c r="WMO129" s="4"/>
      <c r="WMP129" s="4"/>
      <c r="WMQ129" s="4"/>
      <c r="WMR129" s="4"/>
      <c r="WMS129" s="4"/>
      <c r="WMT129" s="4"/>
      <c r="WMU129" s="4"/>
      <c r="WMV129" s="4"/>
      <c r="WMW129" s="4"/>
      <c r="WMX129" s="4"/>
      <c r="WMY129" s="4"/>
      <c r="WMZ129" s="4"/>
      <c r="WNA129" s="4"/>
      <c r="WNB129" s="4"/>
      <c r="WNC129" s="4"/>
      <c r="WND129" s="4"/>
      <c r="WNE129" s="4"/>
      <c r="WNF129" s="4"/>
      <c r="WNG129" s="4"/>
      <c r="WNH129" s="4"/>
      <c r="WNI129" s="4"/>
      <c r="WNJ129" s="4"/>
      <c r="WNK129" s="4"/>
      <c r="WNL129" s="4"/>
      <c r="WNM129" s="4"/>
      <c r="WNN129" s="4"/>
      <c r="WNO129" s="4"/>
      <c r="WNP129" s="4"/>
      <c r="WNQ129" s="4"/>
      <c r="WNR129" s="4"/>
      <c r="WNS129" s="4"/>
      <c r="WNT129" s="4"/>
      <c r="WNU129" s="4"/>
      <c r="WNV129" s="4"/>
      <c r="WNW129" s="4"/>
      <c r="WNX129" s="4"/>
      <c r="WNY129" s="4"/>
      <c r="WNZ129" s="4"/>
      <c r="WOA129" s="4"/>
      <c r="WOB129" s="4"/>
      <c r="WOC129" s="4"/>
      <c r="WOD129" s="4"/>
      <c r="WOE129" s="4"/>
      <c r="WOF129" s="4"/>
      <c r="WOG129" s="4"/>
      <c r="WOH129" s="4"/>
      <c r="WOI129" s="4"/>
      <c r="WOJ129" s="4"/>
      <c r="WOK129" s="4"/>
      <c r="WOL129" s="4"/>
      <c r="WOM129" s="4"/>
      <c r="WON129" s="4"/>
      <c r="WOO129" s="4"/>
      <c r="WOP129" s="4"/>
      <c r="WOQ129" s="4"/>
      <c r="WOR129" s="4"/>
      <c r="WOS129" s="4"/>
      <c r="WOT129" s="4"/>
      <c r="WOU129" s="4"/>
      <c r="WOV129" s="4"/>
      <c r="WOW129" s="4"/>
      <c r="WOX129" s="4"/>
      <c r="WOY129" s="4"/>
      <c r="WOZ129" s="4"/>
      <c r="WPA129" s="4"/>
      <c r="WPB129" s="4"/>
      <c r="WPC129" s="4"/>
      <c r="WPD129" s="4"/>
      <c r="WPE129" s="4"/>
      <c r="WPF129" s="4"/>
      <c r="WPG129" s="4"/>
      <c r="WPH129" s="4"/>
      <c r="WPI129" s="4"/>
      <c r="WPJ129" s="4"/>
      <c r="WPK129" s="4"/>
      <c r="WPL129" s="4"/>
      <c r="WPM129" s="4"/>
      <c r="WPN129" s="4"/>
      <c r="WPO129" s="4"/>
      <c r="WPP129" s="4"/>
      <c r="WPQ129" s="4"/>
      <c r="WPR129" s="4"/>
      <c r="WPS129" s="4"/>
      <c r="WPT129" s="4"/>
      <c r="WPU129" s="4"/>
      <c r="WPV129" s="4"/>
      <c r="WPW129" s="4"/>
      <c r="WPX129" s="4"/>
      <c r="WPY129" s="4"/>
      <c r="WPZ129" s="4"/>
      <c r="WQA129" s="4"/>
      <c r="WQB129" s="4"/>
      <c r="WQC129" s="4"/>
      <c r="WQD129" s="4"/>
      <c r="WQE129" s="4"/>
      <c r="WQF129" s="4"/>
      <c r="WQG129" s="4"/>
      <c r="WQH129" s="4"/>
      <c r="WQI129" s="4"/>
      <c r="WQJ129" s="4"/>
      <c r="WQK129" s="4"/>
      <c r="WQL129" s="4"/>
      <c r="WQM129" s="4"/>
      <c r="WQN129" s="4"/>
      <c r="WQO129" s="4"/>
      <c r="WQP129" s="4"/>
      <c r="WQQ129" s="4"/>
      <c r="WQR129" s="4"/>
      <c r="WQS129" s="4"/>
      <c r="WQT129" s="4"/>
      <c r="WQU129" s="4"/>
      <c r="WQV129" s="4"/>
      <c r="WQW129" s="4"/>
      <c r="WQX129" s="4"/>
      <c r="WQY129" s="4"/>
      <c r="WQZ129" s="4"/>
      <c r="WRA129" s="4"/>
      <c r="WRB129" s="4"/>
      <c r="WRC129" s="4"/>
      <c r="WRD129" s="4"/>
      <c r="WRE129" s="4"/>
      <c r="WRF129" s="4"/>
      <c r="WRG129" s="4"/>
      <c r="WRH129" s="4"/>
      <c r="WRI129" s="4"/>
      <c r="WRJ129" s="4"/>
      <c r="WRK129" s="4"/>
      <c r="WRL129" s="4"/>
      <c r="WRM129" s="4"/>
      <c r="WRN129" s="4"/>
      <c r="WRO129" s="4"/>
      <c r="WRP129" s="4"/>
      <c r="WRQ129" s="4"/>
      <c r="WRR129" s="4"/>
      <c r="WRS129" s="4"/>
      <c r="WRT129" s="4"/>
      <c r="WRU129" s="4"/>
      <c r="WRV129" s="4"/>
      <c r="WRW129" s="4"/>
      <c r="WRX129" s="4"/>
      <c r="WRY129" s="4"/>
      <c r="WRZ129" s="4"/>
      <c r="WSA129" s="4"/>
      <c r="WSB129" s="4"/>
      <c r="WSC129" s="4"/>
      <c r="WSD129" s="4"/>
      <c r="WSE129" s="4"/>
      <c r="WSF129" s="4"/>
      <c r="WSG129" s="4"/>
      <c r="WSH129" s="4"/>
      <c r="WSI129" s="4"/>
      <c r="WSJ129" s="4"/>
      <c r="WSK129" s="4"/>
      <c r="WSL129" s="4"/>
      <c r="WSM129" s="4"/>
      <c r="WSN129" s="4"/>
      <c r="WSO129" s="4"/>
      <c r="WSP129" s="4"/>
      <c r="WSQ129" s="4"/>
      <c r="WSR129" s="4"/>
      <c r="WSS129" s="4"/>
      <c r="WST129" s="4"/>
      <c r="WSU129" s="4"/>
      <c r="WSV129" s="4"/>
      <c r="WSW129" s="4"/>
      <c r="WSX129" s="4"/>
      <c r="WSY129" s="4"/>
      <c r="WSZ129" s="4"/>
      <c r="WTA129" s="4"/>
      <c r="WTB129" s="4"/>
      <c r="WTC129" s="4"/>
      <c r="WTD129" s="4"/>
      <c r="WTE129" s="4"/>
      <c r="WTF129" s="4"/>
      <c r="WTG129" s="4"/>
      <c r="WTH129" s="4"/>
      <c r="WTI129" s="4"/>
      <c r="WTJ129" s="4"/>
      <c r="WTK129" s="4"/>
      <c r="WTL129" s="4"/>
      <c r="WTM129" s="4"/>
      <c r="WTN129" s="4"/>
      <c r="WTU129" s="4"/>
      <c r="WTV129" s="4"/>
      <c r="WTW129" s="4"/>
      <c r="WTX129" s="4"/>
      <c r="WTY129" s="4"/>
      <c r="WTZ129" s="4"/>
      <c r="WUA129" s="4"/>
      <c r="WUB129" s="4"/>
      <c r="WUC129" s="4"/>
      <c r="WUD129" s="4"/>
      <c r="WUE129" s="4"/>
      <c r="WUF129" s="4"/>
      <c r="WUG129" s="4"/>
      <c r="WUH129" s="4"/>
      <c r="WUI129" s="4"/>
      <c r="WUJ129" s="4"/>
      <c r="WUK129" s="4"/>
      <c r="WUL129" s="4"/>
      <c r="WUM129" s="4"/>
      <c r="WUN129" s="4"/>
      <c r="WUO129" s="4"/>
      <c r="WUP129" s="4"/>
      <c r="WUQ129" s="4"/>
      <c r="WUR129" s="4"/>
      <c r="WUS129" s="4"/>
      <c r="WUT129" s="4"/>
      <c r="WUU129" s="4"/>
      <c r="WUV129" s="4"/>
      <c r="WUW129" s="4"/>
      <c r="WUX129" s="4"/>
      <c r="WUY129" s="4"/>
      <c r="WUZ129" s="4"/>
      <c r="WVA129" s="4"/>
      <c r="WVB129" s="4"/>
      <c r="WVC129" s="4"/>
      <c r="WVD129" s="4"/>
      <c r="WVE129" s="4"/>
      <c r="WVF129" s="4"/>
      <c r="WVG129" s="4"/>
      <c r="WVH129" s="4"/>
      <c r="WVI129" s="4"/>
      <c r="WVJ129" s="4"/>
      <c r="WVK129" s="4"/>
      <c r="WVL129" s="4"/>
      <c r="WVM129" s="4"/>
      <c r="WVN129" s="4"/>
      <c r="WVO129" s="4"/>
      <c r="WVP129" s="4"/>
      <c r="WVQ129" s="4"/>
      <c r="WVR129" s="4"/>
      <c r="WVS129" s="4"/>
      <c r="WVT129" s="4"/>
      <c r="WVU129" s="4"/>
      <c r="WVV129" s="4"/>
      <c r="WVW129" s="4"/>
      <c r="WVX129" s="4"/>
      <c r="WVY129" s="4"/>
      <c r="WVZ129" s="4"/>
      <c r="WWA129" s="4"/>
      <c r="WWB129" s="4"/>
      <c r="WWC129" s="4"/>
      <c r="WWD129" s="4"/>
      <c r="WWE129" s="4"/>
      <c r="WWF129" s="4"/>
      <c r="WWG129" s="4"/>
      <c r="WWH129" s="4"/>
      <c r="WWI129" s="4"/>
      <c r="WWJ129" s="4"/>
      <c r="WWK129" s="4"/>
      <c r="WWL129" s="4"/>
      <c r="WWM129" s="4"/>
      <c r="WWN129" s="4"/>
      <c r="WWO129" s="4"/>
      <c r="WWP129" s="4"/>
      <c r="WWQ129" s="4"/>
      <c r="WWR129" s="4"/>
      <c r="WWS129" s="4"/>
      <c r="WWT129" s="4"/>
      <c r="WWU129" s="4"/>
      <c r="WWV129" s="4"/>
      <c r="WWW129" s="4"/>
      <c r="WWX129" s="4"/>
      <c r="WWY129" s="4"/>
      <c r="WWZ129" s="4"/>
      <c r="WXA129" s="4"/>
      <c r="WXB129" s="4"/>
      <c r="WXC129" s="4"/>
      <c r="WXD129" s="4"/>
      <c r="WXE129" s="4"/>
      <c r="WXF129" s="4"/>
      <c r="WXG129" s="4"/>
      <c r="WXH129" s="4"/>
      <c r="WXI129" s="4"/>
      <c r="WXJ129" s="4"/>
      <c r="WXK129" s="4"/>
      <c r="WXL129" s="4"/>
      <c r="WXM129" s="4"/>
      <c r="WXN129" s="4"/>
      <c r="WXO129" s="4"/>
      <c r="WXP129" s="4"/>
      <c r="WXQ129" s="4"/>
      <c r="WXR129" s="4"/>
      <c r="WXS129" s="4"/>
      <c r="WXT129" s="4"/>
      <c r="WXU129" s="4"/>
      <c r="WXV129" s="4"/>
      <c r="WXW129" s="4"/>
      <c r="WXX129" s="4"/>
      <c r="WXY129" s="4"/>
      <c r="WXZ129" s="4"/>
      <c r="WYA129" s="4"/>
      <c r="WYB129" s="4"/>
      <c r="WYC129" s="4"/>
      <c r="WYD129" s="4"/>
      <c r="WYE129" s="4"/>
      <c r="WYF129" s="4"/>
      <c r="WYG129" s="4"/>
      <c r="WYH129" s="4"/>
      <c r="WYI129" s="4"/>
      <c r="WYJ129" s="4"/>
      <c r="WYK129" s="4"/>
      <c r="WYL129" s="4"/>
      <c r="WYM129" s="4"/>
      <c r="WYN129" s="4"/>
      <c r="WYO129" s="4"/>
      <c r="WYP129" s="4"/>
      <c r="WYQ129" s="4"/>
      <c r="WYR129" s="4"/>
      <c r="WYS129" s="4"/>
      <c r="WYT129" s="4"/>
      <c r="WYU129" s="4"/>
      <c r="WYV129" s="4"/>
      <c r="WYW129" s="4"/>
      <c r="WYX129" s="4"/>
      <c r="WYY129" s="4"/>
      <c r="WYZ129" s="4"/>
      <c r="WZA129" s="4"/>
      <c r="WZB129" s="4"/>
      <c r="WZC129" s="4"/>
      <c r="WZD129" s="4"/>
      <c r="WZE129" s="4"/>
      <c r="WZF129" s="4"/>
      <c r="WZG129" s="4"/>
      <c r="WZH129" s="4"/>
      <c r="WZI129" s="4"/>
      <c r="WZJ129" s="4"/>
      <c r="WZK129" s="4"/>
      <c r="WZL129" s="4"/>
      <c r="WZM129" s="4"/>
      <c r="WZN129" s="4"/>
      <c r="WZO129" s="4"/>
      <c r="WZP129" s="4"/>
      <c r="WZQ129" s="4"/>
      <c r="WZR129" s="4"/>
      <c r="WZS129" s="4"/>
      <c r="WZT129" s="4"/>
      <c r="WZU129" s="4"/>
      <c r="WZV129" s="4"/>
      <c r="WZW129" s="4"/>
      <c r="WZX129" s="4"/>
      <c r="WZY129" s="4"/>
      <c r="WZZ129" s="4"/>
      <c r="XAA129" s="4"/>
      <c r="XAB129" s="4"/>
      <c r="XAC129" s="4"/>
      <c r="XAD129" s="4"/>
      <c r="XAE129" s="4"/>
      <c r="XAF129" s="4"/>
      <c r="XAG129" s="4"/>
      <c r="XAH129" s="4"/>
      <c r="XAI129" s="4"/>
      <c r="XAJ129" s="4"/>
      <c r="XAK129" s="4"/>
      <c r="XAL129" s="4"/>
      <c r="XAM129" s="4"/>
      <c r="XAN129" s="4"/>
      <c r="XAO129" s="4"/>
      <c r="XAP129" s="4"/>
      <c r="XAQ129" s="4"/>
      <c r="XAR129" s="4"/>
      <c r="XAS129" s="4"/>
      <c r="XAT129" s="4"/>
      <c r="XAU129" s="4"/>
      <c r="XAV129" s="4"/>
      <c r="XAW129" s="4"/>
      <c r="XAX129" s="4"/>
      <c r="XAY129" s="4"/>
      <c r="XAZ129" s="4"/>
      <c r="XBA129" s="4"/>
      <c r="XBB129" s="4"/>
      <c r="XBC129" s="4"/>
      <c r="XBD129" s="4"/>
      <c r="XBE129" s="4"/>
      <c r="XBF129" s="4"/>
      <c r="XBG129" s="4"/>
      <c r="XBH129" s="4"/>
      <c r="XBI129" s="4"/>
      <c r="XBJ129" s="4"/>
      <c r="XBK129" s="4"/>
      <c r="XBL129" s="4"/>
      <c r="XBM129" s="4"/>
      <c r="XBN129" s="4"/>
      <c r="XBO129" s="4"/>
      <c r="XBP129" s="4"/>
      <c r="XBQ129" s="4"/>
      <c r="XBR129" s="4"/>
      <c r="XBS129" s="4"/>
      <c r="XBT129" s="4"/>
      <c r="XBU129" s="4"/>
      <c r="XBV129" s="4"/>
      <c r="XBW129" s="4"/>
      <c r="XBX129" s="4"/>
      <c r="XBY129" s="4"/>
      <c r="XBZ129" s="4"/>
      <c r="XCA129" s="4"/>
      <c r="XCB129" s="4"/>
      <c r="XCC129" s="4"/>
      <c r="XCD129" s="4"/>
      <c r="XCE129" s="4"/>
      <c r="XCF129" s="4"/>
      <c r="XCG129" s="4"/>
      <c r="XCH129" s="4"/>
      <c r="XCI129" s="4"/>
      <c r="XCJ129" s="4"/>
      <c r="XCK129" s="4"/>
      <c r="XCL129" s="4"/>
      <c r="XCM129" s="4"/>
      <c r="XCN129" s="4"/>
      <c r="XCO129" s="4"/>
      <c r="XCP129" s="4"/>
      <c r="XCQ129" s="4"/>
      <c r="XCR129" s="4"/>
      <c r="XCS129" s="4"/>
      <c r="XCT129" s="4"/>
      <c r="XCU129" s="4"/>
      <c r="XCV129" s="4"/>
      <c r="XCW129" s="4"/>
      <c r="XCX129" s="4"/>
      <c r="XCY129" s="4"/>
      <c r="XCZ129" s="4"/>
      <c r="XDA129" s="4"/>
      <c r="XDB129" s="4"/>
      <c r="XDC129" s="4"/>
      <c r="XDD129" s="4"/>
      <c r="XDE129" s="4"/>
    </row>
    <row r="130" spans="1:16333" s="89" customFormat="1" ht="15.75" x14ac:dyDescent="0.25">
      <c r="A130" s="32" t="s">
        <v>28</v>
      </c>
      <c r="B130" s="135" t="s">
        <v>876</v>
      </c>
      <c r="C130" s="46">
        <v>800</v>
      </c>
      <c r="D130" s="349">
        <v>997900</v>
      </c>
      <c r="E130" s="349">
        <v>997900</v>
      </c>
      <c r="F130" s="349">
        <v>997900</v>
      </c>
      <c r="G130" s="73"/>
      <c r="H130" s="93"/>
      <c r="I130" s="93"/>
      <c r="J130" s="93"/>
      <c r="K130" s="93"/>
      <c r="L130" s="103"/>
      <c r="M130" s="103"/>
      <c r="N130" s="103"/>
      <c r="O130" s="103"/>
      <c r="P130" s="103"/>
      <c r="Q130" s="103"/>
      <c r="R130" s="103"/>
      <c r="S130" s="103"/>
      <c r="T130" s="103"/>
      <c r="U130" s="103"/>
      <c r="V130" s="103"/>
      <c r="W130" s="103"/>
      <c r="X130" s="103"/>
      <c r="Y130" s="103"/>
      <c r="Z130" s="103"/>
      <c r="AA130" s="103"/>
      <c r="AB130" s="103"/>
      <c r="AC130" s="103"/>
      <c r="AD130" s="103"/>
      <c r="AE130" s="103"/>
      <c r="AF130" s="103"/>
      <c r="AG130" s="103"/>
      <c r="AH130" s="103"/>
      <c r="AI130" s="103"/>
      <c r="AJ130" s="103"/>
      <c r="AK130" s="103"/>
      <c r="AL130" s="103"/>
      <c r="AM130" s="103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  <c r="BU130" s="4"/>
      <c r="BV130" s="4"/>
      <c r="BW130" s="4"/>
      <c r="BX130" s="4"/>
      <c r="BY130" s="4"/>
      <c r="BZ130" s="4"/>
      <c r="CA130" s="4"/>
      <c r="CB130" s="4"/>
      <c r="CC130" s="4"/>
      <c r="CD130" s="4"/>
      <c r="CE130" s="4"/>
      <c r="CF130" s="4"/>
      <c r="CG130" s="4"/>
      <c r="CH130" s="4"/>
      <c r="CI130" s="4"/>
      <c r="CJ130" s="4"/>
      <c r="CK130" s="4"/>
      <c r="CL130" s="4"/>
      <c r="CM130" s="4"/>
      <c r="CN130" s="4"/>
      <c r="CO130" s="4"/>
      <c r="CP130" s="4"/>
      <c r="CQ130" s="4"/>
      <c r="CR130" s="4"/>
      <c r="CS130" s="4"/>
      <c r="CT130" s="4"/>
      <c r="CU130" s="4"/>
      <c r="CV130" s="4"/>
      <c r="CW130" s="4"/>
      <c r="CX130" s="4"/>
      <c r="CY130" s="4"/>
      <c r="CZ130" s="4"/>
      <c r="DA130" s="4"/>
      <c r="DB130" s="4"/>
      <c r="DC130" s="4"/>
      <c r="DD130" s="4"/>
      <c r="DE130" s="4"/>
      <c r="DF130" s="4"/>
      <c r="DG130" s="4"/>
      <c r="DH130" s="4"/>
      <c r="DI130" s="4"/>
      <c r="DJ130" s="4"/>
      <c r="DK130" s="4"/>
      <c r="DL130" s="4"/>
      <c r="DM130" s="4"/>
      <c r="DN130" s="4"/>
      <c r="DO130" s="4"/>
      <c r="DP130" s="4"/>
      <c r="DQ130" s="4"/>
      <c r="DR130" s="4"/>
      <c r="DS130" s="4"/>
      <c r="DT130" s="4"/>
      <c r="DU130" s="4"/>
      <c r="DV130" s="4"/>
      <c r="DW130" s="4"/>
      <c r="DX130" s="4"/>
      <c r="DY130" s="4"/>
      <c r="DZ130" s="4"/>
      <c r="EA130" s="4"/>
      <c r="EB130" s="4"/>
      <c r="EC130" s="4"/>
      <c r="ED130" s="4"/>
      <c r="EE130" s="4"/>
      <c r="EF130" s="4"/>
      <c r="EG130" s="4"/>
      <c r="EH130" s="4"/>
      <c r="EI130" s="4"/>
      <c r="EJ130" s="4"/>
      <c r="EK130" s="4"/>
      <c r="EL130" s="4"/>
      <c r="EM130" s="4"/>
      <c r="EN130" s="4"/>
      <c r="EO130" s="4"/>
      <c r="EP130" s="4"/>
      <c r="EQ130" s="4"/>
      <c r="ER130" s="4"/>
      <c r="ES130" s="4"/>
      <c r="ET130" s="4"/>
      <c r="EU130" s="4"/>
      <c r="EV130" s="4"/>
      <c r="EW130" s="4"/>
      <c r="EX130" s="4"/>
      <c r="EY130" s="4"/>
      <c r="EZ130" s="4"/>
      <c r="FA130" s="4"/>
      <c r="FB130" s="4"/>
      <c r="FC130" s="4"/>
      <c r="FD130" s="4"/>
      <c r="FE130" s="4"/>
      <c r="FF130" s="4"/>
      <c r="FG130" s="4"/>
      <c r="FH130" s="4"/>
      <c r="FI130" s="4"/>
      <c r="FJ130" s="4"/>
      <c r="FK130" s="4"/>
      <c r="FL130" s="4"/>
      <c r="FM130" s="4"/>
      <c r="FN130" s="4"/>
      <c r="FO130" s="4"/>
      <c r="FP130" s="4"/>
      <c r="FQ130" s="4"/>
      <c r="FR130" s="4"/>
      <c r="FS130" s="4"/>
      <c r="FT130" s="4"/>
      <c r="FU130" s="4"/>
      <c r="FV130" s="4"/>
      <c r="FW130" s="4"/>
      <c r="FX130" s="4"/>
      <c r="FY130" s="4"/>
      <c r="FZ130" s="4"/>
      <c r="GA130" s="4"/>
      <c r="GB130" s="4"/>
      <c r="GC130" s="4"/>
      <c r="GD130" s="4"/>
      <c r="GE130" s="4"/>
      <c r="GF130" s="4"/>
      <c r="GG130" s="4"/>
      <c r="GH130" s="4"/>
      <c r="GI130" s="4"/>
      <c r="GJ130" s="4"/>
      <c r="GK130" s="4"/>
      <c r="GL130" s="4"/>
      <c r="GM130" s="4"/>
      <c r="GN130" s="4"/>
      <c r="GO130" s="4"/>
      <c r="GP130" s="4"/>
      <c r="GQ130" s="4"/>
      <c r="GR130" s="4"/>
      <c r="GS130" s="4"/>
      <c r="GT130" s="4"/>
      <c r="GU130" s="4"/>
      <c r="GV130" s="4"/>
      <c r="GW130" s="4"/>
      <c r="GX130" s="4"/>
      <c r="GY130" s="4"/>
      <c r="GZ130" s="4"/>
      <c r="HA130" s="4"/>
      <c r="HB130" s="4"/>
      <c r="HI130" s="4"/>
      <c r="HJ130" s="4"/>
      <c r="HK130" s="4"/>
      <c r="HL130" s="4"/>
      <c r="HM130" s="4"/>
      <c r="HN130" s="4"/>
      <c r="HO130" s="4"/>
      <c r="HP130" s="4"/>
      <c r="HQ130" s="4"/>
      <c r="HR130" s="4"/>
      <c r="HS130" s="4"/>
      <c r="HT130" s="4"/>
      <c r="HU130" s="4"/>
      <c r="HV130" s="4"/>
      <c r="HW130" s="4"/>
      <c r="HX130" s="4"/>
      <c r="HY130" s="4"/>
      <c r="HZ130" s="4"/>
      <c r="IA130" s="4"/>
      <c r="IB130" s="4"/>
      <c r="IC130" s="4"/>
      <c r="ID130" s="4"/>
      <c r="IE130" s="4"/>
      <c r="IF130" s="4"/>
      <c r="IG130" s="4"/>
      <c r="IH130" s="4"/>
      <c r="II130" s="4"/>
      <c r="IJ130" s="4"/>
      <c r="IK130" s="4"/>
      <c r="IL130" s="4"/>
      <c r="IM130" s="4"/>
      <c r="IN130" s="4"/>
      <c r="IO130" s="4"/>
      <c r="IP130" s="4"/>
      <c r="IQ130" s="4"/>
      <c r="IR130" s="4"/>
      <c r="IS130" s="4"/>
      <c r="IT130" s="4"/>
      <c r="IU130" s="4"/>
      <c r="IV130" s="4"/>
      <c r="IW130" s="4"/>
      <c r="IX130" s="4"/>
      <c r="IY130" s="4"/>
      <c r="IZ130" s="4"/>
      <c r="JA130" s="4"/>
      <c r="JB130" s="4"/>
      <c r="JC130" s="4"/>
      <c r="JD130" s="4"/>
      <c r="JE130" s="4"/>
      <c r="JF130" s="4"/>
      <c r="JG130" s="4"/>
      <c r="JH130" s="4"/>
      <c r="JI130" s="4"/>
      <c r="JJ130" s="4"/>
      <c r="JK130" s="4"/>
      <c r="JL130" s="4"/>
      <c r="JM130" s="4"/>
      <c r="JN130" s="4"/>
      <c r="JO130" s="4"/>
      <c r="JP130" s="4"/>
      <c r="JQ130" s="4"/>
      <c r="JR130" s="4"/>
      <c r="JS130" s="4"/>
      <c r="JT130" s="4"/>
      <c r="JU130" s="4"/>
      <c r="JV130" s="4"/>
      <c r="JW130" s="4"/>
      <c r="JX130" s="4"/>
      <c r="JY130" s="4"/>
      <c r="JZ130" s="4"/>
      <c r="KA130" s="4"/>
      <c r="KB130" s="4"/>
      <c r="KC130" s="4"/>
      <c r="KD130" s="4"/>
      <c r="KE130" s="4"/>
      <c r="KF130" s="4"/>
      <c r="KG130" s="4"/>
      <c r="KH130" s="4"/>
      <c r="KI130" s="4"/>
      <c r="KJ130" s="4"/>
      <c r="KK130" s="4"/>
      <c r="KL130" s="4"/>
      <c r="KM130" s="4"/>
      <c r="KN130" s="4"/>
      <c r="KO130" s="4"/>
      <c r="KP130" s="4"/>
      <c r="KQ130" s="4"/>
      <c r="KR130" s="4"/>
      <c r="KS130" s="4"/>
      <c r="KT130" s="4"/>
      <c r="KU130" s="4"/>
      <c r="KV130" s="4"/>
      <c r="KW130" s="4"/>
      <c r="KX130" s="4"/>
      <c r="KY130" s="4"/>
      <c r="KZ130" s="4"/>
      <c r="LA130" s="4"/>
      <c r="LB130" s="4"/>
      <c r="LC130" s="4"/>
      <c r="LD130" s="4"/>
      <c r="LE130" s="4"/>
      <c r="LF130" s="4"/>
      <c r="LG130" s="4"/>
      <c r="LH130" s="4"/>
      <c r="LI130" s="4"/>
      <c r="LJ130" s="4"/>
      <c r="LK130" s="4"/>
      <c r="LL130" s="4"/>
      <c r="LM130" s="4"/>
      <c r="LN130" s="4"/>
      <c r="LO130" s="4"/>
      <c r="LP130" s="4"/>
      <c r="LQ130" s="4"/>
      <c r="LR130" s="4"/>
      <c r="LS130" s="4"/>
      <c r="LT130" s="4"/>
      <c r="LU130" s="4"/>
      <c r="LV130" s="4"/>
      <c r="LW130" s="4"/>
      <c r="LX130" s="4"/>
      <c r="LY130" s="4"/>
      <c r="LZ130" s="4"/>
      <c r="MA130" s="4"/>
      <c r="MB130" s="4"/>
      <c r="MC130" s="4"/>
      <c r="MD130" s="4"/>
      <c r="ME130" s="4"/>
      <c r="MF130" s="4"/>
      <c r="MG130" s="4"/>
      <c r="MH130" s="4"/>
      <c r="MI130" s="4"/>
      <c r="MJ130" s="4"/>
      <c r="MK130" s="4"/>
      <c r="ML130" s="4"/>
      <c r="MM130" s="4"/>
      <c r="MN130" s="4"/>
      <c r="MO130" s="4"/>
      <c r="MP130" s="4"/>
      <c r="MQ130" s="4"/>
      <c r="MR130" s="4"/>
      <c r="MS130" s="4"/>
      <c r="MT130" s="4"/>
      <c r="MU130" s="4"/>
      <c r="MV130" s="4"/>
      <c r="MW130" s="4"/>
      <c r="MX130" s="4"/>
      <c r="MY130" s="4"/>
      <c r="MZ130" s="4"/>
      <c r="NA130" s="4"/>
      <c r="NB130" s="4"/>
      <c r="NC130" s="4"/>
      <c r="ND130" s="4"/>
      <c r="NE130" s="4"/>
      <c r="NF130" s="4"/>
      <c r="NG130" s="4"/>
      <c r="NH130" s="4"/>
      <c r="NI130" s="4"/>
      <c r="NJ130" s="4"/>
      <c r="NK130" s="4"/>
      <c r="NL130" s="4"/>
      <c r="NM130" s="4"/>
      <c r="NN130" s="4"/>
      <c r="NO130" s="4"/>
      <c r="NP130" s="4"/>
      <c r="NQ130" s="4"/>
      <c r="NR130" s="4"/>
      <c r="NS130" s="4"/>
      <c r="NT130" s="4"/>
      <c r="NU130" s="4"/>
      <c r="NV130" s="4"/>
      <c r="NW130" s="4"/>
      <c r="NX130" s="4"/>
      <c r="NY130" s="4"/>
      <c r="NZ130" s="4"/>
      <c r="OA130" s="4"/>
      <c r="OB130" s="4"/>
      <c r="OC130" s="4"/>
      <c r="OD130" s="4"/>
      <c r="OE130" s="4"/>
      <c r="OF130" s="4"/>
      <c r="OG130" s="4"/>
      <c r="OH130" s="4"/>
      <c r="OI130" s="4"/>
      <c r="OJ130" s="4"/>
      <c r="OK130" s="4"/>
      <c r="OL130" s="4"/>
      <c r="OM130" s="4"/>
      <c r="ON130" s="4"/>
      <c r="OO130" s="4"/>
      <c r="OP130" s="4"/>
      <c r="OQ130" s="4"/>
      <c r="OR130" s="4"/>
      <c r="OS130" s="4"/>
      <c r="OT130" s="4"/>
      <c r="OU130" s="4"/>
      <c r="OV130" s="4"/>
      <c r="OW130" s="4"/>
      <c r="OX130" s="4"/>
      <c r="OY130" s="4"/>
      <c r="OZ130" s="4"/>
      <c r="PA130" s="4"/>
      <c r="PB130" s="4"/>
      <c r="PC130" s="4"/>
      <c r="PD130" s="4"/>
      <c r="PE130" s="4"/>
      <c r="PF130" s="4"/>
      <c r="PG130" s="4"/>
      <c r="PH130" s="4"/>
      <c r="PI130" s="4"/>
      <c r="PJ130" s="4"/>
      <c r="PK130" s="4"/>
      <c r="PL130" s="4"/>
      <c r="PM130" s="4"/>
      <c r="PN130" s="4"/>
      <c r="PO130" s="4"/>
      <c r="PP130" s="4"/>
      <c r="PQ130" s="4"/>
      <c r="PR130" s="4"/>
      <c r="PS130" s="4"/>
      <c r="PT130" s="4"/>
      <c r="PU130" s="4"/>
      <c r="PV130" s="4"/>
      <c r="PW130" s="4"/>
      <c r="PX130" s="4"/>
      <c r="PY130" s="4"/>
      <c r="PZ130" s="4"/>
      <c r="QA130" s="4"/>
      <c r="QB130" s="4"/>
      <c r="QC130" s="4"/>
      <c r="QD130" s="4"/>
      <c r="QE130" s="4"/>
      <c r="QF130" s="4"/>
      <c r="QG130" s="4"/>
      <c r="QH130" s="4"/>
      <c r="QI130" s="4"/>
      <c r="QJ130" s="4"/>
      <c r="QK130" s="4"/>
      <c r="QL130" s="4"/>
      <c r="QM130" s="4"/>
      <c r="QN130" s="4"/>
      <c r="QO130" s="4"/>
      <c r="QP130" s="4"/>
      <c r="QQ130" s="4"/>
      <c r="QR130" s="4"/>
      <c r="QS130" s="4"/>
      <c r="QT130" s="4"/>
      <c r="QU130" s="4"/>
      <c r="QV130" s="4"/>
      <c r="QW130" s="4"/>
      <c r="QX130" s="4"/>
      <c r="RE130" s="4"/>
      <c r="RF130" s="4"/>
      <c r="RG130" s="4"/>
      <c r="RH130" s="4"/>
      <c r="RI130" s="4"/>
      <c r="RJ130" s="4"/>
      <c r="RK130" s="4"/>
      <c r="RL130" s="4"/>
      <c r="RM130" s="4"/>
      <c r="RN130" s="4"/>
      <c r="RO130" s="4"/>
      <c r="RP130" s="4"/>
      <c r="RQ130" s="4"/>
      <c r="RR130" s="4"/>
      <c r="RS130" s="4"/>
      <c r="RT130" s="4"/>
      <c r="RU130" s="4"/>
      <c r="RV130" s="4"/>
      <c r="RW130" s="4"/>
      <c r="RX130" s="4"/>
      <c r="RY130" s="4"/>
      <c r="RZ130" s="4"/>
      <c r="SA130" s="4"/>
      <c r="SB130" s="4"/>
      <c r="SC130" s="4"/>
      <c r="SD130" s="4"/>
      <c r="SE130" s="4"/>
      <c r="SF130" s="4"/>
      <c r="SG130" s="4"/>
      <c r="SH130" s="4"/>
      <c r="SI130" s="4"/>
      <c r="SJ130" s="4"/>
      <c r="SK130" s="4"/>
      <c r="SL130" s="4"/>
      <c r="SM130" s="4"/>
      <c r="SN130" s="4"/>
      <c r="SO130" s="4"/>
      <c r="SP130" s="4"/>
      <c r="SQ130" s="4"/>
      <c r="SR130" s="4"/>
      <c r="SS130" s="4"/>
      <c r="ST130" s="4"/>
      <c r="SU130" s="4"/>
      <c r="SV130" s="4"/>
      <c r="SW130" s="4"/>
      <c r="SX130" s="4"/>
      <c r="SY130" s="4"/>
      <c r="SZ130" s="4"/>
      <c r="TA130" s="4"/>
      <c r="TB130" s="4"/>
      <c r="TC130" s="4"/>
      <c r="TD130" s="4"/>
      <c r="TE130" s="4"/>
      <c r="TF130" s="4"/>
      <c r="TG130" s="4"/>
      <c r="TH130" s="4"/>
      <c r="TI130" s="4"/>
      <c r="TJ130" s="4"/>
      <c r="TK130" s="4"/>
      <c r="TL130" s="4"/>
      <c r="TM130" s="4"/>
      <c r="TN130" s="4"/>
      <c r="TO130" s="4"/>
      <c r="TP130" s="4"/>
      <c r="TQ130" s="4"/>
      <c r="TR130" s="4"/>
      <c r="TS130" s="4"/>
      <c r="TT130" s="4"/>
      <c r="TU130" s="4"/>
      <c r="TV130" s="4"/>
      <c r="TW130" s="4"/>
      <c r="TX130" s="4"/>
      <c r="TY130" s="4"/>
      <c r="TZ130" s="4"/>
      <c r="UA130" s="4"/>
      <c r="UB130" s="4"/>
      <c r="UC130" s="4"/>
      <c r="UD130" s="4"/>
      <c r="UE130" s="4"/>
      <c r="UF130" s="4"/>
      <c r="UG130" s="4"/>
      <c r="UH130" s="4"/>
      <c r="UI130" s="4"/>
      <c r="UJ130" s="4"/>
      <c r="UK130" s="4"/>
      <c r="UL130" s="4"/>
      <c r="UM130" s="4"/>
      <c r="UN130" s="4"/>
      <c r="UO130" s="4"/>
      <c r="UP130" s="4"/>
      <c r="UQ130" s="4"/>
      <c r="UR130" s="4"/>
      <c r="US130" s="4"/>
      <c r="UT130" s="4"/>
      <c r="UU130" s="4"/>
      <c r="UV130" s="4"/>
      <c r="UW130" s="4"/>
      <c r="UX130" s="4"/>
      <c r="UY130" s="4"/>
      <c r="UZ130" s="4"/>
      <c r="VA130" s="4"/>
      <c r="VB130" s="4"/>
      <c r="VC130" s="4"/>
      <c r="VD130" s="4"/>
      <c r="VE130" s="4"/>
      <c r="VF130" s="4"/>
      <c r="VG130" s="4"/>
      <c r="VH130" s="4"/>
      <c r="VI130" s="4"/>
      <c r="VJ130" s="4"/>
      <c r="VK130" s="4"/>
      <c r="VL130" s="4"/>
      <c r="VM130" s="4"/>
      <c r="VN130" s="4"/>
      <c r="VO130" s="4"/>
      <c r="VP130" s="4"/>
      <c r="VQ130" s="4"/>
      <c r="VR130" s="4"/>
      <c r="VS130" s="4"/>
      <c r="VT130" s="4"/>
      <c r="VU130" s="4"/>
      <c r="VV130" s="4"/>
      <c r="VW130" s="4"/>
      <c r="VX130" s="4"/>
      <c r="VY130" s="4"/>
      <c r="VZ130" s="4"/>
      <c r="WA130" s="4"/>
      <c r="WB130" s="4"/>
      <c r="WC130" s="4"/>
      <c r="WD130" s="4"/>
      <c r="WE130" s="4"/>
      <c r="WF130" s="4"/>
      <c r="WG130" s="4"/>
      <c r="WH130" s="4"/>
      <c r="WI130" s="4"/>
      <c r="WJ130" s="4"/>
      <c r="WK130" s="4"/>
      <c r="WL130" s="4"/>
      <c r="WM130" s="4"/>
      <c r="WN130" s="4"/>
      <c r="WO130" s="4"/>
      <c r="WP130" s="4"/>
      <c r="WQ130" s="4"/>
      <c r="WR130" s="4"/>
      <c r="WS130" s="4"/>
      <c r="WT130" s="4"/>
      <c r="WU130" s="4"/>
      <c r="WV130" s="4"/>
      <c r="WW130" s="4"/>
      <c r="WX130" s="4"/>
      <c r="WY130" s="4"/>
      <c r="WZ130" s="4"/>
      <c r="XA130" s="4"/>
      <c r="XB130" s="4"/>
      <c r="XC130" s="4"/>
      <c r="XD130" s="4"/>
      <c r="XE130" s="4"/>
      <c r="XF130" s="4"/>
      <c r="XG130" s="4"/>
      <c r="XH130" s="4"/>
      <c r="XI130" s="4"/>
      <c r="XJ130" s="4"/>
      <c r="XK130" s="4"/>
      <c r="XL130" s="4"/>
      <c r="XM130" s="4"/>
      <c r="XN130" s="4"/>
      <c r="XO130" s="4"/>
      <c r="XP130" s="4"/>
      <c r="XQ130" s="4"/>
      <c r="XR130" s="4"/>
      <c r="XS130" s="4"/>
      <c r="XT130" s="4"/>
      <c r="XU130" s="4"/>
      <c r="XV130" s="4"/>
      <c r="XW130" s="4"/>
      <c r="XX130" s="4"/>
      <c r="XY130" s="4"/>
      <c r="XZ130" s="4"/>
      <c r="YA130" s="4"/>
      <c r="YB130" s="4"/>
      <c r="YC130" s="4"/>
      <c r="YD130" s="4"/>
      <c r="YE130" s="4"/>
      <c r="YF130" s="4"/>
      <c r="YG130" s="4"/>
      <c r="YH130" s="4"/>
      <c r="YI130" s="4"/>
      <c r="YJ130" s="4"/>
      <c r="YK130" s="4"/>
      <c r="YL130" s="4"/>
      <c r="YM130" s="4"/>
      <c r="YN130" s="4"/>
      <c r="YO130" s="4"/>
      <c r="YP130" s="4"/>
      <c r="YQ130" s="4"/>
      <c r="YR130" s="4"/>
      <c r="YS130" s="4"/>
      <c r="YT130" s="4"/>
      <c r="YU130" s="4"/>
      <c r="YV130" s="4"/>
      <c r="YW130" s="4"/>
      <c r="YX130" s="4"/>
      <c r="YY130" s="4"/>
      <c r="YZ130" s="4"/>
      <c r="ZA130" s="4"/>
      <c r="ZB130" s="4"/>
      <c r="ZC130" s="4"/>
      <c r="ZD130" s="4"/>
      <c r="ZE130" s="4"/>
      <c r="ZF130" s="4"/>
      <c r="ZG130" s="4"/>
      <c r="ZH130" s="4"/>
      <c r="ZI130" s="4"/>
      <c r="ZJ130" s="4"/>
      <c r="ZK130" s="4"/>
      <c r="ZL130" s="4"/>
      <c r="ZM130" s="4"/>
      <c r="ZN130" s="4"/>
      <c r="ZO130" s="4"/>
      <c r="ZP130" s="4"/>
      <c r="ZQ130" s="4"/>
      <c r="ZR130" s="4"/>
      <c r="ZS130" s="4"/>
      <c r="ZT130" s="4"/>
      <c r="ZU130" s="4"/>
      <c r="ZV130" s="4"/>
      <c r="ZW130" s="4"/>
      <c r="ZX130" s="4"/>
      <c r="ZY130" s="4"/>
      <c r="ZZ130" s="4"/>
      <c r="AAA130" s="4"/>
      <c r="AAB130" s="4"/>
      <c r="AAC130" s="4"/>
      <c r="AAD130" s="4"/>
      <c r="AAE130" s="4"/>
      <c r="AAF130" s="4"/>
      <c r="AAG130" s="4"/>
      <c r="AAH130" s="4"/>
      <c r="AAI130" s="4"/>
      <c r="AAJ130" s="4"/>
      <c r="AAK130" s="4"/>
      <c r="AAL130" s="4"/>
      <c r="AAM130" s="4"/>
      <c r="AAN130" s="4"/>
      <c r="AAO130" s="4"/>
      <c r="AAP130" s="4"/>
      <c r="AAQ130" s="4"/>
      <c r="AAR130" s="4"/>
      <c r="AAS130" s="4"/>
      <c r="AAT130" s="4"/>
      <c r="ABA130" s="4"/>
      <c r="ABB130" s="4"/>
      <c r="ABC130" s="4"/>
      <c r="ABD130" s="4"/>
      <c r="ABE130" s="4"/>
      <c r="ABF130" s="4"/>
      <c r="ABG130" s="4"/>
      <c r="ABH130" s="4"/>
      <c r="ABI130" s="4"/>
      <c r="ABJ130" s="4"/>
      <c r="ABK130" s="4"/>
      <c r="ABL130" s="4"/>
      <c r="ABM130" s="4"/>
      <c r="ABN130" s="4"/>
      <c r="ABO130" s="4"/>
      <c r="ABP130" s="4"/>
      <c r="ABQ130" s="4"/>
      <c r="ABR130" s="4"/>
      <c r="ABS130" s="4"/>
      <c r="ABT130" s="4"/>
      <c r="ABU130" s="4"/>
      <c r="ABV130" s="4"/>
      <c r="ABW130" s="4"/>
      <c r="ABX130" s="4"/>
      <c r="ABY130" s="4"/>
      <c r="ABZ130" s="4"/>
      <c r="ACA130" s="4"/>
      <c r="ACB130" s="4"/>
      <c r="ACC130" s="4"/>
      <c r="ACD130" s="4"/>
      <c r="ACE130" s="4"/>
      <c r="ACF130" s="4"/>
      <c r="ACG130" s="4"/>
      <c r="ACH130" s="4"/>
      <c r="ACI130" s="4"/>
      <c r="ACJ130" s="4"/>
      <c r="ACK130" s="4"/>
      <c r="ACL130" s="4"/>
      <c r="ACM130" s="4"/>
      <c r="ACN130" s="4"/>
      <c r="ACO130" s="4"/>
      <c r="ACP130" s="4"/>
      <c r="ACQ130" s="4"/>
      <c r="ACR130" s="4"/>
      <c r="ACS130" s="4"/>
      <c r="ACT130" s="4"/>
      <c r="ACU130" s="4"/>
      <c r="ACV130" s="4"/>
      <c r="ACW130" s="4"/>
      <c r="ACX130" s="4"/>
      <c r="ACY130" s="4"/>
      <c r="ACZ130" s="4"/>
      <c r="ADA130" s="4"/>
      <c r="ADB130" s="4"/>
      <c r="ADC130" s="4"/>
      <c r="ADD130" s="4"/>
      <c r="ADE130" s="4"/>
      <c r="ADF130" s="4"/>
      <c r="ADG130" s="4"/>
      <c r="ADH130" s="4"/>
      <c r="ADI130" s="4"/>
      <c r="ADJ130" s="4"/>
      <c r="ADK130" s="4"/>
      <c r="ADL130" s="4"/>
      <c r="ADM130" s="4"/>
      <c r="ADN130" s="4"/>
      <c r="ADO130" s="4"/>
      <c r="ADP130" s="4"/>
      <c r="ADQ130" s="4"/>
      <c r="ADR130" s="4"/>
      <c r="ADS130" s="4"/>
      <c r="ADT130" s="4"/>
      <c r="ADU130" s="4"/>
      <c r="ADV130" s="4"/>
      <c r="ADW130" s="4"/>
      <c r="ADX130" s="4"/>
      <c r="ADY130" s="4"/>
      <c r="ADZ130" s="4"/>
      <c r="AEA130" s="4"/>
      <c r="AEB130" s="4"/>
      <c r="AEC130" s="4"/>
      <c r="AED130" s="4"/>
      <c r="AEE130" s="4"/>
      <c r="AEF130" s="4"/>
      <c r="AEG130" s="4"/>
      <c r="AEH130" s="4"/>
      <c r="AEI130" s="4"/>
      <c r="AEJ130" s="4"/>
      <c r="AEK130" s="4"/>
      <c r="AEL130" s="4"/>
      <c r="AEM130" s="4"/>
      <c r="AEN130" s="4"/>
      <c r="AEO130" s="4"/>
      <c r="AEP130" s="4"/>
      <c r="AEQ130" s="4"/>
      <c r="AER130" s="4"/>
      <c r="AES130" s="4"/>
      <c r="AET130" s="4"/>
      <c r="AEU130" s="4"/>
      <c r="AEV130" s="4"/>
      <c r="AEW130" s="4"/>
      <c r="AEX130" s="4"/>
      <c r="AEY130" s="4"/>
      <c r="AEZ130" s="4"/>
      <c r="AFA130" s="4"/>
      <c r="AFB130" s="4"/>
      <c r="AFC130" s="4"/>
      <c r="AFD130" s="4"/>
      <c r="AFE130" s="4"/>
      <c r="AFF130" s="4"/>
      <c r="AFG130" s="4"/>
      <c r="AFH130" s="4"/>
      <c r="AFI130" s="4"/>
      <c r="AFJ130" s="4"/>
      <c r="AFK130" s="4"/>
      <c r="AFL130" s="4"/>
      <c r="AFM130" s="4"/>
      <c r="AFN130" s="4"/>
      <c r="AFO130" s="4"/>
      <c r="AFP130" s="4"/>
      <c r="AFQ130" s="4"/>
      <c r="AFR130" s="4"/>
      <c r="AFS130" s="4"/>
      <c r="AFT130" s="4"/>
      <c r="AFU130" s="4"/>
      <c r="AFV130" s="4"/>
      <c r="AFW130" s="4"/>
      <c r="AFX130" s="4"/>
      <c r="AFY130" s="4"/>
      <c r="AFZ130" s="4"/>
      <c r="AGA130" s="4"/>
      <c r="AGB130" s="4"/>
      <c r="AGC130" s="4"/>
      <c r="AGD130" s="4"/>
      <c r="AGE130" s="4"/>
      <c r="AGF130" s="4"/>
      <c r="AGG130" s="4"/>
      <c r="AGH130" s="4"/>
      <c r="AGI130" s="4"/>
      <c r="AGJ130" s="4"/>
      <c r="AGK130" s="4"/>
      <c r="AGL130" s="4"/>
      <c r="AGM130" s="4"/>
      <c r="AGN130" s="4"/>
      <c r="AGO130" s="4"/>
      <c r="AGP130" s="4"/>
      <c r="AGQ130" s="4"/>
      <c r="AGR130" s="4"/>
      <c r="AGS130" s="4"/>
      <c r="AGT130" s="4"/>
      <c r="AGU130" s="4"/>
      <c r="AGV130" s="4"/>
      <c r="AGW130" s="4"/>
      <c r="AGX130" s="4"/>
      <c r="AGY130" s="4"/>
      <c r="AGZ130" s="4"/>
      <c r="AHA130" s="4"/>
      <c r="AHB130" s="4"/>
      <c r="AHC130" s="4"/>
      <c r="AHD130" s="4"/>
      <c r="AHE130" s="4"/>
      <c r="AHF130" s="4"/>
      <c r="AHG130" s="4"/>
      <c r="AHH130" s="4"/>
      <c r="AHI130" s="4"/>
      <c r="AHJ130" s="4"/>
      <c r="AHK130" s="4"/>
      <c r="AHL130" s="4"/>
      <c r="AHM130" s="4"/>
      <c r="AHN130" s="4"/>
      <c r="AHO130" s="4"/>
      <c r="AHP130" s="4"/>
      <c r="AHQ130" s="4"/>
      <c r="AHR130" s="4"/>
      <c r="AHS130" s="4"/>
      <c r="AHT130" s="4"/>
      <c r="AHU130" s="4"/>
      <c r="AHV130" s="4"/>
      <c r="AHW130" s="4"/>
      <c r="AHX130" s="4"/>
      <c r="AHY130" s="4"/>
      <c r="AHZ130" s="4"/>
      <c r="AIA130" s="4"/>
      <c r="AIB130" s="4"/>
      <c r="AIC130" s="4"/>
      <c r="AID130" s="4"/>
      <c r="AIE130" s="4"/>
      <c r="AIF130" s="4"/>
      <c r="AIG130" s="4"/>
      <c r="AIH130" s="4"/>
      <c r="AII130" s="4"/>
      <c r="AIJ130" s="4"/>
      <c r="AIK130" s="4"/>
      <c r="AIL130" s="4"/>
      <c r="AIM130" s="4"/>
      <c r="AIN130" s="4"/>
      <c r="AIO130" s="4"/>
      <c r="AIP130" s="4"/>
      <c r="AIQ130" s="4"/>
      <c r="AIR130" s="4"/>
      <c r="AIS130" s="4"/>
      <c r="AIT130" s="4"/>
      <c r="AIU130" s="4"/>
      <c r="AIV130" s="4"/>
      <c r="AIW130" s="4"/>
      <c r="AIX130" s="4"/>
      <c r="AIY130" s="4"/>
      <c r="AIZ130" s="4"/>
      <c r="AJA130" s="4"/>
      <c r="AJB130" s="4"/>
      <c r="AJC130" s="4"/>
      <c r="AJD130" s="4"/>
      <c r="AJE130" s="4"/>
      <c r="AJF130" s="4"/>
      <c r="AJG130" s="4"/>
      <c r="AJH130" s="4"/>
      <c r="AJI130" s="4"/>
      <c r="AJJ130" s="4"/>
      <c r="AJK130" s="4"/>
      <c r="AJL130" s="4"/>
      <c r="AJM130" s="4"/>
      <c r="AJN130" s="4"/>
      <c r="AJO130" s="4"/>
      <c r="AJP130" s="4"/>
      <c r="AJQ130" s="4"/>
      <c r="AJR130" s="4"/>
      <c r="AJS130" s="4"/>
      <c r="AJT130" s="4"/>
      <c r="AJU130" s="4"/>
      <c r="AJV130" s="4"/>
      <c r="AJW130" s="4"/>
      <c r="AJX130" s="4"/>
      <c r="AJY130" s="4"/>
      <c r="AJZ130" s="4"/>
      <c r="AKA130" s="4"/>
      <c r="AKB130" s="4"/>
      <c r="AKC130" s="4"/>
      <c r="AKD130" s="4"/>
      <c r="AKE130" s="4"/>
      <c r="AKF130" s="4"/>
      <c r="AKG130" s="4"/>
      <c r="AKH130" s="4"/>
      <c r="AKI130" s="4"/>
      <c r="AKJ130" s="4"/>
      <c r="AKK130" s="4"/>
      <c r="AKL130" s="4"/>
      <c r="AKM130" s="4"/>
      <c r="AKN130" s="4"/>
      <c r="AKO130" s="4"/>
      <c r="AKP130" s="4"/>
      <c r="AKW130" s="4"/>
      <c r="AKX130" s="4"/>
      <c r="AKY130" s="4"/>
      <c r="AKZ130" s="4"/>
      <c r="ALA130" s="4"/>
      <c r="ALB130" s="4"/>
      <c r="ALC130" s="4"/>
      <c r="ALD130" s="4"/>
      <c r="ALE130" s="4"/>
      <c r="ALF130" s="4"/>
      <c r="ALG130" s="4"/>
      <c r="ALH130" s="4"/>
      <c r="ALI130" s="4"/>
      <c r="ALJ130" s="4"/>
      <c r="ALK130" s="4"/>
      <c r="ALL130" s="4"/>
      <c r="ALM130" s="4"/>
      <c r="ALN130" s="4"/>
      <c r="ALO130" s="4"/>
      <c r="ALP130" s="4"/>
      <c r="ALQ130" s="4"/>
      <c r="ALR130" s="4"/>
      <c r="ALS130" s="4"/>
      <c r="ALT130" s="4"/>
      <c r="ALU130" s="4"/>
      <c r="ALV130" s="4"/>
      <c r="ALW130" s="4"/>
      <c r="ALX130" s="4"/>
      <c r="ALY130" s="4"/>
      <c r="ALZ130" s="4"/>
      <c r="AMA130" s="4"/>
      <c r="AMB130" s="4"/>
      <c r="AMC130" s="4"/>
      <c r="AMD130" s="4"/>
      <c r="AME130" s="4"/>
      <c r="AMF130" s="4"/>
      <c r="AMG130" s="4"/>
      <c r="AMH130" s="4"/>
      <c r="AMI130" s="4"/>
      <c r="AMJ130" s="4"/>
      <c r="AMK130" s="4"/>
      <c r="AML130" s="4"/>
      <c r="AMM130" s="4"/>
      <c r="AMN130" s="4"/>
      <c r="AMO130" s="4"/>
      <c r="AMP130" s="4"/>
      <c r="AMQ130" s="4"/>
      <c r="AMR130" s="4"/>
      <c r="AMS130" s="4"/>
      <c r="AMT130" s="4"/>
      <c r="AMU130" s="4"/>
      <c r="AMV130" s="4"/>
      <c r="AMW130" s="4"/>
      <c r="AMX130" s="4"/>
      <c r="AMY130" s="4"/>
      <c r="AMZ130" s="4"/>
      <c r="ANA130" s="4"/>
      <c r="ANB130" s="4"/>
      <c r="ANC130" s="4"/>
      <c r="AND130" s="4"/>
      <c r="ANE130" s="4"/>
      <c r="ANF130" s="4"/>
      <c r="ANG130" s="4"/>
      <c r="ANH130" s="4"/>
      <c r="ANI130" s="4"/>
      <c r="ANJ130" s="4"/>
      <c r="ANK130" s="4"/>
      <c r="ANL130" s="4"/>
      <c r="ANM130" s="4"/>
      <c r="ANN130" s="4"/>
      <c r="ANO130" s="4"/>
      <c r="ANP130" s="4"/>
      <c r="ANQ130" s="4"/>
      <c r="ANR130" s="4"/>
      <c r="ANS130" s="4"/>
      <c r="ANT130" s="4"/>
      <c r="ANU130" s="4"/>
      <c r="ANV130" s="4"/>
      <c r="ANW130" s="4"/>
      <c r="ANX130" s="4"/>
      <c r="ANY130" s="4"/>
      <c r="ANZ130" s="4"/>
      <c r="AOA130" s="4"/>
      <c r="AOB130" s="4"/>
      <c r="AOC130" s="4"/>
      <c r="AOD130" s="4"/>
      <c r="AOE130" s="4"/>
      <c r="AOF130" s="4"/>
      <c r="AOG130" s="4"/>
      <c r="AOH130" s="4"/>
      <c r="AOI130" s="4"/>
      <c r="AOJ130" s="4"/>
      <c r="AOK130" s="4"/>
      <c r="AOL130" s="4"/>
      <c r="AOM130" s="4"/>
      <c r="AON130" s="4"/>
      <c r="AOO130" s="4"/>
      <c r="AOP130" s="4"/>
      <c r="AOQ130" s="4"/>
      <c r="AOR130" s="4"/>
      <c r="AOS130" s="4"/>
      <c r="AOT130" s="4"/>
      <c r="AOU130" s="4"/>
      <c r="AOV130" s="4"/>
      <c r="AOW130" s="4"/>
      <c r="AOX130" s="4"/>
      <c r="AOY130" s="4"/>
      <c r="AOZ130" s="4"/>
      <c r="APA130" s="4"/>
      <c r="APB130" s="4"/>
      <c r="APC130" s="4"/>
      <c r="APD130" s="4"/>
      <c r="APE130" s="4"/>
      <c r="APF130" s="4"/>
      <c r="APG130" s="4"/>
      <c r="APH130" s="4"/>
      <c r="API130" s="4"/>
      <c r="APJ130" s="4"/>
      <c r="APK130" s="4"/>
      <c r="APL130" s="4"/>
      <c r="APM130" s="4"/>
      <c r="APN130" s="4"/>
      <c r="APO130" s="4"/>
      <c r="APP130" s="4"/>
      <c r="APQ130" s="4"/>
      <c r="APR130" s="4"/>
      <c r="APS130" s="4"/>
      <c r="APT130" s="4"/>
      <c r="APU130" s="4"/>
      <c r="APV130" s="4"/>
      <c r="APW130" s="4"/>
      <c r="APX130" s="4"/>
      <c r="APY130" s="4"/>
      <c r="APZ130" s="4"/>
      <c r="AQA130" s="4"/>
      <c r="AQB130" s="4"/>
      <c r="AQC130" s="4"/>
      <c r="AQD130" s="4"/>
      <c r="AQE130" s="4"/>
      <c r="AQF130" s="4"/>
      <c r="AQG130" s="4"/>
      <c r="AQH130" s="4"/>
      <c r="AQI130" s="4"/>
      <c r="AQJ130" s="4"/>
      <c r="AQK130" s="4"/>
      <c r="AQL130" s="4"/>
      <c r="AQM130" s="4"/>
      <c r="AQN130" s="4"/>
      <c r="AQO130" s="4"/>
      <c r="AQP130" s="4"/>
      <c r="AQQ130" s="4"/>
      <c r="AQR130" s="4"/>
      <c r="AQS130" s="4"/>
      <c r="AQT130" s="4"/>
      <c r="AQU130" s="4"/>
      <c r="AQV130" s="4"/>
      <c r="AQW130" s="4"/>
      <c r="AQX130" s="4"/>
      <c r="AQY130" s="4"/>
      <c r="AQZ130" s="4"/>
      <c r="ARA130" s="4"/>
      <c r="ARB130" s="4"/>
      <c r="ARC130" s="4"/>
      <c r="ARD130" s="4"/>
      <c r="ARE130" s="4"/>
      <c r="ARF130" s="4"/>
      <c r="ARG130" s="4"/>
      <c r="ARH130" s="4"/>
      <c r="ARI130" s="4"/>
      <c r="ARJ130" s="4"/>
      <c r="ARK130" s="4"/>
      <c r="ARL130" s="4"/>
      <c r="ARM130" s="4"/>
      <c r="ARN130" s="4"/>
      <c r="ARO130" s="4"/>
      <c r="ARP130" s="4"/>
      <c r="ARQ130" s="4"/>
      <c r="ARR130" s="4"/>
      <c r="ARS130" s="4"/>
      <c r="ART130" s="4"/>
      <c r="ARU130" s="4"/>
      <c r="ARV130" s="4"/>
      <c r="ARW130" s="4"/>
      <c r="ARX130" s="4"/>
      <c r="ARY130" s="4"/>
      <c r="ARZ130" s="4"/>
      <c r="ASA130" s="4"/>
      <c r="ASB130" s="4"/>
      <c r="ASC130" s="4"/>
      <c r="ASD130" s="4"/>
      <c r="ASE130" s="4"/>
      <c r="ASF130" s="4"/>
      <c r="ASG130" s="4"/>
      <c r="ASH130" s="4"/>
      <c r="ASI130" s="4"/>
      <c r="ASJ130" s="4"/>
      <c r="ASK130" s="4"/>
      <c r="ASL130" s="4"/>
      <c r="ASM130" s="4"/>
      <c r="ASN130" s="4"/>
      <c r="ASO130" s="4"/>
      <c r="ASP130" s="4"/>
      <c r="ASQ130" s="4"/>
      <c r="ASR130" s="4"/>
      <c r="ASS130" s="4"/>
      <c r="AST130" s="4"/>
      <c r="ASU130" s="4"/>
      <c r="ASV130" s="4"/>
      <c r="ASW130" s="4"/>
      <c r="ASX130" s="4"/>
      <c r="ASY130" s="4"/>
      <c r="ASZ130" s="4"/>
      <c r="ATA130" s="4"/>
      <c r="ATB130" s="4"/>
      <c r="ATC130" s="4"/>
      <c r="ATD130" s="4"/>
      <c r="ATE130" s="4"/>
      <c r="ATF130" s="4"/>
      <c r="ATG130" s="4"/>
      <c r="ATH130" s="4"/>
      <c r="ATI130" s="4"/>
      <c r="ATJ130" s="4"/>
      <c r="ATK130" s="4"/>
      <c r="ATL130" s="4"/>
      <c r="ATM130" s="4"/>
      <c r="ATN130" s="4"/>
      <c r="ATO130" s="4"/>
      <c r="ATP130" s="4"/>
      <c r="ATQ130" s="4"/>
      <c r="ATR130" s="4"/>
      <c r="ATS130" s="4"/>
      <c r="ATT130" s="4"/>
      <c r="ATU130" s="4"/>
      <c r="ATV130" s="4"/>
      <c r="ATW130" s="4"/>
      <c r="ATX130" s="4"/>
      <c r="ATY130" s="4"/>
      <c r="ATZ130" s="4"/>
      <c r="AUA130" s="4"/>
      <c r="AUB130" s="4"/>
      <c r="AUC130" s="4"/>
      <c r="AUD130" s="4"/>
      <c r="AUE130" s="4"/>
      <c r="AUF130" s="4"/>
      <c r="AUG130" s="4"/>
      <c r="AUH130" s="4"/>
      <c r="AUI130" s="4"/>
      <c r="AUJ130" s="4"/>
      <c r="AUK130" s="4"/>
      <c r="AUL130" s="4"/>
      <c r="AUS130" s="4"/>
      <c r="AUT130" s="4"/>
      <c r="AUU130" s="4"/>
      <c r="AUV130" s="4"/>
      <c r="AUW130" s="4"/>
      <c r="AUX130" s="4"/>
      <c r="AUY130" s="4"/>
      <c r="AUZ130" s="4"/>
      <c r="AVA130" s="4"/>
      <c r="AVB130" s="4"/>
      <c r="AVC130" s="4"/>
      <c r="AVD130" s="4"/>
      <c r="AVE130" s="4"/>
      <c r="AVF130" s="4"/>
      <c r="AVG130" s="4"/>
      <c r="AVH130" s="4"/>
      <c r="AVI130" s="4"/>
      <c r="AVJ130" s="4"/>
      <c r="AVK130" s="4"/>
      <c r="AVL130" s="4"/>
      <c r="AVM130" s="4"/>
      <c r="AVN130" s="4"/>
      <c r="AVO130" s="4"/>
      <c r="AVP130" s="4"/>
      <c r="AVQ130" s="4"/>
      <c r="AVR130" s="4"/>
      <c r="AVS130" s="4"/>
      <c r="AVT130" s="4"/>
      <c r="AVU130" s="4"/>
      <c r="AVV130" s="4"/>
      <c r="AVW130" s="4"/>
      <c r="AVX130" s="4"/>
      <c r="AVY130" s="4"/>
      <c r="AVZ130" s="4"/>
      <c r="AWA130" s="4"/>
      <c r="AWB130" s="4"/>
      <c r="AWC130" s="4"/>
      <c r="AWD130" s="4"/>
      <c r="AWE130" s="4"/>
      <c r="AWF130" s="4"/>
      <c r="AWG130" s="4"/>
      <c r="AWH130" s="4"/>
      <c r="AWI130" s="4"/>
      <c r="AWJ130" s="4"/>
      <c r="AWK130" s="4"/>
      <c r="AWL130" s="4"/>
      <c r="AWM130" s="4"/>
      <c r="AWN130" s="4"/>
      <c r="AWO130" s="4"/>
      <c r="AWP130" s="4"/>
      <c r="AWQ130" s="4"/>
      <c r="AWR130" s="4"/>
      <c r="AWS130" s="4"/>
      <c r="AWT130" s="4"/>
      <c r="AWU130" s="4"/>
      <c r="AWV130" s="4"/>
      <c r="AWW130" s="4"/>
      <c r="AWX130" s="4"/>
      <c r="AWY130" s="4"/>
      <c r="AWZ130" s="4"/>
      <c r="AXA130" s="4"/>
      <c r="AXB130" s="4"/>
      <c r="AXC130" s="4"/>
      <c r="AXD130" s="4"/>
      <c r="AXE130" s="4"/>
      <c r="AXF130" s="4"/>
      <c r="AXG130" s="4"/>
      <c r="AXH130" s="4"/>
      <c r="AXI130" s="4"/>
      <c r="AXJ130" s="4"/>
      <c r="AXK130" s="4"/>
      <c r="AXL130" s="4"/>
      <c r="AXM130" s="4"/>
      <c r="AXN130" s="4"/>
      <c r="AXO130" s="4"/>
      <c r="AXP130" s="4"/>
      <c r="AXQ130" s="4"/>
      <c r="AXR130" s="4"/>
      <c r="AXS130" s="4"/>
      <c r="AXT130" s="4"/>
      <c r="AXU130" s="4"/>
      <c r="AXV130" s="4"/>
      <c r="AXW130" s="4"/>
      <c r="AXX130" s="4"/>
      <c r="AXY130" s="4"/>
      <c r="AXZ130" s="4"/>
      <c r="AYA130" s="4"/>
      <c r="AYB130" s="4"/>
      <c r="AYC130" s="4"/>
      <c r="AYD130" s="4"/>
      <c r="AYE130" s="4"/>
      <c r="AYF130" s="4"/>
      <c r="AYG130" s="4"/>
      <c r="AYH130" s="4"/>
      <c r="AYI130" s="4"/>
      <c r="AYJ130" s="4"/>
      <c r="AYK130" s="4"/>
      <c r="AYL130" s="4"/>
      <c r="AYM130" s="4"/>
      <c r="AYN130" s="4"/>
      <c r="AYO130" s="4"/>
      <c r="AYP130" s="4"/>
      <c r="AYQ130" s="4"/>
      <c r="AYR130" s="4"/>
      <c r="AYS130" s="4"/>
      <c r="AYT130" s="4"/>
      <c r="AYU130" s="4"/>
      <c r="AYV130" s="4"/>
      <c r="AYW130" s="4"/>
      <c r="AYX130" s="4"/>
      <c r="AYY130" s="4"/>
      <c r="AYZ130" s="4"/>
      <c r="AZA130" s="4"/>
      <c r="AZB130" s="4"/>
      <c r="AZC130" s="4"/>
      <c r="AZD130" s="4"/>
      <c r="AZE130" s="4"/>
      <c r="AZF130" s="4"/>
      <c r="AZG130" s="4"/>
      <c r="AZH130" s="4"/>
      <c r="AZI130" s="4"/>
      <c r="AZJ130" s="4"/>
      <c r="AZK130" s="4"/>
      <c r="AZL130" s="4"/>
      <c r="AZM130" s="4"/>
      <c r="AZN130" s="4"/>
      <c r="AZO130" s="4"/>
      <c r="AZP130" s="4"/>
      <c r="AZQ130" s="4"/>
      <c r="AZR130" s="4"/>
      <c r="AZS130" s="4"/>
      <c r="AZT130" s="4"/>
      <c r="AZU130" s="4"/>
      <c r="AZV130" s="4"/>
      <c r="AZW130" s="4"/>
      <c r="AZX130" s="4"/>
      <c r="AZY130" s="4"/>
      <c r="AZZ130" s="4"/>
      <c r="BAA130" s="4"/>
      <c r="BAB130" s="4"/>
      <c r="BAC130" s="4"/>
      <c r="BAD130" s="4"/>
      <c r="BAE130" s="4"/>
      <c r="BAF130" s="4"/>
      <c r="BAG130" s="4"/>
      <c r="BAH130" s="4"/>
      <c r="BAI130" s="4"/>
      <c r="BAJ130" s="4"/>
      <c r="BAK130" s="4"/>
      <c r="BAL130" s="4"/>
      <c r="BAM130" s="4"/>
      <c r="BAN130" s="4"/>
      <c r="BAO130" s="4"/>
      <c r="BAP130" s="4"/>
      <c r="BAQ130" s="4"/>
      <c r="BAR130" s="4"/>
      <c r="BAS130" s="4"/>
      <c r="BAT130" s="4"/>
      <c r="BAU130" s="4"/>
      <c r="BAV130" s="4"/>
      <c r="BAW130" s="4"/>
      <c r="BAX130" s="4"/>
      <c r="BAY130" s="4"/>
      <c r="BAZ130" s="4"/>
      <c r="BBA130" s="4"/>
      <c r="BBB130" s="4"/>
      <c r="BBC130" s="4"/>
      <c r="BBD130" s="4"/>
      <c r="BBE130" s="4"/>
      <c r="BBF130" s="4"/>
      <c r="BBG130" s="4"/>
      <c r="BBH130" s="4"/>
      <c r="BBI130" s="4"/>
      <c r="BBJ130" s="4"/>
      <c r="BBK130" s="4"/>
      <c r="BBL130" s="4"/>
      <c r="BBM130" s="4"/>
      <c r="BBN130" s="4"/>
      <c r="BBO130" s="4"/>
      <c r="BBP130" s="4"/>
      <c r="BBQ130" s="4"/>
      <c r="BBR130" s="4"/>
      <c r="BBS130" s="4"/>
      <c r="BBT130" s="4"/>
      <c r="BBU130" s="4"/>
      <c r="BBV130" s="4"/>
      <c r="BBW130" s="4"/>
      <c r="BBX130" s="4"/>
      <c r="BBY130" s="4"/>
      <c r="BBZ130" s="4"/>
      <c r="BCA130" s="4"/>
      <c r="BCB130" s="4"/>
      <c r="BCC130" s="4"/>
      <c r="BCD130" s="4"/>
      <c r="BCE130" s="4"/>
      <c r="BCF130" s="4"/>
      <c r="BCG130" s="4"/>
      <c r="BCH130" s="4"/>
      <c r="BCI130" s="4"/>
      <c r="BCJ130" s="4"/>
      <c r="BCK130" s="4"/>
      <c r="BCL130" s="4"/>
      <c r="BCM130" s="4"/>
      <c r="BCN130" s="4"/>
      <c r="BCO130" s="4"/>
      <c r="BCP130" s="4"/>
      <c r="BCQ130" s="4"/>
      <c r="BCR130" s="4"/>
      <c r="BCS130" s="4"/>
      <c r="BCT130" s="4"/>
      <c r="BCU130" s="4"/>
      <c r="BCV130" s="4"/>
      <c r="BCW130" s="4"/>
      <c r="BCX130" s="4"/>
      <c r="BCY130" s="4"/>
      <c r="BCZ130" s="4"/>
      <c r="BDA130" s="4"/>
      <c r="BDB130" s="4"/>
      <c r="BDC130" s="4"/>
      <c r="BDD130" s="4"/>
      <c r="BDE130" s="4"/>
      <c r="BDF130" s="4"/>
      <c r="BDG130" s="4"/>
      <c r="BDH130" s="4"/>
      <c r="BDI130" s="4"/>
      <c r="BDJ130" s="4"/>
      <c r="BDK130" s="4"/>
      <c r="BDL130" s="4"/>
      <c r="BDM130" s="4"/>
      <c r="BDN130" s="4"/>
      <c r="BDO130" s="4"/>
      <c r="BDP130" s="4"/>
      <c r="BDQ130" s="4"/>
      <c r="BDR130" s="4"/>
      <c r="BDS130" s="4"/>
      <c r="BDT130" s="4"/>
      <c r="BDU130" s="4"/>
      <c r="BDV130" s="4"/>
      <c r="BDW130" s="4"/>
      <c r="BDX130" s="4"/>
      <c r="BDY130" s="4"/>
      <c r="BDZ130" s="4"/>
      <c r="BEA130" s="4"/>
      <c r="BEB130" s="4"/>
      <c r="BEC130" s="4"/>
      <c r="BED130" s="4"/>
      <c r="BEE130" s="4"/>
      <c r="BEF130" s="4"/>
      <c r="BEG130" s="4"/>
      <c r="BEH130" s="4"/>
      <c r="BEO130" s="4"/>
      <c r="BEP130" s="4"/>
      <c r="BEQ130" s="4"/>
      <c r="BER130" s="4"/>
      <c r="BES130" s="4"/>
      <c r="BET130" s="4"/>
      <c r="BEU130" s="4"/>
      <c r="BEV130" s="4"/>
      <c r="BEW130" s="4"/>
      <c r="BEX130" s="4"/>
      <c r="BEY130" s="4"/>
      <c r="BEZ130" s="4"/>
      <c r="BFA130" s="4"/>
      <c r="BFB130" s="4"/>
      <c r="BFC130" s="4"/>
      <c r="BFD130" s="4"/>
      <c r="BFE130" s="4"/>
      <c r="BFF130" s="4"/>
      <c r="BFG130" s="4"/>
      <c r="BFH130" s="4"/>
      <c r="BFI130" s="4"/>
      <c r="BFJ130" s="4"/>
      <c r="BFK130" s="4"/>
      <c r="BFL130" s="4"/>
      <c r="BFM130" s="4"/>
      <c r="BFN130" s="4"/>
      <c r="BFO130" s="4"/>
      <c r="BFP130" s="4"/>
      <c r="BFQ130" s="4"/>
      <c r="BFR130" s="4"/>
      <c r="BFS130" s="4"/>
      <c r="BFT130" s="4"/>
      <c r="BFU130" s="4"/>
      <c r="BFV130" s="4"/>
      <c r="BFW130" s="4"/>
      <c r="BFX130" s="4"/>
      <c r="BFY130" s="4"/>
      <c r="BFZ130" s="4"/>
      <c r="BGA130" s="4"/>
      <c r="BGB130" s="4"/>
      <c r="BGC130" s="4"/>
      <c r="BGD130" s="4"/>
      <c r="BGE130" s="4"/>
      <c r="BGF130" s="4"/>
      <c r="BGG130" s="4"/>
      <c r="BGH130" s="4"/>
      <c r="BGI130" s="4"/>
      <c r="BGJ130" s="4"/>
      <c r="BGK130" s="4"/>
      <c r="BGL130" s="4"/>
      <c r="BGM130" s="4"/>
      <c r="BGN130" s="4"/>
      <c r="BGO130" s="4"/>
      <c r="BGP130" s="4"/>
      <c r="BGQ130" s="4"/>
      <c r="BGR130" s="4"/>
      <c r="BGS130" s="4"/>
      <c r="BGT130" s="4"/>
      <c r="BGU130" s="4"/>
      <c r="BGV130" s="4"/>
      <c r="BGW130" s="4"/>
      <c r="BGX130" s="4"/>
      <c r="BGY130" s="4"/>
      <c r="BGZ130" s="4"/>
      <c r="BHA130" s="4"/>
      <c r="BHB130" s="4"/>
      <c r="BHC130" s="4"/>
      <c r="BHD130" s="4"/>
      <c r="BHE130" s="4"/>
      <c r="BHF130" s="4"/>
      <c r="BHG130" s="4"/>
      <c r="BHH130" s="4"/>
      <c r="BHI130" s="4"/>
      <c r="BHJ130" s="4"/>
      <c r="BHK130" s="4"/>
      <c r="BHL130" s="4"/>
      <c r="BHM130" s="4"/>
      <c r="BHN130" s="4"/>
      <c r="BHO130" s="4"/>
      <c r="BHP130" s="4"/>
      <c r="BHQ130" s="4"/>
      <c r="BHR130" s="4"/>
      <c r="BHS130" s="4"/>
      <c r="BHT130" s="4"/>
      <c r="BHU130" s="4"/>
      <c r="BHV130" s="4"/>
      <c r="BHW130" s="4"/>
      <c r="BHX130" s="4"/>
      <c r="BHY130" s="4"/>
      <c r="BHZ130" s="4"/>
      <c r="BIA130" s="4"/>
      <c r="BIB130" s="4"/>
      <c r="BIC130" s="4"/>
      <c r="BID130" s="4"/>
      <c r="BIE130" s="4"/>
      <c r="BIF130" s="4"/>
      <c r="BIG130" s="4"/>
      <c r="BIH130" s="4"/>
      <c r="BII130" s="4"/>
      <c r="BIJ130" s="4"/>
      <c r="BIK130" s="4"/>
      <c r="BIL130" s="4"/>
      <c r="BIM130" s="4"/>
      <c r="BIN130" s="4"/>
      <c r="BIO130" s="4"/>
      <c r="BIP130" s="4"/>
      <c r="BIQ130" s="4"/>
      <c r="BIR130" s="4"/>
      <c r="BIS130" s="4"/>
      <c r="BIT130" s="4"/>
      <c r="BIU130" s="4"/>
      <c r="BIV130" s="4"/>
      <c r="BIW130" s="4"/>
      <c r="BIX130" s="4"/>
      <c r="BIY130" s="4"/>
      <c r="BIZ130" s="4"/>
      <c r="BJA130" s="4"/>
      <c r="BJB130" s="4"/>
      <c r="BJC130" s="4"/>
      <c r="BJD130" s="4"/>
      <c r="BJE130" s="4"/>
      <c r="BJF130" s="4"/>
      <c r="BJG130" s="4"/>
      <c r="BJH130" s="4"/>
      <c r="BJI130" s="4"/>
      <c r="BJJ130" s="4"/>
      <c r="BJK130" s="4"/>
      <c r="BJL130" s="4"/>
      <c r="BJM130" s="4"/>
      <c r="BJN130" s="4"/>
      <c r="BJO130" s="4"/>
      <c r="BJP130" s="4"/>
      <c r="BJQ130" s="4"/>
      <c r="BJR130" s="4"/>
      <c r="BJS130" s="4"/>
      <c r="BJT130" s="4"/>
      <c r="BJU130" s="4"/>
      <c r="BJV130" s="4"/>
      <c r="BJW130" s="4"/>
      <c r="BJX130" s="4"/>
      <c r="BJY130" s="4"/>
      <c r="BJZ130" s="4"/>
      <c r="BKA130" s="4"/>
      <c r="BKB130" s="4"/>
      <c r="BKC130" s="4"/>
      <c r="BKD130" s="4"/>
      <c r="BKE130" s="4"/>
      <c r="BKF130" s="4"/>
      <c r="BKG130" s="4"/>
      <c r="BKH130" s="4"/>
      <c r="BKI130" s="4"/>
      <c r="BKJ130" s="4"/>
      <c r="BKK130" s="4"/>
      <c r="BKL130" s="4"/>
      <c r="BKM130" s="4"/>
      <c r="BKN130" s="4"/>
      <c r="BKO130" s="4"/>
      <c r="BKP130" s="4"/>
      <c r="BKQ130" s="4"/>
      <c r="BKR130" s="4"/>
      <c r="BKS130" s="4"/>
      <c r="BKT130" s="4"/>
      <c r="BKU130" s="4"/>
      <c r="BKV130" s="4"/>
      <c r="BKW130" s="4"/>
      <c r="BKX130" s="4"/>
      <c r="BKY130" s="4"/>
      <c r="BKZ130" s="4"/>
      <c r="BLA130" s="4"/>
      <c r="BLB130" s="4"/>
      <c r="BLC130" s="4"/>
      <c r="BLD130" s="4"/>
      <c r="BLE130" s="4"/>
      <c r="BLF130" s="4"/>
      <c r="BLG130" s="4"/>
      <c r="BLH130" s="4"/>
      <c r="BLI130" s="4"/>
      <c r="BLJ130" s="4"/>
      <c r="BLK130" s="4"/>
      <c r="BLL130" s="4"/>
      <c r="BLM130" s="4"/>
      <c r="BLN130" s="4"/>
      <c r="BLO130" s="4"/>
      <c r="BLP130" s="4"/>
      <c r="BLQ130" s="4"/>
      <c r="BLR130" s="4"/>
      <c r="BLS130" s="4"/>
      <c r="BLT130" s="4"/>
      <c r="BLU130" s="4"/>
      <c r="BLV130" s="4"/>
      <c r="BLW130" s="4"/>
      <c r="BLX130" s="4"/>
      <c r="BLY130" s="4"/>
      <c r="BLZ130" s="4"/>
      <c r="BMA130" s="4"/>
      <c r="BMB130" s="4"/>
      <c r="BMC130" s="4"/>
      <c r="BMD130" s="4"/>
      <c r="BME130" s="4"/>
      <c r="BMF130" s="4"/>
      <c r="BMG130" s="4"/>
      <c r="BMH130" s="4"/>
      <c r="BMI130" s="4"/>
      <c r="BMJ130" s="4"/>
      <c r="BMK130" s="4"/>
      <c r="BML130" s="4"/>
      <c r="BMM130" s="4"/>
      <c r="BMN130" s="4"/>
      <c r="BMO130" s="4"/>
      <c r="BMP130" s="4"/>
      <c r="BMQ130" s="4"/>
      <c r="BMR130" s="4"/>
      <c r="BMS130" s="4"/>
      <c r="BMT130" s="4"/>
      <c r="BMU130" s="4"/>
      <c r="BMV130" s="4"/>
      <c r="BMW130" s="4"/>
      <c r="BMX130" s="4"/>
      <c r="BMY130" s="4"/>
      <c r="BMZ130" s="4"/>
      <c r="BNA130" s="4"/>
      <c r="BNB130" s="4"/>
      <c r="BNC130" s="4"/>
      <c r="BND130" s="4"/>
      <c r="BNE130" s="4"/>
      <c r="BNF130" s="4"/>
      <c r="BNG130" s="4"/>
      <c r="BNH130" s="4"/>
      <c r="BNI130" s="4"/>
      <c r="BNJ130" s="4"/>
      <c r="BNK130" s="4"/>
      <c r="BNL130" s="4"/>
      <c r="BNM130" s="4"/>
      <c r="BNN130" s="4"/>
      <c r="BNO130" s="4"/>
      <c r="BNP130" s="4"/>
      <c r="BNQ130" s="4"/>
      <c r="BNR130" s="4"/>
      <c r="BNS130" s="4"/>
      <c r="BNT130" s="4"/>
      <c r="BNU130" s="4"/>
      <c r="BNV130" s="4"/>
      <c r="BNW130" s="4"/>
      <c r="BNX130" s="4"/>
      <c r="BNY130" s="4"/>
      <c r="BNZ130" s="4"/>
      <c r="BOA130" s="4"/>
      <c r="BOB130" s="4"/>
      <c r="BOC130" s="4"/>
      <c r="BOD130" s="4"/>
      <c r="BOK130" s="4"/>
      <c r="BOL130" s="4"/>
      <c r="BOM130" s="4"/>
      <c r="BON130" s="4"/>
      <c r="BOO130" s="4"/>
      <c r="BOP130" s="4"/>
      <c r="BOQ130" s="4"/>
      <c r="BOR130" s="4"/>
      <c r="BOS130" s="4"/>
      <c r="BOT130" s="4"/>
      <c r="BOU130" s="4"/>
      <c r="BOV130" s="4"/>
      <c r="BOW130" s="4"/>
      <c r="BOX130" s="4"/>
      <c r="BOY130" s="4"/>
      <c r="BOZ130" s="4"/>
      <c r="BPA130" s="4"/>
      <c r="BPB130" s="4"/>
      <c r="BPC130" s="4"/>
      <c r="BPD130" s="4"/>
      <c r="BPE130" s="4"/>
      <c r="BPF130" s="4"/>
      <c r="BPG130" s="4"/>
      <c r="BPH130" s="4"/>
      <c r="BPI130" s="4"/>
      <c r="BPJ130" s="4"/>
      <c r="BPK130" s="4"/>
      <c r="BPL130" s="4"/>
      <c r="BPM130" s="4"/>
      <c r="BPN130" s="4"/>
      <c r="BPO130" s="4"/>
      <c r="BPP130" s="4"/>
      <c r="BPQ130" s="4"/>
      <c r="BPR130" s="4"/>
      <c r="BPS130" s="4"/>
      <c r="BPT130" s="4"/>
      <c r="BPU130" s="4"/>
      <c r="BPV130" s="4"/>
      <c r="BPW130" s="4"/>
      <c r="BPX130" s="4"/>
      <c r="BPY130" s="4"/>
      <c r="BPZ130" s="4"/>
      <c r="BQA130" s="4"/>
      <c r="BQB130" s="4"/>
      <c r="BQC130" s="4"/>
      <c r="BQD130" s="4"/>
      <c r="BQE130" s="4"/>
      <c r="BQF130" s="4"/>
      <c r="BQG130" s="4"/>
      <c r="BQH130" s="4"/>
      <c r="BQI130" s="4"/>
      <c r="BQJ130" s="4"/>
      <c r="BQK130" s="4"/>
      <c r="BQL130" s="4"/>
      <c r="BQM130" s="4"/>
      <c r="BQN130" s="4"/>
      <c r="BQO130" s="4"/>
      <c r="BQP130" s="4"/>
      <c r="BQQ130" s="4"/>
      <c r="BQR130" s="4"/>
      <c r="BQS130" s="4"/>
      <c r="BQT130" s="4"/>
      <c r="BQU130" s="4"/>
      <c r="BQV130" s="4"/>
      <c r="BQW130" s="4"/>
      <c r="BQX130" s="4"/>
      <c r="BQY130" s="4"/>
      <c r="BQZ130" s="4"/>
      <c r="BRA130" s="4"/>
      <c r="BRB130" s="4"/>
      <c r="BRC130" s="4"/>
      <c r="BRD130" s="4"/>
      <c r="BRE130" s="4"/>
      <c r="BRF130" s="4"/>
      <c r="BRG130" s="4"/>
      <c r="BRH130" s="4"/>
      <c r="BRI130" s="4"/>
      <c r="BRJ130" s="4"/>
      <c r="BRK130" s="4"/>
      <c r="BRL130" s="4"/>
      <c r="BRM130" s="4"/>
      <c r="BRN130" s="4"/>
      <c r="BRO130" s="4"/>
      <c r="BRP130" s="4"/>
      <c r="BRQ130" s="4"/>
      <c r="BRR130" s="4"/>
      <c r="BRS130" s="4"/>
      <c r="BRT130" s="4"/>
      <c r="BRU130" s="4"/>
      <c r="BRV130" s="4"/>
      <c r="BRW130" s="4"/>
      <c r="BRX130" s="4"/>
      <c r="BRY130" s="4"/>
      <c r="BRZ130" s="4"/>
      <c r="BSA130" s="4"/>
      <c r="BSB130" s="4"/>
      <c r="BSC130" s="4"/>
      <c r="BSD130" s="4"/>
      <c r="BSE130" s="4"/>
      <c r="BSF130" s="4"/>
      <c r="BSG130" s="4"/>
      <c r="BSH130" s="4"/>
      <c r="BSI130" s="4"/>
      <c r="BSJ130" s="4"/>
      <c r="BSK130" s="4"/>
      <c r="BSL130" s="4"/>
      <c r="BSM130" s="4"/>
      <c r="BSN130" s="4"/>
      <c r="BSO130" s="4"/>
      <c r="BSP130" s="4"/>
      <c r="BSQ130" s="4"/>
      <c r="BSR130" s="4"/>
      <c r="BSS130" s="4"/>
      <c r="BST130" s="4"/>
      <c r="BSU130" s="4"/>
      <c r="BSV130" s="4"/>
      <c r="BSW130" s="4"/>
      <c r="BSX130" s="4"/>
      <c r="BSY130" s="4"/>
      <c r="BSZ130" s="4"/>
      <c r="BTA130" s="4"/>
      <c r="BTB130" s="4"/>
      <c r="BTC130" s="4"/>
      <c r="BTD130" s="4"/>
      <c r="BTE130" s="4"/>
      <c r="BTF130" s="4"/>
      <c r="BTG130" s="4"/>
      <c r="BTH130" s="4"/>
      <c r="BTI130" s="4"/>
      <c r="BTJ130" s="4"/>
      <c r="BTK130" s="4"/>
      <c r="BTL130" s="4"/>
      <c r="BTM130" s="4"/>
      <c r="BTN130" s="4"/>
      <c r="BTO130" s="4"/>
      <c r="BTP130" s="4"/>
      <c r="BTQ130" s="4"/>
      <c r="BTR130" s="4"/>
      <c r="BTS130" s="4"/>
      <c r="BTT130" s="4"/>
      <c r="BTU130" s="4"/>
      <c r="BTV130" s="4"/>
      <c r="BTW130" s="4"/>
      <c r="BTX130" s="4"/>
      <c r="BTY130" s="4"/>
      <c r="BTZ130" s="4"/>
      <c r="BUA130" s="4"/>
      <c r="BUB130" s="4"/>
      <c r="BUC130" s="4"/>
      <c r="BUD130" s="4"/>
      <c r="BUE130" s="4"/>
      <c r="BUF130" s="4"/>
      <c r="BUG130" s="4"/>
      <c r="BUH130" s="4"/>
      <c r="BUI130" s="4"/>
      <c r="BUJ130" s="4"/>
      <c r="BUK130" s="4"/>
      <c r="BUL130" s="4"/>
      <c r="BUM130" s="4"/>
      <c r="BUN130" s="4"/>
      <c r="BUO130" s="4"/>
      <c r="BUP130" s="4"/>
      <c r="BUQ130" s="4"/>
      <c r="BUR130" s="4"/>
      <c r="BUS130" s="4"/>
      <c r="BUT130" s="4"/>
      <c r="BUU130" s="4"/>
      <c r="BUV130" s="4"/>
      <c r="BUW130" s="4"/>
      <c r="BUX130" s="4"/>
      <c r="BUY130" s="4"/>
      <c r="BUZ130" s="4"/>
      <c r="BVA130" s="4"/>
      <c r="BVB130" s="4"/>
      <c r="BVC130" s="4"/>
      <c r="BVD130" s="4"/>
      <c r="BVE130" s="4"/>
      <c r="BVF130" s="4"/>
      <c r="BVG130" s="4"/>
      <c r="BVH130" s="4"/>
      <c r="BVI130" s="4"/>
      <c r="BVJ130" s="4"/>
      <c r="BVK130" s="4"/>
      <c r="BVL130" s="4"/>
      <c r="BVM130" s="4"/>
      <c r="BVN130" s="4"/>
      <c r="BVO130" s="4"/>
      <c r="BVP130" s="4"/>
      <c r="BVQ130" s="4"/>
      <c r="BVR130" s="4"/>
      <c r="BVS130" s="4"/>
      <c r="BVT130" s="4"/>
      <c r="BVU130" s="4"/>
      <c r="BVV130" s="4"/>
      <c r="BVW130" s="4"/>
      <c r="BVX130" s="4"/>
      <c r="BVY130" s="4"/>
      <c r="BVZ130" s="4"/>
      <c r="BWA130" s="4"/>
      <c r="BWB130" s="4"/>
      <c r="BWC130" s="4"/>
      <c r="BWD130" s="4"/>
      <c r="BWE130" s="4"/>
      <c r="BWF130" s="4"/>
      <c r="BWG130" s="4"/>
      <c r="BWH130" s="4"/>
      <c r="BWI130" s="4"/>
      <c r="BWJ130" s="4"/>
      <c r="BWK130" s="4"/>
      <c r="BWL130" s="4"/>
      <c r="BWM130" s="4"/>
      <c r="BWN130" s="4"/>
      <c r="BWO130" s="4"/>
      <c r="BWP130" s="4"/>
      <c r="BWQ130" s="4"/>
      <c r="BWR130" s="4"/>
      <c r="BWS130" s="4"/>
      <c r="BWT130" s="4"/>
      <c r="BWU130" s="4"/>
      <c r="BWV130" s="4"/>
      <c r="BWW130" s="4"/>
      <c r="BWX130" s="4"/>
      <c r="BWY130" s="4"/>
      <c r="BWZ130" s="4"/>
      <c r="BXA130" s="4"/>
      <c r="BXB130" s="4"/>
      <c r="BXC130" s="4"/>
      <c r="BXD130" s="4"/>
      <c r="BXE130" s="4"/>
      <c r="BXF130" s="4"/>
      <c r="BXG130" s="4"/>
      <c r="BXH130" s="4"/>
      <c r="BXI130" s="4"/>
      <c r="BXJ130" s="4"/>
      <c r="BXK130" s="4"/>
      <c r="BXL130" s="4"/>
      <c r="BXM130" s="4"/>
      <c r="BXN130" s="4"/>
      <c r="BXO130" s="4"/>
      <c r="BXP130" s="4"/>
      <c r="BXQ130" s="4"/>
      <c r="BXR130" s="4"/>
      <c r="BXS130" s="4"/>
      <c r="BXT130" s="4"/>
      <c r="BXU130" s="4"/>
      <c r="BXV130" s="4"/>
      <c r="BXW130" s="4"/>
      <c r="BXX130" s="4"/>
      <c r="BXY130" s="4"/>
      <c r="BXZ130" s="4"/>
      <c r="BYG130" s="4"/>
      <c r="BYH130" s="4"/>
      <c r="BYI130" s="4"/>
      <c r="BYJ130" s="4"/>
      <c r="BYK130" s="4"/>
      <c r="BYL130" s="4"/>
      <c r="BYM130" s="4"/>
      <c r="BYN130" s="4"/>
      <c r="BYO130" s="4"/>
      <c r="BYP130" s="4"/>
      <c r="BYQ130" s="4"/>
      <c r="BYR130" s="4"/>
      <c r="BYS130" s="4"/>
      <c r="BYT130" s="4"/>
      <c r="BYU130" s="4"/>
      <c r="BYV130" s="4"/>
      <c r="BYW130" s="4"/>
      <c r="BYX130" s="4"/>
      <c r="BYY130" s="4"/>
      <c r="BYZ130" s="4"/>
      <c r="BZA130" s="4"/>
      <c r="BZB130" s="4"/>
      <c r="BZC130" s="4"/>
      <c r="BZD130" s="4"/>
      <c r="BZE130" s="4"/>
      <c r="BZF130" s="4"/>
      <c r="BZG130" s="4"/>
      <c r="BZH130" s="4"/>
      <c r="BZI130" s="4"/>
      <c r="BZJ130" s="4"/>
      <c r="BZK130" s="4"/>
      <c r="BZL130" s="4"/>
      <c r="BZM130" s="4"/>
      <c r="BZN130" s="4"/>
      <c r="BZO130" s="4"/>
      <c r="BZP130" s="4"/>
      <c r="BZQ130" s="4"/>
      <c r="BZR130" s="4"/>
      <c r="BZS130" s="4"/>
      <c r="BZT130" s="4"/>
      <c r="BZU130" s="4"/>
      <c r="BZV130" s="4"/>
      <c r="BZW130" s="4"/>
      <c r="BZX130" s="4"/>
      <c r="BZY130" s="4"/>
      <c r="BZZ130" s="4"/>
      <c r="CAA130" s="4"/>
      <c r="CAB130" s="4"/>
      <c r="CAC130" s="4"/>
      <c r="CAD130" s="4"/>
      <c r="CAE130" s="4"/>
      <c r="CAF130" s="4"/>
      <c r="CAG130" s="4"/>
      <c r="CAH130" s="4"/>
      <c r="CAI130" s="4"/>
      <c r="CAJ130" s="4"/>
      <c r="CAK130" s="4"/>
      <c r="CAL130" s="4"/>
      <c r="CAM130" s="4"/>
      <c r="CAN130" s="4"/>
      <c r="CAO130" s="4"/>
      <c r="CAP130" s="4"/>
      <c r="CAQ130" s="4"/>
      <c r="CAR130" s="4"/>
      <c r="CAS130" s="4"/>
      <c r="CAT130" s="4"/>
      <c r="CAU130" s="4"/>
      <c r="CAV130" s="4"/>
      <c r="CAW130" s="4"/>
      <c r="CAX130" s="4"/>
      <c r="CAY130" s="4"/>
      <c r="CAZ130" s="4"/>
      <c r="CBA130" s="4"/>
      <c r="CBB130" s="4"/>
      <c r="CBC130" s="4"/>
      <c r="CBD130" s="4"/>
      <c r="CBE130" s="4"/>
      <c r="CBF130" s="4"/>
      <c r="CBG130" s="4"/>
      <c r="CBH130" s="4"/>
      <c r="CBI130" s="4"/>
      <c r="CBJ130" s="4"/>
      <c r="CBK130" s="4"/>
      <c r="CBL130" s="4"/>
      <c r="CBM130" s="4"/>
      <c r="CBN130" s="4"/>
      <c r="CBO130" s="4"/>
      <c r="CBP130" s="4"/>
      <c r="CBQ130" s="4"/>
      <c r="CBR130" s="4"/>
      <c r="CBS130" s="4"/>
      <c r="CBT130" s="4"/>
      <c r="CBU130" s="4"/>
      <c r="CBV130" s="4"/>
      <c r="CBW130" s="4"/>
      <c r="CBX130" s="4"/>
      <c r="CBY130" s="4"/>
      <c r="CBZ130" s="4"/>
      <c r="CCA130" s="4"/>
      <c r="CCB130" s="4"/>
      <c r="CCC130" s="4"/>
      <c r="CCD130" s="4"/>
      <c r="CCE130" s="4"/>
      <c r="CCF130" s="4"/>
      <c r="CCG130" s="4"/>
      <c r="CCH130" s="4"/>
      <c r="CCI130" s="4"/>
      <c r="CCJ130" s="4"/>
      <c r="CCK130" s="4"/>
      <c r="CCL130" s="4"/>
      <c r="CCM130" s="4"/>
      <c r="CCN130" s="4"/>
      <c r="CCO130" s="4"/>
      <c r="CCP130" s="4"/>
      <c r="CCQ130" s="4"/>
      <c r="CCR130" s="4"/>
      <c r="CCS130" s="4"/>
      <c r="CCT130" s="4"/>
      <c r="CCU130" s="4"/>
      <c r="CCV130" s="4"/>
      <c r="CCW130" s="4"/>
      <c r="CCX130" s="4"/>
      <c r="CCY130" s="4"/>
      <c r="CCZ130" s="4"/>
      <c r="CDA130" s="4"/>
      <c r="CDB130" s="4"/>
      <c r="CDC130" s="4"/>
      <c r="CDD130" s="4"/>
      <c r="CDE130" s="4"/>
      <c r="CDF130" s="4"/>
      <c r="CDG130" s="4"/>
      <c r="CDH130" s="4"/>
      <c r="CDI130" s="4"/>
      <c r="CDJ130" s="4"/>
      <c r="CDK130" s="4"/>
      <c r="CDL130" s="4"/>
      <c r="CDM130" s="4"/>
      <c r="CDN130" s="4"/>
      <c r="CDO130" s="4"/>
      <c r="CDP130" s="4"/>
      <c r="CDQ130" s="4"/>
      <c r="CDR130" s="4"/>
      <c r="CDS130" s="4"/>
      <c r="CDT130" s="4"/>
      <c r="CDU130" s="4"/>
      <c r="CDV130" s="4"/>
      <c r="CDW130" s="4"/>
      <c r="CDX130" s="4"/>
      <c r="CDY130" s="4"/>
      <c r="CDZ130" s="4"/>
      <c r="CEA130" s="4"/>
      <c r="CEB130" s="4"/>
      <c r="CEC130" s="4"/>
      <c r="CED130" s="4"/>
      <c r="CEE130" s="4"/>
      <c r="CEF130" s="4"/>
      <c r="CEG130" s="4"/>
      <c r="CEH130" s="4"/>
      <c r="CEI130" s="4"/>
      <c r="CEJ130" s="4"/>
      <c r="CEK130" s="4"/>
      <c r="CEL130" s="4"/>
      <c r="CEM130" s="4"/>
      <c r="CEN130" s="4"/>
      <c r="CEO130" s="4"/>
      <c r="CEP130" s="4"/>
      <c r="CEQ130" s="4"/>
      <c r="CER130" s="4"/>
      <c r="CES130" s="4"/>
      <c r="CET130" s="4"/>
      <c r="CEU130" s="4"/>
      <c r="CEV130" s="4"/>
      <c r="CEW130" s="4"/>
      <c r="CEX130" s="4"/>
      <c r="CEY130" s="4"/>
      <c r="CEZ130" s="4"/>
      <c r="CFA130" s="4"/>
      <c r="CFB130" s="4"/>
      <c r="CFC130" s="4"/>
      <c r="CFD130" s="4"/>
      <c r="CFE130" s="4"/>
      <c r="CFF130" s="4"/>
      <c r="CFG130" s="4"/>
      <c r="CFH130" s="4"/>
      <c r="CFI130" s="4"/>
      <c r="CFJ130" s="4"/>
      <c r="CFK130" s="4"/>
      <c r="CFL130" s="4"/>
      <c r="CFM130" s="4"/>
      <c r="CFN130" s="4"/>
      <c r="CFO130" s="4"/>
      <c r="CFP130" s="4"/>
      <c r="CFQ130" s="4"/>
      <c r="CFR130" s="4"/>
      <c r="CFS130" s="4"/>
      <c r="CFT130" s="4"/>
      <c r="CFU130" s="4"/>
      <c r="CFV130" s="4"/>
      <c r="CFW130" s="4"/>
      <c r="CFX130" s="4"/>
      <c r="CFY130" s="4"/>
      <c r="CFZ130" s="4"/>
      <c r="CGA130" s="4"/>
      <c r="CGB130" s="4"/>
      <c r="CGC130" s="4"/>
      <c r="CGD130" s="4"/>
      <c r="CGE130" s="4"/>
      <c r="CGF130" s="4"/>
      <c r="CGG130" s="4"/>
      <c r="CGH130" s="4"/>
      <c r="CGI130" s="4"/>
      <c r="CGJ130" s="4"/>
      <c r="CGK130" s="4"/>
      <c r="CGL130" s="4"/>
      <c r="CGM130" s="4"/>
      <c r="CGN130" s="4"/>
      <c r="CGO130" s="4"/>
      <c r="CGP130" s="4"/>
      <c r="CGQ130" s="4"/>
      <c r="CGR130" s="4"/>
      <c r="CGS130" s="4"/>
      <c r="CGT130" s="4"/>
      <c r="CGU130" s="4"/>
      <c r="CGV130" s="4"/>
      <c r="CGW130" s="4"/>
      <c r="CGX130" s="4"/>
      <c r="CGY130" s="4"/>
      <c r="CGZ130" s="4"/>
      <c r="CHA130" s="4"/>
      <c r="CHB130" s="4"/>
      <c r="CHC130" s="4"/>
      <c r="CHD130" s="4"/>
      <c r="CHE130" s="4"/>
      <c r="CHF130" s="4"/>
      <c r="CHG130" s="4"/>
      <c r="CHH130" s="4"/>
      <c r="CHI130" s="4"/>
      <c r="CHJ130" s="4"/>
      <c r="CHK130" s="4"/>
      <c r="CHL130" s="4"/>
      <c r="CHM130" s="4"/>
      <c r="CHN130" s="4"/>
      <c r="CHO130" s="4"/>
      <c r="CHP130" s="4"/>
      <c r="CHQ130" s="4"/>
      <c r="CHR130" s="4"/>
      <c r="CHS130" s="4"/>
      <c r="CHT130" s="4"/>
      <c r="CHU130" s="4"/>
      <c r="CHV130" s="4"/>
      <c r="CIC130" s="4"/>
      <c r="CID130" s="4"/>
      <c r="CIE130" s="4"/>
      <c r="CIF130" s="4"/>
      <c r="CIG130" s="4"/>
      <c r="CIH130" s="4"/>
      <c r="CII130" s="4"/>
      <c r="CIJ130" s="4"/>
      <c r="CIK130" s="4"/>
      <c r="CIL130" s="4"/>
      <c r="CIM130" s="4"/>
      <c r="CIN130" s="4"/>
      <c r="CIO130" s="4"/>
      <c r="CIP130" s="4"/>
      <c r="CIQ130" s="4"/>
      <c r="CIR130" s="4"/>
      <c r="CIS130" s="4"/>
      <c r="CIT130" s="4"/>
      <c r="CIU130" s="4"/>
      <c r="CIV130" s="4"/>
      <c r="CIW130" s="4"/>
      <c r="CIX130" s="4"/>
      <c r="CIY130" s="4"/>
      <c r="CIZ130" s="4"/>
      <c r="CJA130" s="4"/>
      <c r="CJB130" s="4"/>
      <c r="CJC130" s="4"/>
      <c r="CJD130" s="4"/>
      <c r="CJE130" s="4"/>
      <c r="CJF130" s="4"/>
      <c r="CJG130" s="4"/>
      <c r="CJH130" s="4"/>
      <c r="CJI130" s="4"/>
      <c r="CJJ130" s="4"/>
      <c r="CJK130" s="4"/>
      <c r="CJL130" s="4"/>
      <c r="CJM130" s="4"/>
      <c r="CJN130" s="4"/>
      <c r="CJO130" s="4"/>
      <c r="CJP130" s="4"/>
      <c r="CJQ130" s="4"/>
      <c r="CJR130" s="4"/>
      <c r="CJS130" s="4"/>
      <c r="CJT130" s="4"/>
      <c r="CJU130" s="4"/>
      <c r="CJV130" s="4"/>
      <c r="CJW130" s="4"/>
      <c r="CJX130" s="4"/>
      <c r="CJY130" s="4"/>
      <c r="CJZ130" s="4"/>
      <c r="CKA130" s="4"/>
      <c r="CKB130" s="4"/>
      <c r="CKC130" s="4"/>
      <c r="CKD130" s="4"/>
      <c r="CKE130" s="4"/>
      <c r="CKF130" s="4"/>
      <c r="CKG130" s="4"/>
      <c r="CKH130" s="4"/>
      <c r="CKI130" s="4"/>
      <c r="CKJ130" s="4"/>
      <c r="CKK130" s="4"/>
      <c r="CKL130" s="4"/>
      <c r="CKM130" s="4"/>
      <c r="CKN130" s="4"/>
      <c r="CKO130" s="4"/>
      <c r="CKP130" s="4"/>
      <c r="CKQ130" s="4"/>
      <c r="CKR130" s="4"/>
      <c r="CKS130" s="4"/>
      <c r="CKT130" s="4"/>
      <c r="CKU130" s="4"/>
      <c r="CKV130" s="4"/>
      <c r="CKW130" s="4"/>
      <c r="CKX130" s="4"/>
      <c r="CKY130" s="4"/>
      <c r="CKZ130" s="4"/>
      <c r="CLA130" s="4"/>
      <c r="CLB130" s="4"/>
      <c r="CLC130" s="4"/>
      <c r="CLD130" s="4"/>
      <c r="CLE130" s="4"/>
      <c r="CLF130" s="4"/>
      <c r="CLG130" s="4"/>
      <c r="CLH130" s="4"/>
      <c r="CLI130" s="4"/>
      <c r="CLJ130" s="4"/>
      <c r="CLK130" s="4"/>
      <c r="CLL130" s="4"/>
      <c r="CLM130" s="4"/>
      <c r="CLN130" s="4"/>
      <c r="CLO130" s="4"/>
      <c r="CLP130" s="4"/>
      <c r="CLQ130" s="4"/>
      <c r="CLR130" s="4"/>
      <c r="CLS130" s="4"/>
      <c r="CLT130" s="4"/>
      <c r="CLU130" s="4"/>
      <c r="CLV130" s="4"/>
      <c r="CLW130" s="4"/>
      <c r="CLX130" s="4"/>
      <c r="CLY130" s="4"/>
      <c r="CLZ130" s="4"/>
      <c r="CMA130" s="4"/>
      <c r="CMB130" s="4"/>
      <c r="CMC130" s="4"/>
      <c r="CMD130" s="4"/>
      <c r="CME130" s="4"/>
      <c r="CMF130" s="4"/>
      <c r="CMG130" s="4"/>
      <c r="CMH130" s="4"/>
      <c r="CMI130" s="4"/>
      <c r="CMJ130" s="4"/>
      <c r="CMK130" s="4"/>
      <c r="CML130" s="4"/>
      <c r="CMM130" s="4"/>
      <c r="CMN130" s="4"/>
      <c r="CMO130" s="4"/>
      <c r="CMP130" s="4"/>
      <c r="CMQ130" s="4"/>
      <c r="CMR130" s="4"/>
      <c r="CMS130" s="4"/>
      <c r="CMT130" s="4"/>
      <c r="CMU130" s="4"/>
      <c r="CMV130" s="4"/>
      <c r="CMW130" s="4"/>
      <c r="CMX130" s="4"/>
      <c r="CMY130" s="4"/>
      <c r="CMZ130" s="4"/>
      <c r="CNA130" s="4"/>
      <c r="CNB130" s="4"/>
      <c r="CNC130" s="4"/>
      <c r="CND130" s="4"/>
      <c r="CNE130" s="4"/>
      <c r="CNF130" s="4"/>
      <c r="CNG130" s="4"/>
      <c r="CNH130" s="4"/>
      <c r="CNI130" s="4"/>
      <c r="CNJ130" s="4"/>
      <c r="CNK130" s="4"/>
      <c r="CNL130" s="4"/>
      <c r="CNM130" s="4"/>
      <c r="CNN130" s="4"/>
      <c r="CNO130" s="4"/>
      <c r="CNP130" s="4"/>
      <c r="CNQ130" s="4"/>
      <c r="CNR130" s="4"/>
      <c r="CNS130" s="4"/>
      <c r="CNT130" s="4"/>
      <c r="CNU130" s="4"/>
      <c r="CNV130" s="4"/>
      <c r="CNW130" s="4"/>
      <c r="CNX130" s="4"/>
      <c r="CNY130" s="4"/>
      <c r="CNZ130" s="4"/>
      <c r="COA130" s="4"/>
      <c r="COB130" s="4"/>
      <c r="COC130" s="4"/>
      <c r="COD130" s="4"/>
      <c r="COE130" s="4"/>
      <c r="COF130" s="4"/>
      <c r="COG130" s="4"/>
      <c r="COH130" s="4"/>
      <c r="COI130" s="4"/>
      <c r="COJ130" s="4"/>
      <c r="COK130" s="4"/>
      <c r="COL130" s="4"/>
      <c r="COM130" s="4"/>
      <c r="CON130" s="4"/>
      <c r="COO130" s="4"/>
      <c r="COP130" s="4"/>
      <c r="COQ130" s="4"/>
      <c r="COR130" s="4"/>
      <c r="COS130" s="4"/>
      <c r="COT130" s="4"/>
      <c r="COU130" s="4"/>
      <c r="COV130" s="4"/>
      <c r="COW130" s="4"/>
      <c r="COX130" s="4"/>
      <c r="COY130" s="4"/>
      <c r="COZ130" s="4"/>
      <c r="CPA130" s="4"/>
      <c r="CPB130" s="4"/>
      <c r="CPC130" s="4"/>
      <c r="CPD130" s="4"/>
      <c r="CPE130" s="4"/>
      <c r="CPF130" s="4"/>
      <c r="CPG130" s="4"/>
      <c r="CPH130" s="4"/>
      <c r="CPI130" s="4"/>
      <c r="CPJ130" s="4"/>
      <c r="CPK130" s="4"/>
      <c r="CPL130" s="4"/>
      <c r="CPM130" s="4"/>
      <c r="CPN130" s="4"/>
      <c r="CPO130" s="4"/>
      <c r="CPP130" s="4"/>
      <c r="CPQ130" s="4"/>
      <c r="CPR130" s="4"/>
      <c r="CPS130" s="4"/>
      <c r="CPT130" s="4"/>
      <c r="CPU130" s="4"/>
      <c r="CPV130" s="4"/>
      <c r="CPW130" s="4"/>
      <c r="CPX130" s="4"/>
      <c r="CPY130" s="4"/>
      <c r="CPZ130" s="4"/>
      <c r="CQA130" s="4"/>
      <c r="CQB130" s="4"/>
      <c r="CQC130" s="4"/>
      <c r="CQD130" s="4"/>
      <c r="CQE130" s="4"/>
      <c r="CQF130" s="4"/>
      <c r="CQG130" s="4"/>
      <c r="CQH130" s="4"/>
      <c r="CQI130" s="4"/>
      <c r="CQJ130" s="4"/>
      <c r="CQK130" s="4"/>
      <c r="CQL130" s="4"/>
      <c r="CQM130" s="4"/>
      <c r="CQN130" s="4"/>
      <c r="CQO130" s="4"/>
      <c r="CQP130" s="4"/>
      <c r="CQQ130" s="4"/>
      <c r="CQR130" s="4"/>
      <c r="CQS130" s="4"/>
      <c r="CQT130" s="4"/>
      <c r="CQU130" s="4"/>
      <c r="CQV130" s="4"/>
      <c r="CQW130" s="4"/>
      <c r="CQX130" s="4"/>
      <c r="CQY130" s="4"/>
      <c r="CQZ130" s="4"/>
      <c r="CRA130" s="4"/>
      <c r="CRB130" s="4"/>
      <c r="CRC130" s="4"/>
      <c r="CRD130" s="4"/>
      <c r="CRE130" s="4"/>
      <c r="CRF130" s="4"/>
      <c r="CRG130" s="4"/>
      <c r="CRH130" s="4"/>
      <c r="CRI130" s="4"/>
      <c r="CRJ130" s="4"/>
      <c r="CRK130" s="4"/>
      <c r="CRL130" s="4"/>
      <c r="CRM130" s="4"/>
      <c r="CRN130" s="4"/>
      <c r="CRO130" s="4"/>
      <c r="CRP130" s="4"/>
      <c r="CRQ130" s="4"/>
      <c r="CRR130" s="4"/>
      <c r="CRY130" s="4"/>
      <c r="CRZ130" s="4"/>
      <c r="CSA130" s="4"/>
      <c r="CSB130" s="4"/>
      <c r="CSC130" s="4"/>
      <c r="CSD130" s="4"/>
      <c r="CSE130" s="4"/>
      <c r="CSF130" s="4"/>
      <c r="CSG130" s="4"/>
      <c r="CSH130" s="4"/>
      <c r="CSI130" s="4"/>
      <c r="CSJ130" s="4"/>
      <c r="CSK130" s="4"/>
      <c r="CSL130" s="4"/>
      <c r="CSM130" s="4"/>
      <c r="CSN130" s="4"/>
      <c r="CSO130" s="4"/>
      <c r="CSP130" s="4"/>
      <c r="CSQ130" s="4"/>
      <c r="CSR130" s="4"/>
      <c r="CSS130" s="4"/>
      <c r="CST130" s="4"/>
      <c r="CSU130" s="4"/>
      <c r="CSV130" s="4"/>
      <c r="CSW130" s="4"/>
      <c r="CSX130" s="4"/>
      <c r="CSY130" s="4"/>
      <c r="CSZ130" s="4"/>
      <c r="CTA130" s="4"/>
      <c r="CTB130" s="4"/>
      <c r="CTC130" s="4"/>
      <c r="CTD130" s="4"/>
      <c r="CTE130" s="4"/>
      <c r="CTF130" s="4"/>
      <c r="CTG130" s="4"/>
      <c r="CTH130" s="4"/>
      <c r="CTI130" s="4"/>
      <c r="CTJ130" s="4"/>
      <c r="CTK130" s="4"/>
      <c r="CTL130" s="4"/>
      <c r="CTM130" s="4"/>
      <c r="CTN130" s="4"/>
      <c r="CTO130" s="4"/>
      <c r="CTP130" s="4"/>
      <c r="CTQ130" s="4"/>
      <c r="CTR130" s="4"/>
      <c r="CTS130" s="4"/>
      <c r="CTT130" s="4"/>
      <c r="CTU130" s="4"/>
      <c r="CTV130" s="4"/>
      <c r="CTW130" s="4"/>
      <c r="CTX130" s="4"/>
      <c r="CTY130" s="4"/>
      <c r="CTZ130" s="4"/>
      <c r="CUA130" s="4"/>
      <c r="CUB130" s="4"/>
      <c r="CUC130" s="4"/>
      <c r="CUD130" s="4"/>
      <c r="CUE130" s="4"/>
      <c r="CUF130" s="4"/>
      <c r="CUG130" s="4"/>
      <c r="CUH130" s="4"/>
      <c r="CUI130" s="4"/>
      <c r="CUJ130" s="4"/>
      <c r="CUK130" s="4"/>
      <c r="CUL130" s="4"/>
      <c r="CUM130" s="4"/>
      <c r="CUN130" s="4"/>
      <c r="CUO130" s="4"/>
      <c r="CUP130" s="4"/>
      <c r="CUQ130" s="4"/>
      <c r="CUR130" s="4"/>
      <c r="CUS130" s="4"/>
      <c r="CUT130" s="4"/>
      <c r="CUU130" s="4"/>
      <c r="CUV130" s="4"/>
      <c r="CUW130" s="4"/>
      <c r="CUX130" s="4"/>
      <c r="CUY130" s="4"/>
      <c r="CUZ130" s="4"/>
      <c r="CVA130" s="4"/>
      <c r="CVB130" s="4"/>
      <c r="CVC130" s="4"/>
      <c r="CVD130" s="4"/>
      <c r="CVE130" s="4"/>
      <c r="CVF130" s="4"/>
      <c r="CVG130" s="4"/>
      <c r="CVH130" s="4"/>
      <c r="CVI130" s="4"/>
      <c r="CVJ130" s="4"/>
      <c r="CVK130" s="4"/>
      <c r="CVL130" s="4"/>
      <c r="CVM130" s="4"/>
      <c r="CVN130" s="4"/>
      <c r="CVO130" s="4"/>
      <c r="CVP130" s="4"/>
      <c r="CVQ130" s="4"/>
      <c r="CVR130" s="4"/>
      <c r="CVS130" s="4"/>
      <c r="CVT130" s="4"/>
      <c r="CVU130" s="4"/>
      <c r="CVV130" s="4"/>
      <c r="CVW130" s="4"/>
      <c r="CVX130" s="4"/>
      <c r="CVY130" s="4"/>
      <c r="CVZ130" s="4"/>
      <c r="CWA130" s="4"/>
      <c r="CWB130" s="4"/>
      <c r="CWC130" s="4"/>
      <c r="CWD130" s="4"/>
      <c r="CWE130" s="4"/>
      <c r="CWF130" s="4"/>
      <c r="CWG130" s="4"/>
      <c r="CWH130" s="4"/>
      <c r="CWI130" s="4"/>
      <c r="CWJ130" s="4"/>
      <c r="CWK130" s="4"/>
      <c r="CWL130" s="4"/>
      <c r="CWM130" s="4"/>
      <c r="CWN130" s="4"/>
      <c r="CWO130" s="4"/>
      <c r="CWP130" s="4"/>
      <c r="CWQ130" s="4"/>
      <c r="CWR130" s="4"/>
      <c r="CWS130" s="4"/>
      <c r="CWT130" s="4"/>
      <c r="CWU130" s="4"/>
      <c r="CWV130" s="4"/>
      <c r="CWW130" s="4"/>
      <c r="CWX130" s="4"/>
      <c r="CWY130" s="4"/>
      <c r="CWZ130" s="4"/>
      <c r="CXA130" s="4"/>
      <c r="CXB130" s="4"/>
      <c r="CXC130" s="4"/>
      <c r="CXD130" s="4"/>
      <c r="CXE130" s="4"/>
      <c r="CXF130" s="4"/>
      <c r="CXG130" s="4"/>
      <c r="CXH130" s="4"/>
      <c r="CXI130" s="4"/>
      <c r="CXJ130" s="4"/>
      <c r="CXK130" s="4"/>
      <c r="CXL130" s="4"/>
      <c r="CXM130" s="4"/>
      <c r="CXN130" s="4"/>
      <c r="CXO130" s="4"/>
      <c r="CXP130" s="4"/>
      <c r="CXQ130" s="4"/>
      <c r="CXR130" s="4"/>
      <c r="CXS130" s="4"/>
      <c r="CXT130" s="4"/>
      <c r="CXU130" s="4"/>
      <c r="CXV130" s="4"/>
      <c r="CXW130" s="4"/>
      <c r="CXX130" s="4"/>
      <c r="CXY130" s="4"/>
      <c r="CXZ130" s="4"/>
      <c r="CYA130" s="4"/>
      <c r="CYB130" s="4"/>
      <c r="CYC130" s="4"/>
      <c r="CYD130" s="4"/>
      <c r="CYE130" s="4"/>
      <c r="CYF130" s="4"/>
      <c r="CYG130" s="4"/>
      <c r="CYH130" s="4"/>
      <c r="CYI130" s="4"/>
      <c r="CYJ130" s="4"/>
      <c r="CYK130" s="4"/>
      <c r="CYL130" s="4"/>
      <c r="CYM130" s="4"/>
      <c r="CYN130" s="4"/>
      <c r="CYO130" s="4"/>
      <c r="CYP130" s="4"/>
      <c r="CYQ130" s="4"/>
      <c r="CYR130" s="4"/>
      <c r="CYS130" s="4"/>
      <c r="CYT130" s="4"/>
      <c r="CYU130" s="4"/>
      <c r="CYV130" s="4"/>
      <c r="CYW130" s="4"/>
      <c r="CYX130" s="4"/>
      <c r="CYY130" s="4"/>
      <c r="CYZ130" s="4"/>
      <c r="CZA130" s="4"/>
      <c r="CZB130" s="4"/>
      <c r="CZC130" s="4"/>
      <c r="CZD130" s="4"/>
      <c r="CZE130" s="4"/>
      <c r="CZF130" s="4"/>
      <c r="CZG130" s="4"/>
      <c r="CZH130" s="4"/>
      <c r="CZI130" s="4"/>
      <c r="CZJ130" s="4"/>
      <c r="CZK130" s="4"/>
      <c r="CZL130" s="4"/>
      <c r="CZM130" s="4"/>
      <c r="CZN130" s="4"/>
      <c r="CZO130" s="4"/>
      <c r="CZP130" s="4"/>
      <c r="CZQ130" s="4"/>
      <c r="CZR130" s="4"/>
      <c r="CZS130" s="4"/>
      <c r="CZT130" s="4"/>
      <c r="CZU130" s="4"/>
      <c r="CZV130" s="4"/>
      <c r="CZW130" s="4"/>
      <c r="CZX130" s="4"/>
      <c r="CZY130" s="4"/>
      <c r="CZZ130" s="4"/>
      <c r="DAA130" s="4"/>
      <c r="DAB130" s="4"/>
      <c r="DAC130" s="4"/>
      <c r="DAD130" s="4"/>
      <c r="DAE130" s="4"/>
      <c r="DAF130" s="4"/>
      <c r="DAG130" s="4"/>
      <c r="DAH130" s="4"/>
      <c r="DAI130" s="4"/>
      <c r="DAJ130" s="4"/>
      <c r="DAK130" s="4"/>
      <c r="DAL130" s="4"/>
      <c r="DAM130" s="4"/>
      <c r="DAN130" s="4"/>
      <c r="DAO130" s="4"/>
      <c r="DAP130" s="4"/>
      <c r="DAQ130" s="4"/>
      <c r="DAR130" s="4"/>
      <c r="DAS130" s="4"/>
      <c r="DAT130" s="4"/>
      <c r="DAU130" s="4"/>
      <c r="DAV130" s="4"/>
      <c r="DAW130" s="4"/>
      <c r="DAX130" s="4"/>
      <c r="DAY130" s="4"/>
      <c r="DAZ130" s="4"/>
      <c r="DBA130" s="4"/>
      <c r="DBB130" s="4"/>
      <c r="DBC130" s="4"/>
      <c r="DBD130" s="4"/>
      <c r="DBE130" s="4"/>
      <c r="DBF130" s="4"/>
      <c r="DBG130" s="4"/>
      <c r="DBH130" s="4"/>
      <c r="DBI130" s="4"/>
      <c r="DBJ130" s="4"/>
      <c r="DBK130" s="4"/>
      <c r="DBL130" s="4"/>
      <c r="DBM130" s="4"/>
      <c r="DBN130" s="4"/>
      <c r="DBU130" s="4"/>
      <c r="DBV130" s="4"/>
      <c r="DBW130" s="4"/>
      <c r="DBX130" s="4"/>
      <c r="DBY130" s="4"/>
      <c r="DBZ130" s="4"/>
      <c r="DCA130" s="4"/>
      <c r="DCB130" s="4"/>
      <c r="DCC130" s="4"/>
      <c r="DCD130" s="4"/>
      <c r="DCE130" s="4"/>
      <c r="DCF130" s="4"/>
      <c r="DCG130" s="4"/>
      <c r="DCH130" s="4"/>
      <c r="DCI130" s="4"/>
      <c r="DCJ130" s="4"/>
      <c r="DCK130" s="4"/>
      <c r="DCL130" s="4"/>
      <c r="DCM130" s="4"/>
      <c r="DCN130" s="4"/>
      <c r="DCO130" s="4"/>
      <c r="DCP130" s="4"/>
      <c r="DCQ130" s="4"/>
      <c r="DCR130" s="4"/>
      <c r="DCS130" s="4"/>
      <c r="DCT130" s="4"/>
      <c r="DCU130" s="4"/>
      <c r="DCV130" s="4"/>
      <c r="DCW130" s="4"/>
      <c r="DCX130" s="4"/>
      <c r="DCY130" s="4"/>
      <c r="DCZ130" s="4"/>
      <c r="DDA130" s="4"/>
      <c r="DDB130" s="4"/>
      <c r="DDC130" s="4"/>
      <c r="DDD130" s="4"/>
      <c r="DDE130" s="4"/>
      <c r="DDF130" s="4"/>
      <c r="DDG130" s="4"/>
      <c r="DDH130" s="4"/>
      <c r="DDI130" s="4"/>
      <c r="DDJ130" s="4"/>
      <c r="DDK130" s="4"/>
      <c r="DDL130" s="4"/>
      <c r="DDM130" s="4"/>
      <c r="DDN130" s="4"/>
      <c r="DDO130" s="4"/>
      <c r="DDP130" s="4"/>
      <c r="DDQ130" s="4"/>
      <c r="DDR130" s="4"/>
      <c r="DDS130" s="4"/>
      <c r="DDT130" s="4"/>
      <c r="DDU130" s="4"/>
      <c r="DDV130" s="4"/>
      <c r="DDW130" s="4"/>
      <c r="DDX130" s="4"/>
      <c r="DDY130" s="4"/>
      <c r="DDZ130" s="4"/>
      <c r="DEA130" s="4"/>
      <c r="DEB130" s="4"/>
      <c r="DEC130" s="4"/>
      <c r="DED130" s="4"/>
      <c r="DEE130" s="4"/>
      <c r="DEF130" s="4"/>
      <c r="DEG130" s="4"/>
      <c r="DEH130" s="4"/>
      <c r="DEI130" s="4"/>
      <c r="DEJ130" s="4"/>
      <c r="DEK130" s="4"/>
      <c r="DEL130" s="4"/>
      <c r="DEM130" s="4"/>
      <c r="DEN130" s="4"/>
      <c r="DEO130" s="4"/>
      <c r="DEP130" s="4"/>
      <c r="DEQ130" s="4"/>
      <c r="DER130" s="4"/>
      <c r="DES130" s="4"/>
      <c r="DET130" s="4"/>
      <c r="DEU130" s="4"/>
      <c r="DEV130" s="4"/>
      <c r="DEW130" s="4"/>
      <c r="DEX130" s="4"/>
      <c r="DEY130" s="4"/>
      <c r="DEZ130" s="4"/>
      <c r="DFA130" s="4"/>
      <c r="DFB130" s="4"/>
      <c r="DFC130" s="4"/>
      <c r="DFD130" s="4"/>
      <c r="DFE130" s="4"/>
      <c r="DFF130" s="4"/>
      <c r="DFG130" s="4"/>
      <c r="DFH130" s="4"/>
      <c r="DFI130" s="4"/>
      <c r="DFJ130" s="4"/>
      <c r="DFK130" s="4"/>
      <c r="DFL130" s="4"/>
      <c r="DFM130" s="4"/>
      <c r="DFN130" s="4"/>
      <c r="DFO130" s="4"/>
      <c r="DFP130" s="4"/>
      <c r="DFQ130" s="4"/>
      <c r="DFR130" s="4"/>
      <c r="DFS130" s="4"/>
      <c r="DFT130" s="4"/>
      <c r="DFU130" s="4"/>
      <c r="DFV130" s="4"/>
      <c r="DFW130" s="4"/>
      <c r="DFX130" s="4"/>
      <c r="DFY130" s="4"/>
      <c r="DFZ130" s="4"/>
      <c r="DGA130" s="4"/>
      <c r="DGB130" s="4"/>
      <c r="DGC130" s="4"/>
      <c r="DGD130" s="4"/>
      <c r="DGE130" s="4"/>
      <c r="DGF130" s="4"/>
      <c r="DGG130" s="4"/>
      <c r="DGH130" s="4"/>
      <c r="DGI130" s="4"/>
      <c r="DGJ130" s="4"/>
      <c r="DGK130" s="4"/>
      <c r="DGL130" s="4"/>
      <c r="DGM130" s="4"/>
      <c r="DGN130" s="4"/>
      <c r="DGO130" s="4"/>
      <c r="DGP130" s="4"/>
      <c r="DGQ130" s="4"/>
      <c r="DGR130" s="4"/>
      <c r="DGS130" s="4"/>
      <c r="DGT130" s="4"/>
      <c r="DGU130" s="4"/>
      <c r="DGV130" s="4"/>
      <c r="DGW130" s="4"/>
      <c r="DGX130" s="4"/>
      <c r="DGY130" s="4"/>
      <c r="DGZ130" s="4"/>
      <c r="DHA130" s="4"/>
      <c r="DHB130" s="4"/>
      <c r="DHC130" s="4"/>
      <c r="DHD130" s="4"/>
      <c r="DHE130" s="4"/>
      <c r="DHF130" s="4"/>
      <c r="DHG130" s="4"/>
      <c r="DHH130" s="4"/>
      <c r="DHI130" s="4"/>
      <c r="DHJ130" s="4"/>
      <c r="DHK130" s="4"/>
      <c r="DHL130" s="4"/>
      <c r="DHM130" s="4"/>
      <c r="DHN130" s="4"/>
      <c r="DHO130" s="4"/>
      <c r="DHP130" s="4"/>
      <c r="DHQ130" s="4"/>
      <c r="DHR130" s="4"/>
      <c r="DHS130" s="4"/>
      <c r="DHT130" s="4"/>
      <c r="DHU130" s="4"/>
      <c r="DHV130" s="4"/>
      <c r="DHW130" s="4"/>
      <c r="DHX130" s="4"/>
      <c r="DHY130" s="4"/>
      <c r="DHZ130" s="4"/>
      <c r="DIA130" s="4"/>
      <c r="DIB130" s="4"/>
      <c r="DIC130" s="4"/>
      <c r="DID130" s="4"/>
      <c r="DIE130" s="4"/>
      <c r="DIF130" s="4"/>
      <c r="DIG130" s="4"/>
      <c r="DIH130" s="4"/>
      <c r="DII130" s="4"/>
      <c r="DIJ130" s="4"/>
      <c r="DIK130" s="4"/>
      <c r="DIL130" s="4"/>
      <c r="DIM130" s="4"/>
      <c r="DIN130" s="4"/>
      <c r="DIO130" s="4"/>
      <c r="DIP130" s="4"/>
      <c r="DIQ130" s="4"/>
      <c r="DIR130" s="4"/>
      <c r="DIS130" s="4"/>
      <c r="DIT130" s="4"/>
      <c r="DIU130" s="4"/>
      <c r="DIV130" s="4"/>
      <c r="DIW130" s="4"/>
      <c r="DIX130" s="4"/>
      <c r="DIY130" s="4"/>
      <c r="DIZ130" s="4"/>
      <c r="DJA130" s="4"/>
      <c r="DJB130" s="4"/>
      <c r="DJC130" s="4"/>
      <c r="DJD130" s="4"/>
      <c r="DJE130" s="4"/>
      <c r="DJF130" s="4"/>
      <c r="DJG130" s="4"/>
      <c r="DJH130" s="4"/>
      <c r="DJI130" s="4"/>
      <c r="DJJ130" s="4"/>
      <c r="DJK130" s="4"/>
      <c r="DJL130" s="4"/>
      <c r="DJM130" s="4"/>
      <c r="DJN130" s="4"/>
      <c r="DJO130" s="4"/>
      <c r="DJP130" s="4"/>
      <c r="DJQ130" s="4"/>
      <c r="DJR130" s="4"/>
      <c r="DJS130" s="4"/>
      <c r="DJT130" s="4"/>
      <c r="DJU130" s="4"/>
      <c r="DJV130" s="4"/>
      <c r="DJW130" s="4"/>
      <c r="DJX130" s="4"/>
      <c r="DJY130" s="4"/>
      <c r="DJZ130" s="4"/>
      <c r="DKA130" s="4"/>
      <c r="DKB130" s="4"/>
      <c r="DKC130" s="4"/>
      <c r="DKD130" s="4"/>
      <c r="DKE130" s="4"/>
      <c r="DKF130" s="4"/>
      <c r="DKG130" s="4"/>
      <c r="DKH130" s="4"/>
      <c r="DKI130" s="4"/>
      <c r="DKJ130" s="4"/>
      <c r="DKK130" s="4"/>
      <c r="DKL130" s="4"/>
      <c r="DKM130" s="4"/>
      <c r="DKN130" s="4"/>
      <c r="DKO130" s="4"/>
      <c r="DKP130" s="4"/>
      <c r="DKQ130" s="4"/>
      <c r="DKR130" s="4"/>
      <c r="DKS130" s="4"/>
      <c r="DKT130" s="4"/>
      <c r="DKU130" s="4"/>
      <c r="DKV130" s="4"/>
      <c r="DKW130" s="4"/>
      <c r="DKX130" s="4"/>
      <c r="DKY130" s="4"/>
      <c r="DKZ130" s="4"/>
      <c r="DLA130" s="4"/>
      <c r="DLB130" s="4"/>
      <c r="DLC130" s="4"/>
      <c r="DLD130" s="4"/>
      <c r="DLE130" s="4"/>
      <c r="DLF130" s="4"/>
      <c r="DLG130" s="4"/>
      <c r="DLH130" s="4"/>
      <c r="DLI130" s="4"/>
      <c r="DLJ130" s="4"/>
      <c r="DLQ130" s="4"/>
      <c r="DLR130" s="4"/>
      <c r="DLS130" s="4"/>
      <c r="DLT130" s="4"/>
      <c r="DLU130" s="4"/>
      <c r="DLV130" s="4"/>
      <c r="DLW130" s="4"/>
      <c r="DLX130" s="4"/>
      <c r="DLY130" s="4"/>
      <c r="DLZ130" s="4"/>
      <c r="DMA130" s="4"/>
      <c r="DMB130" s="4"/>
      <c r="DMC130" s="4"/>
      <c r="DMD130" s="4"/>
      <c r="DME130" s="4"/>
      <c r="DMF130" s="4"/>
      <c r="DMG130" s="4"/>
      <c r="DMH130" s="4"/>
      <c r="DMI130" s="4"/>
      <c r="DMJ130" s="4"/>
      <c r="DMK130" s="4"/>
      <c r="DML130" s="4"/>
      <c r="DMM130" s="4"/>
      <c r="DMN130" s="4"/>
      <c r="DMO130" s="4"/>
      <c r="DMP130" s="4"/>
      <c r="DMQ130" s="4"/>
      <c r="DMR130" s="4"/>
      <c r="DMS130" s="4"/>
      <c r="DMT130" s="4"/>
      <c r="DMU130" s="4"/>
      <c r="DMV130" s="4"/>
      <c r="DMW130" s="4"/>
      <c r="DMX130" s="4"/>
      <c r="DMY130" s="4"/>
      <c r="DMZ130" s="4"/>
      <c r="DNA130" s="4"/>
      <c r="DNB130" s="4"/>
      <c r="DNC130" s="4"/>
      <c r="DND130" s="4"/>
      <c r="DNE130" s="4"/>
      <c r="DNF130" s="4"/>
      <c r="DNG130" s="4"/>
      <c r="DNH130" s="4"/>
      <c r="DNI130" s="4"/>
      <c r="DNJ130" s="4"/>
      <c r="DNK130" s="4"/>
      <c r="DNL130" s="4"/>
      <c r="DNM130" s="4"/>
      <c r="DNN130" s="4"/>
      <c r="DNO130" s="4"/>
      <c r="DNP130" s="4"/>
      <c r="DNQ130" s="4"/>
      <c r="DNR130" s="4"/>
      <c r="DNS130" s="4"/>
      <c r="DNT130" s="4"/>
      <c r="DNU130" s="4"/>
      <c r="DNV130" s="4"/>
      <c r="DNW130" s="4"/>
      <c r="DNX130" s="4"/>
      <c r="DNY130" s="4"/>
      <c r="DNZ130" s="4"/>
      <c r="DOA130" s="4"/>
      <c r="DOB130" s="4"/>
      <c r="DOC130" s="4"/>
      <c r="DOD130" s="4"/>
      <c r="DOE130" s="4"/>
      <c r="DOF130" s="4"/>
      <c r="DOG130" s="4"/>
      <c r="DOH130" s="4"/>
      <c r="DOI130" s="4"/>
      <c r="DOJ130" s="4"/>
      <c r="DOK130" s="4"/>
      <c r="DOL130" s="4"/>
      <c r="DOM130" s="4"/>
      <c r="DON130" s="4"/>
      <c r="DOO130" s="4"/>
      <c r="DOP130" s="4"/>
      <c r="DOQ130" s="4"/>
      <c r="DOR130" s="4"/>
      <c r="DOS130" s="4"/>
      <c r="DOT130" s="4"/>
      <c r="DOU130" s="4"/>
      <c r="DOV130" s="4"/>
      <c r="DOW130" s="4"/>
      <c r="DOX130" s="4"/>
      <c r="DOY130" s="4"/>
      <c r="DOZ130" s="4"/>
      <c r="DPA130" s="4"/>
      <c r="DPB130" s="4"/>
      <c r="DPC130" s="4"/>
      <c r="DPD130" s="4"/>
      <c r="DPE130" s="4"/>
      <c r="DPF130" s="4"/>
      <c r="DPG130" s="4"/>
      <c r="DPH130" s="4"/>
      <c r="DPI130" s="4"/>
      <c r="DPJ130" s="4"/>
      <c r="DPK130" s="4"/>
      <c r="DPL130" s="4"/>
      <c r="DPM130" s="4"/>
      <c r="DPN130" s="4"/>
      <c r="DPO130" s="4"/>
      <c r="DPP130" s="4"/>
      <c r="DPQ130" s="4"/>
      <c r="DPR130" s="4"/>
      <c r="DPS130" s="4"/>
      <c r="DPT130" s="4"/>
      <c r="DPU130" s="4"/>
      <c r="DPV130" s="4"/>
      <c r="DPW130" s="4"/>
      <c r="DPX130" s="4"/>
      <c r="DPY130" s="4"/>
      <c r="DPZ130" s="4"/>
      <c r="DQA130" s="4"/>
      <c r="DQB130" s="4"/>
      <c r="DQC130" s="4"/>
      <c r="DQD130" s="4"/>
      <c r="DQE130" s="4"/>
      <c r="DQF130" s="4"/>
      <c r="DQG130" s="4"/>
      <c r="DQH130" s="4"/>
      <c r="DQI130" s="4"/>
      <c r="DQJ130" s="4"/>
      <c r="DQK130" s="4"/>
      <c r="DQL130" s="4"/>
      <c r="DQM130" s="4"/>
      <c r="DQN130" s="4"/>
      <c r="DQO130" s="4"/>
      <c r="DQP130" s="4"/>
      <c r="DQQ130" s="4"/>
      <c r="DQR130" s="4"/>
      <c r="DQS130" s="4"/>
      <c r="DQT130" s="4"/>
      <c r="DQU130" s="4"/>
      <c r="DQV130" s="4"/>
      <c r="DQW130" s="4"/>
      <c r="DQX130" s="4"/>
      <c r="DQY130" s="4"/>
      <c r="DQZ130" s="4"/>
      <c r="DRA130" s="4"/>
      <c r="DRB130" s="4"/>
      <c r="DRC130" s="4"/>
      <c r="DRD130" s="4"/>
      <c r="DRE130" s="4"/>
      <c r="DRF130" s="4"/>
      <c r="DRG130" s="4"/>
      <c r="DRH130" s="4"/>
      <c r="DRI130" s="4"/>
      <c r="DRJ130" s="4"/>
      <c r="DRK130" s="4"/>
      <c r="DRL130" s="4"/>
      <c r="DRM130" s="4"/>
      <c r="DRN130" s="4"/>
      <c r="DRO130" s="4"/>
      <c r="DRP130" s="4"/>
      <c r="DRQ130" s="4"/>
      <c r="DRR130" s="4"/>
      <c r="DRS130" s="4"/>
      <c r="DRT130" s="4"/>
      <c r="DRU130" s="4"/>
      <c r="DRV130" s="4"/>
      <c r="DRW130" s="4"/>
      <c r="DRX130" s="4"/>
      <c r="DRY130" s="4"/>
      <c r="DRZ130" s="4"/>
      <c r="DSA130" s="4"/>
      <c r="DSB130" s="4"/>
      <c r="DSC130" s="4"/>
      <c r="DSD130" s="4"/>
      <c r="DSE130" s="4"/>
      <c r="DSF130" s="4"/>
      <c r="DSG130" s="4"/>
      <c r="DSH130" s="4"/>
      <c r="DSI130" s="4"/>
      <c r="DSJ130" s="4"/>
      <c r="DSK130" s="4"/>
      <c r="DSL130" s="4"/>
      <c r="DSM130" s="4"/>
      <c r="DSN130" s="4"/>
      <c r="DSO130" s="4"/>
      <c r="DSP130" s="4"/>
      <c r="DSQ130" s="4"/>
      <c r="DSR130" s="4"/>
      <c r="DSS130" s="4"/>
      <c r="DST130" s="4"/>
      <c r="DSU130" s="4"/>
      <c r="DSV130" s="4"/>
      <c r="DSW130" s="4"/>
      <c r="DSX130" s="4"/>
      <c r="DSY130" s="4"/>
      <c r="DSZ130" s="4"/>
      <c r="DTA130" s="4"/>
      <c r="DTB130" s="4"/>
      <c r="DTC130" s="4"/>
      <c r="DTD130" s="4"/>
      <c r="DTE130" s="4"/>
      <c r="DTF130" s="4"/>
      <c r="DTG130" s="4"/>
      <c r="DTH130" s="4"/>
      <c r="DTI130" s="4"/>
      <c r="DTJ130" s="4"/>
      <c r="DTK130" s="4"/>
      <c r="DTL130" s="4"/>
      <c r="DTM130" s="4"/>
      <c r="DTN130" s="4"/>
      <c r="DTO130" s="4"/>
      <c r="DTP130" s="4"/>
      <c r="DTQ130" s="4"/>
      <c r="DTR130" s="4"/>
      <c r="DTS130" s="4"/>
      <c r="DTT130" s="4"/>
      <c r="DTU130" s="4"/>
      <c r="DTV130" s="4"/>
      <c r="DTW130" s="4"/>
      <c r="DTX130" s="4"/>
      <c r="DTY130" s="4"/>
      <c r="DTZ130" s="4"/>
      <c r="DUA130" s="4"/>
      <c r="DUB130" s="4"/>
      <c r="DUC130" s="4"/>
      <c r="DUD130" s="4"/>
      <c r="DUE130" s="4"/>
      <c r="DUF130" s="4"/>
      <c r="DUG130" s="4"/>
      <c r="DUH130" s="4"/>
      <c r="DUI130" s="4"/>
      <c r="DUJ130" s="4"/>
      <c r="DUK130" s="4"/>
      <c r="DUL130" s="4"/>
      <c r="DUM130" s="4"/>
      <c r="DUN130" s="4"/>
      <c r="DUO130" s="4"/>
      <c r="DUP130" s="4"/>
      <c r="DUQ130" s="4"/>
      <c r="DUR130" s="4"/>
      <c r="DUS130" s="4"/>
      <c r="DUT130" s="4"/>
      <c r="DUU130" s="4"/>
      <c r="DUV130" s="4"/>
      <c r="DUW130" s="4"/>
      <c r="DUX130" s="4"/>
      <c r="DUY130" s="4"/>
      <c r="DUZ130" s="4"/>
      <c r="DVA130" s="4"/>
      <c r="DVB130" s="4"/>
      <c r="DVC130" s="4"/>
      <c r="DVD130" s="4"/>
      <c r="DVE130" s="4"/>
      <c r="DVF130" s="4"/>
      <c r="DVM130" s="4"/>
      <c r="DVN130" s="4"/>
      <c r="DVO130" s="4"/>
      <c r="DVP130" s="4"/>
      <c r="DVQ130" s="4"/>
      <c r="DVR130" s="4"/>
      <c r="DVS130" s="4"/>
      <c r="DVT130" s="4"/>
      <c r="DVU130" s="4"/>
      <c r="DVV130" s="4"/>
      <c r="DVW130" s="4"/>
      <c r="DVX130" s="4"/>
      <c r="DVY130" s="4"/>
      <c r="DVZ130" s="4"/>
      <c r="DWA130" s="4"/>
      <c r="DWB130" s="4"/>
      <c r="DWC130" s="4"/>
      <c r="DWD130" s="4"/>
      <c r="DWE130" s="4"/>
      <c r="DWF130" s="4"/>
      <c r="DWG130" s="4"/>
      <c r="DWH130" s="4"/>
      <c r="DWI130" s="4"/>
      <c r="DWJ130" s="4"/>
      <c r="DWK130" s="4"/>
      <c r="DWL130" s="4"/>
      <c r="DWM130" s="4"/>
      <c r="DWN130" s="4"/>
      <c r="DWO130" s="4"/>
      <c r="DWP130" s="4"/>
      <c r="DWQ130" s="4"/>
      <c r="DWR130" s="4"/>
      <c r="DWS130" s="4"/>
      <c r="DWT130" s="4"/>
      <c r="DWU130" s="4"/>
      <c r="DWV130" s="4"/>
      <c r="DWW130" s="4"/>
      <c r="DWX130" s="4"/>
      <c r="DWY130" s="4"/>
      <c r="DWZ130" s="4"/>
      <c r="DXA130" s="4"/>
      <c r="DXB130" s="4"/>
      <c r="DXC130" s="4"/>
      <c r="DXD130" s="4"/>
      <c r="DXE130" s="4"/>
      <c r="DXF130" s="4"/>
      <c r="DXG130" s="4"/>
      <c r="DXH130" s="4"/>
      <c r="DXI130" s="4"/>
      <c r="DXJ130" s="4"/>
      <c r="DXK130" s="4"/>
      <c r="DXL130" s="4"/>
      <c r="DXM130" s="4"/>
      <c r="DXN130" s="4"/>
      <c r="DXO130" s="4"/>
      <c r="DXP130" s="4"/>
      <c r="DXQ130" s="4"/>
      <c r="DXR130" s="4"/>
      <c r="DXS130" s="4"/>
      <c r="DXT130" s="4"/>
      <c r="DXU130" s="4"/>
      <c r="DXV130" s="4"/>
      <c r="DXW130" s="4"/>
      <c r="DXX130" s="4"/>
      <c r="DXY130" s="4"/>
      <c r="DXZ130" s="4"/>
      <c r="DYA130" s="4"/>
      <c r="DYB130" s="4"/>
      <c r="DYC130" s="4"/>
      <c r="DYD130" s="4"/>
      <c r="DYE130" s="4"/>
      <c r="DYF130" s="4"/>
      <c r="DYG130" s="4"/>
      <c r="DYH130" s="4"/>
      <c r="DYI130" s="4"/>
      <c r="DYJ130" s="4"/>
      <c r="DYK130" s="4"/>
      <c r="DYL130" s="4"/>
      <c r="DYM130" s="4"/>
      <c r="DYN130" s="4"/>
      <c r="DYO130" s="4"/>
      <c r="DYP130" s="4"/>
      <c r="DYQ130" s="4"/>
      <c r="DYR130" s="4"/>
      <c r="DYS130" s="4"/>
      <c r="DYT130" s="4"/>
      <c r="DYU130" s="4"/>
      <c r="DYV130" s="4"/>
      <c r="DYW130" s="4"/>
      <c r="DYX130" s="4"/>
      <c r="DYY130" s="4"/>
      <c r="DYZ130" s="4"/>
      <c r="DZA130" s="4"/>
      <c r="DZB130" s="4"/>
      <c r="DZC130" s="4"/>
      <c r="DZD130" s="4"/>
      <c r="DZE130" s="4"/>
      <c r="DZF130" s="4"/>
      <c r="DZG130" s="4"/>
      <c r="DZH130" s="4"/>
      <c r="DZI130" s="4"/>
      <c r="DZJ130" s="4"/>
      <c r="DZK130" s="4"/>
      <c r="DZL130" s="4"/>
      <c r="DZM130" s="4"/>
      <c r="DZN130" s="4"/>
      <c r="DZO130" s="4"/>
      <c r="DZP130" s="4"/>
      <c r="DZQ130" s="4"/>
      <c r="DZR130" s="4"/>
      <c r="DZS130" s="4"/>
      <c r="DZT130" s="4"/>
      <c r="DZU130" s="4"/>
      <c r="DZV130" s="4"/>
      <c r="DZW130" s="4"/>
      <c r="DZX130" s="4"/>
      <c r="DZY130" s="4"/>
      <c r="DZZ130" s="4"/>
      <c r="EAA130" s="4"/>
      <c r="EAB130" s="4"/>
      <c r="EAC130" s="4"/>
      <c r="EAD130" s="4"/>
      <c r="EAE130" s="4"/>
      <c r="EAF130" s="4"/>
      <c r="EAG130" s="4"/>
      <c r="EAH130" s="4"/>
      <c r="EAI130" s="4"/>
      <c r="EAJ130" s="4"/>
      <c r="EAK130" s="4"/>
      <c r="EAL130" s="4"/>
      <c r="EAM130" s="4"/>
      <c r="EAN130" s="4"/>
      <c r="EAO130" s="4"/>
      <c r="EAP130" s="4"/>
      <c r="EAQ130" s="4"/>
      <c r="EAR130" s="4"/>
      <c r="EAS130" s="4"/>
      <c r="EAT130" s="4"/>
      <c r="EAU130" s="4"/>
      <c r="EAV130" s="4"/>
      <c r="EAW130" s="4"/>
      <c r="EAX130" s="4"/>
      <c r="EAY130" s="4"/>
      <c r="EAZ130" s="4"/>
      <c r="EBA130" s="4"/>
      <c r="EBB130" s="4"/>
      <c r="EBC130" s="4"/>
      <c r="EBD130" s="4"/>
      <c r="EBE130" s="4"/>
      <c r="EBF130" s="4"/>
      <c r="EBG130" s="4"/>
      <c r="EBH130" s="4"/>
      <c r="EBI130" s="4"/>
      <c r="EBJ130" s="4"/>
      <c r="EBK130" s="4"/>
      <c r="EBL130" s="4"/>
      <c r="EBM130" s="4"/>
      <c r="EBN130" s="4"/>
      <c r="EBO130" s="4"/>
      <c r="EBP130" s="4"/>
      <c r="EBQ130" s="4"/>
      <c r="EBR130" s="4"/>
      <c r="EBS130" s="4"/>
      <c r="EBT130" s="4"/>
      <c r="EBU130" s="4"/>
      <c r="EBV130" s="4"/>
      <c r="EBW130" s="4"/>
      <c r="EBX130" s="4"/>
      <c r="EBY130" s="4"/>
      <c r="EBZ130" s="4"/>
      <c r="ECA130" s="4"/>
      <c r="ECB130" s="4"/>
      <c r="ECC130" s="4"/>
      <c r="ECD130" s="4"/>
      <c r="ECE130" s="4"/>
      <c r="ECF130" s="4"/>
      <c r="ECG130" s="4"/>
      <c r="ECH130" s="4"/>
      <c r="ECI130" s="4"/>
      <c r="ECJ130" s="4"/>
      <c r="ECK130" s="4"/>
      <c r="ECL130" s="4"/>
      <c r="ECM130" s="4"/>
      <c r="ECN130" s="4"/>
      <c r="ECO130" s="4"/>
      <c r="ECP130" s="4"/>
      <c r="ECQ130" s="4"/>
      <c r="ECR130" s="4"/>
      <c r="ECS130" s="4"/>
      <c r="ECT130" s="4"/>
      <c r="ECU130" s="4"/>
      <c r="ECV130" s="4"/>
      <c r="ECW130" s="4"/>
      <c r="ECX130" s="4"/>
      <c r="ECY130" s="4"/>
      <c r="ECZ130" s="4"/>
      <c r="EDA130" s="4"/>
      <c r="EDB130" s="4"/>
      <c r="EDC130" s="4"/>
      <c r="EDD130" s="4"/>
      <c r="EDE130" s="4"/>
      <c r="EDF130" s="4"/>
      <c r="EDG130" s="4"/>
      <c r="EDH130" s="4"/>
      <c r="EDI130" s="4"/>
      <c r="EDJ130" s="4"/>
      <c r="EDK130" s="4"/>
      <c r="EDL130" s="4"/>
      <c r="EDM130" s="4"/>
      <c r="EDN130" s="4"/>
      <c r="EDO130" s="4"/>
      <c r="EDP130" s="4"/>
      <c r="EDQ130" s="4"/>
      <c r="EDR130" s="4"/>
      <c r="EDS130" s="4"/>
      <c r="EDT130" s="4"/>
      <c r="EDU130" s="4"/>
      <c r="EDV130" s="4"/>
      <c r="EDW130" s="4"/>
      <c r="EDX130" s="4"/>
      <c r="EDY130" s="4"/>
      <c r="EDZ130" s="4"/>
      <c r="EEA130" s="4"/>
      <c r="EEB130" s="4"/>
      <c r="EEC130" s="4"/>
      <c r="EED130" s="4"/>
      <c r="EEE130" s="4"/>
      <c r="EEF130" s="4"/>
      <c r="EEG130" s="4"/>
      <c r="EEH130" s="4"/>
      <c r="EEI130" s="4"/>
      <c r="EEJ130" s="4"/>
      <c r="EEK130" s="4"/>
      <c r="EEL130" s="4"/>
      <c r="EEM130" s="4"/>
      <c r="EEN130" s="4"/>
      <c r="EEO130" s="4"/>
      <c r="EEP130" s="4"/>
      <c r="EEQ130" s="4"/>
      <c r="EER130" s="4"/>
      <c r="EES130" s="4"/>
      <c r="EET130" s="4"/>
      <c r="EEU130" s="4"/>
      <c r="EEV130" s="4"/>
      <c r="EEW130" s="4"/>
      <c r="EEX130" s="4"/>
      <c r="EEY130" s="4"/>
      <c r="EEZ130" s="4"/>
      <c r="EFA130" s="4"/>
      <c r="EFB130" s="4"/>
      <c r="EFI130" s="4"/>
      <c r="EFJ130" s="4"/>
      <c r="EFK130" s="4"/>
      <c r="EFL130" s="4"/>
      <c r="EFM130" s="4"/>
      <c r="EFN130" s="4"/>
      <c r="EFO130" s="4"/>
      <c r="EFP130" s="4"/>
      <c r="EFQ130" s="4"/>
      <c r="EFR130" s="4"/>
      <c r="EFS130" s="4"/>
      <c r="EFT130" s="4"/>
      <c r="EFU130" s="4"/>
      <c r="EFV130" s="4"/>
      <c r="EFW130" s="4"/>
      <c r="EFX130" s="4"/>
      <c r="EFY130" s="4"/>
      <c r="EFZ130" s="4"/>
      <c r="EGA130" s="4"/>
      <c r="EGB130" s="4"/>
      <c r="EGC130" s="4"/>
      <c r="EGD130" s="4"/>
      <c r="EGE130" s="4"/>
      <c r="EGF130" s="4"/>
      <c r="EGG130" s="4"/>
      <c r="EGH130" s="4"/>
      <c r="EGI130" s="4"/>
      <c r="EGJ130" s="4"/>
      <c r="EGK130" s="4"/>
      <c r="EGL130" s="4"/>
      <c r="EGM130" s="4"/>
      <c r="EGN130" s="4"/>
      <c r="EGO130" s="4"/>
      <c r="EGP130" s="4"/>
      <c r="EGQ130" s="4"/>
      <c r="EGR130" s="4"/>
      <c r="EGS130" s="4"/>
      <c r="EGT130" s="4"/>
      <c r="EGU130" s="4"/>
      <c r="EGV130" s="4"/>
      <c r="EGW130" s="4"/>
      <c r="EGX130" s="4"/>
      <c r="EGY130" s="4"/>
      <c r="EGZ130" s="4"/>
      <c r="EHA130" s="4"/>
      <c r="EHB130" s="4"/>
      <c r="EHC130" s="4"/>
      <c r="EHD130" s="4"/>
      <c r="EHE130" s="4"/>
      <c r="EHF130" s="4"/>
      <c r="EHG130" s="4"/>
      <c r="EHH130" s="4"/>
      <c r="EHI130" s="4"/>
      <c r="EHJ130" s="4"/>
      <c r="EHK130" s="4"/>
      <c r="EHL130" s="4"/>
      <c r="EHM130" s="4"/>
      <c r="EHN130" s="4"/>
      <c r="EHO130" s="4"/>
      <c r="EHP130" s="4"/>
      <c r="EHQ130" s="4"/>
      <c r="EHR130" s="4"/>
      <c r="EHS130" s="4"/>
      <c r="EHT130" s="4"/>
      <c r="EHU130" s="4"/>
      <c r="EHV130" s="4"/>
      <c r="EHW130" s="4"/>
      <c r="EHX130" s="4"/>
      <c r="EHY130" s="4"/>
      <c r="EHZ130" s="4"/>
      <c r="EIA130" s="4"/>
      <c r="EIB130" s="4"/>
      <c r="EIC130" s="4"/>
      <c r="EID130" s="4"/>
      <c r="EIE130" s="4"/>
      <c r="EIF130" s="4"/>
      <c r="EIG130" s="4"/>
      <c r="EIH130" s="4"/>
      <c r="EII130" s="4"/>
      <c r="EIJ130" s="4"/>
      <c r="EIK130" s="4"/>
      <c r="EIL130" s="4"/>
      <c r="EIM130" s="4"/>
      <c r="EIN130" s="4"/>
      <c r="EIO130" s="4"/>
      <c r="EIP130" s="4"/>
      <c r="EIQ130" s="4"/>
      <c r="EIR130" s="4"/>
      <c r="EIS130" s="4"/>
      <c r="EIT130" s="4"/>
      <c r="EIU130" s="4"/>
      <c r="EIV130" s="4"/>
      <c r="EIW130" s="4"/>
      <c r="EIX130" s="4"/>
      <c r="EIY130" s="4"/>
      <c r="EIZ130" s="4"/>
      <c r="EJA130" s="4"/>
      <c r="EJB130" s="4"/>
      <c r="EJC130" s="4"/>
      <c r="EJD130" s="4"/>
      <c r="EJE130" s="4"/>
      <c r="EJF130" s="4"/>
      <c r="EJG130" s="4"/>
      <c r="EJH130" s="4"/>
      <c r="EJI130" s="4"/>
      <c r="EJJ130" s="4"/>
      <c r="EJK130" s="4"/>
      <c r="EJL130" s="4"/>
      <c r="EJM130" s="4"/>
      <c r="EJN130" s="4"/>
      <c r="EJO130" s="4"/>
      <c r="EJP130" s="4"/>
      <c r="EJQ130" s="4"/>
      <c r="EJR130" s="4"/>
      <c r="EJS130" s="4"/>
      <c r="EJT130" s="4"/>
      <c r="EJU130" s="4"/>
      <c r="EJV130" s="4"/>
      <c r="EJW130" s="4"/>
      <c r="EJX130" s="4"/>
      <c r="EJY130" s="4"/>
      <c r="EJZ130" s="4"/>
      <c r="EKA130" s="4"/>
      <c r="EKB130" s="4"/>
      <c r="EKC130" s="4"/>
      <c r="EKD130" s="4"/>
      <c r="EKE130" s="4"/>
      <c r="EKF130" s="4"/>
      <c r="EKG130" s="4"/>
      <c r="EKH130" s="4"/>
      <c r="EKI130" s="4"/>
      <c r="EKJ130" s="4"/>
      <c r="EKK130" s="4"/>
      <c r="EKL130" s="4"/>
      <c r="EKM130" s="4"/>
      <c r="EKN130" s="4"/>
      <c r="EKO130" s="4"/>
      <c r="EKP130" s="4"/>
      <c r="EKQ130" s="4"/>
      <c r="EKR130" s="4"/>
      <c r="EKS130" s="4"/>
      <c r="EKT130" s="4"/>
      <c r="EKU130" s="4"/>
      <c r="EKV130" s="4"/>
      <c r="EKW130" s="4"/>
      <c r="EKX130" s="4"/>
      <c r="EKY130" s="4"/>
      <c r="EKZ130" s="4"/>
      <c r="ELA130" s="4"/>
      <c r="ELB130" s="4"/>
      <c r="ELC130" s="4"/>
      <c r="ELD130" s="4"/>
      <c r="ELE130" s="4"/>
      <c r="ELF130" s="4"/>
      <c r="ELG130" s="4"/>
      <c r="ELH130" s="4"/>
      <c r="ELI130" s="4"/>
      <c r="ELJ130" s="4"/>
      <c r="ELK130" s="4"/>
      <c r="ELL130" s="4"/>
      <c r="ELM130" s="4"/>
      <c r="ELN130" s="4"/>
      <c r="ELO130" s="4"/>
      <c r="ELP130" s="4"/>
      <c r="ELQ130" s="4"/>
      <c r="ELR130" s="4"/>
      <c r="ELS130" s="4"/>
      <c r="ELT130" s="4"/>
      <c r="ELU130" s="4"/>
      <c r="ELV130" s="4"/>
      <c r="ELW130" s="4"/>
      <c r="ELX130" s="4"/>
      <c r="ELY130" s="4"/>
      <c r="ELZ130" s="4"/>
      <c r="EMA130" s="4"/>
      <c r="EMB130" s="4"/>
      <c r="EMC130" s="4"/>
      <c r="EMD130" s="4"/>
      <c r="EME130" s="4"/>
      <c r="EMF130" s="4"/>
      <c r="EMG130" s="4"/>
      <c r="EMH130" s="4"/>
      <c r="EMI130" s="4"/>
      <c r="EMJ130" s="4"/>
      <c r="EMK130" s="4"/>
      <c r="EML130" s="4"/>
      <c r="EMM130" s="4"/>
      <c r="EMN130" s="4"/>
      <c r="EMO130" s="4"/>
      <c r="EMP130" s="4"/>
      <c r="EMQ130" s="4"/>
      <c r="EMR130" s="4"/>
      <c r="EMS130" s="4"/>
      <c r="EMT130" s="4"/>
      <c r="EMU130" s="4"/>
      <c r="EMV130" s="4"/>
      <c r="EMW130" s="4"/>
      <c r="EMX130" s="4"/>
      <c r="EMY130" s="4"/>
      <c r="EMZ130" s="4"/>
      <c r="ENA130" s="4"/>
      <c r="ENB130" s="4"/>
      <c r="ENC130" s="4"/>
      <c r="END130" s="4"/>
      <c r="ENE130" s="4"/>
      <c r="ENF130" s="4"/>
      <c r="ENG130" s="4"/>
      <c r="ENH130" s="4"/>
      <c r="ENI130" s="4"/>
      <c r="ENJ130" s="4"/>
      <c r="ENK130" s="4"/>
      <c r="ENL130" s="4"/>
      <c r="ENM130" s="4"/>
      <c r="ENN130" s="4"/>
      <c r="ENO130" s="4"/>
      <c r="ENP130" s="4"/>
      <c r="ENQ130" s="4"/>
      <c r="ENR130" s="4"/>
      <c r="ENS130" s="4"/>
      <c r="ENT130" s="4"/>
      <c r="ENU130" s="4"/>
      <c r="ENV130" s="4"/>
      <c r="ENW130" s="4"/>
      <c r="ENX130" s="4"/>
      <c r="ENY130" s="4"/>
      <c r="ENZ130" s="4"/>
      <c r="EOA130" s="4"/>
      <c r="EOB130" s="4"/>
      <c r="EOC130" s="4"/>
      <c r="EOD130" s="4"/>
      <c r="EOE130" s="4"/>
      <c r="EOF130" s="4"/>
      <c r="EOG130" s="4"/>
      <c r="EOH130" s="4"/>
      <c r="EOI130" s="4"/>
      <c r="EOJ130" s="4"/>
      <c r="EOK130" s="4"/>
      <c r="EOL130" s="4"/>
      <c r="EOM130" s="4"/>
      <c r="EON130" s="4"/>
      <c r="EOO130" s="4"/>
      <c r="EOP130" s="4"/>
      <c r="EOQ130" s="4"/>
      <c r="EOR130" s="4"/>
      <c r="EOS130" s="4"/>
      <c r="EOT130" s="4"/>
      <c r="EOU130" s="4"/>
      <c r="EOV130" s="4"/>
      <c r="EOW130" s="4"/>
      <c r="EOX130" s="4"/>
      <c r="EPE130" s="4"/>
      <c r="EPF130" s="4"/>
      <c r="EPG130" s="4"/>
      <c r="EPH130" s="4"/>
      <c r="EPI130" s="4"/>
      <c r="EPJ130" s="4"/>
      <c r="EPK130" s="4"/>
      <c r="EPL130" s="4"/>
      <c r="EPM130" s="4"/>
      <c r="EPN130" s="4"/>
      <c r="EPO130" s="4"/>
      <c r="EPP130" s="4"/>
      <c r="EPQ130" s="4"/>
      <c r="EPR130" s="4"/>
      <c r="EPS130" s="4"/>
      <c r="EPT130" s="4"/>
      <c r="EPU130" s="4"/>
      <c r="EPV130" s="4"/>
      <c r="EPW130" s="4"/>
      <c r="EPX130" s="4"/>
      <c r="EPY130" s="4"/>
      <c r="EPZ130" s="4"/>
      <c r="EQA130" s="4"/>
      <c r="EQB130" s="4"/>
      <c r="EQC130" s="4"/>
      <c r="EQD130" s="4"/>
      <c r="EQE130" s="4"/>
      <c r="EQF130" s="4"/>
      <c r="EQG130" s="4"/>
      <c r="EQH130" s="4"/>
      <c r="EQI130" s="4"/>
      <c r="EQJ130" s="4"/>
      <c r="EQK130" s="4"/>
      <c r="EQL130" s="4"/>
      <c r="EQM130" s="4"/>
      <c r="EQN130" s="4"/>
      <c r="EQO130" s="4"/>
      <c r="EQP130" s="4"/>
      <c r="EQQ130" s="4"/>
      <c r="EQR130" s="4"/>
      <c r="EQS130" s="4"/>
      <c r="EQT130" s="4"/>
      <c r="EQU130" s="4"/>
      <c r="EQV130" s="4"/>
      <c r="EQW130" s="4"/>
      <c r="EQX130" s="4"/>
      <c r="EQY130" s="4"/>
      <c r="EQZ130" s="4"/>
      <c r="ERA130" s="4"/>
      <c r="ERB130" s="4"/>
      <c r="ERC130" s="4"/>
      <c r="ERD130" s="4"/>
      <c r="ERE130" s="4"/>
      <c r="ERF130" s="4"/>
      <c r="ERG130" s="4"/>
      <c r="ERH130" s="4"/>
      <c r="ERI130" s="4"/>
      <c r="ERJ130" s="4"/>
      <c r="ERK130" s="4"/>
      <c r="ERL130" s="4"/>
      <c r="ERM130" s="4"/>
      <c r="ERN130" s="4"/>
      <c r="ERO130" s="4"/>
      <c r="ERP130" s="4"/>
      <c r="ERQ130" s="4"/>
      <c r="ERR130" s="4"/>
      <c r="ERS130" s="4"/>
      <c r="ERT130" s="4"/>
      <c r="ERU130" s="4"/>
      <c r="ERV130" s="4"/>
      <c r="ERW130" s="4"/>
      <c r="ERX130" s="4"/>
      <c r="ERY130" s="4"/>
      <c r="ERZ130" s="4"/>
      <c r="ESA130" s="4"/>
      <c r="ESB130" s="4"/>
      <c r="ESC130" s="4"/>
      <c r="ESD130" s="4"/>
      <c r="ESE130" s="4"/>
      <c r="ESF130" s="4"/>
      <c r="ESG130" s="4"/>
      <c r="ESH130" s="4"/>
      <c r="ESI130" s="4"/>
      <c r="ESJ130" s="4"/>
      <c r="ESK130" s="4"/>
      <c r="ESL130" s="4"/>
      <c r="ESM130" s="4"/>
      <c r="ESN130" s="4"/>
      <c r="ESO130" s="4"/>
      <c r="ESP130" s="4"/>
      <c r="ESQ130" s="4"/>
      <c r="ESR130" s="4"/>
      <c r="ESS130" s="4"/>
      <c r="EST130" s="4"/>
      <c r="ESU130" s="4"/>
      <c r="ESV130" s="4"/>
      <c r="ESW130" s="4"/>
      <c r="ESX130" s="4"/>
      <c r="ESY130" s="4"/>
      <c r="ESZ130" s="4"/>
      <c r="ETA130" s="4"/>
      <c r="ETB130" s="4"/>
      <c r="ETC130" s="4"/>
      <c r="ETD130" s="4"/>
      <c r="ETE130" s="4"/>
      <c r="ETF130" s="4"/>
      <c r="ETG130" s="4"/>
      <c r="ETH130" s="4"/>
      <c r="ETI130" s="4"/>
      <c r="ETJ130" s="4"/>
      <c r="ETK130" s="4"/>
      <c r="ETL130" s="4"/>
      <c r="ETM130" s="4"/>
      <c r="ETN130" s="4"/>
      <c r="ETO130" s="4"/>
      <c r="ETP130" s="4"/>
      <c r="ETQ130" s="4"/>
      <c r="ETR130" s="4"/>
      <c r="ETS130" s="4"/>
      <c r="ETT130" s="4"/>
      <c r="ETU130" s="4"/>
      <c r="ETV130" s="4"/>
      <c r="ETW130" s="4"/>
      <c r="ETX130" s="4"/>
      <c r="ETY130" s="4"/>
      <c r="ETZ130" s="4"/>
      <c r="EUA130" s="4"/>
      <c r="EUB130" s="4"/>
      <c r="EUC130" s="4"/>
      <c r="EUD130" s="4"/>
      <c r="EUE130" s="4"/>
      <c r="EUF130" s="4"/>
      <c r="EUG130" s="4"/>
      <c r="EUH130" s="4"/>
      <c r="EUI130" s="4"/>
      <c r="EUJ130" s="4"/>
      <c r="EUK130" s="4"/>
      <c r="EUL130" s="4"/>
      <c r="EUM130" s="4"/>
      <c r="EUN130" s="4"/>
      <c r="EUO130" s="4"/>
      <c r="EUP130" s="4"/>
      <c r="EUQ130" s="4"/>
      <c r="EUR130" s="4"/>
      <c r="EUS130" s="4"/>
      <c r="EUT130" s="4"/>
      <c r="EUU130" s="4"/>
      <c r="EUV130" s="4"/>
      <c r="EUW130" s="4"/>
      <c r="EUX130" s="4"/>
      <c r="EUY130" s="4"/>
      <c r="EUZ130" s="4"/>
      <c r="EVA130" s="4"/>
      <c r="EVB130" s="4"/>
      <c r="EVC130" s="4"/>
      <c r="EVD130" s="4"/>
      <c r="EVE130" s="4"/>
      <c r="EVF130" s="4"/>
      <c r="EVG130" s="4"/>
      <c r="EVH130" s="4"/>
      <c r="EVI130" s="4"/>
      <c r="EVJ130" s="4"/>
      <c r="EVK130" s="4"/>
      <c r="EVL130" s="4"/>
      <c r="EVM130" s="4"/>
      <c r="EVN130" s="4"/>
      <c r="EVO130" s="4"/>
      <c r="EVP130" s="4"/>
      <c r="EVQ130" s="4"/>
      <c r="EVR130" s="4"/>
      <c r="EVS130" s="4"/>
      <c r="EVT130" s="4"/>
      <c r="EVU130" s="4"/>
      <c r="EVV130" s="4"/>
      <c r="EVW130" s="4"/>
      <c r="EVX130" s="4"/>
      <c r="EVY130" s="4"/>
      <c r="EVZ130" s="4"/>
      <c r="EWA130" s="4"/>
      <c r="EWB130" s="4"/>
      <c r="EWC130" s="4"/>
      <c r="EWD130" s="4"/>
      <c r="EWE130" s="4"/>
      <c r="EWF130" s="4"/>
      <c r="EWG130" s="4"/>
      <c r="EWH130" s="4"/>
      <c r="EWI130" s="4"/>
      <c r="EWJ130" s="4"/>
      <c r="EWK130" s="4"/>
      <c r="EWL130" s="4"/>
      <c r="EWM130" s="4"/>
      <c r="EWN130" s="4"/>
      <c r="EWO130" s="4"/>
      <c r="EWP130" s="4"/>
      <c r="EWQ130" s="4"/>
      <c r="EWR130" s="4"/>
      <c r="EWS130" s="4"/>
      <c r="EWT130" s="4"/>
      <c r="EWU130" s="4"/>
      <c r="EWV130" s="4"/>
      <c r="EWW130" s="4"/>
      <c r="EWX130" s="4"/>
      <c r="EWY130" s="4"/>
      <c r="EWZ130" s="4"/>
      <c r="EXA130" s="4"/>
      <c r="EXB130" s="4"/>
      <c r="EXC130" s="4"/>
      <c r="EXD130" s="4"/>
      <c r="EXE130" s="4"/>
      <c r="EXF130" s="4"/>
      <c r="EXG130" s="4"/>
      <c r="EXH130" s="4"/>
      <c r="EXI130" s="4"/>
      <c r="EXJ130" s="4"/>
      <c r="EXK130" s="4"/>
      <c r="EXL130" s="4"/>
      <c r="EXM130" s="4"/>
      <c r="EXN130" s="4"/>
      <c r="EXO130" s="4"/>
      <c r="EXP130" s="4"/>
      <c r="EXQ130" s="4"/>
      <c r="EXR130" s="4"/>
      <c r="EXS130" s="4"/>
      <c r="EXT130" s="4"/>
      <c r="EXU130" s="4"/>
      <c r="EXV130" s="4"/>
      <c r="EXW130" s="4"/>
      <c r="EXX130" s="4"/>
      <c r="EXY130" s="4"/>
      <c r="EXZ130" s="4"/>
      <c r="EYA130" s="4"/>
      <c r="EYB130" s="4"/>
      <c r="EYC130" s="4"/>
      <c r="EYD130" s="4"/>
      <c r="EYE130" s="4"/>
      <c r="EYF130" s="4"/>
      <c r="EYG130" s="4"/>
      <c r="EYH130" s="4"/>
      <c r="EYI130" s="4"/>
      <c r="EYJ130" s="4"/>
      <c r="EYK130" s="4"/>
      <c r="EYL130" s="4"/>
      <c r="EYM130" s="4"/>
      <c r="EYN130" s="4"/>
      <c r="EYO130" s="4"/>
      <c r="EYP130" s="4"/>
      <c r="EYQ130" s="4"/>
      <c r="EYR130" s="4"/>
      <c r="EYS130" s="4"/>
      <c r="EYT130" s="4"/>
      <c r="EZA130" s="4"/>
      <c r="EZB130" s="4"/>
      <c r="EZC130" s="4"/>
      <c r="EZD130" s="4"/>
      <c r="EZE130" s="4"/>
      <c r="EZF130" s="4"/>
      <c r="EZG130" s="4"/>
      <c r="EZH130" s="4"/>
      <c r="EZI130" s="4"/>
      <c r="EZJ130" s="4"/>
      <c r="EZK130" s="4"/>
      <c r="EZL130" s="4"/>
      <c r="EZM130" s="4"/>
      <c r="EZN130" s="4"/>
      <c r="EZO130" s="4"/>
      <c r="EZP130" s="4"/>
      <c r="EZQ130" s="4"/>
      <c r="EZR130" s="4"/>
      <c r="EZS130" s="4"/>
      <c r="EZT130" s="4"/>
      <c r="EZU130" s="4"/>
      <c r="EZV130" s="4"/>
      <c r="EZW130" s="4"/>
      <c r="EZX130" s="4"/>
      <c r="EZY130" s="4"/>
      <c r="EZZ130" s="4"/>
      <c r="FAA130" s="4"/>
      <c r="FAB130" s="4"/>
      <c r="FAC130" s="4"/>
      <c r="FAD130" s="4"/>
      <c r="FAE130" s="4"/>
      <c r="FAF130" s="4"/>
      <c r="FAG130" s="4"/>
      <c r="FAH130" s="4"/>
      <c r="FAI130" s="4"/>
      <c r="FAJ130" s="4"/>
      <c r="FAK130" s="4"/>
      <c r="FAL130" s="4"/>
      <c r="FAM130" s="4"/>
      <c r="FAN130" s="4"/>
      <c r="FAO130" s="4"/>
      <c r="FAP130" s="4"/>
      <c r="FAQ130" s="4"/>
      <c r="FAR130" s="4"/>
      <c r="FAS130" s="4"/>
      <c r="FAT130" s="4"/>
      <c r="FAU130" s="4"/>
      <c r="FAV130" s="4"/>
      <c r="FAW130" s="4"/>
      <c r="FAX130" s="4"/>
      <c r="FAY130" s="4"/>
      <c r="FAZ130" s="4"/>
      <c r="FBA130" s="4"/>
      <c r="FBB130" s="4"/>
      <c r="FBC130" s="4"/>
      <c r="FBD130" s="4"/>
      <c r="FBE130" s="4"/>
      <c r="FBF130" s="4"/>
      <c r="FBG130" s="4"/>
      <c r="FBH130" s="4"/>
      <c r="FBI130" s="4"/>
      <c r="FBJ130" s="4"/>
      <c r="FBK130" s="4"/>
      <c r="FBL130" s="4"/>
      <c r="FBM130" s="4"/>
      <c r="FBN130" s="4"/>
      <c r="FBO130" s="4"/>
      <c r="FBP130" s="4"/>
      <c r="FBQ130" s="4"/>
      <c r="FBR130" s="4"/>
      <c r="FBS130" s="4"/>
      <c r="FBT130" s="4"/>
      <c r="FBU130" s="4"/>
      <c r="FBV130" s="4"/>
      <c r="FBW130" s="4"/>
      <c r="FBX130" s="4"/>
      <c r="FBY130" s="4"/>
      <c r="FBZ130" s="4"/>
      <c r="FCA130" s="4"/>
      <c r="FCB130" s="4"/>
      <c r="FCC130" s="4"/>
      <c r="FCD130" s="4"/>
      <c r="FCE130" s="4"/>
      <c r="FCF130" s="4"/>
      <c r="FCG130" s="4"/>
      <c r="FCH130" s="4"/>
      <c r="FCI130" s="4"/>
      <c r="FCJ130" s="4"/>
      <c r="FCK130" s="4"/>
      <c r="FCL130" s="4"/>
      <c r="FCM130" s="4"/>
      <c r="FCN130" s="4"/>
      <c r="FCO130" s="4"/>
      <c r="FCP130" s="4"/>
      <c r="FCQ130" s="4"/>
      <c r="FCR130" s="4"/>
      <c r="FCS130" s="4"/>
      <c r="FCT130" s="4"/>
      <c r="FCU130" s="4"/>
      <c r="FCV130" s="4"/>
      <c r="FCW130" s="4"/>
      <c r="FCX130" s="4"/>
      <c r="FCY130" s="4"/>
      <c r="FCZ130" s="4"/>
      <c r="FDA130" s="4"/>
      <c r="FDB130" s="4"/>
      <c r="FDC130" s="4"/>
      <c r="FDD130" s="4"/>
      <c r="FDE130" s="4"/>
      <c r="FDF130" s="4"/>
      <c r="FDG130" s="4"/>
      <c r="FDH130" s="4"/>
      <c r="FDI130" s="4"/>
      <c r="FDJ130" s="4"/>
      <c r="FDK130" s="4"/>
      <c r="FDL130" s="4"/>
      <c r="FDM130" s="4"/>
      <c r="FDN130" s="4"/>
      <c r="FDO130" s="4"/>
      <c r="FDP130" s="4"/>
      <c r="FDQ130" s="4"/>
      <c r="FDR130" s="4"/>
      <c r="FDS130" s="4"/>
      <c r="FDT130" s="4"/>
      <c r="FDU130" s="4"/>
      <c r="FDV130" s="4"/>
      <c r="FDW130" s="4"/>
      <c r="FDX130" s="4"/>
      <c r="FDY130" s="4"/>
      <c r="FDZ130" s="4"/>
      <c r="FEA130" s="4"/>
      <c r="FEB130" s="4"/>
      <c r="FEC130" s="4"/>
      <c r="FED130" s="4"/>
      <c r="FEE130" s="4"/>
      <c r="FEF130" s="4"/>
      <c r="FEG130" s="4"/>
      <c r="FEH130" s="4"/>
      <c r="FEI130" s="4"/>
      <c r="FEJ130" s="4"/>
      <c r="FEK130" s="4"/>
      <c r="FEL130" s="4"/>
      <c r="FEM130" s="4"/>
      <c r="FEN130" s="4"/>
      <c r="FEO130" s="4"/>
      <c r="FEP130" s="4"/>
      <c r="FEQ130" s="4"/>
      <c r="FER130" s="4"/>
      <c r="FES130" s="4"/>
      <c r="FET130" s="4"/>
      <c r="FEU130" s="4"/>
      <c r="FEV130" s="4"/>
      <c r="FEW130" s="4"/>
      <c r="FEX130" s="4"/>
      <c r="FEY130" s="4"/>
      <c r="FEZ130" s="4"/>
      <c r="FFA130" s="4"/>
      <c r="FFB130" s="4"/>
      <c r="FFC130" s="4"/>
      <c r="FFD130" s="4"/>
      <c r="FFE130" s="4"/>
      <c r="FFF130" s="4"/>
      <c r="FFG130" s="4"/>
      <c r="FFH130" s="4"/>
      <c r="FFI130" s="4"/>
      <c r="FFJ130" s="4"/>
      <c r="FFK130" s="4"/>
      <c r="FFL130" s="4"/>
      <c r="FFM130" s="4"/>
      <c r="FFN130" s="4"/>
      <c r="FFO130" s="4"/>
      <c r="FFP130" s="4"/>
      <c r="FFQ130" s="4"/>
      <c r="FFR130" s="4"/>
      <c r="FFS130" s="4"/>
      <c r="FFT130" s="4"/>
      <c r="FFU130" s="4"/>
      <c r="FFV130" s="4"/>
      <c r="FFW130" s="4"/>
      <c r="FFX130" s="4"/>
      <c r="FFY130" s="4"/>
      <c r="FFZ130" s="4"/>
      <c r="FGA130" s="4"/>
      <c r="FGB130" s="4"/>
      <c r="FGC130" s="4"/>
      <c r="FGD130" s="4"/>
      <c r="FGE130" s="4"/>
      <c r="FGF130" s="4"/>
      <c r="FGG130" s="4"/>
      <c r="FGH130" s="4"/>
      <c r="FGI130" s="4"/>
      <c r="FGJ130" s="4"/>
      <c r="FGK130" s="4"/>
      <c r="FGL130" s="4"/>
      <c r="FGM130" s="4"/>
      <c r="FGN130" s="4"/>
      <c r="FGO130" s="4"/>
      <c r="FGP130" s="4"/>
      <c r="FGQ130" s="4"/>
      <c r="FGR130" s="4"/>
      <c r="FGS130" s="4"/>
      <c r="FGT130" s="4"/>
      <c r="FGU130" s="4"/>
      <c r="FGV130" s="4"/>
      <c r="FGW130" s="4"/>
      <c r="FGX130" s="4"/>
      <c r="FGY130" s="4"/>
      <c r="FGZ130" s="4"/>
      <c r="FHA130" s="4"/>
      <c r="FHB130" s="4"/>
      <c r="FHC130" s="4"/>
      <c r="FHD130" s="4"/>
      <c r="FHE130" s="4"/>
      <c r="FHF130" s="4"/>
      <c r="FHG130" s="4"/>
      <c r="FHH130" s="4"/>
      <c r="FHI130" s="4"/>
      <c r="FHJ130" s="4"/>
      <c r="FHK130" s="4"/>
      <c r="FHL130" s="4"/>
      <c r="FHM130" s="4"/>
      <c r="FHN130" s="4"/>
      <c r="FHO130" s="4"/>
      <c r="FHP130" s="4"/>
      <c r="FHQ130" s="4"/>
      <c r="FHR130" s="4"/>
      <c r="FHS130" s="4"/>
      <c r="FHT130" s="4"/>
      <c r="FHU130" s="4"/>
      <c r="FHV130" s="4"/>
      <c r="FHW130" s="4"/>
      <c r="FHX130" s="4"/>
      <c r="FHY130" s="4"/>
      <c r="FHZ130" s="4"/>
      <c r="FIA130" s="4"/>
      <c r="FIB130" s="4"/>
      <c r="FIC130" s="4"/>
      <c r="FID130" s="4"/>
      <c r="FIE130" s="4"/>
      <c r="FIF130" s="4"/>
      <c r="FIG130" s="4"/>
      <c r="FIH130" s="4"/>
      <c r="FII130" s="4"/>
      <c r="FIJ130" s="4"/>
      <c r="FIK130" s="4"/>
      <c r="FIL130" s="4"/>
      <c r="FIM130" s="4"/>
      <c r="FIN130" s="4"/>
      <c r="FIO130" s="4"/>
      <c r="FIP130" s="4"/>
      <c r="FIW130" s="4"/>
      <c r="FIX130" s="4"/>
      <c r="FIY130" s="4"/>
      <c r="FIZ130" s="4"/>
      <c r="FJA130" s="4"/>
      <c r="FJB130" s="4"/>
      <c r="FJC130" s="4"/>
      <c r="FJD130" s="4"/>
      <c r="FJE130" s="4"/>
      <c r="FJF130" s="4"/>
      <c r="FJG130" s="4"/>
      <c r="FJH130" s="4"/>
      <c r="FJI130" s="4"/>
      <c r="FJJ130" s="4"/>
      <c r="FJK130" s="4"/>
      <c r="FJL130" s="4"/>
      <c r="FJM130" s="4"/>
      <c r="FJN130" s="4"/>
      <c r="FJO130" s="4"/>
      <c r="FJP130" s="4"/>
      <c r="FJQ130" s="4"/>
      <c r="FJR130" s="4"/>
      <c r="FJS130" s="4"/>
      <c r="FJT130" s="4"/>
      <c r="FJU130" s="4"/>
      <c r="FJV130" s="4"/>
      <c r="FJW130" s="4"/>
      <c r="FJX130" s="4"/>
      <c r="FJY130" s="4"/>
      <c r="FJZ130" s="4"/>
      <c r="FKA130" s="4"/>
      <c r="FKB130" s="4"/>
      <c r="FKC130" s="4"/>
      <c r="FKD130" s="4"/>
      <c r="FKE130" s="4"/>
      <c r="FKF130" s="4"/>
      <c r="FKG130" s="4"/>
      <c r="FKH130" s="4"/>
      <c r="FKI130" s="4"/>
      <c r="FKJ130" s="4"/>
      <c r="FKK130" s="4"/>
      <c r="FKL130" s="4"/>
      <c r="FKM130" s="4"/>
      <c r="FKN130" s="4"/>
      <c r="FKO130" s="4"/>
      <c r="FKP130" s="4"/>
      <c r="FKQ130" s="4"/>
      <c r="FKR130" s="4"/>
      <c r="FKS130" s="4"/>
      <c r="FKT130" s="4"/>
      <c r="FKU130" s="4"/>
      <c r="FKV130" s="4"/>
      <c r="FKW130" s="4"/>
      <c r="FKX130" s="4"/>
      <c r="FKY130" s="4"/>
      <c r="FKZ130" s="4"/>
      <c r="FLA130" s="4"/>
      <c r="FLB130" s="4"/>
      <c r="FLC130" s="4"/>
      <c r="FLD130" s="4"/>
      <c r="FLE130" s="4"/>
      <c r="FLF130" s="4"/>
      <c r="FLG130" s="4"/>
      <c r="FLH130" s="4"/>
      <c r="FLI130" s="4"/>
      <c r="FLJ130" s="4"/>
      <c r="FLK130" s="4"/>
      <c r="FLL130" s="4"/>
      <c r="FLM130" s="4"/>
      <c r="FLN130" s="4"/>
      <c r="FLO130" s="4"/>
      <c r="FLP130" s="4"/>
      <c r="FLQ130" s="4"/>
      <c r="FLR130" s="4"/>
      <c r="FLS130" s="4"/>
      <c r="FLT130" s="4"/>
      <c r="FLU130" s="4"/>
      <c r="FLV130" s="4"/>
      <c r="FLW130" s="4"/>
      <c r="FLX130" s="4"/>
      <c r="FLY130" s="4"/>
      <c r="FLZ130" s="4"/>
      <c r="FMA130" s="4"/>
      <c r="FMB130" s="4"/>
      <c r="FMC130" s="4"/>
      <c r="FMD130" s="4"/>
      <c r="FME130" s="4"/>
      <c r="FMF130" s="4"/>
      <c r="FMG130" s="4"/>
      <c r="FMH130" s="4"/>
      <c r="FMI130" s="4"/>
      <c r="FMJ130" s="4"/>
      <c r="FMK130" s="4"/>
      <c r="FML130" s="4"/>
      <c r="FMM130" s="4"/>
      <c r="FMN130" s="4"/>
      <c r="FMO130" s="4"/>
      <c r="FMP130" s="4"/>
      <c r="FMQ130" s="4"/>
      <c r="FMR130" s="4"/>
      <c r="FMS130" s="4"/>
      <c r="FMT130" s="4"/>
      <c r="FMU130" s="4"/>
      <c r="FMV130" s="4"/>
      <c r="FMW130" s="4"/>
      <c r="FMX130" s="4"/>
      <c r="FMY130" s="4"/>
      <c r="FMZ130" s="4"/>
      <c r="FNA130" s="4"/>
      <c r="FNB130" s="4"/>
      <c r="FNC130" s="4"/>
      <c r="FND130" s="4"/>
      <c r="FNE130" s="4"/>
      <c r="FNF130" s="4"/>
      <c r="FNG130" s="4"/>
      <c r="FNH130" s="4"/>
      <c r="FNI130" s="4"/>
      <c r="FNJ130" s="4"/>
      <c r="FNK130" s="4"/>
      <c r="FNL130" s="4"/>
      <c r="FNM130" s="4"/>
      <c r="FNN130" s="4"/>
      <c r="FNO130" s="4"/>
      <c r="FNP130" s="4"/>
      <c r="FNQ130" s="4"/>
      <c r="FNR130" s="4"/>
      <c r="FNS130" s="4"/>
      <c r="FNT130" s="4"/>
      <c r="FNU130" s="4"/>
      <c r="FNV130" s="4"/>
      <c r="FNW130" s="4"/>
      <c r="FNX130" s="4"/>
      <c r="FNY130" s="4"/>
      <c r="FNZ130" s="4"/>
      <c r="FOA130" s="4"/>
      <c r="FOB130" s="4"/>
      <c r="FOC130" s="4"/>
      <c r="FOD130" s="4"/>
      <c r="FOE130" s="4"/>
      <c r="FOF130" s="4"/>
      <c r="FOG130" s="4"/>
      <c r="FOH130" s="4"/>
      <c r="FOI130" s="4"/>
      <c r="FOJ130" s="4"/>
      <c r="FOK130" s="4"/>
      <c r="FOL130" s="4"/>
      <c r="FOM130" s="4"/>
      <c r="FON130" s="4"/>
      <c r="FOO130" s="4"/>
      <c r="FOP130" s="4"/>
      <c r="FOQ130" s="4"/>
      <c r="FOR130" s="4"/>
      <c r="FOS130" s="4"/>
      <c r="FOT130" s="4"/>
      <c r="FOU130" s="4"/>
      <c r="FOV130" s="4"/>
      <c r="FOW130" s="4"/>
      <c r="FOX130" s="4"/>
      <c r="FOY130" s="4"/>
      <c r="FOZ130" s="4"/>
      <c r="FPA130" s="4"/>
      <c r="FPB130" s="4"/>
      <c r="FPC130" s="4"/>
      <c r="FPD130" s="4"/>
      <c r="FPE130" s="4"/>
      <c r="FPF130" s="4"/>
      <c r="FPG130" s="4"/>
      <c r="FPH130" s="4"/>
      <c r="FPI130" s="4"/>
      <c r="FPJ130" s="4"/>
      <c r="FPK130" s="4"/>
      <c r="FPL130" s="4"/>
      <c r="FPM130" s="4"/>
      <c r="FPN130" s="4"/>
      <c r="FPO130" s="4"/>
      <c r="FPP130" s="4"/>
      <c r="FPQ130" s="4"/>
      <c r="FPR130" s="4"/>
      <c r="FPS130" s="4"/>
      <c r="FPT130" s="4"/>
      <c r="FPU130" s="4"/>
      <c r="FPV130" s="4"/>
      <c r="FPW130" s="4"/>
      <c r="FPX130" s="4"/>
      <c r="FPY130" s="4"/>
      <c r="FPZ130" s="4"/>
      <c r="FQA130" s="4"/>
      <c r="FQB130" s="4"/>
      <c r="FQC130" s="4"/>
      <c r="FQD130" s="4"/>
      <c r="FQE130" s="4"/>
      <c r="FQF130" s="4"/>
      <c r="FQG130" s="4"/>
      <c r="FQH130" s="4"/>
      <c r="FQI130" s="4"/>
      <c r="FQJ130" s="4"/>
      <c r="FQK130" s="4"/>
      <c r="FQL130" s="4"/>
      <c r="FQM130" s="4"/>
      <c r="FQN130" s="4"/>
      <c r="FQO130" s="4"/>
      <c r="FQP130" s="4"/>
      <c r="FQQ130" s="4"/>
      <c r="FQR130" s="4"/>
      <c r="FQS130" s="4"/>
      <c r="FQT130" s="4"/>
      <c r="FQU130" s="4"/>
      <c r="FQV130" s="4"/>
      <c r="FQW130" s="4"/>
      <c r="FQX130" s="4"/>
      <c r="FQY130" s="4"/>
      <c r="FQZ130" s="4"/>
      <c r="FRA130" s="4"/>
      <c r="FRB130" s="4"/>
      <c r="FRC130" s="4"/>
      <c r="FRD130" s="4"/>
      <c r="FRE130" s="4"/>
      <c r="FRF130" s="4"/>
      <c r="FRG130" s="4"/>
      <c r="FRH130" s="4"/>
      <c r="FRI130" s="4"/>
      <c r="FRJ130" s="4"/>
      <c r="FRK130" s="4"/>
      <c r="FRL130" s="4"/>
      <c r="FRM130" s="4"/>
      <c r="FRN130" s="4"/>
      <c r="FRO130" s="4"/>
      <c r="FRP130" s="4"/>
      <c r="FRQ130" s="4"/>
      <c r="FRR130" s="4"/>
      <c r="FRS130" s="4"/>
      <c r="FRT130" s="4"/>
      <c r="FRU130" s="4"/>
      <c r="FRV130" s="4"/>
      <c r="FRW130" s="4"/>
      <c r="FRX130" s="4"/>
      <c r="FRY130" s="4"/>
      <c r="FRZ130" s="4"/>
      <c r="FSA130" s="4"/>
      <c r="FSB130" s="4"/>
      <c r="FSC130" s="4"/>
      <c r="FSD130" s="4"/>
      <c r="FSE130" s="4"/>
      <c r="FSF130" s="4"/>
      <c r="FSG130" s="4"/>
      <c r="FSH130" s="4"/>
      <c r="FSI130" s="4"/>
      <c r="FSJ130" s="4"/>
      <c r="FSK130" s="4"/>
      <c r="FSL130" s="4"/>
      <c r="FSS130" s="4"/>
      <c r="FST130" s="4"/>
      <c r="FSU130" s="4"/>
      <c r="FSV130" s="4"/>
      <c r="FSW130" s="4"/>
      <c r="FSX130" s="4"/>
      <c r="FSY130" s="4"/>
      <c r="FSZ130" s="4"/>
      <c r="FTA130" s="4"/>
      <c r="FTB130" s="4"/>
      <c r="FTC130" s="4"/>
      <c r="FTD130" s="4"/>
      <c r="FTE130" s="4"/>
      <c r="FTF130" s="4"/>
      <c r="FTG130" s="4"/>
      <c r="FTH130" s="4"/>
      <c r="FTI130" s="4"/>
      <c r="FTJ130" s="4"/>
      <c r="FTK130" s="4"/>
      <c r="FTL130" s="4"/>
      <c r="FTM130" s="4"/>
      <c r="FTN130" s="4"/>
      <c r="FTO130" s="4"/>
      <c r="FTP130" s="4"/>
      <c r="FTQ130" s="4"/>
      <c r="FTR130" s="4"/>
      <c r="FTS130" s="4"/>
      <c r="FTT130" s="4"/>
      <c r="FTU130" s="4"/>
      <c r="FTV130" s="4"/>
      <c r="FTW130" s="4"/>
      <c r="FTX130" s="4"/>
      <c r="FTY130" s="4"/>
      <c r="FTZ130" s="4"/>
      <c r="FUA130" s="4"/>
      <c r="FUB130" s="4"/>
      <c r="FUC130" s="4"/>
      <c r="FUD130" s="4"/>
      <c r="FUE130" s="4"/>
      <c r="FUF130" s="4"/>
      <c r="FUG130" s="4"/>
      <c r="FUH130" s="4"/>
      <c r="FUI130" s="4"/>
      <c r="FUJ130" s="4"/>
      <c r="FUK130" s="4"/>
      <c r="FUL130" s="4"/>
      <c r="FUM130" s="4"/>
      <c r="FUN130" s="4"/>
      <c r="FUO130" s="4"/>
      <c r="FUP130" s="4"/>
      <c r="FUQ130" s="4"/>
      <c r="FUR130" s="4"/>
      <c r="FUS130" s="4"/>
      <c r="FUT130" s="4"/>
      <c r="FUU130" s="4"/>
      <c r="FUV130" s="4"/>
      <c r="FUW130" s="4"/>
      <c r="FUX130" s="4"/>
      <c r="FUY130" s="4"/>
      <c r="FUZ130" s="4"/>
      <c r="FVA130" s="4"/>
      <c r="FVB130" s="4"/>
      <c r="FVC130" s="4"/>
      <c r="FVD130" s="4"/>
      <c r="FVE130" s="4"/>
      <c r="FVF130" s="4"/>
      <c r="FVG130" s="4"/>
      <c r="FVH130" s="4"/>
      <c r="FVI130" s="4"/>
      <c r="FVJ130" s="4"/>
      <c r="FVK130" s="4"/>
      <c r="FVL130" s="4"/>
      <c r="FVM130" s="4"/>
      <c r="FVN130" s="4"/>
      <c r="FVO130" s="4"/>
      <c r="FVP130" s="4"/>
      <c r="FVQ130" s="4"/>
      <c r="FVR130" s="4"/>
      <c r="FVS130" s="4"/>
      <c r="FVT130" s="4"/>
      <c r="FVU130" s="4"/>
      <c r="FVV130" s="4"/>
      <c r="FVW130" s="4"/>
      <c r="FVX130" s="4"/>
      <c r="FVY130" s="4"/>
      <c r="FVZ130" s="4"/>
      <c r="FWA130" s="4"/>
      <c r="FWB130" s="4"/>
      <c r="FWC130" s="4"/>
      <c r="FWD130" s="4"/>
      <c r="FWE130" s="4"/>
      <c r="FWF130" s="4"/>
      <c r="FWG130" s="4"/>
      <c r="FWH130" s="4"/>
      <c r="FWI130" s="4"/>
      <c r="FWJ130" s="4"/>
      <c r="FWK130" s="4"/>
      <c r="FWL130" s="4"/>
      <c r="FWM130" s="4"/>
      <c r="FWN130" s="4"/>
      <c r="FWO130" s="4"/>
      <c r="FWP130" s="4"/>
      <c r="FWQ130" s="4"/>
      <c r="FWR130" s="4"/>
      <c r="FWS130" s="4"/>
      <c r="FWT130" s="4"/>
      <c r="FWU130" s="4"/>
      <c r="FWV130" s="4"/>
      <c r="FWW130" s="4"/>
      <c r="FWX130" s="4"/>
      <c r="FWY130" s="4"/>
      <c r="FWZ130" s="4"/>
      <c r="FXA130" s="4"/>
      <c r="FXB130" s="4"/>
      <c r="FXC130" s="4"/>
      <c r="FXD130" s="4"/>
      <c r="FXE130" s="4"/>
      <c r="FXF130" s="4"/>
      <c r="FXG130" s="4"/>
      <c r="FXH130" s="4"/>
      <c r="FXI130" s="4"/>
      <c r="FXJ130" s="4"/>
      <c r="FXK130" s="4"/>
      <c r="FXL130" s="4"/>
      <c r="FXM130" s="4"/>
      <c r="FXN130" s="4"/>
      <c r="FXO130" s="4"/>
      <c r="FXP130" s="4"/>
      <c r="FXQ130" s="4"/>
      <c r="FXR130" s="4"/>
      <c r="FXS130" s="4"/>
      <c r="FXT130" s="4"/>
      <c r="FXU130" s="4"/>
      <c r="FXV130" s="4"/>
      <c r="FXW130" s="4"/>
      <c r="FXX130" s="4"/>
      <c r="FXY130" s="4"/>
      <c r="FXZ130" s="4"/>
      <c r="FYA130" s="4"/>
      <c r="FYB130" s="4"/>
      <c r="FYC130" s="4"/>
      <c r="FYD130" s="4"/>
      <c r="FYE130" s="4"/>
      <c r="FYF130" s="4"/>
      <c r="FYG130" s="4"/>
      <c r="FYH130" s="4"/>
      <c r="FYI130" s="4"/>
      <c r="FYJ130" s="4"/>
      <c r="FYK130" s="4"/>
      <c r="FYL130" s="4"/>
      <c r="FYM130" s="4"/>
      <c r="FYN130" s="4"/>
      <c r="FYO130" s="4"/>
      <c r="FYP130" s="4"/>
      <c r="FYQ130" s="4"/>
      <c r="FYR130" s="4"/>
      <c r="FYS130" s="4"/>
      <c r="FYT130" s="4"/>
      <c r="FYU130" s="4"/>
      <c r="FYV130" s="4"/>
      <c r="FYW130" s="4"/>
      <c r="FYX130" s="4"/>
      <c r="FYY130" s="4"/>
      <c r="FYZ130" s="4"/>
      <c r="FZA130" s="4"/>
      <c r="FZB130" s="4"/>
      <c r="FZC130" s="4"/>
      <c r="FZD130" s="4"/>
      <c r="FZE130" s="4"/>
      <c r="FZF130" s="4"/>
      <c r="FZG130" s="4"/>
      <c r="FZH130" s="4"/>
      <c r="FZI130" s="4"/>
      <c r="FZJ130" s="4"/>
      <c r="FZK130" s="4"/>
      <c r="FZL130" s="4"/>
      <c r="FZM130" s="4"/>
      <c r="FZN130" s="4"/>
      <c r="FZO130" s="4"/>
      <c r="FZP130" s="4"/>
      <c r="FZQ130" s="4"/>
      <c r="FZR130" s="4"/>
      <c r="FZS130" s="4"/>
      <c r="FZT130" s="4"/>
      <c r="FZU130" s="4"/>
      <c r="FZV130" s="4"/>
      <c r="FZW130" s="4"/>
      <c r="FZX130" s="4"/>
      <c r="FZY130" s="4"/>
      <c r="FZZ130" s="4"/>
      <c r="GAA130" s="4"/>
      <c r="GAB130" s="4"/>
      <c r="GAC130" s="4"/>
      <c r="GAD130" s="4"/>
      <c r="GAE130" s="4"/>
      <c r="GAF130" s="4"/>
      <c r="GAG130" s="4"/>
      <c r="GAH130" s="4"/>
      <c r="GAI130" s="4"/>
      <c r="GAJ130" s="4"/>
      <c r="GAK130" s="4"/>
      <c r="GAL130" s="4"/>
      <c r="GAM130" s="4"/>
      <c r="GAN130" s="4"/>
      <c r="GAO130" s="4"/>
      <c r="GAP130" s="4"/>
      <c r="GAQ130" s="4"/>
      <c r="GAR130" s="4"/>
      <c r="GAS130" s="4"/>
      <c r="GAT130" s="4"/>
      <c r="GAU130" s="4"/>
      <c r="GAV130" s="4"/>
      <c r="GAW130" s="4"/>
      <c r="GAX130" s="4"/>
      <c r="GAY130" s="4"/>
      <c r="GAZ130" s="4"/>
      <c r="GBA130" s="4"/>
      <c r="GBB130" s="4"/>
      <c r="GBC130" s="4"/>
      <c r="GBD130" s="4"/>
      <c r="GBE130" s="4"/>
      <c r="GBF130" s="4"/>
      <c r="GBG130" s="4"/>
      <c r="GBH130" s="4"/>
      <c r="GBI130" s="4"/>
      <c r="GBJ130" s="4"/>
      <c r="GBK130" s="4"/>
      <c r="GBL130" s="4"/>
      <c r="GBM130" s="4"/>
      <c r="GBN130" s="4"/>
      <c r="GBO130" s="4"/>
      <c r="GBP130" s="4"/>
      <c r="GBQ130" s="4"/>
      <c r="GBR130" s="4"/>
      <c r="GBS130" s="4"/>
      <c r="GBT130" s="4"/>
      <c r="GBU130" s="4"/>
      <c r="GBV130" s="4"/>
      <c r="GBW130" s="4"/>
      <c r="GBX130" s="4"/>
      <c r="GBY130" s="4"/>
      <c r="GBZ130" s="4"/>
      <c r="GCA130" s="4"/>
      <c r="GCB130" s="4"/>
      <c r="GCC130" s="4"/>
      <c r="GCD130" s="4"/>
      <c r="GCE130" s="4"/>
      <c r="GCF130" s="4"/>
      <c r="GCG130" s="4"/>
      <c r="GCH130" s="4"/>
      <c r="GCO130" s="4"/>
      <c r="GCP130" s="4"/>
      <c r="GCQ130" s="4"/>
      <c r="GCR130" s="4"/>
      <c r="GCS130" s="4"/>
      <c r="GCT130" s="4"/>
      <c r="GCU130" s="4"/>
      <c r="GCV130" s="4"/>
      <c r="GCW130" s="4"/>
      <c r="GCX130" s="4"/>
      <c r="GCY130" s="4"/>
      <c r="GCZ130" s="4"/>
      <c r="GDA130" s="4"/>
      <c r="GDB130" s="4"/>
      <c r="GDC130" s="4"/>
      <c r="GDD130" s="4"/>
      <c r="GDE130" s="4"/>
      <c r="GDF130" s="4"/>
      <c r="GDG130" s="4"/>
      <c r="GDH130" s="4"/>
      <c r="GDI130" s="4"/>
      <c r="GDJ130" s="4"/>
      <c r="GDK130" s="4"/>
      <c r="GDL130" s="4"/>
      <c r="GDM130" s="4"/>
      <c r="GDN130" s="4"/>
      <c r="GDO130" s="4"/>
      <c r="GDP130" s="4"/>
      <c r="GDQ130" s="4"/>
      <c r="GDR130" s="4"/>
      <c r="GDS130" s="4"/>
      <c r="GDT130" s="4"/>
      <c r="GDU130" s="4"/>
      <c r="GDV130" s="4"/>
      <c r="GDW130" s="4"/>
      <c r="GDX130" s="4"/>
      <c r="GDY130" s="4"/>
      <c r="GDZ130" s="4"/>
      <c r="GEA130" s="4"/>
      <c r="GEB130" s="4"/>
      <c r="GEC130" s="4"/>
      <c r="GED130" s="4"/>
      <c r="GEE130" s="4"/>
      <c r="GEF130" s="4"/>
      <c r="GEG130" s="4"/>
      <c r="GEH130" s="4"/>
      <c r="GEI130" s="4"/>
      <c r="GEJ130" s="4"/>
      <c r="GEK130" s="4"/>
      <c r="GEL130" s="4"/>
      <c r="GEM130" s="4"/>
      <c r="GEN130" s="4"/>
      <c r="GEO130" s="4"/>
      <c r="GEP130" s="4"/>
      <c r="GEQ130" s="4"/>
      <c r="GER130" s="4"/>
      <c r="GES130" s="4"/>
      <c r="GET130" s="4"/>
      <c r="GEU130" s="4"/>
      <c r="GEV130" s="4"/>
      <c r="GEW130" s="4"/>
      <c r="GEX130" s="4"/>
      <c r="GEY130" s="4"/>
      <c r="GEZ130" s="4"/>
      <c r="GFA130" s="4"/>
      <c r="GFB130" s="4"/>
      <c r="GFC130" s="4"/>
      <c r="GFD130" s="4"/>
      <c r="GFE130" s="4"/>
      <c r="GFF130" s="4"/>
      <c r="GFG130" s="4"/>
      <c r="GFH130" s="4"/>
      <c r="GFI130" s="4"/>
      <c r="GFJ130" s="4"/>
      <c r="GFK130" s="4"/>
      <c r="GFL130" s="4"/>
      <c r="GFM130" s="4"/>
      <c r="GFN130" s="4"/>
      <c r="GFO130" s="4"/>
      <c r="GFP130" s="4"/>
      <c r="GFQ130" s="4"/>
      <c r="GFR130" s="4"/>
      <c r="GFS130" s="4"/>
      <c r="GFT130" s="4"/>
      <c r="GFU130" s="4"/>
      <c r="GFV130" s="4"/>
      <c r="GFW130" s="4"/>
      <c r="GFX130" s="4"/>
      <c r="GFY130" s="4"/>
      <c r="GFZ130" s="4"/>
      <c r="GGA130" s="4"/>
      <c r="GGB130" s="4"/>
      <c r="GGC130" s="4"/>
      <c r="GGD130" s="4"/>
      <c r="GGE130" s="4"/>
      <c r="GGF130" s="4"/>
      <c r="GGG130" s="4"/>
      <c r="GGH130" s="4"/>
      <c r="GGI130" s="4"/>
      <c r="GGJ130" s="4"/>
      <c r="GGK130" s="4"/>
      <c r="GGL130" s="4"/>
      <c r="GGM130" s="4"/>
      <c r="GGN130" s="4"/>
      <c r="GGO130" s="4"/>
      <c r="GGP130" s="4"/>
      <c r="GGQ130" s="4"/>
      <c r="GGR130" s="4"/>
      <c r="GGS130" s="4"/>
      <c r="GGT130" s="4"/>
      <c r="GGU130" s="4"/>
      <c r="GGV130" s="4"/>
      <c r="GGW130" s="4"/>
      <c r="GGX130" s="4"/>
      <c r="GGY130" s="4"/>
      <c r="GGZ130" s="4"/>
      <c r="GHA130" s="4"/>
      <c r="GHB130" s="4"/>
      <c r="GHC130" s="4"/>
      <c r="GHD130" s="4"/>
      <c r="GHE130" s="4"/>
      <c r="GHF130" s="4"/>
      <c r="GHG130" s="4"/>
      <c r="GHH130" s="4"/>
      <c r="GHI130" s="4"/>
      <c r="GHJ130" s="4"/>
      <c r="GHK130" s="4"/>
      <c r="GHL130" s="4"/>
      <c r="GHM130" s="4"/>
      <c r="GHN130" s="4"/>
      <c r="GHO130" s="4"/>
      <c r="GHP130" s="4"/>
      <c r="GHQ130" s="4"/>
      <c r="GHR130" s="4"/>
      <c r="GHS130" s="4"/>
      <c r="GHT130" s="4"/>
      <c r="GHU130" s="4"/>
      <c r="GHV130" s="4"/>
      <c r="GHW130" s="4"/>
      <c r="GHX130" s="4"/>
      <c r="GHY130" s="4"/>
      <c r="GHZ130" s="4"/>
      <c r="GIA130" s="4"/>
      <c r="GIB130" s="4"/>
      <c r="GIC130" s="4"/>
      <c r="GID130" s="4"/>
      <c r="GIE130" s="4"/>
      <c r="GIF130" s="4"/>
      <c r="GIG130" s="4"/>
      <c r="GIH130" s="4"/>
      <c r="GII130" s="4"/>
      <c r="GIJ130" s="4"/>
      <c r="GIK130" s="4"/>
      <c r="GIL130" s="4"/>
      <c r="GIM130" s="4"/>
      <c r="GIN130" s="4"/>
      <c r="GIO130" s="4"/>
      <c r="GIP130" s="4"/>
      <c r="GIQ130" s="4"/>
      <c r="GIR130" s="4"/>
      <c r="GIS130" s="4"/>
      <c r="GIT130" s="4"/>
      <c r="GIU130" s="4"/>
      <c r="GIV130" s="4"/>
      <c r="GIW130" s="4"/>
      <c r="GIX130" s="4"/>
      <c r="GIY130" s="4"/>
      <c r="GIZ130" s="4"/>
      <c r="GJA130" s="4"/>
      <c r="GJB130" s="4"/>
      <c r="GJC130" s="4"/>
      <c r="GJD130" s="4"/>
      <c r="GJE130" s="4"/>
      <c r="GJF130" s="4"/>
      <c r="GJG130" s="4"/>
      <c r="GJH130" s="4"/>
      <c r="GJI130" s="4"/>
      <c r="GJJ130" s="4"/>
      <c r="GJK130" s="4"/>
      <c r="GJL130" s="4"/>
      <c r="GJM130" s="4"/>
      <c r="GJN130" s="4"/>
      <c r="GJO130" s="4"/>
      <c r="GJP130" s="4"/>
      <c r="GJQ130" s="4"/>
      <c r="GJR130" s="4"/>
      <c r="GJS130" s="4"/>
      <c r="GJT130" s="4"/>
      <c r="GJU130" s="4"/>
      <c r="GJV130" s="4"/>
      <c r="GJW130" s="4"/>
      <c r="GJX130" s="4"/>
      <c r="GJY130" s="4"/>
      <c r="GJZ130" s="4"/>
      <c r="GKA130" s="4"/>
      <c r="GKB130" s="4"/>
      <c r="GKC130" s="4"/>
      <c r="GKD130" s="4"/>
      <c r="GKE130" s="4"/>
      <c r="GKF130" s="4"/>
      <c r="GKG130" s="4"/>
      <c r="GKH130" s="4"/>
      <c r="GKI130" s="4"/>
      <c r="GKJ130" s="4"/>
      <c r="GKK130" s="4"/>
      <c r="GKL130" s="4"/>
      <c r="GKM130" s="4"/>
      <c r="GKN130" s="4"/>
      <c r="GKO130" s="4"/>
      <c r="GKP130" s="4"/>
      <c r="GKQ130" s="4"/>
      <c r="GKR130" s="4"/>
      <c r="GKS130" s="4"/>
      <c r="GKT130" s="4"/>
      <c r="GKU130" s="4"/>
      <c r="GKV130" s="4"/>
      <c r="GKW130" s="4"/>
      <c r="GKX130" s="4"/>
      <c r="GKY130" s="4"/>
      <c r="GKZ130" s="4"/>
      <c r="GLA130" s="4"/>
      <c r="GLB130" s="4"/>
      <c r="GLC130" s="4"/>
      <c r="GLD130" s="4"/>
      <c r="GLE130" s="4"/>
      <c r="GLF130" s="4"/>
      <c r="GLG130" s="4"/>
      <c r="GLH130" s="4"/>
      <c r="GLI130" s="4"/>
      <c r="GLJ130" s="4"/>
      <c r="GLK130" s="4"/>
      <c r="GLL130" s="4"/>
      <c r="GLM130" s="4"/>
      <c r="GLN130" s="4"/>
      <c r="GLO130" s="4"/>
      <c r="GLP130" s="4"/>
      <c r="GLQ130" s="4"/>
      <c r="GLR130" s="4"/>
      <c r="GLS130" s="4"/>
      <c r="GLT130" s="4"/>
      <c r="GLU130" s="4"/>
      <c r="GLV130" s="4"/>
      <c r="GLW130" s="4"/>
      <c r="GLX130" s="4"/>
      <c r="GLY130" s="4"/>
      <c r="GLZ130" s="4"/>
      <c r="GMA130" s="4"/>
      <c r="GMB130" s="4"/>
      <c r="GMC130" s="4"/>
      <c r="GMD130" s="4"/>
      <c r="GMK130" s="4"/>
      <c r="GML130" s="4"/>
      <c r="GMM130" s="4"/>
      <c r="GMN130" s="4"/>
      <c r="GMO130" s="4"/>
      <c r="GMP130" s="4"/>
      <c r="GMQ130" s="4"/>
      <c r="GMR130" s="4"/>
      <c r="GMS130" s="4"/>
      <c r="GMT130" s="4"/>
      <c r="GMU130" s="4"/>
      <c r="GMV130" s="4"/>
      <c r="GMW130" s="4"/>
      <c r="GMX130" s="4"/>
      <c r="GMY130" s="4"/>
      <c r="GMZ130" s="4"/>
      <c r="GNA130" s="4"/>
      <c r="GNB130" s="4"/>
      <c r="GNC130" s="4"/>
      <c r="GND130" s="4"/>
      <c r="GNE130" s="4"/>
      <c r="GNF130" s="4"/>
      <c r="GNG130" s="4"/>
      <c r="GNH130" s="4"/>
      <c r="GNI130" s="4"/>
      <c r="GNJ130" s="4"/>
      <c r="GNK130" s="4"/>
      <c r="GNL130" s="4"/>
      <c r="GNM130" s="4"/>
      <c r="GNN130" s="4"/>
      <c r="GNO130" s="4"/>
      <c r="GNP130" s="4"/>
      <c r="GNQ130" s="4"/>
      <c r="GNR130" s="4"/>
      <c r="GNS130" s="4"/>
      <c r="GNT130" s="4"/>
      <c r="GNU130" s="4"/>
      <c r="GNV130" s="4"/>
      <c r="GNW130" s="4"/>
      <c r="GNX130" s="4"/>
      <c r="GNY130" s="4"/>
      <c r="GNZ130" s="4"/>
      <c r="GOA130" s="4"/>
      <c r="GOB130" s="4"/>
      <c r="GOC130" s="4"/>
      <c r="GOD130" s="4"/>
      <c r="GOE130" s="4"/>
      <c r="GOF130" s="4"/>
      <c r="GOG130" s="4"/>
      <c r="GOH130" s="4"/>
      <c r="GOI130" s="4"/>
      <c r="GOJ130" s="4"/>
      <c r="GOK130" s="4"/>
      <c r="GOL130" s="4"/>
      <c r="GOM130" s="4"/>
      <c r="GON130" s="4"/>
      <c r="GOO130" s="4"/>
      <c r="GOP130" s="4"/>
      <c r="GOQ130" s="4"/>
      <c r="GOR130" s="4"/>
      <c r="GOS130" s="4"/>
      <c r="GOT130" s="4"/>
      <c r="GOU130" s="4"/>
      <c r="GOV130" s="4"/>
      <c r="GOW130" s="4"/>
      <c r="GOX130" s="4"/>
      <c r="GOY130" s="4"/>
      <c r="GOZ130" s="4"/>
      <c r="GPA130" s="4"/>
      <c r="GPB130" s="4"/>
      <c r="GPC130" s="4"/>
      <c r="GPD130" s="4"/>
      <c r="GPE130" s="4"/>
      <c r="GPF130" s="4"/>
      <c r="GPG130" s="4"/>
      <c r="GPH130" s="4"/>
      <c r="GPI130" s="4"/>
      <c r="GPJ130" s="4"/>
      <c r="GPK130" s="4"/>
      <c r="GPL130" s="4"/>
      <c r="GPM130" s="4"/>
      <c r="GPN130" s="4"/>
      <c r="GPO130" s="4"/>
      <c r="GPP130" s="4"/>
      <c r="GPQ130" s="4"/>
      <c r="GPR130" s="4"/>
      <c r="GPS130" s="4"/>
      <c r="GPT130" s="4"/>
      <c r="GPU130" s="4"/>
      <c r="GPV130" s="4"/>
      <c r="GPW130" s="4"/>
      <c r="GPX130" s="4"/>
      <c r="GPY130" s="4"/>
      <c r="GPZ130" s="4"/>
      <c r="GQA130" s="4"/>
      <c r="GQB130" s="4"/>
      <c r="GQC130" s="4"/>
      <c r="GQD130" s="4"/>
      <c r="GQE130" s="4"/>
      <c r="GQF130" s="4"/>
      <c r="GQG130" s="4"/>
      <c r="GQH130" s="4"/>
      <c r="GQI130" s="4"/>
      <c r="GQJ130" s="4"/>
      <c r="GQK130" s="4"/>
      <c r="GQL130" s="4"/>
      <c r="GQM130" s="4"/>
      <c r="GQN130" s="4"/>
      <c r="GQO130" s="4"/>
      <c r="GQP130" s="4"/>
      <c r="GQQ130" s="4"/>
      <c r="GQR130" s="4"/>
      <c r="GQS130" s="4"/>
      <c r="GQT130" s="4"/>
      <c r="GQU130" s="4"/>
      <c r="GQV130" s="4"/>
      <c r="GQW130" s="4"/>
      <c r="GQX130" s="4"/>
      <c r="GQY130" s="4"/>
      <c r="GQZ130" s="4"/>
      <c r="GRA130" s="4"/>
      <c r="GRB130" s="4"/>
      <c r="GRC130" s="4"/>
      <c r="GRD130" s="4"/>
      <c r="GRE130" s="4"/>
      <c r="GRF130" s="4"/>
      <c r="GRG130" s="4"/>
      <c r="GRH130" s="4"/>
      <c r="GRI130" s="4"/>
      <c r="GRJ130" s="4"/>
      <c r="GRK130" s="4"/>
      <c r="GRL130" s="4"/>
      <c r="GRM130" s="4"/>
      <c r="GRN130" s="4"/>
      <c r="GRO130" s="4"/>
      <c r="GRP130" s="4"/>
      <c r="GRQ130" s="4"/>
      <c r="GRR130" s="4"/>
      <c r="GRS130" s="4"/>
      <c r="GRT130" s="4"/>
      <c r="GRU130" s="4"/>
      <c r="GRV130" s="4"/>
      <c r="GRW130" s="4"/>
      <c r="GRX130" s="4"/>
      <c r="GRY130" s="4"/>
      <c r="GRZ130" s="4"/>
      <c r="GSA130" s="4"/>
      <c r="GSB130" s="4"/>
      <c r="GSC130" s="4"/>
      <c r="GSD130" s="4"/>
      <c r="GSE130" s="4"/>
      <c r="GSF130" s="4"/>
      <c r="GSG130" s="4"/>
      <c r="GSH130" s="4"/>
      <c r="GSI130" s="4"/>
      <c r="GSJ130" s="4"/>
      <c r="GSK130" s="4"/>
      <c r="GSL130" s="4"/>
      <c r="GSM130" s="4"/>
      <c r="GSN130" s="4"/>
      <c r="GSO130" s="4"/>
      <c r="GSP130" s="4"/>
      <c r="GSQ130" s="4"/>
      <c r="GSR130" s="4"/>
      <c r="GSS130" s="4"/>
      <c r="GST130" s="4"/>
      <c r="GSU130" s="4"/>
      <c r="GSV130" s="4"/>
      <c r="GSW130" s="4"/>
      <c r="GSX130" s="4"/>
      <c r="GSY130" s="4"/>
      <c r="GSZ130" s="4"/>
      <c r="GTA130" s="4"/>
      <c r="GTB130" s="4"/>
      <c r="GTC130" s="4"/>
      <c r="GTD130" s="4"/>
      <c r="GTE130" s="4"/>
      <c r="GTF130" s="4"/>
      <c r="GTG130" s="4"/>
      <c r="GTH130" s="4"/>
      <c r="GTI130" s="4"/>
      <c r="GTJ130" s="4"/>
      <c r="GTK130" s="4"/>
      <c r="GTL130" s="4"/>
      <c r="GTM130" s="4"/>
      <c r="GTN130" s="4"/>
      <c r="GTO130" s="4"/>
      <c r="GTP130" s="4"/>
      <c r="GTQ130" s="4"/>
      <c r="GTR130" s="4"/>
      <c r="GTS130" s="4"/>
      <c r="GTT130" s="4"/>
      <c r="GTU130" s="4"/>
      <c r="GTV130" s="4"/>
      <c r="GTW130" s="4"/>
      <c r="GTX130" s="4"/>
      <c r="GTY130" s="4"/>
      <c r="GTZ130" s="4"/>
      <c r="GUA130" s="4"/>
      <c r="GUB130" s="4"/>
      <c r="GUC130" s="4"/>
      <c r="GUD130" s="4"/>
      <c r="GUE130" s="4"/>
      <c r="GUF130" s="4"/>
      <c r="GUG130" s="4"/>
      <c r="GUH130" s="4"/>
      <c r="GUI130" s="4"/>
      <c r="GUJ130" s="4"/>
      <c r="GUK130" s="4"/>
      <c r="GUL130" s="4"/>
      <c r="GUM130" s="4"/>
      <c r="GUN130" s="4"/>
      <c r="GUO130" s="4"/>
      <c r="GUP130" s="4"/>
      <c r="GUQ130" s="4"/>
      <c r="GUR130" s="4"/>
      <c r="GUS130" s="4"/>
      <c r="GUT130" s="4"/>
      <c r="GUU130" s="4"/>
      <c r="GUV130" s="4"/>
      <c r="GUW130" s="4"/>
      <c r="GUX130" s="4"/>
      <c r="GUY130" s="4"/>
      <c r="GUZ130" s="4"/>
      <c r="GVA130" s="4"/>
      <c r="GVB130" s="4"/>
      <c r="GVC130" s="4"/>
      <c r="GVD130" s="4"/>
      <c r="GVE130" s="4"/>
      <c r="GVF130" s="4"/>
      <c r="GVG130" s="4"/>
      <c r="GVH130" s="4"/>
      <c r="GVI130" s="4"/>
      <c r="GVJ130" s="4"/>
      <c r="GVK130" s="4"/>
      <c r="GVL130" s="4"/>
      <c r="GVM130" s="4"/>
      <c r="GVN130" s="4"/>
      <c r="GVO130" s="4"/>
      <c r="GVP130" s="4"/>
      <c r="GVQ130" s="4"/>
      <c r="GVR130" s="4"/>
      <c r="GVS130" s="4"/>
      <c r="GVT130" s="4"/>
      <c r="GVU130" s="4"/>
      <c r="GVV130" s="4"/>
      <c r="GVW130" s="4"/>
      <c r="GVX130" s="4"/>
      <c r="GVY130" s="4"/>
      <c r="GVZ130" s="4"/>
      <c r="GWG130" s="4"/>
      <c r="GWH130" s="4"/>
      <c r="GWI130" s="4"/>
      <c r="GWJ130" s="4"/>
      <c r="GWK130" s="4"/>
      <c r="GWL130" s="4"/>
      <c r="GWM130" s="4"/>
      <c r="GWN130" s="4"/>
      <c r="GWO130" s="4"/>
      <c r="GWP130" s="4"/>
      <c r="GWQ130" s="4"/>
      <c r="GWR130" s="4"/>
      <c r="GWS130" s="4"/>
      <c r="GWT130" s="4"/>
      <c r="GWU130" s="4"/>
      <c r="GWV130" s="4"/>
      <c r="GWW130" s="4"/>
      <c r="GWX130" s="4"/>
      <c r="GWY130" s="4"/>
      <c r="GWZ130" s="4"/>
      <c r="GXA130" s="4"/>
      <c r="GXB130" s="4"/>
      <c r="GXC130" s="4"/>
      <c r="GXD130" s="4"/>
      <c r="GXE130" s="4"/>
      <c r="GXF130" s="4"/>
      <c r="GXG130" s="4"/>
      <c r="GXH130" s="4"/>
      <c r="GXI130" s="4"/>
      <c r="GXJ130" s="4"/>
      <c r="GXK130" s="4"/>
      <c r="GXL130" s="4"/>
      <c r="GXM130" s="4"/>
      <c r="GXN130" s="4"/>
      <c r="GXO130" s="4"/>
      <c r="GXP130" s="4"/>
      <c r="GXQ130" s="4"/>
      <c r="GXR130" s="4"/>
      <c r="GXS130" s="4"/>
      <c r="GXT130" s="4"/>
      <c r="GXU130" s="4"/>
      <c r="GXV130" s="4"/>
      <c r="GXW130" s="4"/>
      <c r="GXX130" s="4"/>
      <c r="GXY130" s="4"/>
      <c r="GXZ130" s="4"/>
      <c r="GYA130" s="4"/>
      <c r="GYB130" s="4"/>
      <c r="GYC130" s="4"/>
      <c r="GYD130" s="4"/>
      <c r="GYE130" s="4"/>
      <c r="GYF130" s="4"/>
      <c r="GYG130" s="4"/>
      <c r="GYH130" s="4"/>
      <c r="GYI130" s="4"/>
      <c r="GYJ130" s="4"/>
      <c r="GYK130" s="4"/>
      <c r="GYL130" s="4"/>
      <c r="GYM130" s="4"/>
      <c r="GYN130" s="4"/>
      <c r="GYO130" s="4"/>
      <c r="GYP130" s="4"/>
      <c r="GYQ130" s="4"/>
      <c r="GYR130" s="4"/>
      <c r="GYS130" s="4"/>
      <c r="GYT130" s="4"/>
      <c r="GYU130" s="4"/>
      <c r="GYV130" s="4"/>
      <c r="GYW130" s="4"/>
      <c r="GYX130" s="4"/>
      <c r="GYY130" s="4"/>
      <c r="GYZ130" s="4"/>
      <c r="GZA130" s="4"/>
      <c r="GZB130" s="4"/>
      <c r="GZC130" s="4"/>
      <c r="GZD130" s="4"/>
      <c r="GZE130" s="4"/>
      <c r="GZF130" s="4"/>
      <c r="GZG130" s="4"/>
      <c r="GZH130" s="4"/>
      <c r="GZI130" s="4"/>
      <c r="GZJ130" s="4"/>
      <c r="GZK130" s="4"/>
      <c r="GZL130" s="4"/>
      <c r="GZM130" s="4"/>
      <c r="GZN130" s="4"/>
      <c r="GZO130" s="4"/>
      <c r="GZP130" s="4"/>
      <c r="GZQ130" s="4"/>
      <c r="GZR130" s="4"/>
      <c r="GZS130" s="4"/>
      <c r="GZT130" s="4"/>
      <c r="GZU130" s="4"/>
      <c r="GZV130" s="4"/>
      <c r="GZW130" s="4"/>
      <c r="GZX130" s="4"/>
      <c r="GZY130" s="4"/>
      <c r="GZZ130" s="4"/>
      <c r="HAA130" s="4"/>
      <c r="HAB130" s="4"/>
      <c r="HAC130" s="4"/>
      <c r="HAD130" s="4"/>
      <c r="HAE130" s="4"/>
      <c r="HAF130" s="4"/>
      <c r="HAG130" s="4"/>
      <c r="HAH130" s="4"/>
      <c r="HAI130" s="4"/>
      <c r="HAJ130" s="4"/>
      <c r="HAK130" s="4"/>
      <c r="HAL130" s="4"/>
      <c r="HAM130" s="4"/>
      <c r="HAN130" s="4"/>
      <c r="HAO130" s="4"/>
      <c r="HAP130" s="4"/>
      <c r="HAQ130" s="4"/>
      <c r="HAR130" s="4"/>
      <c r="HAS130" s="4"/>
      <c r="HAT130" s="4"/>
      <c r="HAU130" s="4"/>
      <c r="HAV130" s="4"/>
      <c r="HAW130" s="4"/>
      <c r="HAX130" s="4"/>
      <c r="HAY130" s="4"/>
      <c r="HAZ130" s="4"/>
      <c r="HBA130" s="4"/>
      <c r="HBB130" s="4"/>
      <c r="HBC130" s="4"/>
      <c r="HBD130" s="4"/>
      <c r="HBE130" s="4"/>
      <c r="HBF130" s="4"/>
      <c r="HBG130" s="4"/>
      <c r="HBH130" s="4"/>
      <c r="HBI130" s="4"/>
      <c r="HBJ130" s="4"/>
      <c r="HBK130" s="4"/>
      <c r="HBL130" s="4"/>
      <c r="HBM130" s="4"/>
      <c r="HBN130" s="4"/>
      <c r="HBO130" s="4"/>
      <c r="HBP130" s="4"/>
      <c r="HBQ130" s="4"/>
      <c r="HBR130" s="4"/>
      <c r="HBS130" s="4"/>
      <c r="HBT130" s="4"/>
      <c r="HBU130" s="4"/>
      <c r="HBV130" s="4"/>
      <c r="HBW130" s="4"/>
      <c r="HBX130" s="4"/>
      <c r="HBY130" s="4"/>
      <c r="HBZ130" s="4"/>
      <c r="HCA130" s="4"/>
      <c r="HCB130" s="4"/>
      <c r="HCC130" s="4"/>
      <c r="HCD130" s="4"/>
      <c r="HCE130" s="4"/>
      <c r="HCF130" s="4"/>
      <c r="HCG130" s="4"/>
      <c r="HCH130" s="4"/>
      <c r="HCI130" s="4"/>
      <c r="HCJ130" s="4"/>
      <c r="HCK130" s="4"/>
      <c r="HCL130" s="4"/>
      <c r="HCM130" s="4"/>
      <c r="HCN130" s="4"/>
      <c r="HCO130" s="4"/>
      <c r="HCP130" s="4"/>
      <c r="HCQ130" s="4"/>
      <c r="HCR130" s="4"/>
      <c r="HCS130" s="4"/>
      <c r="HCT130" s="4"/>
      <c r="HCU130" s="4"/>
      <c r="HCV130" s="4"/>
      <c r="HCW130" s="4"/>
      <c r="HCX130" s="4"/>
      <c r="HCY130" s="4"/>
      <c r="HCZ130" s="4"/>
      <c r="HDA130" s="4"/>
      <c r="HDB130" s="4"/>
      <c r="HDC130" s="4"/>
      <c r="HDD130" s="4"/>
      <c r="HDE130" s="4"/>
      <c r="HDF130" s="4"/>
      <c r="HDG130" s="4"/>
      <c r="HDH130" s="4"/>
      <c r="HDI130" s="4"/>
      <c r="HDJ130" s="4"/>
      <c r="HDK130" s="4"/>
      <c r="HDL130" s="4"/>
      <c r="HDM130" s="4"/>
      <c r="HDN130" s="4"/>
      <c r="HDO130" s="4"/>
      <c r="HDP130" s="4"/>
      <c r="HDQ130" s="4"/>
      <c r="HDR130" s="4"/>
      <c r="HDS130" s="4"/>
      <c r="HDT130" s="4"/>
      <c r="HDU130" s="4"/>
      <c r="HDV130" s="4"/>
      <c r="HDW130" s="4"/>
      <c r="HDX130" s="4"/>
      <c r="HDY130" s="4"/>
      <c r="HDZ130" s="4"/>
      <c r="HEA130" s="4"/>
      <c r="HEB130" s="4"/>
      <c r="HEC130" s="4"/>
      <c r="HED130" s="4"/>
      <c r="HEE130" s="4"/>
      <c r="HEF130" s="4"/>
      <c r="HEG130" s="4"/>
      <c r="HEH130" s="4"/>
      <c r="HEI130" s="4"/>
      <c r="HEJ130" s="4"/>
      <c r="HEK130" s="4"/>
      <c r="HEL130" s="4"/>
      <c r="HEM130" s="4"/>
      <c r="HEN130" s="4"/>
      <c r="HEO130" s="4"/>
      <c r="HEP130" s="4"/>
      <c r="HEQ130" s="4"/>
      <c r="HER130" s="4"/>
      <c r="HES130" s="4"/>
      <c r="HET130" s="4"/>
      <c r="HEU130" s="4"/>
      <c r="HEV130" s="4"/>
      <c r="HEW130" s="4"/>
      <c r="HEX130" s="4"/>
      <c r="HEY130" s="4"/>
      <c r="HEZ130" s="4"/>
      <c r="HFA130" s="4"/>
      <c r="HFB130" s="4"/>
      <c r="HFC130" s="4"/>
      <c r="HFD130" s="4"/>
      <c r="HFE130" s="4"/>
      <c r="HFF130" s="4"/>
      <c r="HFG130" s="4"/>
      <c r="HFH130" s="4"/>
      <c r="HFI130" s="4"/>
      <c r="HFJ130" s="4"/>
      <c r="HFK130" s="4"/>
      <c r="HFL130" s="4"/>
      <c r="HFM130" s="4"/>
      <c r="HFN130" s="4"/>
      <c r="HFO130" s="4"/>
      <c r="HFP130" s="4"/>
      <c r="HFQ130" s="4"/>
      <c r="HFR130" s="4"/>
      <c r="HFS130" s="4"/>
      <c r="HFT130" s="4"/>
      <c r="HFU130" s="4"/>
      <c r="HFV130" s="4"/>
      <c r="HGC130" s="4"/>
      <c r="HGD130" s="4"/>
      <c r="HGE130" s="4"/>
      <c r="HGF130" s="4"/>
      <c r="HGG130" s="4"/>
      <c r="HGH130" s="4"/>
      <c r="HGI130" s="4"/>
      <c r="HGJ130" s="4"/>
      <c r="HGK130" s="4"/>
      <c r="HGL130" s="4"/>
      <c r="HGM130" s="4"/>
      <c r="HGN130" s="4"/>
      <c r="HGO130" s="4"/>
      <c r="HGP130" s="4"/>
      <c r="HGQ130" s="4"/>
      <c r="HGR130" s="4"/>
      <c r="HGS130" s="4"/>
      <c r="HGT130" s="4"/>
      <c r="HGU130" s="4"/>
      <c r="HGV130" s="4"/>
      <c r="HGW130" s="4"/>
      <c r="HGX130" s="4"/>
      <c r="HGY130" s="4"/>
      <c r="HGZ130" s="4"/>
      <c r="HHA130" s="4"/>
      <c r="HHB130" s="4"/>
      <c r="HHC130" s="4"/>
      <c r="HHD130" s="4"/>
      <c r="HHE130" s="4"/>
      <c r="HHF130" s="4"/>
      <c r="HHG130" s="4"/>
      <c r="HHH130" s="4"/>
      <c r="HHI130" s="4"/>
      <c r="HHJ130" s="4"/>
      <c r="HHK130" s="4"/>
      <c r="HHL130" s="4"/>
      <c r="HHM130" s="4"/>
      <c r="HHN130" s="4"/>
      <c r="HHO130" s="4"/>
      <c r="HHP130" s="4"/>
      <c r="HHQ130" s="4"/>
      <c r="HHR130" s="4"/>
      <c r="HHS130" s="4"/>
      <c r="HHT130" s="4"/>
      <c r="HHU130" s="4"/>
      <c r="HHV130" s="4"/>
      <c r="HHW130" s="4"/>
      <c r="HHX130" s="4"/>
      <c r="HHY130" s="4"/>
      <c r="HHZ130" s="4"/>
      <c r="HIA130" s="4"/>
      <c r="HIB130" s="4"/>
      <c r="HIC130" s="4"/>
      <c r="HID130" s="4"/>
      <c r="HIE130" s="4"/>
      <c r="HIF130" s="4"/>
      <c r="HIG130" s="4"/>
      <c r="HIH130" s="4"/>
      <c r="HII130" s="4"/>
      <c r="HIJ130" s="4"/>
      <c r="HIK130" s="4"/>
      <c r="HIL130" s="4"/>
      <c r="HIM130" s="4"/>
      <c r="HIN130" s="4"/>
      <c r="HIO130" s="4"/>
      <c r="HIP130" s="4"/>
      <c r="HIQ130" s="4"/>
      <c r="HIR130" s="4"/>
      <c r="HIS130" s="4"/>
      <c r="HIT130" s="4"/>
      <c r="HIU130" s="4"/>
      <c r="HIV130" s="4"/>
      <c r="HIW130" s="4"/>
      <c r="HIX130" s="4"/>
      <c r="HIY130" s="4"/>
      <c r="HIZ130" s="4"/>
      <c r="HJA130" s="4"/>
      <c r="HJB130" s="4"/>
      <c r="HJC130" s="4"/>
      <c r="HJD130" s="4"/>
      <c r="HJE130" s="4"/>
      <c r="HJF130" s="4"/>
      <c r="HJG130" s="4"/>
      <c r="HJH130" s="4"/>
      <c r="HJI130" s="4"/>
      <c r="HJJ130" s="4"/>
      <c r="HJK130" s="4"/>
      <c r="HJL130" s="4"/>
      <c r="HJM130" s="4"/>
      <c r="HJN130" s="4"/>
      <c r="HJO130" s="4"/>
      <c r="HJP130" s="4"/>
      <c r="HJQ130" s="4"/>
      <c r="HJR130" s="4"/>
      <c r="HJS130" s="4"/>
      <c r="HJT130" s="4"/>
      <c r="HJU130" s="4"/>
      <c r="HJV130" s="4"/>
      <c r="HJW130" s="4"/>
      <c r="HJX130" s="4"/>
      <c r="HJY130" s="4"/>
      <c r="HJZ130" s="4"/>
      <c r="HKA130" s="4"/>
      <c r="HKB130" s="4"/>
      <c r="HKC130" s="4"/>
      <c r="HKD130" s="4"/>
      <c r="HKE130" s="4"/>
      <c r="HKF130" s="4"/>
      <c r="HKG130" s="4"/>
      <c r="HKH130" s="4"/>
      <c r="HKI130" s="4"/>
      <c r="HKJ130" s="4"/>
      <c r="HKK130" s="4"/>
      <c r="HKL130" s="4"/>
      <c r="HKM130" s="4"/>
      <c r="HKN130" s="4"/>
      <c r="HKO130" s="4"/>
      <c r="HKP130" s="4"/>
      <c r="HKQ130" s="4"/>
      <c r="HKR130" s="4"/>
      <c r="HKS130" s="4"/>
      <c r="HKT130" s="4"/>
      <c r="HKU130" s="4"/>
      <c r="HKV130" s="4"/>
      <c r="HKW130" s="4"/>
      <c r="HKX130" s="4"/>
      <c r="HKY130" s="4"/>
      <c r="HKZ130" s="4"/>
      <c r="HLA130" s="4"/>
      <c r="HLB130" s="4"/>
      <c r="HLC130" s="4"/>
      <c r="HLD130" s="4"/>
      <c r="HLE130" s="4"/>
      <c r="HLF130" s="4"/>
      <c r="HLG130" s="4"/>
      <c r="HLH130" s="4"/>
      <c r="HLI130" s="4"/>
      <c r="HLJ130" s="4"/>
      <c r="HLK130" s="4"/>
      <c r="HLL130" s="4"/>
      <c r="HLM130" s="4"/>
      <c r="HLN130" s="4"/>
      <c r="HLO130" s="4"/>
      <c r="HLP130" s="4"/>
      <c r="HLQ130" s="4"/>
      <c r="HLR130" s="4"/>
      <c r="HLS130" s="4"/>
      <c r="HLT130" s="4"/>
      <c r="HLU130" s="4"/>
      <c r="HLV130" s="4"/>
      <c r="HLW130" s="4"/>
      <c r="HLX130" s="4"/>
      <c r="HLY130" s="4"/>
      <c r="HLZ130" s="4"/>
      <c r="HMA130" s="4"/>
      <c r="HMB130" s="4"/>
      <c r="HMC130" s="4"/>
      <c r="HMD130" s="4"/>
      <c r="HME130" s="4"/>
      <c r="HMF130" s="4"/>
      <c r="HMG130" s="4"/>
      <c r="HMH130" s="4"/>
      <c r="HMI130" s="4"/>
      <c r="HMJ130" s="4"/>
      <c r="HMK130" s="4"/>
      <c r="HML130" s="4"/>
      <c r="HMM130" s="4"/>
      <c r="HMN130" s="4"/>
      <c r="HMO130" s="4"/>
      <c r="HMP130" s="4"/>
      <c r="HMQ130" s="4"/>
      <c r="HMR130" s="4"/>
      <c r="HMS130" s="4"/>
      <c r="HMT130" s="4"/>
      <c r="HMU130" s="4"/>
      <c r="HMV130" s="4"/>
      <c r="HMW130" s="4"/>
      <c r="HMX130" s="4"/>
      <c r="HMY130" s="4"/>
      <c r="HMZ130" s="4"/>
      <c r="HNA130" s="4"/>
      <c r="HNB130" s="4"/>
      <c r="HNC130" s="4"/>
      <c r="HND130" s="4"/>
      <c r="HNE130" s="4"/>
      <c r="HNF130" s="4"/>
      <c r="HNG130" s="4"/>
      <c r="HNH130" s="4"/>
      <c r="HNI130" s="4"/>
      <c r="HNJ130" s="4"/>
      <c r="HNK130" s="4"/>
      <c r="HNL130" s="4"/>
      <c r="HNM130" s="4"/>
      <c r="HNN130" s="4"/>
      <c r="HNO130" s="4"/>
      <c r="HNP130" s="4"/>
      <c r="HNQ130" s="4"/>
      <c r="HNR130" s="4"/>
      <c r="HNS130" s="4"/>
      <c r="HNT130" s="4"/>
      <c r="HNU130" s="4"/>
      <c r="HNV130" s="4"/>
      <c r="HNW130" s="4"/>
      <c r="HNX130" s="4"/>
      <c r="HNY130" s="4"/>
      <c r="HNZ130" s="4"/>
      <c r="HOA130" s="4"/>
      <c r="HOB130" s="4"/>
      <c r="HOC130" s="4"/>
      <c r="HOD130" s="4"/>
      <c r="HOE130" s="4"/>
      <c r="HOF130" s="4"/>
      <c r="HOG130" s="4"/>
      <c r="HOH130" s="4"/>
      <c r="HOI130" s="4"/>
      <c r="HOJ130" s="4"/>
      <c r="HOK130" s="4"/>
      <c r="HOL130" s="4"/>
      <c r="HOM130" s="4"/>
      <c r="HON130" s="4"/>
      <c r="HOO130" s="4"/>
      <c r="HOP130" s="4"/>
      <c r="HOQ130" s="4"/>
      <c r="HOR130" s="4"/>
      <c r="HOS130" s="4"/>
      <c r="HOT130" s="4"/>
      <c r="HOU130" s="4"/>
      <c r="HOV130" s="4"/>
      <c r="HOW130" s="4"/>
      <c r="HOX130" s="4"/>
      <c r="HOY130" s="4"/>
      <c r="HOZ130" s="4"/>
      <c r="HPA130" s="4"/>
      <c r="HPB130" s="4"/>
      <c r="HPC130" s="4"/>
      <c r="HPD130" s="4"/>
      <c r="HPE130" s="4"/>
      <c r="HPF130" s="4"/>
      <c r="HPG130" s="4"/>
      <c r="HPH130" s="4"/>
      <c r="HPI130" s="4"/>
      <c r="HPJ130" s="4"/>
      <c r="HPK130" s="4"/>
      <c r="HPL130" s="4"/>
      <c r="HPM130" s="4"/>
      <c r="HPN130" s="4"/>
      <c r="HPO130" s="4"/>
      <c r="HPP130" s="4"/>
      <c r="HPQ130" s="4"/>
      <c r="HPR130" s="4"/>
      <c r="HPY130" s="4"/>
      <c r="HPZ130" s="4"/>
      <c r="HQA130" s="4"/>
      <c r="HQB130" s="4"/>
      <c r="HQC130" s="4"/>
      <c r="HQD130" s="4"/>
      <c r="HQE130" s="4"/>
      <c r="HQF130" s="4"/>
      <c r="HQG130" s="4"/>
      <c r="HQH130" s="4"/>
      <c r="HQI130" s="4"/>
      <c r="HQJ130" s="4"/>
      <c r="HQK130" s="4"/>
      <c r="HQL130" s="4"/>
      <c r="HQM130" s="4"/>
      <c r="HQN130" s="4"/>
      <c r="HQO130" s="4"/>
      <c r="HQP130" s="4"/>
      <c r="HQQ130" s="4"/>
      <c r="HQR130" s="4"/>
      <c r="HQS130" s="4"/>
      <c r="HQT130" s="4"/>
      <c r="HQU130" s="4"/>
      <c r="HQV130" s="4"/>
      <c r="HQW130" s="4"/>
      <c r="HQX130" s="4"/>
      <c r="HQY130" s="4"/>
      <c r="HQZ130" s="4"/>
      <c r="HRA130" s="4"/>
      <c r="HRB130" s="4"/>
      <c r="HRC130" s="4"/>
      <c r="HRD130" s="4"/>
      <c r="HRE130" s="4"/>
      <c r="HRF130" s="4"/>
      <c r="HRG130" s="4"/>
      <c r="HRH130" s="4"/>
      <c r="HRI130" s="4"/>
      <c r="HRJ130" s="4"/>
      <c r="HRK130" s="4"/>
      <c r="HRL130" s="4"/>
      <c r="HRM130" s="4"/>
      <c r="HRN130" s="4"/>
      <c r="HRO130" s="4"/>
      <c r="HRP130" s="4"/>
      <c r="HRQ130" s="4"/>
      <c r="HRR130" s="4"/>
      <c r="HRS130" s="4"/>
      <c r="HRT130" s="4"/>
      <c r="HRU130" s="4"/>
      <c r="HRV130" s="4"/>
      <c r="HRW130" s="4"/>
      <c r="HRX130" s="4"/>
      <c r="HRY130" s="4"/>
      <c r="HRZ130" s="4"/>
      <c r="HSA130" s="4"/>
      <c r="HSB130" s="4"/>
      <c r="HSC130" s="4"/>
      <c r="HSD130" s="4"/>
      <c r="HSE130" s="4"/>
      <c r="HSF130" s="4"/>
      <c r="HSG130" s="4"/>
      <c r="HSH130" s="4"/>
      <c r="HSI130" s="4"/>
      <c r="HSJ130" s="4"/>
      <c r="HSK130" s="4"/>
      <c r="HSL130" s="4"/>
      <c r="HSM130" s="4"/>
      <c r="HSN130" s="4"/>
      <c r="HSO130" s="4"/>
      <c r="HSP130" s="4"/>
      <c r="HSQ130" s="4"/>
      <c r="HSR130" s="4"/>
      <c r="HSS130" s="4"/>
      <c r="HST130" s="4"/>
      <c r="HSU130" s="4"/>
      <c r="HSV130" s="4"/>
      <c r="HSW130" s="4"/>
      <c r="HSX130" s="4"/>
      <c r="HSY130" s="4"/>
      <c r="HSZ130" s="4"/>
      <c r="HTA130" s="4"/>
      <c r="HTB130" s="4"/>
      <c r="HTC130" s="4"/>
      <c r="HTD130" s="4"/>
      <c r="HTE130" s="4"/>
      <c r="HTF130" s="4"/>
      <c r="HTG130" s="4"/>
      <c r="HTH130" s="4"/>
      <c r="HTI130" s="4"/>
      <c r="HTJ130" s="4"/>
      <c r="HTK130" s="4"/>
      <c r="HTL130" s="4"/>
      <c r="HTM130" s="4"/>
      <c r="HTN130" s="4"/>
      <c r="HTO130" s="4"/>
      <c r="HTP130" s="4"/>
      <c r="HTQ130" s="4"/>
      <c r="HTR130" s="4"/>
      <c r="HTS130" s="4"/>
      <c r="HTT130" s="4"/>
      <c r="HTU130" s="4"/>
      <c r="HTV130" s="4"/>
      <c r="HTW130" s="4"/>
      <c r="HTX130" s="4"/>
      <c r="HTY130" s="4"/>
      <c r="HTZ130" s="4"/>
      <c r="HUA130" s="4"/>
      <c r="HUB130" s="4"/>
      <c r="HUC130" s="4"/>
      <c r="HUD130" s="4"/>
      <c r="HUE130" s="4"/>
      <c r="HUF130" s="4"/>
      <c r="HUG130" s="4"/>
      <c r="HUH130" s="4"/>
      <c r="HUI130" s="4"/>
      <c r="HUJ130" s="4"/>
      <c r="HUK130" s="4"/>
      <c r="HUL130" s="4"/>
      <c r="HUM130" s="4"/>
      <c r="HUN130" s="4"/>
      <c r="HUO130" s="4"/>
      <c r="HUP130" s="4"/>
      <c r="HUQ130" s="4"/>
      <c r="HUR130" s="4"/>
      <c r="HUS130" s="4"/>
      <c r="HUT130" s="4"/>
      <c r="HUU130" s="4"/>
      <c r="HUV130" s="4"/>
      <c r="HUW130" s="4"/>
      <c r="HUX130" s="4"/>
      <c r="HUY130" s="4"/>
      <c r="HUZ130" s="4"/>
      <c r="HVA130" s="4"/>
      <c r="HVB130" s="4"/>
      <c r="HVC130" s="4"/>
      <c r="HVD130" s="4"/>
      <c r="HVE130" s="4"/>
      <c r="HVF130" s="4"/>
      <c r="HVG130" s="4"/>
      <c r="HVH130" s="4"/>
      <c r="HVI130" s="4"/>
      <c r="HVJ130" s="4"/>
      <c r="HVK130" s="4"/>
      <c r="HVL130" s="4"/>
      <c r="HVM130" s="4"/>
      <c r="HVN130" s="4"/>
      <c r="HVO130" s="4"/>
      <c r="HVP130" s="4"/>
      <c r="HVQ130" s="4"/>
      <c r="HVR130" s="4"/>
      <c r="HVS130" s="4"/>
      <c r="HVT130" s="4"/>
      <c r="HVU130" s="4"/>
      <c r="HVV130" s="4"/>
      <c r="HVW130" s="4"/>
      <c r="HVX130" s="4"/>
      <c r="HVY130" s="4"/>
      <c r="HVZ130" s="4"/>
      <c r="HWA130" s="4"/>
      <c r="HWB130" s="4"/>
      <c r="HWC130" s="4"/>
      <c r="HWD130" s="4"/>
      <c r="HWE130" s="4"/>
      <c r="HWF130" s="4"/>
      <c r="HWG130" s="4"/>
      <c r="HWH130" s="4"/>
      <c r="HWI130" s="4"/>
      <c r="HWJ130" s="4"/>
      <c r="HWK130" s="4"/>
      <c r="HWL130" s="4"/>
      <c r="HWM130" s="4"/>
      <c r="HWN130" s="4"/>
      <c r="HWO130" s="4"/>
      <c r="HWP130" s="4"/>
      <c r="HWQ130" s="4"/>
      <c r="HWR130" s="4"/>
      <c r="HWS130" s="4"/>
      <c r="HWT130" s="4"/>
      <c r="HWU130" s="4"/>
      <c r="HWV130" s="4"/>
      <c r="HWW130" s="4"/>
      <c r="HWX130" s="4"/>
      <c r="HWY130" s="4"/>
      <c r="HWZ130" s="4"/>
      <c r="HXA130" s="4"/>
      <c r="HXB130" s="4"/>
      <c r="HXC130" s="4"/>
      <c r="HXD130" s="4"/>
      <c r="HXE130" s="4"/>
      <c r="HXF130" s="4"/>
      <c r="HXG130" s="4"/>
      <c r="HXH130" s="4"/>
      <c r="HXI130" s="4"/>
      <c r="HXJ130" s="4"/>
      <c r="HXK130" s="4"/>
      <c r="HXL130" s="4"/>
      <c r="HXM130" s="4"/>
      <c r="HXN130" s="4"/>
      <c r="HXO130" s="4"/>
      <c r="HXP130" s="4"/>
      <c r="HXQ130" s="4"/>
      <c r="HXR130" s="4"/>
      <c r="HXS130" s="4"/>
      <c r="HXT130" s="4"/>
      <c r="HXU130" s="4"/>
      <c r="HXV130" s="4"/>
      <c r="HXW130" s="4"/>
      <c r="HXX130" s="4"/>
      <c r="HXY130" s="4"/>
      <c r="HXZ130" s="4"/>
      <c r="HYA130" s="4"/>
      <c r="HYB130" s="4"/>
      <c r="HYC130" s="4"/>
      <c r="HYD130" s="4"/>
      <c r="HYE130" s="4"/>
      <c r="HYF130" s="4"/>
      <c r="HYG130" s="4"/>
      <c r="HYH130" s="4"/>
      <c r="HYI130" s="4"/>
      <c r="HYJ130" s="4"/>
      <c r="HYK130" s="4"/>
      <c r="HYL130" s="4"/>
      <c r="HYM130" s="4"/>
      <c r="HYN130" s="4"/>
      <c r="HYO130" s="4"/>
      <c r="HYP130" s="4"/>
      <c r="HYQ130" s="4"/>
      <c r="HYR130" s="4"/>
      <c r="HYS130" s="4"/>
      <c r="HYT130" s="4"/>
      <c r="HYU130" s="4"/>
      <c r="HYV130" s="4"/>
      <c r="HYW130" s="4"/>
      <c r="HYX130" s="4"/>
      <c r="HYY130" s="4"/>
      <c r="HYZ130" s="4"/>
      <c r="HZA130" s="4"/>
      <c r="HZB130" s="4"/>
      <c r="HZC130" s="4"/>
      <c r="HZD130" s="4"/>
      <c r="HZE130" s="4"/>
      <c r="HZF130" s="4"/>
      <c r="HZG130" s="4"/>
      <c r="HZH130" s="4"/>
      <c r="HZI130" s="4"/>
      <c r="HZJ130" s="4"/>
      <c r="HZK130" s="4"/>
      <c r="HZL130" s="4"/>
      <c r="HZM130" s="4"/>
      <c r="HZN130" s="4"/>
      <c r="HZU130" s="4"/>
      <c r="HZV130" s="4"/>
      <c r="HZW130" s="4"/>
      <c r="HZX130" s="4"/>
      <c r="HZY130" s="4"/>
      <c r="HZZ130" s="4"/>
      <c r="IAA130" s="4"/>
      <c r="IAB130" s="4"/>
      <c r="IAC130" s="4"/>
      <c r="IAD130" s="4"/>
      <c r="IAE130" s="4"/>
      <c r="IAF130" s="4"/>
      <c r="IAG130" s="4"/>
      <c r="IAH130" s="4"/>
      <c r="IAI130" s="4"/>
      <c r="IAJ130" s="4"/>
      <c r="IAK130" s="4"/>
      <c r="IAL130" s="4"/>
      <c r="IAM130" s="4"/>
      <c r="IAN130" s="4"/>
      <c r="IAO130" s="4"/>
      <c r="IAP130" s="4"/>
      <c r="IAQ130" s="4"/>
      <c r="IAR130" s="4"/>
      <c r="IAS130" s="4"/>
      <c r="IAT130" s="4"/>
      <c r="IAU130" s="4"/>
      <c r="IAV130" s="4"/>
      <c r="IAW130" s="4"/>
      <c r="IAX130" s="4"/>
      <c r="IAY130" s="4"/>
      <c r="IAZ130" s="4"/>
      <c r="IBA130" s="4"/>
      <c r="IBB130" s="4"/>
      <c r="IBC130" s="4"/>
      <c r="IBD130" s="4"/>
      <c r="IBE130" s="4"/>
      <c r="IBF130" s="4"/>
      <c r="IBG130" s="4"/>
      <c r="IBH130" s="4"/>
      <c r="IBI130" s="4"/>
      <c r="IBJ130" s="4"/>
      <c r="IBK130" s="4"/>
      <c r="IBL130" s="4"/>
      <c r="IBM130" s="4"/>
      <c r="IBN130" s="4"/>
      <c r="IBO130" s="4"/>
      <c r="IBP130" s="4"/>
      <c r="IBQ130" s="4"/>
      <c r="IBR130" s="4"/>
      <c r="IBS130" s="4"/>
      <c r="IBT130" s="4"/>
      <c r="IBU130" s="4"/>
      <c r="IBV130" s="4"/>
      <c r="IBW130" s="4"/>
      <c r="IBX130" s="4"/>
      <c r="IBY130" s="4"/>
      <c r="IBZ130" s="4"/>
      <c r="ICA130" s="4"/>
      <c r="ICB130" s="4"/>
      <c r="ICC130" s="4"/>
      <c r="ICD130" s="4"/>
      <c r="ICE130" s="4"/>
      <c r="ICF130" s="4"/>
      <c r="ICG130" s="4"/>
      <c r="ICH130" s="4"/>
      <c r="ICI130" s="4"/>
      <c r="ICJ130" s="4"/>
      <c r="ICK130" s="4"/>
      <c r="ICL130" s="4"/>
      <c r="ICM130" s="4"/>
      <c r="ICN130" s="4"/>
      <c r="ICO130" s="4"/>
      <c r="ICP130" s="4"/>
      <c r="ICQ130" s="4"/>
      <c r="ICR130" s="4"/>
      <c r="ICS130" s="4"/>
      <c r="ICT130" s="4"/>
      <c r="ICU130" s="4"/>
      <c r="ICV130" s="4"/>
      <c r="ICW130" s="4"/>
      <c r="ICX130" s="4"/>
      <c r="ICY130" s="4"/>
      <c r="ICZ130" s="4"/>
      <c r="IDA130" s="4"/>
      <c r="IDB130" s="4"/>
      <c r="IDC130" s="4"/>
      <c r="IDD130" s="4"/>
      <c r="IDE130" s="4"/>
      <c r="IDF130" s="4"/>
      <c r="IDG130" s="4"/>
      <c r="IDH130" s="4"/>
      <c r="IDI130" s="4"/>
      <c r="IDJ130" s="4"/>
      <c r="IDK130" s="4"/>
      <c r="IDL130" s="4"/>
      <c r="IDM130" s="4"/>
      <c r="IDN130" s="4"/>
      <c r="IDO130" s="4"/>
      <c r="IDP130" s="4"/>
      <c r="IDQ130" s="4"/>
      <c r="IDR130" s="4"/>
      <c r="IDS130" s="4"/>
      <c r="IDT130" s="4"/>
      <c r="IDU130" s="4"/>
      <c r="IDV130" s="4"/>
      <c r="IDW130" s="4"/>
      <c r="IDX130" s="4"/>
      <c r="IDY130" s="4"/>
      <c r="IDZ130" s="4"/>
      <c r="IEA130" s="4"/>
      <c r="IEB130" s="4"/>
      <c r="IEC130" s="4"/>
      <c r="IED130" s="4"/>
      <c r="IEE130" s="4"/>
      <c r="IEF130" s="4"/>
      <c r="IEG130" s="4"/>
      <c r="IEH130" s="4"/>
      <c r="IEI130" s="4"/>
      <c r="IEJ130" s="4"/>
      <c r="IEK130" s="4"/>
      <c r="IEL130" s="4"/>
      <c r="IEM130" s="4"/>
      <c r="IEN130" s="4"/>
      <c r="IEO130" s="4"/>
      <c r="IEP130" s="4"/>
      <c r="IEQ130" s="4"/>
      <c r="IER130" s="4"/>
      <c r="IES130" s="4"/>
      <c r="IET130" s="4"/>
      <c r="IEU130" s="4"/>
      <c r="IEV130" s="4"/>
      <c r="IEW130" s="4"/>
      <c r="IEX130" s="4"/>
      <c r="IEY130" s="4"/>
      <c r="IEZ130" s="4"/>
      <c r="IFA130" s="4"/>
      <c r="IFB130" s="4"/>
      <c r="IFC130" s="4"/>
      <c r="IFD130" s="4"/>
      <c r="IFE130" s="4"/>
      <c r="IFF130" s="4"/>
      <c r="IFG130" s="4"/>
      <c r="IFH130" s="4"/>
      <c r="IFI130" s="4"/>
      <c r="IFJ130" s="4"/>
      <c r="IFK130" s="4"/>
      <c r="IFL130" s="4"/>
      <c r="IFM130" s="4"/>
      <c r="IFN130" s="4"/>
      <c r="IFO130" s="4"/>
      <c r="IFP130" s="4"/>
      <c r="IFQ130" s="4"/>
      <c r="IFR130" s="4"/>
      <c r="IFS130" s="4"/>
      <c r="IFT130" s="4"/>
      <c r="IFU130" s="4"/>
      <c r="IFV130" s="4"/>
      <c r="IFW130" s="4"/>
      <c r="IFX130" s="4"/>
      <c r="IFY130" s="4"/>
      <c r="IFZ130" s="4"/>
      <c r="IGA130" s="4"/>
      <c r="IGB130" s="4"/>
      <c r="IGC130" s="4"/>
      <c r="IGD130" s="4"/>
      <c r="IGE130" s="4"/>
      <c r="IGF130" s="4"/>
      <c r="IGG130" s="4"/>
      <c r="IGH130" s="4"/>
      <c r="IGI130" s="4"/>
      <c r="IGJ130" s="4"/>
      <c r="IGK130" s="4"/>
      <c r="IGL130" s="4"/>
      <c r="IGM130" s="4"/>
      <c r="IGN130" s="4"/>
      <c r="IGO130" s="4"/>
      <c r="IGP130" s="4"/>
      <c r="IGQ130" s="4"/>
      <c r="IGR130" s="4"/>
      <c r="IGS130" s="4"/>
      <c r="IGT130" s="4"/>
      <c r="IGU130" s="4"/>
      <c r="IGV130" s="4"/>
      <c r="IGW130" s="4"/>
      <c r="IGX130" s="4"/>
      <c r="IGY130" s="4"/>
      <c r="IGZ130" s="4"/>
      <c r="IHA130" s="4"/>
      <c r="IHB130" s="4"/>
      <c r="IHC130" s="4"/>
      <c r="IHD130" s="4"/>
      <c r="IHE130" s="4"/>
      <c r="IHF130" s="4"/>
      <c r="IHG130" s="4"/>
      <c r="IHH130" s="4"/>
      <c r="IHI130" s="4"/>
      <c r="IHJ130" s="4"/>
      <c r="IHK130" s="4"/>
      <c r="IHL130" s="4"/>
      <c r="IHM130" s="4"/>
      <c r="IHN130" s="4"/>
      <c r="IHO130" s="4"/>
      <c r="IHP130" s="4"/>
      <c r="IHQ130" s="4"/>
      <c r="IHR130" s="4"/>
      <c r="IHS130" s="4"/>
      <c r="IHT130" s="4"/>
      <c r="IHU130" s="4"/>
      <c r="IHV130" s="4"/>
      <c r="IHW130" s="4"/>
      <c r="IHX130" s="4"/>
      <c r="IHY130" s="4"/>
      <c r="IHZ130" s="4"/>
      <c r="IIA130" s="4"/>
      <c r="IIB130" s="4"/>
      <c r="IIC130" s="4"/>
      <c r="IID130" s="4"/>
      <c r="IIE130" s="4"/>
      <c r="IIF130" s="4"/>
      <c r="IIG130" s="4"/>
      <c r="IIH130" s="4"/>
      <c r="III130" s="4"/>
      <c r="IIJ130" s="4"/>
      <c r="IIK130" s="4"/>
      <c r="IIL130" s="4"/>
      <c r="IIM130" s="4"/>
      <c r="IIN130" s="4"/>
      <c r="IIO130" s="4"/>
      <c r="IIP130" s="4"/>
      <c r="IIQ130" s="4"/>
      <c r="IIR130" s="4"/>
      <c r="IIS130" s="4"/>
      <c r="IIT130" s="4"/>
      <c r="IIU130" s="4"/>
      <c r="IIV130" s="4"/>
      <c r="IIW130" s="4"/>
      <c r="IIX130" s="4"/>
      <c r="IIY130" s="4"/>
      <c r="IIZ130" s="4"/>
      <c r="IJA130" s="4"/>
      <c r="IJB130" s="4"/>
      <c r="IJC130" s="4"/>
      <c r="IJD130" s="4"/>
      <c r="IJE130" s="4"/>
      <c r="IJF130" s="4"/>
      <c r="IJG130" s="4"/>
      <c r="IJH130" s="4"/>
      <c r="IJI130" s="4"/>
      <c r="IJJ130" s="4"/>
      <c r="IJQ130" s="4"/>
      <c r="IJR130" s="4"/>
      <c r="IJS130" s="4"/>
      <c r="IJT130" s="4"/>
      <c r="IJU130" s="4"/>
      <c r="IJV130" s="4"/>
      <c r="IJW130" s="4"/>
      <c r="IJX130" s="4"/>
      <c r="IJY130" s="4"/>
      <c r="IJZ130" s="4"/>
      <c r="IKA130" s="4"/>
      <c r="IKB130" s="4"/>
      <c r="IKC130" s="4"/>
      <c r="IKD130" s="4"/>
      <c r="IKE130" s="4"/>
      <c r="IKF130" s="4"/>
      <c r="IKG130" s="4"/>
      <c r="IKH130" s="4"/>
      <c r="IKI130" s="4"/>
      <c r="IKJ130" s="4"/>
      <c r="IKK130" s="4"/>
      <c r="IKL130" s="4"/>
      <c r="IKM130" s="4"/>
      <c r="IKN130" s="4"/>
      <c r="IKO130" s="4"/>
      <c r="IKP130" s="4"/>
      <c r="IKQ130" s="4"/>
      <c r="IKR130" s="4"/>
      <c r="IKS130" s="4"/>
      <c r="IKT130" s="4"/>
      <c r="IKU130" s="4"/>
      <c r="IKV130" s="4"/>
      <c r="IKW130" s="4"/>
      <c r="IKX130" s="4"/>
      <c r="IKY130" s="4"/>
      <c r="IKZ130" s="4"/>
      <c r="ILA130" s="4"/>
      <c r="ILB130" s="4"/>
      <c r="ILC130" s="4"/>
      <c r="ILD130" s="4"/>
      <c r="ILE130" s="4"/>
      <c r="ILF130" s="4"/>
      <c r="ILG130" s="4"/>
      <c r="ILH130" s="4"/>
      <c r="ILI130" s="4"/>
      <c r="ILJ130" s="4"/>
      <c r="ILK130" s="4"/>
      <c r="ILL130" s="4"/>
      <c r="ILM130" s="4"/>
      <c r="ILN130" s="4"/>
      <c r="ILO130" s="4"/>
      <c r="ILP130" s="4"/>
      <c r="ILQ130" s="4"/>
      <c r="ILR130" s="4"/>
      <c r="ILS130" s="4"/>
      <c r="ILT130" s="4"/>
      <c r="ILU130" s="4"/>
      <c r="ILV130" s="4"/>
      <c r="ILW130" s="4"/>
      <c r="ILX130" s="4"/>
      <c r="ILY130" s="4"/>
      <c r="ILZ130" s="4"/>
      <c r="IMA130" s="4"/>
      <c r="IMB130" s="4"/>
      <c r="IMC130" s="4"/>
      <c r="IMD130" s="4"/>
      <c r="IME130" s="4"/>
      <c r="IMF130" s="4"/>
      <c r="IMG130" s="4"/>
      <c r="IMH130" s="4"/>
      <c r="IMI130" s="4"/>
      <c r="IMJ130" s="4"/>
      <c r="IMK130" s="4"/>
      <c r="IML130" s="4"/>
      <c r="IMM130" s="4"/>
      <c r="IMN130" s="4"/>
      <c r="IMO130" s="4"/>
      <c r="IMP130" s="4"/>
      <c r="IMQ130" s="4"/>
      <c r="IMR130" s="4"/>
      <c r="IMS130" s="4"/>
      <c r="IMT130" s="4"/>
      <c r="IMU130" s="4"/>
      <c r="IMV130" s="4"/>
      <c r="IMW130" s="4"/>
      <c r="IMX130" s="4"/>
      <c r="IMY130" s="4"/>
      <c r="IMZ130" s="4"/>
      <c r="INA130" s="4"/>
      <c r="INB130" s="4"/>
      <c r="INC130" s="4"/>
      <c r="IND130" s="4"/>
      <c r="INE130" s="4"/>
      <c r="INF130" s="4"/>
      <c r="ING130" s="4"/>
      <c r="INH130" s="4"/>
      <c r="INI130" s="4"/>
      <c r="INJ130" s="4"/>
      <c r="INK130" s="4"/>
      <c r="INL130" s="4"/>
      <c r="INM130" s="4"/>
      <c r="INN130" s="4"/>
      <c r="INO130" s="4"/>
      <c r="INP130" s="4"/>
      <c r="INQ130" s="4"/>
      <c r="INR130" s="4"/>
      <c r="INS130" s="4"/>
      <c r="INT130" s="4"/>
      <c r="INU130" s="4"/>
      <c r="INV130" s="4"/>
      <c r="INW130" s="4"/>
      <c r="INX130" s="4"/>
      <c r="INY130" s="4"/>
      <c r="INZ130" s="4"/>
      <c r="IOA130" s="4"/>
      <c r="IOB130" s="4"/>
      <c r="IOC130" s="4"/>
      <c r="IOD130" s="4"/>
      <c r="IOE130" s="4"/>
      <c r="IOF130" s="4"/>
      <c r="IOG130" s="4"/>
      <c r="IOH130" s="4"/>
      <c r="IOI130" s="4"/>
      <c r="IOJ130" s="4"/>
      <c r="IOK130" s="4"/>
      <c r="IOL130" s="4"/>
      <c r="IOM130" s="4"/>
      <c r="ION130" s="4"/>
      <c r="IOO130" s="4"/>
      <c r="IOP130" s="4"/>
      <c r="IOQ130" s="4"/>
      <c r="IOR130" s="4"/>
      <c r="IOS130" s="4"/>
      <c r="IOT130" s="4"/>
      <c r="IOU130" s="4"/>
      <c r="IOV130" s="4"/>
      <c r="IOW130" s="4"/>
      <c r="IOX130" s="4"/>
      <c r="IOY130" s="4"/>
      <c r="IOZ130" s="4"/>
      <c r="IPA130" s="4"/>
      <c r="IPB130" s="4"/>
      <c r="IPC130" s="4"/>
      <c r="IPD130" s="4"/>
      <c r="IPE130" s="4"/>
      <c r="IPF130" s="4"/>
      <c r="IPG130" s="4"/>
      <c r="IPH130" s="4"/>
      <c r="IPI130" s="4"/>
      <c r="IPJ130" s="4"/>
      <c r="IPK130" s="4"/>
      <c r="IPL130" s="4"/>
      <c r="IPM130" s="4"/>
      <c r="IPN130" s="4"/>
      <c r="IPO130" s="4"/>
      <c r="IPP130" s="4"/>
      <c r="IPQ130" s="4"/>
      <c r="IPR130" s="4"/>
      <c r="IPS130" s="4"/>
      <c r="IPT130" s="4"/>
      <c r="IPU130" s="4"/>
      <c r="IPV130" s="4"/>
      <c r="IPW130" s="4"/>
      <c r="IPX130" s="4"/>
      <c r="IPY130" s="4"/>
      <c r="IPZ130" s="4"/>
      <c r="IQA130" s="4"/>
      <c r="IQB130" s="4"/>
      <c r="IQC130" s="4"/>
      <c r="IQD130" s="4"/>
      <c r="IQE130" s="4"/>
      <c r="IQF130" s="4"/>
      <c r="IQG130" s="4"/>
      <c r="IQH130" s="4"/>
      <c r="IQI130" s="4"/>
      <c r="IQJ130" s="4"/>
      <c r="IQK130" s="4"/>
      <c r="IQL130" s="4"/>
      <c r="IQM130" s="4"/>
      <c r="IQN130" s="4"/>
      <c r="IQO130" s="4"/>
      <c r="IQP130" s="4"/>
      <c r="IQQ130" s="4"/>
      <c r="IQR130" s="4"/>
      <c r="IQS130" s="4"/>
      <c r="IQT130" s="4"/>
      <c r="IQU130" s="4"/>
      <c r="IQV130" s="4"/>
      <c r="IQW130" s="4"/>
      <c r="IQX130" s="4"/>
      <c r="IQY130" s="4"/>
      <c r="IQZ130" s="4"/>
      <c r="IRA130" s="4"/>
      <c r="IRB130" s="4"/>
      <c r="IRC130" s="4"/>
      <c r="IRD130" s="4"/>
      <c r="IRE130" s="4"/>
      <c r="IRF130" s="4"/>
      <c r="IRG130" s="4"/>
      <c r="IRH130" s="4"/>
      <c r="IRI130" s="4"/>
      <c r="IRJ130" s="4"/>
      <c r="IRK130" s="4"/>
      <c r="IRL130" s="4"/>
      <c r="IRM130" s="4"/>
      <c r="IRN130" s="4"/>
      <c r="IRO130" s="4"/>
      <c r="IRP130" s="4"/>
      <c r="IRQ130" s="4"/>
      <c r="IRR130" s="4"/>
      <c r="IRS130" s="4"/>
      <c r="IRT130" s="4"/>
      <c r="IRU130" s="4"/>
      <c r="IRV130" s="4"/>
      <c r="IRW130" s="4"/>
      <c r="IRX130" s="4"/>
      <c r="IRY130" s="4"/>
      <c r="IRZ130" s="4"/>
      <c r="ISA130" s="4"/>
      <c r="ISB130" s="4"/>
      <c r="ISC130" s="4"/>
      <c r="ISD130" s="4"/>
      <c r="ISE130" s="4"/>
      <c r="ISF130" s="4"/>
      <c r="ISG130" s="4"/>
      <c r="ISH130" s="4"/>
      <c r="ISI130" s="4"/>
      <c r="ISJ130" s="4"/>
      <c r="ISK130" s="4"/>
      <c r="ISL130" s="4"/>
      <c r="ISM130" s="4"/>
      <c r="ISN130" s="4"/>
      <c r="ISO130" s="4"/>
      <c r="ISP130" s="4"/>
      <c r="ISQ130" s="4"/>
      <c r="ISR130" s="4"/>
      <c r="ISS130" s="4"/>
      <c r="IST130" s="4"/>
      <c r="ISU130" s="4"/>
      <c r="ISV130" s="4"/>
      <c r="ISW130" s="4"/>
      <c r="ISX130" s="4"/>
      <c r="ISY130" s="4"/>
      <c r="ISZ130" s="4"/>
      <c r="ITA130" s="4"/>
      <c r="ITB130" s="4"/>
      <c r="ITC130" s="4"/>
      <c r="ITD130" s="4"/>
      <c r="ITE130" s="4"/>
      <c r="ITF130" s="4"/>
      <c r="ITM130" s="4"/>
      <c r="ITN130" s="4"/>
      <c r="ITO130" s="4"/>
      <c r="ITP130" s="4"/>
      <c r="ITQ130" s="4"/>
      <c r="ITR130" s="4"/>
      <c r="ITS130" s="4"/>
      <c r="ITT130" s="4"/>
      <c r="ITU130" s="4"/>
      <c r="ITV130" s="4"/>
      <c r="ITW130" s="4"/>
      <c r="ITX130" s="4"/>
      <c r="ITY130" s="4"/>
      <c r="ITZ130" s="4"/>
      <c r="IUA130" s="4"/>
      <c r="IUB130" s="4"/>
      <c r="IUC130" s="4"/>
      <c r="IUD130" s="4"/>
      <c r="IUE130" s="4"/>
      <c r="IUF130" s="4"/>
      <c r="IUG130" s="4"/>
      <c r="IUH130" s="4"/>
      <c r="IUI130" s="4"/>
      <c r="IUJ130" s="4"/>
      <c r="IUK130" s="4"/>
      <c r="IUL130" s="4"/>
      <c r="IUM130" s="4"/>
      <c r="IUN130" s="4"/>
      <c r="IUO130" s="4"/>
      <c r="IUP130" s="4"/>
      <c r="IUQ130" s="4"/>
      <c r="IUR130" s="4"/>
      <c r="IUS130" s="4"/>
      <c r="IUT130" s="4"/>
      <c r="IUU130" s="4"/>
      <c r="IUV130" s="4"/>
      <c r="IUW130" s="4"/>
      <c r="IUX130" s="4"/>
      <c r="IUY130" s="4"/>
      <c r="IUZ130" s="4"/>
      <c r="IVA130" s="4"/>
      <c r="IVB130" s="4"/>
      <c r="IVC130" s="4"/>
      <c r="IVD130" s="4"/>
      <c r="IVE130" s="4"/>
      <c r="IVF130" s="4"/>
      <c r="IVG130" s="4"/>
      <c r="IVH130" s="4"/>
      <c r="IVI130" s="4"/>
      <c r="IVJ130" s="4"/>
      <c r="IVK130" s="4"/>
      <c r="IVL130" s="4"/>
      <c r="IVM130" s="4"/>
      <c r="IVN130" s="4"/>
      <c r="IVO130" s="4"/>
      <c r="IVP130" s="4"/>
      <c r="IVQ130" s="4"/>
      <c r="IVR130" s="4"/>
      <c r="IVS130" s="4"/>
      <c r="IVT130" s="4"/>
      <c r="IVU130" s="4"/>
      <c r="IVV130" s="4"/>
      <c r="IVW130" s="4"/>
      <c r="IVX130" s="4"/>
      <c r="IVY130" s="4"/>
      <c r="IVZ130" s="4"/>
      <c r="IWA130" s="4"/>
      <c r="IWB130" s="4"/>
      <c r="IWC130" s="4"/>
      <c r="IWD130" s="4"/>
      <c r="IWE130" s="4"/>
      <c r="IWF130" s="4"/>
      <c r="IWG130" s="4"/>
      <c r="IWH130" s="4"/>
      <c r="IWI130" s="4"/>
      <c r="IWJ130" s="4"/>
      <c r="IWK130" s="4"/>
      <c r="IWL130" s="4"/>
      <c r="IWM130" s="4"/>
      <c r="IWN130" s="4"/>
      <c r="IWO130" s="4"/>
      <c r="IWP130" s="4"/>
      <c r="IWQ130" s="4"/>
      <c r="IWR130" s="4"/>
      <c r="IWS130" s="4"/>
      <c r="IWT130" s="4"/>
      <c r="IWU130" s="4"/>
      <c r="IWV130" s="4"/>
      <c r="IWW130" s="4"/>
      <c r="IWX130" s="4"/>
      <c r="IWY130" s="4"/>
      <c r="IWZ130" s="4"/>
      <c r="IXA130" s="4"/>
      <c r="IXB130" s="4"/>
      <c r="IXC130" s="4"/>
      <c r="IXD130" s="4"/>
      <c r="IXE130" s="4"/>
      <c r="IXF130" s="4"/>
      <c r="IXG130" s="4"/>
      <c r="IXH130" s="4"/>
      <c r="IXI130" s="4"/>
      <c r="IXJ130" s="4"/>
      <c r="IXK130" s="4"/>
      <c r="IXL130" s="4"/>
      <c r="IXM130" s="4"/>
      <c r="IXN130" s="4"/>
      <c r="IXO130" s="4"/>
      <c r="IXP130" s="4"/>
      <c r="IXQ130" s="4"/>
      <c r="IXR130" s="4"/>
      <c r="IXS130" s="4"/>
      <c r="IXT130" s="4"/>
      <c r="IXU130" s="4"/>
      <c r="IXV130" s="4"/>
      <c r="IXW130" s="4"/>
      <c r="IXX130" s="4"/>
      <c r="IXY130" s="4"/>
      <c r="IXZ130" s="4"/>
      <c r="IYA130" s="4"/>
      <c r="IYB130" s="4"/>
      <c r="IYC130" s="4"/>
      <c r="IYD130" s="4"/>
      <c r="IYE130" s="4"/>
      <c r="IYF130" s="4"/>
      <c r="IYG130" s="4"/>
      <c r="IYH130" s="4"/>
      <c r="IYI130" s="4"/>
      <c r="IYJ130" s="4"/>
      <c r="IYK130" s="4"/>
      <c r="IYL130" s="4"/>
      <c r="IYM130" s="4"/>
      <c r="IYN130" s="4"/>
      <c r="IYO130" s="4"/>
      <c r="IYP130" s="4"/>
      <c r="IYQ130" s="4"/>
      <c r="IYR130" s="4"/>
      <c r="IYS130" s="4"/>
      <c r="IYT130" s="4"/>
      <c r="IYU130" s="4"/>
      <c r="IYV130" s="4"/>
      <c r="IYW130" s="4"/>
      <c r="IYX130" s="4"/>
      <c r="IYY130" s="4"/>
      <c r="IYZ130" s="4"/>
      <c r="IZA130" s="4"/>
      <c r="IZB130" s="4"/>
      <c r="IZC130" s="4"/>
      <c r="IZD130" s="4"/>
      <c r="IZE130" s="4"/>
      <c r="IZF130" s="4"/>
      <c r="IZG130" s="4"/>
      <c r="IZH130" s="4"/>
      <c r="IZI130" s="4"/>
      <c r="IZJ130" s="4"/>
      <c r="IZK130" s="4"/>
      <c r="IZL130" s="4"/>
      <c r="IZM130" s="4"/>
      <c r="IZN130" s="4"/>
      <c r="IZO130" s="4"/>
      <c r="IZP130" s="4"/>
      <c r="IZQ130" s="4"/>
      <c r="IZR130" s="4"/>
      <c r="IZS130" s="4"/>
      <c r="IZT130" s="4"/>
      <c r="IZU130" s="4"/>
      <c r="IZV130" s="4"/>
      <c r="IZW130" s="4"/>
      <c r="IZX130" s="4"/>
      <c r="IZY130" s="4"/>
      <c r="IZZ130" s="4"/>
      <c r="JAA130" s="4"/>
      <c r="JAB130" s="4"/>
      <c r="JAC130" s="4"/>
      <c r="JAD130" s="4"/>
      <c r="JAE130" s="4"/>
      <c r="JAF130" s="4"/>
      <c r="JAG130" s="4"/>
      <c r="JAH130" s="4"/>
      <c r="JAI130" s="4"/>
      <c r="JAJ130" s="4"/>
      <c r="JAK130" s="4"/>
      <c r="JAL130" s="4"/>
      <c r="JAM130" s="4"/>
      <c r="JAN130" s="4"/>
      <c r="JAO130" s="4"/>
      <c r="JAP130" s="4"/>
      <c r="JAQ130" s="4"/>
      <c r="JAR130" s="4"/>
      <c r="JAS130" s="4"/>
      <c r="JAT130" s="4"/>
      <c r="JAU130" s="4"/>
      <c r="JAV130" s="4"/>
      <c r="JAW130" s="4"/>
      <c r="JAX130" s="4"/>
      <c r="JAY130" s="4"/>
      <c r="JAZ130" s="4"/>
      <c r="JBA130" s="4"/>
      <c r="JBB130" s="4"/>
      <c r="JBC130" s="4"/>
      <c r="JBD130" s="4"/>
      <c r="JBE130" s="4"/>
      <c r="JBF130" s="4"/>
      <c r="JBG130" s="4"/>
      <c r="JBH130" s="4"/>
      <c r="JBI130" s="4"/>
      <c r="JBJ130" s="4"/>
      <c r="JBK130" s="4"/>
      <c r="JBL130" s="4"/>
      <c r="JBM130" s="4"/>
      <c r="JBN130" s="4"/>
      <c r="JBO130" s="4"/>
      <c r="JBP130" s="4"/>
      <c r="JBQ130" s="4"/>
      <c r="JBR130" s="4"/>
      <c r="JBS130" s="4"/>
      <c r="JBT130" s="4"/>
      <c r="JBU130" s="4"/>
      <c r="JBV130" s="4"/>
      <c r="JBW130" s="4"/>
      <c r="JBX130" s="4"/>
      <c r="JBY130" s="4"/>
      <c r="JBZ130" s="4"/>
      <c r="JCA130" s="4"/>
      <c r="JCB130" s="4"/>
      <c r="JCC130" s="4"/>
      <c r="JCD130" s="4"/>
      <c r="JCE130" s="4"/>
      <c r="JCF130" s="4"/>
      <c r="JCG130" s="4"/>
      <c r="JCH130" s="4"/>
      <c r="JCI130" s="4"/>
      <c r="JCJ130" s="4"/>
      <c r="JCK130" s="4"/>
      <c r="JCL130" s="4"/>
      <c r="JCM130" s="4"/>
      <c r="JCN130" s="4"/>
      <c r="JCO130" s="4"/>
      <c r="JCP130" s="4"/>
      <c r="JCQ130" s="4"/>
      <c r="JCR130" s="4"/>
      <c r="JCS130" s="4"/>
      <c r="JCT130" s="4"/>
      <c r="JCU130" s="4"/>
      <c r="JCV130" s="4"/>
      <c r="JCW130" s="4"/>
      <c r="JCX130" s="4"/>
      <c r="JCY130" s="4"/>
      <c r="JCZ130" s="4"/>
      <c r="JDA130" s="4"/>
      <c r="JDB130" s="4"/>
      <c r="JDI130" s="4"/>
      <c r="JDJ130" s="4"/>
      <c r="JDK130" s="4"/>
      <c r="JDL130" s="4"/>
      <c r="JDM130" s="4"/>
      <c r="JDN130" s="4"/>
      <c r="JDO130" s="4"/>
      <c r="JDP130" s="4"/>
      <c r="JDQ130" s="4"/>
      <c r="JDR130" s="4"/>
      <c r="JDS130" s="4"/>
      <c r="JDT130" s="4"/>
      <c r="JDU130" s="4"/>
      <c r="JDV130" s="4"/>
      <c r="JDW130" s="4"/>
      <c r="JDX130" s="4"/>
      <c r="JDY130" s="4"/>
      <c r="JDZ130" s="4"/>
      <c r="JEA130" s="4"/>
      <c r="JEB130" s="4"/>
      <c r="JEC130" s="4"/>
      <c r="JED130" s="4"/>
      <c r="JEE130" s="4"/>
      <c r="JEF130" s="4"/>
      <c r="JEG130" s="4"/>
      <c r="JEH130" s="4"/>
      <c r="JEI130" s="4"/>
      <c r="JEJ130" s="4"/>
      <c r="JEK130" s="4"/>
      <c r="JEL130" s="4"/>
      <c r="JEM130" s="4"/>
      <c r="JEN130" s="4"/>
      <c r="JEO130" s="4"/>
      <c r="JEP130" s="4"/>
      <c r="JEQ130" s="4"/>
      <c r="JER130" s="4"/>
      <c r="JES130" s="4"/>
      <c r="JET130" s="4"/>
      <c r="JEU130" s="4"/>
      <c r="JEV130" s="4"/>
      <c r="JEW130" s="4"/>
      <c r="JEX130" s="4"/>
      <c r="JEY130" s="4"/>
      <c r="JEZ130" s="4"/>
      <c r="JFA130" s="4"/>
      <c r="JFB130" s="4"/>
      <c r="JFC130" s="4"/>
      <c r="JFD130" s="4"/>
      <c r="JFE130" s="4"/>
      <c r="JFF130" s="4"/>
      <c r="JFG130" s="4"/>
      <c r="JFH130" s="4"/>
      <c r="JFI130" s="4"/>
      <c r="JFJ130" s="4"/>
      <c r="JFK130" s="4"/>
      <c r="JFL130" s="4"/>
      <c r="JFM130" s="4"/>
      <c r="JFN130" s="4"/>
      <c r="JFO130" s="4"/>
      <c r="JFP130" s="4"/>
      <c r="JFQ130" s="4"/>
      <c r="JFR130" s="4"/>
      <c r="JFS130" s="4"/>
      <c r="JFT130" s="4"/>
      <c r="JFU130" s="4"/>
      <c r="JFV130" s="4"/>
      <c r="JFW130" s="4"/>
      <c r="JFX130" s="4"/>
      <c r="JFY130" s="4"/>
      <c r="JFZ130" s="4"/>
      <c r="JGA130" s="4"/>
      <c r="JGB130" s="4"/>
      <c r="JGC130" s="4"/>
      <c r="JGD130" s="4"/>
      <c r="JGE130" s="4"/>
      <c r="JGF130" s="4"/>
      <c r="JGG130" s="4"/>
      <c r="JGH130" s="4"/>
      <c r="JGI130" s="4"/>
      <c r="JGJ130" s="4"/>
      <c r="JGK130" s="4"/>
      <c r="JGL130" s="4"/>
      <c r="JGM130" s="4"/>
      <c r="JGN130" s="4"/>
      <c r="JGO130" s="4"/>
      <c r="JGP130" s="4"/>
      <c r="JGQ130" s="4"/>
      <c r="JGR130" s="4"/>
      <c r="JGS130" s="4"/>
      <c r="JGT130" s="4"/>
      <c r="JGU130" s="4"/>
      <c r="JGV130" s="4"/>
      <c r="JGW130" s="4"/>
      <c r="JGX130" s="4"/>
      <c r="JGY130" s="4"/>
      <c r="JGZ130" s="4"/>
      <c r="JHA130" s="4"/>
      <c r="JHB130" s="4"/>
      <c r="JHC130" s="4"/>
      <c r="JHD130" s="4"/>
      <c r="JHE130" s="4"/>
      <c r="JHF130" s="4"/>
      <c r="JHG130" s="4"/>
      <c r="JHH130" s="4"/>
      <c r="JHI130" s="4"/>
      <c r="JHJ130" s="4"/>
      <c r="JHK130" s="4"/>
      <c r="JHL130" s="4"/>
      <c r="JHM130" s="4"/>
      <c r="JHN130" s="4"/>
      <c r="JHO130" s="4"/>
      <c r="JHP130" s="4"/>
      <c r="JHQ130" s="4"/>
      <c r="JHR130" s="4"/>
      <c r="JHS130" s="4"/>
      <c r="JHT130" s="4"/>
      <c r="JHU130" s="4"/>
      <c r="JHV130" s="4"/>
      <c r="JHW130" s="4"/>
      <c r="JHX130" s="4"/>
      <c r="JHY130" s="4"/>
      <c r="JHZ130" s="4"/>
      <c r="JIA130" s="4"/>
      <c r="JIB130" s="4"/>
      <c r="JIC130" s="4"/>
      <c r="JID130" s="4"/>
      <c r="JIE130" s="4"/>
      <c r="JIF130" s="4"/>
      <c r="JIG130" s="4"/>
      <c r="JIH130" s="4"/>
      <c r="JII130" s="4"/>
      <c r="JIJ130" s="4"/>
      <c r="JIK130" s="4"/>
      <c r="JIL130" s="4"/>
      <c r="JIM130" s="4"/>
      <c r="JIN130" s="4"/>
      <c r="JIO130" s="4"/>
      <c r="JIP130" s="4"/>
      <c r="JIQ130" s="4"/>
      <c r="JIR130" s="4"/>
      <c r="JIS130" s="4"/>
      <c r="JIT130" s="4"/>
      <c r="JIU130" s="4"/>
      <c r="JIV130" s="4"/>
      <c r="JIW130" s="4"/>
      <c r="JIX130" s="4"/>
      <c r="JIY130" s="4"/>
      <c r="JIZ130" s="4"/>
      <c r="JJA130" s="4"/>
      <c r="JJB130" s="4"/>
      <c r="JJC130" s="4"/>
      <c r="JJD130" s="4"/>
      <c r="JJE130" s="4"/>
      <c r="JJF130" s="4"/>
      <c r="JJG130" s="4"/>
      <c r="JJH130" s="4"/>
      <c r="JJI130" s="4"/>
      <c r="JJJ130" s="4"/>
      <c r="JJK130" s="4"/>
      <c r="JJL130" s="4"/>
      <c r="JJM130" s="4"/>
      <c r="JJN130" s="4"/>
      <c r="JJO130" s="4"/>
      <c r="JJP130" s="4"/>
      <c r="JJQ130" s="4"/>
      <c r="JJR130" s="4"/>
      <c r="JJS130" s="4"/>
      <c r="JJT130" s="4"/>
      <c r="JJU130" s="4"/>
      <c r="JJV130" s="4"/>
      <c r="JJW130" s="4"/>
      <c r="JJX130" s="4"/>
      <c r="JJY130" s="4"/>
      <c r="JJZ130" s="4"/>
      <c r="JKA130" s="4"/>
      <c r="JKB130" s="4"/>
      <c r="JKC130" s="4"/>
      <c r="JKD130" s="4"/>
      <c r="JKE130" s="4"/>
      <c r="JKF130" s="4"/>
      <c r="JKG130" s="4"/>
      <c r="JKH130" s="4"/>
      <c r="JKI130" s="4"/>
      <c r="JKJ130" s="4"/>
      <c r="JKK130" s="4"/>
      <c r="JKL130" s="4"/>
      <c r="JKM130" s="4"/>
      <c r="JKN130" s="4"/>
      <c r="JKO130" s="4"/>
      <c r="JKP130" s="4"/>
      <c r="JKQ130" s="4"/>
      <c r="JKR130" s="4"/>
      <c r="JKS130" s="4"/>
      <c r="JKT130" s="4"/>
      <c r="JKU130" s="4"/>
      <c r="JKV130" s="4"/>
      <c r="JKW130" s="4"/>
      <c r="JKX130" s="4"/>
      <c r="JKY130" s="4"/>
      <c r="JKZ130" s="4"/>
      <c r="JLA130" s="4"/>
      <c r="JLB130" s="4"/>
      <c r="JLC130" s="4"/>
      <c r="JLD130" s="4"/>
      <c r="JLE130" s="4"/>
      <c r="JLF130" s="4"/>
      <c r="JLG130" s="4"/>
      <c r="JLH130" s="4"/>
      <c r="JLI130" s="4"/>
      <c r="JLJ130" s="4"/>
      <c r="JLK130" s="4"/>
      <c r="JLL130" s="4"/>
      <c r="JLM130" s="4"/>
      <c r="JLN130" s="4"/>
      <c r="JLO130" s="4"/>
      <c r="JLP130" s="4"/>
      <c r="JLQ130" s="4"/>
      <c r="JLR130" s="4"/>
      <c r="JLS130" s="4"/>
      <c r="JLT130" s="4"/>
      <c r="JLU130" s="4"/>
      <c r="JLV130" s="4"/>
      <c r="JLW130" s="4"/>
      <c r="JLX130" s="4"/>
      <c r="JLY130" s="4"/>
      <c r="JLZ130" s="4"/>
      <c r="JMA130" s="4"/>
      <c r="JMB130" s="4"/>
      <c r="JMC130" s="4"/>
      <c r="JMD130" s="4"/>
      <c r="JME130" s="4"/>
      <c r="JMF130" s="4"/>
      <c r="JMG130" s="4"/>
      <c r="JMH130" s="4"/>
      <c r="JMI130" s="4"/>
      <c r="JMJ130" s="4"/>
      <c r="JMK130" s="4"/>
      <c r="JML130" s="4"/>
      <c r="JMM130" s="4"/>
      <c r="JMN130" s="4"/>
      <c r="JMO130" s="4"/>
      <c r="JMP130" s="4"/>
      <c r="JMQ130" s="4"/>
      <c r="JMR130" s="4"/>
      <c r="JMS130" s="4"/>
      <c r="JMT130" s="4"/>
      <c r="JMU130" s="4"/>
      <c r="JMV130" s="4"/>
      <c r="JMW130" s="4"/>
      <c r="JMX130" s="4"/>
      <c r="JNE130" s="4"/>
      <c r="JNF130" s="4"/>
      <c r="JNG130" s="4"/>
      <c r="JNH130" s="4"/>
      <c r="JNI130" s="4"/>
      <c r="JNJ130" s="4"/>
      <c r="JNK130" s="4"/>
      <c r="JNL130" s="4"/>
      <c r="JNM130" s="4"/>
      <c r="JNN130" s="4"/>
      <c r="JNO130" s="4"/>
      <c r="JNP130" s="4"/>
      <c r="JNQ130" s="4"/>
      <c r="JNR130" s="4"/>
      <c r="JNS130" s="4"/>
      <c r="JNT130" s="4"/>
      <c r="JNU130" s="4"/>
      <c r="JNV130" s="4"/>
      <c r="JNW130" s="4"/>
      <c r="JNX130" s="4"/>
      <c r="JNY130" s="4"/>
      <c r="JNZ130" s="4"/>
      <c r="JOA130" s="4"/>
      <c r="JOB130" s="4"/>
      <c r="JOC130" s="4"/>
      <c r="JOD130" s="4"/>
      <c r="JOE130" s="4"/>
      <c r="JOF130" s="4"/>
      <c r="JOG130" s="4"/>
      <c r="JOH130" s="4"/>
      <c r="JOI130" s="4"/>
      <c r="JOJ130" s="4"/>
      <c r="JOK130" s="4"/>
      <c r="JOL130" s="4"/>
      <c r="JOM130" s="4"/>
      <c r="JON130" s="4"/>
      <c r="JOO130" s="4"/>
      <c r="JOP130" s="4"/>
      <c r="JOQ130" s="4"/>
      <c r="JOR130" s="4"/>
      <c r="JOS130" s="4"/>
      <c r="JOT130" s="4"/>
      <c r="JOU130" s="4"/>
      <c r="JOV130" s="4"/>
      <c r="JOW130" s="4"/>
      <c r="JOX130" s="4"/>
      <c r="JOY130" s="4"/>
      <c r="JOZ130" s="4"/>
      <c r="JPA130" s="4"/>
      <c r="JPB130" s="4"/>
      <c r="JPC130" s="4"/>
      <c r="JPD130" s="4"/>
      <c r="JPE130" s="4"/>
      <c r="JPF130" s="4"/>
      <c r="JPG130" s="4"/>
      <c r="JPH130" s="4"/>
      <c r="JPI130" s="4"/>
      <c r="JPJ130" s="4"/>
      <c r="JPK130" s="4"/>
      <c r="JPL130" s="4"/>
      <c r="JPM130" s="4"/>
      <c r="JPN130" s="4"/>
      <c r="JPO130" s="4"/>
      <c r="JPP130" s="4"/>
      <c r="JPQ130" s="4"/>
      <c r="JPR130" s="4"/>
      <c r="JPS130" s="4"/>
      <c r="JPT130" s="4"/>
      <c r="JPU130" s="4"/>
      <c r="JPV130" s="4"/>
      <c r="JPW130" s="4"/>
      <c r="JPX130" s="4"/>
      <c r="JPY130" s="4"/>
      <c r="JPZ130" s="4"/>
      <c r="JQA130" s="4"/>
      <c r="JQB130" s="4"/>
      <c r="JQC130" s="4"/>
      <c r="JQD130" s="4"/>
      <c r="JQE130" s="4"/>
      <c r="JQF130" s="4"/>
      <c r="JQG130" s="4"/>
      <c r="JQH130" s="4"/>
      <c r="JQI130" s="4"/>
      <c r="JQJ130" s="4"/>
      <c r="JQK130" s="4"/>
      <c r="JQL130" s="4"/>
      <c r="JQM130" s="4"/>
      <c r="JQN130" s="4"/>
      <c r="JQO130" s="4"/>
      <c r="JQP130" s="4"/>
      <c r="JQQ130" s="4"/>
      <c r="JQR130" s="4"/>
      <c r="JQS130" s="4"/>
      <c r="JQT130" s="4"/>
      <c r="JQU130" s="4"/>
      <c r="JQV130" s="4"/>
      <c r="JQW130" s="4"/>
      <c r="JQX130" s="4"/>
      <c r="JQY130" s="4"/>
      <c r="JQZ130" s="4"/>
      <c r="JRA130" s="4"/>
      <c r="JRB130" s="4"/>
      <c r="JRC130" s="4"/>
      <c r="JRD130" s="4"/>
      <c r="JRE130" s="4"/>
      <c r="JRF130" s="4"/>
      <c r="JRG130" s="4"/>
      <c r="JRH130" s="4"/>
      <c r="JRI130" s="4"/>
      <c r="JRJ130" s="4"/>
      <c r="JRK130" s="4"/>
      <c r="JRL130" s="4"/>
      <c r="JRM130" s="4"/>
      <c r="JRN130" s="4"/>
      <c r="JRO130" s="4"/>
      <c r="JRP130" s="4"/>
      <c r="JRQ130" s="4"/>
      <c r="JRR130" s="4"/>
      <c r="JRS130" s="4"/>
      <c r="JRT130" s="4"/>
      <c r="JRU130" s="4"/>
      <c r="JRV130" s="4"/>
      <c r="JRW130" s="4"/>
      <c r="JRX130" s="4"/>
      <c r="JRY130" s="4"/>
      <c r="JRZ130" s="4"/>
      <c r="JSA130" s="4"/>
      <c r="JSB130" s="4"/>
      <c r="JSC130" s="4"/>
      <c r="JSD130" s="4"/>
      <c r="JSE130" s="4"/>
      <c r="JSF130" s="4"/>
      <c r="JSG130" s="4"/>
      <c r="JSH130" s="4"/>
      <c r="JSI130" s="4"/>
      <c r="JSJ130" s="4"/>
      <c r="JSK130" s="4"/>
      <c r="JSL130" s="4"/>
      <c r="JSM130" s="4"/>
      <c r="JSN130" s="4"/>
      <c r="JSO130" s="4"/>
      <c r="JSP130" s="4"/>
      <c r="JSQ130" s="4"/>
      <c r="JSR130" s="4"/>
      <c r="JSS130" s="4"/>
      <c r="JST130" s="4"/>
      <c r="JSU130" s="4"/>
      <c r="JSV130" s="4"/>
      <c r="JSW130" s="4"/>
      <c r="JSX130" s="4"/>
      <c r="JSY130" s="4"/>
      <c r="JSZ130" s="4"/>
      <c r="JTA130" s="4"/>
      <c r="JTB130" s="4"/>
      <c r="JTC130" s="4"/>
      <c r="JTD130" s="4"/>
      <c r="JTE130" s="4"/>
      <c r="JTF130" s="4"/>
      <c r="JTG130" s="4"/>
      <c r="JTH130" s="4"/>
      <c r="JTI130" s="4"/>
      <c r="JTJ130" s="4"/>
      <c r="JTK130" s="4"/>
      <c r="JTL130" s="4"/>
      <c r="JTM130" s="4"/>
      <c r="JTN130" s="4"/>
      <c r="JTO130" s="4"/>
      <c r="JTP130" s="4"/>
      <c r="JTQ130" s="4"/>
      <c r="JTR130" s="4"/>
      <c r="JTS130" s="4"/>
      <c r="JTT130" s="4"/>
      <c r="JTU130" s="4"/>
      <c r="JTV130" s="4"/>
      <c r="JTW130" s="4"/>
      <c r="JTX130" s="4"/>
      <c r="JTY130" s="4"/>
      <c r="JTZ130" s="4"/>
      <c r="JUA130" s="4"/>
      <c r="JUB130" s="4"/>
      <c r="JUC130" s="4"/>
      <c r="JUD130" s="4"/>
      <c r="JUE130" s="4"/>
      <c r="JUF130" s="4"/>
      <c r="JUG130" s="4"/>
      <c r="JUH130" s="4"/>
      <c r="JUI130" s="4"/>
      <c r="JUJ130" s="4"/>
      <c r="JUK130" s="4"/>
      <c r="JUL130" s="4"/>
      <c r="JUM130" s="4"/>
      <c r="JUN130" s="4"/>
      <c r="JUO130" s="4"/>
      <c r="JUP130" s="4"/>
      <c r="JUQ130" s="4"/>
      <c r="JUR130" s="4"/>
      <c r="JUS130" s="4"/>
      <c r="JUT130" s="4"/>
      <c r="JUU130" s="4"/>
      <c r="JUV130" s="4"/>
      <c r="JUW130" s="4"/>
      <c r="JUX130" s="4"/>
      <c r="JUY130" s="4"/>
      <c r="JUZ130" s="4"/>
      <c r="JVA130" s="4"/>
      <c r="JVB130" s="4"/>
      <c r="JVC130" s="4"/>
      <c r="JVD130" s="4"/>
      <c r="JVE130" s="4"/>
      <c r="JVF130" s="4"/>
      <c r="JVG130" s="4"/>
      <c r="JVH130" s="4"/>
      <c r="JVI130" s="4"/>
      <c r="JVJ130" s="4"/>
      <c r="JVK130" s="4"/>
      <c r="JVL130" s="4"/>
      <c r="JVM130" s="4"/>
      <c r="JVN130" s="4"/>
      <c r="JVO130" s="4"/>
      <c r="JVP130" s="4"/>
      <c r="JVQ130" s="4"/>
      <c r="JVR130" s="4"/>
      <c r="JVS130" s="4"/>
      <c r="JVT130" s="4"/>
      <c r="JVU130" s="4"/>
      <c r="JVV130" s="4"/>
      <c r="JVW130" s="4"/>
      <c r="JVX130" s="4"/>
      <c r="JVY130" s="4"/>
      <c r="JVZ130" s="4"/>
      <c r="JWA130" s="4"/>
      <c r="JWB130" s="4"/>
      <c r="JWC130" s="4"/>
      <c r="JWD130" s="4"/>
      <c r="JWE130" s="4"/>
      <c r="JWF130" s="4"/>
      <c r="JWG130" s="4"/>
      <c r="JWH130" s="4"/>
      <c r="JWI130" s="4"/>
      <c r="JWJ130" s="4"/>
      <c r="JWK130" s="4"/>
      <c r="JWL130" s="4"/>
      <c r="JWM130" s="4"/>
      <c r="JWN130" s="4"/>
      <c r="JWO130" s="4"/>
      <c r="JWP130" s="4"/>
      <c r="JWQ130" s="4"/>
      <c r="JWR130" s="4"/>
      <c r="JWS130" s="4"/>
      <c r="JWT130" s="4"/>
      <c r="JXA130" s="4"/>
      <c r="JXB130" s="4"/>
      <c r="JXC130" s="4"/>
      <c r="JXD130" s="4"/>
      <c r="JXE130" s="4"/>
      <c r="JXF130" s="4"/>
      <c r="JXG130" s="4"/>
      <c r="JXH130" s="4"/>
      <c r="JXI130" s="4"/>
      <c r="JXJ130" s="4"/>
      <c r="JXK130" s="4"/>
      <c r="JXL130" s="4"/>
      <c r="JXM130" s="4"/>
      <c r="JXN130" s="4"/>
      <c r="JXO130" s="4"/>
      <c r="JXP130" s="4"/>
      <c r="JXQ130" s="4"/>
      <c r="JXR130" s="4"/>
      <c r="JXS130" s="4"/>
      <c r="JXT130" s="4"/>
      <c r="JXU130" s="4"/>
      <c r="JXV130" s="4"/>
      <c r="JXW130" s="4"/>
      <c r="JXX130" s="4"/>
      <c r="JXY130" s="4"/>
      <c r="JXZ130" s="4"/>
      <c r="JYA130" s="4"/>
      <c r="JYB130" s="4"/>
      <c r="JYC130" s="4"/>
      <c r="JYD130" s="4"/>
      <c r="JYE130" s="4"/>
      <c r="JYF130" s="4"/>
      <c r="JYG130" s="4"/>
      <c r="JYH130" s="4"/>
      <c r="JYI130" s="4"/>
      <c r="JYJ130" s="4"/>
      <c r="JYK130" s="4"/>
      <c r="JYL130" s="4"/>
      <c r="JYM130" s="4"/>
      <c r="JYN130" s="4"/>
      <c r="JYO130" s="4"/>
      <c r="JYP130" s="4"/>
      <c r="JYQ130" s="4"/>
      <c r="JYR130" s="4"/>
      <c r="JYS130" s="4"/>
      <c r="JYT130" s="4"/>
      <c r="JYU130" s="4"/>
      <c r="JYV130" s="4"/>
      <c r="JYW130" s="4"/>
      <c r="JYX130" s="4"/>
      <c r="JYY130" s="4"/>
      <c r="JYZ130" s="4"/>
      <c r="JZA130" s="4"/>
      <c r="JZB130" s="4"/>
      <c r="JZC130" s="4"/>
      <c r="JZD130" s="4"/>
      <c r="JZE130" s="4"/>
      <c r="JZF130" s="4"/>
      <c r="JZG130" s="4"/>
      <c r="JZH130" s="4"/>
      <c r="JZI130" s="4"/>
      <c r="JZJ130" s="4"/>
      <c r="JZK130" s="4"/>
      <c r="JZL130" s="4"/>
      <c r="JZM130" s="4"/>
      <c r="JZN130" s="4"/>
      <c r="JZO130" s="4"/>
      <c r="JZP130" s="4"/>
      <c r="JZQ130" s="4"/>
      <c r="JZR130" s="4"/>
      <c r="JZS130" s="4"/>
      <c r="JZT130" s="4"/>
      <c r="JZU130" s="4"/>
      <c r="JZV130" s="4"/>
      <c r="JZW130" s="4"/>
      <c r="JZX130" s="4"/>
      <c r="JZY130" s="4"/>
      <c r="JZZ130" s="4"/>
      <c r="KAA130" s="4"/>
      <c r="KAB130" s="4"/>
      <c r="KAC130" s="4"/>
      <c r="KAD130" s="4"/>
      <c r="KAE130" s="4"/>
      <c r="KAF130" s="4"/>
      <c r="KAG130" s="4"/>
      <c r="KAH130" s="4"/>
      <c r="KAI130" s="4"/>
      <c r="KAJ130" s="4"/>
      <c r="KAK130" s="4"/>
      <c r="KAL130" s="4"/>
      <c r="KAM130" s="4"/>
      <c r="KAN130" s="4"/>
      <c r="KAO130" s="4"/>
      <c r="KAP130" s="4"/>
      <c r="KAQ130" s="4"/>
      <c r="KAR130" s="4"/>
      <c r="KAS130" s="4"/>
      <c r="KAT130" s="4"/>
      <c r="KAU130" s="4"/>
      <c r="KAV130" s="4"/>
      <c r="KAW130" s="4"/>
      <c r="KAX130" s="4"/>
      <c r="KAY130" s="4"/>
      <c r="KAZ130" s="4"/>
      <c r="KBA130" s="4"/>
      <c r="KBB130" s="4"/>
      <c r="KBC130" s="4"/>
      <c r="KBD130" s="4"/>
      <c r="KBE130" s="4"/>
      <c r="KBF130" s="4"/>
      <c r="KBG130" s="4"/>
      <c r="KBH130" s="4"/>
      <c r="KBI130" s="4"/>
      <c r="KBJ130" s="4"/>
      <c r="KBK130" s="4"/>
      <c r="KBL130" s="4"/>
      <c r="KBM130" s="4"/>
      <c r="KBN130" s="4"/>
      <c r="KBO130" s="4"/>
      <c r="KBP130" s="4"/>
      <c r="KBQ130" s="4"/>
      <c r="KBR130" s="4"/>
      <c r="KBS130" s="4"/>
      <c r="KBT130" s="4"/>
      <c r="KBU130" s="4"/>
      <c r="KBV130" s="4"/>
      <c r="KBW130" s="4"/>
      <c r="KBX130" s="4"/>
      <c r="KBY130" s="4"/>
      <c r="KBZ130" s="4"/>
      <c r="KCA130" s="4"/>
      <c r="KCB130" s="4"/>
      <c r="KCC130" s="4"/>
      <c r="KCD130" s="4"/>
      <c r="KCE130" s="4"/>
      <c r="KCF130" s="4"/>
      <c r="KCG130" s="4"/>
      <c r="KCH130" s="4"/>
      <c r="KCI130" s="4"/>
      <c r="KCJ130" s="4"/>
      <c r="KCK130" s="4"/>
      <c r="KCL130" s="4"/>
      <c r="KCM130" s="4"/>
      <c r="KCN130" s="4"/>
      <c r="KCO130" s="4"/>
      <c r="KCP130" s="4"/>
      <c r="KCQ130" s="4"/>
      <c r="KCR130" s="4"/>
      <c r="KCS130" s="4"/>
      <c r="KCT130" s="4"/>
      <c r="KCU130" s="4"/>
      <c r="KCV130" s="4"/>
      <c r="KCW130" s="4"/>
      <c r="KCX130" s="4"/>
      <c r="KCY130" s="4"/>
      <c r="KCZ130" s="4"/>
      <c r="KDA130" s="4"/>
      <c r="KDB130" s="4"/>
      <c r="KDC130" s="4"/>
      <c r="KDD130" s="4"/>
      <c r="KDE130" s="4"/>
      <c r="KDF130" s="4"/>
      <c r="KDG130" s="4"/>
      <c r="KDH130" s="4"/>
      <c r="KDI130" s="4"/>
      <c r="KDJ130" s="4"/>
      <c r="KDK130" s="4"/>
      <c r="KDL130" s="4"/>
      <c r="KDM130" s="4"/>
      <c r="KDN130" s="4"/>
      <c r="KDO130" s="4"/>
      <c r="KDP130" s="4"/>
      <c r="KDQ130" s="4"/>
      <c r="KDR130" s="4"/>
      <c r="KDS130" s="4"/>
      <c r="KDT130" s="4"/>
      <c r="KDU130" s="4"/>
      <c r="KDV130" s="4"/>
      <c r="KDW130" s="4"/>
      <c r="KDX130" s="4"/>
      <c r="KDY130" s="4"/>
      <c r="KDZ130" s="4"/>
      <c r="KEA130" s="4"/>
      <c r="KEB130" s="4"/>
      <c r="KEC130" s="4"/>
      <c r="KED130" s="4"/>
      <c r="KEE130" s="4"/>
      <c r="KEF130" s="4"/>
      <c r="KEG130" s="4"/>
      <c r="KEH130" s="4"/>
      <c r="KEI130" s="4"/>
      <c r="KEJ130" s="4"/>
      <c r="KEK130" s="4"/>
      <c r="KEL130" s="4"/>
      <c r="KEM130" s="4"/>
      <c r="KEN130" s="4"/>
      <c r="KEO130" s="4"/>
      <c r="KEP130" s="4"/>
      <c r="KEQ130" s="4"/>
      <c r="KER130" s="4"/>
      <c r="KES130" s="4"/>
      <c r="KET130" s="4"/>
      <c r="KEU130" s="4"/>
      <c r="KEV130" s="4"/>
      <c r="KEW130" s="4"/>
      <c r="KEX130" s="4"/>
      <c r="KEY130" s="4"/>
      <c r="KEZ130" s="4"/>
      <c r="KFA130" s="4"/>
      <c r="KFB130" s="4"/>
      <c r="KFC130" s="4"/>
      <c r="KFD130" s="4"/>
      <c r="KFE130" s="4"/>
      <c r="KFF130" s="4"/>
      <c r="KFG130" s="4"/>
      <c r="KFH130" s="4"/>
      <c r="KFI130" s="4"/>
      <c r="KFJ130" s="4"/>
      <c r="KFK130" s="4"/>
      <c r="KFL130" s="4"/>
      <c r="KFM130" s="4"/>
      <c r="KFN130" s="4"/>
      <c r="KFO130" s="4"/>
      <c r="KFP130" s="4"/>
      <c r="KFQ130" s="4"/>
      <c r="KFR130" s="4"/>
      <c r="KFS130" s="4"/>
      <c r="KFT130" s="4"/>
      <c r="KFU130" s="4"/>
      <c r="KFV130" s="4"/>
      <c r="KFW130" s="4"/>
      <c r="KFX130" s="4"/>
      <c r="KFY130" s="4"/>
      <c r="KFZ130" s="4"/>
      <c r="KGA130" s="4"/>
      <c r="KGB130" s="4"/>
      <c r="KGC130" s="4"/>
      <c r="KGD130" s="4"/>
      <c r="KGE130" s="4"/>
      <c r="KGF130" s="4"/>
      <c r="KGG130" s="4"/>
      <c r="KGH130" s="4"/>
      <c r="KGI130" s="4"/>
      <c r="KGJ130" s="4"/>
      <c r="KGK130" s="4"/>
      <c r="KGL130" s="4"/>
      <c r="KGM130" s="4"/>
      <c r="KGN130" s="4"/>
      <c r="KGO130" s="4"/>
      <c r="KGP130" s="4"/>
      <c r="KGW130" s="4"/>
      <c r="KGX130" s="4"/>
      <c r="KGY130" s="4"/>
      <c r="KGZ130" s="4"/>
      <c r="KHA130" s="4"/>
      <c r="KHB130" s="4"/>
      <c r="KHC130" s="4"/>
      <c r="KHD130" s="4"/>
      <c r="KHE130" s="4"/>
      <c r="KHF130" s="4"/>
      <c r="KHG130" s="4"/>
      <c r="KHH130" s="4"/>
      <c r="KHI130" s="4"/>
      <c r="KHJ130" s="4"/>
      <c r="KHK130" s="4"/>
      <c r="KHL130" s="4"/>
      <c r="KHM130" s="4"/>
      <c r="KHN130" s="4"/>
      <c r="KHO130" s="4"/>
      <c r="KHP130" s="4"/>
      <c r="KHQ130" s="4"/>
      <c r="KHR130" s="4"/>
      <c r="KHS130" s="4"/>
      <c r="KHT130" s="4"/>
      <c r="KHU130" s="4"/>
      <c r="KHV130" s="4"/>
      <c r="KHW130" s="4"/>
      <c r="KHX130" s="4"/>
      <c r="KHY130" s="4"/>
      <c r="KHZ130" s="4"/>
      <c r="KIA130" s="4"/>
      <c r="KIB130" s="4"/>
      <c r="KIC130" s="4"/>
      <c r="KID130" s="4"/>
      <c r="KIE130" s="4"/>
      <c r="KIF130" s="4"/>
      <c r="KIG130" s="4"/>
      <c r="KIH130" s="4"/>
      <c r="KII130" s="4"/>
      <c r="KIJ130" s="4"/>
      <c r="KIK130" s="4"/>
      <c r="KIL130" s="4"/>
      <c r="KIM130" s="4"/>
      <c r="KIN130" s="4"/>
      <c r="KIO130" s="4"/>
      <c r="KIP130" s="4"/>
      <c r="KIQ130" s="4"/>
      <c r="KIR130" s="4"/>
      <c r="KIS130" s="4"/>
      <c r="KIT130" s="4"/>
      <c r="KIU130" s="4"/>
      <c r="KIV130" s="4"/>
      <c r="KIW130" s="4"/>
      <c r="KIX130" s="4"/>
      <c r="KIY130" s="4"/>
      <c r="KIZ130" s="4"/>
      <c r="KJA130" s="4"/>
      <c r="KJB130" s="4"/>
      <c r="KJC130" s="4"/>
      <c r="KJD130" s="4"/>
      <c r="KJE130" s="4"/>
      <c r="KJF130" s="4"/>
      <c r="KJG130" s="4"/>
      <c r="KJH130" s="4"/>
      <c r="KJI130" s="4"/>
      <c r="KJJ130" s="4"/>
      <c r="KJK130" s="4"/>
      <c r="KJL130" s="4"/>
      <c r="KJM130" s="4"/>
      <c r="KJN130" s="4"/>
      <c r="KJO130" s="4"/>
      <c r="KJP130" s="4"/>
      <c r="KJQ130" s="4"/>
      <c r="KJR130" s="4"/>
      <c r="KJS130" s="4"/>
      <c r="KJT130" s="4"/>
      <c r="KJU130" s="4"/>
      <c r="KJV130" s="4"/>
      <c r="KJW130" s="4"/>
      <c r="KJX130" s="4"/>
      <c r="KJY130" s="4"/>
      <c r="KJZ130" s="4"/>
      <c r="KKA130" s="4"/>
      <c r="KKB130" s="4"/>
      <c r="KKC130" s="4"/>
      <c r="KKD130" s="4"/>
      <c r="KKE130" s="4"/>
      <c r="KKF130" s="4"/>
      <c r="KKG130" s="4"/>
      <c r="KKH130" s="4"/>
      <c r="KKI130" s="4"/>
      <c r="KKJ130" s="4"/>
      <c r="KKK130" s="4"/>
      <c r="KKL130" s="4"/>
      <c r="KKM130" s="4"/>
      <c r="KKN130" s="4"/>
      <c r="KKO130" s="4"/>
      <c r="KKP130" s="4"/>
      <c r="KKQ130" s="4"/>
      <c r="KKR130" s="4"/>
      <c r="KKS130" s="4"/>
      <c r="KKT130" s="4"/>
      <c r="KKU130" s="4"/>
      <c r="KKV130" s="4"/>
      <c r="KKW130" s="4"/>
      <c r="KKX130" s="4"/>
      <c r="KKY130" s="4"/>
      <c r="KKZ130" s="4"/>
      <c r="KLA130" s="4"/>
      <c r="KLB130" s="4"/>
      <c r="KLC130" s="4"/>
      <c r="KLD130" s="4"/>
      <c r="KLE130" s="4"/>
      <c r="KLF130" s="4"/>
      <c r="KLG130" s="4"/>
      <c r="KLH130" s="4"/>
      <c r="KLI130" s="4"/>
      <c r="KLJ130" s="4"/>
      <c r="KLK130" s="4"/>
      <c r="KLL130" s="4"/>
      <c r="KLM130" s="4"/>
      <c r="KLN130" s="4"/>
      <c r="KLO130" s="4"/>
      <c r="KLP130" s="4"/>
      <c r="KLQ130" s="4"/>
      <c r="KLR130" s="4"/>
      <c r="KLS130" s="4"/>
      <c r="KLT130" s="4"/>
      <c r="KLU130" s="4"/>
      <c r="KLV130" s="4"/>
      <c r="KLW130" s="4"/>
      <c r="KLX130" s="4"/>
      <c r="KLY130" s="4"/>
      <c r="KLZ130" s="4"/>
      <c r="KMA130" s="4"/>
      <c r="KMB130" s="4"/>
      <c r="KMC130" s="4"/>
      <c r="KMD130" s="4"/>
      <c r="KME130" s="4"/>
      <c r="KMF130" s="4"/>
      <c r="KMG130" s="4"/>
      <c r="KMH130" s="4"/>
      <c r="KMI130" s="4"/>
      <c r="KMJ130" s="4"/>
      <c r="KMK130" s="4"/>
      <c r="KML130" s="4"/>
      <c r="KMM130" s="4"/>
      <c r="KMN130" s="4"/>
      <c r="KMO130" s="4"/>
      <c r="KMP130" s="4"/>
      <c r="KMQ130" s="4"/>
      <c r="KMR130" s="4"/>
      <c r="KMS130" s="4"/>
      <c r="KMT130" s="4"/>
      <c r="KMU130" s="4"/>
      <c r="KMV130" s="4"/>
      <c r="KMW130" s="4"/>
      <c r="KMX130" s="4"/>
      <c r="KMY130" s="4"/>
      <c r="KMZ130" s="4"/>
      <c r="KNA130" s="4"/>
      <c r="KNB130" s="4"/>
      <c r="KNC130" s="4"/>
      <c r="KND130" s="4"/>
      <c r="KNE130" s="4"/>
      <c r="KNF130" s="4"/>
      <c r="KNG130" s="4"/>
      <c r="KNH130" s="4"/>
      <c r="KNI130" s="4"/>
      <c r="KNJ130" s="4"/>
      <c r="KNK130" s="4"/>
      <c r="KNL130" s="4"/>
      <c r="KNM130" s="4"/>
      <c r="KNN130" s="4"/>
      <c r="KNO130" s="4"/>
      <c r="KNP130" s="4"/>
      <c r="KNQ130" s="4"/>
      <c r="KNR130" s="4"/>
      <c r="KNS130" s="4"/>
      <c r="KNT130" s="4"/>
      <c r="KNU130" s="4"/>
      <c r="KNV130" s="4"/>
      <c r="KNW130" s="4"/>
      <c r="KNX130" s="4"/>
      <c r="KNY130" s="4"/>
      <c r="KNZ130" s="4"/>
      <c r="KOA130" s="4"/>
      <c r="KOB130" s="4"/>
      <c r="KOC130" s="4"/>
      <c r="KOD130" s="4"/>
      <c r="KOE130" s="4"/>
      <c r="KOF130" s="4"/>
      <c r="KOG130" s="4"/>
      <c r="KOH130" s="4"/>
      <c r="KOI130" s="4"/>
      <c r="KOJ130" s="4"/>
      <c r="KOK130" s="4"/>
      <c r="KOL130" s="4"/>
      <c r="KOM130" s="4"/>
      <c r="KON130" s="4"/>
      <c r="KOO130" s="4"/>
      <c r="KOP130" s="4"/>
      <c r="KOQ130" s="4"/>
      <c r="KOR130" s="4"/>
      <c r="KOS130" s="4"/>
      <c r="KOT130" s="4"/>
      <c r="KOU130" s="4"/>
      <c r="KOV130" s="4"/>
      <c r="KOW130" s="4"/>
      <c r="KOX130" s="4"/>
      <c r="KOY130" s="4"/>
      <c r="KOZ130" s="4"/>
      <c r="KPA130" s="4"/>
      <c r="KPB130" s="4"/>
      <c r="KPC130" s="4"/>
      <c r="KPD130" s="4"/>
      <c r="KPE130" s="4"/>
      <c r="KPF130" s="4"/>
      <c r="KPG130" s="4"/>
      <c r="KPH130" s="4"/>
      <c r="KPI130" s="4"/>
      <c r="KPJ130" s="4"/>
      <c r="KPK130" s="4"/>
      <c r="KPL130" s="4"/>
      <c r="KPM130" s="4"/>
      <c r="KPN130" s="4"/>
      <c r="KPO130" s="4"/>
      <c r="KPP130" s="4"/>
      <c r="KPQ130" s="4"/>
      <c r="KPR130" s="4"/>
      <c r="KPS130" s="4"/>
      <c r="KPT130" s="4"/>
      <c r="KPU130" s="4"/>
      <c r="KPV130" s="4"/>
      <c r="KPW130" s="4"/>
      <c r="KPX130" s="4"/>
      <c r="KPY130" s="4"/>
      <c r="KPZ130" s="4"/>
      <c r="KQA130" s="4"/>
      <c r="KQB130" s="4"/>
      <c r="KQC130" s="4"/>
      <c r="KQD130" s="4"/>
      <c r="KQE130" s="4"/>
      <c r="KQF130" s="4"/>
      <c r="KQG130" s="4"/>
      <c r="KQH130" s="4"/>
      <c r="KQI130" s="4"/>
      <c r="KQJ130" s="4"/>
      <c r="KQK130" s="4"/>
      <c r="KQL130" s="4"/>
      <c r="KQS130" s="4"/>
      <c r="KQT130" s="4"/>
      <c r="KQU130" s="4"/>
      <c r="KQV130" s="4"/>
      <c r="KQW130" s="4"/>
      <c r="KQX130" s="4"/>
      <c r="KQY130" s="4"/>
      <c r="KQZ130" s="4"/>
      <c r="KRA130" s="4"/>
      <c r="KRB130" s="4"/>
      <c r="KRC130" s="4"/>
      <c r="KRD130" s="4"/>
      <c r="KRE130" s="4"/>
      <c r="KRF130" s="4"/>
      <c r="KRG130" s="4"/>
      <c r="KRH130" s="4"/>
      <c r="KRI130" s="4"/>
      <c r="KRJ130" s="4"/>
      <c r="KRK130" s="4"/>
      <c r="KRL130" s="4"/>
      <c r="KRM130" s="4"/>
      <c r="KRN130" s="4"/>
      <c r="KRO130" s="4"/>
      <c r="KRP130" s="4"/>
      <c r="KRQ130" s="4"/>
      <c r="KRR130" s="4"/>
      <c r="KRS130" s="4"/>
      <c r="KRT130" s="4"/>
      <c r="KRU130" s="4"/>
      <c r="KRV130" s="4"/>
      <c r="KRW130" s="4"/>
      <c r="KRX130" s="4"/>
      <c r="KRY130" s="4"/>
      <c r="KRZ130" s="4"/>
      <c r="KSA130" s="4"/>
      <c r="KSB130" s="4"/>
      <c r="KSC130" s="4"/>
      <c r="KSD130" s="4"/>
      <c r="KSE130" s="4"/>
      <c r="KSF130" s="4"/>
      <c r="KSG130" s="4"/>
      <c r="KSH130" s="4"/>
      <c r="KSI130" s="4"/>
      <c r="KSJ130" s="4"/>
      <c r="KSK130" s="4"/>
      <c r="KSL130" s="4"/>
      <c r="KSM130" s="4"/>
      <c r="KSN130" s="4"/>
      <c r="KSO130" s="4"/>
      <c r="KSP130" s="4"/>
      <c r="KSQ130" s="4"/>
      <c r="KSR130" s="4"/>
      <c r="KSS130" s="4"/>
      <c r="KST130" s="4"/>
      <c r="KSU130" s="4"/>
      <c r="KSV130" s="4"/>
      <c r="KSW130" s="4"/>
      <c r="KSX130" s="4"/>
      <c r="KSY130" s="4"/>
      <c r="KSZ130" s="4"/>
      <c r="KTA130" s="4"/>
      <c r="KTB130" s="4"/>
      <c r="KTC130" s="4"/>
      <c r="KTD130" s="4"/>
      <c r="KTE130" s="4"/>
      <c r="KTF130" s="4"/>
      <c r="KTG130" s="4"/>
      <c r="KTH130" s="4"/>
      <c r="KTI130" s="4"/>
      <c r="KTJ130" s="4"/>
      <c r="KTK130" s="4"/>
      <c r="KTL130" s="4"/>
      <c r="KTM130" s="4"/>
      <c r="KTN130" s="4"/>
      <c r="KTO130" s="4"/>
      <c r="KTP130" s="4"/>
      <c r="KTQ130" s="4"/>
      <c r="KTR130" s="4"/>
      <c r="KTS130" s="4"/>
      <c r="KTT130" s="4"/>
      <c r="KTU130" s="4"/>
      <c r="KTV130" s="4"/>
      <c r="KTW130" s="4"/>
      <c r="KTX130" s="4"/>
      <c r="KTY130" s="4"/>
      <c r="KTZ130" s="4"/>
      <c r="KUA130" s="4"/>
      <c r="KUB130" s="4"/>
      <c r="KUC130" s="4"/>
      <c r="KUD130" s="4"/>
      <c r="KUE130" s="4"/>
      <c r="KUF130" s="4"/>
      <c r="KUG130" s="4"/>
      <c r="KUH130" s="4"/>
      <c r="KUI130" s="4"/>
      <c r="KUJ130" s="4"/>
      <c r="KUK130" s="4"/>
      <c r="KUL130" s="4"/>
      <c r="KUM130" s="4"/>
      <c r="KUN130" s="4"/>
      <c r="KUO130" s="4"/>
      <c r="KUP130" s="4"/>
      <c r="KUQ130" s="4"/>
      <c r="KUR130" s="4"/>
      <c r="KUS130" s="4"/>
      <c r="KUT130" s="4"/>
      <c r="KUU130" s="4"/>
      <c r="KUV130" s="4"/>
      <c r="KUW130" s="4"/>
      <c r="KUX130" s="4"/>
      <c r="KUY130" s="4"/>
      <c r="KUZ130" s="4"/>
      <c r="KVA130" s="4"/>
      <c r="KVB130" s="4"/>
      <c r="KVC130" s="4"/>
      <c r="KVD130" s="4"/>
      <c r="KVE130" s="4"/>
      <c r="KVF130" s="4"/>
      <c r="KVG130" s="4"/>
      <c r="KVH130" s="4"/>
      <c r="KVI130" s="4"/>
      <c r="KVJ130" s="4"/>
      <c r="KVK130" s="4"/>
      <c r="KVL130" s="4"/>
      <c r="KVM130" s="4"/>
      <c r="KVN130" s="4"/>
      <c r="KVO130" s="4"/>
      <c r="KVP130" s="4"/>
      <c r="KVQ130" s="4"/>
      <c r="KVR130" s="4"/>
      <c r="KVS130" s="4"/>
      <c r="KVT130" s="4"/>
      <c r="KVU130" s="4"/>
      <c r="KVV130" s="4"/>
      <c r="KVW130" s="4"/>
      <c r="KVX130" s="4"/>
      <c r="KVY130" s="4"/>
      <c r="KVZ130" s="4"/>
      <c r="KWA130" s="4"/>
      <c r="KWB130" s="4"/>
      <c r="KWC130" s="4"/>
      <c r="KWD130" s="4"/>
      <c r="KWE130" s="4"/>
      <c r="KWF130" s="4"/>
      <c r="KWG130" s="4"/>
      <c r="KWH130" s="4"/>
      <c r="KWI130" s="4"/>
      <c r="KWJ130" s="4"/>
      <c r="KWK130" s="4"/>
      <c r="KWL130" s="4"/>
      <c r="KWM130" s="4"/>
      <c r="KWN130" s="4"/>
      <c r="KWO130" s="4"/>
      <c r="KWP130" s="4"/>
      <c r="KWQ130" s="4"/>
      <c r="KWR130" s="4"/>
      <c r="KWS130" s="4"/>
      <c r="KWT130" s="4"/>
      <c r="KWU130" s="4"/>
      <c r="KWV130" s="4"/>
      <c r="KWW130" s="4"/>
      <c r="KWX130" s="4"/>
      <c r="KWY130" s="4"/>
      <c r="KWZ130" s="4"/>
      <c r="KXA130" s="4"/>
      <c r="KXB130" s="4"/>
      <c r="KXC130" s="4"/>
      <c r="KXD130" s="4"/>
      <c r="KXE130" s="4"/>
      <c r="KXF130" s="4"/>
      <c r="KXG130" s="4"/>
      <c r="KXH130" s="4"/>
      <c r="KXI130" s="4"/>
      <c r="KXJ130" s="4"/>
      <c r="KXK130" s="4"/>
      <c r="KXL130" s="4"/>
      <c r="KXM130" s="4"/>
      <c r="KXN130" s="4"/>
      <c r="KXO130" s="4"/>
      <c r="KXP130" s="4"/>
      <c r="KXQ130" s="4"/>
      <c r="KXR130" s="4"/>
      <c r="KXS130" s="4"/>
      <c r="KXT130" s="4"/>
      <c r="KXU130" s="4"/>
      <c r="KXV130" s="4"/>
      <c r="KXW130" s="4"/>
      <c r="KXX130" s="4"/>
      <c r="KXY130" s="4"/>
      <c r="KXZ130" s="4"/>
      <c r="KYA130" s="4"/>
      <c r="KYB130" s="4"/>
      <c r="KYC130" s="4"/>
      <c r="KYD130" s="4"/>
      <c r="KYE130" s="4"/>
      <c r="KYF130" s="4"/>
      <c r="KYG130" s="4"/>
      <c r="KYH130" s="4"/>
      <c r="KYI130" s="4"/>
      <c r="KYJ130" s="4"/>
      <c r="KYK130" s="4"/>
      <c r="KYL130" s="4"/>
      <c r="KYM130" s="4"/>
      <c r="KYN130" s="4"/>
      <c r="KYO130" s="4"/>
      <c r="KYP130" s="4"/>
      <c r="KYQ130" s="4"/>
      <c r="KYR130" s="4"/>
      <c r="KYS130" s="4"/>
      <c r="KYT130" s="4"/>
      <c r="KYU130" s="4"/>
      <c r="KYV130" s="4"/>
      <c r="KYW130" s="4"/>
      <c r="KYX130" s="4"/>
      <c r="KYY130" s="4"/>
      <c r="KYZ130" s="4"/>
      <c r="KZA130" s="4"/>
      <c r="KZB130" s="4"/>
      <c r="KZC130" s="4"/>
      <c r="KZD130" s="4"/>
      <c r="KZE130" s="4"/>
      <c r="KZF130" s="4"/>
      <c r="KZG130" s="4"/>
      <c r="KZH130" s="4"/>
      <c r="KZI130" s="4"/>
      <c r="KZJ130" s="4"/>
      <c r="KZK130" s="4"/>
      <c r="KZL130" s="4"/>
      <c r="KZM130" s="4"/>
      <c r="KZN130" s="4"/>
      <c r="KZO130" s="4"/>
      <c r="KZP130" s="4"/>
      <c r="KZQ130" s="4"/>
      <c r="KZR130" s="4"/>
      <c r="KZS130" s="4"/>
      <c r="KZT130" s="4"/>
      <c r="KZU130" s="4"/>
      <c r="KZV130" s="4"/>
      <c r="KZW130" s="4"/>
      <c r="KZX130" s="4"/>
      <c r="KZY130" s="4"/>
      <c r="KZZ130" s="4"/>
      <c r="LAA130" s="4"/>
      <c r="LAB130" s="4"/>
      <c r="LAC130" s="4"/>
      <c r="LAD130" s="4"/>
      <c r="LAE130" s="4"/>
      <c r="LAF130" s="4"/>
      <c r="LAG130" s="4"/>
      <c r="LAH130" s="4"/>
      <c r="LAO130" s="4"/>
      <c r="LAP130" s="4"/>
      <c r="LAQ130" s="4"/>
      <c r="LAR130" s="4"/>
      <c r="LAS130" s="4"/>
      <c r="LAT130" s="4"/>
      <c r="LAU130" s="4"/>
      <c r="LAV130" s="4"/>
      <c r="LAW130" s="4"/>
      <c r="LAX130" s="4"/>
      <c r="LAY130" s="4"/>
      <c r="LAZ130" s="4"/>
      <c r="LBA130" s="4"/>
      <c r="LBB130" s="4"/>
      <c r="LBC130" s="4"/>
      <c r="LBD130" s="4"/>
      <c r="LBE130" s="4"/>
      <c r="LBF130" s="4"/>
      <c r="LBG130" s="4"/>
      <c r="LBH130" s="4"/>
      <c r="LBI130" s="4"/>
      <c r="LBJ130" s="4"/>
      <c r="LBK130" s="4"/>
      <c r="LBL130" s="4"/>
      <c r="LBM130" s="4"/>
      <c r="LBN130" s="4"/>
      <c r="LBO130" s="4"/>
      <c r="LBP130" s="4"/>
      <c r="LBQ130" s="4"/>
      <c r="LBR130" s="4"/>
      <c r="LBS130" s="4"/>
      <c r="LBT130" s="4"/>
      <c r="LBU130" s="4"/>
      <c r="LBV130" s="4"/>
      <c r="LBW130" s="4"/>
      <c r="LBX130" s="4"/>
      <c r="LBY130" s="4"/>
      <c r="LBZ130" s="4"/>
      <c r="LCA130" s="4"/>
      <c r="LCB130" s="4"/>
      <c r="LCC130" s="4"/>
      <c r="LCD130" s="4"/>
      <c r="LCE130" s="4"/>
      <c r="LCF130" s="4"/>
      <c r="LCG130" s="4"/>
      <c r="LCH130" s="4"/>
      <c r="LCI130" s="4"/>
      <c r="LCJ130" s="4"/>
      <c r="LCK130" s="4"/>
      <c r="LCL130" s="4"/>
      <c r="LCM130" s="4"/>
      <c r="LCN130" s="4"/>
      <c r="LCO130" s="4"/>
      <c r="LCP130" s="4"/>
      <c r="LCQ130" s="4"/>
      <c r="LCR130" s="4"/>
      <c r="LCS130" s="4"/>
      <c r="LCT130" s="4"/>
      <c r="LCU130" s="4"/>
      <c r="LCV130" s="4"/>
      <c r="LCW130" s="4"/>
      <c r="LCX130" s="4"/>
      <c r="LCY130" s="4"/>
      <c r="LCZ130" s="4"/>
      <c r="LDA130" s="4"/>
      <c r="LDB130" s="4"/>
      <c r="LDC130" s="4"/>
      <c r="LDD130" s="4"/>
      <c r="LDE130" s="4"/>
      <c r="LDF130" s="4"/>
      <c r="LDG130" s="4"/>
      <c r="LDH130" s="4"/>
      <c r="LDI130" s="4"/>
      <c r="LDJ130" s="4"/>
      <c r="LDK130" s="4"/>
      <c r="LDL130" s="4"/>
      <c r="LDM130" s="4"/>
      <c r="LDN130" s="4"/>
      <c r="LDO130" s="4"/>
      <c r="LDP130" s="4"/>
      <c r="LDQ130" s="4"/>
      <c r="LDR130" s="4"/>
      <c r="LDS130" s="4"/>
      <c r="LDT130" s="4"/>
      <c r="LDU130" s="4"/>
      <c r="LDV130" s="4"/>
      <c r="LDW130" s="4"/>
      <c r="LDX130" s="4"/>
      <c r="LDY130" s="4"/>
      <c r="LDZ130" s="4"/>
      <c r="LEA130" s="4"/>
      <c r="LEB130" s="4"/>
      <c r="LEC130" s="4"/>
      <c r="LED130" s="4"/>
      <c r="LEE130" s="4"/>
      <c r="LEF130" s="4"/>
      <c r="LEG130" s="4"/>
      <c r="LEH130" s="4"/>
      <c r="LEI130" s="4"/>
      <c r="LEJ130" s="4"/>
      <c r="LEK130" s="4"/>
      <c r="LEL130" s="4"/>
      <c r="LEM130" s="4"/>
      <c r="LEN130" s="4"/>
      <c r="LEO130" s="4"/>
      <c r="LEP130" s="4"/>
      <c r="LEQ130" s="4"/>
      <c r="LER130" s="4"/>
      <c r="LES130" s="4"/>
      <c r="LET130" s="4"/>
      <c r="LEU130" s="4"/>
      <c r="LEV130" s="4"/>
      <c r="LEW130" s="4"/>
      <c r="LEX130" s="4"/>
      <c r="LEY130" s="4"/>
      <c r="LEZ130" s="4"/>
      <c r="LFA130" s="4"/>
      <c r="LFB130" s="4"/>
      <c r="LFC130" s="4"/>
      <c r="LFD130" s="4"/>
      <c r="LFE130" s="4"/>
      <c r="LFF130" s="4"/>
      <c r="LFG130" s="4"/>
      <c r="LFH130" s="4"/>
      <c r="LFI130" s="4"/>
      <c r="LFJ130" s="4"/>
      <c r="LFK130" s="4"/>
      <c r="LFL130" s="4"/>
      <c r="LFM130" s="4"/>
      <c r="LFN130" s="4"/>
      <c r="LFO130" s="4"/>
      <c r="LFP130" s="4"/>
      <c r="LFQ130" s="4"/>
      <c r="LFR130" s="4"/>
      <c r="LFS130" s="4"/>
      <c r="LFT130" s="4"/>
      <c r="LFU130" s="4"/>
      <c r="LFV130" s="4"/>
      <c r="LFW130" s="4"/>
      <c r="LFX130" s="4"/>
      <c r="LFY130" s="4"/>
      <c r="LFZ130" s="4"/>
      <c r="LGA130" s="4"/>
      <c r="LGB130" s="4"/>
      <c r="LGC130" s="4"/>
      <c r="LGD130" s="4"/>
      <c r="LGE130" s="4"/>
      <c r="LGF130" s="4"/>
      <c r="LGG130" s="4"/>
      <c r="LGH130" s="4"/>
      <c r="LGI130" s="4"/>
      <c r="LGJ130" s="4"/>
      <c r="LGK130" s="4"/>
      <c r="LGL130" s="4"/>
      <c r="LGM130" s="4"/>
      <c r="LGN130" s="4"/>
      <c r="LGO130" s="4"/>
      <c r="LGP130" s="4"/>
      <c r="LGQ130" s="4"/>
      <c r="LGR130" s="4"/>
      <c r="LGS130" s="4"/>
      <c r="LGT130" s="4"/>
      <c r="LGU130" s="4"/>
      <c r="LGV130" s="4"/>
      <c r="LGW130" s="4"/>
      <c r="LGX130" s="4"/>
      <c r="LGY130" s="4"/>
      <c r="LGZ130" s="4"/>
      <c r="LHA130" s="4"/>
      <c r="LHB130" s="4"/>
      <c r="LHC130" s="4"/>
      <c r="LHD130" s="4"/>
      <c r="LHE130" s="4"/>
      <c r="LHF130" s="4"/>
      <c r="LHG130" s="4"/>
      <c r="LHH130" s="4"/>
      <c r="LHI130" s="4"/>
      <c r="LHJ130" s="4"/>
      <c r="LHK130" s="4"/>
      <c r="LHL130" s="4"/>
      <c r="LHM130" s="4"/>
      <c r="LHN130" s="4"/>
      <c r="LHO130" s="4"/>
      <c r="LHP130" s="4"/>
      <c r="LHQ130" s="4"/>
      <c r="LHR130" s="4"/>
      <c r="LHS130" s="4"/>
      <c r="LHT130" s="4"/>
      <c r="LHU130" s="4"/>
      <c r="LHV130" s="4"/>
      <c r="LHW130" s="4"/>
      <c r="LHX130" s="4"/>
      <c r="LHY130" s="4"/>
      <c r="LHZ130" s="4"/>
      <c r="LIA130" s="4"/>
      <c r="LIB130" s="4"/>
      <c r="LIC130" s="4"/>
      <c r="LID130" s="4"/>
      <c r="LIE130" s="4"/>
      <c r="LIF130" s="4"/>
      <c r="LIG130" s="4"/>
      <c r="LIH130" s="4"/>
      <c r="LII130" s="4"/>
      <c r="LIJ130" s="4"/>
      <c r="LIK130" s="4"/>
      <c r="LIL130" s="4"/>
      <c r="LIM130" s="4"/>
      <c r="LIN130" s="4"/>
      <c r="LIO130" s="4"/>
      <c r="LIP130" s="4"/>
      <c r="LIQ130" s="4"/>
      <c r="LIR130" s="4"/>
      <c r="LIS130" s="4"/>
      <c r="LIT130" s="4"/>
      <c r="LIU130" s="4"/>
      <c r="LIV130" s="4"/>
      <c r="LIW130" s="4"/>
      <c r="LIX130" s="4"/>
      <c r="LIY130" s="4"/>
      <c r="LIZ130" s="4"/>
      <c r="LJA130" s="4"/>
      <c r="LJB130" s="4"/>
      <c r="LJC130" s="4"/>
      <c r="LJD130" s="4"/>
      <c r="LJE130" s="4"/>
      <c r="LJF130" s="4"/>
      <c r="LJG130" s="4"/>
      <c r="LJH130" s="4"/>
      <c r="LJI130" s="4"/>
      <c r="LJJ130" s="4"/>
      <c r="LJK130" s="4"/>
      <c r="LJL130" s="4"/>
      <c r="LJM130" s="4"/>
      <c r="LJN130" s="4"/>
      <c r="LJO130" s="4"/>
      <c r="LJP130" s="4"/>
      <c r="LJQ130" s="4"/>
      <c r="LJR130" s="4"/>
      <c r="LJS130" s="4"/>
      <c r="LJT130" s="4"/>
      <c r="LJU130" s="4"/>
      <c r="LJV130" s="4"/>
      <c r="LJW130" s="4"/>
      <c r="LJX130" s="4"/>
      <c r="LJY130" s="4"/>
      <c r="LJZ130" s="4"/>
      <c r="LKA130" s="4"/>
      <c r="LKB130" s="4"/>
      <c r="LKC130" s="4"/>
      <c r="LKD130" s="4"/>
      <c r="LKK130" s="4"/>
      <c r="LKL130" s="4"/>
      <c r="LKM130" s="4"/>
      <c r="LKN130" s="4"/>
      <c r="LKO130" s="4"/>
      <c r="LKP130" s="4"/>
      <c r="LKQ130" s="4"/>
      <c r="LKR130" s="4"/>
      <c r="LKS130" s="4"/>
      <c r="LKT130" s="4"/>
      <c r="LKU130" s="4"/>
      <c r="LKV130" s="4"/>
      <c r="LKW130" s="4"/>
      <c r="LKX130" s="4"/>
      <c r="LKY130" s="4"/>
      <c r="LKZ130" s="4"/>
      <c r="LLA130" s="4"/>
      <c r="LLB130" s="4"/>
      <c r="LLC130" s="4"/>
      <c r="LLD130" s="4"/>
      <c r="LLE130" s="4"/>
      <c r="LLF130" s="4"/>
      <c r="LLG130" s="4"/>
      <c r="LLH130" s="4"/>
      <c r="LLI130" s="4"/>
      <c r="LLJ130" s="4"/>
      <c r="LLK130" s="4"/>
      <c r="LLL130" s="4"/>
      <c r="LLM130" s="4"/>
      <c r="LLN130" s="4"/>
      <c r="LLO130" s="4"/>
      <c r="LLP130" s="4"/>
      <c r="LLQ130" s="4"/>
      <c r="LLR130" s="4"/>
      <c r="LLS130" s="4"/>
      <c r="LLT130" s="4"/>
      <c r="LLU130" s="4"/>
      <c r="LLV130" s="4"/>
      <c r="LLW130" s="4"/>
      <c r="LLX130" s="4"/>
      <c r="LLY130" s="4"/>
      <c r="LLZ130" s="4"/>
      <c r="LMA130" s="4"/>
      <c r="LMB130" s="4"/>
      <c r="LMC130" s="4"/>
      <c r="LMD130" s="4"/>
      <c r="LME130" s="4"/>
      <c r="LMF130" s="4"/>
      <c r="LMG130" s="4"/>
      <c r="LMH130" s="4"/>
      <c r="LMI130" s="4"/>
      <c r="LMJ130" s="4"/>
      <c r="LMK130" s="4"/>
      <c r="LML130" s="4"/>
      <c r="LMM130" s="4"/>
      <c r="LMN130" s="4"/>
      <c r="LMO130" s="4"/>
      <c r="LMP130" s="4"/>
      <c r="LMQ130" s="4"/>
      <c r="LMR130" s="4"/>
      <c r="LMS130" s="4"/>
      <c r="LMT130" s="4"/>
      <c r="LMU130" s="4"/>
      <c r="LMV130" s="4"/>
      <c r="LMW130" s="4"/>
      <c r="LMX130" s="4"/>
      <c r="LMY130" s="4"/>
      <c r="LMZ130" s="4"/>
      <c r="LNA130" s="4"/>
      <c r="LNB130" s="4"/>
      <c r="LNC130" s="4"/>
      <c r="LND130" s="4"/>
      <c r="LNE130" s="4"/>
      <c r="LNF130" s="4"/>
      <c r="LNG130" s="4"/>
      <c r="LNH130" s="4"/>
      <c r="LNI130" s="4"/>
      <c r="LNJ130" s="4"/>
      <c r="LNK130" s="4"/>
      <c r="LNL130" s="4"/>
      <c r="LNM130" s="4"/>
      <c r="LNN130" s="4"/>
      <c r="LNO130" s="4"/>
      <c r="LNP130" s="4"/>
      <c r="LNQ130" s="4"/>
      <c r="LNR130" s="4"/>
      <c r="LNS130" s="4"/>
      <c r="LNT130" s="4"/>
      <c r="LNU130" s="4"/>
      <c r="LNV130" s="4"/>
      <c r="LNW130" s="4"/>
      <c r="LNX130" s="4"/>
      <c r="LNY130" s="4"/>
      <c r="LNZ130" s="4"/>
      <c r="LOA130" s="4"/>
      <c r="LOB130" s="4"/>
      <c r="LOC130" s="4"/>
      <c r="LOD130" s="4"/>
      <c r="LOE130" s="4"/>
      <c r="LOF130" s="4"/>
      <c r="LOG130" s="4"/>
      <c r="LOH130" s="4"/>
      <c r="LOI130" s="4"/>
      <c r="LOJ130" s="4"/>
      <c r="LOK130" s="4"/>
      <c r="LOL130" s="4"/>
      <c r="LOM130" s="4"/>
      <c r="LON130" s="4"/>
      <c r="LOO130" s="4"/>
      <c r="LOP130" s="4"/>
      <c r="LOQ130" s="4"/>
      <c r="LOR130" s="4"/>
      <c r="LOS130" s="4"/>
      <c r="LOT130" s="4"/>
      <c r="LOU130" s="4"/>
      <c r="LOV130" s="4"/>
      <c r="LOW130" s="4"/>
      <c r="LOX130" s="4"/>
      <c r="LOY130" s="4"/>
      <c r="LOZ130" s="4"/>
      <c r="LPA130" s="4"/>
      <c r="LPB130" s="4"/>
      <c r="LPC130" s="4"/>
      <c r="LPD130" s="4"/>
      <c r="LPE130" s="4"/>
      <c r="LPF130" s="4"/>
      <c r="LPG130" s="4"/>
      <c r="LPH130" s="4"/>
      <c r="LPI130" s="4"/>
      <c r="LPJ130" s="4"/>
      <c r="LPK130" s="4"/>
      <c r="LPL130" s="4"/>
      <c r="LPM130" s="4"/>
      <c r="LPN130" s="4"/>
      <c r="LPO130" s="4"/>
      <c r="LPP130" s="4"/>
      <c r="LPQ130" s="4"/>
      <c r="LPR130" s="4"/>
      <c r="LPS130" s="4"/>
      <c r="LPT130" s="4"/>
      <c r="LPU130" s="4"/>
      <c r="LPV130" s="4"/>
      <c r="LPW130" s="4"/>
      <c r="LPX130" s="4"/>
      <c r="LPY130" s="4"/>
      <c r="LPZ130" s="4"/>
      <c r="LQA130" s="4"/>
      <c r="LQB130" s="4"/>
      <c r="LQC130" s="4"/>
      <c r="LQD130" s="4"/>
      <c r="LQE130" s="4"/>
      <c r="LQF130" s="4"/>
      <c r="LQG130" s="4"/>
      <c r="LQH130" s="4"/>
      <c r="LQI130" s="4"/>
      <c r="LQJ130" s="4"/>
      <c r="LQK130" s="4"/>
      <c r="LQL130" s="4"/>
      <c r="LQM130" s="4"/>
      <c r="LQN130" s="4"/>
      <c r="LQO130" s="4"/>
      <c r="LQP130" s="4"/>
      <c r="LQQ130" s="4"/>
      <c r="LQR130" s="4"/>
      <c r="LQS130" s="4"/>
      <c r="LQT130" s="4"/>
      <c r="LQU130" s="4"/>
      <c r="LQV130" s="4"/>
      <c r="LQW130" s="4"/>
      <c r="LQX130" s="4"/>
      <c r="LQY130" s="4"/>
      <c r="LQZ130" s="4"/>
      <c r="LRA130" s="4"/>
      <c r="LRB130" s="4"/>
      <c r="LRC130" s="4"/>
      <c r="LRD130" s="4"/>
      <c r="LRE130" s="4"/>
      <c r="LRF130" s="4"/>
      <c r="LRG130" s="4"/>
      <c r="LRH130" s="4"/>
      <c r="LRI130" s="4"/>
      <c r="LRJ130" s="4"/>
      <c r="LRK130" s="4"/>
      <c r="LRL130" s="4"/>
      <c r="LRM130" s="4"/>
      <c r="LRN130" s="4"/>
      <c r="LRO130" s="4"/>
      <c r="LRP130" s="4"/>
      <c r="LRQ130" s="4"/>
      <c r="LRR130" s="4"/>
      <c r="LRS130" s="4"/>
      <c r="LRT130" s="4"/>
      <c r="LRU130" s="4"/>
      <c r="LRV130" s="4"/>
      <c r="LRW130" s="4"/>
      <c r="LRX130" s="4"/>
      <c r="LRY130" s="4"/>
      <c r="LRZ130" s="4"/>
      <c r="LSA130" s="4"/>
      <c r="LSB130" s="4"/>
      <c r="LSC130" s="4"/>
      <c r="LSD130" s="4"/>
      <c r="LSE130" s="4"/>
      <c r="LSF130" s="4"/>
      <c r="LSG130" s="4"/>
      <c r="LSH130" s="4"/>
      <c r="LSI130" s="4"/>
      <c r="LSJ130" s="4"/>
      <c r="LSK130" s="4"/>
      <c r="LSL130" s="4"/>
      <c r="LSM130" s="4"/>
      <c r="LSN130" s="4"/>
      <c r="LSO130" s="4"/>
      <c r="LSP130" s="4"/>
      <c r="LSQ130" s="4"/>
      <c r="LSR130" s="4"/>
      <c r="LSS130" s="4"/>
      <c r="LST130" s="4"/>
      <c r="LSU130" s="4"/>
      <c r="LSV130" s="4"/>
      <c r="LSW130" s="4"/>
      <c r="LSX130" s="4"/>
      <c r="LSY130" s="4"/>
      <c r="LSZ130" s="4"/>
      <c r="LTA130" s="4"/>
      <c r="LTB130" s="4"/>
      <c r="LTC130" s="4"/>
      <c r="LTD130" s="4"/>
      <c r="LTE130" s="4"/>
      <c r="LTF130" s="4"/>
      <c r="LTG130" s="4"/>
      <c r="LTH130" s="4"/>
      <c r="LTI130" s="4"/>
      <c r="LTJ130" s="4"/>
      <c r="LTK130" s="4"/>
      <c r="LTL130" s="4"/>
      <c r="LTM130" s="4"/>
      <c r="LTN130" s="4"/>
      <c r="LTO130" s="4"/>
      <c r="LTP130" s="4"/>
      <c r="LTQ130" s="4"/>
      <c r="LTR130" s="4"/>
      <c r="LTS130" s="4"/>
      <c r="LTT130" s="4"/>
      <c r="LTU130" s="4"/>
      <c r="LTV130" s="4"/>
      <c r="LTW130" s="4"/>
      <c r="LTX130" s="4"/>
      <c r="LTY130" s="4"/>
      <c r="LTZ130" s="4"/>
      <c r="LUG130" s="4"/>
      <c r="LUH130" s="4"/>
      <c r="LUI130" s="4"/>
      <c r="LUJ130" s="4"/>
      <c r="LUK130" s="4"/>
      <c r="LUL130" s="4"/>
      <c r="LUM130" s="4"/>
      <c r="LUN130" s="4"/>
      <c r="LUO130" s="4"/>
      <c r="LUP130" s="4"/>
      <c r="LUQ130" s="4"/>
      <c r="LUR130" s="4"/>
      <c r="LUS130" s="4"/>
      <c r="LUT130" s="4"/>
      <c r="LUU130" s="4"/>
      <c r="LUV130" s="4"/>
      <c r="LUW130" s="4"/>
      <c r="LUX130" s="4"/>
      <c r="LUY130" s="4"/>
      <c r="LUZ130" s="4"/>
      <c r="LVA130" s="4"/>
      <c r="LVB130" s="4"/>
      <c r="LVC130" s="4"/>
      <c r="LVD130" s="4"/>
      <c r="LVE130" s="4"/>
      <c r="LVF130" s="4"/>
      <c r="LVG130" s="4"/>
      <c r="LVH130" s="4"/>
      <c r="LVI130" s="4"/>
      <c r="LVJ130" s="4"/>
      <c r="LVK130" s="4"/>
      <c r="LVL130" s="4"/>
      <c r="LVM130" s="4"/>
      <c r="LVN130" s="4"/>
      <c r="LVO130" s="4"/>
      <c r="LVP130" s="4"/>
      <c r="LVQ130" s="4"/>
      <c r="LVR130" s="4"/>
      <c r="LVS130" s="4"/>
      <c r="LVT130" s="4"/>
      <c r="LVU130" s="4"/>
      <c r="LVV130" s="4"/>
      <c r="LVW130" s="4"/>
      <c r="LVX130" s="4"/>
      <c r="LVY130" s="4"/>
      <c r="LVZ130" s="4"/>
      <c r="LWA130" s="4"/>
      <c r="LWB130" s="4"/>
      <c r="LWC130" s="4"/>
      <c r="LWD130" s="4"/>
      <c r="LWE130" s="4"/>
      <c r="LWF130" s="4"/>
      <c r="LWG130" s="4"/>
      <c r="LWH130" s="4"/>
      <c r="LWI130" s="4"/>
      <c r="LWJ130" s="4"/>
      <c r="LWK130" s="4"/>
      <c r="LWL130" s="4"/>
      <c r="LWM130" s="4"/>
      <c r="LWN130" s="4"/>
      <c r="LWO130" s="4"/>
      <c r="LWP130" s="4"/>
      <c r="LWQ130" s="4"/>
      <c r="LWR130" s="4"/>
      <c r="LWS130" s="4"/>
      <c r="LWT130" s="4"/>
      <c r="LWU130" s="4"/>
      <c r="LWV130" s="4"/>
      <c r="LWW130" s="4"/>
      <c r="LWX130" s="4"/>
      <c r="LWY130" s="4"/>
      <c r="LWZ130" s="4"/>
      <c r="LXA130" s="4"/>
      <c r="LXB130" s="4"/>
      <c r="LXC130" s="4"/>
      <c r="LXD130" s="4"/>
      <c r="LXE130" s="4"/>
      <c r="LXF130" s="4"/>
      <c r="LXG130" s="4"/>
      <c r="LXH130" s="4"/>
      <c r="LXI130" s="4"/>
      <c r="LXJ130" s="4"/>
      <c r="LXK130" s="4"/>
      <c r="LXL130" s="4"/>
      <c r="LXM130" s="4"/>
      <c r="LXN130" s="4"/>
      <c r="LXO130" s="4"/>
      <c r="LXP130" s="4"/>
      <c r="LXQ130" s="4"/>
      <c r="LXR130" s="4"/>
      <c r="LXS130" s="4"/>
      <c r="LXT130" s="4"/>
      <c r="LXU130" s="4"/>
      <c r="LXV130" s="4"/>
      <c r="LXW130" s="4"/>
      <c r="LXX130" s="4"/>
      <c r="LXY130" s="4"/>
      <c r="LXZ130" s="4"/>
      <c r="LYA130" s="4"/>
      <c r="LYB130" s="4"/>
      <c r="LYC130" s="4"/>
      <c r="LYD130" s="4"/>
      <c r="LYE130" s="4"/>
      <c r="LYF130" s="4"/>
      <c r="LYG130" s="4"/>
      <c r="LYH130" s="4"/>
      <c r="LYI130" s="4"/>
      <c r="LYJ130" s="4"/>
      <c r="LYK130" s="4"/>
      <c r="LYL130" s="4"/>
      <c r="LYM130" s="4"/>
      <c r="LYN130" s="4"/>
      <c r="LYO130" s="4"/>
      <c r="LYP130" s="4"/>
      <c r="LYQ130" s="4"/>
      <c r="LYR130" s="4"/>
      <c r="LYS130" s="4"/>
      <c r="LYT130" s="4"/>
      <c r="LYU130" s="4"/>
      <c r="LYV130" s="4"/>
      <c r="LYW130" s="4"/>
      <c r="LYX130" s="4"/>
      <c r="LYY130" s="4"/>
      <c r="LYZ130" s="4"/>
      <c r="LZA130" s="4"/>
      <c r="LZB130" s="4"/>
      <c r="LZC130" s="4"/>
      <c r="LZD130" s="4"/>
      <c r="LZE130" s="4"/>
      <c r="LZF130" s="4"/>
      <c r="LZG130" s="4"/>
      <c r="LZH130" s="4"/>
      <c r="LZI130" s="4"/>
      <c r="LZJ130" s="4"/>
      <c r="LZK130" s="4"/>
      <c r="LZL130" s="4"/>
      <c r="LZM130" s="4"/>
      <c r="LZN130" s="4"/>
      <c r="LZO130" s="4"/>
      <c r="LZP130" s="4"/>
      <c r="LZQ130" s="4"/>
      <c r="LZR130" s="4"/>
      <c r="LZS130" s="4"/>
      <c r="LZT130" s="4"/>
      <c r="LZU130" s="4"/>
      <c r="LZV130" s="4"/>
      <c r="LZW130" s="4"/>
      <c r="LZX130" s="4"/>
      <c r="LZY130" s="4"/>
      <c r="LZZ130" s="4"/>
      <c r="MAA130" s="4"/>
      <c r="MAB130" s="4"/>
      <c r="MAC130" s="4"/>
      <c r="MAD130" s="4"/>
      <c r="MAE130" s="4"/>
      <c r="MAF130" s="4"/>
      <c r="MAG130" s="4"/>
      <c r="MAH130" s="4"/>
      <c r="MAI130" s="4"/>
      <c r="MAJ130" s="4"/>
      <c r="MAK130" s="4"/>
      <c r="MAL130" s="4"/>
      <c r="MAM130" s="4"/>
      <c r="MAN130" s="4"/>
      <c r="MAO130" s="4"/>
      <c r="MAP130" s="4"/>
      <c r="MAQ130" s="4"/>
      <c r="MAR130" s="4"/>
      <c r="MAS130" s="4"/>
      <c r="MAT130" s="4"/>
      <c r="MAU130" s="4"/>
      <c r="MAV130" s="4"/>
      <c r="MAW130" s="4"/>
      <c r="MAX130" s="4"/>
      <c r="MAY130" s="4"/>
      <c r="MAZ130" s="4"/>
      <c r="MBA130" s="4"/>
      <c r="MBB130" s="4"/>
      <c r="MBC130" s="4"/>
      <c r="MBD130" s="4"/>
      <c r="MBE130" s="4"/>
      <c r="MBF130" s="4"/>
      <c r="MBG130" s="4"/>
      <c r="MBH130" s="4"/>
      <c r="MBI130" s="4"/>
      <c r="MBJ130" s="4"/>
      <c r="MBK130" s="4"/>
      <c r="MBL130" s="4"/>
      <c r="MBM130" s="4"/>
      <c r="MBN130" s="4"/>
      <c r="MBO130" s="4"/>
      <c r="MBP130" s="4"/>
      <c r="MBQ130" s="4"/>
      <c r="MBR130" s="4"/>
      <c r="MBS130" s="4"/>
      <c r="MBT130" s="4"/>
      <c r="MBU130" s="4"/>
      <c r="MBV130" s="4"/>
      <c r="MBW130" s="4"/>
      <c r="MBX130" s="4"/>
      <c r="MBY130" s="4"/>
      <c r="MBZ130" s="4"/>
      <c r="MCA130" s="4"/>
      <c r="MCB130" s="4"/>
      <c r="MCC130" s="4"/>
      <c r="MCD130" s="4"/>
      <c r="MCE130" s="4"/>
      <c r="MCF130" s="4"/>
      <c r="MCG130" s="4"/>
      <c r="MCH130" s="4"/>
      <c r="MCI130" s="4"/>
      <c r="MCJ130" s="4"/>
      <c r="MCK130" s="4"/>
      <c r="MCL130" s="4"/>
      <c r="MCM130" s="4"/>
      <c r="MCN130" s="4"/>
      <c r="MCO130" s="4"/>
      <c r="MCP130" s="4"/>
      <c r="MCQ130" s="4"/>
      <c r="MCR130" s="4"/>
      <c r="MCS130" s="4"/>
      <c r="MCT130" s="4"/>
      <c r="MCU130" s="4"/>
      <c r="MCV130" s="4"/>
      <c r="MCW130" s="4"/>
      <c r="MCX130" s="4"/>
      <c r="MCY130" s="4"/>
      <c r="MCZ130" s="4"/>
      <c r="MDA130" s="4"/>
      <c r="MDB130" s="4"/>
      <c r="MDC130" s="4"/>
      <c r="MDD130" s="4"/>
      <c r="MDE130" s="4"/>
      <c r="MDF130" s="4"/>
      <c r="MDG130" s="4"/>
      <c r="MDH130" s="4"/>
      <c r="MDI130" s="4"/>
      <c r="MDJ130" s="4"/>
      <c r="MDK130" s="4"/>
      <c r="MDL130" s="4"/>
      <c r="MDM130" s="4"/>
      <c r="MDN130" s="4"/>
      <c r="MDO130" s="4"/>
      <c r="MDP130" s="4"/>
      <c r="MDQ130" s="4"/>
      <c r="MDR130" s="4"/>
      <c r="MDS130" s="4"/>
      <c r="MDT130" s="4"/>
      <c r="MDU130" s="4"/>
      <c r="MDV130" s="4"/>
      <c r="MEC130" s="4"/>
      <c r="MED130" s="4"/>
      <c r="MEE130" s="4"/>
      <c r="MEF130" s="4"/>
      <c r="MEG130" s="4"/>
      <c r="MEH130" s="4"/>
      <c r="MEI130" s="4"/>
      <c r="MEJ130" s="4"/>
      <c r="MEK130" s="4"/>
      <c r="MEL130" s="4"/>
      <c r="MEM130" s="4"/>
      <c r="MEN130" s="4"/>
      <c r="MEO130" s="4"/>
      <c r="MEP130" s="4"/>
      <c r="MEQ130" s="4"/>
      <c r="MER130" s="4"/>
      <c r="MES130" s="4"/>
      <c r="MET130" s="4"/>
      <c r="MEU130" s="4"/>
      <c r="MEV130" s="4"/>
      <c r="MEW130" s="4"/>
      <c r="MEX130" s="4"/>
      <c r="MEY130" s="4"/>
      <c r="MEZ130" s="4"/>
      <c r="MFA130" s="4"/>
      <c r="MFB130" s="4"/>
      <c r="MFC130" s="4"/>
      <c r="MFD130" s="4"/>
      <c r="MFE130" s="4"/>
      <c r="MFF130" s="4"/>
      <c r="MFG130" s="4"/>
      <c r="MFH130" s="4"/>
      <c r="MFI130" s="4"/>
      <c r="MFJ130" s="4"/>
      <c r="MFK130" s="4"/>
      <c r="MFL130" s="4"/>
      <c r="MFM130" s="4"/>
      <c r="MFN130" s="4"/>
      <c r="MFO130" s="4"/>
      <c r="MFP130" s="4"/>
      <c r="MFQ130" s="4"/>
      <c r="MFR130" s="4"/>
      <c r="MFS130" s="4"/>
      <c r="MFT130" s="4"/>
      <c r="MFU130" s="4"/>
      <c r="MFV130" s="4"/>
      <c r="MFW130" s="4"/>
      <c r="MFX130" s="4"/>
      <c r="MFY130" s="4"/>
      <c r="MFZ130" s="4"/>
      <c r="MGA130" s="4"/>
      <c r="MGB130" s="4"/>
      <c r="MGC130" s="4"/>
      <c r="MGD130" s="4"/>
      <c r="MGE130" s="4"/>
      <c r="MGF130" s="4"/>
      <c r="MGG130" s="4"/>
      <c r="MGH130" s="4"/>
      <c r="MGI130" s="4"/>
      <c r="MGJ130" s="4"/>
      <c r="MGK130" s="4"/>
      <c r="MGL130" s="4"/>
      <c r="MGM130" s="4"/>
      <c r="MGN130" s="4"/>
      <c r="MGO130" s="4"/>
      <c r="MGP130" s="4"/>
      <c r="MGQ130" s="4"/>
      <c r="MGR130" s="4"/>
      <c r="MGS130" s="4"/>
      <c r="MGT130" s="4"/>
      <c r="MGU130" s="4"/>
      <c r="MGV130" s="4"/>
      <c r="MGW130" s="4"/>
      <c r="MGX130" s="4"/>
      <c r="MGY130" s="4"/>
      <c r="MGZ130" s="4"/>
      <c r="MHA130" s="4"/>
      <c r="MHB130" s="4"/>
      <c r="MHC130" s="4"/>
      <c r="MHD130" s="4"/>
      <c r="MHE130" s="4"/>
      <c r="MHF130" s="4"/>
      <c r="MHG130" s="4"/>
      <c r="MHH130" s="4"/>
      <c r="MHI130" s="4"/>
      <c r="MHJ130" s="4"/>
      <c r="MHK130" s="4"/>
      <c r="MHL130" s="4"/>
      <c r="MHM130" s="4"/>
      <c r="MHN130" s="4"/>
      <c r="MHO130" s="4"/>
      <c r="MHP130" s="4"/>
      <c r="MHQ130" s="4"/>
      <c r="MHR130" s="4"/>
      <c r="MHS130" s="4"/>
      <c r="MHT130" s="4"/>
      <c r="MHU130" s="4"/>
      <c r="MHV130" s="4"/>
      <c r="MHW130" s="4"/>
      <c r="MHX130" s="4"/>
      <c r="MHY130" s="4"/>
      <c r="MHZ130" s="4"/>
      <c r="MIA130" s="4"/>
      <c r="MIB130" s="4"/>
      <c r="MIC130" s="4"/>
      <c r="MID130" s="4"/>
      <c r="MIE130" s="4"/>
      <c r="MIF130" s="4"/>
      <c r="MIG130" s="4"/>
      <c r="MIH130" s="4"/>
      <c r="MII130" s="4"/>
      <c r="MIJ130" s="4"/>
      <c r="MIK130" s="4"/>
      <c r="MIL130" s="4"/>
      <c r="MIM130" s="4"/>
      <c r="MIN130" s="4"/>
      <c r="MIO130" s="4"/>
      <c r="MIP130" s="4"/>
      <c r="MIQ130" s="4"/>
      <c r="MIR130" s="4"/>
      <c r="MIS130" s="4"/>
      <c r="MIT130" s="4"/>
      <c r="MIU130" s="4"/>
      <c r="MIV130" s="4"/>
      <c r="MIW130" s="4"/>
      <c r="MIX130" s="4"/>
      <c r="MIY130" s="4"/>
      <c r="MIZ130" s="4"/>
      <c r="MJA130" s="4"/>
      <c r="MJB130" s="4"/>
      <c r="MJC130" s="4"/>
      <c r="MJD130" s="4"/>
      <c r="MJE130" s="4"/>
      <c r="MJF130" s="4"/>
      <c r="MJG130" s="4"/>
      <c r="MJH130" s="4"/>
      <c r="MJI130" s="4"/>
      <c r="MJJ130" s="4"/>
      <c r="MJK130" s="4"/>
      <c r="MJL130" s="4"/>
      <c r="MJM130" s="4"/>
      <c r="MJN130" s="4"/>
      <c r="MJO130" s="4"/>
      <c r="MJP130" s="4"/>
      <c r="MJQ130" s="4"/>
      <c r="MJR130" s="4"/>
      <c r="MJS130" s="4"/>
      <c r="MJT130" s="4"/>
      <c r="MJU130" s="4"/>
      <c r="MJV130" s="4"/>
      <c r="MJW130" s="4"/>
      <c r="MJX130" s="4"/>
      <c r="MJY130" s="4"/>
      <c r="MJZ130" s="4"/>
      <c r="MKA130" s="4"/>
      <c r="MKB130" s="4"/>
      <c r="MKC130" s="4"/>
      <c r="MKD130" s="4"/>
      <c r="MKE130" s="4"/>
      <c r="MKF130" s="4"/>
      <c r="MKG130" s="4"/>
      <c r="MKH130" s="4"/>
      <c r="MKI130" s="4"/>
      <c r="MKJ130" s="4"/>
      <c r="MKK130" s="4"/>
      <c r="MKL130" s="4"/>
      <c r="MKM130" s="4"/>
      <c r="MKN130" s="4"/>
      <c r="MKO130" s="4"/>
      <c r="MKP130" s="4"/>
      <c r="MKQ130" s="4"/>
      <c r="MKR130" s="4"/>
      <c r="MKS130" s="4"/>
      <c r="MKT130" s="4"/>
      <c r="MKU130" s="4"/>
      <c r="MKV130" s="4"/>
      <c r="MKW130" s="4"/>
      <c r="MKX130" s="4"/>
      <c r="MKY130" s="4"/>
      <c r="MKZ130" s="4"/>
      <c r="MLA130" s="4"/>
      <c r="MLB130" s="4"/>
      <c r="MLC130" s="4"/>
      <c r="MLD130" s="4"/>
      <c r="MLE130" s="4"/>
      <c r="MLF130" s="4"/>
      <c r="MLG130" s="4"/>
      <c r="MLH130" s="4"/>
      <c r="MLI130" s="4"/>
      <c r="MLJ130" s="4"/>
      <c r="MLK130" s="4"/>
      <c r="MLL130" s="4"/>
      <c r="MLM130" s="4"/>
      <c r="MLN130" s="4"/>
      <c r="MLO130" s="4"/>
      <c r="MLP130" s="4"/>
      <c r="MLQ130" s="4"/>
      <c r="MLR130" s="4"/>
      <c r="MLS130" s="4"/>
      <c r="MLT130" s="4"/>
      <c r="MLU130" s="4"/>
      <c r="MLV130" s="4"/>
      <c r="MLW130" s="4"/>
      <c r="MLX130" s="4"/>
      <c r="MLY130" s="4"/>
      <c r="MLZ130" s="4"/>
      <c r="MMA130" s="4"/>
      <c r="MMB130" s="4"/>
      <c r="MMC130" s="4"/>
      <c r="MMD130" s="4"/>
      <c r="MME130" s="4"/>
      <c r="MMF130" s="4"/>
      <c r="MMG130" s="4"/>
      <c r="MMH130" s="4"/>
      <c r="MMI130" s="4"/>
      <c r="MMJ130" s="4"/>
      <c r="MMK130" s="4"/>
      <c r="MML130" s="4"/>
      <c r="MMM130" s="4"/>
      <c r="MMN130" s="4"/>
      <c r="MMO130" s="4"/>
      <c r="MMP130" s="4"/>
      <c r="MMQ130" s="4"/>
      <c r="MMR130" s="4"/>
      <c r="MMS130" s="4"/>
      <c r="MMT130" s="4"/>
      <c r="MMU130" s="4"/>
      <c r="MMV130" s="4"/>
      <c r="MMW130" s="4"/>
      <c r="MMX130" s="4"/>
      <c r="MMY130" s="4"/>
      <c r="MMZ130" s="4"/>
      <c r="MNA130" s="4"/>
      <c r="MNB130" s="4"/>
      <c r="MNC130" s="4"/>
      <c r="MND130" s="4"/>
      <c r="MNE130" s="4"/>
      <c r="MNF130" s="4"/>
      <c r="MNG130" s="4"/>
      <c r="MNH130" s="4"/>
      <c r="MNI130" s="4"/>
      <c r="MNJ130" s="4"/>
      <c r="MNK130" s="4"/>
      <c r="MNL130" s="4"/>
      <c r="MNM130" s="4"/>
      <c r="MNN130" s="4"/>
      <c r="MNO130" s="4"/>
      <c r="MNP130" s="4"/>
      <c r="MNQ130" s="4"/>
      <c r="MNR130" s="4"/>
      <c r="MNY130" s="4"/>
      <c r="MNZ130" s="4"/>
      <c r="MOA130" s="4"/>
      <c r="MOB130" s="4"/>
      <c r="MOC130" s="4"/>
      <c r="MOD130" s="4"/>
      <c r="MOE130" s="4"/>
      <c r="MOF130" s="4"/>
      <c r="MOG130" s="4"/>
      <c r="MOH130" s="4"/>
      <c r="MOI130" s="4"/>
      <c r="MOJ130" s="4"/>
      <c r="MOK130" s="4"/>
      <c r="MOL130" s="4"/>
      <c r="MOM130" s="4"/>
      <c r="MON130" s="4"/>
      <c r="MOO130" s="4"/>
      <c r="MOP130" s="4"/>
      <c r="MOQ130" s="4"/>
      <c r="MOR130" s="4"/>
      <c r="MOS130" s="4"/>
      <c r="MOT130" s="4"/>
      <c r="MOU130" s="4"/>
      <c r="MOV130" s="4"/>
      <c r="MOW130" s="4"/>
      <c r="MOX130" s="4"/>
      <c r="MOY130" s="4"/>
      <c r="MOZ130" s="4"/>
      <c r="MPA130" s="4"/>
      <c r="MPB130" s="4"/>
      <c r="MPC130" s="4"/>
      <c r="MPD130" s="4"/>
      <c r="MPE130" s="4"/>
      <c r="MPF130" s="4"/>
      <c r="MPG130" s="4"/>
      <c r="MPH130" s="4"/>
      <c r="MPI130" s="4"/>
      <c r="MPJ130" s="4"/>
      <c r="MPK130" s="4"/>
      <c r="MPL130" s="4"/>
      <c r="MPM130" s="4"/>
      <c r="MPN130" s="4"/>
      <c r="MPO130" s="4"/>
      <c r="MPP130" s="4"/>
      <c r="MPQ130" s="4"/>
      <c r="MPR130" s="4"/>
      <c r="MPS130" s="4"/>
      <c r="MPT130" s="4"/>
      <c r="MPU130" s="4"/>
      <c r="MPV130" s="4"/>
      <c r="MPW130" s="4"/>
      <c r="MPX130" s="4"/>
      <c r="MPY130" s="4"/>
      <c r="MPZ130" s="4"/>
      <c r="MQA130" s="4"/>
      <c r="MQB130" s="4"/>
      <c r="MQC130" s="4"/>
      <c r="MQD130" s="4"/>
      <c r="MQE130" s="4"/>
      <c r="MQF130" s="4"/>
      <c r="MQG130" s="4"/>
      <c r="MQH130" s="4"/>
      <c r="MQI130" s="4"/>
      <c r="MQJ130" s="4"/>
      <c r="MQK130" s="4"/>
      <c r="MQL130" s="4"/>
      <c r="MQM130" s="4"/>
      <c r="MQN130" s="4"/>
      <c r="MQO130" s="4"/>
      <c r="MQP130" s="4"/>
      <c r="MQQ130" s="4"/>
      <c r="MQR130" s="4"/>
      <c r="MQS130" s="4"/>
      <c r="MQT130" s="4"/>
      <c r="MQU130" s="4"/>
      <c r="MQV130" s="4"/>
      <c r="MQW130" s="4"/>
      <c r="MQX130" s="4"/>
      <c r="MQY130" s="4"/>
      <c r="MQZ130" s="4"/>
      <c r="MRA130" s="4"/>
      <c r="MRB130" s="4"/>
      <c r="MRC130" s="4"/>
      <c r="MRD130" s="4"/>
      <c r="MRE130" s="4"/>
      <c r="MRF130" s="4"/>
      <c r="MRG130" s="4"/>
      <c r="MRH130" s="4"/>
      <c r="MRI130" s="4"/>
      <c r="MRJ130" s="4"/>
      <c r="MRK130" s="4"/>
      <c r="MRL130" s="4"/>
      <c r="MRM130" s="4"/>
      <c r="MRN130" s="4"/>
      <c r="MRO130" s="4"/>
      <c r="MRP130" s="4"/>
      <c r="MRQ130" s="4"/>
      <c r="MRR130" s="4"/>
      <c r="MRS130" s="4"/>
      <c r="MRT130" s="4"/>
      <c r="MRU130" s="4"/>
      <c r="MRV130" s="4"/>
      <c r="MRW130" s="4"/>
      <c r="MRX130" s="4"/>
      <c r="MRY130" s="4"/>
      <c r="MRZ130" s="4"/>
      <c r="MSA130" s="4"/>
      <c r="MSB130" s="4"/>
      <c r="MSC130" s="4"/>
      <c r="MSD130" s="4"/>
      <c r="MSE130" s="4"/>
      <c r="MSF130" s="4"/>
      <c r="MSG130" s="4"/>
      <c r="MSH130" s="4"/>
      <c r="MSI130" s="4"/>
      <c r="MSJ130" s="4"/>
      <c r="MSK130" s="4"/>
      <c r="MSL130" s="4"/>
      <c r="MSM130" s="4"/>
      <c r="MSN130" s="4"/>
      <c r="MSO130" s="4"/>
      <c r="MSP130" s="4"/>
      <c r="MSQ130" s="4"/>
      <c r="MSR130" s="4"/>
      <c r="MSS130" s="4"/>
      <c r="MST130" s="4"/>
      <c r="MSU130" s="4"/>
      <c r="MSV130" s="4"/>
      <c r="MSW130" s="4"/>
      <c r="MSX130" s="4"/>
      <c r="MSY130" s="4"/>
      <c r="MSZ130" s="4"/>
      <c r="MTA130" s="4"/>
      <c r="MTB130" s="4"/>
      <c r="MTC130" s="4"/>
      <c r="MTD130" s="4"/>
      <c r="MTE130" s="4"/>
      <c r="MTF130" s="4"/>
      <c r="MTG130" s="4"/>
      <c r="MTH130" s="4"/>
      <c r="MTI130" s="4"/>
      <c r="MTJ130" s="4"/>
      <c r="MTK130" s="4"/>
      <c r="MTL130" s="4"/>
      <c r="MTM130" s="4"/>
      <c r="MTN130" s="4"/>
      <c r="MTO130" s="4"/>
      <c r="MTP130" s="4"/>
      <c r="MTQ130" s="4"/>
      <c r="MTR130" s="4"/>
      <c r="MTS130" s="4"/>
      <c r="MTT130" s="4"/>
      <c r="MTU130" s="4"/>
      <c r="MTV130" s="4"/>
      <c r="MTW130" s="4"/>
      <c r="MTX130" s="4"/>
      <c r="MTY130" s="4"/>
      <c r="MTZ130" s="4"/>
      <c r="MUA130" s="4"/>
      <c r="MUB130" s="4"/>
      <c r="MUC130" s="4"/>
      <c r="MUD130" s="4"/>
      <c r="MUE130" s="4"/>
      <c r="MUF130" s="4"/>
      <c r="MUG130" s="4"/>
      <c r="MUH130" s="4"/>
      <c r="MUI130" s="4"/>
      <c r="MUJ130" s="4"/>
      <c r="MUK130" s="4"/>
      <c r="MUL130" s="4"/>
      <c r="MUM130" s="4"/>
      <c r="MUN130" s="4"/>
      <c r="MUO130" s="4"/>
      <c r="MUP130" s="4"/>
      <c r="MUQ130" s="4"/>
      <c r="MUR130" s="4"/>
      <c r="MUS130" s="4"/>
      <c r="MUT130" s="4"/>
      <c r="MUU130" s="4"/>
      <c r="MUV130" s="4"/>
      <c r="MUW130" s="4"/>
      <c r="MUX130" s="4"/>
      <c r="MUY130" s="4"/>
      <c r="MUZ130" s="4"/>
      <c r="MVA130" s="4"/>
      <c r="MVB130" s="4"/>
      <c r="MVC130" s="4"/>
      <c r="MVD130" s="4"/>
      <c r="MVE130" s="4"/>
      <c r="MVF130" s="4"/>
      <c r="MVG130" s="4"/>
      <c r="MVH130" s="4"/>
      <c r="MVI130" s="4"/>
      <c r="MVJ130" s="4"/>
      <c r="MVK130" s="4"/>
      <c r="MVL130" s="4"/>
      <c r="MVM130" s="4"/>
      <c r="MVN130" s="4"/>
      <c r="MVO130" s="4"/>
      <c r="MVP130" s="4"/>
      <c r="MVQ130" s="4"/>
      <c r="MVR130" s="4"/>
      <c r="MVS130" s="4"/>
      <c r="MVT130" s="4"/>
      <c r="MVU130" s="4"/>
      <c r="MVV130" s="4"/>
      <c r="MVW130" s="4"/>
      <c r="MVX130" s="4"/>
      <c r="MVY130" s="4"/>
      <c r="MVZ130" s="4"/>
      <c r="MWA130" s="4"/>
      <c r="MWB130" s="4"/>
      <c r="MWC130" s="4"/>
      <c r="MWD130" s="4"/>
      <c r="MWE130" s="4"/>
      <c r="MWF130" s="4"/>
      <c r="MWG130" s="4"/>
      <c r="MWH130" s="4"/>
      <c r="MWI130" s="4"/>
      <c r="MWJ130" s="4"/>
      <c r="MWK130" s="4"/>
      <c r="MWL130" s="4"/>
      <c r="MWM130" s="4"/>
      <c r="MWN130" s="4"/>
      <c r="MWO130" s="4"/>
      <c r="MWP130" s="4"/>
      <c r="MWQ130" s="4"/>
      <c r="MWR130" s="4"/>
      <c r="MWS130" s="4"/>
      <c r="MWT130" s="4"/>
      <c r="MWU130" s="4"/>
      <c r="MWV130" s="4"/>
      <c r="MWW130" s="4"/>
      <c r="MWX130" s="4"/>
      <c r="MWY130" s="4"/>
      <c r="MWZ130" s="4"/>
      <c r="MXA130" s="4"/>
      <c r="MXB130" s="4"/>
      <c r="MXC130" s="4"/>
      <c r="MXD130" s="4"/>
      <c r="MXE130" s="4"/>
      <c r="MXF130" s="4"/>
      <c r="MXG130" s="4"/>
      <c r="MXH130" s="4"/>
      <c r="MXI130" s="4"/>
      <c r="MXJ130" s="4"/>
      <c r="MXK130" s="4"/>
      <c r="MXL130" s="4"/>
      <c r="MXM130" s="4"/>
      <c r="MXN130" s="4"/>
      <c r="MXU130" s="4"/>
      <c r="MXV130" s="4"/>
      <c r="MXW130" s="4"/>
      <c r="MXX130" s="4"/>
      <c r="MXY130" s="4"/>
      <c r="MXZ130" s="4"/>
      <c r="MYA130" s="4"/>
      <c r="MYB130" s="4"/>
      <c r="MYC130" s="4"/>
      <c r="MYD130" s="4"/>
      <c r="MYE130" s="4"/>
      <c r="MYF130" s="4"/>
      <c r="MYG130" s="4"/>
      <c r="MYH130" s="4"/>
      <c r="MYI130" s="4"/>
      <c r="MYJ130" s="4"/>
      <c r="MYK130" s="4"/>
      <c r="MYL130" s="4"/>
      <c r="MYM130" s="4"/>
      <c r="MYN130" s="4"/>
      <c r="MYO130" s="4"/>
      <c r="MYP130" s="4"/>
      <c r="MYQ130" s="4"/>
      <c r="MYR130" s="4"/>
      <c r="MYS130" s="4"/>
      <c r="MYT130" s="4"/>
      <c r="MYU130" s="4"/>
      <c r="MYV130" s="4"/>
      <c r="MYW130" s="4"/>
      <c r="MYX130" s="4"/>
      <c r="MYY130" s="4"/>
      <c r="MYZ130" s="4"/>
      <c r="MZA130" s="4"/>
      <c r="MZB130" s="4"/>
      <c r="MZC130" s="4"/>
      <c r="MZD130" s="4"/>
      <c r="MZE130" s="4"/>
      <c r="MZF130" s="4"/>
      <c r="MZG130" s="4"/>
      <c r="MZH130" s="4"/>
      <c r="MZI130" s="4"/>
      <c r="MZJ130" s="4"/>
      <c r="MZK130" s="4"/>
      <c r="MZL130" s="4"/>
      <c r="MZM130" s="4"/>
      <c r="MZN130" s="4"/>
      <c r="MZO130" s="4"/>
      <c r="MZP130" s="4"/>
      <c r="MZQ130" s="4"/>
      <c r="MZR130" s="4"/>
      <c r="MZS130" s="4"/>
      <c r="MZT130" s="4"/>
      <c r="MZU130" s="4"/>
      <c r="MZV130" s="4"/>
      <c r="MZW130" s="4"/>
      <c r="MZX130" s="4"/>
      <c r="MZY130" s="4"/>
      <c r="MZZ130" s="4"/>
      <c r="NAA130" s="4"/>
      <c r="NAB130" s="4"/>
      <c r="NAC130" s="4"/>
      <c r="NAD130" s="4"/>
      <c r="NAE130" s="4"/>
      <c r="NAF130" s="4"/>
      <c r="NAG130" s="4"/>
      <c r="NAH130" s="4"/>
      <c r="NAI130" s="4"/>
      <c r="NAJ130" s="4"/>
      <c r="NAK130" s="4"/>
      <c r="NAL130" s="4"/>
      <c r="NAM130" s="4"/>
      <c r="NAN130" s="4"/>
      <c r="NAO130" s="4"/>
      <c r="NAP130" s="4"/>
      <c r="NAQ130" s="4"/>
      <c r="NAR130" s="4"/>
      <c r="NAS130" s="4"/>
      <c r="NAT130" s="4"/>
      <c r="NAU130" s="4"/>
      <c r="NAV130" s="4"/>
      <c r="NAW130" s="4"/>
      <c r="NAX130" s="4"/>
      <c r="NAY130" s="4"/>
      <c r="NAZ130" s="4"/>
      <c r="NBA130" s="4"/>
      <c r="NBB130" s="4"/>
      <c r="NBC130" s="4"/>
      <c r="NBD130" s="4"/>
      <c r="NBE130" s="4"/>
      <c r="NBF130" s="4"/>
      <c r="NBG130" s="4"/>
      <c r="NBH130" s="4"/>
      <c r="NBI130" s="4"/>
      <c r="NBJ130" s="4"/>
      <c r="NBK130" s="4"/>
      <c r="NBL130" s="4"/>
      <c r="NBM130" s="4"/>
      <c r="NBN130" s="4"/>
      <c r="NBO130" s="4"/>
      <c r="NBP130" s="4"/>
      <c r="NBQ130" s="4"/>
      <c r="NBR130" s="4"/>
      <c r="NBS130" s="4"/>
      <c r="NBT130" s="4"/>
      <c r="NBU130" s="4"/>
      <c r="NBV130" s="4"/>
      <c r="NBW130" s="4"/>
      <c r="NBX130" s="4"/>
      <c r="NBY130" s="4"/>
      <c r="NBZ130" s="4"/>
      <c r="NCA130" s="4"/>
      <c r="NCB130" s="4"/>
      <c r="NCC130" s="4"/>
      <c r="NCD130" s="4"/>
      <c r="NCE130" s="4"/>
      <c r="NCF130" s="4"/>
      <c r="NCG130" s="4"/>
      <c r="NCH130" s="4"/>
      <c r="NCI130" s="4"/>
      <c r="NCJ130" s="4"/>
      <c r="NCK130" s="4"/>
      <c r="NCL130" s="4"/>
      <c r="NCM130" s="4"/>
      <c r="NCN130" s="4"/>
      <c r="NCO130" s="4"/>
      <c r="NCP130" s="4"/>
      <c r="NCQ130" s="4"/>
      <c r="NCR130" s="4"/>
      <c r="NCS130" s="4"/>
      <c r="NCT130" s="4"/>
      <c r="NCU130" s="4"/>
      <c r="NCV130" s="4"/>
      <c r="NCW130" s="4"/>
      <c r="NCX130" s="4"/>
      <c r="NCY130" s="4"/>
      <c r="NCZ130" s="4"/>
      <c r="NDA130" s="4"/>
      <c r="NDB130" s="4"/>
      <c r="NDC130" s="4"/>
      <c r="NDD130" s="4"/>
      <c r="NDE130" s="4"/>
      <c r="NDF130" s="4"/>
      <c r="NDG130" s="4"/>
      <c r="NDH130" s="4"/>
      <c r="NDI130" s="4"/>
      <c r="NDJ130" s="4"/>
      <c r="NDK130" s="4"/>
      <c r="NDL130" s="4"/>
      <c r="NDM130" s="4"/>
      <c r="NDN130" s="4"/>
      <c r="NDO130" s="4"/>
      <c r="NDP130" s="4"/>
      <c r="NDQ130" s="4"/>
      <c r="NDR130" s="4"/>
      <c r="NDS130" s="4"/>
      <c r="NDT130" s="4"/>
      <c r="NDU130" s="4"/>
      <c r="NDV130" s="4"/>
      <c r="NDW130" s="4"/>
      <c r="NDX130" s="4"/>
      <c r="NDY130" s="4"/>
      <c r="NDZ130" s="4"/>
      <c r="NEA130" s="4"/>
      <c r="NEB130" s="4"/>
      <c r="NEC130" s="4"/>
      <c r="NED130" s="4"/>
      <c r="NEE130" s="4"/>
      <c r="NEF130" s="4"/>
      <c r="NEG130" s="4"/>
      <c r="NEH130" s="4"/>
      <c r="NEI130" s="4"/>
      <c r="NEJ130" s="4"/>
      <c r="NEK130" s="4"/>
      <c r="NEL130" s="4"/>
      <c r="NEM130" s="4"/>
      <c r="NEN130" s="4"/>
      <c r="NEO130" s="4"/>
      <c r="NEP130" s="4"/>
      <c r="NEQ130" s="4"/>
      <c r="NER130" s="4"/>
      <c r="NES130" s="4"/>
      <c r="NET130" s="4"/>
      <c r="NEU130" s="4"/>
      <c r="NEV130" s="4"/>
      <c r="NEW130" s="4"/>
      <c r="NEX130" s="4"/>
      <c r="NEY130" s="4"/>
      <c r="NEZ130" s="4"/>
      <c r="NFA130" s="4"/>
      <c r="NFB130" s="4"/>
      <c r="NFC130" s="4"/>
      <c r="NFD130" s="4"/>
      <c r="NFE130" s="4"/>
      <c r="NFF130" s="4"/>
      <c r="NFG130" s="4"/>
      <c r="NFH130" s="4"/>
      <c r="NFI130" s="4"/>
      <c r="NFJ130" s="4"/>
      <c r="NFK130" s="4"/>
      <c r="NFL130" s="4"/>
      <c r="NFM130" s="4"/>
      <c r="NFN130" s="4"/>
      <c r="NFO130" s="4"/>
      <c r="NFP130" s="4"/>
      <c r="NFQ130" s="4"/>
      <c r="NFR130" s="4"/>
      <c r="NFS130" s="4"/>
      <c r="NFT130" s="4"/>
      <c r="NFU130" s="4"/>
      <c r="NFV130" s="4"/>
      <c r="NFW130" s="4"/>
      <c r="NFX130" s="4"/>
      <c r="NFY130" s="4"/>
      <c r="NFZ130" s="4"/>
      <c r="NGA130" s="4"/>
      <c r="NGB130" s="4"/>
      <c r="NGC130" s="4"/>
      <c r="NGD130" s="4"/>
      <c r="NGE130" s="4"/>
      <c r="NGF130" s="4"/>
      <c r="NGG130" s="4"/>
      <c r="NGH130" s="4"/>
      <c r="NGI130" s="4"/>
      <c r="NGJ130" s="4"/>
      <c r="NGK130" s="4"/>
      <c r="NGL130" s="4"/>
      <c r="NGM130" s="4"/>
      <c r="NGN130" s="4"/>
      <c r="NGO130" s="4"/>
      <c r="NGP130" s="4"/>
      <c r="NGQ130" s="4"/>
      <c r="NGR130" s="4"/>
      <c r="NGS130" s="4"/>
      <c r="NGT130" s="4"/>
      <c r="NGU130" s="4"/>
      <c r="NGV130" s="4"/>
      <c r="NGW130" s="4"/>
      <c r="NGX130" s="4"/>
      <c r="NGY130" s="4"/>
      <c r="NGZ130" s="4"/>
      <c r="NHA130" s="4"/>
      <c r="NHB130" s="4"/>
      <c r="NHC130" s="4"/>
      <c r="NHD130" s="4"/>
      <c r="NHE130" s="4"/>
      <c r="NHF130" s="4"/>
      <c r="NHG130" s="4"/>
      <c r="NHH130" s="4"/>
      <c r="NHI130" s="4"/>
      <c r="NHJ130" s="4"/>
      <c r="NHQ130" s="4"/>
      <c r="NHR130" s="4"/>
      <c r="NHS130" s="4"/>
      <c r="NHT130" s="4"/>
      <c r="NHU130" s="4"/>
      <c r="NHV130" s="4"/>
      <c r="NHW130" s="4"/>
      <c r="NHX130" s="4"/>
      <c r="NHY130" s="4"/>
      <c r="NHZ130" s="4"/>
      <c r="NIA130" s="4"/>
      <c r="NIB130" s="4"/>
      <c r="NIC130" s="4"/>
      <c r="NID130" s="4"/>
      <c r="NIE130" s="4"/>
      <c r="NIF130" s="4"/>
      <c r="NIG130" s="4"/>
      <c r="NIH130" s="4"/>
      <c r="NII130" s="4"/>
      <c r="NIJ130" s="4"/>
      <c r="NIK130" s="4"/>
      <c r="NIL130" s="4"/>
      <c r="NIM130" s="4"/>
      <c r="NIN130" s="4"/>
      <c r="NIO130" s="4"/>
      <c r="NIP130" s="4"/>
      <c r="NIQ130" s="4"/>
      <c r="NIR130" s="4"/>
      <c r="NIS130" s="4"/>
      <c r="NIT130" s="4"/>
      <c r="NIU130" s="4"/>
      <c r="NIV130" s="4"/>
      <c r="NIW130" s="4"/>
      <c r="NIX130" s="4"/>
      <c r="NIY130" s="4"/>
      <c r="NIZ130" s="4"/>
      <c r="NJA130" s="4"/>
      <c r="NJB130" s="4"/>
      <c r="NJC130" s="4"/>
      <c r="NJD130" s="4"/>
      <c r="NJE130" s="4"/>
      <c r="NJF130" s="4"/>
      <c r="NJG130" s="4"/>
      <c r="NJH130" s="4"/>
      <c r="NJI130" s="4"/>
      <c r="NJJ130" s="4"/>
      <c r="NJK130" s="4"/>
      <c r="NJL130" s="4"/>
      <c r="NJM130" s="4"/>
      <c r="NJN130" s="4"/>
      <c r="NJO130" s="4"/>
      <c r="NJP130" s="4"/>
      <c r="NJQ130" s="4"/>
      <c r="NJR130" s="4"/>
      <c r="NJS130" s="4"/>
      <c r="NJT130" s="4"/>
      <c r="NJU130" s="4"/>
      <c r="NJV130" s="4"/>
      <c r="NJW130" s="4"/>
      <c r="NJX130" s="4"/>
      <c r="NJY130" s="4"/>
      <c r="NJZ130" s="4"/>
      <c r="NKA130" s="4"/>
      <c r="NKB130" s="4"/>
      <c r="NKC130" s="4"/>
      <c r="NKD130" s="4"/>
      <c r="NKE130" s="4"/>
      <c r="NKF130" s="4"/>
      <c r="NKG130" s="4"/>
      <c r="NKH130" s="4"/>
      <c r="NKI130" s="4"/>
      <c r="NKJ130" s="4"/>
      <c r="NKK130" s="4"/>
      <c r="NKL130" s="4"/>
      <c r="NKM130" s="4"/>
      <c r="NKN130" s="4"/>
      <c r="NKO130" s="4"/>
      <c r="NKP130" s="4"/>
      <c r="NKQ130" s="4"/>
      <c r="NKR130" s="4"/>
      <c r="NKS130" s="4"/>
      <c r="NKT130" s="4"/>
      <c r="NKU130" s="4"/>
      <c r="NKV130" s="4"/>
      <c r="NKW130" s="4"/>
      <c r="NKX130" s="4"/>
      <c r="NKY130" s="4"/>
      <c r="NKZ130" s="4"/>
      <c r="NLA130" s="4"/>
      <c r="NLB130" s="4"/>
      <c r="NLC130" s="4"/>
      <c r="NLD130" s="4"/>
      <c r="NLE130" s="4"/>
      <c r="NLF130" s="4"/>
      <c r="NLG130" s="4"/>
      <c r="NLH130" s="4"/>
      <c r="NLI130" s="4"/>
      <c r="NLJ130" s="4"/>
      <c r="NLK130" s="4"/>
      <c r="NLL130" s="4"/>
      <c r="NLM130" s="4"/>
      <c r="NLN130" s="4"/>
      <c r="NLO130" s="4"/>
      <c r="NLP130" s="4"/>
      <c r="NLQ130" s="4"/>
      <c r="NLR130" s="4"/>
      <c r="NLS130" s="4"/>
      <c r="NLT130" s="4"/>
      <c r="NLU130" s="4"/>
      <c r="NLV130" s="4"/>
      <c r="NLW130" s="4"/>
      <c r="NLX130" s="4"/>
      <c r="NLY130" s="4"/>
      <c r="NLZ130" s="4"/>
      <c r="NMA130" s="4"/>
      <c r="NMB130" s="4"/>
      <c r="NMC130" s="4"/>
      <c r="NMD130" s="4"/>
      <c r="NME130" s="4"/>
      <c r="NMF130" s="4"/>
      <c r="NMG130" s="4"/>
      <c r="NMH130" s="4"/>
      <c r="NMI130" s="4"/>
      <c r="NMJ130" s="4"/>
      <c r="NMK130" s="4"/>
      <c r="NML130" s="4"/>
      <c r="NMM130" s="4"/>
      <c r="NMN130" s="4"/>
      <c r="NMO130" s="4"/>
      <c r="NMP130" s="4"/>
      <c r="NMQ130" s="4"/>
      <c r="NMR130" s="4"/>
      <c r="NMS130" s="4"/>
      <c r="NMT130" s="4"/>
      <c r="NMU130" s="4"/>
      <c r="NMV130" s="4"/>
      <c r="NMW130" s="4"/>
      <c r="NMX130" s="4"/>
      <c r="NMY130" s="4"/>
      <c r="NMZ130" s="4"/>
      <c r="NNA130" s="4"/>
      <c r="NNB130" s="4"/>
      <c r="NNC130" s="4"/>
      <c r="NND130" s="4"/>
      <c r="NNE130" s="4"/>
      <c r="NNF130" s="4"/>
      <c r="NNG130" s="4"/>
      <c r="NNH130" s="4"/>
      <c r="NNI130" s="4"/>
      <c r="NNJ130" s="4"/>
      <c r="NNK130" s="4"/>
      <c r="NNL130" s="4"/>
      <c r="NNM130" s="4"/>
      <c r="NNN130" s="4"/>
      <c r="NNO130" s="4"/>
      <c r="NNP130" s="4"/>
      <c r="NNQ130" s="4"/>
      <c r="NNR130" s="4"/>
      <c r="NNS130" s="4"/>
      <c r="NNT130" s="4"/>
      <c r="NNU130" s="4"/>
      <c r="NNV130" s="4"/>
      <c r="NNW130" s="4"/>
      <c r="NNX130" s="4"/>
      <c r="NNY130" s="4"/>
      <c r="NNZ130" s="4"/>
      <c r="NOA130" s="4"/>
      <c r="NOB130" s="4"/>
      <c r="NOC130" s="4"/>
      <c r="NOD130" s="4"/>
      <c r="NOE130" s="4"/>
      <c r="NOF130" s="4"/>
      <c r="NOG130" s="4"/>
      <c r="NOH130" s="4"/>
      <c r="NOI130" s="4"/>
      <c r="NOJ130" s="4"/>
      <c r="NOK130" s="4"/>
      <c r="NOL130" s="4"/>
      <c r="NOM130" s="4"/>
      <c r="NON130" s="4"/>
      <c r="NOO130" s="4"/>
      <c r="NOP130" s="4"/>
      <c r="NOQ130" s="4"/>
      <c r="NOR130" s="4"/>
      <c r="NOS130" s="4"/>
      <c r="NOT130" s="4"/>
      <c r="NOU130" s="4"/>
      <c r="NOV130" s="4"/>
      <c r="NOW130" s="4"/>
      <c r="NOX130" s="4"/>
      <c r="NOY130" s="4"/>
      <c r="NOZ130" s="4"/>
      <c r="NPA130" s="4"/>
      <c r="NPB130" s="4"/>
      <c r="NPC130" s="4"/>
      <c r="NPD130" s="4"/>
      <c r="NPE130" s="4"/>
      <c r="NPF130" s="4"/>
      <c r="NPG130" s="4"/>
      <c r="NPH130" s="4"/>
      <c r="NPI130" s="4"/>
      <c r="NPJ130" s="4"/>
      <c r="NPK130" s="4"/>
      <c r="NPL130" s="4"/>
      <c r="NPM130" s="4"/>
      <c r="NPN130" s="4"/>
      <c r="NPO130" s="4"/>
      <c r="NPP130" s="4"/>
      <c r="NPQ130" s="4"/>
      <c r="NPR130" s="4"/>
      <c r="NPS130" s="4"/>
      <c r="NPT130" s="4"/>
      <c r="NPU130" s="4"/>
      <c r="NPV130" s="4"/>
      <c r="NPW130" s="4"/>
      <c r="NPX130" s="4"/>
      <c r="NPY130" s="4"/>
      <c r="NPZ130" s="4"/>
      <c r="NQA130" s="4"/>
      <c r="NQB130" s="4"/>
      <c r="NQC130" s="4"/>
      <c r="NQD130" s="4"/>
      <c r="NQE130" s="4"/>
      <c r="NQF130" s="4"/>
      <c r="NQG130" s="4"/>
      <c r="NQH130" s="4"/>
      <c r="NQI130" s="4"/>
      <c r="NQJ130" s="4"/>
      <c r="NQK130" s="4"/>
      <c r="NQL130" s="4"/>
      <c r="NQM130" s="4"/>
      <c r="NQN130" s="4"/>
      <c r="NQO130" s="4"/>
      <c r="NQP130" s="4"/>
      <c r="NQQ130" s="4"/>
      <c r="NQR130" s="4"/>
      <c r="NQS130" s="4"/>
      <c r="NQT130" s="4"/>
      <c r="NQU130" s="4"/>
      <c r="NQV130" s="4"/>
      <c r="NQW130" s="4"/>
      <c r="NQX130" s="4"/>
      <c r="NQY130" s="4"/>
      <c r="NQZ130" s="4"/>
      <c r="NRA130" s="4"/>
      <c r="NRB130" s="4"/>
      <c r="NRC130" s="4"/>
      <c r="NRD130" s="4"/>
      <c r="NRE130" s="4"/>
      <c r="NRF130" s="4"/>
      <c r="NRM130" s="4"/>
      <c r="NRN130" s="4"/>
      <c r="NRO130" s="4"/>
      <c r="NRP130" s="4"/>
      <c r="NRQ130" s="4"/>
      <c r="NRR130" s="4"/>
      <c r="NRS130" s="4"/>
      <c r="NRT130" s="4"/>
      <c r="NRU130" s="4"/>
      <c r="NRV130" s="4"/>
      <c r="NRW130" s="4"/>
      <c r="NRX130" s="4"/>
      <c r="NRY130" s="4"/>
      <c r="NRZ130" s="4"/>
      <c r="NSA130" s="4"/>
      <c r="NSB130" s="4"/>
      <c r="NSC130" s="4"/>
      <c r="NSD130" s="4"/>
      <c r="NSE130" s="4"/>
      <c r="NSF130" s="4"/>
      <c r="NSG130" s="4"/>
      <c r="NSH130" s="4"/>
      <c r="NSI130" s="4"/>
      <c r="NSJ130" s="4"/>
      <c r="NSK130" s="4"/>
      <c r="NSL130" s="4"/>
      <c r="NSM130" s="4"/>
      <c r="NSN130" s="4"/>
      <c r="NSO130" s="4"/>
      <c r="NSP130" s="4"/>
      <c r="NSQ130" s="4"/>
      <c r="NSR130" s="4"/>
      <c r="NSS130" s="4"/>
      <c r="NST130" s="4"/>
      <c r="NSU130" s="4"/>
      <c r="NSV130" s="4"/>
      <c r="NSW130" s="4"/>
      <c r="NSX130" s="4"/>
      <c r="NSY130" s="4"/>
      <c r="NSZ130" s="4"/>
      <c r="NTA130" s="4"/>
      <c r="NTB130" s="4"/>
      <c r="NTC130" s="4"/>
      <c r="NTD130" s="4"/>
      <c r="NTE130" s="4"/>
      <c r="NTF130" s="4"/>
      <c r="NTG130" s="4"/>
      <c r="NTH130" s="4"/>
      <c r="NTI130" s="4"/>
      <c r="NTJ130" s="4"/>
      <c r="NTK130" s="4"/>
      <c r="NTL130" s="4"/>
      <c r="NTM130" s="4"/>
      <c r="NTN130" s="4"/>
      <c r="NTO130" s="4"/>
      <c r="NTP130" s="4"/>
      <c r="NTQ130" s="4"/>
      <c r="NTR130" s="4"/>
      <c r="NTS130" s="4"/>
      <c r="NTT130" s="4"/>
      <c r="NTU130" s="4"/>
      <c r="NTV130" s="4"/>
      <c r="NTW130" s="4"/>
      <c r="NTX130" s="4"/>
      <c r="NTY130" s="4"/>
      <c r="NTZ130" s="4"/>
      <c r="NUA130" s="4"/>
      <c r="NUB130" s="4"/>
      <c r="NUC130" s="4"/>
      <c r="NUD130" s="4"/>
      <c r="NUE130" s="4"/>
      <c r="NUF130" s="4"/>
      <c r="NUG130" s="4"/>
      <c r="NUH130" s="4"/>
      <c r="NUI130" s="4"/>
      <c r="NUJ130" s="4"/>
      <c r="NUK130" s="4"/>
      <c r="NUL130" s="4"/>
      <c r="NUM130" s="4"/>
      <c r="NUN130" s="4"/>
      <c r="NUO130" s="4"/>
      <c r="NUP130" s="4"/>
      <c r="NUQ130" s="4"/>
      <c r="NUR130" s="4"/>
      <c r="NUS130" s="4"/>
      <c r="NUT130" s="4"/>
      <c r="NUU130" s="4"/>
      <c r="NUV130" s="4"/>
      <c r="NUW130" s="4"/>
      <c r="NUX130" s="4"/>
      <c r="NUY130" s="4"/>
      <c r="NUZ130" s="4"/>
      <c r="NVA130" s="4"/>
      <c r="NVB130" s="4"/>
      <c r="NVC130" s="4"/>
      <c r="NVD130" s="4"/>
      <c r="NVE130" s="4"/>
      <c r="NVF130" s="4"/>
      <c r="NVG130" s="4"/>
      <c r="NVH130" s="4"/>
      <c r="NVI130" s="4"/>
      <c r="NVJ130" s="4"/>
      <c r="NVK130" s="4"/>
      <c r="NVL130" s="4"/>
      <c r="NVM130" s="4"/>
      <c r="NVN130" s="4"/>
      <c r="NVO130" s="4"/>
      <c r="NVP130" s="4"/>
      <c r="NVQ130" s="4"/>
      <c r="NVR130" s="4"/>
      <c r="NVS130" s="4"/>
      <c r="NVT130" s="4"/>
      <c r="NVU130" s="4"/>
      <c r="NVV130" s="4"/>
      <c r="NVW130" s="4"/>
      <c r="NVX130" s="4"/>
      <c r="NVY130" s="4"/>
      <c r="NVZ130" s="4"/>
      <c r="NWA130" s="4"/>
      <c r="NWB130" s="4"/>
      <c r="NWC130" s="4"/>
      <c r="NWD130" s="4"/>
      <c r="NWE130" s="4"/>
      <c r="NWF130" s="4"/>
      <c r="NWG130" s="4"/>
      <c r="NWH130" s="4"/>
      <c r="NWI130" s="4"/>
      <c r="NWJ130" s="4"/>
      <c r="NWK130" s="4"/>
      <c r="NWL130" s="4"/>
      <c r="NWM130" s="4"/>
      <c r="NWN130" s="4"/>
      <c r="NWO130" s="4"/>
      <c r="NWP130" s="4"/>
      <c r="NWQ130" s="4"/>
      <c r="NWR130" s="4"/>
      <c r="NWS130" s="4"/>
      <c r="NWT130" s="4"/>
      <c r="NWU130" s="4"/>
      <c r="NWV130" s="4"/>
      <c r="NWW130" s="4"/>
      <c r="NWX130" s="4"/>
      <c r="NWY130" s="4"/>
      <c r="NWZ130" s="4"/>
      <c r="NXA130" s="4"/>
      <c r="NXB130" s="4"/>
      <c r="NXC130" s="4"/>
      <c r="NXD130" s="4"/>
      <c r="NXE130" s="4"/>
      <c r="NXF130" s="4"/>
      <c r="NXG130" s="4"/>
      <c r="NXH130" s="4"/>
      <c r="NXI130" s="4"/>
      <c r="NXJ130" s="4"/>
      <c r="NXK130" s="4"/>
      <c r="NXL130" s="4"/>
      <c r="NXM130" s="4"/>
      <c r="NXN130" s="4"/>
      <c r="NXO130" s="4"/>
      <c r="NXP130" s="4"/>
      <c r="NXQ130" s="4"/>
      <c r="NXR130" s="4"/>
      <c r="NXS130" s="4"/>
      <c r="NXT130" s="4"/>
      <c r="NXU130" s="4"/>
      <c r="NXV130" s="4"/>
      <c r="NXW130" s="4"/>
      <c r="NXX130" s="4"/>
      <c r="NXY130" s="4"/>
      <c r="NXZ130" s="4"/>
      <c r="NYA130" s="4"/>
      <c r="NYB130" s="4"/>
      <c r="NYC130" s="4"/>
      <c r="NYD130" s="4"/>
      <c r="NYE130" s="4"/>
      <c r="NYF130" s="4"/>
      <c r="NYG130" s="4"/>
      <c r="NYH130" s="4"/>
      <c r="NYI130" s="4"/>
      <c r="NYJ130" s="4"/>
      <c r="NYK130" s="4"/>
      <c r="NYL130" s="4"/>
      <c r="NYM130" s="4"/>
      <c r="NYN130" s="4"/>
      <c r="NYO130" s="4"/>
      <c r="NYP130" s="4"/>
      <c r="NYQ130" s="4"/>
      <c r="NYR130" s="4"/>
      <c r="NYS130" s="4"/>
      <c r="NYT130" s="4"/>
      <c r="NYU130" s="4"/>
      <c r="NYV130" s="4"/>
      <c r="NYW130" s="4"/>
      <c r="NYX130" s="4"/>
      <c r="NYY130" s="4"/>
      <c r="NYZ130" s="4"/>
      <c r="NZA130" s="4"/>
      <c r="NZB130" s="4"/>
      <c r="NZC130" s="4"/>
      <c r="NZD130" s="4"/>
      <c r="NZE130" s="4"/>
      <c r="NZF130" s="4"/>
      <c r="NZG130" s="4"/>
      <c r="NZH130" s="4"/>
      <c r="NZI130" s="4"/>
      <c r="NZJ130" s="4"/>
      <c r="NZK130" s="4"/>
      <c r="NZL130" s="4"/>
      <c r="NZM130" s="4"/>
      <c r="NZN130" s="4"/>
      <c r="NZO130" s="4"/>
      <c r="NZP130" s="4"/>
      <c r="NZQ130" s="4"/>
      <c r="NZR130" s="4"/>
      <c r="NZS130" s="4"/>
      <c r="NZT130" s="4"/>
      <c r="NZU130" s="4"/>
      <c r="NZV130" s="4"/>
      <c r="NZW130" s="4"/>
      <c r="NZX130" s="4"/>
      <c r="NZY130" s="4"/>
      <c r="NZZ130" s="4"/>
      <c r="OAA130" s="4"/>
      <c r="OAB130" s="4"/>
      <c r="OAC130" s="4"/>
      <c r="OAD130" s="4"/>
      <c r="OAE130" s="4"/>
      <c r="OAF130" s="4"/>
      <c r="OAG130" s="4"/>
      <c r="OAH130" s="4"/>
      <c r="OAI130" s="4"/>
      <c r="OAJ130" s="4"/>
      <c r="OAK130" s="4"/>
      <c r="OAL130" s="4"/>
      <c r="OAM130" s="4"/>
      <c r="OAN130" s="4"/>
      <c r="OAO130" s="4"/>
      <c r="OAP130" s="4"/>
      <c r="OAQ130" s="4"/>
      <c r="OAR130" s="4"/>
      <c r="OAS130" s="4"/>
      <c r="OAT130" s="4"/>
      <c r="OAU130" s="4"/>
      <c r="OAV130" s="4"/>
      <c r="OAW130" s="4"/>
      <c r="OAX130" s="4"/>
      <c r="OAY130" s="4"/>
      <c r="OAZ130" s="4"/>
      <c r="OBA130" s="4"/>
      <c r="OBB130" s="4"/>
      <c r="OBI130" s="4"/>
      <c r="OBJ130" s="4"/>
      <c r="OBK130" s="4"/>
      <c r="OBL130" s="4"/>
      <c r="OBM130" s="4"/>
      <c r="OBN130" s="4"/>
      <c r="OBO130" s="4"/>
      <c r="OBP130" s="4"/>
      <c r="OBQ130" s="4"/>
      <c r="OBR130" s="4"/>
      <c r="OBS130" s="4"/>
      <c r="OBT130" s="4"/>
      <c r="OBU130" s="4"/>
      <c r="OBV130" s="4"/>
      <c r="OBW130" s="4"/>
      <c r="OBX130" s="4"/>
      <c r="OBY130" s="4"/>
      <c r="OBZ130" s="4"/>
      <c r="OCA130" s="4"/>
      <c r="OCB130" s="4"/>
      <c r="OCC130" s="4"/>
      <c r="OCD130" s="4"/>
      <c r="OCE130" s="4"/>
      <c r="OCF130" s="4"/>
      <c r="OCG130" s="4"/>
      <c r="OCH130" s="4"/>
      <c r="OCI130" s="4"/>
      <c r="OCJ130" s="4"/>
      <c r="OCK130" s="4"/>
      <c r="OCL130" s="4"/>
      <c r="OCM130" s="4"/>
      <c r="OCN130" s="4"/>
      <c r="OCO130" s="4"/>
      <c r="OCP130" s="4"/>
      <c r="OCQ130" s="4"/>
      <c r="OCR130" s="4"/>
      <c r="OCS130" s="4"/>
      <c r="OCT130" s="4"/>
      <c r="OCU130" s="4"/>
      <c r="OCV130" s="4"/>
      <c r="OCW130" s="4"/>
      <c r="OCX130" s="4"/>
      <c r="OCY130" s="4"/>
      <c r="OCZ130" s="4"/>
      <c r="ODA130" s="4"/>
      <c r="ODB130" s="4"/>
      <c r="ODC130" s="4"/>
      <c r="ODD130" s="4"/>
      <c r="ODE130" s="4"/>
      <c r="ODF130" s="4"/>
      <c r="ODG130" s="4"/>
      <c r="ODH130" s="4"/>
      <c r="ODI130" s="4"/>
      <c r="ODJ130" s="4"/>
      <c r="ODK130" s="4"/>
      <c r="ODL130" s="4"/>
      <c r="ODM130" s="4"/>
      <c r="ODN130" s="4"/>
      <c r="ODO130" s="4"/>
      <c r="ODP130" s="4"/>
      <c r="ODQ130" s="4"/>
      <c r="ODR130" s="4"/>
      <c r="ODS130" s="4"/>
      <c r="ODT130" s="4"/>
      <c r="ODU130" s="4"/>
      <c r="ODV130" s="4"/>
      <c r="ODW130" s="4"/>
      <c r="ODX130" s="4"/>
      <c r="ODY130" s="4"/>
      <c r="ODZ130" s="4"/>
      <c r="OEA130" s="4"/>
      <c r="OEB130" s="4"/>
      <c r="OEC130" s="4"/>
      <c r="OED130" s="4"/>
      <c r="OEE130" s="4"/>
      <c r="OEF130" s="4"/>
      <c r="OEG130" s="4"/>
      <c r="OEH130" s="4"/>
      <c r="OEI130" s="4"/>
      <c r="OEJ130" s="4"/>
      <c r="OEK130" s="4"/>
      <c r="OEL130" s="4"/>
      <c r="OEM130" s="4"/>
      <c r="OEN130" s="4"/>
      <c r="OEO130" s="4"/>
      <c r="OEP130" s="4"/>
      <c r="OEQ130" s="4"/>
      <c r="OER130" s="4"/>
      <c r="OES130" s="4"/>
      <c r="OET130" s="4"/>
      <c r="OEU130" s="4"/>
      <c r="OEV130" s="4"/>
      <c r="OEW130" s="4"/>
      <c r="OEX130" s="4"/>
      <c r="OEY130" s="4"/>
      <c r="OEZ130" s="4"/>
      <c r="OFA130" s="4"/>
      <c r="OFB130" s="4"/>
      <c r="OFC130" s="4"/>
      <c r="OFD130" s="4"/>
      <c r="OFE130" s="4"/>
      <c r="OFF130" s="4"/>
      <c r="OFG130" s="4"/>
      <c r="OFH130" s="4"/>
      <c r="OFI130" s="4"/>
      <c r="OFJ130" s="4"/>
      <c r="OFK130" s="4"/>
      <c r="OFL130" s="4"/>
      <c r="OFM130" s="4"/>
      <c r="OFN130" s="4"/>
      <c r="OFO130" s="4"/>
      <c r="OFP130" s="4"/>
      <c r="OFQ130" s="4"/>
      <c r="OFR130" s="4"/>
      <c r="OFS130" s="4"/>
      <c r="OFT130" s="4"/>
      <c r="OFU130" s="4"/>
      <c r="OFV130" s="4"/>
      <c r="OFW130" s="4"/>
      <c r="OFX130" s="4"/>
      <c r="OFY130" s="4"/>
      <c r="OFZ130" s="4"/>
      <c r="OGA130" s="4"/>
      <c r="OGB130" s="4"/>
      <c r="OGC130" s="4"/>
      <c r="OGD130" s="4"/>
      <c r="OGE130" s="4"/>
      <c r="OGF130" s="4"/>
      <c r="OGG130" s="4"/>
      <c r="OGH130" s="4"/>
      <c r="OGI130" s="4"/>
      <c r="OGJ130" s="4"/>
      <c r="OGK130" s="4"/>
      <c r="OGL130" s="4"/>
      <c r="OGM130" s="4"/>
      <c r="OGN130" s="4"/>
      <c r="OGO130" s="4"/>
      <c r="OGP130" s="4"/>
      <c r="OGQ130" s="4"/>
      <c r="OGR130" s="4"/>
      <c r="OGS130" s="4"/>
      <c r="OGT130" s="4"/>
      <c r="OGU130" s="4"/>
      <c r="OGV130" s="4"/>
      <c r="OGW130" s="4"/>
      <c r="OGX130" s="4"/>
      <c r="OGY130" s="4"/>
      <c r="OGZ130" s="4"/>
      <c r="OHA130" s="4"/>
      <c r="OHB130" s="4"/>
      <c r="OHC130" s="4"/>
      <c r="OHD130" s="4"/>
      <c r="OHE130" s="4"/>
      <c r="OHF130" s="4"/>
      <c r="OHG130" s="4"/>
      <c r="OHH130" s="4"/>
      <c r="OHI130" s="4"/>
      <c r="OHJ130" s="4"/>
      <c r="OHK130" s="4"/>
      <c r="OHL130" s="4"/>
      <c r="OHM130" s="4"/>
      <c r="OHN130" s="4"/>
      <c r="OHO130" s="4"/>
      <c r="OHP130" s="4"/>
      <c r="OHQ130" s="4"/>
      <c r="OHR130" s="4"/>
      <c r="OHS130" s="4"/>
      <c r="OHT130" s="4"/>
      <c r="OHU130" s="4"/>
      <c r="OHV130" s="4"/>
      <c r="OHW130" s="4"/>
      <c r="OHX130" s="4"/>
      <c r="OHY130" s="4"/>
      <c r="OHZ130" s="4"/>
      <c r="OIA130" s="4"/>
      <c r="OIB130" s="4"/>
      <c r="OIC130" s="4"/>
      <c r="OID130" s="4"/>
      <c r="OIE130" s="4"/>
      <c r="OIF130" s="4"/>
      <c r="OIG130" s="4"/>
      <c r="OIH130" s="4"/>
      <c r="OII130" s="4"/>
      <c r="OIJ130" s="4"/>
      <c r="OIK130" s="4"/>
      <c r="OIL130" s="4"/>
      <c r="OIM130" s="4"/>
      <c r="OIN130" s="4"/>
      <c r="OIO130" s="4"/>
      <c r="OIP130" s="4"/>
      <c r="OIQ130" s="4"/>
      <c r="OIR130" s="4"/>
      <c r="OIS130" s="4"/>
      <c r="OIT130" s="4"/>
      <c r="OIU130" s="4"/>
      <c r="OIV130" s="4"/>
      <c r="OIW130" s="4"/>
      <c r="OIX130" s="4"/>
      <c r="OIY130" s="4"/>
      <c r="OIZ130" s="4"/>
      <c r="OJA130" s="4"/>
      <c r="OJB130" s="4"/>
      <c r="OJC130" s="4"/>
      <c r="OJD130" s="4"/>
      <c r="OJE130" s="4"/>
      <c r="OJF130" s="4"/>
      <c r="OJG130" s="4"/>
      <c r="OJH130" s="4"/>
      <c r="OJI130" s="4"/>
      <c r="OJJ130" s="4"/>
      <c r="OJK130" s="4"/>
      <c r="OJL130" s="4"/>
      <c r="OJM130" s="4"/>
      <c r="OJN130" s="4"/>
      <c r="OJO130" s="4"/>
      <c r="OJP130" s="4"/>
      <c r="OJQ130" s="4"/>
      <c r="OJR130" s="4"/>
      <c r="OJS130" s="4"/>
      <c r="OJT130" s="4"/>
      <c r="OJU130" s="4"/>
      <c r="OJV130" s="4"/>
      <c r="OJW130" s="4"/>
      <c r="OJX130" s="4"/>
      <c r="OJY130" s="4"/>
      <c r="OJZ130" s="4"/>
      <c r="OKA130" s="4"/>
      <c r="OKB130" s="4"/>
      <c r="OKC130" s="4"/>
      <c r="OKD130" s="4"/>
      <c r="OKE130" s="4"/>
      <c r="OKF130" s="4"/>
      <c r="OKG130" s="4"/>
      <c r="OKH130" s="4"/>
      <c r="OKI130" s="4"/>
      <c r="OKJ130" s="4"/>
      <c r="OKK130" s="4"/>
      <c r="OKL130" s="4"/>
      <c r="OKM130" s="4"/>
      <c r="OKN130" s="4"/>
      <c r="OKO130" s="4"/>
      <c r="OKP130" s="4"/>
      <c r="OKQ130" s="4"/>
      <c r="OKR130" s="4"/>
      <c r="OKS130" s="4"/>
      <c r="OKT130" s="4"/>
      <c r="OKU130" s="4"/>
      <c r="OKV130" s="4"/>
      <c r="OKW130" s="4"/>
      <c r="OKX130" s="4"/>
      <c r="OLE130" s="4"/>
      <c r="OLF130" s="4"/>
      <c r="OLG130" s="4"/>
      <c r="OLH130" s="4"/>
      <c r="OLI130" s="4"/>
      <c r="OLJ130" s="4"/>
      <c r="OLK130" s="4"/>
      <c r="OLL130" s="4"/>
      <c r="OLM130" s="4"/>
      <c r="OLN130" s="4"/>
      <c r="OLO130" s="4"/>
      <c r="OLP130" s="4"/>
      <c r="OLQ130" s="4"/>
      <c r="OLR130" s="4"/>
      <c r="OLS130" s="4"/>
      <c r="OLT130" s="4"/>
      <c r="OLU130" s="4"/>
      <c r="OLV130" s="4"/>
      <c r="OLW130" s="4"/>
      <c r="OLX130" s="4"/>
      <c r="OLY130" s="4"/>
      <c r="OLZ130" s="4"/>
      <c r="OMA130" s="4"/>
      <c r="OMB130" s="4"/>
      <c r="OMC130" s="4"/>
      <c r="OMD130" s="4"/>
      <c r="OME130" s="4"/>
      <c r="OMF130" s="4"/>
      <c r="OMG130" s="4"/>
      <c r="OMH130" s="4"/>
      <c r="OMI130" s="4"/>
      <c r="OMJ130" s="4"/>
      <c r="OMK130" s="4"/>
      <c r="OML130" s="4"/>
      <c r="OMM130" s="4"/>
      <c r="OMN130" s="4"/>
      <c r="OMO130" s="4"/>
      <c r="OMP130" s="4"/>
      <c r="OMQ130" s="4"/>
      <c r="OMR130" s="4"/>
      <c r="OMS130" s="4"/>
      <c r="OMT130" s="4"/>
      <c r="OMU130" s="4"/>
      <c r="OMV130" s="4"/>
      <c r="OMW130" s="4"/>
      <c r="OMX130" s="4"/>
      <c r="OMY130" s="4"/>
      <c r="OMZ130" s="4"/>
      <c r="ONA130" s="4"/>
      <c r="ONB130" s="4"/>
      <c r="ONC130" s="4"/>
      <c r="OND130" s="4"/>
      <c r="ONE130" s="4"/>
      <c r="ONF130" s="4"/>
      <c r="ONG130" s="4"/>
      <c r="ONH130" s="4"/>
      <c r="ONI130" s="4"/>
      <c r="ONJ130" s="4"/>
      <c r="ONK130" s="4"/>
      <c r="ONL130" s="4"/>
      <c r="ONM130" s="4"/>
      <c r="ONN130" s="4"/>
      <c r="ONO130" s="4"/>
      <c r="ONP130" s="4"/>
      <c r="ONQ130" s="4"/>
      <c r="ONR130" s="4"/>
      <c r="ONS130" s="4"/>
      <c r="ONT130" s="4"/>
      <c r="ONU130" s="4"/>
      <c r="ONV130" s="4"/>
      <c r="ONW130" s="4"/>
      <c r="ONX130" s="4"/>
      <c r="ONY130" s="4"/>
      <c r="ONZ130" s="4"/>
      <c r="OOA130" s="4"/>
      <c r="OOB130" s="4"/>
      <c r="OOC130" s="4"/>
      <c r="OOD130" s="4"/>
      <c r="OOE130" s="4"/>
      <c r="OOF130" s="4"/>
      <c r="OOG130" s="4"/>
      <c r="OOH130" s="4"/>
      <c r="OOI130" s="4"/>
      <c r="OOJ130" s="4"/>
      <c r="OOK130" s="4"/>
      <c r="OOL130" s="4"/>
      <c r="OOM130" s="4"/>
      <c r="OON130" s="4"/>
      <c r="OOO130" s="4"/>
      <c r="OOP130" s="4"/>
      <c r="OOQ130" s="4"/>
      <c r="OOR130" s="4"/>
      <c r="OOS130" s="4"/>
      <c r="OOT130" s="4"/>
      <c r="OOU130" s="4"/>
      <c r="OOV130" s="4"/>
      <c r="OOW130" s="4"/>
      <c r="OOX130" s="4"/>
      <c r="OOY130" s="4"/>
      <c r="OOZ130" s="4"/>
      <c r="OPA130" s="4"/>
      <c r="OPB130" s="4"/>
      <c r="OPC130" s="4"/>
      <c r="OPD130" s="4"/>
      <c r="OPE130" s="4"/>
      <c r="OPF130" s="4"/>
      <c r="OPG130" s="4"/>
      <c r="OPH130" s="4"/>
      <c r="OPI130" s="4"/>
      <c r="OPJ130" s="4"/>
      <c r="OPK130" s="4"/>
      <c r="OPL130" s="4"/>
      <c r="OPM130" s="4"/>
      <c r="OPN130" s="4"/>
      <c r="OPO130" s="4"/>
      <c r="OPP130" s="4"/>
      <c r="OPQ130" s="4"/>
      <c r="OPR130" s="4"/>
      <c r="OPS130" s="4"/>
      <c r="OPT130" s="4"/>
      <c r="OPU130" s="4"/>
      <c r="OPV130" s="4"/>
      <c r="OPW130" s="4"/>
      <c r="OPX130" s="4"/>
      <c r="OPY130" s="4"/>
      <c r="OPZ130" s="4"/>
      <c r="OQA130" s="4"/>
      <c r="OQB130" s="4"/>
      <c r="OQC130" s="4"/>
      <c r="OQD130" s="4"/>
      <c r="OQE130" s="4"/>
      <c r="OQF130" s="4"/>
      <c r="OQG130" s="4"/>
      <c r="OQH130" s="4"/>
      <c r="OQI130" s="4"/>
      <c r="OQJ130" s="4"/>
      <c r="OQK130" s="4"/>
      <c r="OQL130" s="4"/>
      <c r="OQM130" s="4"/>
      <c r="OQN130" s="4"/>
      <c r="OQO130" s="4"/>
      <c r="OQP130" s="4"/>
      <c r="OQQ130" s="4"/>
      <c r="OQR130" s="4"/>
      <c r="OQS130" s="4"/>
      <c r="OQT130" s="4"/>
      <c r="OQU130" s="4"/>
      <c r="OQV130" s="4"/>
      <c r="OQW130" s="4"/>
      <c r="OQX130" s="4"/>
      <c r="OQY130" s="4"/>
      <c r="OQZ130" s="4"/>
      <c r="ORA130" s="4"/>
      <c r="ORB130" s="4"/>
      <c r="ORC130" s="4"/>
      <c r="ORD130" s="4"/>
      <c r="ORE130" s="4"/>
      <c r="ORF130" s="4"/>
      <c r="ORG130" s="4"/>
      <c r="ORH130" s="4"/>
      <c r="ORI130" s="4"/>
      <c r="ORJ130" s="4"/>
      <c r="ORK130" s="4"/>
      <c r="ORL130" s="4"/>
      <c r="ORM130" s="4"/>
      <c r="ORN130" s="4"/>
      <c r="ORO130" s="4"/>
      <c r="ORP130" s="4"/>
      <c r="ORQ130" s="4"/>
      <c r="ORR130" s="4"/>
      <c r="ORS130" s="4"/>
      <c r="ORT130" s="4"/>
      <c r="ORU130" s="4"/>
      <c r="ORV130" s="4"/>
      <c r="ORW130" s="4"/>
      <c r="ORX130" s="4"/>
      <c r="ORY130" s="4"/>
      <c r="ORZ130" s="4"/>
      <c r="OSA130" s="4"/>
      <c r="OSB130" s="4"/>
      <c r="OSC130" s="4"/>
      <c r="OSD130" s="4"/>
      <c r="OSE130" s="4"/>
      <c r="OSF130" s="4"/>
      <c r="OSG130" s="4"/>
      <c r="OSH130" s="4"/>
      <c r="OSI130" s="4"/>
      <c r="OSJ130" s="4"/>
      <c r="OSK130" s="4"/>
      <c r="OSL130" s="4"/>
      <c r="OSM130" s="4"/>
      <c r="OSN130" s="4"/>
      <c r="OSO130" s="4"/>
      <c r="OSP130" s="4"/>
      <c r="OSQ130" s="4"/>
      <c r="OSR130" s="4"/>
      <c r="OSS130" s="4"/>
      <c r="OST130" s="4"/>
      <c r="OSU130" s="4"/>
      <c r="OSV130" s="4"/>
      <c r="OSW130" s="4"/>
      <c r="OSX130" s="4"/>
      <c r="OSY130" s="4"/>
      <c r="OSZ130" s="4"/>
      <c r="OTA130" s="4"/>
      <c r="OTB130" s="4"/>
      <c r="OTC130" s="4"/>
      <c r="OTD130" s="4"/>
      <c r="OTE130" s="4"/>
      <c r="OTF130" s="4"/>
      <c r="OTG130" s="4"/>
      <c r="OTH130" s="4"/>
      <c r="OTI130" s="4"/>
      <c r="OTJ130" s="4"/>
      <c r="OTK130" s="4"/>
      <c r="OTL130" s="4"/>
      <c r="OTM130" s="4"/>
      <c r="OTN130" s="4"/>
      <c r="OTO130" s="4"/>
      <c r="OTP130" s="4"/>
      <c r="OTQ130" s="4"/>
      <c r="OTR130" s="4"/>
      <c r="OTS130" s="4"/>
      <c r="OTT130" s="4"/>
      <c r="OTU130" s="4"/>
      <c r="OTV130" s="4"/>
      <c r="OTW130" s="4"/>
      <c r="OTX130" s="4"/>
      <c r="OTY130" s="4"/>
      <c r="OTZ130" s="4"/>
      <c r="OUA130" s="4"/>
      <c r="OUB130" s="4"/>
      <c r="OUC130" s="4"/>
      <c r="OUD130" s="4"/>
      <c r="OUE130" s="4"/>
      <c r="OUF130" s="4"/>
      <c r="OUG130" s="4"/>
      <c r="OUH130" s="4"/>
      <c r="OUI130" s="4"/>
      <c r="OUJ130" s="4"/>
      <c r="OUK130" s="4"/>
      <c r="OUL130" s="4"/>
      <c r="OUM130" s="4"/>
      <c r="OUN130" s="4"/>
      <c r="OUO130" s="4"/>
      <c r="OUP130" s="4"/>
      <c r="OUQ130" s="4"/>
      <c r="OUR130" s="4"/>
      <c r="OUS130" s="4"/>
      <c r="OUT130" s="4"/>
      <c r="OVA130" s="4"/>
      <c r="OVB130" s="4"/>
      <c r="OVC130" s="4"/>
      <c r="OVD130" s="4"/>
      <c r="OVE130" s="4"/>
      <c r="OVF130" s="4"/>
      <c r="OVG130" s="4"/>
      <c r="OVH130" s="4"/>
      <c r="OVI130" s="4"/>
      <c r="OVJ130" s="4"/>
      <c r="OVK130" s="4"/>
      <c r="OVL130" s="4"/>
      <c r="OVM130" s="4"/>
      <c r="OVN130" s="4"/>
      <c r="OVO130" s="4"/>
      <c r="OVP130" s="4"/>
      <c r="OVQ130" s="4"/>
      <c r="OVR130" s="4"/>
      <c r="OVS130" s="4"/>
      <c r="OVT130" s="4"/>
      <c r="OVU130" s="4"/>
      <c r="OVV130" s="4"/>
      <c r="OVW130" s="4"/>
      <c r="OVX130" s="4"/>
      <c r="OVY130" s="4"/>
      <c r="OVZ130" s="4"/>
      <c r="OWA130" s="4"/>
      <c r="OWB130" s="4"/>
      <c r="OWC130" s="4"/>
      <c r="OWD130" s="4"/>
      <c r="OWE130" s="4"/>
      <c r="OWF130" s="4"/>
      <c r="OWG130" s="4"/>
      <c r="OWH130" s="4"/>
      <c r="OWI130" s="4"/>
      <c r="OWJ130" s="4"/>
      <c r="OWK130" s="4"/>
      <c r="OWL130" s="4"/>
      <c r="OWM130" s="4"/>
      <c r="OWN130" s="4"/>
      <c r="OWO130" s="4"/>
      <c r="OWP130" s="4"/>
      <c r="OWQ130" s="4"/>
      <c r="OWR130" s="4"/>
      <c r="OWS130" s="4"/>
      <c r="OWT130" s="4"/>
      <c r="OWU130" s="4"/>
      <c r="OWV130" s="4"/>
      <c r="OWW130" s="4"/>
      <c r="OWX130" s="4"/>
      <c r="OWY130" s="4"/>
      <c r="OWZ130" s="4"/>
      <c r="OXA130" s="4"/>
      <c r="OXB130" s="4"/>
      <c r="OXC130" s="4"/>
      <c r="OXD130" s="4"/>
      <c r="OXE130" s="4"/>
      <c r="OXF130" s="4"/>
      <c r="OXG130" s="4"/>
      <c r="OXH130" s="4"/>
      <c r="OXI130" s="4"/>
      <c r="OXJ130" s="4"/>
      <c r="OXK130" s="4"/>
      <c r="OXL130" s="4"/>
      <c r="OXM130" s="4"/>
      <c r="OXN130" s="4"/>
      <c r="OXO130" s="4"/>
      <c r="OXP130" s="4"/>
      <c r="OXQ130" s="4"/>
      <c r="OXR130" s="4"/>
      <c r="OXS130" s="4"/>
      <c r="OXT130" s="4"/>
      <c r="OXU130" s="4"/>
      <c r="OXV130" s="4"/>
      <c r="OXW130" s="4"/>
      <c r="OXX130" s="4"/>
      <c r="OXY130" s="4"/>
      <c r="OXZ130" s="4"/>
      <c r="OYA130" s="4"/>
      <c r="OYB130" s="4"/>
      <c r="OYC130" s="4"/>
      <c r="OYD130" s="4"/>
      <c r="OYE130" s="4"/>
      <c r="OYF130" s="4"/>
      <c r="OYG130" s="4"/>
      <c r="OYH130" s="4"/>
      <c r="OYI130" s="4"/>
      <c r="OYJ130" s="4"/>
      <c r="OYK130" s="4"/>
      <c r="OYL130" s="4"/>
      <c r="OYM130" s="4"/>
      <c r="OYN130" s="4"/>
      <c r="OYO130" s="4"/>
      <c r="OYP130" s="4"/>
      <c r="OYQ130" s="4"/>
      <c r="OYR130" s="4"/>
      <c r="OYS130" s="4"/>
      <c r="OYT130" s="4"/>
      <c r="OYU130" s="4"/>
      <c r="OYV130" s="4"/>
      <c r="OYW130" s="4"/>
      <c r="OYX130" s="4"/>
      <c r="OYY130" s="4"/>
      <c r="OYZ130" s="4"/>
      <c r="OZA130" s="4"/>
      <c r="OZB130" s="4"/>
      <c r="OZC130" s="4"/>
      <c r="OZD130" s="4"/>
      <c r="OZE130" s="4"/>
      <c r="OZF130" s="4"/>
      <c r="OZG130" s="4"/>
      <c r="OZH130" s="4"/>
      <c r="OZI130" s="4"/>
      <c r="OZJ130" s="4"/>
      <c r="OZK130" s="4"/>
      <c r="OZL130" s="4"/>
      <c r="OZM130" s="4"/>
      <c r="OZN130" s="4"/>
      <c r="OZO130" s="4"/>
      <c r="OZP130" s="4"/>
      <c r="OZQ130" s="4"/>
      <c r="OZR130" s="4"/>
      <c r="OZS130" s="4"/>
      <c r="OZT130" s="4"/>
      <c r="OZU130" s="4"/>
      <c r="OZV130" s="4"/>
      <c r="OZW130" s="4"/>
      <c r="OZX130" s="4"/>
      <c r="OZY130" s="4"/>
      <c r="OZZ130" s="4"/>
      <c r="PAA130" s="4"/>
      <c r="PAB130" s="4"/>
      <c r="PAC130" s="4"/>
      <c r="PAD130" s="4"/>
      <c r="PAE130" s="4"/>
      <c r="PAF130" s="4"/>
      <c r="PAG130" s="4"/>
      <c r="PAH130" s="4"/>
      <c r="PAI130" s="4"/>
      <c r="PAJ130" s="4"/>
      <c r="PAK130" s="4"/>
      <c r="PAL130" s="4"/>
      <c r="PAM130" s="4"/>
      <c r="PAN130" s="4"/>
      <c r="PAO130" s="4"/>
      <c r="PAP130" s="4"/>
      <c r="PAQ130" s="4"/>
      <c r="PAR130" s="4"/>
      <c r="PAS130" s="4"/>
      <c r="PAT130" s="4"/>
      <c r="PAU130" s="4"/>
      <c r="PAV130" s="4"/>
      <c r="PAW130" s="4"/>
      <c r="PAX130" s="4"/>
      <c r="PAY130" s="4"/>
      <c r="PAZ130" s="4"/>
      <c r="PBA130" s="4"/>
      <c r="PBB130" s="4"/>
      <c r="PBC130" s="4"/>
      <c r="PBD130" s="4"/>
      <c r="PBE130" s="4"/>
      <c r="PBF130" s="4"/>
      <c r="PBG130" s="4"/>
      <c r="PBH130" s="4"/>
      <c r="PBI130" s="4"/>
      <c r="PBJ130" s="4"/>
      <c r="PBK130" s="4"/>
      <c r="PBL130" s="4"/>
      <c r="PBM130" s="4"/>
      <c r="PBN130" s="4"/>
      <c r="PBO130" s="4"/>
      <c r="PBP130" s="4"/>
      <c r="PBQ130" s="4"/>
      <c r="PBR130" s="4"/>
      <c r="PBS130" s="4"/>
      <c r="PBT130" s="4"/>
      <c r="PBU130" s="4"/>
      <c r="PBV130" s="4"/>
      <c r="PBW130" s="4"/>
      <c r="PBX130" s="4"/>
      <c r="PBY130" s="4"/>
      <c r="PBZ130" s="4"/>
      <c r="PCA130" s="4"/>
      <c r="PCB130" s="4"/>
      <c r="PCC130" s="4"/>
      <c r="PCD130" s="4"/>
      <c r="PCE130" s="4"/>
      <c r="PCF130" s="4"/>
      <c r="PCG130" s="4"/>
      <c r="PCH130" s="4"/>
      <c r="PCI130" s="4"/>
      <c r="PCJ130" s="4"/>
      <c r="PCK130" s="4"/>
      <c r="PCL130" s="4"/>
      <c r="PCM130" s="4"/>
      <c r="PCN130" s="4"/>
      <c r="PCO130" s="4"/>
      <c r="PCP130" s="4"/>
      <c r="PCQ130" s="4"/>
      <c r="PCR130" s="4"/>
      <c r="PCS130" s="4"/>
      <c r="PCT130" s="4"/>
      <c r="PCU130" s="4"/>
      <c r="PCV130" s="4"/>
      <c r="PCW130" s="4"/>
      <c r="PCX130" s="4"/>
      <c r="PCY130" s="4"/>
      <c r="PCZ130" s="4"/>
      <c r="PDA130" s="4"/>
      <c r="PDB130" s="4"/>
      <c r="PDC130" s="4"/>
      <c r="PDD130" s="4"/>
      <c r="PDE130" s="4"/>
      <c r="PDF130" s="4"/>
      <c r="PDG130" s="4"/>
      <c r="PDH130" s="4"/>
      <c r="PDI130" s="4"/>
      <c r="PDJ130" s="4"/>
      <c r="PDK130" s="4"/>
      <c r="PDL130" s="4"/>
      <c r="PDM130" s="4"/>
      <c r="PDN130" s="4"/>
      <c r="PDO130" s="4"/>
      <c r="PDP130" s="4"/>
      <c r="PDQ130" s="4"/>
      <c r="PDR130" s="4"/>
      <c r="PDS130" s="4"/>
      <c r="PDT130" s="4"/>
      <c r="PDU130" s="4"/>
      <c r="PDV130" s="4"/>
      <c r="PDW130" s="4"/>
      <c r="PDX130" s="4"/>
      <c r="PDY130" s="4"/>
      <c r="PDZ130" s="4"/>
      <c r="PEA130" s="4"/>
      <c r="PEB130" s="4"/>
      <c r="PEC130" s="4"/>
      <c r="PED130" s="4"/>
      <c r="PEE130" s="4"/>
      <c r="PEF130" s="4"/>
      <c r="PEG130" s="4"/>
      <c r="PEH130" s="4"/>
      <c r="PEI130" s="4"/>
      <c r="PEJ130" s="4"/>
      <c r="PEK130" s="4"/>
      <c r="PEL130" s="4"/>
      <c r="PEM130" s="4"/>
      <c r="PEN130" s="4"/>
      <c r="PEO130" s="4"/>
      <c r="PEP130" s="4"/>
      <c r="PEW130" s="4"/>
      <c r="PEX130" s="4"/>
      <c r="PEY130" s="4"/>
      <c r="PEZ130" s="4"/>
      <c r="PFA130" s="4"/>
      <c r="PFB130" s="4"/>
      <c r="PFC130" s="4"/>
      <c r="PFD130" s="4"/>
      <c r="PFE130" s="4"/>
      <c r="PFF130" s="4"/>
      <c r="PFG130" s="4"/>
      <c r="PFH130" s="4"/>
      <c r="PFI130" s="4"/>
      <c r="PFJ130" s="4"/>
      <c r="PFK130" s="4"/>
      <c r="PFL130" s="4"/>
      <c r="PFM130" s="4"/>
      <c r="PFN130" s="4"/>
      <c r="PFO130" s="4"/>
      <c r="PFP130" s="4"/>
      <c r="PFQ130" s="4"/>
      <c r="PFR130" s="4"/>
      <c r="PFS130" s="4"/>
      <c r="PFT130" s="4"/>
      <c r="PFU130" s="4"/>
      <c r="PFV130" s="4"/>
      <c r="PFW130" s="4"/>
      <c r="PFX130" s="4"/>
      <c r="PFY130" s="4"/>
      <c r="PFZ130" s="4"/>
      <c r="PGA130" s="4"/>
      <c r="PGB130" s="4"/>
      <c r="PGC130" s="4"/>
      <c r="PGD130" s="4"/>
      <c r="PGE130" s="4"/>
      <c r="PGF130" s="4"/>
      <c r="PGG130" s="4"/>
      <c r="PGH130" s="4"/>
      <c r="PGI130" s="4"/>
      <c r="PGJ130" s="4"/>
      <c r="PGK130" s="4"/>
      <c r="PGL130" s="4"/>
      <c r="PGM130" s="4"/>
      <c r="PGN130" s="4"/>
      <c r="PGO130" s="4"/>
      <c r="PGP130" s="4"/>
      <c r="PGQ130" s="4"/>
      <c r="PGR130" s="4"/>
      <c r="PGS130" s="4"/>
      <c r="PGT130" s="4"/>
      <c r="PGU130" s="4"/>
      <c r="PGV130" s="4"/>
      <c r="PGW130" s="4"/>
      <c r="PGX130" s="4"/>
      <c r="PGY130" s="4"/>
      <c r="PGZ130" s="4"/>
      <c r="PHA130" s="4"/>
      <c r="PHB130" s="4"/>
      <c r="PHC130" s="4"/>
      <c r="PHD130" s="4"/>
      <c r="PHE130" s="4"/>
      <c r="PHF130" s="4"/>
      <c r="PHG130" s="4"/>
      <c r="PHH130" s="4"/>
      <c r="PHI130" s="4"/>
      <c r="PHJ130" s="4"/>
      <c r="PHK130" s="4"/>
      <c r="PHL130" s="4"/>
      <c r="PHM130" s="4"/>
      <c r="PHN130" s="4"/>
      <c r="PHO130" s="4"/>
      <c r="PHP130" s="4"/>
      <c r="PHQ130" s="4"/>
      <c r="PHR130" s="4"/>
      <c r="PHS130" s="4"/>
      <c r="PHT130" s="4"/>
      <c r="PHU130" s="4"/>
      <c r="PHV130" s="4"/>
      <c r="PHW130" s="4"/>
      <c r="PHX130" s="4"/>
      <c r="PHY130" s="4"/>
      <c r="PHZ130" s="4"/>
      <c r="PIA130" s="4"/>
      <c r="PIB130" s="4"/>
      <c r="PIC130" s="4"/>
      <c r="PID130" s="4"/>
      <c r="PIE130" s="4"/>
      <c r="PIF130" s="4"/>
      <c r="PIG130" s="4"/>
      <c r="PIH130" s="4"/>
      <c r="PII130" s="4"/>
      <c r="PIJ130" s="4"/>
      <c r="PIK130" s="4"/>
      <c r="PIL130" s="4"/>
      <c r="PIM130" s="4"/>
      <c r="PIN130" s="4"/>
      <c r="PIO130" s="4"/>
      <c r="PIP130" s="4"/>
      <c r="PIQ130" s="4"/>
      <c r="PIR130" s="4"/>
      <c r="PIS130" s="4"/>
      <c r="PIT130" s="4"/>
      <c r="PIU130" s="4"/>
      <c r="PIV130" s="4"/>
      <c r="PIW130" s="4"/>
      <c r="PIX130" s="4"/>
      <c r="PIY130" s="4"/>
      <c r="PIZ130" s="4"/>
      <c r="PJA130" s="4"/>
      <c r="PJB130" s="4"/>
      <c r="PJC130" s="4"/>
      <c r="PJD130" s="4"/>
      <c r="PJE130" s="4"/>
      <c r="PJF130" s="4"/>
      <c r="PJG130" s="4"/>
      <c r="PJH130" s="4"/>
      <c r="PJI130" s="4"/>
      <c r="PJJ130" s="4"/>
      <c r="PJK130" s="4"/>
      <c r="PJL130" s="4"/>
      <c r="PJM130" s="4"/>
      <c r="PJN130" s="4"/>
      <c r="PJO130" s="4"/>
      <c r="PJP130" s="4"/>
      <c r="PJQ130" s="4"/>
      <c r="PJR130" s="4"/>
      <c r="PJS130" s="4"/>
      <c r="PJT130" s="4"/>
      <c r="PJU130" s="4"/>
      <c r="PJV130" s="4"/>
      <c r="PJW130" s="4"/>
      <c r="PJX130" s="4"/>
      <c r="PJY130" s="4"/>
      <c r="PJZ130" s="4"/>
      <c r="PKA130" s="4"/>
      <c r="PKB130" s="4"/>
      <c r="PKC130" s="4"/>
      <c r="PKD130" s="4"/>
      <c r="PKE130" s="4"/>
      <c r="PKF130" s="4"/>
      <c r="PKG130" s="4"/>
      <c r="PKH130" s="4"/>
      <c r="PKI130" s="4"/>
      <c r="PKJ130" s="4"/>
      <c r="PKK130" s="4"/>
      <c r="PKL130" s="4"/>
      <c r="PKM130" s="4"/>
      <c r="PKN130" s="4"/>
      <c r="PKO130" s="4"/>
      <c r="PKP130" s="4"/>
      <c r="PKQ130" s="4"/>
      <c r="PKR130" s="4"/>
      <c r="PKS130" s="4"/>
      <c r="PKT130" s="4"/>
      <c r="PKU130" s="4"/>
      <c r="PKV130" s="4"/>
      <c r="PKW130" s="4"/>
      <c r="PKX130" s="4"/>
      <c r="PKY130" s="4"/>
      <c r="PKZ130" s="4"/>
      <c r="PLA130" s="4"/>
      <c r="PLB130" s="4"/>
      <c r="PLC130" s="4"/>
      <c r="PLD130" s="4"/>
      <c r="PLE130" s="4"/>
      <c r="PLF130" s="4"/>
      <c r="PLG130" s="4"/>
      <c r="PLH130" s="4"/>
      <c r="PLI130" s="4"/>
      <c r="PLJ130" s="4"/>
      <c r="PLK130" s="4"/>
      <c r="PLL130" s="4"/>
      <c r="PLM130" s="4"/>
      <c r="PLN130" s="4"/>
      <c r="PLO130" s="4"/>
      <c r="PLP130" s="4"/>
      <c r="PLQ130" s="4"/>
      <c r="PLR130" s="4"/>
      <c r="PLS130" s="4"/>
      <c r="PLT130" s="4"/>
      <c r="PLU130" s="4"/>
      <c r="PLV130" s="4"/>
      <c r="PLW130" s="4"/>
      <c r="PLX130" s="4"/>
      <c r="PLY130" s="4"/>
      <c r="PLZ130" s="4"/>
      <c r="PMA130" s="4"/>
      <c r="PMB130" s="4"/>
      <c r="PMC130" s="4"/>
      <c r="PMD130" s="4"/>
      <c r="PME130" s="4"/>
      <c r="PMF130" s="4"/>
      <c r="PMG130" s="4"/>
      <c r="PMH130" s="4"/>
      <c r="PMI130" s="4"/>
      <c r="PMJ130" s="4"/>
      <c r="PMK130" s="4"/>
      <c r="PML130" s="4"/>
      <c r="PMM130" s="4"/>
      <c r="PMN130" s="4"/>
      <c r="PMO130" s="4"/>
      <c r="PMP130" s="4"/>
      <c r="PMQ130" s="4"/>
      <c r="PMR130" s="4"/>
      <c r="PMS130" s="4"/>
      <c r="PMT130" s="4"/>
      <c r="PMU130" s="4"/>
      <c r="PMV130" s="4"/>
      <c r="PMW130" s="4"/>
      <c r="PMX130" s="4"/>
      <c r="PMY130" s="4"/>
      <c r="PMZ130" s="4"/>
      <c r="PNA130" s="4"/>
      <c r="PNB130" s="4"/>
      <c r="PNC130" s="4"/>
      <c r="PND130" s="4"/>
      <c r="PNE130" s="4"/>
      <c r="PNF130" s="4"/>
      <c r="PNG130" s="4"/>
      <c r="PNH130" s="4"/>
      <c r="PNI130" s="4"/>
      <c r="PNJ130" s="4"/>
      <c r="PNK130" s="4"/>
      <c r="PNL130" s="4"/>
      <c r="PNM130" s="4"/>
      <c r="PNN130" s="4"/>
      <c r="PNO130" s="4"/>
      <c r="PNP130" s="4"/>
      <c r="PNQ130" s="4"/>
      <c r="PNR130" s="4"/>
      <c r="PNS130" s="4"/>
      <c r="PNT130" s="4"/>
      <c r="PNU130" s="4"/>
      <c r="PNV130" s="4"/>
      <c r="PNW130" s="4"/>
      <c r="PNX130" s="4"/>
      <c r="PNY130" s="4"/>
      <c r="PNZ130" s="4"/>
      <c r="POA130" s="4"/>
      <c r="POB130" s="4"/>
      <c r="POC130" s="4"/>
      <c r="POD130" s="4"/>
      <c r="POE130" s="4"/>
      <c r="POF130" s="4"/>
      <c r="POG130" s="4"/>
      <c r="POH130" s="4"/>
      <c r="POI130" s="4"/>
      <c r="POJ130" s="4"/>
      <c r="POK130" s="4"/>
      <c r="POL130" s="4"/>
      <c r="POS130" s="4"/>
      <c r="POT130" s="4"/>
      <c r="POU130" s="4"/>
      <c r="POV130" s="4"/>
      <c r="POW130" s="4"/>
      <c r="POX130" s="4"/>
      <c r="POY130" s="4"/>
      <c r="POZ130" s="4"/>
      <c r="PPA130" s="4"/>
      <c r="PPB130" s="4"/>
      <c r="PPC130" s="4"/>
      <c r="PPD130" s="4"/>
      <c r="PPE130" s="4"/>
      <c r="PPF130" s="4"/>
      <c r="PPG130" s="4"/>
      <c r="PPH130" s="4"/>
      <c r="PPI130" s="4"/>
      <c r="PPJ130" s="4"/>
      <c r="PPK130" s="4"/>
      <c r="PPL130" s="4"/>
      <c r="PPM130" s="4"/>
      <c r="PPN130" s="4"/>
      <c r="PPO130" s="4"/>
      <c r="PPP130" s="4"/>
      <c r="PPQ130" s="4"/>
      <c r="PPR130" s="4"/>
      <c r="PPS130" s="4"/>
      <c r="PPT130" s="4"/>
      <c r="PPU130" s="4"/>
      <c r="PPV130" s="4"/>
      <c r="PPW130" s="4"/>
      <c r="PPX130" s="4"/>
      <c r="PPY130" s="4"/>
      <c r="PPZ130" s="4"/>
      <c r="PQA130" s="4"/>
      <c r="PQB130" s="4"/>
      <c r="PQC130" s="4"/>
      <c r="PQD130" s="4"/>
      <c r="PQE130" s="4"/>
      <c r="PQF130" s="4"/>
      <c r="PQG130" s="4"/>
      <c r="PQH130" s="4"/>
      <c r="PQI130" s="4"/>
      <c r="PQJ130" s="4"/>
      <c r="PQK130" s="4"/>
      <c r="PQL130" s="4"/>
      <c r="PQM130" s="4"/>
      <c r="PQN130" s="4"/>
      <c r="PQO130" s="4"/>
      <c r="PQP130" s="4"/>
      <c r="PQQ130" s="4"/>
      <c r="PQR130" s="4"/>
      <c r="PQS130" s="4"/>
      <c r="PQT130" s="4"/>
      <c r="PQU130" s="4"/>
      <c r="PQV130" s="4"/>
      <c r="PQW130" s="4"/>
      <c r="PQX130" s="4"/>
      <c r="PQY130" s="4"/>
      <c r="PQZ130" s="4"/>
      <c r="PRA130" s="4"/>
      <c r="PRB130" s="4"/>
      <c r="PRC130" s="4"/>
      <c r="PRD130" s="4"/>
      <c r="PRE130" s="4"/>
      <c r="PRF130" s="4"/>
      <c r="PRG130" s="4"/>
      <c r="PRH130" s="4"/>
      <c r="PRI130" s="4"/>
      <c r="PRJ130" s="4"/>
      <c r="PRK130" s="4"/>
      <c r="PRL130" s="4"/>
      <c r="PRM130" s="4"/>
      <c r="PRN130" s="4"/>
      <c r="PRO130" s="4"/>
      <c r="PRP130" s="4"/>
      <c r="PRQ130" s="4"/>
      <c r="PRR130" s="4"/>
      <c r="PRS130" s="4"/>
      <c r="PRT130" s="4"/>
      <c r="PRU130" s="4"/>
      <c r="PRV130" s="4"/>
      <c r="PRW130" s="4"/>
      <c r="PRX130" s="4"/>
      <c r="PRY130" s="4"/>
      <c r="PRZ130" s="4"/>
      <c r="PSA130" s="4"/>
      <c r="PSB130" s="4"/>
      <c r="PSC130" s="4"/>
      <c r="PSD130" s="4"/>
      <c r="PSE130" s="4"/>
      <c r="PSF130" s="4"/>
      <c r="PSG130" s="4"/>
      <c r="PSH130" s="4"/>
      <c r="PSI130" s="4"/>
      <c r="PSJ130" s="4"/>
      <c r="PSK130" s="4"/>
      <c r="PSL130" s="4"/>
      <c r="PSM130" s="4"/>
      <c r="PSN130" s="4"/>
      <c r="PSO130" s="4"/>
      <c r="PSP130" s="4"/>
      <c r="PSQ130" s="4"/>
      <c r="PSR130" s="4"/>
      <c r="PSS130" s="4"/>
      <c r="PST130" s="4"/>
      <c r="PSU130" s="4"/>
      <c r="PSV130" s="4"/>
      <c r="PSW130" s="4"/>
      <c r="PSX130" s="4"/>
      <c r="PSY130" s="4"/>
      <c r="PSZ130" s="4"/>
      <c r="PTA130" s="4"/>
      <c r="PTB130" s="4"/>
      <c r="PTC130" s="4"/>
      <c r="PTD130" s="4"/>
      <c r="PTE130" s="4"/>
      <c r="PTF130" s="4"/>
      <c r="PTG130" s="4"/>
      <c r="PTH130" s="4"/>
      <c r="PTI130" s="4"/>
      <c r="PTJ130" s="4"/>
      <c r="PTK130" s="4"/>
      <c r="PTL130" s="4"/>
      <c r="PTM130" s="4"/>
      <c r="PTN130" s="4"/>
      <c r="PTO130" s="4"/>
      <c r="PTP130" s="4"/>
      <c r="PTQ130" s="4"/>
      <c r="PTR130" s="4"/>
      <c r="PTS130" s="4"/>
      <c r="PTT130" s="4"/>
      <c r="PTU130" s="4"/>
      <c r="PTV130" s="4"/>
      <c r="PTW130" s="4"/>
      <c r="PTX130" s="4"/>
      <c r="PTY130" s="4"/>
      <c r="PTZ130" s="4"/>
      <c r="PUA130" s="4"/>
      <c r="PUB130" s="4"/>
      <c r="PUC130" s="4"/>
      <c r="PUD130" s="4"/>
      <c r="PUE130" s="4"/>
      <c r="PUF130" s="4"/>
      <c r="PUG130" s="4"/>
      <c r="PUH130" s="4"/>
      <c r="PUI130" s="4"/>
      <c r="PUJ130" s="4"/>
      <c r="PUK130" s="4"/>
      <c r="PUL130" s="4"/>
      <c r="PUM130" s="4"/>
      <c r="PUN130" s="4"/>
      <c r="PUO130" s="4"/>
      <c r="PUP130" s="4"/>
      <c r="PUQ130" s="4"/>
      <c r="PUR130" s="4"/>
      <c r="PUS130" s="4"/>
      <c r="PUT130" s="4"/>
      <c r="PUU130" s="4"/>
      <c r="PUV130" s="4"/>
      <c r="PUW130" s="4"/>
      <c r="PUX130" s="4"/>
      <c r="PUY130" s="4"/>
      <c r="PUZ130" s="4"/>
      <c r="PVA130" s="4"/>
      <c r="PVB130" s="4"/>
      <c r="PVC130" s="4"/>
      <c r="PVD130" s="4"/>
      <c r="PVE130" s="4"/>
      <c r="PVF130" s="4"/>
      <c r="PVG130" s="4"/>
      <c r="PVH130" s="4"/>
      <c r="PVI130" s="4"/>
      <c r="PVJ130" s="4"/>
      <c r="PVK130" s="4"/>
      <c r="PVL130" s="4"/>
      <c r="PVM130" s="4"/>
      <c r="PVN130" s="4"/>
      <c r="PVO130" s="4"/>
      <c r="PVP130" s="4"/>
      <c r="PVQ130" s="4"/>
      <c r="PVR130" s="4"/>
      <c r="PVS130" s="4"/>
      <c r="PVT130" s="4"/>
      <c r="PVU130" s="4"/>
      <c r="PVV130" s="4"/>
      <c r="PVW130" s="4"/>
      <c r="PVX130" s="4"/>
      <c r="PVY130" s="4"/>
      <c r="PVZ130" s="4"/>
      <c r="PWA130" s="4"/>
      <c r="PWB130" s="4"/>
      <c r="PWC130" s="4"/>
      <c r="PWD130" s="4"/>
      <c r="PWE130" s="4"/>
      <c r="PWF130" s="4"/>
      <c r="PWG130" s="4"/>
      <c r="PWH130" s="4"/>
      <c r="PWI130" s="4"/>
      <c r="PWJ130" s="4"/>
      <c r="PWK130" s="4"/>
      <c r="PWL130" s="4"/>
      <c r="PWM130" s="4"/>
      <c r="PWN130" s="4"/>
      <c r="PWO130" s="4"/>
      <c r="PWP130" s="4"/>
      <c r="PWQ130" s="4"/>
      <c r="PWR130" s="4"/>
      <c r="PWS130" s="4"/>
      <c r="PWT130" s="4"/>
      <c r="PWU130" s="4"/>
      <c r="PWV130" s="4"/>
      <c r="PWW130" s="4"/>
      <c r="PWX130" s="4"/>
      <c r="PWY130" s="4"/>
      <c r="PWZ130" s="4"/>
      <c r="PXA130" s="4"/>
      <c r="PXB130" s="4"/>
      <c r="PXC130" s="4"/>
      <c r="PXD130" s="4"/>
      <c r="PXE130" s="4"/>
      <c r="PXF130" s="4"/>
      <c r="PXG130" s="4"/>
      <c r="PXH130" s="4"/>
      <c r="PXI130" s="4"/>
      <c r="PXJ130" s="4"/>
      <c r="PXK130" s="4"/>
      <c r="PXL130" s="4"/>
      <c r="PXM130" s="4"/>
      <c r="PXN130" s="4"/>
      <c r="PXO130" s="4"/>
      <c r="PXP130" s="4"/>
      <c r="PXQ130" s="4"/>
      <c r="PXR130" s="4"/>
      <c r="PXS130" s="4"/>
      <c r="PXT130" s="4"/>
      <c r="PXU130" s="4"/>
      <c r="PXV130" s="4"/>
      <c r="PXW130" s="4"/>
      <c r="PXX130" s="4"/>
      <c r="PXY130" s="4"/>
      <c r="PXZ130" s="4"/>
      <c r="PYA130" s="4"/>
      <c r="PYB130" s="4"/>
      <c r="PYC130" s="4"/>
      <c r="PYD130" s="4"/>
      <c r="PYE130" s="4"/>
      <c r="PYF130" s="4"/>
      <c r="PYG130" s="4"/>
      <c r="PYH130" s="4"/>
      <c r="PYO130" s="4"/>
      <c r="PYP130" s="4"/>
      <c r="PYQ130" s="4"/>
      <c r="PYR130" s="4"/>
      <c r="PYS130" s="4"/>
      <c r="PYT130" s="4"/>
      <c r="PYU130" s="4"/>
      <c r="PYV130" s="4"/>
      <c r="PYW130" s="4"/>
      <c r="PYX130" s="4"/>
      <c r="PYY130" s="4"/>
      <c r="PYZ130" s="4"/>
      <c r="PZA130" s="4"/>
      <c r="PZB130" s="4"/>
      <c r="PZC130" s="4"/>
      <c r="PZD130" s="4"/>
      <c r="PZE130" s="4"/>
      <c r="PZF130" s="4"/>
      <c r="PZG130" s="4"/>
      <c r="PZH130" s="4"/>
      <c r="PZI130" s="4"/>
      <c r="PZJ130" s="4"/>
      <c r="PZK130" s="4"/>
      <c r="PZL130" s="4"/>
      <c r="PZM130" s="4"/>
      <c r="PZN130" s="4"/>
      <c r="PZO130" s="4"/>
      <c r="PZP130" s="4"/>
      <c r="PZQ130" s="4"/>
      <c r="PZR130" s="4"/>
      <c r="PZS130" s="4"/>
      <c r="PZT130" s="4"/>
      <c r="PZU130" s="4"/>
      <c r="PZV130" s="4"/>
      <c r="PZW130" s="4"/>
      <c r="PZX130" s="4"/>
      <c r="PZY130" s="4"/>
      <c r="PZZ130" s="4"/>
      <c r="QAA130" s="4"/>
      <c r="QAB130" s="4"/>
      <c r="QAC130" s="4"/>
      <c r="QAD130" s="4"/>
      <c r="QAE130" s="4"/>
      <c r="QAF130" s="4"/>
      <c r="QAG130" s="4"/>
      <c r="QAH130" s="4"/>
      <c r="QAI130" s="4"/>
      <c r="QAJ130" s="4"/>
      <c r="QAK130" s="4"/>
      <c r="QAL130" s="4"/>
      <c r="QAM130" s="4"/>
      <c r="QAN130" s="4"/>
      <c r="QAO130" s="4"/>
      <c r="QAP130" s="4"/>
      <c r="QAQ130" s="4"/>
      <c r="QAR130" s="4"/>
      <c r="QAS130" s="4"/>
      <c r="QAT130" s="4"/>
      <c r="QAU130" s="4"/>
      <c r="QAV130" s="4"/>
      <c r="QAW130" s="4"/>
      <c r="QAX130" s="4"/>
      <c r="QAY130" s="4"/>
      <c r="QAZ130" s="4"/>
      <c r="QBA130" s="4"/>
      <c r="QBB130" s="4"/>
      <c r="QBC130" s="4"/>
      <c r="QBD130" s="4"/>
      <c r="QBE130" s="4"/>
      <c r="QBF130" s="4"/>
      <c r="QBG130" s="4"/>
      <c r="QBH130" s="4"/>
      <c r="QBI130" s="4"/>
      <c r="QBJ130" s="4"/>
      <c r="QBK130" s="4"/>
      <c r="QBL130" s="4"/>
      <c r="QBM130" s="4"/>
      <c r="QBN130" s="4"/>
      <c r="QBO130" s="4"/>
      <c r="QBP130" s="4"/>
      <c r="QBQ130" s="4"/>
      <c r="QBR130" s="4"/>
      <c r="QBS130" s="4"/>
      <c r="QBT130" s="4"/>
      <c r="QBU130" s="4"/>
      <c r="QBV130" s="4"/>
      <c r="QBW130" s="4"/>
      <c r="QBX130" s="4"/>
      <c r="QBY130" s="4"/>
      <c r="QBZ130" s="4"/>
      <c r="QCA130" s="4"/>
      <c r="QCB130" s="4"/>
      <c r="QCC130" s="4"/>
      <c r="QCD130" s="4"/>
      <c r="QCE130" s="4"/>
      <c r="QCF130" s="4"/>
      <c r="QCG130" s="4"/>
      <c r="QCH130" s="4"/>
      <c r="QCI130" s="4"/>
      <c r="QCJ130" s="4"/>
      <c r="QCK130" s="4"/>
      <c r="QCL130" s="4"/>
      <c r="QCM130" s="4"/>
      <c r="QCN130" s="4"/>
      <c r="QCO130" s="4"/>
      <c r="QCP130" s="4"/>
      <c r="QCQ130" s="4"/>
      <c r="QCR130" s="4"/>
      <c r="QCS130" s="4"/>
      <c r="QCT130" s="4"/>
      <c r="QCU130" s="4"/>
      <c r="QCV130" s="4"/>
      <c r="QCW130" s="4"/>
      <c r="QCX130" s="4"/>
      <c r="QCY130" s="4"/>
      <c r="QCZ130" s="4"/>
      <c r="QDA130" s="4"/>
      <c r="QDB130" s="4"/>
      <c r="QDC130" s="4"/>
      <c r="QDD130" s="4"/>
      <c r="QDE130" s="4"/>
      <c r="QDF130" s="4"/>
      <c r="QDG130" s="4"/>
      <c r="QDH130" s="4"/>
      <c r="QDI130" s="4"/>
      <c r="QDJ130" s="4"/>
      <c r="QDK130" s="4"/>
      <c r="QDL130" s="4"/>
      <c r="QDM130" s="4"/>
      <c r="QDN130" s="4"/>
      <c r="QDO130" s="4"/>
      <c r="QDP130" s="4"/>
      <c r="QDQ130" s="4"/>
      <c r="QDR130" s="4"/>
      <c r="QDS130" s="4"/>
      <c r="QDT130" s="4"/>
      <c r="QDU130" s="4"/>
      <c r="QDV130" s="4"/>
      <c r="QDW130" s="4"/>
      <c r="QDX130" s="4"/>
      <c r="QDY130" s="4"/>
      <c r="QDZ130" s="4"/>
      <c r="QEA130" s="4"/>
      <c r="QEB130" s="4"/>
      <c r="QEC130" s="4"/>
      <c r="QED130" s="4"/>
      <c r="QEE130" s="4"/>
      <c r="QEF130" s="4"/>
      <c r="QEG130" s="4"/>
      <c r="QEH130" s="4"/>
      <c r="QEI130" s="4"/>
      <c r="QEJ130" s="4"/>
      <c r="QEK130" s="4"/>
      <c r="QEL130" s="4"/>
      <c r="QEM130" s="4"/>
      <c r="QEN130" s="4"/>
      <c r="QEO130" s="4"/>
      <c r="QEP130" s="4"/>
      <c r="QEQ130" s="4"/>
      <c r="QER130" s="4"/>
      <c r="QES130" s="4"/>
      <c r="QET130" s="4"/>
      <c r="QEU130" s="4"/>
      <c r="QEV130" s="4"/>
      <c r="QEW130" s="4"/>
      <c r="QEX130" s="4"/>
      <c r="QEY130" s="4"/>
      <c r="QEZ130" s="4"/>
      <c r="QFA130" s="4"/>
      <c r="QFB130" s="4"/>
      <c r="QFC130" s="4"/>
      <c r="QFD130" s="4"/>
      <c r="QFE130" s="4"/>
      <c r="QFF130" s="4"/>
      <c r="QFG130" s="4"/>
      <c r="QFH130" s="4"/>
      <c r="QFI130" s="4"/>
      <c r="QFJ130" s="4"/>
      <c r="QFK130" s="4"/>
      <c r="QFL130" s="4"/>
      <c r="QFM130" s="4"/>
      <c r="QFN130" s="4"/>
      <c r="QFO130" s="4"/>
      <c r="QFP130" s="4"/>
      <c r="QFQ130" s="4"/>
      <c r="QFR130" s="4"/>
      <c r="QFS130" s="4"/>
      <c r="QFT130" s="4"/>
      <c r="QFU130" s="4"/>
      <c r="QFV130" s="4"/>
      <c r="QFW130" s="4"/>
      <c r="QFX130" s="4"/>
      <c r="QFY130" s="4"/>
      <c r="QFZ130" s="4"/>
      <c r="QGA130" s="4"/>
      <c r="QGB130" s="4"/>
      <c r="QGC130" s="4"/>
      <c r="QGD130" s="4"/>
      <c r="QGE130" s="4"/>
      <c r="QGF130" s="4"/>
      <c r="QGG130" s="4"/>
      <c r="QGH130" s="4"/>
      <c r="QGI130" s="4"/>
      <c r="QGJ130" s="4"/>
      <c r="QGK130" s="4"/>
      <c r="QGL130" s="4"/>
      <c r="QGM130" s="4"/>
      <c r="QGN130" s="4"/>
      <c r="QGO130" s="4"/>
      <c r="QGP130" s="4"/>
      <c r="QGQ130" s="4"/>
      <c r="QGR130" s="4"/>
      <c r="QGS130" s="4"/>
      <c r="QGT130" s="4"/>
      <c r="QGU130" s="4"/>
      <c r="QGV130" s="4"/>
      <c r="QGW130" s="4"/>
      <c r="QGX130" s="4"/>
      <c r="QGY130" s="4"/>
      <c r="QGZ130" s="4"/>
      <c r="QHA130" s="4"/>
      <c r="QHB130" s="4"/>
      <c r="QHC130" s="4"/>
      <c r="QHD130" s="4"/>
      <c r="QHE130" s="4"/>
      <c r="QHF130" s="4"/>
      <c r="QHG130" s="4"/>
      <c r="QHH130" s="4"/>
      <c r="QHI130" s="4"/>
      <c r="QHJ130" s="4"/>
      <c r="QHK130" s="4"/>
      <c r="QHL130" s="4"/>
      <c r="QHM130" s="4"/>
      <c r="QHN130" s="4"/>
      <c r="QHO130" s="4"/>
      <c r="QHP130" s="4"/>
      <c r="QHQ130" s="4"/>
      <c r="QHR130" s="4"/>
      <c r="QHS130" s="4"/>
      <c r="QHT130" s="4"/>
      <c r="QHU130" s="4"/>
      <c r="QHV130" s="4"/>
      <c r="QHW130" s="4"/>
      <c r="QHX130" s="4"/>
      <c r="QHY130" s="4"/>
      <c r="QHZ130" s="4"/>
      <c r="QIA130" s="4"/>
      <c r="QIB130" s="4"/>
      <c r="QIC130" s="4"/>
      <c r="QID130" s="4"/>
      <c r="QIK130" s="4"/>
      <c r="QIL130" s="4"/>
      <c r="QIM130" s="4"/>
      <c r="QIN130" s="4"/>
      <c r="QIO130" s="4"/>
      <c r="QIP130" s="4"/>
      <c r="QIQ130" s="4"/>
      <c r="QIR130" s="4"/>
      <c r="QIS130" s="4"/>
      <c r="QIT130" s="4"/>
      <c r="QIU130" s="4"/>
      <c r="QIV130" s="4"/>
      <c r="QIW130" s="4"/>
      <c r="QIX130" s="4"/>
      <c r="QIY130" s="4"/>
      <c r="QIZ130" s="4"/>
      <c r="QJA130" s="4"/>
      <c r="QJB130" s="4"/>
      <c r="QJC130" s="4"/>
      <c r="QJD130" s="4"/>
      <c r="QJE130" s="4"/>
      <c r="QJF130" s="4"/>
      <c r="QJG130" s="4"/>
      <c r="QJH130" s="4"/>
      <c r="QJI130" s="4"/>
      <c r="QJJ130" s="4"/>
      <c r="QJK130" s="4"/>
      <c r="QJL130" s="4"/>
      <c r="QJM130" s="4"/>
      <c r="QJN130" s="4"/>
      <c r="QJO130" s="4"/>
      <c r="QJP130" s="4"/>
      <c r="QJQ130" s="4"/>
      <c r="QJR130" s="4"/>
      <c r="QJS130" s="4"/>
      <c r="QJT130" s="4"/>
      <c r="QJU130" s="4"/>
      <c r="QJV130" s="4"/>
      <c r="QJW130" s="4"/>
      <c r="QJX130" s="4"/>
      <c r="QJY130" s="4"/>
      <c r="QJZ130" s="4"/>
      <c r="QKA130" s="4"/>
      <c r="QKB130" s="4"/>
      <c r="QKC130" s="4"/>
      <c r="QKD130" s="4"/>
      <c r="QKE130" s="4"/>
      <c r="QKF130" s="4"/>
      <c r="QKG130" s="4"/>
      <c r="QKH130" s="4"/>
      <c r="QKI130" s="4"/>
      <c r="QKJ130" s="4"/>
      <c r="QKK130" s="4"/>
      <c r="QKL130" s="4"/>
      <c r="QKM130" s="4"/>
      <c r="QKN130" s="4"/>
      <c r="QKO130" s="4"/>
      <c r="QKP130" s="4"/>
      <c r="QKQ130" s="4"/>
      <c r="QKR130" s="4"/>
      <c r="QKS130" s="4"/>
      <c r="QKT130" s="4"/>
      <c r="QKU130" s="4"/>
      <c r="QKV130" s="4"/>
      <c r="QKW130" s="4"/>
      <c r="QKX130" s="4"/>
      <c r="QKY130" s="4"/>
      <c r="QKZ130" s="4"/>
      <c r="QLA130" s="4"/>
      <c r="QLB130" s="4"/>
      <c r="QLC130" s="4"/>
      <c r="QLD130" s="4"/>
      <c r="QLE130" s="4"/>
      <c r="QLF130" s="4"/>
      <c r="QLG130" s="4"/>
      <c r="QLH130" s="4"/>
      <c r="QLI130" s="4"/>
      <c r="QLJ130" s="4"/>
      <c r="QLK130" s="4"/>
      <c r="QLL130" s="4"/>
      <c r="QLM130" s="4"/>
      <c r="QLN130" s="4"/>
      <c r="QLO130" s="4"/>
      <c r="QLP130" s="4"/>
      <c r="QLQ130" s="4"/>
      <c r="QLR130" s="4"/>
      <c r="QLS130" s="4"/>
      <c r="QLT130" s="4"/>
      <c r="QLU130" s="4"/>
      <c r="QLV130" s="4"/>
      <c r="QLW130" s="4"/>
      <c r="QLX130" s="4"/>
      <c r="QLY130" s="4"/>
      <c r="QLZ130" s="4"/>
      <c r="QMA130" s="4"/>
      <c r="QMB130" s="4"/>
      <c r="QMC130" s="4"/>
      <c r="QMD130" s="4"/>
      <c r="QME130" s="4"/>
      <c r="QMF130" s="4"/>
      <c r="QMG130" s="4"/>
      <c r="QMH130" s="4"/>
      <c r="QMI130" s="4"/>
      <c r="QMJ130" s="4"/>
      <c r="QMK130" s="4"/>
      <c r="QML130" s="4"/>
      <c r="QMM130" s="4"/>
      <c r="QMN130" s="4"/>
      <c r="QMO130" s="4"/>
      <c r="QMP130" s="4"/>
      <c r="QMQ130" s="4"/>
      <c r="QMR130" s="4"/>
      <c r="QMS130" s="4"/>
      <c r="QMT130" s="4"/>
      <c r="QMU130" s="4"/>
      <c r="QMV130" s="4"/>
      <c r="QMW130" s="4"/>
      <c r="QMX130" s="4"/>
      <c r="QMY130" s="4"/>
      <c r="QMZ130" s="4"/>
      <c r="QNA130" s="4"/>
      <c r="QNB130" s="4"/>
      <c r="QNC130" s="4"/>
      <c r="QND130" s="4"/>
      <c r="QNE130" s="4"/>
      <c r="QNF130" s="4"/>
      <c r="QNG130" s="4"/>
      <c r="QNH130" s="4"/>
      <c r="QNI130" s="4"/>
      <c r="QNJ130" s="4"/>
      <c r="QNK130" s="4"/>
      <c r="QNL130" s="4"/>
      <c r="QNM130" s="4"/>
      <c r="QNN130" s="4"/>
      <c r="QNO130" s="4"/>
      <c r="QNP130" s="4"/>
      <c r="QNQ130" s="4"/>
      <c r="QNR130" s="4"/>
      <c r="QNS130" s="4"/>
      <c r="QNT130" s="4"/>
      <c r="QNU130" s="4"/>
      <c r="QNV130" s="4"/>
      <c r="QNW130" s="4"/>
      <c r="QNX130" s="4"/>
      <c r="QNY130" s="4"/>
      <c r="QNZ130" s="4"/>
      <c r="QOA130" s="4"/>
      <c r="QOB130" s="4"/>
      <c r="QOC130" s="4"/>
      <c r="QOD130" s="4"/>
      <c r="QOE130" s="4"/>
      <c r="QOF130" s="4"/>
      <c r="QOG130" s="4"/>
      <c r="QOH130" s="4"/>
      <c r="QOI130" s="4"/>
      <c r="QOJ130" s="4"/>
      <c r="QOK130" s="4"/>
      <c r="QOL130" s="4"/>
      <c r="QOM130" s="4"/>
      <c r="QON130" s="4"/>
      <c r="QOO130" s="4"/>
      <c r="QOP130" s="4"/>
      <c r="QOQ130" s="4"/>
      <c r="QOR130" s="4"/>
      <c r="QOS130" s="4"/>
      <c r="QOT130" s="4"/>
      <c r="QOU130" s="4"/>
      <c r="QOV130" s="4"/>
      <c r="QOW130" s="4"/>
      <c r="QOX130" s="4"/>
      <c r="QOY130" s="4"/>
      <c r="QOZ130" s="4"/>
      <c r="QPA130" s="4"/>
      <c r="QPB130" s="4"/>
      <c r="QPC130" s="4"/>
      <c r="QPD130" s="4"/>
      <c r="QPE130" s="4"/>
      <c r="QPF130" s="4"/>
      <c r="QPG130" s="4"/>
      <c r="QPH130" s="4"/>
      <c r="QPI130" s="4"/>
      <c r="QPJ130" s="4"/>
      <c r="QPK130" s="4"/>
      <c r="QPL130" s="4"/>
      <c r="QPM130" s="4"/>
      <c r="QPN130" s="4"/>
      <c r="QPO130" s="4"/>
      <c r="QPP130" s="4"/>
      <c r="QPQ130" s="4"/>
      <c r="QPR130" s="4"/>
      <c r="QPS130" s="4"/>
      <c r="QPT130" s="4"/>
      <c r="QPU130" s="4"/>
      <c r="QPV130" s="4"/>
      <c r="QPW130" s="4"/>
      <c r="QPX130" s="4"/>
      <c r="QPY130" s="4"/>
      <c r="QPZ130" s="4"/>
      <c r="QQA130" s="4"/>
      <c r="QQB130" s="4"/>
      <c r="QQC130" s="4"/>
      <c r="QQD130" s="4"/>
      <c r="QQE130" s="4"/>
      <c r="QQF130" s="4"/>
      <c r="QQG130" s="4"/>
      <c r="QQH130" s="4"/>
      <c r="QQI130" s="4"/>
      <c r="QQJ130" s="4"/>
      <c r="QQK130" s="4"/>
      <c r="QQL130" s="4"/>
      <c r="QQM130" s="4"/>
      <c r="QQN130" s="4"/>
      <c r="QQO130" s="4"/>
      <c r="QQP130" s="4"/>
      <c r="QQQ130" s="4"/>
      <c r="QQR130" s="4"/>
      <c r="QQS130" s="4"/>
      <c r="QQT130" s="4"/>
      <c r="QQU130" s="4"/>
      <c r="QQV130" s="4"/>
      <c r="QQW130" s="4"/>
      <c r="QQX130" s="4"/>
      <c r="QQY130" s="4"/>
      <c r="QQZ130" s="4"/>
      <c r="QRA130" s="4"/>
      <c r="QRB130" s="4"/>
      <c r="QRC130" s="4"/>
      <c r="QRD130" s="4"/>
      <c r="QRE130" s="4"/>
      <c r="QRF130" s="4"/>
      <c r="QRG130" s="4"/>
      <c r="QRH130" s="4"/>
      <c r="QRI130" s="4"/>
      <c r="QRJ130" s="4"/>
      <c r="QRK130" s="4"/>
      <c r="QRL130" s="4"/>
      <c r="QRM130" s="4"/>
      <c r="QRN130" s="4"/>
      <c r="QRO130" s="4"/>
      <c r="QRP130" s="4"/>
      <c r="QRQ130" s="4"/>
      <c r="QRR130" s="4"/>
      <c r="QRS130" s="4"/>
      <c r="QRT130" s="4"/>
      <c r="QRU130" s="4"/>
      <c r="QRV130" s="4"/>
      <c r="QRW130" s="4"/>
      <c r="QRX130" s="4"/>
      <c r="QRY130" s="4"/>
      <c r="QRZ130" s="4"/>
      <c r="QSG130" s="4"/>
      <c r="QSH130" s="4"/>
      <c r="QSI130" s="4"/>
      <c r="QSJ130" s="4"/>
      <c r="QSK130" s="4"/>
      <c r="QSL130" s="4"/>
      <c r="QSM130" s="4"/>
      <c r="QSN130" s="4"/>
      <c r="QSO130" s="4"/>
      <c r="QSP130" s="4"/>
      <c r="QSQ130" s="4"/>
      <c r="QSR130" s="4"/>
      <c r="QSS130" s="4"/>
      <c r="QST130" s="4"/>
      <c r="QSU130" s="4"/>
      <c r="QSV130" s="4"/>
      <c r="QSW130" s="4"/>
      <c r="QSX130" s="4"/>
      <c r="QSY130" s="4"/>
      <c r="QSZ130" s="4"/>
      <c r="QTA130" s="4"/>
      <c r="QTB130" s="4"/>
      <c r="QTC130" s="4"/>
      <c r="QTD130" s="4"/>
      <c r="QTE130" s="4"/>
      <c r="QTF130" s="4"/>
      <c r="QTG130" s="4"/>
      <c r="QTH130" s="4"/>
      <c r="QTI130" s="4"/>
      <c r="QTJ130" s="4"/>
      <c r="QTK130" s="4"/>
      <c r="QTL130" s="4"/>
      <c r="QTM130" s="4"/>
      <c r="QTN130" s="4"/>
      <c r="QTO130" s="4"/>
      <c r="QTP130" s="4"/>
      <c r="QTQ130" s="4"/>
      <c r="QTR130" s="4"/>
      <c r="QTS130" s="4"/>
      <c r="QTT130" s="4"/>
      <c r="QTU130" s="4"/>
      <c r="QTV130" s="4"/>
      <c r="QTW130" s="4"/>
      <c r="QTX130" s="4"/>
      <c r="QTY130" s="4"/>
      <c r="QTZ130" s="4"/>
      <c r="QUA130" s="4"/>
      <c r="QUB130" s="4"/>
      <c r="QUC130" s="4"/>
      <c r="QUD130" s="4"/>
      <c r="QUE130" s="4"/>
      <c r="QUF130" s="4"/>
      <c r="QUG130" s="4"/>
      <c r="QUH130" s="4"/>
      <c r="QUI130" s="4"/>
      <c r="QUJ130" s="4"/>
      <c r="QUK130" s="4"/>
      <c r="QUL130" s="4"/>
      <c r="QUM130" s="4"/>
      <c r="QUN130" s="4"/>
      <c r="QUO130" s="4"/>
      <c r="QUP130" s="4"/>
      <c r="QUQ130" s="4"/>
      <c r="QUR130" s="4"/>
      <c r="QUS130" s="4"/>
      <c r="QUT130" s="4"/>
      <c r="QUU130" s="4"/>
      <c r="QUV130" s="4"/>
      <c r="QUW130" s="4"/>
      <c r="QUX130" s="4"/>
      <c r="QUY130" s="4"/>
      <c r="QUZ130" s="4"/>
      <c r="QVA130" s="4"/>
      <c r="QVB130" s="4"/>
      <c r="QVC130" s="4"/>
      <c r="QVD130" s="4"/>
      <c r="QVE130" s="4"/>
      <c r="QVF130" s="4"/>
      <c r="QVG130" s="4"/>
      <c r="QVH130" s="4"/>
      <c r="QVI130" s="4"/>
      <c r="QVJ130" s="4"/>
      <c r="QVK130" s="4"/>
      <c r="QVL130" s="4"/>
      <c r="QVM130" s="4"/>
      <c r="QVN130" s="4"/>
      <c r="QVO130" s="4"/>
      <c r="QVP130" s="4"/>
      <c r="QVQ130" s="4"/>
      <c r="QVR130" s="4"/>
      <c r="QVS130" s="4"/>
      <c r="QVT130" s="4"/>
      <c r="QVU130" s="4"/>
      <c r="QVV130" s="4"/>
      <c r="QVW130" s="4"/>
      <c r="QVX130" s="4"/>
      <c r="QVY130" s="4"/>
      <c r="QVZ130" s="4"/>
      <c r="QWA130" s="4"/>
      <c r="QWB130" s="4"/>
      <c r="QWC130" s="4"/>
      <c r="QWD130" s="4"/>
      <c r="QWE130" s="4"/>
      <c r="QWF130" s="4"/>
      <c r="QWG130" s="4"/>
      <c r="QWH130" s="4"/>
      <c r="QWI130" s="4"/>
      <c r="QWJ130" s="4"/>
      <c r="QWK130" s="4"/>
      <c r="QWL130" s="4"/>
      <c r="QWM130" s="4"/>
      <c r="QWN130" s="4"/>
      <c r="QWO130" s="4"/>
      <c r="QWP130" s="4"/>
      <c r="QWQ130" s="4"/>
      <c r="QWR130" s="4"/>
      <c r="QWS130" s="4"/>
      <c r="QWT130" s="4"/>
      <c r="QWU130" s="4"/>
      <c r="QWV130" s="4"/>
      <c r="QWW130" s="4"/>
      <c r="QWX130" s="4"/>
      <c r="QWY130" s="4"/>
      <c r="QWZ130" s="4"/>
      <c r="QXA130" s="4"/>
      <c r="QXB130" s="4"/>
      <c r="QXC130" s="4"/>
      <c r="QXD130" s="4"/>
      <c r="QXE130" s="4"/>
      <c r="QXF130" s="4"/>
      <c r="QXG130" s="4"/>
      <c r="QXH130" s="4"/>
      <c r="QXI130" s="4"/>
      <c r="QXJ130" s="4"/>
      <c r="QXK130" s="4"/>
      <c r="QXL130" s="4"/>
      <c r="QXM130" s="4"/>
      <c r="QXN130" s="4"/>
      <c r="QXO130" s="4"/>
      <c r="QXP130" s="4"/>
      <c r="QXQ130" s="4"/>
      <c r="QXR130" s="4"/>
      <c r="QXS130" s="4"/>
      <c r="QXT130" s="4"/>
      <c r="QXU130" s="4"/>
      <c r="QXV130" s="4"/>
      <c r="QXW130" s="4"/>
      <c r="QXX130" s="4"/>
      <c r="QXY130" s="4"/>
      <c r="QXZ130" s="4"/>
      <c r="QYA130" s="4"/>
      <c r="QYB130" s="4"/>
      <c r="QYC130" s="4"/>
      <c r="QYD130" s="4"/>
      <c r="QYE130" s="4"/>
      <c r="QYF130" s="4"/>
      <c r="QYG130" s="4"/>
      <c r="QYH130" s="4"/>
      <c r="QYI130" s="4"/>
      <c r="QYJ130" s="4"/>
      <c r="QYK130" s="4"/>
      <c r="QYL130" s="4"/>
      <c r="QYM130" s="4"/>
      <c r="QYN130" s="4"/>
      <c r="QYO130" s="4"/>
      <c r="QYP130" s="4"/>
      <c r="QYQ130" s="4"/>
      <c r="QYR130" s="4"/>
      <c r="QYS130" s="4"/>
      <c r="QYT130" s="4"/>
      <c r="QYU130" s="4"/>
      <c r="QYV130" s="4"/>
      <c r="QYW130" s="4"/>
      <c r="QYX130" s="4"/>
      <c r="QYY130" s="4"/>
      <c r="QYZ130" s="4"/>
      <c r="QZA130" s="4"/>
      <c r="QZB130" s="4"/>
      <c r="QZC130" s="4"/>
      <c r="QZD130" s="4"/>
      <c r="QZE130" s="4"/>
      <c r="QZF130" s="4"/>
      <c r="QZG130" s="4"/>
      <c r="QZH130" s="4"/>
      <c r="QZI130" s="4"/>
      <c r="QZJ130" s="4"/>
      <c r="QZK130" s="4"/>
      <c r="QZL130" s="4"/>
      <c r="QZM130" s="4"/>
      <c r="QZN130" s="4"/>
      <c r="QZO130" s="4"/>
      <c r="QZP130" s="4"/>
      <c r="QZQ130" s="4"/>
      <c r="QZR130" s="4"/>
      <c r="QZS130" s="4"/>
      <c r="QZT130" s="4"/>
      <c r="QZU130" s="4"/>
      <c r="QZV130" s="4"/>
      <c r="QZW130" s="4"/>
      <c r="QZX130" s="4"/>
      <c r="QZY130" s="4"/>
      <c r="QZZ130" s="4"/>
      <c r="RAA130" s="4"/>
      <c r="RAB130" s="4"/>
      <c r="RAC130" s="4"/>
      <c r="RAD130" s="4"/>
      <c r="RAE130" s="4"/>
      <c r="RAF130" s="4"/>
      <c r="RAG130" s="4"/>
      <c r="RAH130" s="4"/>
      <c r="RAI130" s="4"/>
      <c r="RAJ130" s="4"/>
      <c r="RAK130" s="4"/>
      <c r="RAL130" s="4"/>
      <c r="RAM130" s="4"/>
      <c r="RAN130" s="4"/>
      <c r="RAO130" s="4"/>
      <c r="RAP130" s="4"/>
      <c r="RAQ130" s="4"/>
      <c r="RAR130" s="4"/>
      <c r="RAS130" s="4"/>
      <c r="RAT130" s="4"/>
      <c r="RAU130" s="4"/>
      <c r="RAV130" s="4"/>
      <c r="RAW130" s="4"/>
      <c r="RAX130" s="4"/>
      <c r="RAY130" s="4"/>
      <c r="RAZ130" s="4"/>
      <c r="RBA130" s="4"/>
      <c r="RBB130" s="4"/>
      <c r="RBC130" s="4"/>
      <c r="RBD130" s="4"/>
      <c r="RBE130" s="4"/>
      <c r="RBF130" s="4"/>
      <c r="RBG130" s="4"/>
      <c r="RBH130" s="4"/>
      <c r="RBI130" s="4"/>
      <c r="RBJ130" s="4"/>
      <c r="RBK130" s="4"/>
      <c r="RBL130" s="4"/>
      <c r="RBM130" s="4"/>
      <c r="RBN130" s="4"/>
      <c r="RBO130" s="4"/>
      <c r="RBP130" s="4"/>
      <c r="RBQ130" s="4"/>
      <c r="RBR130" s="4"/>
      <c r="RBS130" s="4"/>
      <c r="RBT130" s="4"/>
      <c r="RBU130" s="4"/>
      <c r="RBV130" s="4"/>
      <c r="RCC130" s="4"/>
      <c r="RCD130" s="4"/>
      <c r="RCE130" s="4"/>
      <c r="RCF130" s="4"/>
      <c r="RCG130" s="4"/>
      <c r="RCH130" s="4"/>
      <c r="RCI130" s="4"/>
      <c r="RCJ130" s="4"/>
      <c r="RCK130" s="4"/>
      <c r="RCL130" s="4"/>
      <c r="RCM130" s="4"/>
      <c r="RCN130" s="4"/>
      <c r="RCO130" s="4"/>
      <c r="RCP130" s="4"/>
      <c r="RCQ130" s="4"/>
      <c r="RCR130" s="4"/>
      <c r="RCS130" s="4"/>
      <c r="RCT130" s="4"/>
      <c r="RCU130" s="4"/>
      <c r="RCV130" s="4"/>
      <c r="RCW130" s="4"/>
      <c r="RCX130" s="4"/>
      <c r="RCY130" s="4"/>
      <c r="RCZ130" s="4"/>
      <c r="RDA130" s="4"/>
      <c r="RDB130" s="4"/>
      <c r="RDC130" s="4"/>
      <c r="RDD130" s="4"/>
      <c r="RDE130" s="4"/>
      <c r="RDF130" s="4"/>
      <c r="RDG130" s="4"/>
      <c r="RDH130" s="4"/>
      <c r="RDI130" s="4"/>
      <c r="RDJ130" s="4"/>
      <c r="RDK130" s="4"/>
      <c r="RDL130" s="4"/>
      <c r="RDM130" s="4"/>
      <c r="RDN130" s="4"/>
      <c r="RDO130" s="4"/>
      <c r="RDP130" s="4"/>
      <c r="RDQ130" s="4"/>
      <c r="RDR130" s="4"/>
      <c r="RDS130" s="4"/>
      <c r="RDT130" s="4"/>
      <c r="RDU130" s="4"/>
      <c r="RDV130" s="4"/>
      <c r="RDW130" s="4"/>
      <c r="RDX130" s="4"/>
      <c r="RDY130" s="4"/>
      <c r="RDZ130" s="4"/>
      <c r="REA130" s="4"/>
      <c r="REB130" s="4"/>
      <c r="REC130" s="4"/>
      <c r="RED130" s="4"/>
      <c r="REE130" s="4"/>
      <c r="REF130" s="4"/>
      <c r="REG130" s="4"/>
      <c r="REH130" s="4"/>
      <c r="REI130" s="4"/>
      <c r="REJ130" s="4"/>
      <c r="REK130" s="4"/>
      <c r="REL130" s="4"/>
      <c r="REM130" s="4"/>
      <c r="REN130" s="4"/>
      <c r="REO130" s="4"/>
      <c r="REP130" s="4"/>
      <c r="REQ130" s="4"/>
      <c r="RER130" s="4"/>
      <c r="RES130" s="4"/>
      <c r="RET130" s="4"/>
      <c r="REU130" s="4"/>
      <c r="REV130" s="4"/>
      <c r="REW130" s="4"/>
      <c r="REX130" s="4"/>
      <c r="REY130" s="4"/>
      <c r="REZ130" s="4"/>
      <c r="RFA130" s="4"/>
      <c r="RFB130" s="4"/>
      <c r="RFC130" s="4"/>
      <c r="RFD130" s="4"/>
      <c r="RFE130" s="4"/>
      <c r="RFF130" s="4"/>
      <c r="RFG130" s="4"/>
      <c r="RFH130" s="4"/>
      <c r="RFI130" s="4"/>
      <c r="RFJ130" s="4"/>
      <c r="RFK130" s="4"/>
      <c r="RFL130" s="4"/>
      <c r="RFM130" s="4"/>
      <c r="RFN130" s="4"/>
      <c r="RFO130" s="4"/>
      <c r="RFP130" s="4"/>
      <c r="RFQ130" s="4"/>
      <c r="RFR130" s="4"/>
      <c r="RFS130" s="4"/>
      <c r="RFT130" s="4"/>
      <c r="RFU130" s="4"/>
      <c r="RFV130" s="4"/>
      <c r="RFW130" s="4"/>
      <c r="RFX130" s="4"/>
      <c r="RFY130" s="4"/>
      <c r="RFZ130" s="4"/>
      <c r="RGA130" s="4"/>
      <c r="RGB130" s="4"/>
      <c r="RGC130" s="4"/>
      <c r="RGD130" s="4"/>
      <c r="RGE130" s="4"/>
      <c r="RGF130" s="4"/>
      <c r="RGG130" s="4"/>
      <c r="RGH130" s="4"/>
      <c r="RGI130" s="4"/>
      <c r="RGJ130" s="4"/>
      <c r="RGK130" s="4"/>
      <c r="RGL130" s="4"/>
      <c r="RGM130" s="4"/>
      <c r="RGN130" s="4"/>
      <c r="RGO130" s="4"/>
      <c r="RGP130" s="4"/>
      <c r="RGQ130" s="4"/>
      <c r="RGR130" s="4"/>
      <c r="RGS130" s="4"/>
      <c r="RGT130" s="4"/>
      <c r="RGU130" s="4"/>
      <c r="RGV130" s="4"/>
      <c r="RGW130" s="4"/>
      <c r="RGX130" s="4"/>
      <c r="RGY130" s="4"/>
      <c r="RGZ130" s="4"/>
      <c r="RHA130" s="4"/>
      <c r="RHB130" s="4"/>
      <c r="RHC130" s="4"/>
      <c r="RHD130" s="4"/>
      <c r="RHE130" s="4"/>
      <c r="RHF130" s="4"/>
      <c r="RHG130" s="4"/>
      <c r="RHH130" s="4"/>
      <c r="RHI130" s="4"/>
      <c r="RHJ130" s="4"/>
      <c r="RHK130" s="4"/>
      <c r="RHL130" s="4"/>
      <c r="RHM130" s="4"/>
      <c r="RHN130" s="4"/>
      <c r="RHO130" s="4"/>
      <c r="RHP130" s="4"/>
      <c r="RHQ130" s="4"/>
      <c r="RHR130" s="4"/>
      <c r="RHS130" s="4"/>
      <c r="RHT130" s="4"/>
      <c r="RHU130" s="4"/>
      <c r="RHV130" s="4"/>
      <c r="RHW130" s="4"/>
      <c r="RHX130" s="4"/>
      <c r="RHY130" s="4"/>
      <c r="RHZ130" s="4"/>
      <c r="RIA130" s="4"/>
      <c r="RIB130" s="4"/>
      <c r="RIC130" s="4"/>
      <c r="RID130" s="4"/>
      <c r="RIE130" s="4"/>
      <c r="RIF130" s="4"/>
      <c r="RIG130" s="4"/>
      <c r="RIH130" s="4"/>
      <c r="RII130" s="4"/>
      <c r="RIJ130" s="4"/>
      <c r="RIK130" s="4"/>
      <c r="RIL130" s="4"/>
      <c r="RIM130" s="4"/>
      <c r="RIN130" s="4"/>
      <c r="RIO130" s="4"/>
      <c r="RIP130" s="4"/>
      <c r="RIQ130" s="4"/>
      <c r="RIR130" s="4"/>
      <c r="RIS130" s="4"/>
      <c r="RIT130" s="4"/>
      <c r="RIU130" s="4"/>
      <c r="RIV130" s="4"/>
      <c r="RIW130" s="4"/>
      <c r="RIX130" s="4"/>
      <c r="RIY130" s="4"/>
      <c r="RIZ130" s="4"/>
      <c r="RJA130" s="4"/>
      <c r="RJB130" s="4"/>
      <c r="RJC130" s="4"/>
      <c r="RJD130" s="4"/>
      <c r="RJE130" s="4"/>
      <c r="RJF130" s="4"/>
      <c r="RJG130" s="4"/>
      <c r="RJH130" s="4"/>
      <c r="RJI130" s="4"/>
      <c r="RJJ130" s="4"/>
      <c r="RJK130" s="4"/>
      <c r="RJL130" s="4"/>
      <c r="RJM130" s="4"/>
      <c r="RJN130" s="4"/>
      <c r="RJO130" s="4"/>
      <c r="RJP130" s="4"/>
      <c r="RJQ130" s="4"/>
      <c r="RJR130" s="4"/>
      <c r="RJS130" s="4"/>
      <c r="RJT130" s="4"/>
      <c r="RJU130" s="4"/>
      <c r="RJV130" s="4"/>
      <c r="RJW130" s="4"/>
      <c r="RJX130" s="4"/>
      <c r="RJY130" s="4"/>
      <c r="RJZ130" s="4"/>
      <c r="RKA130" s="4"/>
      <c r="RKB130" s="4"/>
      <c r="RKC130" s="4"/>
      <c r="RKD130" s="4"/>
      <c r="RKE130" s="4"/>
      <c r="RKF130" s="4"/>
      <c r="RKG130" s="4"/>
      <c r="RKH130" s="4"/>
      <c r="RKI130" s="4"/>
      <c r="RKJ130" s="4"/>
      <c r="RKK130" s="4"/>
      <c r="RKL130" s="4"/>
      <c r="RKM130" s="4"/>
      <c r="RKN130" s="4"/>
      <c r="RKO130" s="4"/>
      <c r="RKP130" s="4"/>
      <c r="RKQ130" s="4"/>
      <c r="RKR130" s="4"/>
      <c r="RKS130" s="4"/>
      <c r="RKT130" s="4"/>
      <c r="RKU130" s="4"/>
      <c r="RKV130" s="4"/>
      <c r="RKW130" s="4"/>
      <c r="RKX130" s="4"/>
      <c r="RKY130" s="4"/>
      <c r="RKZ130" s="4"/>
      <c r="RLA130" s="4"/>
      <c r="RLB130" s="4"/>
      <c r="RLC130" s="4"/>
      <c r="RLD130" s="4"/>
      <c r="RLE130" s="4"/>
      <c r="RLF130" s="4"/>
      <c r="RLG130" s="4"/>
      <c r="RLH130" s="4"/>
      <c r="RLI130" s="4"/>
      <c r="RLJ130" s="4"/>
      <c r="RLK130" s="4"/>
      <c r="RLL130" s="4"/>
      <c r="RLM130" s="4"/>
      <c r="RLN130" s="4"/>
      <c r="RLO130" s="4"/>
      <c r="RLP130" s="4"/>
      <c r="RLQ130" s="4"/>
      <c r="RLR130" s="4"/>
      <c r="RLY130" s="4"/>
      <c r="RLZ130" s="4"/>
      <c r="RMA130" s="4"/>
      <c r="RMB130" s="4"/>
      <c r="RMC130" s="4"/>
      <c r="RMD130" s="4"/>
      <c r="RME130" s="4"/>
      <c r="RMF130" s="4"/>
      <c r="RMG130" s="4"/>
      <c r="RMH130" s="4"/>
      <c r="RMI130" s="4"/>
      <c r="RMJ130" s="4"/>
      <c r="RMK130" s="4"/>
      <c r="RML130" s="4"/>
      <c r="RMM130" s="4"/>
      <c r="RMN130" s="4"/>
      <c r="RMO130" s="4"/>
      <c r="RMP130" s="4"/>
      <c r="RMQ130" s="4"/>
      <c r="RMR130" s="4"/>
      <c r="RMS130" s="4"/>
      <c r="RMT130" s="4"/>
      <c r="RMU130" s="4"/>
      <c r="RMV130" s="4"/>
      <c r="RMW130" s="4"/>
      <c r="RMX130" s="4"/>
      <c r="RMY130" s="4"/>
      <c r="RMZ130" s="4"/>
      <c r="RNA130" s="4"/>
      <c r="RNB130" s="4"/>
      <c r="RNC130" s="4"/>
      <c r="RND130" s="4"/>
      <c r="RNE130" s="4"/>
      <c r="RNF130" s="4"/>
      <c r="RNG130" s="4"/>
      <c r="RNH130" s="4"/>
      <c r="RNI130" s="4"/>
      <c r="RNJ130" s="4"/>
      <c r="RNK130" s="4"/>
      <c r="RNL130" s="4"/>
      <c r="RNM130" s="4"/>
      <c r="RNN130" s="4"/>
      <c r="RNO130" s="4"/>
      <c r="RNP130" s="4"/>
      <c r="RNQ130" s="4"/>
      <c r="RNR130" s="4"/>
      <c r="RNS130" s="4"/>
      <c r="RNT130" s="4"/>
      <c r="RNU130" s="4"/>
      <c r="RNV130" s="4"/>
      <c r="RNW130" s="4"/>
      <c r="RNX130" s="4"/>
      <c r="RNY130" s="4"/>
      <c r="RNZ130" s="4"/>
      <c r="ROA130" s="4"/>
      <c r="ROB130" s="4"/>
      <c r="ROC130" s="4"/>
      <c r="ROD130" s="4"/>
      <c r="ROE130" s="4"/>
      <c r="ROF130" s="4"/>
      <c r="ROG130" s="4"/>
      <c r="ROH130" s="4"/>
      <c r="ROI130" s="4"/>
      <c r="ROJ130" s="4"/>
      <c r="ROK130" s="4"/>
      <c r="ROL130" s="4"/>
      <c r="ROM130" s="4"/>
      <c r="RON130" s="4"/>
      <c r="ROO130" s="4"/>
      <c r="ROP130" s="4"/>
      <c r="ROQ130" s="4"/>
      <c r="ROR130" s="4"/>
      <c r="ROS130" s="4"/>
      <c r="ROT130" s="4"/>
      <c r="ROU130" s="4"/>
      <c r="ROV130" s="4"/>
      <c r="ROW130" s="4"/>
      <c r="ROX130" s="4"/>
      <c r="ROY130" s="4"/>
      <c r="ROZ130" s="4"/>
      <c r="RPA130" s="4"/>
      <c r="RPB130" s="4"/>
      <c r="RPC130" s="4"/>
      <c r="RPD130" s="4"/>
      <c r="RPE130" s="4"/>
      <c r="RPF130" s="4"/>
      <c r="RPG130" s="4"/>
      <c r="RPH130" s="4"/>
      <c r="RPI130" s="4"/>
      <c r="RPJ130" s="4"/>
      <c r="RPK130" s="4"/>
      <c r="RPL130" s="4"/>
      <c r="RPM130" s="4"/>
      <c r="RPN130" s="4"/>
      <c r="RPO130" s="4"/>
      <c r="RPP130" s="4"/>
      <c r="RPQ130" s="4"/>
      <c r="RPR130" s="4"/>
      <c r="RPS130" s="4"/>
      <c r="RPT130" s="4"/>
      <c r="RPU130" s="4"/>
      <c r="RPV130" s="4"/>
      <c r="RPW130" s="4"/>
      <c r="RPX130" s="4"/>
      <c r="RPY130" s="4"/>
      <c r="RPZ130" s="4"/>
      <c r="RQA130" s="4"/>
      <c r="RQB130" s="4"/>
      <c r="RQC130" s="4"/>
      <c r="RQD130" s="4"/>
      <c r="RQE130" s="4"/>
      <c r="RQF130" s="4"/>
      <c r="RQG130" s="4"/>
      <c r="RQH130" s="4"/>
      <c r="RQI130" s="4"/>
      <c r="RQJ130" s="4"/>
      <c r="RQK130" s="4"/>
      <c r="RQL130" s="4"/>
      <c r="RQM130" s="4"/>
      <c r="RQN130" s="4"/>
      <c r="RQO130" s="4"/>
      <c r="RQP130" s="4"/>
      <c r="RQQ130" s="4"/>
      <c r="RQR130" s="4"/>
      <c r="RQS130" s="4"/>
      <c r="RQT130" s="4"/>
      <c r="RQU130" s="4"/>
      <c r="RQV130" s="4"/>
      <c r="RQW130" s="4"/>
      <c r="RQX130" s="4"/>
      <c r="RQY130" s="4"/>
      <c r="RQZ130" s="4"/>
      <c r="RRA130" s="4"/>
      <c r="RRB130" s="4"/>
      <c r="RRC130" s="4"/>
      <c r="RRD130" s="4"/>
      <c r="RRE130" s="4"/>
      <c r="RRF130" s="4"/>
      <c r="RRG130" s="4"/>
      <c r="RRH130" s="4"/>
      <c r="RRI130" s="4"/>
      <c r="RRJ130" s="4"/>
      <c r="RRK130" s="4"/>
      <c r="RRL130" s="4"/>
      <c r="RRM130" s="4"/>
      <c r="RRN130" s="4"/>
      <c r="RRO130" s="4"/>
      <c r="RRP130" s="4"/>
      <c r="RRQ130" s="4"/>
      <c r="RRR130" s="4"/>
      <c r="RRS130" s="4"/>
      <c r="RRT130" s="4"/>
      <c r="RRU130" s="4"/>
      <c r="RRV130" s="4"/>
      <c r="RRW130" s="4"/>
      <c r="RRX130" s="4"/>
      <c r="RRY130" s="4"/>
      <c r="RRZ130" s="4"/>
      <c r="RSA130" s="4"/>
      <c r="RSB130" s="4"/>
      <c r="RSC130" s="4"/>
      <c r="RSD130" s="4"/>
      <c r="RSE130" s="4"/>
      <c r="RSF130" s="4"/>
      <c r="RSG130" s="4"/>
      <c r="RSH130" s="4"/>
      <c r="RSI130" s="4"/>
      <c r="RSJ130" s="4"/>
      <c r="RSK130" s="4"/>
      <c r="RSL130" s="4"/>
      <c r="RSM130" s="4"/>
      <c r="RSN130" s="4"/>
      <c r="RSO130" s="4"/>
      <c r="RSP130" s="4"/>
      <c r="RSQ130" s="4"/>
      <c r="RSR130" s="4"/>
      <c r="RSS130" s="4"/>
      <c r="RST130" s="4"/>
      <c r="RSU130" s="4"/>
      <c r="RSV130" s="4"/>
      <c r="RSW130" s="4"/>
      <c r="RSX130" s="4"/>
      <c r="RSY130" s="4"/>
      <c r="RSZ130" s="4"/>
      <c r="RTA130" s="4"/>
      <c r="RTB130" s="4"/>
      <c r="RTC130" s="4"/>
      <c r="RTD130" s="4"/>
      <c r="RTE130" s="4"/>
      <c r="RTF130" s="4"/>
      <c r="RTG130" s="4"/>
      <c r="RTH130" s="4"/>
      <c r="RTI130" s="4"/>
      <c r="RTJ130" s="4"/>
      <c r="RTK130" s="4"/>
      <c r="RTL130" s="4"/>
      <c r="RTM130" s="4"/>
      <c r="RTN130" s="4"/>
      <c r="RTO130" s="4"/>
      <c r="RTP130" s="4"/>
      <c r="RTQ130" s="4"/>
      <c r="RTR130" s="4"/>
      <c r="RTS130" s="4"/>
      <c r="RTT130" s="4"/>
      <c r="RTU130" s="4"/>
      <c r="RTV130" s="4"/>
      <c r="RTW130" s="4"/>
      <c r="RTX130" s="4"/>
      <c r="RTY130" s="4"/>
      <c r="RTZ130" s="4"/>
      <c r="RUA130" s="4"/>
      <c r="RUB130" s="4"/>
      <c r="RUC130" s="4"/>
      <c r="RUD130" s="4"/>
      <c r="RUE130" s="4"/>
      <c r="RUF130" s="4"/>
      <c r="RUG130" s="4"/>
      <c r="RUH130" s="4"/>
      <c r="RUI130" s="4"/>
      <c r="RUJ130" s="4"/>
      <c r="RUK130" s="4"/>
      <c r="RUL130" s="4"/>
      <c r="RUM130" s="4"/>
      <c r="RUN130" s="4"/>
      <c r="RUO130" s="4"/>
      <c r="RUP130" s="4"/>
      <c r="RUQ130" s="4"/>
      <c r="RUR130" s="4"/>
      <c r="RUS130" s="4"/>
      <c r="RUT130" s="4"/>
      <c r="RUU130" s="4"/>
      <c r="RUV130" s="4"/>
      <c r="RUW130" s="4"/>
      <c r="RUX130" s="4"/>
      <c r="RUY130" s="4"/>
      <c r="RUZ130" s="4"/>
      <c r="RVA130" s="4"/>
      <c r="RVB130" s="4"/>
      <c r="RVC130" s="4"/>
      <c r="RVD130" s="4"/>
      <c r="RVE130" s="4"/>
      <c r="RVF130" s="4"/>
      <c r="RVG130" s="4"/>
      <c r="RVH130" s="4"/>
      <c r="RVI130" s="4"/>
      <c r="RVJ130" s="4"/>
      <c r="RVK130" s="4"/>
      <c r="RVL130" s="4"/>
      <c r="RVM130" s="4"/>
      <c r="RVN130" s="4"/>
      <c r="RVU130" s="4"/>
      <c r="RVV130" s="4"/>
      <c r="RVW130" s="4"/>
      <c r="RVX130" s="4"/>
      <c r="RVY130" s="4"/>
      <c r="RVZ130" s="4"/>
      <c r="RWA130" s="4"/>
      <c r="RWB130" s="4"/>
      <c r="RWC130" s="4"/>
      <c r="RWD130" s="4"/>
      <c r="RWE130" s="4"/>
      <c r="RWF130" s="4"/>
      <c r="RWG130" s="4"/>
      <c r="RWH130" s="4"/>
      <c r="RWI130" s="4"/>
      <c r="RWJ130" s="4"/>
      <c r="RWK130" s="4"/>
      <c r="RWL130" s="4"/>
      <c r="RWM130" s="4"/>
      <c r="RWN130" s="4"/>
      <c r="RWO130" s="4"/>
      <c r="RWP130" s="4"/>
      <c r="RWQ130" s="4"/>
      <c r="RWR130" s="4"/>
      <c r="RWS130" s="4"/>
      <c r="RWT130" s="4"/>
      <c r="RWU130" s="4"/>
      <c r="RWV130" s="4"/>
      <c r="RWW130" s="4"/>
      <c r="RWX130" s="4"/>
      <c r="RWY130" s="4"/>
      <c r="RWZ130" s="4"/>
      <c r="RXA130" s="4"/>
      <c r="RXB130" s="4"/>
      <c r="RXC130" s="4"/>
      <c r="RXD130" s="4"/>
      <c r="RXE130" s="4"/>
      <c r="RXF130" s="4"/>
      <c r="RXG130" s="4"/>
      <c r="RXH130" s="4"/>
      <c r="RXI130" s="4"/>
      <c r="RXJ130" s="4"/>
      <c r="RXK130" s="4"/>
      <c r="RXL130" s="4"/>
      <c r="RXM130" s="4"/>
      <c r="RXN130" s="4"/>
      <c r="RXO130" s="4"/>
      <c r="RXP130" s="4"/>
      <c r="RXQ130" s="4"/>
      <c r="RXR130" s="4"/>
      <c r="RXS130" s="4"/>
      <c r="RXT130" s="4"/>
      <c r="RXU130" s="4"/>
      <c r="RXV130" s="4"/>
      <c r="RXW130" s="4"/>
      <c r="RXX130" s="4"/>
      <c r="RXY130" s="4"/>
      <c r="RXZ130" s="4"/>
      <c r="RYA130" s="4"/>
      <c r="RYB130" s="4"/>
      <c r="RYC130" s="4"/>
      <c r="RYD130" s="4"/>
      <c r="RYE130" s="4"/>
      <c r="RYF130" s="4"/>
      <c r="RYG130" s="4"/>
      <c r="RYH130" s="4"/>
      <c r="RYI130" s="4"/>
      <c r="RYJ130" s="4"/>
      <c r="RYK130" s="4"/>
      <c r="RYL130" s="4"/>
      <c r="RYM130" s="4"/>
      <c r="RYN130" s="4"/>
      <c r="RYO130" s="4"/>
      <c r="RYP130" s="4"/>
      <c r="RYQ130" s="4"/>
      <c r="RYR130" s="4"/>
      <c r="RYS130" s="4"/>
      <c r="RYT130" s="4"/>
      <c r="RYU130" s="4"/>
      <c r="RYV130" s="4"/>
      <c r="RYW130" s="4"/>
      <c r="RYX130" s="4"/>
      <c r="RYY130" s="4"/>
      <c r="RYZ130" s="4"/>
      <c r="RZA130" s="4"/>
      <c r="RZB130" s="4"/>
      <c r="RZC130" s="4"/>
      <c r="RZD130" s="4"/>
      <c r="RZE130" s="4"/>
      <c r="RZF130" s="4"/>
      <c r="RZG130" s="4"/>
      <c r="RZH130" s="4"/>
      <c r="RZI130" s="4"/>
      <c r="RZJ130" s="4"/>
      <c r="RZK130" s="4"/>
      <c r="RZL130" s="4"/>
      <c r="RZM130" s="4"/>
      <c r="RZN130" s="4"/>
      <c r="RZO130" s="4"/>
      <c r="RZP130" s="4"/>
      <c r="RZQ130" s="4"/>
      <c r="RZR130" s="4"/>
      <c r="RZS130" s="4"/>
      <c r="RZT130" s="4"/>
      <c r="RZU130" s="4"/>
      <c r="RZV130" s="4"/>
      <c r="RZW130" s="4"/>
      <c r="RZX130" s="4"/>
      <c r="RZY130" s="4"/>
      <c r="RZZ130" s="4"/>
      <c r="SAA130" s="4"/>
      <c r="SAB130" s="4"/>
      <c r="SAC130" s="4"/>
      <c r="SAD130" s="4"/>
      <c r="SAE130" s="4"/>
      <c r="SAF130" s="4"/>
      <c r="SAG130" s="4"/>
      <c r="SAH130" s="4"/>
      <c r="SAI130" s="4"/>
      <c r="SAJ130" s="4"/>
      <c r="SAK130" s="4"/>
      <c r="SAL130" s="4"/>
      <c r="SAM130" s="4"/>
      <c r="SAN130" s="4"/>
      <c r="SAO130" s="4"/>
      <c r="SAP130" s="4"/>
      <c r="SAQ130" s="4"/>
      <c r="SAR130" s="4"/>
      <c r="SAS130" s="4"/>
      <c r="SAT130" s="4"/>
      <c r="SAU130" s="4"/>
      <c r="SAV130" s="4"/>
      <c r="SAW130" s="4"/>
      <c r="SAX130" s="4"/>
      <c r="SAY130" s="4"/>
      <c r="SAZ130" s="4"/>
      <c r="SBA130" s="4"/>
      <c r="SBB130" s="4"/>
      <c r="SBC130" s="4"/>
      <c r="SBD130" s="4"/>
      <c r="SBE130" s="4"/>
      <c r="SBF130" s="4"/>
      <c r="SBG130" s="4"/>
      <c r="SBH130" s="4"/>
      <c r="SBI130" s="4"/>
      <c r="SBJ130" s="4"/>
      <c r="SBK130" s="4"/>
      <c r="SBL130" s="4"/>
      <c r="SBM130" s="4"/>
      <c r="SBN130" s="4"/>
      <c r="SBO130" s="4"/>
      <c r="SBP130" s="4"/>
      <c r="SBQ130" s="4"/>
      <c r="SBR130" s="4"/>
      <c r="SBS130" s="4"/>
      <c r="SBT130" s="4"/>
      <c r="SBU130" s="4"/>
      <c r="SBV130" s="4"/>
      <c r="SBW130" s="4"/>
      <c r="SBX130" s="4"/>
      <c r="SBY130" s="4"/>
      <c r="SBZ130" s="4"/>
      <c r="SCA130" s="4"/>
      <c r="SCB130" s="4"/>
      <c r="SCC130" s="4"/>
      <c r="SCD130" s="4"/>
      <c r="SCE130" s="4"/>
      <c r="SCF130" s="4"/>
      <c r="SCG130" s="4"/>
      <c r="SCH130" s="4"/>
      <c r="SCI130" s="4"/>
      <c r="SCJ130" s="4"/>
      <c r="SCK130" s="4"/>
      <c r="SCL130" s="4"/>
      <c r="SCM130" s="4"/>
      <c r="SCN130" s="4"/>
      <c r="SCO130" s="4"/>
      <c r="SCP130" s="4"/>
      <c r="SCQ130" s="4"/>
      <c r="SCR130" s="4"/>
      <c r="SCS130" s="4"/>
      <c r="SCT130" s="4"/>
      <c r="SCU130" s="4"/>
      <c r="SCV130" s="4"/>
      <c r="SCW130" s="4"/>
      <c r="SCX130" s="4"/>
      <c r="SCY130" s="4"/>
      <c r="SCZ130" s="4"/>
      <c r="SDA130" s="4"/>
      <c r="SDB130" s="4"/>
      <c r="SDC130" s="4"/>
      <c r="SDD130" s="4"/>
      <c r="SDE130" s="4"/>
      <c r="SDF130" s="4"/>
      <c r="SDG130" s="4"/>
      <c r="SDH130" s="4"/>
      <c r="SDI130" s="4"/>
      <c r="SDJ130" s="4"/>
      <c r="SDK130" s="4"/>
      <c r="SDL130" s="4"/>
      <c r="SDM130" s="4"/>
      <c r="SDN130" s="4"/>
      <c r="SDO130" s="4"/>
      <c r="SDP130" s="4"/>
      <c r="SDQ130" s="4"/>
      <c r="SDR130" s="4"/>
      <c r="SDS130" s="4"/>
      <c r="SDT130" s="4"/>
      <c r="SDU130" s="4"/>
      <c r="SDV130" s="4"/>
      <c r="SDW130" s="4"/>
      <c r="SDX130" s="4"/>
      <c r="SDY130" s="4"/>
      <c r="SDZ130" s="4"/>
      <c r="SEA130" s="4"/>
      <c r="SEB130" s="4"/>
      <c r="SEC130" s="4"/>
      <c r="SED130" s="4"/>
      <c r="SEE130" s="4"/>
      <c r="SEF130" s="4"/>
      <c r="SEG130" s="4"/>
      <c r="SEH130" s="4"/>
      <c r="SEI130" s="4"/>
      <c r="SEJ130" s="4"/>
      <c r="SEK130" s="4"/>
      <c r="SEL130" s="4"/>
      <c r="SEM130" s="4"/>
      <c r="SEN130" s="4"/>
      <c r="SEO130" s="4"/>
      <c r="SEP130" s="4"/>
      <c r="SEQ130" s="4"/>
      <c r="SER130" s="4"/>
      <c r="SES130" s="4"/>
      <c r="SET130" s="4"/>
      <c r="SEU130" s="4"/>
      <c r="SEV130" s="4"/>
      <c r="SEW130" s="4"/>
      <c r="SEX130" s="4"/>
      <c r="SEY130" s="4"/>
      <c r="SEZ130" s="4"/>
      <c r="SFA130" s="4"/>
      <c r="SFB130" s="4"/>
      <c r="SFC130" s="4"/>
      <c r="SFD130" s="4"/>
      <c r="SFE130" s="4"/>
      <c r="SFF130" s="4"/>
      <c r="SFG130" s="4"/>
      <c r="SFH130" s="4"/>
      <c r="SFI130" s="4"/>
      <c r="SFJ130" s="4"/>
      <c r="SFQ130" s="4"/>
      <c r="SFR130" s="4"/>
      <c r="SFS130" s="4"/>
      <c r="SFT130" s="4"/>
      <c r="SFU130" s="4"/>
      <c r="SFV130" s="4"/>
      <c r="SFW130" s="4"/>
      <c r="SFX130" s="4"/>
      <c r="SFY130" s="4"/>
      <c r="SFZ130" s="4"/>
      <c r="SGA130" s="4"/>
      <c r="SGB130" s="4"/>
      <c r="SGC130" s="4"/>
      <c r="SGD130" s="4"/>
      <c r="SGE130" s="4"/>
      <c r="SGF130" s="4"/>
      <c r="SGG130" s="4"/>
      <c r="SGH130" s="4"/>
      <c r="SGI130" s="4"/>
      <c r="SGJ130" s="4"/>
      <c r="SGK130" s="4"/>
      <c r="SGL130" s="4"/>
      <c r="SGM130" s="4"/>
      <c r="SGN130" s="4"/>
      <c r="SGO130" s="4"/>
      <c r="SGP130" s="4"/>
      <c r="SGQ130" s="4"/>
      <c r="SGR130" s="4"/>
      <c r="SGS130" s="4"/>
      <c r="SGT130" s="4"/>
      <c r="SGU130" s="4"/>
      <c r="SGV130" s="4"/>
      <c r="SGW130" s="4"/>
      <c r="SGX130" s="4"/>
      <c r="SGY130" s="4"/>
      <c r="SGZ130" s="4"/>
      <c r="SHA130" s="4"/>
      <c r="SHB130" s="4"/>
      <c r="SHC130" s="4"/>
      <c r="SHD130" s="4"/>
      <c r="SHE130" s="4"/>
      <c r="SHF130" s="4"/>
      <c r="SHG130" s="4"/>
      <c r="SHH130" s="4"/>
      <c r="SHI130" s="4"/>
      <c r="SHJ130" s="4"/>
      <c r="SHK130" s="4"/>
      <c r="SHL130" s="4"/>
      <c r="SHM130" s="4"/>
      <c r="SHN130" s="4"/>
      <c r="SHO130" s="4"/>
      <c r="SHP130" s="4"/>
      <c r="SHQ130" s="4"/>
      <c r="SHR130" s="4"/>
      <c r="SHS130" s="4"/>
      <c r="SHT130" s="4"/>
      <c r="SHU130" s="4"/>
      <c r="SHV130" s="4"/>
      <c r="SHW130" s="4"/>
      <c r="SHX130" s="4"/>
      <c r="SHY130" s="4"/>
      <c r="SHZ130" s="4"/>
      <c r="SIA130" s="4"/>
      <c r="SIB130" s="4"/>
      <c r="SIC130" s="4"/>
      <c r="SID130" s="4"/>
      <c r="SIE130" s="4"/>
      <c r="SIF130" s="4"/>
      <c r="SIG130" s="4"/>
      <c r="SIH130" s="4"/>
      <c r="SII130" s="4"/>
      <c r="SIJ130" s="4"/>
      <c r="SIK130" s="4"/>
      <c r="SIL130" s="4"/>
      <c r="SIM130" s="4"/>
      <c r="SIN130" s="4"/>
      <c r="SIO130" s="4"/>
      <c r="SIP130" s="4"/>
      <c r="SIQ130" s="4"/>
      <c r="SIR130" s="4"/>
      <c r="SIS130" s="4"/>
      <c r="SIT130" s="4"/>
      <c r="SIU130" s="4"/>
      <c r="SIV130" s="4"/>
      <c r="SIW130" s="4"/>
      <c r="SIX130" s="4"/>
      <c r="SIY130" s="4"/>
      <c r="SIZ130" s="4"/>
      <c r="SJA130" s="4"/>
      <c r="SJB130" s="4"/>
      <c r="SJC130" s="4"/>
      <c r="SJD130" s="4"/>
      <c r="SJE130" s="4"/>
      <c r="SJF130" s="4"/>
      <c r="SJG130" s="4"/>
      <c r="SJH130" s="4"/>
      <c r="SJI130" s="4"/>
      <c r="SJJ130" s="4"/>
      <c r="SJK130" s="4"/>
      <c r="SJL130" s="4"/>
      <c r="SJM130" s="4"/>
      <c r="SJN130" s="4"/>
      <c r="SJO130" s="4"/>
      <c r="SJP130" s="4"/>
      <c r="SJQ130" s="4"/>
      <c r="SJR130" s="4"/>
      <c r="SJS130" s="4"/>
      <c r="SJT130" s="4"/>
      <c r="SJU130" s="4"/>
      <c r="SJV130" s="4"/>
      <c r="SJW130" s="4"/>
      <c r="SJX130" s="4"/>
      <c r="SJY130" s="4"/>
      <c r="SJZ130" s="4"/>
      <c r="SKA130" s="4"/>
      <c r="SKB130" s="4"/>
      <c r="SKC130" s="4"/>
      <c r="SKD130" s="4"/>
      <c r="SKE130" s="4"/>
      <c r="SKF130" s="4"/>
      <c r="SKG130" s="4"/>
      <c r="SKH130" s="4"/>
      <c r="SKI130" s="4"/>
      <c r="SKJ130" s="4"/>
      <c r="SKK130" s="4"/>
      <c r="SKL130" s="4"/>
      <c r="SKM130" s="4"/>
      <c r="SKN130" s="4"/>
      <c r="SKO130" s="4"/>
      <c r="SKP130" s="4"/>
      <c r="SKQ130" s="4"/>
      <c r="SKR130" s="4"/>
      <c r="SKS130" s="4"/>
      <c r="SKT130" s="4"/>
      <c r="SKU130" s="4"/>
      <c r="SKV130" s="4"/>
      <c r="SKW130" s="4"/>
      <c r="SKX130" s="4"/>
      <c r="SKY130" s="4"/>
      <c r="SKZ130" s="4"/>
      <c r="SLA130" s="4"/>
      <c r="SLB130" s="4"/>
      <c r="SLC130" s="4"/>
      <c r="SLD130" s="4"/>
      <c r="SLE130" s="4"/>
      <c r="SLF130" s="4"/>
      <c r="SLG130" s="4"/>
      <c r="SLH130" s="4"/>
      <c r="SLI130" s="4"/>
      <c r="SLJ130" s="4"/>
      <c r="SLK130" s="4"/>
      <c r="SLL130" s="4"/>
      <c r="SLM130" s="4"/>
      <c r="SLN130" s="4"/>
      <c r="SLO130" s="4"/>
      <c r="SLP130" s="4"/>
      <c r="SLQ130" s="4"/>
      <c r="SLR130" s="4"/>
      <c r="SLS130" s="4"/>
      <c r="SLT130" s="4"/>
      <c r="SLU130" s="4"/>
      <c r="SLV130" s="4"/>
      <c r="SLW130" s="4"/>
      <c r="SLX130" s="4"/>
      <c r="SLY130" s="4"/>
      <c r="SLZ130" s="4"/>
      <c r="SMA130" s="4"/>
      <c r="SMB130" s="4"/>
      <c r="SMC130" s="4"/>
      <c r="SMD130" s="4"/>
      <c r="SME130" s="4"/>
      <c r="SMF130" s="4"/>
      <c r="SMG130" s="4"/>
      <c r="SMH130" s="4"/>
      <c r="SMI130" s="4"/>
      <c r="SMJ130" s="4"/>
      <c r="SMK130" s="4"/>
      <c r="SML130" s="4"/>
      <c r="SMM130" s="4"/>
      <c r="SMN130" s="4"/>
      <c r="SMO130" s="4"/>
      <c r="SMP130" s="4"/>
      <c r="SMQ130" s="4"/>
      <c r="SMR130" s="4"/>
      <c r="SMS130" s="4"/>
      <c r="SMT130" s="4"/>
      <c r="SMU130" s="4"/>
      <c r="SMV130" s="4"/>
      <c r="SMW130" s="4"/>
      <c r="SMX130" s="4"/>
      <c r="SMY130" s="4"/>
      <c r="SMZ130" s="4"/>
      <c r="SNA130" s="4"/>
      <c r="SNB130" s="4"/>
      <c r="SNC130" s="4"/>
      <c r="SND130" s="4"/>
      <c r="SNE130" s="4"/>
      <c r="SNF130" s="4"/>
      <c r="SNG130" s="4"/>
      <c r="SNH130" s="4"/>
      <c r="SNI130" s="4"/>
      <c r="SNJ130" s="4"/>
      <c r="SNK130" s="4"/>
      <c r="SNL130" s="4"/>
      <c r="SNM130" s="4"/>
      <c r="SNN130" s="4"/>
      <c r="SNO130" s="4"/>
      <c r="SNP130" s="4"/>
      <c r="SNQ130" s="4"/>
      <c r="SNR130" s="4"/>
      <c r="SNS130" s="4"/>
      <c r="SNT130" s="4"/>
      <c r="SNU130" s="4"/>
      <c r="SNV130" s="4"/>
      <c r="SNW130" s="4"/>
      <c r="SNX130" s="4"/>
      <c r="SNY130" s="4"/>
      <c r="SNZ130" s="4"/>
      <c r="SOA130" s="4"/>
      <c r="SOB130" s="4"/>
      <c r="SOC130" s="4"/>
      <c r="SOD130" s="4"/>
      <c r="SOE130" s="4"/>
      <c r="SOF130" s="4"/>
      <c r="SOG130" s="4"/>
      <c r="SOH130" s="4"/>
      <c r="SOI130" s="4"/>
      <c r="SOJ130" s="4"/>
      <c r="SOK130" s="4"/>
      <c r="SOL130" s="4"/>
      <c r="SOM130" s="4"/>
      <c r="SON130" s="4"/>
      <c r="SOO130" s="4"/>
      <c r="SOP130" s="4"/>
      <c r="SOQ130" s="4"/>
      <c r="SOR130" s="4"/>
      <c r="SOS130" s="4"/>
      <c r="SOT130" s="4"/>
      <c r="SOU130" s="4"/>
      <c r="SOV130" s="4"/>
      <c r="SOW130" s="4"/>
      <c r="SOX130" s="4"/>
      <c r="SOY130" s="4"/>
      <c r="SOZ130" s="4"/>
      <c r="SPA130" s="4"/>
      <c r="SPB130" s="4"/>
      <c r="SPC130" s="4"/>
      <c r="SPD130" s="4"/>
      <c r="SPE130" s="4"/>
      <c r="SPF130" s="4"/>
      <c r="SPM130" s="4"/>
      <c r="SPN130" s="4"/>
      <c r="SPO130" s="4"/>
      <c r="SPP130" s="4"/>
      <c r="SPQ130" s="4"/>
      <c r="SPR130" s="4"/>
      <c r="SPS130" s="4"/>
      <c r="SPT130" s="4"/>
      <c r="SPU130" s="4"/>
      <c r="SPV130" s="4"/>
      <c r="SPW130" s="4"/>
      <c r="SPX130" s="4"/>
      <c r="SPY130" s="4"/>
      <c r="SPZ130" s="4"/>
      <c r="SQA130" s="4"/>
      <c r="SQB130" s="4"/>
      <c r="SQC130" s="4"/>
      <c r="SQD130" s="4"/>
      <c r="SQE130" s="4"/>
      <c r="SQF130" s="4"/>
      <c r="SQG130" s="4"/>
      <c r="SQH130" s="4"/>
      <c r="SQI130" s="4"/>
      <c r="SQJ130" s="4"/>
      <c r="SQK130" s="4"/>
      <c r="SQL130" s="4"/>
      <c r="SQM130" s="4"/>
      <c r="SQN130" s="4"/>
      <c r="SQO130" s="4"/>
      <c r="SQP130" s="4"/>
      <c r="SQQ130" s="4"/>
      <c r="SQR130" s="4"/>
      <c r="SQS130" s="4"/>
      <c r="SQT130" s="4"/>
      <c r="SQU130" s="4"/>
      <c r="SQV130" s="4"/>
      <c r="SQW130" s="4"/>
      <c r="SQX130" s="4"/>
      <c r="SQY130" s="4"/>
      <c r="SQZ130" s="4"/>
      <c r="SRA130" s="4"/>
      <c r="SRB130" s="4"/>
      <c r="SRC130" s="4"/>
      <c r="SRD130" s="4"/>
      <c r="SRE130" s="4"/>
      <c r="SRF130" s="4"/>
      <c r="SRG130" s="4"/>
      <c r="SRH130" s="4"/>
      <c r="SRI130" s="4"/>
      <c r="SRJ130" s="4"/>
      <c r="SRK130" s="4"/>
      <c r="SRL130" s="4"/>
      <c r="SRM130" s="4"/>
      <c r="SRN130" s="4"/>
      <c r="SRO130" s="4"/>
      <c r="SRP130" s="4"/>
      <c r="SRQ130" s="4"/>
      <c r="SRR130" s="4"/>
      <c r="SRS130" s="4"/>
      <c r="SRT130" s="4"/>
      <c r="SRU130" s="4"/>
      <c r="SRV130" s="4"/>
      <c r="SRW130" s="4"/>
      <c r="SRX130" s="4"/>
      <c r="SRY130" s="4"/>
      <c r="SRZ130" s="4"/>
      <c r="SSA130" s="4"/>
      <c r="SSB130" s="4"/>
      <c r="SSC130" s="4"/>
      <c r="SSD130" s="4"/>
      <c r="SSE130" s="4"/>
      <c r="SSF130" s="4"/>
      <c r="SSG130" s="4"/>
      <c r="SSH130" s="4"/>
      <c r="SSI130" s="4"/>
      <c r="SSJ130" s="4"/>
      <c r="SSK130" s="4"/>
      <c r="SSL130" s="4"/>
      <c r="SSM130" s="4"/>
      <c r="SSN130" s="4"/>
      <c r="SSO130" s="4"/>
      <c r="SSP130" s="4"/>
      <c r="SSQ130" s="4"/>
      <c r="SSR130" s="4"/>
      <c r="SSS130" s="4"/>
      <c r="SST130" s="4"/>
      <c r="SSU130" s="4"/>
      <c r="SSV130" s="4"/>
      <c r="SSW130" s="4"/>
      <c r="SSX130" s="4"/>
      <c r="SSY130" s="4"/>
      <c r="SSZ130" s="4"/>
      <c r="STA130" s="4"/>
      <c r="STB130" s="4"/>
      <c r="STC130" s="4"/>
      <c r="STD130" s="4"/>
      <c r="STE130" s="4"/>
      <c r="STF130" s="4"/>
      <c r="STG130" s="4"/>
      <c r="STH130" s="4"/>
      <c r="STI130" s="4"/>
      <c r="STJ130" s="4"/>
      <c r="STK130" s="4"/>
      <c r="STL130" s="4"/>
      <c r="STM130" s="4"/>
      <c r="STN130" s="4"/>
      <c r="STO130" s="4"/>
      <c r="STP130" s="4"/>
      <c r="STQ130" s="4"/>
      <c r="STR130" s="4"/>
      <c r="STS130" s="4"/>
      <c r="STT130" s="4"/>
      <c r="STU130" s="4"/>
      <c r="STV130" s="4"/>
      <c r="STW130" s="4"/>
      <c r="STX130" s="4"/>
      <c r="STY130" s="4"/>
      <c r="STZ130" s="4"/>
      <c r="SUA130" s="4"/>
      <c r="SUB130" s="4"/>
      <c r="SUC130" s="4"/>
      <c r="SUD130" s="4"/>
      <c r="SUE130" s="4"/>
      <c r="SUF130" s="4"/>
      <c r="SUG130" s="4"/>
      <c r="SUH130" s="4"/>
      <c r="SUI130" s="4"/>
      <c r="SUJ130" s="4"/>
      <c r="SUK130" s="4"/>
      <c r="SUL130" s="4"/>
      <c r="SUM130" s="4"/>
      <c r="SUN130" s="4"/>
      <c r="SUO130" s="4"/>
      <c r="SUP130" s="4"/>
      <c r="SUQ130" s="4"/>
      <c r="SUR130" s="4"/>
      <c r="SUS130" s="4"/>
      <c r="SUT130" s="4"/>
      <c r="SUU130" s="4"/>
      <c r="SUV130" s="4"/>
      <c r="SUW130" s="4"/>
      <c r="SUX130" s="4"/>
      <c r="SUY130" s="4"/>
      <c r="SUZ130" s="4"/>
      <c r="SVA130" s="4"/>
      <c r="SVB130" s="4"/>
      <c r="SVC130" s="4"/>
      <c r="SVD130" s="4"/>
      <c r="SVE130" s="4"/>
      <c r="SVF130" s="4"/>
      <c r="SVG130" s="4"/>
      <c r="SVH130" s="4"/>
      <c r="SVI130" s="4"/>
      <c r="SVJ130" s="4"/>
      <c r="SVK130" s="4"/>
      <c r="SVL130" s="4"/>
      <c r="SVM130" s="4"/>
      <c r="SVN130" s="4"/>
      <c r="SVO130" s="4"/>
      <c r="SVP130" s="4"/>
      <c r="SVQ130" s="4"/>
      <c r="SVR130" s="4"/>
      <c r="SVS130" s="4"/>
      <c r="SVT130" s="4"/>
      <c r="SVU130" s="4"/>
      <c r="SVV130" s="4"/>
      <c r="SVW130" s="4"/>
      <c r="SVX130" s="4"/>
      <c r="SVY130" s="4"/>
      <c r="SVZ130" s="4"/>
      <c r="SWA130" s="4"/>
      <c r="SWB130" s="4"/>
      <c r="SWC130" s="4"/>
      <c r="SWD130" s="4"/>
      <c r="SWE130" s="4"/>
      <c r="SWF130" s="4"/>
      <c r="SWG130" s="4"/>
      <c r="SWH130" s="4"/>
      <c r="SWI130" s="4"/>
      <c r="SWJ130" s="4"/>
      <c r="SWK130" s="4"/>
      <c r="SWL130" s="4"/>
      <c r="SWM130" s="4"/>
      <c r="SWN130" s="4"/>
      <c r="SWO130" s="4"/>
      <c r="SWP130" s="4"/>
      <c r="SWQ130" s="4"/>
      <c r="SWR130" s="4"/>
      <c r="SWS130" s="4"/>
      <c r="SWT130" s="4"/>
      <c r="SWU130" s="4"/>
      <c r="SWV130" s="4"/>
      <c r="SWW130" s="4"/>
      <c r="SWX130" s="4"/>
      <c r="SWY130" s="4"/>
      <c r="SWZ130" s="4"/>
      <c r="SXA130" s="4"/>
      <c r="SXB130" s="4"/>
      <c r="SXC130" s="4"/>
      <c r="SXD130" s="4"/>
      <c r="SXE130" s="4"/>
      <c r="SXF130" s="4"/>
      <c r="SXG130" s="4"/>
      <c r="SXH130" s="4"/>
      <c r="SXI130" s="4"/>
      <c r="SXJ130" s="4"/>
      <c r="SXK130" s="4"/>
      <c r="SXL130" s="4"/>
      <c r="SXM130" s="4"/>
      <c r="SXN130" s="4"/>
      <c r="SXO130" s="4"/>
      <c r="SXP130" s="4"/>
      <c r="SXQ130" s="4"/>
      <c r="SXR130" s="4"/>
      <c r="SXS130" s="4"/>
      <c r="SXT130" s="4"/>
      <c r="SXU130" s="4"/>
      <c r="SXV130" s="4"/>
      <c r="SXW130" s="4"/>
      <c r="SXX130" s="4"/>
      <c r="SXY130" s="4"/>
      <c r="SXZ130" s="4"/>
      <c r="SYA130" s="4"/>
      <c r="SYB130" s="4"/>
      <c r="SYC130" s="4"/>
      <c r="SYD130" s="4"/>
      <c r="SYE130" s="4"/>
      <c r="SYF130" s="4"/>
      <c r="SYG130" s="4"/>
      <c r="SYH130" s="4"/>
      <c r="SYI130" s="4"/>
      <c r="SYJ130" s="4"/>
      <c r="SYK130" s="4"/>
      <c r="SYL130" s="4"/>
      <c r="SYM130" s="4"/>
      <c r="SYN130" s="4"/>
      <c r="SYO130" s="4"/>
      <c r="SYP130" s="4"/>
      <c r="SYQ130" s="4"/>
      <c r="SYR130" s="4"/>
      <c r="SYS130" s="4"/>
      <c r="SYT130" s="4"/>
      <c r="SYU130" s="4"/>
      <c r="SYV130" s="4"/>
      <c r="SYW130" s="4"/>
      <c r="SYX130" s="4"/>
      <c r="SYY130" s="4"/>
      <c r="SYZ130" s="4"/>
      <c r="SZA130" s="4"/>
      <c r="SZB130" s="4"/>
      <c r="SZI130" s="4"/>
      <c r="SZJ130" s="4"/>
      <c r="SZK130" s="4"/>
      <c r="SZL130" s="4"/>
      <c r="SZM130" s="4"/>
      <c r="SZN130" s="4"/>
      <c r="SZO130" s="4"/>
      <c r="SZP130" s="4"/>
      <c r="SZQ130" s="4"/>
      <c r="SZR130" s="4"/>
      <c r="SZS130" s="4"/>
      <c r="SZT130" s="4"/>
      <c r="SZU130" s="4"/>
      <c r="SZV130" s="4"/>
      <c r="SZW130" s="4"/>
      <c r="SZX130" s="4"/>
      <c r="SZY130" s="4"/>
      <c r="SZZ130" s="4"/>
      <c r="TAA130" s="4"/>
      <c r="TAB130" s="4"/>
      <c r="TAC130" s="4"/>
      <c r="TAD130" s="4"/>
      <c r="TAE130" s="4"/>
      <c r="TAF130" s="4"/>
      <c r="TAG130" s="4"/>
      <c r="TAH130" s="4"/>
      <c r="TAI130" s="4"/>
      <c r="TAJ130" s="4"/>
      <c r="TAK130" s="4"/>
      <c r="TAL130" s="4"/>
      <c r="TAM130" s="4"/>
      <c r="TAN130" s="4"/>
      <c r="TAO130" s="4"/>
      <c r="TAP130" s="4"/>
      <c r="TAQ130" s="4"/>
      <c r="TAR130" s="4"/>
      <c r="TAS130" s="4"/>
      <c r="TAT130" s="4"/>
      <c r="TAU130" s="4"/>
      <c r="TAV130" s="4"/>
      <c r="TAW130" s="4"/>
      <c r="TAX130" s="4"/>
      <c r="TAY130" s="4"/>
      <c r="TAZ130" s="4"/>
      <c r="TBA130" s="4"/>
      <c r="TBB130" s="4"/>
      <c r="TBC130" s="4"/>
      <c r="TBD130" s="4"/>
      <c r="TBE130" s="4"/>
      <c r="TBF130" s="4"/>
      <c r="TBG130" s="4"/>
      <c r="TBH130" s="4"/>
      <c r="TBI130" s="4"/>
      <c r="TBJ130" s="4"/>
      <c r="TBK130" s="4"/>
      <c r="TBL130" s="4"/>
      <c r="TBM130" s="4"/>
      <c r="TBN130" s="4"/>
      <c r="TBO130" s="4"/>
      <c r="TBP130" s="4"/>
      <c r="TBQ130" s="4"/>
      <c r="TBR130" s="4"/>
      <c r="TBS130" s="4"/>
      <c r="TBT130" s="4"/>
      <c r="TBU130" s="4"/>
      <c r="TBV130" s="4"/>
      <c r="TBW130" s="4"/>
      <c r="TBX130" s="4"/>
      <c r="TBY130" s="4"/>
      <c r="TBZ130" s="4"/>
      <c r="TCA130" s="4"/>
      <c r="TCB130" s="4"/>
      <c r="TCC130" s="4"/>
      <c r="TCD130" s="4"/>
      <c r="TCE130" s="4"/>
      <c r="TCF130" s="4"/>
      <c r="TCG130" s="4"/>
      <c r="TCH130" s="4"/>
      <c r="TCI130" s="4"/>
      <c r="TCJ130" s="4"/>
      <c r="TCK130" s="4"/>
      <c r="TCL130" s="4"/>
      <c r="TCM130" s="4"/>
      <c r="TCN130" s="4"/>
      <c r="TCO130" s="4"/>
      <c r="TCP130" s="4"/>
      <c r="TCQ130" s="4"/>
      <c r="TCR130" s="4"/>
      <c r="TCS130" s="4"/>
      <c r="TCT130" s="4"/>
      <c r="TCU130" s="4"/>
      <c r="TCV130" s="4"/>
      <c r="TCW130" s="4"/>
      <c r="TCX130" s="4"/>
      <c r="TCY130" s="4"/>
      <c r="TCZ130" s="4"/>
      <c r="TDA130" s="4"/>
      <c r="TDB130" s="4"/>
      <c r="TDC130" s="4"/>
      <c r="TDD130" s="4"/>
      <c r="TDE130" s="4"/>
      <c r="TDF130" s="4"/>
      <c r="TDG130" s="4"/>
      <c r="TDH130" s="4"/>
      <c r="TDI130" s="4"/>
      <c r="TDJ130" s="4"/>
      <c r="TDK130" s="4"/>
      <c r="TDL130" s="4"/>
      <c r="TDM130" s="4"/>
      <c r="TDN130" s="4"/>
      <c r="TDO130" s="4"/>
      <c r="TDP130" s="4"/>
      <c r="TDQ130" s="4"/>
      <c r="TDR130" s="4"/>
      <c r="TDS130" s="4"/>
      <c r="TDT130" s="4"/>
      <c r="TDU130" s="4"/>
      <c r="TDV130" s="4"/>
      <c r="TDW130" s="4"/>
      <c r="TDX130" s="4"/>
      <c r="TDY130" s="4"/>
      <c r="TDZ130" s="4"/>
      <c r="TEA130" s="4"/>
      <c r="TEB130" s="4"/>
      <c r="TEC130" s="4"/>
      <c r="TED130" s="4"/>
      <c r="TEE130" s="4"/>
      <c r="TEF130" s="4"/>
      <c r="TEG130" s="4"/>
      <c r="TEH130" s="4"/>
      <c r="TEI130" s="4"/>
      <c r="TEJ130" s="4"/>
      <c r="TEK130" s="4"/>
      <c r="TEL130" s="4"/>
      <c r="TEM130" s="4"/>
      <c r="TEN130" s="4"/>
      <c r="TEO130" s="4"/>
      <c r="TEP130" s="4"/>
      <c r="TEQ130" s="4"/>
      <c r="TER130" s="4"/>
      <c r="TES130" s="4"/>
      <c r="TET130" s="4"/>
      <c r="TEU130" s="4"/>
      <c r="TEV130" s="4"/>
      <c r="TEW130" s="4"/>
      <c r="TEX130" s="4"/>
      <c r="TEY130" s="4"/>
      <c r="TEZ130" s="4"/>
      <c r="TFA130" s="4"/>
      <c r="TFB130" s="4"/>
      <c r="TFC130" s="4"/>
      <c r="TFD130" s="4"/>
      <c r="TFE130" s="4"/>
      <c r="TFF130" s="4"/>
      <c r="TFG130" s="4"/>
      <c r="TFH130" s="4"/>
      <c r="TFI130" s="4"/>
      <c r="TFJ130" s="4"/>
      <c r="TFK130" s="4"/>
      <c r="TFL130" s="4"/>
      <c r="TFM130" s="4"/>
      <c r="TFN130" s="4"/>
      <c r="TFO130" s="4"/>
      <c r="TFP130" s="4"/>
      <c r="TFQ130" s="4"/>
      <c r="TFR130" s="4"/>
      <c r="TFS130" s="4"/>
      <c r="TFT130" s="4"/>
      <c r="TFU130" s="4"/>
      <c r="TFV130" s="4"/>
      <c r="TFW130" s="4"/>
      <c r="TFX130" s="4"/>
      <c r="TFY130" s="4"/>
      <c r="TFZ130" s="4"/>
      <c r="TGA130" s="4"/>
      <c r="TGB130" s="4"/>
      <c r="TGC130" s="4"/>
      <c r="TGD130" s="4"/>
      <c r="TGE130" s="4"/>
      <c r="TGF130" s="4"/>
      <c r="TGG130" s="4"/>
      <c r="TGH130" s="4"/>
      <c r="TGI130" s="4"/>
      <c r="TGJ130" s="4"/>
      <c r="TGK130" s="4"/>
      <c r="TGL130" s="4"/>
      <c r="TGM130" s="4"/>
      <c r="TGN130" s="4"/>
      <c r="TGO130" s="4"/>
      <c r="TGP130" s="4"/>
      <c r="TGQ130" s="4"/>
      <c r="TGR130" s="4"/>
      <c r="TGS130" s="4"/>
      <c r="TGT130" s="4"/>
      <c r="TGU130" s="4"/>
      <c r="TGV130" s="4"/>
      <c r="TGW130" s="4"/>
      <c r="TGX130" s="4"/>
      <c r="TGY130" s="4"/>
      <c r="TGZ130" s="4"/>
      <c r="THA130" s="4"/>
      <c r="THB130" s="4"/>
      <c r="THC130" s="4"/>
      <c r="THD130" s="4"/>
      <c r="THE130" s="4"/>
      <c r="THF130" s="4"/>
      <c r="THG130" s="4"/>
      <c r="THH130" s="4"/>
      <c r="THI130" s="4"/>
      <c r="THJ130" s="4"/>
      <c r="THK130" s="4"/>
      <c r="THL130" s="4"/>
      <c r="THM130" s="4"/>
      <c r="THN130" s="4"/>
      <c r="THO130" s="4"/>
      <c r="THP130" s="4"/>
      <c r="THQ130" s="4"/>
      <c r="THR130" s="4"/>
      <c r="THS130" s="4"/>
      <c r="THT130" s="4"/>
      <c r="THU130" s="4"/>
      <c r="THV130" s="4"/>
      <c r="THW130" s="4"/>
      <c r="THX130" s="4"/>
      <c r="THY130" s="4"/>
      <c r="THZ130" s="4"/>
      <c r="TIA130" s="4"/>
      <c r="TIB130" s="4"/>
      <c r="TIC130" s="4"/>
      <c r="TID130" s="4"/>
      <c r="TIE130" s="4"/>
      <c r="TIF130" s="4"/>
      <c r="TIG130" s="4"/>
      <c r="TIH130" s="4"/>
      <c r="TII130" s="4"/>
      <c r="TIJ130" s="4"/>
      <c r="TIK130" s="4"/>
      <c r="TIL130" s="4"/>
      <c r="TIM130" s="4"/>
      <c r="TIN130" s="4"/>
      <c r="TIO130" s="4"/>
      <c r="TIP130" s="4"/>
      <c r="TIQ130" s="4"/>
      <c r="TIR130" s="4"/>
      <c r="TIS130" s="4"/>
      <c r="TIT130" s="4"/>
      <c r="TIU130" s="4"/>
      <c r="TIV130" s="4"/>
      <c r="TIW130" s="4"/>
      <c r="TIX130" s="4"/>
      <c r="TJE130" s="4"/>
      <c r="TJF130" s="4"/>
      <c r="TJG130" s="4"/>
      <c r="TJH130" s="4"/>
      <c r="TJI130" s="4"/>
      <c r="TJJ130" s="4"/>
      <c r="TJK130" s="4"/>
      <c r="TJL130" s="4"/>
      <c r="TJM130" s="4"/>
      <c r="TJN130" s="4"/>
      <c r="TJO130" s="4"/>
      <c r="TJP130" s="4"/>
      <c r="TJQ130" s="4"/>
      <c r="TJR130" s="4"/>
      <c r="TJS130" s="4"/>
      <c r="TJT130" s="4"/>
      <c r="TJU130" s="4"/>
      <c r="TJV130" s="4"/>
      <c r="TJW130" s="4"/>
      <c r="TJX130" s="4"/>
      <c r="TJY130" s="4"/>
      <c r="TJZ130" s="4"/>
      <c r="TKA130" s="4"/>
      <c r="TKB130" s="4"/>
      <c r="TKC130" s="4"/>
      <c r="TKD130" s="4"/>
      <c r="TKE130" s="4"/>
      <c r="TKF130" s="4"/>
      <c r="TKG130" s="4"/>
      <c r="TKH130" s="4"/>
      <c r="TKI130" s="4"/>
      <c r="TKJ130" s="4"/>
      <c r="TKK130" s="4"/>
      <c r="TKL130" s="4"/>
      <c r="TKM130" s="4"/>
      <c r="TKN130" s="4"/>
      <c r="TKO130" s="4"/>
      <c r="TKP130" s="4"/>
      <c r="TKQ130" s="4"/>
      <c r="TKR130" s="4"/>
      <c r="TKS130" s="4"/>
      <c r="TKT130" s="4"/>
      <c r="TKU130" s="4"/>
      <c r="TKV130" s="4"/>
      <c r="TKW130" s="4"/>
      <c r="TKX130" s="4"/>
      <c r="TKY130" s="4"/>
      <c r="TKZ130" s="4"/>
      <c r="TLA130" s="4"/>
      <c r="TLB130" s="4"/>
      <c r="TLC130" s="4"/>
      <c r="TLD130" s="4"/>
      <c r="TLE130" s="4"/>
      <c r="TLF130" s="4"/>
      <c r="TLG130" s="4"/>
      <c r="TLH130" s="4"/>
      <c r="TLI130" s="4"/>
      <c r="TLJ130" s="4"/>
      <c r="TLK130" s="4"/>
      <c r="TLL130" s="4"/>
      <c r="TLM130" s="4"/>
      <c r="TLN130" s="4"/>
      <c r="TLO130" s="4"/>
      <c r="TLP130" s="4"/>
      <c r="TLQ130" s="4"/>
      <c r="TLR130" s="4"/>
      <c r="TLS130" s="4"/>
      <c r="TLT130" s="4"/>
      <c r="TLU130" s="4"/>
      <c r="TLV130" s="4"/>
      <c r="TLW130" s="4"/>
      <c r="TLX130" s="4"/>
      <c r="TLY130" s="4"/>
      <c r="TLZ130" s="4"/>
      <c r="TMA130" s="4"/>
      <c r="TMB130" s="4"/>
      <c r="TMC130" s="4"/>
      <c r="TMD130" s="4"/>
      <c r="TME130" s="4"/>
      <c r="TMF130" s="4"/>
      <c r="TMG130" s="4"/>
      <c r="TMH130" s="4"/>
      <c r="TMI130" s="4"/>
      <c r="TMJ130" s="4"/>
      <c r="TMK130" s="4"/>
      <c r="TML130" s="4"/>
      <c r="TMM130" s="4"/>
      <c r="TMN130" s="4"/>
      <c r="TMO130" s="4"/>
      <c r="TMP130" s="4"/>
      <c r="TMQ130" s="4"/>
      <c r="TMR130" s="4"/>
      <c r="TMS130" s="4"/>
      <c r="TMT130" s="4"/>
      <c r="TMU130" s="4"/>
      <c r="TMV130" s="4"/>
      <c r="TMW130" s="4"/>
      <c r="TMX130" s="4"/>
      <c r="TMY130" s="4"/>
      <c r="TMZ130" s="4"/>
      <c r="TNA130" s="4"/>
      <c r="TNB130" s="4"/>
      <c r="TNC130" s="4"/>
      <c r="TND130" s="4"/>
      <c r="TNE130" s="4"/>
      <c r="TNF130" s="4"/>
      <c r="TNG130" s="4"/>
      <c r="TNH130" s="4"/>
      <c r="TNI130" s="4"/>
      <c r="TNJ130" s="4"/>
      <c r="TNK130" s="4"/>
      <c r="TNL130" s="4"/>
      <c r="TNM130" s="4"/>
      <c r="TNN130" s="4"/>
      <c r="TNO130" s="4"/>
      <c r="TNP130" s="4"/>
      <c r="TNQ130" s="4"/>
      <c r="TNR130" s="4"/>
      <c r="TNS130" s="4"/>
      <c r="TNT130" s="4"/>
      <c r="TNU130" s="4"/>
      <c r="TNV130" s="4"/>
      <c r="TNW130" s="4"/>
      <c r="TNX130" s="4"/>
      <c r="TNY130" s="4"/>
      <c r="TNZ130" s="4"/>
      <c r="TOA130" s="4"/>
      <c r="TOB130" s="4"/>
      <c r="TOC130" s="4"/>
      <c r="TOD130" s="4"/>
      <c r="TOE130" s="4"/>
      <c r="TOF130" s="4"/>
      <c r="TOG130" s="4"/>
      <c r="TOH130" s="4"/>
      <c r="TOI130" s="4"/>
      <c r="TOJ130" s="4"/>
      <c r="TOK130" s="4"/>
      <c r="TOL130" s="4"/>
      <c r="TOM130" s="4"/>
      <c r="TON130" s="4"/>
      <c r="TOO130" s="4"/>
      <c r="TOP130" s="4"/>
      <c r="TOQ130" s="4"/>
      <c r="TOR130" s="4"/>
      <c r="TOS130" s="4"/>
      <c r="TOT130" s="4"/>
      <c r="TOU130" s="4"/>
      <c r="TOV130" s="4"/>
      <c r="TOW130" s="4"/>
      <c r="TOX130" s="4"/>
      <c r="TOY130" s="4"/>
      <c r="TOZ130" s="4"/>
      <c r="TPA130" s="4"/>
      <c r="TPB130" s="4"/>
      <c r="TPC130" s="4"/>
      <c r="TPD130" s="4"/>
      <c r="TPE130" s="4"/>
      <c r="TPF130" s="4"/>
      <c r="TPG130" s="4"/>
      <c r="TPH130" s="4"/>
      <c r="TPI130" s="4"/>
      <c r="TPJ130" s="4"/>
      <c r="TPK130" s="4"/>
      <c r="TPL130" s="4"/>
      <c r="TPM130" s="4"/>
      <c r="TPN130" s="4"/>
      <c r="TPO130" s="4"/>
      <c r="TPP130" s="4"/>
      <c r="TPQ130" s="4"/>
      <c r="TPR130" s="4"/>
      <c r="TPS130" s="4"/>
      <c r="TPT130" s="4"/>
      <c r="TPU130" s="4"/>
      <c r="TPV130" s="4"/>
      <c r="TPW130" s="4"/>
      <c r="TPX130" s="4"/>
      <c r="TPY130" s="4"/>
      <c r="TPZ130" s="4"/>
      <c r="TQA130" s="4"/>
      <c r="TQB130" s="4"/>
      <c r="TQC130" s="4"/>
      <c r="TQD130" s="4"/>
      <c r="TQE130" s="4"/>
      <c r="TQF130" s="4"/>
      <c r="TQG130" s="4"/>
      <c r="TQH130" s="4"/>
      <c r="TQI130" s="4"/>
      <c r="TQJ130" s="4"/>
      <c r="TQK130" s="4"/>
      <c r="TQL130" s="4"/>
      <c r="TQM130" s="4"/>
      <c r="TQN130" s="4"/>
      <c r="TQO130" s="4"/>
      <c r="TQP130" s="4"/>
      <c r="TQQ130" s="4"/>
      <c r="TQR130" s="4"/>
      <c r="TQS130" s="4"/>
      <c r="TQT130" s="4"/>
      <c r="TQU130" s="4"/>
      <c r="TQV130" s="4"/>
      <c r="TQW130" s="4"/>
      <c r="TQX130" s="4"/>
      <c r="TQY130" s="4"/>
      <c r="TQZ130" s="4"/>
      <c r="TRA130" s="4"/>
      <c r="TRB130" s="4"/>
      <c r="TRC130" s="4"/>
      <c r="TRD130" s="4"/>
      <c r="TRE130" s="4"/>
      <c r="TRF130" s="4"/>
      <c r="TRG130" s="4"/>
      <c r="TRH130" s="4"/>
      <c r="TRI130" s="4"/>
      <c r="TRJ130" s="4"/>
      <c r="TRK130" s="4"/>
      <c r="TRL130" s="4"/>
      <c r="TRM130" s="4"/>
      <c r="TRN130" s="4"/>
      <c r="TRO130" s="4"/>
      <c r="TRP130" s="4"/>
      <c r="TRQ130" s="4"/>
      <c r="TRR130" s="4"/>
      <c r="TRS130" s="4"/>
      <c r="TRT130" s="4"/>
      <c r="TRU130" s="4"/>
      <c r="TRV130" s="4"/>
      <c r="TRW130" s="4"/>
      <c r="TRX130" s="4"/>
      <c r="TRY130" s="4"/>
      <c r="TRZ130" s="4"/>
      <c r="TSA130" s="4"/>
      <c r="TSB130" s="4"/>
      <c r="TSC130" s="4"/>
      <c r="TSD130" s="4"/>
      <c r="TSE130" s="4"/>
      <c r="TSF130" s="4"/>
      <c r="TSG130" s="4"/>
      <c r="TSH130" s="4"/>
      <c r="TSI130" s="4"/>
      <c r="TSJ130" s="4"/>
      <c r="TSK130" s="4"/>
      <c r="TSL130" s="4"/>
      <c r="TSM130" s="4"/>
      <c r="TSN130" s="4"/>
      <c r="TSO130" s="4"/>
      <c r="TSP130" s="4"/>
      <c r="TSQ130" s="4"/>
      <c r="TSR130" s="4"/>
      <c r="TSS130" s="4"/>
      <c r="TST130" s="4"/>
      <c r="TTA130" s="4"/>
      <c r="TTB130" s="4"/>
      <c r="TTC130" s="4"/>
      <c r="TTD130" s="4"/>
      <c r="TTE130" s="4"/>
      <c r="TTF130" s="4"/>
      <c r="TTG130" s="4"/>
      <c r="TTH130" s="4"/>
      <c r="TTI130" s="4"/>
      <c r="TTJ130" s="4"/>
      <c r="TTK130" s="4"/>
      <c r="TTL130" s="4"/>
      <c r="TTM130" s="4"/>
      <c r="TTN130" s="4"/>
      <c r="TTO130" s="4"/>
      <c r="TTP130" s="4"/>
      <c r="TTQ130" s="4"/>
      <c r="TTR130" s="4"/>
      <c r="TTS130" s="4"/>
      <c r="TTT130" s="4"/>
      <c r="TTU130" s="4"/>
      <c r="TTV130" s="4"/>
      <c r="TTW130" s="4"/>
      <c r="TTX130" s="4"/>
      <c r="TTY130" s="4"/>
      <c r="TTZ130" s="4"/>
      <c r="TUA130" s="4"/>
      <c r="TUB130" s="4"/>
      <c r="TUC130" s="4"/>
      <c r="TUD130" s="4"/>
      <c r="TUE130" s="4"/>
      <c r="TUF130" s="4"/>
      <c r="TUG130" s="4"/>
      <c r="TUH130" s="4"/>
      <c r="TUI130" s="4"/>
      <c r="TUJ130" s="4"/>
      <c r="TUK130" s="4"/>
      <c r="TUL130" s="4"/>
      <c r="TUM130" s="4"/>
      <c r="TUN130" s="4"/>
      <c r="TUO130" s="4"/>
      <c r="TUP130" s="4"/>
      <c r="TUQ130" s="4"/>
      <c r="TUR130" s="4"/>
      <c r="TUS130" s="4"/>
      <c r="TUT130" s="4"/>
      <c r="TUU130" s="4"/>
      <c r="TUV130" s="4"/>
      <c r="TUW130" s="4"/>
      <c r="TUX130" s="4"/>
      <c r="TUY130" s="4"/>
      <c r="TUZ130" s="4"/>
      <c r="TVA130" s="4"/>
      <c r="TVB130" s="4"/>
      <c r="TVC130" s="4"/>
      <c r="TVD130" s="4"/>
      <c r="TVE130" s="4"/>
      <c r="TVF130" s="4"/>
      <c r="TVG130" s="4"/>
      <c r="TVH130" s="4"/>
      <c r="TVI130" s="4"/>
      <c r="TVJ130" s="4"/>
      <c r="TVK130" s="4"/>
      <c r="TVL130" s="4"/>
      <c r="TVM130" s="4"/>
      <c r="TVN130" s="4"/>
      <c r="TVO130" s="4"/>
      <c r="TVP130" s="4"/>
      <c r="TVQ130" s="4"/>
      <c r="TVR130" s="4"/>
      <c r="TVS130" s="4"/>
      <c r="TVT130" s="4"/>
      <c r="TVU130" s="4"/>
      <c r="TVV130" s="4"/>
      <c r="TVW130" s="4"/>
      <c r="TVX130" s="4"/>
      <c r="TVY130" s="4"/>
      <c r="TVZ130" s="4"/>
      <c r="TWA130" s="4"/>
      <c r="TWB130" s="4"/>
      <c r="TWC130" s="4"/>
      <c r="TWD130" s="4"/>
      <c r="TWE130" s="4"/>
      <c r="TWF130" s="4"/>
      <c r="TWG130" s="4"/>
      <c r="TWH130" s="4"/>
      <c r="TWI130" s="4"/>
      <c r="TWJ130" s="4"/>
      <c r="TWK130" s="4"/>
      <c r="TWL130" s="4"/>
      <c r="TWM130" s="4"/>
      <c r="TWN130" s="4"/>
      <c r="TWO130" s="4"/>
      <c r="TWP130" s="4"/>
      <c r="TWQ130" s="4"/>
      <c r="TWR130" s="4"/>
      <c r="TWS130" s="4"/>
      <c r="TWT130" s="4"/>
      <c r="TWU130" s="4"/>
      <c r="TWV130" s="4"/>
      <c r="TWW130" s="4"/>
      <c r="TWX130" s="4"/>
      <c r="TWY130" s="4"/>
      <c r="TWZ130" s="4"/>
      <c r="TXA130" s="4"/>
      <c r="TXB130" s="4"/>
      <c r="TXC130" s="4"/>
      <c r="TXD130" s="4"/>
      <c r="TXE130" s="4"/>
      <c r="TXF130" s="4"/>
      <c r="TXG130" s="4"/>
      <c r="TXH130" s="4"/>
      <c r="TXI130" s="4"/>
      <c r="TXJ130" s="4"/>
      <c r="TXK130" s="4"/>
      <c r="TXL130" s="4"/>
      <c r="TXM130" s="4"/>
      <c r="TXN130" s="4"/>
      <c r="TXO130" s="4"/>
      <c r="TXP130" s="4"/>
      <c r="TXQ130" s="4"/>
      <c r="TXR130" s="4"/>
      <c r="TXS130" s="4"/>
      <c r="TXT130" s="4"/>
      <c r="TXU130" s="4"/>
      <c r="TXV130" s="4"/>
      <c r="TXW130" s="4"/>
      <c r="TXX130" s="4"/>
      <c r="TXY130" s="4"/>
      <c r="TXZ130" s="4"/>
      <c r="TYA130" s="4"/>
      <c r="TYB130" s="4"/>
      <c r="TYC130" s="4"/>
      <c r="TYD130" s="4"/>
      <c r="TYE130" s="4"/>
      <c r="TYF130" s="4"/>
      <c r="TYG130" s="4"/>
      <c r="TYH130" s="4"/>
      <c r="TYI130" s="4"/>
      <c r="TYJ130" s="4"/>
      <c r="TYK130" s="4"/>
      <c r="TYL130" s="4"/>
      <c r="TYM130" s="4"/>
      <c r="TYN130" s="4"/>
      <c r="TYO130" s="4"/>
      <c r="TYP130" s="4"/>
      <c r="TYQ130" s="4"/>
      <c r="TYR130" s="4"/>
      <c r="TYS130" s="4"/>
      <c r="TYT130" s="4"/>
      <c r="TYU130" s="4"/>
      <c r="TYV130" s="4"/>
      <c r="TYW130" s="4"/>
      <c r="TYX130" s="4"/>
      <c r="TYY130" s="4"/>
      <c r="TYZ130" s="4"/>
      <c r="TZA130" s="4"/>
      <c r="TZB130" s="4"/>
      <c r="TZC130" s="4"/>
      <c r="TZD130" s="4"/>
      <c r="TZE130" s="4"/>
      <c r="TZF130" s="4"/>
      <c r="TZG130" s="4"/>
      <c r="TZH130" s="4"/>
      <c r="TZI130" s="4"/>
      <c r="TZJ130" s="4"/>
      <c r="TZK130" s="4"/>
      <c r="TZL130" s="4"/>
      <c r="TZM130" s="4"/>
      <c r="TZN130" s="4"/>
      <c r="TZO130" s="4"/>
      <c r="TZP130" s="4"/>
      <c r="TZQ130" s="4"/>
      <c r="TZR130" s="4"/>
      <c r="TZS130" s="4"/>
      <c r="TZT130" s="4"/>
      <c r="TZU130" s="4"/>
      <c r="TZV130" s="4"/>
      <c r="TZW130" s="4"/>
      <c r="TZX130" s="4"/>
      <c r="TZY130" s="4"/>
      <c r="TZZ130" s="4"/>
      <c r="UAA130" s="4"/>
      <c r="UAB130" s="4"/>
      <c r="UAC130" s="4"/>
      <c r="UAD130" s="4"/>
      <c r="UAE130" s="4"/>
      <c r="UAF130" s="4"/>
      <c r="UAG130" s="4"/>
      <c r="UAH130" s="4"/>
      <c r="UAI130" s="4"/>
      <c r="UAJ130" s="4"/>
      <c r="UAK130" s="4"/>
      <c r="UAL130" s="4"/>
      <c r="UAM130" s="4"/>
      <c r="UAN130" s="4"/>
      <c r="UAO130" s="4"/>
      <c r="UAP130" s="4"/>
      <c r="UAQ130" s="4"/>
      <c r="UAR130" s="4"/>
      <c r="UAS130" s="4"/>
      <c r="UAT130" s="4"/>
      <c r="UAU130" s="4"/>
      <c r="UAV130" s="4"/>
      <c r="UAW130" s="4"/>
      <c r="UAX130" s="4"/>
      <c r="UAY130" s="4"/>
      <c r="UAZ130" s="4"/>
      <c r="UBA130" s="4"/>
      <c r="UBB130" s="4"/>
      <c r="UBC130" s="4"/>
      <c r="UBD130" s="4"/>
      <c r="UBE130" s="4"/>
      <c r="UBF130" s="4"/>
      <c r="UBG130" s="4"/>
      <c r="UBH130" s="4"/>
      <c r="UBI130" s="4"/>
      <c r="UBJ130" s="4"/>
      <c r="UBK130" s="4"/>
      <c r="UBL130" s="4"/>
      <c r="UBM130" s="4"/>
      <c r="UBN130" s="4"/>
      <c r="UBO130" s="4"/>
      <c r="UBP130" s="4"/>
      <c r="UBQ130" s="4"/>
      <c r="UBR130" s="4"/>
      <c r="UBS130" s="4"/>
      <c r="UBT130" s="4"/>
      <c r="UBU130" s="4"/>
      <c r="UBV130" s="4"/>
      <c r="UBW130" s="4"/>
      <c r="UBX130" s="4"/>
      <c r="UBY130" s="4"/>
      <c r="UBZ130" s="4"/>
      <c r="UCA130" s="4"/>
      <c r="UCB130" s="4"/>
      <c r="UCC130" s="4"/>
      <c r="UCD130" s="4"/>
      <c r="UCE130" s="4"/>
      <c r="UCF130" s="4"/>
      <c r="UCG130" s="4"/>
      <c r="UCH130" s="4"/>
      <c r="UCI130" s="4"/>
      <c r="UCJ130" s="4"/>
      <c r="UCK130" s="4"/>
      <c r="UCL130" s="4"/>
      <c r="UCM130" s="4"/>
      <c r="UCN130" s="4"/>
      <c r="UCO130" s="4"/>
      <c r="UCP130" s="4"/>
      <c r="UCW130" s="4"/>
      <c r="UCX130" s="4"/>
      <c r="UCY130" s="4"/>
      <c r="UCZ130" s="4"/>
      <c r="UDA130" s="4"/>
      <c r="UDB130" s="4"/>
      <c r="UDC130" s="4"/>
      <c r="UDD130" s="4"/>
      <c r="UDE130" s="4"/>
      <c r="UDF130" s="4"/>
      <c r="UDG130" s="4"/>
      <c r="UDH130" s="4"/>
      <c r="UDI130" s="4"/>
      <c r="UDJ130" s="4"/>
      <c r="UDK130" s="4"/>
      <c r="UDL130" s="4"/>
      <c r="UDM130" s="4"/>
      <c r="UDN130" s="4"/>
      <c r="UDO130" s="4"/>
      <c r="UDP130" s="4"/>
      <c r="UDQ130" s="4"/>
      <c r="UDR130" s="4"/>
      <c r="UDS130" s="4"/>
      <c r="UDT130" s="4"/>
      <c r="UDU130" s="4"/>
      <c r="UDV130" s="4"/>
      <c r="UDW130" s="4"/>
      <c r="UDX130" s="4"/>
      <c r="UDY130" s="4"/>
      <c r="UDZ130" s="4"/>
      <c r="UEA130" s="4"/>
      <c r="UEB130" s="4"/>
      <c r="UEC130" s="4"/>
      <c r="UED130" s="4"/>
      <c r="UEE130" s="4"/>
      <c r="UEF130" s="4"/>
      <c r="UEG130" s="4"/>
      <c r="UEH130" s="4"/>
      <c r="UEI130" s="4"/>
      <c r="UEJ130" s="4"/>
      <c r="UEK130" s="4"/>
      <c r="UEL130" s="4"/>
      <c r="UEM130" s="4"/>
      <c r="UEN130" s="4"/>
      <c r="UEO130" s="4"/>
      <c r="UEP130" s="4"/>
      <c r="UEQ130" s="4"/>
      <c r="UER130" s="4"/>
      <c r="UES130" s="4"/>
      <c r="UET130" s="4"/>
      <c r="UEU130" s="4"/>
      <c r="UEV130" s="4"/>
      <c r="UEW130" s="4"/>
      <c r="UEX130" s="4"/>
      <c r="UEY130" s="4"/>
      <c r="UEZ130" s="4"/>
      <c r="UFA130" s="4"/>
      <c r="UFB130" s="4"/>
      <c r="UFC130" s="4"/>
      <c r="UFD130" s="4"/>
      <c r="UFE130" s="4"/>
      <c r="UFF130" s="4"/>
      <c r="UFG130" s="4"/>
      <c r="UFH130" s="4"/>
      <c r="UFI130" s="4"/>
      <c r="UFJ130" s="4"/>
      <c r="UFK130" s="4"/>
      <c r="UFL130" s="4"/>
      <c r="UFM130" s="4"/>
      <c r="UFN130" s="4"/>
      <c r="UFO130" s="4"/>
      <c r="UFP130" s="4"/>
      <c r="UFQ130" s="4"/>
      <c r="UFR130" s="4"/>
      <c r="UFS130" s="4"/>
      <c r="UFT130" s="4"/>
      <c r="UFU130" s="4"/>
      <c r="UFV130" s="4"/>
      <c r="UFW130" s="4"/>
      <c r="UFX130" s="4"/>
      <c r="UFY130" s="4"/>
      <c r="UFZ130" s="4"/>
      <c r="UGA130" s="4"/>
      <c r="UGB130" s="4"/>
      <c r="UGC130" s="4"/>
      <c r="UGD130" s="4"/>
      <c r="UGE130" s="4"/>
      <c r="UGF130" s="4"/>
      <c r="UGG130" s="4"/>
      <c r="UGH130" s="4"/>
      <c r="UGI130" s="4"/>
      <c r="UGJ130" s="4"/>
      <c r="UGK130" s="4"/>
      <c r="UGL130" s="4"/>
      <c r="UGM130" s="4"/>
      <c r="UGN130" s="4"/>
      <c r="UGO130" s="4"/>
      <c r="UGP130" s="4"/>
      <c r="UGQ130" s="4"/>
      <c r="UGR130" s="4"/>
      <c r="UGS130" s="4"/>
      <c r="UGT130" s="4"/>
      <c r="UGU130" s="4"/>
      <c r="UGV130" s="4"/>
      <c r="UGW130" s="4"/>
      <c r="UGX130" s="4"/>
      <c r="UGY130" s="4"/>
      <c r="UGZ130" s="4"/>
      <c r="UHA130" s="4"/>
      <c r="UHB130" s="4"/>
      <c r="UHC130" s="4"/>
      <c r="UHD130" s="4"/>
      <c r="UHE130" s="4"/>
      <c r="UHF130" s="4"/>
      <c r="UHG130" s="4"/>
      <c r="UHH130" s="4"/>
      <c r="UHI130" s="4"/>
      <c r="UHJ130" s="4"/>
      <c r="UHK130" s="4"/>
      <c r="UHL130" s="4"/>
      <c r="UHM130" s="4"/>
      <c r="UHN130" s="4"/>
      <c r="UHO130" s="4"/>
      <c r="UHP130" s="4"/>
      <c r="UHQ130" s="4"/>
      <c r="UHR130" s="4"/>
      <c r="UHS130" s="4"/>
      <c r="UHT130" s="4"/>
      <c r="UHU130" s="4"/>
      <c r="UHV130" s="4"/>
      <c r="UHW130" s="4"/>
      <c r="UHX130" s="4"/>
      <c r="UHY130" s="4"/>
      <c r="UHZ130" s="4"/>
      <c r="UIA130" s="4"/>
      <c r="UIB130" s="4"/>
      <c r="UIC130" s="4"/>
      <c r="UID130" s="4"/>
      <c r="UIE130" s="4"/>
      <c r="UIF130" s="4"/>
      <c r="UIG130" s="4"/>
      <c r="UIH130" s="4"/>
      <c r="UII130" s="4"/>
      <c r="UIJ130" s="4"/>
      <c r="UIK130" s="4"/>
      <c r="UIL130" s="4"/>
      <c r="UIM130" s="4"/>
      <c r="UIN130" s="4"/>
      <c r="UIO130" s="4"/>
      <c r="UIP130" s="4"/>
      <c r="UIQ130" s="4"/>
      <c r="UIR130" s="4"/>
      <c r="UIS130" s="4"/>
      <c r="UIT130" s="4"/>
      <c r="UIU130" s="4"/>
      <c r="UIV130" s="4"/>
      <c r="UIW130" s="4"/>
      <c r="UIX130" s="4"/>
      <c r="UIY130" s="4"/>
      <c r="UIZ130" s="4"/>
      <c r="UJA130" s="4"/>
      <c r="UJB130" s="4"/>
      <c r="UJC130" s="4"/>
      <c r="UJD130" s="4"/>
      <c r="UJE130" s="4"/>
      <c r="UJF130" s="4"/>
      <c r="UJG130" s="4"/>
      <c r="UJH130" s="4"/>
      <c r="UJI130" s="4"/>
      <c r="UJJ130" s="4"/>
      <c r="UJK130" s="4"/>
      <c r="UJL130" s="4"/>
      <c r="UJM130" s="4"/>
      <c r="UJN130" s="4"/>
      <c r="UJO130" s="4"/>
      <c r="UJP130" s="4"/>
      <c r="UJQ130" s="4"/>
      <c r="UJR130" s="4"/>
      <c r="UJS130" s="4"/>
      <c r="UJT130" s="4"/>
      <c r="UJU130" s="4"/>
      <c r="UJV130" s="4"/>
      <c r="UJW130" s="4"/>
      <c r="UJX130" s="4"/>
      <c r="UJY130" s="4"/>
      <c r="UJZ130" s="4"/>
      <c r="UKA130" s="4"/>
      <c r="UKB130" s="4"/>
      <c r="UKC130" s="4"/>
      <c r="UKD130" s="4"/>
      <c r="UKE130" s="4"/>
      <c r="UKF130" s="4"/>
      <c r="UKG130" s="4"/>
      <c r="UKH130" s="4"/>
      <c r="UKI130" s="4"/>
      <c r="UKJ130" s="4"/>
      <c r="UKK130" s="4"/>
      <c r="UKL130" s="4"/>
      <c r="UKM130" s="4"/>
      <c r="UKN130" s="4"/>
      <c r="UKO130" s="4"/>
      <c r="UKP130" s="4"/>
      <c r="UKQ130" s="4"/>
      <c r="UKR130" s="4"/>
      <c r="UKS130" s="4"/>
      <c r="UKT130" s="4"/>
      <c r="UKU130" s="4"/>
      <c r="UKV130" s="4"/>
      <c r="UKW130" s="4"/>
      <c r="UKX130" s="4"/>
      <c r="UKY130" s="4"/>
      <c r="UKZ130" s="4"/>
      <c r="ULA130" s="4"/>
      <c r="ULB130" s="4"/>
      <c r="ULC130" s="4"/>
      <c r="ULD130" s="4"/>
      <c r="ULE130" s="4"/>
      <c r="ULF130" s="4"/>
      <c r="ULG130" s="4"/>
      <c r="ULH130" s="4"/>
      <c r="ULI130" s="4"/>
      <c r="ULJ130" s="4"/>
      <c r="ULK130" s="4"/>
      <c r="ULL130" s="4"/>
      <c r="ULM130" s="4"/>
      <c r="ULN130" s="4"/>
      <c r="ULO130" s="4"/>
      <c r="ULP130" s="4"/>
      <c r="ULQ130" s="4"/>
      <c r="ULR130" s="4"/>
      <c r="ULS130" s="4"/>
      <c r="ULT130" s="4"/>
      <c r="ULU130" s="4"/>
      <c r="ULV130" s="4"/>
      <c r="ULW130" s="4"/>
      <c r="ULX130" s="4"/>
      <c r="ULY130" s="4"/>
      <c r="ULZ130" s="4"/>
      <c r="UMA130" s="4"/>
      <c r="UMB130" s="4"/>
      <c r="UMC130" s="4"/>
      <c r="UMD130" s="4"/>
      <c r="UME130" s="4"/>
      <c r="UMF130" s="4"/>
      <c r="UMG130" s="4"/>
      <c r="UMH130" s="4"/>
      <c r="UMI130" s="4"/>
      <c r="UMJ130" s="4"/>
      <c r="UMK130" s="4"/>
      <c r="UML130" s="4"/>
      <c r="UMS130" s="4"/>
      <c r="UMT130" s="4"/>
      <c r="UMU130" s="4"/>
      <c r="UMV130" s="4"/>
      <c r="UMW130" s="4"/>
      <c r="UMX130" s="4"/>
      <c r="UMY130" s="4"/>
      <c r="UMZ130" s="4"/>
      <c r="UNA130" s="4"/>
      <c r="UNB130" s="4"/>
      <c r="UNC130" s="4"/>
      <c r="UND130" s="4"/>
      <c r="UNE130" s="4"/>
      <c r="UNF130" s="4"/>
      <c r="UNG130" s="4"/>
      <c r="UNH130" s="4"/>
      <c r="UNI130" s="4"/>
      <c r="UNJ130" s="4"/>
      <c r="UNK130" s="4"/>
      <c r="UNL130" s="4"/>
      <c r="UNM130" s="4"/>
      <c r="UNN130" s="4"/>
      <c r="UNO130" s="4"/>
      <c r="UNP130" s="4"/>
      <c r="UNQ130" s="4"/>
      <c r="UNR130" s="4"/>
      <c r="UNS130" s="4"/>
      <c r="UNT130" s="4"/>
      <c r="UNU130" s="4"/>
      <c r="UNV130" s="4"/>
      <c r="UNW130" s="4"/>
      <c r="UNX130" s="4"/>
      <c r="UNY130" s="4"/>
      <c r="UNZ130" s="4"/>
      <c r="UOA130" s="4"/>
      <c r="UOB130" s="4"/>
      <c r="UOC130" s="4"/>
      <c r="UOD130" s="4"/>
      <c r="UOE130" s="4"/>
      <c r="UOF130" s="4"/>
      <c r="UOG130" s="4"/>
      <c r="UOH130" s="4"/>
      <c r="UOI130" s="4"/>
      <c r="UOJ130" s="4"/>
      <c r="UOK130" s="4"/>
      <c r="UOL130" s="4"/>
      <c r="UOM130" s="4"/>
      <c r="UON130" s="4"/>
      <c r="UOO130" s="4"/>
      <c r="UOP130" s="4"/>
      <c r="UOQ130" s="4"/>
      <c r="UOR130" s="4"/>
      <c r="UOS130" s="4"/>
      <c r="UOT130" s="4"/>
      <c r="UOU130" s="4"/>
      <c r="UOV130" s="4"/>
      <c r="UOW130" s="4"/>
      <c r="UOX130" s="4"/>
      <c r="UOY130" s="4"/>
      <c r="UOZ130" s="4"/>
      <c r="UPA130" s="4"/>
      <c r="UPB130" s="4"/>
      <c r="UPC130" s="4"/>
      <c r="UPD130" s="4"/>
      <c r="UPE130" s="4"/>
      <c r="UPF130" s="4"/>
      <c r="UPG130" s="4"/>
      <c r="UPH130" s="4"/>
      <c r="UPI130" s="4"/>
      <c r="UPJ130" s="4"/>
      <c r="UPK130" s="4"/>
      <c r="UPL130" s="4"/>
      <c r="UPM130" s="4"/>
      <c r="UPN130" s="4"/>
      <c r="UPO130" s="4"/>
      <c r="UPP130" s="4"/>
      <c r="UPQ130" s="4"/>
      <c r="UPR130" s="4"/>
      <c r="UPS130" s="4"/>
      <c r="UPT130" s="4"/>
      <c r="UPU130" s="4"/>
      <c r="UPV130" s="4"/>
      <c r="UPW130" s="4"/>
      <c r="UPX130" s="4"/>
      <c r="UPY130" s="4"/>
      <c r="UPZ130" s="4"/>
      <c r="UQA130" s="4"/>
      <c r="UQB130" s="4"/>
      <c r="UQC130" s="4"/>
      <c r="UQD130" s="4"/>
      <c r="UQE130" s="4"/>
      <c r="UQF130" s="4"/>
      <c r="UQG130" s="4"/>
      <c r="UQH130" s="4"/>
      <c r="UQI130" s="4"/>
      <c r="UQJ130" s="4"/>
      <c r="UQK130" s="4"/>
      <c r="UQL130" s="4"/>
      <c r="UQM130" s="4"/>
      <c r="UQN130" s="4"/>
      <c r="UQO130" s="4"/>
      <c r="UQP130" s="4"/>
      <c r="UQQ130" s="4"/>
      <c r="UQR130" s="4"/>
      <c r="UQS130" s="4"/>
      <c r="UQT130" s="4"/>
      <c r="UQU130" s="4"/>
      <c r="UQV130" s="4"/>
      <c r="UQW130" s="4"/>
      <c r="UQX130" s="4"/>
      <c r="UQY130" s="4"/>
      <c r="UQZ130" s="4"/>
      <c r="URA130" s="4"/>
      <c r="URB130" s="4"/>
      <c r="URC130" s="4"/>
      <c r="URD130" s="4"/>
      <c r="URE130" s="4"/>
      <c r="URF130" s="4"/>
      <c r="URG130" s="4"/>
      <c r="URH130" s="4"/>
      <c r="URI130" s="4"/>
      <c r="URJ130" s="4"/>
      <c r="URK130" s="4"/>
      <c r="URL130" s="4"/>
      <c r="URM130" s="4"/>
      <c r="URN130" s="4"/>
      <c r="URO130" s="4"/>
      <c r="URP130" s="4"/>
      <c r="URQ130" s="4"/>
      <c r="URR130" s="4"/>
      <c r="URS130" s="4"/>
      <c r="URT130" s="4"/>
      <c r="URU130" s="4"/>
      <c r="URV130" s="4"/>
      <c r="URW130" s="4"/>
      <c r="URX130" s="4"/>
      <c r="URY130" s="4"/>
      <c r="URZ130" s="4"/>
      <c r="USA130" s="4"/>
      <c r="USB130" s="4"/>
      <c r="USC130" s="4"/>
      <c r="USD130" s="4"/>
      <c r="USE130" s="4"/>
      <c r="USF130" s="4"/>
      <c r="USG130" s="4"/>
      <c r="USH130" s="4"/>
      <c r="USI130" s="4"/>
      <c r="USJ130" s="4"/>
      <c r="USK130" s="4"/>
      <c r="USL130" s="4"/>
      <c r="USM130" s="4"/>
      <c r="USN130" s="4"/>
      <c r="USO130" s="4"/>
      <c r="USP130" s="4"/>
      <c r="USQ130" s="4"/>
      <c r="USR130" s="4"/>
      <c r="USS130" s="4"/>
      <c r="UST130" s="4"/>
      <c r="USU130" s="4"/>
      <c r="USV130" s="4"/>
      <c r="USW130" s="4"/>
      <c r="USX130" s="4"/>
      <c r="USY130" s="4"/>
      <c r="USZ130" s="4"/>
      <c r="UTA130" s="4"/>
      <c r="UTB130" s="4"/>
      <c r="UTC130" s="4"/>
      <c r="UTD130" s="4"/>
      <c r="UTE130" s="4"/>
      <c r="UTF130" s="4"/>
      <c r="UTG130" s="4"/>
      <c r="UTH130" s="4"/>
      <c r="UTI130" s="4"/>
      <c r="UTJ130" s="4"/>
      <c r="UTK130" s="4"/>
      <c r="UTL130" s="4"/>
      <c r="UTM130" s="4"/>
      <c r="UTN130" s="4"/>
      <c r="UTO130" s="4"/>
      <c r="UTP130" s="4"/>
      <c r="UTQ130" s="4"/>
      <c r="UTR130" s="4"/>
      <c r="UTS130" s="4"/>
      <c r="UTT130" s="4"/>
      <c r="UTU130" s="4"/>
      <c r="UTV130" s="4"/>
      <c r="UTW130" s="4"/>
      <c r="UTX130" s="4"/>
      <c r="UTY130" s="4"/>
      <c r="UTZ130" s="4"/>
      <c r="UUA130" s="4"/>
      <c r="UUB130" s="4"/>
      <c r="UUC130" s="4"/>
      <c r="UUD130" s="4"/>
      <c r="UUE130" s="4"/>
      <c r="UUF130" s="4"/>
      <c r="UUG130" s="4"/>
      <c r="UUH130" s="4"/>
      <c r="UUI130" s="4"/>
      <c r="UUJ130" s="4"/>
      <c r="UUK130" s="4"/>
      <c r="UUL130" s="4"/>
      <c r="UUM130" s="4"/>
      <c r="UUN130" s="4"/>
      <c r="UUO130" s="4"/>
      <c r="UUP130" s="4"/>
      <c r="UUQ130" s="4"/>
      <c r="UUR130" s="4"/>
      <c r="UUS130" s="4"/>
      <c r="UUT130" s="4"/>
      <c r="UUU130" s="4"/>
      <c r="UUV130" s="4"/>
      <c r="UUW130" s="4"/>
      <c r="UUX130" s="4"/>
      <c r="UUY130" s="4"/>
      <c r="UUZ130" s="4"/>
      <c r="UVA130" s="4"/>
      <c r="UVB130" s="4"/>
      <c r="UVC130" s="4"/>
      <c r="UVD130" s="4"/>
      <c r="UVE130" s="4"/>
      <c r="UVF130" s="4"/>
      <c r="UVG130" s="4"/>
      <c r="UVH130" s="4"/>
      <c r="UVI130" s="4"/>
      <c r="UVJ130" s="4"/>
      <c r="UVK130" s="4"/>
      <c r="UVL130" s="4"/>
      <c r="UVM130" s="4"/>
      <c r="UVN130" s="4"/>
      <c r="UVO130" s="4"/>
      <c r="UVP130" s="4"/>
      <c r="UVQ130" s="4"/>
      <c r="UVR130" s="4"/>
      <c r="UVS130" s="4"/>
      <c r="UVT130" s="4"/>
      <c r="UVU130" s="4"/>
      <c r="UVV130" s="4"/>
      <c r="UVW130" s="4"/>
      <c r="UVX130" s="4"/>
      <c r="UVY130" s="4"/>
      <c r="UVZ130" s="4"/>
      <c r="UWA130" s="4"/>
      <c r="UWB130" s="4"/>
      <c r="UWC130" s="4"/>
      <c r="UWD130" s="4"/>
      <c r="UWE130" s="4"/>
      <c r="UWF130" s="4"/>
      <c r="UWG130" s="4"/>
      <c r="UWH130" s="4"/>
      <c r="UWO130" s="4"/>
      <c r="UWP130" s="4"/>
      <c r="UWQ130" s="4"/>
      <c r="UWR130" s="4"/>
      <c r="UWS130" s="4"/>
      <c r="UWT130" s="4"/>
      <c r="UWU130" s="4"/>
      <c r="UWV130" s="4"/>
      <c r="UWW130" s="4"/>
      <c r="UWX130" s="4"/>
      <c r="UWY130" s="4"/>
      <c r="UWZ130" s="4"/>
      <c r="UXA130" s="4"/>
      <c r="UXB130" s="4"/>
      <c r="UXC130" s="4"/>
      <c r="UXD130" s="4"/>
      <c r="UXE130" s="4"/>
      <c r="UXF130" s="4"/>
      <c r="UXG130" s="4"/>
      <c r="UXH130" s="4"/>
      <c r="UXI130" s="4"/>
      <c r="UXJ130" s="4"/>
      <c r="UXK130" s="4"/>
      <c r="UXL130" s="4"/>
      <c r="UXM130" s="4"/>
      <c r="UXN130" s="4"/>
      <c r="UXO130" s="4"/>
      <c r="UXP130" s="4"/>
      <c r="UXQ130" s="4"/>
      <c r="UXR130" s="4"/>
      <c r="UXS130" s="4"/>
      <c r="UXT130" s="4"/>
      <c r="UXU130" s="4"/>
      <c r="UXV130" s="4"/>
      <c r="UXW130" s="4"/>
      <c r="UXX130" s="4"/>
      <c r="UXY130" s="4"/>
      <c r="UXZ130" s="4"/>
      <c r="UYA130" s="4"/>
      <c r="UYB130" s="4"/>
      <c r="UYC130" s="4"/>
      <c r="UYD130" s="4"/>
      <c r="UYE130" s="4"/>
      <c r="UYF130" s="4"/>
      <c r="UYG130" s="4"/>
      <c r="UYH130" s="4"/>
      <c r="UYI130" s="4"/>
      <c r="UYJ130" s="4"/>
      <c r="UYK130" s="4"/>
      <c r="UYL130" s="4"/>
      <c r="UYM130" s="4"/>
      <c r="UYN130" s="4"/>
      <c r="UYO130" s="4"/>
      <c r="UYP130" s="4"/>
      <c r="UYQ130" s="4"/>
      <c r="UYR130" s="4"/>
      <c r="UYS130" s="4"/>
      <c r="UYT130" s="4"/>
      <c r="UYU130" s="4"/>
      <c r="UYV130" s="4"/>
      <c r="UYW130" s="4"/>
      <c r="UYX130" s="4"/>
      <c r="UYY130" s="4"/>
      <c r="UYZ130" s="4"/>
      <c r="UZA130" s="4"/>
      <c r="UZB130" s="4"/>
      <c r="UZC130" s="4"/>
      <c r="UZD130" s="4"/>
      <c r="UZE130" s="4"/>
      <c r="UZF130" s="4"/>
      <c r="UZG130" s="4"/>
      <c r="UZH130" s="4"/>
      <c r="UZI130" s="4"/>
      <c r="UZJ130" s="4"/>
      <c r="UZK130" s="4"/>
      <c r="UZL130" s="4"/>
      <c r="UZM130" s="4"/>
      <c r="UZN130" s="4"/>
      <c r="UZO130" s="4"/>
      <c r="UZP130" s="4"/>
      <c r="UZQ130" s="4"/>
      <c r="UZR130" s="4"/>
      <c r="UZS130" s="4"/>
      <c r="UZT130" s="4"/>
      <c r="UZU130" s="4"/>
      <c r="UZV130" s="4"/>
      <c r="UZW130" s="4"/>
      <c r="UZX130" s="4"/>
      <c r="UZY130" s="4"/>
      <c r="UZZ130" s="4"/>
      <c r="VAA130" s="4"/>
      <c r="VAB130" s="4"/>
      <c r="VAC130" s="4"/>
      <c r="VAD130" s="4"/>
      <c r="VAE130" s="4"/>
      <c r="VAF130" s="4"/>
      <c r="VAG130" s="4"/>
      <c r="VAH130" s="4"/>
      <c r="VAI130" s="4"/>
      <c r="VAJ130" s="4"/>
      <c r="VAK130" s="4"/>
      <c r="VAL130" s="4"/>
      <c r="VAM130" s="4"/>
      <c r="VAN130" s="4"/>
      <c r="VAO130" s="4"/>
      <c r="VAP130" s="4"/>
      <c r="VAQ130" s="4"/>
      <c r="VAR130" s="4"/>
      <c r="VAS130" s="4"/>
      <c r="VAT130" s="4"/>
      <c r="VAU130" s="4"/>
      <c r="VAV130" s="4"/>
      <c r="VAW130" s="4"/>
      <c r="VAX130" s="4"/>
      <c r="VAY130" s="4"/>
      <c r="VAZ130" s="4"/>
      <c r="VBA130" s="4"/>
      <c r="VBB130" s="4"/>
      <c r="VBC130" s="4"/>
      <c r="VBD130" s="4"/>
      <c r="VBE130" s="4"/>
      <c r="VBF130" s="4"/>
      <c r="VBG130" s="4"/>
      <c r="VBH130" s="4"/>
      <c r="VBI130" s="4"/>
      <c r="VBJ130" s="4"/>
      <c r="VBK130" s="4"/>
      <c r="VBL130" s="4"/>
      <c r="VBM130" s="4"/>
      <c r="VBN130" s="4"/>
      <c r="VBO130" s="4"/>
      <c r="VBP130" s="4"/>
      <c r="VBQ130" s="4"/>
      <c r="VBR130" s="4"/>
      <c r="VBS130" s="4"/>
      <c r="VBT130" s="4"/>
      <c r="VBU130" s="4"/>
      <c r="VBV130" s="4"/>
      <c r="VBW130" s="4"/>
      <c r="VBX130" s="4"/>
      <c r="VBY130" s="4"/>
      <c r="VBZ130" s="4"/>
      <c r="VCA130" s="4"/>
      <c r="VCB130" s="4"/>
      <c r="VCC130" s="4"/>
      <c r="VCD130" s="4"/>
      <c r="VCE130" s="4"/>
      <c r="VCF130" s="4"/>
      <c r="VCG130" s="4"/>
      <c r="VCH130" s="4"/>
      <c r="VCI130" s="4"/>
      <c r="VCJ130" s="4"/>
      <c r="VCK130" s="4"/>
      <c r="VCL130" s="4"/>
      <c r="VCM130" s="4"/>
      <c r="VCN130" s="4"/>
      <c r="VCO130" s="4"/>
      <c r="VCP130" s="4"/>
      <c r="VCQ130" s="4"/>
      <c r="VCR130" s="4"/>
      <c r="VCS130" s="4"/>
      <c r="VCT130" s="4"/>
      <c r="VCU130" s="4"/>
      <c r="VCV130" s="4"/>
      <c r="VCW130" s="4"/>
      <c r="VCX130" s="4"/>
      <c r="VCY130" s="4"/>
      <c r="VCZ130" s="4"/>
      <c r="VDA130" s="4"/>
      <c r="VDB130" s="4"/>
      <c r="VDC130" s="4"/>
      <c r="VDD130" s="4"/>
      <c r="VDE130" s="4"/>
      <c r="VDF130" s="4"/>
      <c r="VDG130" s="4"/>
      <c r="VDH130" s="4"/>
      <c r="VDI130" s="4"/>
      <c r="VDJ130" s="4"/>
      <c r="VDK130" s="4"/>
      <c r="VDL130" s="4"/>
      <c r="VDM130" s="4"/>
      <c r="VDN130" s="4"/>
      <c r="VDO130" s="4"/>
      <c r="VDP130" s="4"/>
      <c r="VDQ130" s="4"/>
      <c r="VDR130" s="4"/>
      <c r="VDS130" s="4"/>
      <c r="VDT130" s="4"/>
      <c r="VDU130" s="4"/>
      <c r="VDV130" s="4"/>
      <c r="VDW130" s="4"/>
      <c r="VDX130" s="4"/>
      <c r="VDY130" s="4"/>
      <c r="VDZ130" s="4"/>
      <c r="VEA130" s="4"/>
      <c r="VEB130" s="4"/>
      <c r="VEC130" s="4"/>
      <c r="VED130" s="4"/>
      <c r="VEE130" s="4"/>
      <c r="VEF130" s="4"/>
      <c r="VEG130" s="4"/>
      <c r="VEH130" s="4"/>
      <c r="VEI130" s="4"/>
      <c r="VEJ130" s="4"/>
      <c r="VEK130" s="4"/>
      <c r="VEL130" s="4"/>
      <c r="VEM130" s="4"/>
      <c r="VEN130" s="4"/>
      <c r="VEO130" s="4"/>
      <c r="VEP130" s="4"/>
      <c r="VEQ130" s="4"/>
      <c r="VER130" s="4"/>
      <c r="VES130" s="4"/>
      <c r="VET130" s="4"/>
      <c r="VEU130" s="4"/>
      <c r="VEV130" s="4"/>
      <c r="VEW130" s="4"/>
      <c r="VEX130" s="4"/>
      <c r="VEY130" s="4"/>
      <c r="VEZ130" s="4"/>
      <c r="VFA130" s="4"/>
      <c r="VFB130" s="4"/>
      <c r="VFC130" s="4"/>
      <c r="VFD130" s="4"/>
      <c r="VFE130" s="4"/>
      <c r="VFF130" s="4"/>
      <c r="VFG130" s="4"/>
      <c r="VFH130" s="4"/>
      <c r="VFI130" s="4"/>
      <c r="VFJ130" s="4"/>
      <c r="VFK130" s="4"/>
      <c r="VFL130" s="4"/>
      <c r="VFM130" s="4"/>
      <c r="VFN130" s="4"/>
      <c r="VFO130" s="4"/>
      <c r="VFP130" s="4"/>
      <c r="VFQ130" s="4"/>
      <c r="VFR130" s="4"/>
      <c r="VFS130" s="4"/>
      <c r="VFT130" s="4"/>
      <c r="VFU130" s="4"/>
      <c r="VFV130" s="4"/>
      <c r="VFW130" s="4"/>
      <c r="VFX130" s="4"/>
      <c r="VFY130" s="4"/>
      <c r="VFZ130" s="4"/>
      <c r="VGA130" s="4"/>
      <c r="VGB130" s="4"/>
      <c r="VGC130" s="4"/>
      <c r="VGD130" s="4"/>
      <c r="VGK130" s="4"/>
      <c r="VGL130" s="4"/>
      <c r="VGM130" s="4"/>
      <c r="VGN130" s="4"/>
      <c r="VGO130" s="4"/>
      <c r="VGP130" s="4"/>
      <c r="VGQ130" s="4"/>
      <c r="VGR130" s="4"/>
      <c r="VGS130" s="4"/>
      <c r="VGT130" s="4"/>
      <c r="VGU130" s="4"/>
      <c r="VGV130" s="4"/>
      <c r="VGW130" s="4"/>
      <c r="VGX130" s="4"/>
      <c r="VGY130" s="4"/>
      <c r="VGZ130" s="4"/>
      <c r="VHA130" s="4"/>
      <c r="VHB130" s="4"/>
      <c r="VHC130" s="4"/>
      <c r="VHD130" s="4"/>
      <c r="VHE130" s="4"/>
      <c r="VHF130" s="4"/>
      <c r="VHG130" s="4"/>
      <c r="VHH130" s="4"/>
      <c r="VHI130" s="4"/>
      <c r="VHJ130" s="4"/>
      <c r="VHK130" s="4"/>
      <c r="VHL130" s="4"/>
      <c r="VHM130" s="4"/>
      <c r="VHN130" s="4"/>
      <c r="VHO130" s="4"/>
      <c r="VHP130" s="4"/>
      <c r="VHQ130" s="4"/>
      <c r="VHR130" s="4"/>
      <c r="VHS130" s="4"/>
      <c r="VHT130" s="4"/>
      <c r="VHU130" s="4"/>
      <c r="VHV130" s="4"/>
      <c r="VHW130" s="4"/>
      <c r="VHX130" s="4"/>
      <c r="VHY130" s="4"/>
      <c r="VHZ130" s="4"/>
      <c r="VIA130" s="4"/>
      <c r="VIB130" s="4"/>
      <c r="VIC130" s="4"/>
      <c r="VID130" s="4"/>
      <c r="VIE130" s="4"/>
      <c r="VIF130" s="4"/>
      <c r="VIG130" s="4"/>
      <c r="VIH130" s="4"/>
      <c r="VII130" s="4"/>
      <c r="VIJ130" s="4"/>
      <c r="VIK130" s="4"/>
      <c r="VIL130" s="4"/>
      <c r="VIM130" s="4"/>
      <c r="VIN130" s="4"/>
      <c r="VIO130" s="4"/>
      <c r="VIP130" s="4"/>
      <c r="VIQ130" s="4"/>
      <c r="VIR130" s="4"/>
      <c r="VIS130" s="4"/>
      <c r="VIT130" s="4"/>
      <c r="VIU130" s="4"/>
      <c r="VIV130" s="4"/>
      <c r="VIW130" s="4"/>
      <c r="VIX130" s="4"/>
      <c r="VIY130" s="4"/>
      <c r="VIZ130" s="4"/>
      <c r="VJA130" s="4"/>
      <c r="VJB130" s="4"/>
      <c r="VJC130" s="4"/>
      <c r="VJD130" s="4"/>
      <c r="VJE130" s="4"/>
      <c r="VJF130" s="4"/>
      <c r="VJG130" s="4"/>
      <c r="VJH130" s="4"/>
      <c r="VJI130" s="4"/>
      <c r="VJJ130" s="4"/>
      <c r="VJK130" s="4"/>
      <c r="VJL130" s="4"/>
      <c r="VJM130" s="4"/>
      <c r="VJN130" s="4"/>
      <c r="VJO130" s="4"/>
      <c r="VJP130" s="4"/>
      <c r="VJQ130" s="4"/>
      <c r="VJR130" s="4"/>
      <c r="VJS130" s="4"/>
      <c r="VJT130" s="4"/>
      <c r="VJU130" s="4"/>
      <c r="VJV130" s="4"/>
      <c r="VJW130" s="4"/>
      <c r="VJX130" s="4"/>
      <c r="VJY130" s="4"/>
      <c r="VJZ130" s="4"/>
      <c r="VKA130" s="4"/>
      <c r="VKB130" s="4"/>
      <c r="VKC130" s="4"/>
      <c r="VKD130" s="4"/>
      <c r="VKE130" s="4"/>
      <c r="VKF130" s="4"/>
      <c r="VKG130" s="4"/>
      <c r="VKH130" s="4"/>
      <c r="VKI130" s="4"/>
      <c r="VKJ130" s="4"/>
      <c r="VKK130" s="4"/>
      <c r="VKL130" s="4"/>
      <c r="VKM130" s="4"/>
      <c r="VKN130" s="4"/>
      <c r="VKO130" s="4"/>
      <c r="VKP130" s="4"/>
      <c r="VKQ130" s="4"/>
      <c r="VKR130" s="4"/>
      <c r="VKS130" s="4"/>
      <c r="VKT130" s="4"/>
      <c r="VKU130" s="4"/>
      <c r="VKV130" s="4"/>
      <c r="VKW130" s="4"/>
      <c r="VKX130" s="4"/>
      <c r="VKY130" s="4"/>
      <c r="VKZ130" s="4"/>
      <c r="VLA130" s="4"/>
      <c r="VLB130" s="4"/>
      <c r="VLC130" s="4"/>
      <c r="VLD130" s="4"/>
      <c r="VLE130" s="4"/>
      <c r="VLF130" s="4"/>
      <c r="VLG130" s="4"/>
      <c r="VLH130" s="4"/>
      <c r="VLI130" s="4"/>
      <c r="VLJ130" s="4"/>
      <c r="VLK130" s="4"/>
      <c r="VLL130" s="4"/>
      <c r="VLM130" s="4"/>
      <c r="VLN130" s="4"/>
      <c r="VLO130" s="4"/>
      <c r="VLP130" s="4"/>
      <c r="VLQ130" s="4"/>
      <c r="VLR130" s="4"/>
      <c r="VLS130" s="4"/>
      <c r="VLT130" s="4"/>
      <c r="VLU130" s="4"/>
      <c r="VLV130" s="4"/>
      <c r="VLW130" s="4"/>
      <c r="VLX130" s="4"/>
      <c r="VLY130" s="4"/>
      <c r="VLZ130" s="4"/>
      <c r="VMA130" s="4"/>
      <c r="VMB130" s="4"/>
      <c r="VMC130" s="4"/>
      <c r="VMD130" s="4"/>
      <c r="VME130" s="4"/>
      <c r="VMF130" s="4"/>
      <c r="VMG130" s="4"/>
      <c r="VMH130" s="4"/>
      <c r="VMI130" s="4"/>
      <c r="VMJ130" s="4"/>
      <c r="VMK130" s="4"/>
      <c r="VML130" s="4"/>
      <c r="VMM130" s="4"/>
      <c r="VMN130" s="4"/>
      <c r="VMO130" s="4"/>
      <c r="VMP130" s="4"/>
      <c r="VMQ130" s="4"/>
      <c r="VMR130" s="4"/>
      <c r="VMS130" s="4"/>
      <c r="VMT130" s="4"/>
      <c r="VMU130" s="4"/>
      <c r="VMV130" s="4"/>
      <c r="VMW130" s="4"/>
      <c r="VMX130" s="4"/>
      <c r="VMY130" s="4"/>
      <c r="VMZ130" s="4"/>
      <c r="VNA130" s="4"/>
      <c r="VNB130" s="4"/>
      <c r="VNC130" s="4"/>
      <c r="VND130" s="4"/>
      <c r="VNE130" s="4"/>
      <c r="VNF130" s="4"/>
      <c r="VNG130" s="4"/>
      <c r="VNH130" s="4"/>
      <c r="VNI130" s="4"/>
      <c r="VNJ130" s="4"/>
      <c r="VNK130" s="4"/>
      <c r="VNL130" s="4"/>
      <c r="VNM130" s="4"/>
      <c r="VNN130" s="4"/>
      <c r="VNO130" s="4"/>
      <c r="VNP130" s="4"/>
      <c r="VNQ130" s="4"/>
      <c r="VNR130" s="4"/>
      <c r="VNS130" s="4"/>
      <c r="VNT130" s="4"/>
      <c r="VNU130" s="4"/>
      <c r="VNV130" s="4"/>
      <c r="VNW130" s="4"/>
      <c r="VNX130" s="4"/>
      <c r="VNY130" s="4"/>
      <c r="VNZ130" s="4"/>
      <c r="VOA130" s="4"/>
      <c r="VOB130" s="4"/>
      <c r="VOC130" s="4"/>
      <c r="VOD130" s="4"/>
      <c r="VOE130" s="4"/>
      <c r="VOF130" s="4"/>
      <c r="VOG130" s="4"/>
      <c r="VOH130" s="4"/>
      <c r="VOI130" s="4"/>
      <c r="VOJ130" s="4"/>
      <c r="VOK130" s="4"/>
      <c r="VOL130" s="4"/>
      <c r="VOM130" s="4"/>
      <c r="VON130" s="4"/>
      <c r="VOO130" s="4"/>
      <c r="VOP130" s="4"/>
      <c r="VOQ130" s="4"/>
      <c r="VOR130" s="4"/>
      <c r="VOS130" s="4"/>
      <c r="VOT130" s="4"/>
      <c r="VOU130" s="4"/>
      <c r="VOV130" s="4"/>
      <c r="VOW130" s="4"/>
      <c r="VOX130" s="4"/>
      <c r="VOY130" s="4"/>
      <c r="VOZ130" s="4"/>
      <c r="VPA130" s="4"/>
      <c r="VPB130" s="4"/>
      <c r="VPC130" s="4"/>
      <c r="VPD130" s="4"/>
      <c r="VPE130" s="4"/>
      <c r="VPF130" s="4"/>
      <c r="VPG130" s="4"/>
      <c r="VPH130" s="4"/>
      <c r="VPI130" s="4"/>
      <c r="VPJ130" s="4"/>
      <c r="VPK130" s="4"/>
      <c r="VPL130" s="4"/>
      <c r="VPM130" s="4"/>
      <c r="VPN130" s="4"/>
      <c r="VPO130" s="4"/>
      <c r="VPP130" s="4"/>
      <c r="VPQ130" s="4"/>
      <c r="VPR130" s="4"/>
      <c r="VPS130" s="4"/>
      <c r="VPT130" s="4"/>
      <c r="VPU130" s="4"/>
      <c r="VPV130" s="4"/>
      <c r="VPW130" s="4"/>
      <c r="VPX130" s="4"/>
      <c r="VPY130" s="4"/>
      <c r="VPZ130" s="4"/>
      <c r="VQG130" s="4"/>
      <c r="VQH130" s="4"/>
      <c r="VQI130" s="4"/>
      <c r="VQJ130" s="4"/>
      <c r="VQK130" s="4"/>
      <c r="VQL130" s="4"/>
      <c r="VQM130" s="4"/>
      <c r="VQN130" s="4"/>
      <c r="VQO130" s="4"/>
      <c r="VQP130" s="4"/>
      <c r="VQQ130" s="4"/>
      <c r="VQR130" s="4"/>
      <c r="VQS130" s="4"/>
      <c r="VQT130" s="4"/>
      <c r="VQU130" s="4"/>
      <c r="VQV130" s="4"/>
      <c r="VQW130" s="4"/>
      <c r="VQX130" s="4"/>
      <c r="VQY130" s="4"/>
      <c r="VQZ130" s="4"/>
      <c r="VRA130" s="4"/>
      <c r="VRB130" s="4"/>
      <c r="VRC130" s="4"/>
      <c r="VRD130" s="4"/>
      <c r="VRE130" s="4"/>
      <c r="VRF130" s="4"/>
      <c r="VRG130" s="4"/>
      <c r="VRH130" s="4"/>
      <c r="VRI130" s="4"/>
      <c r="VRJ130" s="4"/>
      <c r="VRK130" s="4"/>
      <c r="VRL130" s="4"/>
      <c r="VRM130" s="4"/>
      <c r="VRN130" s="4"/>
      <c r="VRO130" s="4"/>
      <c r="VRP130" s="4"/>
      <c r="VRQ130" s="4"/>
      <c r="VRR130" s="4"/>
      <c r="VRS130" s="4"/>
      <c r="VRT130" s="4"/>
      <c r="VRU130" s="4"/>
      <c r="VRV130" s="4"/>
      <c r="VRW130" s="4"/>
      <c r="VRX130" s="4"/>
      <c r="VRY130" s="4"/>
      <c r="VRZ130" s="4"/>
      <c r="VSA130" s="4"/>
      <c r="VSB130" s="4"/>
      <c r="VSC130" s="4"/>
      <c r="VSD130" s="4"/>
      <c r="VSE130" s="4"/>
      <c r="VSF130" s="4"/>
      <c r="VSG130" s="4"/>
      <c r="VSH130" s="4"/>
      <c r="VSI130" s="4"/>
      <c r="VSJ130" s="4"/>
      <c r="VSK130" s="4"/>
      <c r="VSL130" s="4"/>
      <c r="VSM130" s="4"/>
      <c r="VSN130" s="4"/>
      <c r="VSO130" s="4"/>
      <c r="VSP130" s="4"/>
      <c r="VSQ130" s="4"/>
      <c r="VSR130" s="4"/>
      <c r="VSS130" s="4"/>
      <c r="VST130" s="4"/>
      <c r="VSU130" s="4"/>
      <c r="VSV130" s="4"/>
      <c r="VSW130" s="4"/>
      <c r="VSX130" s="4"/>
      <c r="VSY130" s="4"/>
      <c r="VSZ130" s="4"/>
      <c r="VTA130" s="4"/>
      <c r="VTB130" s="4"/>
      <c r="VTC130" s="4"/>
      <c r="VTD130" s="4"/>
      <c r="VTE130" s="4"/>
      <c r="VTF130" s="4"/>
      <c r="VTG130" s="4"/>
      <c r="VTH130" s="4"/>
      <c r="VTI130" s="4"/>
      <c r="VTJ130" s="4"/>
      <c r="VTK130" s="4"/>
      <c r="VTL130" s="4"/>
      <c r="VTM130" s="4"/>
      <c r="VTN130" s="4"/>
      <c r="VTO130" s="4"/>
      <c r="VTP130" s="4"/>
      <c r="VTQ130" s="4"/>
      <c r="VTR130" s="4"/>
      <c r="VTS130" s="4"/>
      <c r="VTT130" s="4"/>
      <c r="VTU130" s="4"/>
      <c r="VTV130" s="4"/>
      <c r="VTW130" s="4"/>
      <c r="VTX130" s="4"/>
      <c r="VTY130" s="4"/>
      <c r="VTZ130" s="4"/>
      <c r="VUA130" s="4"/>
      <c r="VUB130" s="4"/>
      <c r="VUC130" s="4"/>
      <c r="VUD130" s="4"/>
      <c r="VUE130" s="4"/>
      <c r="VUF130" s="4"/>
      <c r="VUG130" s="4"/>
      <c r="VUH130" s="4"/>
      <c r="VUI130" s="4"/>
      <c r="VUJ130" s="4"/>
      <c r="VUK130" s="4"/>
      <c r="VUL130" s="4"/>
      <c r="VUM130" s="4"/>
      <c r="VUN130" s="4"/>
      <c r="VUO130" s="4"/>
      <c r="VUP130" s="4"/>
      <c r="VUQ130" s="4"/>
      <c r="VUR130" s="4"/>
      <c r="VUS130" s="4"/>
      <c r="VUT130" s="4"/>
      <c r="VUU130" s="4"/>
      <c r="VUV130" s="4"/>
      <c r="VUW130" s="4"/>
      <c r="VUX130" s="4"/>
      <c r="VUY130" s="4"/>
      <c r="VUZ130" s="4"/>
      <c r="VVA130" s="4"/>
      <c r="VVB130" s="4"/>
      <c r="VVC130" s="4"/>
      <c r="VVD130" s="4"/>
      <c r="VVE130" s="4"/>
      <c r="VVF130" s="4"/>
      <c r="VVG130" s="4"/>
      <c r="VVH130" s="4"/>
      <c r="VVI130" s="4"/>
      <c r="VVJ130" s="4"/>
      <c r="VVK130" s="4"/>
      <c r="VVL130" s="4"/>
      <c r="VVM130" s="4"/>
      <c r="VVN130" s="4"/>
      <c r="VVO130" s="4"/>
      <c r="VVP130" s="4"/>
      <c r="VVQ130" s="4"/>
      <c r="VVR130" s="4"/>
      <c r="VVS130" s="4"/>
      <c r="VVT130" s="4"/>
      <c r="VVU130" s="4"/>
      <c r="VVV130" s="4"/>
      <c r="VVW130" s="4"/>
      <c r="VVX130" s="4"/>
      <c r="VVY130" s="4"/>
      <c r="VVZ130" s="4"/>
      <c r="VWA130" s="4"/>
      <c r="VWB130" s="4"/>
      <c r="VWC130" s="4"/>
      <c r="VWD130" s="4"/>
      <c r="VWE130" s="4"/>
      <c r="VWF130" s="4"/>
      <c r="VWG130" s="4"/>
      <c r="VWH130" s="4"/>
      <c r="VWI130" s="4"/>
      <c r="VWJ130" s="4"/>
      <c r="VWK130" s="4"/>
      <c r="VWL130" s="4"/>
      <c r="VWM130" s="4"/>
      <c r="VWN130" s="4"/>
      <c r="VWO130" s="4"/>
      <c r="VWP130" s="4"/>
      <c r="VWQ130" s="4"/>
      <c r="VWR130" s="4"/>
      <c r="VWS130" s="4"/>
      <c r="VWT130" s="4"/>
      <c r="VWU130" s="4"/>
      <c r="VWV130" s="4"/>
      <c r="VWW130" s="4"/>
      <c r="VWX130" s="4"/>
      <c r="VWY130" s="4"/>
      <c r="VWZ130" s="4"/>
      <c r="VXA130" s="4"/>
      <c r="VXB130" s="4"/>
      <c r="VXC130" s="4"/>
      <c r="VXD130" s="4"/>
      <c r="VXE130" s="4"/>
      <c r="VXF130" s="4"/>
      <c r="VXG130" s="4"/>
      <c r="VXH130" s="4"/>
      <c r="VXI130" s="4"/>
      <c r="VXJ130" s="4"/>
      <c r="VXK130" s="4"/>
      <c r="VXL130" s="4"/>
      <c r="VXM130" s="4"/>
      <c r="VXN130" s="4"/>
      <c r="VXO130" s="4"/>
      <c r="VXP130" s="4"/>
      <c r="VXQ130" s="4"/>
      <c r="VXR130" s="4"/>
      <c r="VXS130" s="4"/>
      <c r="VXT130" s="4"/>
      <c r="VXU130" s="4"/>
      <c r="VXV130" s="4"/>
      <c r="VXW130" s="4"/>
      <c r="VXX130" s="4"/>
      <c r="VXY130" s="4"/>
      <c r="VXZ130" s="4"/>
      <c r="VYA130" s="4"/>
      <c r="VYB130" s="4"/>
      <c r="VYC130" s="4"/>
      <c r="VYD130" s="4"/>
      <c r="VYE130" s="4"/>
      <c r="VYF130" s="4"/>
      <c r="VYG130" s="4"/>
      <c r="VYH130" s="4"/>
      <c r="VYI130" s="4"/>
      <c r="VYJ130" s="4"/>
      <c r="VYK130" s="4"/>
      <c r="VYL130" s="4"/>
      <c r="VYM130" s="4"/>
      <c r="VYN130" s="4"/>
      <c r="VYO130" s="4"/>
      <c r="VYP130" s="4"/>
      <c r="VYQ130" s="4"/>
      <c r="VYR130" s="4"/>
      <c r="VYS130" s="4"/>
      <c r="VYT130" s="4"/>
      <c r="VYU130" s="4"/>
      <c r="VYV130" s="4"/>
      <c r="VYW130" s="4"/>
      <c r="VYX130" s="4"/>
      <c r="VYY130" s="4"/>
      <c r="VYZ130" s="4"/>
      <c r="VZA130" s="4"/>
      <c r="VZB130" s="4"/>
      <c r="VZC130" s="4"/>
      <c r="VZD130" s="4"/>
      <c r="VZE130" s="4"/>
      <c r="VZF130" s="4"/>
      <c r="VZG130" s="4"/>
      <c r="VZH130" s="4"/>
      <c r="VZI130" s="4"/>
      <c r="VZJ130" s="4"/>
      <c r="VZK130" s="4"/>
      <c r="VZL130" s="4"/>
      <c r="VZM130" s="4"/>
      <c r="VZN130" s="4"/>
      <c r="VZO130" s="4"/>
      <c r="VZP130" s="4"/>
      <c r="VZQ130" s="4"/>
      <c r="VZR130" s="4"/>
      <c r="VZS130" s="4"/>
      <c r="VZT130" s="4"/>
      <c r="VZU130" s="4"/>
      <c r="VZV130" s="4"/>
      <c r="WAC130" s="4"/>
      <c r="WAD130" s="4"/>
      <c r="WAE130" s="4"/>
      <c r="WAF130" s="4"/>
      <c r="WAG130" s="4"/>
      <c r="WAH130" s="4"/>
      <c r="WAI130" s="4"/>
      <c r="WAJ130" s="4"/>
      <c r="WAK130" s="4"/>
      <c r="WAL130" s="4"/>
      <c r="WAM130" s="4"/>
      <c r="WAN130" s="4"/>
      <c r="WAO130" s="4"/>
      <c r="WAP130" s="4"/>
      <c r="WAQ130" s="4"/>
      <c r="WAR130" s="4"/>
      <c r="WAS130" s="4"/>
      <c r="WAT130" s="4"/>
      <c r="WAU130" s="4"/>
      <c r="WAV130" s="4"/>
      <c r="WAW130" s="4"/>
      <c r="WAX130" s="4"/>
      <c r="WAY130" s="4"/>
      <c r="WAZ130" s="4"/>
      <c r="WBA130" s="4"/>
      <c r="WBB130" s="4"/>
      <c r="WBC130" s="4"/>
      <c r="WBD130" s="4"/>
      <c r="WBE130" s="4"/>
      <c r="WBF130" s="4"/>
      <c r="WBG130" s="4"/>
      <c r="WBH130" s="4"/>
      <c r="WBI130" s="4"/>
      <c r="WBJ130" s="4"/>
      <c r="WBK130" s="4"/>
      <c r="WBL130" s="4"/>
      <c r="WBM130" s="4"/>
      <c r="WBN130" s="4"/>
      <c r="WBO130" s="4"/>
      <c r="WBP130" s="4"/>
      <c r="WBQ130" s="4"/>
      <c r="WBR130" s="4"/>
      <c r="WBS130" s="4"/>
      <c r="WBT130" s="4"/>
      <c r="WBU130" s="4"/>
      <c r="WBV130" s="4"/>
      <c r="WBW130" s="4"/>
      <c r="WBX130" s="4"/>
      <c r="WBY130" s="4"/>
      <c r="WBZ130" s="4"/>
      <c r="WCA130" s="4"/>
      <c r="WCB130" s="4"/>
      <c r="WCC130" s="4"/>
      <c r="WCD130" s="4"/>
      <c r="WCE130" s="4"/>
      <c r="WCF130" s="4"/>
      <c r="WCG130" s="4"/>
      <c r="WCH130" s="4"/>
      <c r="WCI130" s="4"/>
      <c r="WCJ130" s="4"/>
      <c r="WCK130" s="4"/>
      <c r="WCL130" s="4"/>
      <c r="WCM130" s="4"/>
      <c r="WCN130" s="4"/>
      <c r="WCO130" s="4"/>
      <c r="WCP130" s="4"/>
      <c r="WCQ130" s="4"/>
      <c r="WCR130" s="4"/>
      <c r="WCS130" s="4"/>
      <c r="WCT130" s="4"/>
      <c r="WCU130" s="4"/>
      <c r="WCV130" s="4"/>
      <c r="WCW130" s="4"/>
      <c r="WCX130" s="4"/>
      <c r="WCY130" s="4"/>
      <c r="WCZ130" s="4"/>
      <c r="WDA130" s="4"/>
      <c r="WDB130" s="4"/>
      <c r="WDC130" s="4"/>
      <c r="WDD130" s="4"/>
      <c r="WDE130" s="4"/>
      <c r="WDF130" s="4"/>
      <c r="WDG130" s="4"/>
      <c r="WDH130" s="4"/>
      <c r="WDI130" s="4"/>
      <c r="WDJ130" s="4"/>
      <c r="WDK130" s="4"/>
      <c r="WDL130" s="4"/>
      <c r="WDM130" s="4"/>
      <c r="WDN130" s="4"/>
      <c r="WDO130" s="4"/>
      <c r="WDP130" s="4"/>
      <c r="WDQ130" s="4"/>
      <c r="WDR130" s="4"/>
      <c r="WDS130" s="4"/>
      <c r="WDT130" s="4"/>
      <c r="WDU130" s="4"/>
      <c r="WDV130" s="4"/>
      <c r="WDW130" s="4"/>
      <c r="WDX130" s="4"/>
      <c r="WDY130" s="4"/>
      <c r="WDZ130" s="4"/>
      <c r="WEA130" s="4"/>
      <c r="WEB130" s="4"/>
      <c r="WEC130" s="4"/>
      <c r="WED130" s="4"/>
      <c r="WEE130" s="4"/>
      <c r="WEF130" s="4"/>
      <c r="WEG130" s="4"/>
      <c r="WEH130" s="4"/>
      <c r="WEI130" s="4"/>
      <c r="WEJ130" s="4"/>
      <c r="WEK130" s="4"/>
      <c r="WEL130" s="4"/>
      <c r="WEM130" s="4"/>
      <c r="WEN130" s="4"/>
      <c r="WEO130" s="4"/>
      <c r="WEP130" s="4"/>
      <c r="WEQ130" s="4"/>
      <c r="WER130" s="4"/>
      <c r="WES130" s="4"/>
      <c r="WET130" s="4"/>
      <c r="WEU130" s="4"/>
      <c r="WEV130" s="4"/>
      <c r="WEW130" s="4"/>
      <c r="WEX130" s="4"/>
      <c r="WEY130" s="4"/>
      <c r="WEZ130" s="4"/>
      <c r="WFA130" s="4"/>
      <c r="WFB130" s="4"/>
      <c r="WFC130" s="4"/>
      <c r="WFD130" s="4"/>
      <c r="WFE130" s="4"/>
      <c r="WFF130" s="4"/>
      <c r="WFG130" s="4"/>
      <c r="WFH130" s="4"/>
      <c r="WFI130" s="4"/>
      <c r="WFJ130" s="4"/>
      <c r="WFK130" s="4"/>
      <c r="WFL130" s="4"/>
      <c r="WFM130" s="4"/>
      <c r="WFN130" s="4"/>
      <c r="WFO130" s="4"/>
      <c r="WFP130" s="4"/>
      <c r="WFQ130" s="4"/>
      <c r="WFR130" s="4"/>
      <c r="WFS130" s="4"/>
      <c r="WFT130" s="4"/>
      <c r="WFU130" s="4"/>
      <c r="WFV130" s="4"/>
      <c r="WFW130" s="4"/>
      <c r="WFX130" s="4"/>
      <c r="WFY130" s="4"/>
      <c r="WFZ130" s="4"/>
      <c r="WGA130" s="4"/>
      <c r="WGB130" s="4"/>
      <c r="WGC130" s="4"/>
      <c r="WGD130" s="4"/>
      <c r="WGE130" s="4"/>
      <c r="WGF130" s="4"/>
      <c r="WGG130" s="4"/>
      <c r="WGH130" s="4"/>
      <c r="WGI130" s="4"/>
      <c r="WGJ130" s="4"/>
      <c r="WGK130" s="4"/>
      <c r="WGL130" s="4"/>
      <c r="WGM130" s="4"/>
      <c r="WGN130" s="4"/>
      <c r="WGO130" s="4"/>
      <c r="WGP130" s="4"/>
      <c r="WGQ130" s="4"/>
      <c r="WGR130" s="4"/>
      <c r="WGS130" s="4"/>
      <c r="WGT130" s="4"/>
      <c r="WGU130" s="4"/>
      <c r="WGV130" s="4"/>
      <c r="WGW130" s="4"/>
      <c r="WGX130" s="4"/>
      <c r="WGY130" s="4"/>
      <c r="WGZ130" s="4"/>
      <c r="WHA130" s="4"/>
      <c r="WHB130" s="4"/>
      <c r="WHC130" s="4"/>
      <c r="WHD130" s="4"/>
      <c r="WHE130" s="4"/>
      <c r="WHF130" s="4"/>
      <c r="WHG130" s="4"/>
      <c r="WHH130" s="4"/>
      <c r="WHI130" s="4"/>
      <c r="WHJ130" s="4"/>
      <c r="WHK130" s="4"/>
      <c r="WHL130" s="4"/>
      <c r="WHM130" s="4"/>
      <c r="WHN130" s="4"/>
      <c r="WHO130" s="4"/>
      <c r="WHP130" s="4"/>
      <c r="WHQ130" s="4"/>
      <c r="WHR130" s="4"/>
      <c r="WHS130" s="4"/>
      <c r="WHT130" s="4"/>
      <c r="WHU130" s="4"/>
      <c r="WHV130" s="4"/>
      <c r="WHW130" s="4"/>
      <c r="WHX130" s="4"/>
      <c r="WHY130" s="4"/>
      <c r="WHZ130" s="4"/>
      <c r="WIA130" s="4"/>
      <c r="WIB130" s="4"/>
      <c r="WIC130" s="4"/>
      <c r="WID130" s="4"/>
      <c r="WIE130" s="4"/>
      <c r="WIF130" s="4"/>
      <c r="WIG130" s="4"/>
      <c r="WIH130" s="4"/>
      <c r="WII130" s="4"/>
      <c r="WIJ130" s="4"/>
      <c r="WIK130" s="4"/>
      <c r="WIL130" s="4"/>
      <c r="WIM130" s="4"/>
      <c r="WIN130" s="4"/>
      <c r="WIO130" s="4"/>
      <c r="WIP130" s="4"/>
      <c r="WIQ130" s="4"/>
      <c r="WIR130" s="4"/>
      <c r="WIS130" s="4"/>
      <c r="WIT130" s="4"/>
      <c r="WIU130" s="4"/>
      <c r="WIV130" s="4"/>
      <c r="WIW130" s="4"/>
      <c r="WIX130" s="4"/>
      <c r="WIY130" s="4"/>
      <c r="WIZ130" s="4"/>
      <c r="WJA130" s="4"/>
      <c r="WJB130" s="4"/>
      <c r="WJC130" s="4"/>
      <c r="WJD130" s="4"/>
      <c r="WJE130" s="4"/>
      <c r="WJF130" s="4"/>
      <c r="WJG130" s="4"/>
      <c r="WJH130" s="4"/>
      <c r="WJI130" s="4"/>
      <c r="WJJ130" s="4"/>
      <c r="WJK130" s="4"/>
      <c r="WJL130" s="4"/>
      <c r="WJM130" s="4"/>
      <c r="WJN130" s="4"/>
      <c r="WJO130" s="4"/>
      <c r="WJP130" s="4"/>
      <c r="WJQ130" s="4"/>
      <c r="WJR130" s="4"/>
      <c r="WJY130" s="4"/>
      <c r="WJZ130" s="4"/>
      <c r="WKA130" s="4"/>
      <c r="WKB130" s="4"/>
      <c r="WKC130" s="4"/>
      <c r="WKD130" s="4"/>
      <c r="WKE130" s="4"/>
      <c r="WKF130" s="4"/>
      <c r="WKG130" s="4"/>
      <c r="WKH130" s="4"/>
      <c r="WKI130" s="4"/>
      <c r="WKJ130" s="4"/>
      <c r="WKK130" s="4"/>
      <c r="WKL130" s="4"/>
      <c r="WKM130" s="4"/>
      <c r="WKN130" s="4"/>
      <c r="WKO130" s="4"/>
      <c r="WKP130" s="4"/>
      <c r="WKQ130" s="4"/>
      <c r="WKR130" s="4"/>
      <c r="WKS130" s="4"/>
      <c r="WKT130" s="4"/>
      <c r="WKU130" s="4"/>
      <c r="WKV130" s="4"/>
      <c r="WKW130" s="4"/>
      <c r="WKX130" s="4"/>
      <c r="WKY130" s="4"/>
      <c r="WKZ130" s="4"/>
      <c r="WLA130" s="4"/>
      <c r="WLB130" s="4"/>
      <c r="WLC130" s="4"/>
      <c r="WLD130" s="4"/>
      <c r="WLE130" s="4"/>
      <c r="WLF130" s="4"/>
      <c r="WLG130" s="4"/>
      <c r="WLH130" s="4"/>
      <c r="WLI130" s="4"/>
      <c r="WLJ130" s="4"/>
      <c r="WLK130" s="4"/>
      <c r="WLL130" s="4"/>
      <c r="WLM130" s="4"/>
      <c r="WLN130" s="4"/>
      <c r="WLO130" s="4"/>
      <c r="WLP130" s="4"/>
      <c r="WLQ130" s="4"/>
      <c r="WLR130" s="4"/>
      <c r="WLS130" s="4"/>
      <c r="WLT130" s="4"/>
      <c r="WLU130" s="4"/>
      <c r="WLV130" s="4"/>
      <c r="WLW130" s="4"/>
      <c r="WLX130" s="4"/>
      <c r="WLY130" s="4"/>
      <c r="WLZ130" s="4"/>
      <c r="WMA130" s="4"/>
      <c r="WMB130" s="4"/>
      <c r="WMC130" s="4"/>
      <c r="WMD130" s="4"/>
      <c r="WME130" s="4"/>
      <c r="WMF130" s="4"/>
      <c r="WMG130" s="4"/>
      <c r="WMH130" s="4"/>
      <c r="WMI130" s="4"/>
      <c r="WMJ130" s="4"/>
      <c r="WMK130" s="4"/>
      <c r="WML130" s="4"/>
      <c r="WMM130" s="4"/>
      <c r="WMN130" s="4"/>
      <c r="WMO130" s="4"/>
      <c r="WMP130" s="4"/>
      <c r="WMQ130" s="4"/>
      <c r="WMR130" s="4"/>
      <c r="WMS130" s="4"/>
      <c r="WMT130" s="4"/>
      <c r="WMU130" s="4"/>
      <c r="WMV130" s="4"/>
      <c r="WMW130" s="4"/>
      <c r="WMX130" s="4"/>
      <c r="WMY130" s="4"/>
      <c r="WMZ130" s="4"/>
      <c r="WNA130" s="4"/>
      <c r="WNB130" s="4"/>
      <c r="WNC130" s="4"/>
      <c r="WND130" s="4"/>
      <c r="WNE130" s="4"/>
      <c r="WNF130" s="4"/>
      <c r="WNG130" s="4"/>
      <c r="WNH130" s="4"/>
      <c r="WNI130" s="4"/>
      <c r="WNJ130" s="4"/>
      <c r="WNK130" s="4"/>
      <c r="WNL130" s="4"/>
      <c r="WNM130" s="4"/>
      <c r="WNN130" s="4"/>
      <c r="WNO130" s="4"/>
      <c r="WNP130" s="4"/>
      <c r="WNQ130" s="4"/>
      <c r="WNR130" s="4"/>
      <c r="WNS130" s="4"/>
      <c r="WNT130" s="4"/>
      <c r="WNU130" s="4"/>
      <c r="WNV130" s="4"/>
      <c r="WNW130" s="4"/>
      <c r="WNX130" s="4"/>
      <c r="WNY130" s="4"/>
      <c r="WNZ130" s="4"/>
      <c r="WOA130" s="4"/>
      <c r="WOB130" s="4"/>
      <c r="WOC130" s="4"/>
      <c r="WOD130" s="4"/>
      <c r="WOE130" s="4"/>
      <c r="WOF130" s="4"/>
      <c r="WOG130" s="4"/>
      <c r="WOH130" s="4"/>
      <c r="WOI130" s="4"/>
      <c r="WOJ130" s="4"/>
      <c r="WOK130" s="4"/>
      <c r="WOL130" s="4"/>
      <c r="WOM130" s="4"/>
      <c r="WON130" s="4"/>
      <c r="WOO130" s="4"/>
      <c r="WOP130" s="4"/>
      <c r="WOQ130" s="4"/>
      <c r="WOR130" s="4"/>
      <c r="WOS130" s="4"/>
      <c r="WOT130" s="4"/>
      <c r="WOU130" s="4"/>
      <c r="WOV130" s="4"/>
      <c r="WOW130" s="4"/>
      <c r="WOX130" s="4"/>
      <c r="WOY130" s="4"/>
      <c r="WOZ130" s="4"/>
      <c r="WPA130" s="4"/>
      <c r="WPB130" s="4"/>
      <c r="WPC130" s="4"/>
      <c r="WPD130" s="4"/>
      <c r="WPE130" s="4"/>
      <c r="WPF130" s="4"/>
      <c r="WPG130" s="4"/>
      <c r="WPH130" s="4"/>
      <c r="WPI130" s="4"/>
      <c r="WPJ130" s="4"/>
      <c r="WPK130" s="4"/>
      <c r="WPL130" s="4"/>
      <c r="WPM130" s="4"/>
      <c r="WPN130" s="4"/>
      <c r="WPO130" s="4"/>
      <c r="WPP130" s="4"/>
      <c r="WPQ130" s="4"/>
      <c r="WPR130" s="4"/>
      <c r="WPS130" s="4"/>
      <c r="WPT130" s="4"/>
      <c r="WPU130" s="4"/>
      <c r="WPV130" s="4"/>
      <c r="WPW130" s="4"/>
      <c r="WPX130" s="4"/>
      <c r="WPY130" s="4"/>
      <c r="WPZ130" s="4"/>
      <c r="WQA130" s="4"/>
      <c r="WQB130" s="4"/>
      <c r="WQC130" s="4"/>
      <c r="WQD130" s="4"/>
      <c r="WQE130" s="4"/>
      <c r="WQF130" s="4"/>
      <c r="WQG130" s="4"/>
      <c r="WQH130" s="4"/>
      <c r="WQI130" s="4"/>
      <c r="WQJ130" s="4"/>
      <c r="WQK130" s="4"/>
      <c r="WQL130" s="4"/>
      <c r="WQM130" s="4"/>
      <c r="WQN130" s="4"/>
      <c r="WQO130" s="4"/>
      <c r="WQP130" s="4"/>
      <c r="WQQ130" s="4"/>
      <c r="WQR130" s="4"/>
      <c r="WQS130" s="4"/>
      <c r="WQT130" s="4"/>
      <c r="WQU130" s="4"/>
      <c r="WQV130" s="4"/>
      <c r="WQW130" s="4"/>
      <c r="WQX130" s="4"/>
      <c r="WQY130" s="4"/>
      <c r="WQZ130" s="4"/>
      <c r="WRA130" s="4"/>
      <c r="WRB130" s="4"/>
      <c r="WRC130" s="4"/>
      <c r="WRD130" s="4"/>
      <c r="WRE130" s="4"/>
      <c r="WRF130" s="4"/>
      <c r="WRG130" s="4"/>
      <c r="WRH130" s="4"/>
      <c r="WRI130" s="4"/>
      <c r="WRJ130" s="4"/>
      <c r="WRK130" s="4"/>
      <c r="WRL130" s="4"/>
      <c r="WRM130" s="4"/>
      <c r="WRN130" s="4"/>
      <c r="WRO130" s="4"/>
      <c r="WRP130" s="4"/>
      <c r="WRQ130" s="4"/>
      <c r="WRR130" s="4"/>
      <c r="WRS130" s="4"/>
      <c r="WRT130" s="4"/>
      <c r="WRU130" s="4"/>
      <c r="WRV130" s="4"/>
      <c r="WRW130" s="4"/>
      <c r="WRX130" s="4"/>
      <c r="WRY130" s="4"/>
      <c r="WRZ130" s="4"/>
      <c r="WSA130" s="4"/>
      <c r="WSB130" s="4"/>
      <c r="WSC130" s="4"/>
      <c r="WSD130" s="4"/>
      <c r="WSE130" s="4"/>
      <c r="WSF130" s="4"/>
      <c r="WSG130" s="4"/>
      <c r="WSH130" s="4"/>
      <c r="WSI130" s="4"/>
      <c r="WSJ130" s="4"/>
      <c r="WSK130" s="4"/>
      <c r="WSL130" s="4"/>
      <c r="WSM130" s="4"/>
      <c r="WSN130" s="4"/>
      <c r="WSO130" s="4"/>
      <c r="WSP130" s="4"/>
      <c r="WSQ130" s="4"/>
      <c r="WSR130" s="4"/>
      <c r="WSS130" s="4"/>
      <c r="WST130" s="4"/>
      <c r="WSU130" s="4"/>
      <c r="WSV130" s="4"/>
      <c r="WSW130" s="4"/>
      <c r="WSX130" s="4"/>
      <c r="WSY130" s="4"/>
      <c r="WSZ130" s="4"/>
      <c r="WTA130" s="4"/>
      <c r="WTB130" s="4"/>
      <c r="WTC130" s="4"/>
      <c r="WTD130" s="4"/>
      <c r="WTE130" s="4"/>
      <c r="WTF130" s="4"/>
      <c r="WTG130" s="4"/>
      <c r="WTH130" s="4"/>
      <c r="WTI130" s="4"/>
      <c r="WTJ130" s="4"/>
      <c r="WTK130" s="4"/>
      <c r="WTL130" s="4"/>
      <c r="WTM130" s="4"/>
      <c r="WTN130" s="4"/>
      <c r="WTU130" s="4"/>
      <c r="WTV130" s="4"/>
      <c r="WTW130" s="4"/>
      <c r="WTX130" s="4"/>
      <c r="WTY130" s="4"/>
      <c r="WTZ130" s="4"/>
      <c r="WUA130" s="4"/>
      <c r="WUB130" s="4"/>
      <c r="WUC130" s="4"/>
      <c r="WUD130" s="4"/>
      <c r="WUE130" s="4"/>
      <c r="WUF130" s="4"/>
      <c r="WUG130" s="4"/>
      <c r="WUH130" s="4"/>
      <c r="WUI130" s="4"/>
      <c r="WUJ130" s="4"/>
      <c r="WUK130" s="4"/>
      <c r="WUL130" s="4"/>
      <c r="WUM130" s="4"/>
      <c r="WUN130" s="4"/>
      <c r="WUO130" s="4"/>
      <c r="WUP130" s="4"/>
      <c r="WUQ130" s="4"/>
      <c r="WUR130" s="4"/>
      <c r="WUS130" s="4"/>
      <c r="WUT130" s="4"/>
      <c r="WUU130" s="4"/>
      <c r="WUV130" s="4"/>
      <c r="WUW130" s="4"/>
      <c r="WUX130" s="4"/>
      <c r="WUY130" s="4"/>
      <c r="WUZ130" s="4"/>
      <c r="WVA130" s="4"/>
      <c r="WVB130" s="4"/>
      <c r="WVC130" s="4"/>
      <c r="WVD130" s="4"/>
      <c r="WVE130" s="4"/>
      <c r="WVF130" s="4"/>
      <c r="WVG130" s="4"/>
      <c r="WVH130" s="4"/>
      <c r="WVI130" s="4"/>
      <c r="WVJ130" s="4"/>
      <c r="WVK130" s="4"/>
      <c r="WVL130" s="4"/>
      <c r="WVM130" s="4"/>
      <c r="WVN130" s="4"/>
      <c r="WVO130" s="4"/>
      <c r="WVP130" s="4"/>
      <c r="WVQ130" s="4"/>
      <c r="WVR130" s="4"/>
      <c r="WVS130" s="4"/>
      <c r="WVT130" s="4"/>
      <c r="WVU130" s="4"/>
      <c r="WVV130" s="4"/>
      <c r="WVW130" s="4"/>
      <c r="WVX130" s="4"/>
      <c r="WVY130" s="4"/>
      <c r="WVZ130" s="4"/>
      <c r="WWA130" s="4"/>
      <c r="WWB130" s="4"/>
      <c r="WWC130" s="4"/>
      <c r="WWD130" s="4"/>
      <c r="WWE130" s="4"/>
      <c r="WWF130" s="4"/>
      <c r="WWG130" s="4"/>
      <c r="WWH130" s="4"/>
      <c r="WWI130" s="4"/>
      <c r="WWJ130" s="4"/>
      <c r="WWK130" s="4"/>
      <c r="WWL130" s="4"/>
      <c r="WWM130" s="4"/>
      <c r="WWN130" s="4"/>
      <c r="WWO130" s="4"/>
      <c r="WWP130" s="4"/>
      <c r="WWQ130" s="4"/>
      <c r="WWR130" s="4"/>
      <c r="WWS130" s="4"/>
      <c r="WWT130" s="4"/>
      <c r="WWU130" s="4"/>
      <c r="WWV130" s="4"/>
      <c r="WWW130" s="4"/>
      <c r="WWX130" s="4"/>
      <c r="WWY130" s="4"/>
      <c r="WWZ130" s="4"/>
      <c r="WXA130" s="4"/>
      <c r="WXB130" s="4"/>
      <c r="WXC130" s="4"/>
      <c r="WXD130" s="4"/>
      <c r="WXE130" s="4"/>
      <c r="WXF130" s="4"/>
      <c r="WXG130" s="4"/>
      <c r="WXH130" s="4"/>
      <c r="WXI130" s="4"/>
      <c r="WXJ130" s="4"/>
      <c r="WXK130" s="4"/>
      <c r="WXL130" s="4"/>
      <c r="WXM130" s="4"/>
      <c r="WXN130" s="4"/>
      <c r="WXO130" s="4"/>
      <c r="WXP130" s="4"/>
      <c r="WXQ130" s="4"/>
      <c r="WXR130" s="4"/>
      <c r="WXS130" s="4"/>
      <c r="WXT130" s="4"/>
      <c r="WXU130" s="4"/>
      <c r="WXV130" s="4"/>
      <c r="WXW130" s="4"/>
      <c r="WXX130" s="4"/>
      <c r="WXY130" s="4"/>
      <c r="WXZ130" s="4"/>
      <c r="WYA130" s="4"/>
      <c r="WYB130" s="4"/>
      <c r="WYC130" s="4"/>
      <c r="WYD130" s="4"/>
      <c r="WYE130" s="4"/>
      <c r="WYF130" s="4"/>
      <c r="WYG130" s="4"/>
      <c r="WYH130" s="4"/>
      <c r="WYI130" s="4"/>
      <c r="WYJ130" s="4"/>
      <c r="WYK130" s="4"/>
      <c r="WYL130" s="4"/>
      <c r="WYM130" s="4"/>
      <c r="WYN130" s="4"/>
      <c r="WYO130" s="4"/>
      <c r="WYP130" s="4"/>
      <c r="WYQ130" s="4"/>
      <c r="WYR130" s="4"/>
      <c r="WYS130" s="4"/>
      <c r="WYT130" s="4"/>
      <c r="WYU130" s="4"/>
      <c r="WYV130" s="4"/>
      <c r="WYW130" s="4"/>
      <c r="WYX130" s="4"/>
      <c r="WYY130" s="4"/>
      <c r="WYZ130" s="4"/>
      <c r="WZA130" s="4"/>
      <c r="WZB130" s="4"/>
      <c r="WZC130" s="4"/>
      <c r="WZD130" s="4"/>
      <c r="WZE130" s="4"/>
      <c r="WZF130" s="4"/>
      <c r="WZG130" s="4"/>
      <c r="WZH130" s="4"/>
      <c r="WZI130" s="4"/>
      <c r="WZJ130" s="4"/>
      <c r="WZK130" s="4"/>
      <c r="WZL130" s="4"/>
      <c r="WZM130" s="4"/>
      <c r="WZN130" s="4"/>
      <c r="WZO130" s="4"/>
      <c r="WZP130" s="4"/>
      <c r="WZQ130" s="4"/>
      <c r="WZR130" s="4"/>
      <c r="WZS130" s="4"/>
      <c r="WZT130" s="4"/>
      <c r="WZU130" s="4"/>
      <c r="WZV130" s="4"/>
      <c r="WZW130" s="4"/>
      <c r="WZX130" s="4"/>
      <c r="WZY130" s="4"/>
      <c r="WZZ130" s="4"/>
      <c r="XAA130" s="4"/>
      <c r="XAB130" s="4"/>
      <c r="XAC130" s="4"/>
      <c r="XAD130" s="4"/>
      <c r="XAE130" s="4"/>
      <c r="XAF130" s="4"/>
      <c r="XAG130" s="4"/>
      <c r="XAH130" s="4"/>
      <c r="XAI130" s="4"/>
      <c r="XAJ130" s="4"/>
      <c r="XAK130" s="4"/>
      <c r="XAL130" s="4"/>
      <c r="XAM130" s="4"/>
      <c r="XAN130" s="4"/>
      <c r="XAO130" s="4"/>
      <c r="XAP130" s="4"/>
      <c r="XAQ130" s="4"/>
      <c r="XAR130" s="4"/>
      <c r="XAS130" s="4"/>
      <c r="XAT130" s="4"/>
      <c r="XAU130" s="4"/>
      <c r="XAV130" s="4"/>
      <c r="XAW130" s="4"/>
      <c r="XAX130" s="4"/>
      <c r="XAY130" s="4"/>
      <c r="XAZ130" s="4"/>
      <c r="XBA130" s="4"/>
      <c r="XBB130" s="4"/>
      <c r="XBC130" s="4"/>
      <c r="XBD130" s="4"/>
      <c r="XBE130" s="4"/>
      <c r="XBF130" s="4"/>
      <c r="XBG130" s="4"/>
      <c r="XBH130" s="4"/>
      <c r="XBI130" s="4"/>
      <c r="XBJ130" s="4"/>
      <c r="XBK130" s="4"/>
      <c r="XBL130" s="4"/>
      <c r="XBM130" s="4"/>
      <c r="XBN130" s="4"/>
      <c r="XBO130" s="4"/>
      <c r="XBP130" s="4"/>
      <c r="XBQ130" s="4"/>
      <c r="XBR130" s="4"/>
      <c r="XBS130" s="4"/>
      <c r="XBT130" s="4"/>
      <c r="XBU130" s="4"/>
      <c r="XBV130" s="4"/>
      <c r="XBW130" s="4"/>
      <c r="XBX130" s="4"/>
      <c r="XBY130" s="4"/>
      <c r="XBZ130" s="4"/>
      <c r="XCA130" s="4"/>
      <c r="XCB130" s="4"/>
      <c r="XCC130" s="4"/>
      <c r="XCD130" s="4"/>
      <c r="XCE130" s="4"/>
      <c r="XCF130" s="4"/>
      <c r="XCG130" s="4"/>
      <c r="XCH130" s="4"/>
      <c r="XCI130" s="4"/>
      <c r="XCJ130" s="4"/>
      <c r="XCK130" s="4"/>
      <c r="XCL130" s="4"/>
      <c r="XCM130" s="4"/>
      <c r="XCN130" s="4"/>
      <c r="XCO130" s="4"/>
      <c r="XCP130" s="4"/>
      <c r="XCQ130" s="4"/>
      <c r="XCR130" s="4"/>
      <c r="XCS130" s="4"/>
      <c r="XCT130" s="4"/>
      <c r="XCU130" s="4"/>
      <c r="XCV130" s="4"/>
      <c r="XCW130" s="4"/>
      <c r="XCX130" s="4"/>
      <c r="XCY130" s="4"/>
      <c r="XCZ130" s="4"/>
      <c r="XDA130" s="4"/>
      <c r="XDB130" s="4"/>
      <c r="XDC130" s="4"/>
      <c r="XDD130" s="4"/>
      <c r="XDE130" s="4"/>
    </row>
    <row r="131" spans="1:16333" ht="31.5" x14ac:dyDescent="0.25">
      <c r="A131" s="82" t="s">
        <v>158</v>
      </c>
      <c r="B131" s="410">
        <v>7100000000</v>
      </c>
      <c r="C131" s="410"/>
      <c r="D131" s="85">
        <f>D132</f>
        <v>30654124.240000002</v>
      </c>
      <c r="E131" s="85">
        <f>E132</f>
        <v>31880289.210000001</v>
      </c>
      <c r="F131" s="85">
        <f>F132</f>
        <v>33155500.780000001</v>
      </c>
    </row>
    <row r="132" spans="1:16333" s="27" customFormat="1" ht="47.25" x14ac:dyDescent="0.25">
      <c r="A132" s="34" t="s">
        <v>213</v>
      </c>
      <c r="B132" s="411">
        <v>7130000000</v>
      </c>
      <c r="C132" s="411"/>
      <c r="D132" s="87">
        <f>SUM(D133:D135)</f>
        <v>30654124.240000002</v>
      </c>
      <c r="E132" s="87">
        <f>SUM(E133:E135)</f>
        <v>31880289.210000001</v>
      </c>
      <c r="F132" s="87">
        <f>SUM(F133:F135)</f>
        <v>33155500.780000001</v>
      </c>
      <c r="G132" s="80"/>
      <c r="H132" s="100"/>
      <c r="I132" s="100"/>
      <c r="J132" s="100"/>
      <c r="K132" s="100"/>
      <c r="L132" s="114"/>
      <c r="M132" s="114"/>
      <c r="N132" s="114"/>
      <c r="O132" s="114"/>
      <c r="P132" s="114"/>
      <c r="Q132" s="114"/>
      <c r="R132" s="114"/>
      <c r="S132" s="114"/>
      <c r="T132" s="114"/>
      <c r="U132" s="114"/>
      <c r="V132" s="114"/>
      <c r="W132" s="114"/>
      <c r="X132" s="114"/>
      <c r="Y132" s="114"/>
      <c r="Z132" s="114"/>
      <c r="AA132" s="114"/>
      <c r="AB132" s="114"/>
      <c r="AC132" s="114"/>
      <c r="AD132" s="114"/>
      <c r="AE132" s="114"/>
      <c r="AF132" s="114"/>
      <c r="AG132" s="114"/>
      <c r="AH132" s="114"/>
      <c r="AI132" s="114"/>
      <c r="AJ132" s="114"/>
      <c r="AK132" s="114"/>
      <c r="AL132" s="114"/>
      <c r="AM132" s="114"/>
      <c r="HC132" s="81"/>
      <c r="HD132" s="81"/>
      <c r="HE132" s="81"/>
      <c r="HF132" s="81"/>
      <c r="HG132" s="81"/>
      <c r="HH132" s="81"/>
      <c r="QY132" s="81"/>
      <c r="QZ132" s="81"/>
      <c r="RA132" s="81"/>
      <c r="RB132" s="81"/>
      <c r="RC132" s="81"/>
      <c r="RD132" s="81"/>
      <c r="AAU132" s="81"/>
      <c r="AAV132" s="81"/>
      <c r="AAW132" s="81"/>
      <c r="AAX132" s="81"/>
      <c r="AAY132" s="81"/>
      <c r="AAZ132" s="81"/>
      <c r="AKQ132" s="81"/>
      <c r="AKR132" s="81"/>
      <c r="AKS132" s="81"/>
      <c r="AKT132" s="81"/>
      <c r="AKU132" s="81"/>
      <c r="AKV132" s="81"/>
      <c r="AUM132" s="81"/>
      <c r="AUN132" s="81"/>
      <c r="AUO132" s="81"/>
      <c r="AUP132" s="81"/>
      <c r="AUQ132" s="81"/>
      <c r="AUR132" s="81"/>
      <c r="BEI132" s="81"/>
      <c r="BEJ132" s="81"/>
      <c r="BEK132" s="81"/>
      <c r="BEL132" s="81"/>
      <c r="BEM132" s="81"/>
      <c r="BEN132" s="81"/>
      <c r="BOE132" s="81"/>
      <c r="BOF132" s="81"/>
      <c r="BOG132" s="81"/>
      <c r="BOH132" s="81"/>
      <c r="BOI132" s="81"/>
      <c r="BOJ132" s="81"/>
      <c r="BYA132" s="81"/>
      <c r="BYB132" s="81"/>
      <c r="BYC132" s="81"/>
      <c r="BYD132" s="81"/>
      <c r="BYE132" s="81"/>
      <c r="BYF132" s="81"/>
      <c r="CHW132" s="81"/>
      <c r="CHX132" s="81"/>
      <c r="CHY132" s="81"/>
      <c r="CHZ132" s="81"/>
      <c r="CIA132" s="81"/>
      <c r="CIB132" s="81"/>
      <c r="CRS132" s="81"/>
      <c r="CRT132" s="81"/>
      <c r="CRU132" s="81"/>
      <c r="CRV132" s="81"/>
      <c r="CRW132" s="81"/>
      <c r="CRX132" s="81"/>
      <c r="DBO132" s="81"/>
      <c r="DBP132" s="81"/>
      <c r="DBQ132" s="81"/>
      <c r="DBR132" s="81"/>
      <c r="DBS132" s="81"/>
      <c r="DBT132" s="81"/>
      <c r="DLK132" s="81"/>
      <c r="DLL132" s="81"/>
      <c r="DLM132" s="81"/>
      <c r="DLN132" s="81"/>
      <c r="DLO132" s="81"/>
      <c r="DLP132" s="81"/>
      <c r="DVG132" s="81"/>
      <c r="DVH132" s="81"/>
      <c r="DVI132" s="81"/>
      <c r="DVJ132" s="81"/>
      <c r="DVK132" s="81"/>
      <c r="DVL132" s="81"/>
      <c r="EFC132" s="81"/>
      <c r="EFD132" s="81"/>
      <c r="EFE132" s="81"/>
      <c r="EFF132" s="81"/>
      <c r="EFG132" s="81"/>
      <c r="EFH132" s="81"/>
      <c r="EOY132" s="81"/>
      <c r="EOZ132" s="81"/>
      <c r="EPA132" s="81"/>
      <c r="EPB132" s="81"/>
      <c r="EPC132" s="81"/>
      <c r="EPD132" s="81"/>
      <c r="EYU132" s="81"/>
      <c r="EYV132" s="81"/>
      <c r="EYW132" s="81"/>
      <c r="EYX132" s="81"/>
      <c r="EYY132" s="81"/>
      <c r="EYZ132" s="81"/>
      <c r="FIQ132" s="81"/>
      <c r="FIR132" s="81"/>
      <c r="FIS132" s="81"/>
      <c r="FIT132" s="81"/>
      <c r="FIU132" s="81"/>
      <c r="FIV132" s="81"/>
      <c r="FSM132" s="81"/>
      <c r="FSN132" s="81"/>
      <c r="FSO132" s="81"/>
      <c r="FSP132" s="81"/>
      <c r="FSQ132" s="81"/>
      <c r="FSR132" s="81"/>
      <c r="GCI132" s="81"/>
      <c r="GCJ132" s="81"/>
      <c r="GCK132" s="81"/>
      <c r="GCL132" s="81"/>
      <c r="GCM132" s="81"/>
      <c r="GCN132" s="81"/>
      <c r="GME132" s="81"/>
      <c r="GMF132" s="81"/>
      <c r="GMG132" s="81"/>
      <c r="GMH132" s="81"/>
      <c r="GMI132" s="81"/>
      <c r="GMJ132" s="81"/>
      <c r="GWA132" s="81"/>
      <c r="GWB132" s="81"/>
      <c r="GWC132" s="81"/>
      <c r="GWD132" s="81"/>
      <c r="GWE132" s="81"/>
      <c r="GWF132" s="81"/>
      <c r="HFW132" s="81"/>
      <c r="HFX132" s="81"/>
      <c r="HFY132" s="81"/>
      <c r="HFZ132" s="81"/>
      <c r="HGA132" s="81"/>
      <c r="HGB132" s="81"/>
      <c r="HPS132" s="81"/>
      <c r="HPT132" s="81"/>
      <c r="HPU132" s="81"/>
      <c r="HPV132" s="81"/>
      <c r="HPW132" s="81"/>
      <c r="HPX132" s="81"/>
      <c r="HZO132" s="81"/>
      <c r="HZP132" s="81"/>
      <c r="HZQ132" s="81"/>
      <c r="HZR132" s="81"/>
      <c r="HZS132" s="81"/>
      <c r="HZT132" s="81"/>
      <c r="IJK132" s="81"/>
      <c r="IJL132" s="81"/>
      <c r="IJM132" s="81"/>
      <c r="IJN132" s="81"/>
      <c r="IJO132" s="81"/>
      <c r="IJP132" s="81"/>
      <c r="ITG132" s="81"/>
      <c r="ITH132" s="81"/>
      <c r="ITI132" s="81"/>
      <c r="ITJ132" s="81"/>
      <c r="ITK132" s="81"/>
      <c r="ITL132" s="81"/>
      <c r="JDC132" s="81"/>
      <c r="JDD132" s="81"/>
      <c r="JDE132" s="81"/>
      <c r="JDF132" s="81"/>
      <c r="JDG132" s="81"/>
      <c r="JDH132" s="81"/>
      <c r="JMY132" s="81"/>
      <c r="JMZ132" s="81"/>
      <c r="JNA132" s="81"/>
      <c r="JNB132" s="81"/>
      <c r="JNC132" s="81"/>
      <c r="JND132" s="81"/>
      <c r="JWU132" s="81"/>
      <c r="JWV132" s="81"/>
      <c r="JWW132" s="81"/>
      <c r="JWX132" s="81"/>
      <c r="JWY132" s="81"/>
      <c r="JWZ132" s="81"/>
      <c r="KGQ132" s="81"/>
      <c r="KGR132" s="81"/>
      <c r="KGS132" s="81"/>
      <c r="KGT132" s="81"/>
      <c r="KGU132" s="81"/>
      <c r="KGV132" s="81"/>
      <c r="KQM132" s="81"/>
      <c r="KQN132" s="81"/>
      <c r="KQO132" s="81"/>
      <c r="KQP132" s="81"/>
      <c r="KQQ132" s="81"/>
      <c r="KQR132" s="81"/>
      <c r="LAI132" s="81"/>
      <c r="LAJ132" s="81"/>
      <c r="LAK132" s="81"/>
      <c r="LAL132" s="81"/>
      <c r="LAM132" s="81"/>
      <c r="LAN132" s="81"/>
      <c r="LKE132" s="81"/>
      <c r="LKF132" s="81"/>
      <c r="LKG132" s="81"/>
      <c r="LKH132" s="81"/>
      <c r="LKI132" s="81"/>
      <c r="LKJ132" s="81"/>
      <c r="LUA132" s="81"/>
      <c r="LUB132" s="81"/>
      <c r="LUC132" s="81"/>
      <c r="LUD132" s="81"/>
      <c r="LUE132" s="81"/>
      <c r="LUF132" s="81"/>
      <c r="MDW132" s="81"/>
      <c r="MDX132" s="81"/>
      <c r="MDY132" s="81"/>
      <c r="MDZ132" s="81"/>
      <c r="MEA132" s="81"/>
      <c r="MEB132" s="81"/>
      <c r="MNS132" s="81"/>
      <c r="MNT132" s="81"/>
      <c r="MNU132" s="81"/>
      <c r="MNV132" s="81"/>
      <c r="MNW132" s="81"/>
      <c r="MNX132" s="81"/>
      <c r="MXO132" s="81"/>
      <c r="MXP132" s="81"/>
      <c r="MXQ132" s="81"/>
      <c r="MXR132" s="81"/>
      <c r="MXS132" s="81"/>
      <c r="MXT132" s="81"/>
      <c r="NHK132" s="81"/>
      <c r="NHL132" s="81"/>
      <c r="NHM132" s="81"/>
      <c r="NHN132" s="81"/>
      <c r="NHO132" s="81"/>
      <c r="NHP132" s="81"/>
      <c r="NRG132" s="81"/>
      <c r="NRH132" s="81"/>
      <c r="NRI132" s="81"/>
      <c r="NRJ132" s="81"/>
      <c r="NRK132" s="81"/>
      <c r="NRL132" s="81"/>
      <c r="OBC132" s="81"/>
      <c r="OBD132" s="81"/>
      <c r="OBE132" s="81"/>
      <c r="OBF132" s="81"/>
      <c r="OBG132" s="81"/>
      <c r="OBH132" s="81"/>
      <c r="OKY132" s="81"/>
      <c r="OKZ132" s="81"/>
      <c r="OLA132" s="81"/>
      <c r="OLB132" s="81"/>
      <c r="OLC132" s="81"/>
      <c r="OLD132" s="81"/>
      <c r="OUU132" s="81"/>
      <c r="OUV132" s="81"/>
      <c r="OUW132" s="81"/>
      <c r="OUX132" s="81"/>
      <c r="OUY132" s="81"/>
      <c r="OUZ132" s="81"/>
      <c r="PEQ132" s="81"/>
      <c r="PER132" s="81"/>
      <c r="PES132" s="81"/>
      <c r="PET132" s="81"/>
      <c r="PEU132" s="81"/>
      <c r="PEV132" s="81"/>
      <c r="POM132" s="81"/>
      <c r="PON132" s="81"/>
      <c r="POO132" s="81"/>
      <c r="POP132" s="81"/>
      <c r="POQ132" s="81"/>
      <c r="POR132" s="81"/>
      <c r="PYI132" s="81"/>
      <c r="PYJ132" s="81"/>
      <c r="PYK132" s="81"/>
      <c r="PYL132" s="81"/>
      <c r="PYM132" s="81"/>
      <c r="PYN132" s="81"/>
      <c r="QIE132" s="81"/>
      <c r="QIF132" s="81"/>
      <c r="QIG132" s="81"/>
      <c r="QIH132" s="81"/>
      <c r="QII132" s="81"/>
      <c r="QIJ132" s="81"/>
      <c r="QSA132" s="81"/>
      <c r="QSB132" s="81"/>
      <c r="QSC132" s="81"/>
      <c r="QSD132" s="81"/>
      <c r="QSE132" s="81"/>
      <c r="QSF132" s="81"/>
      <c r="RBW132" s="81"/>
      <c r="RBX132" s="81"/>
      <c r="RBY132" s="81"/>
      <c r="RBZ132" s="81"/>
      <c r="RCA132" s="81"/>
      <c r="RCB132" s="81"/>
      <c r="RLS132" s="81"/>
      <c r="RLT132" s="81"/>
      <c r="RLU132" s="81"/>
      <c r="RLV132" s="81"/>
      <c r="RLW132" s="81"/>
      <c r="RLX132" s="81"/>
      <c r="RVO132" s="81"/>
      <c r="RVP132" s="81"/>
      <c r="RVQ132" s="81"/>
      <c r="RVR132" s="81"/>
      <c r="RVS132" s="81"/>
      <c r="RVT132" s="81"/>
      <c r="SFK132" s="81"/>
      <c r="SFL132" s="81"/>
      <c r="SFM132" s="81"/>
      <c r="SFN132" s="81"/>
      <c r="SFO132" s="81"/>
      <c r="SFP132" s="81"/>
      <c r="SPG132" s="81"/>
      <c r="SPH132" s="81"/>
      <c r="SPI132" s="81"/>
      <c r="SPJ132" s="81"/>
      <c r="SPK132" s="81"/>
      <c r="SPL132" s="81"/>
      <c r="SZC132" s="81"/>
      <c r="SZD132" s="81"/>
      <c r="SZE132" s="81"/>
      <c r="SZF132" s="81"/>
      <c r="SZG132" s="81"/>
      <c r="SZH132" s="81"/>
      <c r="TIY132" s="81"/>
      <c r="TIZ132" s="81"/>
      <c r="TJA132" s="81"/>
      <c r="TJB132" s="81"/>
      <c r="TJC132" s="81"/>
      <c r="TJD132" s="81"/>
      <c r="TSU132" s="81"/>
      <c r="TSV132" s="81"/>
      <c r="TSW132" s="81"/>
      <c r="TSX132" s="81"/>
      <c r="TSY132" s="81"/>
      <c r="TSZ132" s="81"/>
      <c r="UCQ132" s="81"/>
      <c r="UCR132" s="81"/>
      <c r="UCS132" s="81"/>
      <c r="UCT132" s="81"/>
      <c r="UCU132" s="81"/>
      <c r="UCV132" s="81"/>
      <c r="UMM132" s="81"/>
      <c r="UMN132" s="81"/>
      <c r="UMO132" s="81"/>
      <c r="UMP132" s="81"/>
      <c r="UMQ132" s="81"/>
      <c r="UMR132" s="81"/>
      <c r="UWI132" s="81"/>
      <c r="UWJ132" s="81"/>
      <c r="UWK132" s="81"/>
      <c r="UWL132" s="81"/>
      <c r="UWM132" s="81"/>
      <c r="UWN132" s="81"/>
      <c r="VGE132" s="81"/>
      <c r="VGF132" s="81"/>
      <c r="VGG132" s="81"/>
      <c r="VGH132" s="81"/>
      <c r="VGI132" s="81"/>
      <c r="VGJ132" s="81"/>
      <c r="VQA132" s="81"/>
      <c r="VQB132" s="81"/>
      <c r="VQC132" s="81"/>
      <c r="VQD132" s="81"/>
      <c r="VQE132" s="81"/>
      <c r="VQF132" s="81"/>
      <c r="VZW132" s="81"/>
      <c r="VZX132" s="81"/>
      <c r="VZY132" s="81"/>
      <c r="VZZ132" s="81"/>
      <c r="WAA132" s="81"/>
      <c r="WAB132" s="81"/>
      <c r="WJS132" s="81"/>
      <c r="WJT132" s="81"/>
      <c r="WJU132" s="81"/>
      <c r="WJV132" s="81"/>
      <c r="WJW132" s="81"/>
      <c r="WJX132" s="81"/>
      <c r="WTO132" s="81"/>
      <c r="WTP132" s="81"/>
      <c r="WTQ132" s="81"/>
      <c r="WTR132" s="81"/>
      <c r="WTS132" s="81"/>
      <c r="WTT132" s="81"/>
    </row>
    <row r="133" spans="1:16333" ht="30.75" x14ac:dyDescent="0.25">
      <c r="A133" s="32" t="s">
        <v>26</v>
      </c>
      <c r="B133" s="222">
        <v>7130000000</v>
      </c>
      <c r="C133" s="222">
        <v>200</v>
      </c>
      <c r="D133" s="348">
        <f>'Приложение 5'!F131</f>
        <v>30654124.240000002</v>
      </c>
      <c r="E133" s="348">
        <f>'Приложение 5'!G131</f>
        <v>31880289.210000001</v>
      </c>
      <c r="F133" s="348">
        <f>'Приложение 5'!H131</f>
        <v>33155500.780000001</v>
      </c>
      <c r="I133" s="121"/>
      <c r="J133" s="121"/>
    </row>
    <row r="134" spans="1:16333" ht="30.75" x14ac:dyDescent="0.25">
      <c r="A134" s="22" t="s">
        <v>50</v>
      </c>
      <c r="B134" s="136">
        <v>7130000000</v>
      </c>
      <c r="C134" s="136" t="s">
        <v>51</v>
      </c>
      <c r="D134" s="348">
        <f>'Приложение 5'!F132</f>
        <v>0</v>
      </c>
      <c r="E134" s="348">
        <f>'Приложение 5'!G132</f>
        <v>0</v>
      </c>
      <c r="F134" s="348">
        <f>'Приложение 5'!H132</f>
        <v>0</v>
      </c>
      <c r="I134" s="121"/>
      <c r="J134" s="121"/>
    </row>
    <row r="135" spans="1:16333" hidden="1" x14ac:dyDescent="0.25">
      <c r="A135" s="37" t="s">
        <v>86</v>
      </c>
      <c r="B135" s="222">
        <v>7130000000</v>
      </c>
      <c r="C135" s="222">
        <v>500</v>
      </c>
      <c r="D135" s="348">
        <f>'Приложение 5'!F133</f>
        <v>0</v>
      </c>
      <c r="E135" s="348">
        <f>'Приложение 5'!G133</f>
        <v>0</v>
      </c>
      <c r="F135" s="348">
        <f>'Приложение 5'!H133</f>
        <v>0</v>
      </c>
      <c r="I135" s="121"/>
      <c r="J135" s="121"/>
    </row>
    <row r="136" spans="1:16333" ht="31.5" x14ac:dyDescent="0.25">
      <c r="A136" s="405" t="s">
        <v>47</v>
      </c>
      <c r="B136" s="406" t="s">
        <v>48</v>
      </c>
      <c r="C136" s="406"/>
      <c r="D136" s="85">
        <f>D137+D144</f>
        <v>241392564.12000003</v>
      </c>
      <c r="E136" s="85">
        <f>E137+E144</f>
        <v>197616834.64000002</v>
      </c>
      <c r="F136" s="85">
        <f>F137+F144</f>
        <v>197616834.50000003</v>
      </c>
    </row>
    <row r="137" spans="1:16333" ht="15.75" x14ac:dyDescent="0.25">
      <c r="A137" s="18" t="s">
        <v>45</v>
      </c>
      <c r="B137" s="134" t="s">
        <v>49</v>
      </c>
      <c r="C137" s="134"/>
      <c r="D137" s="87">
        <f>D138+D142</f>
        <v>200346431.16000003</v>
      </c>
      <c r="E137" s="87">
        <f>E138+E142</f>
        <v>156570701.68000001</v>
      </c>
      <c r="F137" s="87">
        <f>F138+F142</f>
        <v>156570701.54000002</v>
      </c>
      <c r="HC137" s="4"/>
      <c r="HD137" s="4"/>
      <c r="HE137" s="4"/>
      <c r="HF137" s="4"/>
      <c r="HG137" s="4"/>
      <c r="HH137" s="4"/>
      <c r="QY137" s="4"/>
      <c r="QZ137" s="4"/>
      <c r="RA137" s="4"/>
      <c r="RB137" s="4"/>
      <c r="RC137" s="4"/>
      <c r="RD137" s="4"/>
      <c r="AAU137" s="4"/>
      <c r="AAV137" s="4"/>
      <c r="AAW137" s="4"/>
      <c r="AAX137" s="4"/>
      <c r="AAY137" s="4"/>
      <c r="AAZ137" s="4"/>
      <c r="AKQ137" s="4"/>
      <c r="AKR137" s="4"/>
      <c r="AKS137" s="4"/>
      <c r="AKT137" s="4"/>
      <c r="AKU137" s="4"/>
      <c r="AKV137" s="4"/>
      <c r="AUM137" s="4"/>
      <c r="AUN137" s="4"/>
      <c r="AUO137" s="4"/>
      <c r="AUP137" s="4"/>
      <c r="AUQ137" s="4"/>
      <c r="AUR137" s="4"/>
      <c r="BEI137" s="4"/>
      <c r="BEJ137" s="4"/>
      <c r="BEK137" s="4"/>
      <c r="BEL137" s="4"/>
      <c r="BEM137" s="4"/>
      <c r="BEN137" s="4"/>
      <c r="BOE137" s="4"/>
      <c r="BOF137" s="4"/>
      <c r="BOG137" s="4"/>
      <c r="BOH137" s="4"/>
      <c r="BOI137" s="4"/>
      <c r="BOJ137" s="4"/>
      <c r="BYA137" s="4"/>
      <c r="BYB137" s="4"/>
      <c r="BYC137" s="4"/>
      <c r="BYD137" s="4"/>
      <c r="BYE137" s="4"/>
      <c r="BYF137" s="4"/>
      <c r="CHW137" s="4"/>
      <c r="CHX137" s="4"/>
      <c r="CHY137" s="4"/>
      <c r="CHZ137" s="4"/>
      <c r="CIA137" s="4"/>
      <c r="CIB137" s="4"/>
      <c r="CRS137" s="4"/>
      <c r="CRT137" s="4"/>
      <c r="CRU137" s="4"/>
      <c r="CRV137" s="4"/>
      <c r="CRW137" s="4"/>
      <c r="CRX137" s="4"/>
      <c r="DBO137" s="4"/>
      <c r="DBP137" s="4"/>
      <c r="DBQ137" s="4"/>
      <c r="DBR137" s="4"/>
      <c r="DBS137" s="4"/>
      <c r="DBT137" s="4"/>
      <c r="DLK137" s="4"/>
      <c r="DLL137" s="4"/>
      <c r="DLM137" s="4"/>
      <c r="DLN137" s="4"/>
      <c r="DLO137" s="4"/>
      <c r="DLP137" s="4"/>
      <c r="DVG137" s="4"/>
      <c r="DVH137" s="4"/>
      <c r="DVI137" s="4"/>
      <c r="DVJ137" s="4"/>
      <c r="DVK137" s="4"/>
      <c r="DVL137" s="4"/>
      <c r="EFC137" s="4"/>
      <c r="EFD137" s="4"/>
      <c r="EFE137" s="4"/>
      <c r="EFF137" s="4"/>
      <c r="EFG137" s="4"/>
      <c r="EFH137" s="4"/>
      <c r="EOY137" s="4"/>
      <c r="EOZ137" s="4"/>
      <c r="EPA137" s="4"/>
      <c r="EPB137" s="4"/>
      <c r="EPC137" s="4"/>
      <c r="EPD137" s="4"/>
      <c r="EYU137" s="4"/>
      <c r="EYV137" s="4"/>
      <c r="EYW137" s="4"/>
      <c r="EYX137" s="4"/>
      <c r="EYY137" s="4"/>
      <c r="EYZ137" s="4"/>
      <c r="FIQ137" s="4"/>
      <c r="FIR137" s="4"/>
      <c r="FIS137" s="4"/>
      <c r="FIT137" s="4"/>
      <c r="FIU137" s="4"/>
      <c r="FIV137" s="4"/>
      <c r="FSM137" s="4"/>
      <c r="FSN137" s="4"/>
      <c r="FSO137" s="4"/>
      <c r="FSP137" s="4"/>
      <c r="FSQ137" s="4"/>
      <c r="FSR137" s="4"/>
      <c r="GCI137" s="4"/>
      <c r="GCJ137" s="4"/>
      <c r="GCK137" s="4"/>
      <c r="GCL137" s="4"/>
      <c r="GCM137" s="4"/>
      <c r="GCN137" s="4"/>
      <c r="GME137" s="4"/>
      <c r="GMF137" s="4"/>
      <c r="GMG137" s="4"/>
      <c r="GMH137" s="4"/>
      <c r="GMI137" s="4"/>
      <c r="GMJ137" s="4"/>
      <c r="GWA137" s="4"/>
      <c r="GWB137" s="4"/>
      <c r="GWC137" s="4"/>
      <c r="GWD137" s="4"/>
      <c r="GWE137" s="4"/>
      <c r="GWF137" s="4"/>
      <c r="HFW137" s="4"/>
      <c r="HFX137" s="4"/>
      <c r="HFY137" s="4"/>
      <c r="HFZ137" s="4"/>
      <c r="HGA137" s="4"/>
      <c r="HGB137" s="4"/>
      <c r="HPS137" s="4"/>
      <c r="HPT137" s="4"/>
      <c r="HPU137" s="4"/>
      <c r="HPV137" s="4"/>
      <c r="HPW137" s="4"/>
      <c r="HPX137" s="4"/>
      <c r="HZO137" s="4"/>
      <c r="HZP137" s="4"/>
      <c r="HZQ137" s="4"/>
      <c r="HZR137" s="4"/>
      <c r="HZS137" s="4"/>
      <c r="HZT137" s="4"/>
      <c r="IJK137" s="4"/>
      <c r="IJL137" s="4"/>
      <c r="IJM137" s="4"/>
      <c r="IJN137" s="4"/>
      <c r="IJO137" s="4"/>
      <c r="IJP137" s="4"/>
      <c r="ITG137" s="4"/>
      <c r="ITH137" s="4"/>
      <c r="ITI137" s="4"/>
      <c r="ITJ137" s="4"/>
      <c r="ITK137" s="4"/>
      <c r="ITL137" s="4"/>
      <c r="JDC137" s="4"/>
      <c r="JDD137" s="4"/>
      <c r="JDE137" s="4"/>
      <c r="JDF137" s="4"/>
      <c r="JDG137" s="4"/>
      <c r="JDH137" s="4"/>
      <c r="JMY137" s="4"/>
      <c r="JMZ137" s="4"/>
      <c r="JNA137" s="4"/>
      <c r="JNB137" s="4"/>
      <c r="JNC137" s="4"/>
      <c r="JND137" s="4"/>
      <c r="JWU137" s="4"/>
      <c r="JWV137" s="4"/>
      <c r="JWW137" s="4"/>
      <c r="JWX137" s="4"/>
      <c r="JWY137" s="4"/>
      <c r="JWZ137" s="4"/>
      <c r="KGQ137" s="4"/>
      <c r="KGR137" s="4"/>
      <c r="KGS137" s="4"/>
      <c r="KGT137" s="4"/>
      <c r="KGU137" s="4"/>
      <c r="KGV137" s="4"/>
      <c r="KQM137" s="4"/>
      <c r="KQN137" s="4"/>
      <c r="KQO137" s="4"/>
      <c r="KQP137" s="4"/>
      <c r="KQQ137" s="4"/>
      <c r="KQR137" s="4"/>
      <c r="LAI137" s="4"/>
      <c r="LAJ137" s="4"/>
      <c r="LAK137" s="4"/>
      <c r="LAL137" s="4"/>
      <c r="LAM137" s="4"/>
      <c r="LAN137" s="4"/>
      <c r="LKE137" s="4"/>
      <c r="LKF137" s="4"/>
      <c r="LKG137" s="4"/>
      <c r="LKH137" s="4"/>
      <c r="LKI137" s="4"/>
      <c r="LKJ137" s="4"/>
      <c r="LUA137" s="4"/>
      <c r="LUB137" s="4"/>
      <c r="LUC137" s="4"/>
      <c r="LUD137" s="4"/>
      <c r="LUE137" s="4"/>
      <c r="LUF137" s="4"/>
      <c r="MDW137" s="4"/>
      <c r="MDX137" s="4"/>
      <c r="MDY137" s="4"/>
      <c r="MDZ137" s="4"/>
      <c r="MEA137" s="4"/>
      <c r="MEB137" s="4"/>
      <c r="MNS137" s="4"/>
      <c r="MNT137" s="4"/>
      <c r="MNU137" s="4"/>
      <c r="MNV137" s="4"/>
      <c r="MNW137" s="4"/>
      <c r="MNX137" s="4"/>
      <c r="MXO137" s="4"/>
      <c r="MXP137" s="4"/>
      <c r="MXQ137" s="4"/>
      <c r="MXR137" s="4"/>
      <c r="MXS137" s="4"/>
      <c r="MXT137" s="4"/>
      <c r="NHK137" s="4"/>
      <c r="NHL137" s="4"/>
      <c r="NHM137" s="4"/>
      <c r="NHN137" s="4"/>
      <c r="NHO137" s="4"/>
      <c r="NHP137" s="4"/>
      <c r="NRG137" s="4"/>
      <c r="NRH137" s="4"/>
      <c r="NRI137" s="4"/>
      <c r="NRJ137" s="4"/>
      <c r="NRK137" s="4"/>
      <c r="NRL137" s="4"/>
      <c r="OBC137" s="4"/>
      <c r="OBD137" s="4"/>
      <c r="OBE137" s="4"/>
      <c r="OBF137" s="4"/>
      <c r="OBG137" s="4"/>
      <c r="OBH137" s="4"/>
      <c r="OKY137" s="4"/>
      <c r="OKZ137" s="4"/>
      <c r="OLA137" s="4"/>
      <c r="OLB137" s="4"/>
      <c r="OLC137" s="4"/>
      <c r="OLD137" s="4"/>
      <c r="OUU137" s="4"/>
      <c r="OUV137" s="4"/>
      <c r="OUW137" s="4"/>
      <c r="OUX137" s="4"/>
      <c r="OUY137" s="4"/>
      <c r="OUZ137" s="4"/>
      <c r="PEQ137" s="4"/>
      <c r="PER137" s="4"/>
      <c r="PES137" s="4"/>
      <c r="PET137" s="4"/>
      <c r="PEU137" s="4"/>
      <c r="PEV137" s="4"/>
      <c r="POM137" s="4"/>
      <c r="PON137" s="4"/>
      <c r="POO137" s="4"/>
      <c r="POP137" s="4"/>
      <c r="POQ137" s="4"/>
      <c r="POR137" s="4"/>
      <c r="PYI137" s="4"/>
      <c r="PYJ137" s="4"/>
      <c r="PYK137" s="4"/>
      <c r="PYL137" s="4"/>
      <c r="PYM137" s="4"/>
      <c r="PYN137" s="4"/>
      <c r="QIE137" s="4"/>
      <c r="QIF137" s="4"/>
      <c r="QIG137" s="4"/>
      <c r="QIH137" s="4"/>
      <c r="QII137" s="4"/>
      <c r="QIJ137" s="4"/>
      <c r="QSA137" s="4"/>
      <c r="QSB137" s="4"/>
      <c r="QSC137" s="4"/>
      <c r="QSD137" s="4"/>
      <c r="QSE137" s="4"/>
      <c r="QSF137" s="4"/>
      <c r="RBW137" s="4"/>
      <c r="RBX137" s="4"/>
      <c r="RBY137" s="4"/>
      <c r="RBZ137" s="4"/>
      <c r="RCA137" s="4"/>
      <c r="RCB137" s="4"/>
      <c r="RLS137" s="4"/>
      <c r="RLT137" s="4"/>
      <c r="RLU137" s="4"/>
      <c r="RLV137" s="4"/>
      <c r="RLW137" s="4"/>
      <c r="RLX137" s="4"/>
      <c r="RVO137" s="4"/>
      <c r="RVP137" s="4"/>
      <c r="RVQ137" s="4"/>
      <c r="RVR137" s="4"/>
      <c r="RVS137" s="4"/>
      <c r="RVT137" s="4"/>
      <c r="SFK137" s="4"/>
      <c r="SFL137" s="4"/>
      <c r="SFM137" s="4"/>
      <c r="SFN137" s="4"/>
      <c r="SFO137" s="4"/>
      <c r="SFP137" s="4"/>
      <c r="SPG137" s="4"/>
      <c r="SPH137" s="4"/>
      <c r="SPI137" s="4"/>
      <c r="SPJ137" s="4"/>
      <c r="SPK137" s="4"/>
      <c r="SPL137" s="4"/>
      <c r="SZC137" s="4"/>
      <c r="SZD137" s="4"/>
      <c r="SZE137" s="4"/>
      <c r="SZF137" s="4"/>
      <c r="SZG137" s="4"/>
      <c r="SZH137" s="4"/>
      <c r="TIY137" s="4"/>
      <c r="TIZ137" s="4"/>
      <c r="TJA137" s="4"/>
      <c r="TJB137" s="4"/>
      <c r="TJC137" s="4"/>
      <c r="TJD137" s="4"/>
      <c r="TSU137" s="4"/>
      <c r="TSV137" s="4"/>
      <c r="TSW137" s="4"/>
      <c r="TSX137" s="4"/>
      <c r="TSY137" s="4"/>
      <c r="TSZ137" s="4"/>
      <c r="UCQ137" s="4"/>
      <c r="UCR137" s="4"/>
      <c r="UCS137" s="4"/>
      <c r="UCT137" s="4"/>
      <c r="UCU137" s="4"/>
      <c r="UCV137" s="4"/>
      <c r="UMM137" s="4"/>
      <c r="UMN137" s="4"/>
      <c r="UMO137" s="4"/>
      <c r="UMP137" s="4"/>
      <c r="UMQ137" s="4"/>
      <c r="UMR137" s="4"/>
      <c r="UWI137" s="4"/>
      <c r="UWJ137" s="4"/>
      <c r="UWK137" s="4"/>
      <c r="UWL137" s="4"/>
      <c r="UWM137" s="4"/>
      <c r="UWN137" s="4"/>
      <c r="VGE137" s="4"/>
      <c r="VGF137" s="4"/>
      <c r="VGG137" s="4"/>
      <c r="VGH137" s="4"/>
      <c r="VGI137" s="4"/>
      <c r="VGJ137" s="4"/>
      <c r="VQA137" s="4"/>
      <c r="VQB137" s="4"/>
      <c r="VQC137" s="4"/>
      <c r="VQD137" s="4"/>
      <c r="VQE137" s="4"/>
      <c r="VQF137" s="4"/>
      <c r="VZW137" s="4"/>
      <c r="VZX137" s="4"/>
      <c r="VZY137" s="4"/>
      <c r="VZZ137" s="4"/>
      <c r="WAA137" s="4"/>
      <c r="WAB137" s="4"/>
      <c r="WJS137" s="4"/>
      <c r="WJT137" s="4"/>
      <c r="WJU137" s="4"/>
      <c r="WJV137" s="4"/>
      <c r="WJW137" s="4"/>
      <c r="WJX137" s="4"/>
      <c r="WTO137" s="4"/>
      <c r="WTP137" s="4"/>
      <c r="WTQ137" s="4"/>
      <c r="WTR137" s="4"/>
      <c r="WTS137" s="4"/>
      <c r="WTT137" s="4"/>
    </row>
    <row r="138" spans="1:16333" ht="30" x14ac:dyDescent="0.25">
      <c r="A138" s="408" t="s">
        <v>214</v>
      </c>
      <c r="B138" s="136" t="s">
        <v>49</v>
      </c>
      <c r="C138" s="136"/>
      <c r="D138" s="348">
        <f>SUM(D139:D141)</f>
        <v>195078931.16000003</v>
      </c>
      <c r="E138" s="348">
        <f>SUM(E139:E141)</f>
        <v>151303201.68000001</v>
      </c>
      <c r="F138" s="348">
        <f>SUM(F139:F141)</f>
        <v>151303201.54000002</v>
      </c>
      <c r="HC138" s="4"/>
      <c r="HD138" s="4"/>
      <c r="HE138" s="4"/>
      <c r="HF138" s="4"/>
      <c r="HG138" s="4"/>
      <c r="HH138" s="4"/>
      <c r="QY138" s="4"/>
      <c r="QZ138" s="4"/>
      <c r="RA138" s="4"/>
      <c r="RB138" s="4"/>
      <c r="RC138" s="4"/>
      <c r="RD138" s="4"/>
      <c r="AAU138" s="4"/>
      <c r="AAV138" s="4"/>
      <c r="AAW138" s="4"/>
      <c r="AAX138" s="4"/>
      <c r="AAY138" s="4"/>
      <c r="AAZ138" s="4"/>
      <c r="AKQ138" s="4"/>
      <c r="AKR138" s="4"/>
      <c r="AKS138" s="4"/>
      <c r="AKT138" s="4"/>
      <c r="AKU138" s="4"/>
      <c r="AKV138" s="4"/>
      <c r="AUM138" s="4"/>
      <c r="AUN138" s="4"/>
      <c r="AUO138" s="4"/>
      <c r="AUP138" s="4"/>
      <c r="AUQ138" s="4"/>
      <c r="AUR138" s="4"/>
      <c r="BEI138" s="4"/>
      <c r="BEJ138" s="4"/>
      <c r="BEK138" s="4"/>
      <c r="BEL138" s="4"/>
      <c r="BEM138" s="4"/>
      <c r="BEN138" s="4"/>
      <c r="BOE138" s="4"/>
      <c r="BOF138" s="4"/>
      <c r="BOG138" s="4"/>
      <c r="BOH138" s="4"/>
      <c r="BOI138" s="4"/>
      <c r="BOJ138" s="4"/>
      <c r="BYA138" s="4"/>
      <c r="BYB138" s="4"/>
      <c r="BYC138" s="4"/>
      <c r="BYD138" s="4"/>
      <c r="BYE138" s="4"/>
      <c r="BYF138" s="4"/>
      <c r="CHW138" s="4"/>
      <c r="CHX138" s="4"/>
      <c r="CHY138" s="4"/>
      <c r="CHZ138" s="4"/>
      <c r="CIA138" s="4"/>
      <c r="CIB138" s="4"/>
      <c r="CRS138" s="4"/>
      <c r="CRT138" s="4"/>
      <c r="CRU138" s="4"/>
      <c r="CRV138" s="4"/>
      <c r="CRW138" s="4"/>
      <c r="CRX138" s="4"/>
      <c r="DBO138" s="4"/>
      <c r="DBP138" s="4"/>
      <c r="DBQ138" s="4"/>
      <c r="DBR138" s="4"/>
      <c r="DBS138" s="4"/>
      <c r="DBT138" s="4"/>
      <c r="DLK138" s="4"/>
      <c r="DLL138" s="4"/>
      <c r="DLM138" s="4"/>
      <c r="DLN138" s="4"/>
      <c r="DLO138" s="4"/>
      <c r="DLP138" s="4"/>
      <c r="DVG138" s="4"/>
      <c r="DVH138" s="4"/>
      <c r="DVI138" s="4"/>
      <c r="DVJ138" s="4"/>
      <c r="DVK138" s="4"/>
      <c r="DVL138" s="4"/>
      <c r="EFC138" s="4"/>
      <c r="EFD138" s="4"/>
      <c r="EFE138" s="4"/>
      <c r="EFF138" s="4"/>
      <c r="EFG138" s="4"/>
      <c r="EFH138" s="4"/>
      <c r="EOY138" s="4"/>
      <c r="EOZ138" s="4"/>
      <c r="EPA138" s="4"/>
      <c r="EPB138" s="4"/>
      <c r="EPC138" s="4"/>
      <c r="EPD138" s="4"/>
      <c r="EYU138" s="4"/>
      <c r="EYV138" s="4"/>
      <c r="EYW138" s="4"/>
      <c r="EYX138" s="4"/>
      <c r="EYY138" s="4"/>
      <c r="EYZ138" s="4"/>
      <c r="FIQ138" s="4"/>
      <c r="FIR138" s="4"/>
      <c r="FIS138" s="4"/>
      <c r="FIT138" s="4"/>
      <c r="FIU138" s="4"/>
      <c r="FIV138" s="4"/>
      <c r="FSM138" s="4"/>
      <c r="FSN138" s="4"/>
      <c r="FSO138" s="4"/>
      <c r="FSP138" s="4"/>
      <c r="FSQ138" s="4"/>
      <c r="FSR138" s="4"/>
      <c r="GCI138" s="4"/>
      <c r="GCJ138" s="4"/>
      <c r="GCK138" s="4"/>
      <c r="GCL138" s="4"/>
      <c r="GCM138" s="4"/>
      <c r="GCN138" s="4"/>
      <c r="GME138" s="4"/>
      <c r="GMF138" s="4"/>
      <c r="GMG138" s="4"/>
      <c r="GMH138" s="4"/>
      <c r="GMI138" s="4"/>
      <c r="GMJ138" s="4"/>
      <c r="GWA138" s="4"/>
      <c r="GWB138" s="4"/>
      <c r="GWC138" s="4"/>
      <c r="GWD138" s="4"/>
      <c r="GWE138" s="4"/>
      <c r="GWF138" s="4"/>
      <c r="HFW138" s="4"/>
      <c r="HFX138" s="4"/>
      <c r="HFY138" s="4"/>
      <c r="HFZ138" s="4"/>
      <c r="HGA138" s="4"/>
      <c r="HGB138" s="4"/>
      <c r="HPS138" s="4"/>
      <c r="HPT138" s="4"/>
      <c r="HPU138" s="4"/>
      <c r="HPV138" s="4"/>
      <c r="HPW138" s="4"/>
      <c r="HPX138" s="4"/>
      <c r="HZO138" s="4"/>
      <c r="HZP138" s="4"/>
      <c r="HZQ138" s="4"/>
      <c r="HZR138" s="4"/>
      <c r="HZS138" s="4"/>
      <c r="HZT138" s="4"/>
      <c r="IJK138" s="4"/>
      <c r="IJL138" s="4"/>
      <c r="IJM138" s="4"/>
      <c r="IJN138" s="4"/>
      <c r="IJO138" s="4"/>
      <c r="IJP138" s="4"/>
      <c r="ITG138" s="4"/>
      <c r="ITH138" s="4"/>
      <c r="ITI138" s="4"/>
      <c r="ITJ138" s="4"/>
      <c r="ITK138" s="4"/>
      <c r="ITL138" s="4"/>
      <c r="JDC138" s="4"/>
      <c r="JDD138" s="4"/>
      <c r="JDE138" s="4"/>
      <c r="JDF138" s="4"/>
      <c r="JDG138" s="4"/>
      <c r="JDH138" s="4"/>
      <c r="JMY138" s="4"/>
      <c r="JMZ138" s="4"/>
      <c r="JNA138" s="4"/>
      <c r="JNB138" s="4"/>
      <c r="JNC138" s="4"/>
      <c r="JND138" s="4"/>
      <c r="JWU138" s="4"/>
      <c r="JWV138" s="4"/>
      <c r="JWW138" s="4"/>
      <c r="JWX138" s="4"/>
      <c r="JWY138" s="4"/>
      <c r="JWZ138" s="4"/>
      <c r="KGQ138" s="4"/>
      <c r="KGR138" s="4"/>
      <c r="KGS138" s="4"/>
      <c r="KGT138" s="4"/>
      <c r="KGU138" s="4"/>
      <c r="KGV138" s="4"/>
      <c r="KQM138" s="4"/>
      <c r="KQN138" s="4"/>
      <c r="KQO138" s="4"/>
      <c r="KQP138" s="4"/>
      <c r="KQQ138" s="4"/>
      <c r="KQR138" s="4"/>
      <c r="LAI138" s="4"/>
      <c r="LAJ138" s="4"/>
      <c r="LAK138" s="4"/>
      <c r="LAL138" s="4"/>
      <c r="LAM138" s="4"/>
      <c r="LAN138" s="4"/>
      <c r="LKE138" s="4"/>
      <c r="LKF138" s="4"/>
      <c r="LKG138" s="4"/>
      <c r="LKH138" s="4"/>
      <c r="LKI138" s="4"/>
      <c r="LKJ138" s="4"/>
      <c r="LUA138" s="4"/>
      <c r="LUB138" s="4"/>
      <c r="LUC138" s="4"/>
      <c r="LUD138" s="4"/>
      <c r="LUE138" s="4"/>
      <c r="LUF138" s="4"/>
      <c r="MDW138" s="4"/>
      <c r="MDX138" s="4"/>
      <c r="MDY138" s="4"/>
      <c r="MDZ138" s="4"/>
      <c r="MEA138" s="4"/>
      <c r="MEB138" s="4"/>
      <c r="MNS138" s="4"/>
      <c r="MNT138" s="4"/>
      <c r="MNU138" s="4"/>
      <c r="MNV138" s="4"/>
      <c r="MNW138" s="4"/>
      <c r="MNX138" s="4"/>
      <c r="MXO138" s="4"/>
      <c r="MXP138" s="4"/>
      <c r="MXQ138" s="4"/>
      <c r="MXR138" s="4"/>
      <c r="MXS138" s="4"/>
      <c r="MXT138" s="4"/>
      <c r="NHK138" s="4"/>
      <c r="NHL138" s="4"/>
      <c r="NHM138" s="4"/>
      <c r="NHN138" s="4"/>
      <c r="NHO138" s="4"/>
      <c r="NHP138" s="4"/>
      <c r="NRG138" s="4"/>
      <c r="NRH138" s="4"/>
      <c r="NRI138" s="4"/>
      <c r="NRJ138" s="4"/>
      <c r="NRK138" s="4"/>
      <c r="NRL138" s="4"/>
      <c r="OBC138" s="4"/>
      <c r="OBD138" s="4"/>
      <c r="OBE138" s="4"/>
      <c r="OBF138" s="4"/>
      <c r="OBG138" s="4"/>
      <c r="OBH138" s="4"/>
      <c r="OKY138" s="4"/>
      <c r="OKZ138" s="4"/>
      <c r="OLA138" s="4"/>
      <c r="OLB138" s="4"/>
      <c r="OLC138" s="4"/>
      <c r="OLD138" s="4"/>
      <c r="OUU138" s="4"/>
      <c r="OUV138" s="4"/>
      <c r="OUW138" s="4"/>
      <c r="OUX138" s="4"/>
      <c r="OUY138" s="4"/>
      <c r="OUZ138" s="4"/>
      <c r="PEQ138" s="4"/>
      <c r="PER138" s="4"/>
      <c r="PES138" s="4"/>
      <c r="PET138" s="4"/>
      <c r="PEU138" s="4"/>
      <c r="PEV138" s="4"/>
      <c r="POM138" s="4"/>
      <c r="PON138" s="4"/>
      <c r="POO138" s="4"/>
      <c r="POP138" s="4"/>
      <c r="POQ138" s="4"/>
      <c r="POR138" s="4"/>
      <c r="PYI138" s="4"/>
      <c r="PYJ138" s="4"/>
      <c r="PYK138" s="4"/>
      <c r="PYL138" s="4"/>
      <c r="PYM138" s="4"/>
      <c r="PYN138" s="4"/>
      <c r="QIE138" s="4"/>
      <c r="QIF138" s="4"/>
      <c r="QIG138" s="4"/>
      <c r="QIH138" s="4"/>
      <c r="QII138" s="4"/>
      <c r="QIJ138" s="4"/>
      <c r="QSA138" s="4"/>
      <c r="QSB138" s="4"/>
      <c r="QSC138" s="4"/>
      <c r="QSD138" s="4"/>
      <c r="QSE138" s="4"/>
      <c r="QSF138" s="4"/>
      <c r="RBW138" s="4"/>
      <c r="RBX138" s="4"/>
      <c r="RBY138" s="4"/>
      <c r="RBZ138" s="4"/>
      <c r="RCA138" s="4"/>
      <c r="RCB138" s="4"/>
      <c r="RLS138" s="4"/>
      <c r="RLT138" s="4"/>
      <c r="RLU138" s="4"/>
      <c r="RLV138" s="4"/>
      <c r="RLW138" s="4"/>
      <c r="RLX138" s="4"/>
      <c r="RVO138" s="4"/>
      <c r="RVP138" s="4"/>
      <c r="RVQ138" s="4"/>
      <c r="RVR138" s="4"/>
      <c r="RVS138" s="4"/>
      <c r="RVT138" s="4"/>
      <c r="SFK138" s="4"/>
      <c r="SFL138" s="4"/>
      <c r="SFM138" s="4"/>
      <c r="SFN138" s="4"/>
      <c r="SFO138" s="4"/>
      <c r="SFP138" s="4"/>
      <c r="SPG138" s="4"/>
      <c r="SPH138" s="4"/>
      <c r="SPI138" s="4"/>
      <c r="SPJ138" s="4"/>
      <c r="SPK138" s="4"/>
      <c r="SPL138" s="4"/>
      <c r="SZC138" s="4"/>
      <c r="SZD138" s="4"/>
      <c r="SZE138" s="4"/>
      <c r="SZF138" s="4"/>
      <c r="SZG138" s="4"/>
      <c r="SZH138" s="4"/>
      <c r="TIY138" s="4"/>
      <c r="TIZ138" s="4"/>
      <c r="TJA138" s="4"/>
      <c r="TJB138" s="4"/>
      <c r="TJC138" s="4"/>
      <c r="TJD138" s="4"/>
      <c r="TSU138" s="4"/>
      <c r="TSV138" s="4"/>
      <c r="TSW138" s="4"/>
      <c r="TSX138" s="4"/>
      <c r="TSY138" s="4"/>
      <c r="TSZ138" s="4"/>
      <c r="UCQ138" s="4"/>
      <c r="UCR138" s="4"/>
      <c r="UCS138" s="4"/>
      <c r="UCT138" s="4"/>
      <c r="UCU138" s="4"/>
      <c r="UCV138" s="4"/>
      <c r="UMM138" s="4"/>
      <c r="UMN138" s="4"/>
      <c r="UMO138" s="4"/>
      <c r="UMP138" s="4"/>
      <c r="UMQ138" s="4"/>
      <c r="UMR138" s="4"/>
      <c r="UWI138" s="4"/>
      <c r="UWJ138" s="4"/>
      <c r="UWK138" s="4"/>
      <c r="UWL138" s="4"/>
      <c r="UWM138" s="4"/>
      <c r="UWN138" s="4"/>
      <c r="VGE138" s="4"/>
      <c r="VGF138" s="4"/>
      <c r="VGG138" s="4"/>
      <c r="VGH138" s="4"/>
      <c r="VGI138" s="4"/>
      <c r="VGJ138" s="4"/>
      <c r="VQA138" s="4"/>
      <c r="VQB138" s="4"/>
      <c r="VQC138" s="4"/>
      <c r="VQD138" s="4"/>
      <c r="VQE138" s="4"/>
      <c r="VQF138" s="4"/>
      <c r="VZW138" s="4"/>
      <c r="VZX138" s="4"/>
      <c r="VZY138" s="4"/>
      <c r="VZZ138" s="4"/>
      <c r="WAA138" s="4"/>
      <c r="WAB138" s="4"/>
      <c r="WJS138" s="4"/>
      <c r="WJT138" s="4"/>
      <c r="WJU138" s="4"/>
      <c r="WJV138" s="4"/>
      <c r="WJW138" s="4"/>
      <c r="WJX138" s="4"/>
      <c r="WTO138" s="4"/>
      <c r="WTP138" s="4"/>
      <c r="WTQ138" s="4"/>
      <c r="WTR138" s="4"/>
      <c r="WTS138" s="4"/>
      <c r="WTT138" s="4"/>
    </row>
    <row r="139" spans="1:16333" ht="30.75" x14ac:dyDescent="0.25">
      <c r="A139" s="22" t="s">
        <v>26</v>
      </c>
      <c r="B139" s="136" t="s">
        <v>49</v>
      </c>
      <c r="C139" s="136" t="s">
        <v>27</v>
      </c>
      <c r="D139" s="348">
        <f>'Приложение 5'!F53</f>
        <v>10987953.68</v>
      </c>
      <c r="E139" s="348">
        <f>'Приложение 5'!G53</f>
        <v>10987953.68</v>
      </c>
      <c r="F139" s="348">
        <f>'Приложение 5'!H53</f>
        <v>10987953.68</v>
      </c>
      <c r="HC139" s="4"/>
      <c r="HD139" s="4"/>
      <c r="HE139" s="4"/>
      <c r="HF139" s="4"/>
      <c r="HG139" s="4"/>
      <c r="HH139" s="4"/>
      <c r="QY139" s="4"/>
      <c r="QZ139" s="4"/>
      <c r="RA139" s="4"/>
      <c r="RB139" s="4"/>
      <c r="RC139" s="4"/>
      <c r="RD139" s="4"/>
      <c r="AAU139" s="4"/>
      <c r="AAV139" s="4"/>
      <c r="AAW139" s="4"/>
      <c r="AAX139" s="4"/>
      <c r="AAY139" s="4"/>
      <c r="AAZ139" s="4"/>
      <c r="AKQ139" s="4"/>
      <c r="AKR139" s="4"/>
      <c r="AKS139" s="4"/>
      <c r="AKT139" s="4"/>
      <c r="AKU139" s="4"/>
      <c r="AKV139" s="4"/>
      <c r="AUM139" s="4"/>
      <c r="AUN139" s="4"/>
      <c r="AUO139" s="4"/>
      <c r="AUP139" s="4"/>
      <c r="AUQ139" s="4"/>
      <c r="AUR139" s="4"/>
      <c r="BEI139" s="4"/>
      <c r="BEJ139" s="4"/>
      <c r="BEK139" s="4"/>
      <c r="BEL139" s="4"/>
      <c r="BEM139" s="4"/>
      <c r="BEN139" s="4"/>
      <c r="BOE139" s="4"/>
      <c r="BOF139" s="4"/>
      <c r="BOG139" s="4"/>
      <c r="BOH139" s="4"/>
      <c r="BOI139" s="4"/>
      <c r="BOJ139" s="4"/>
      <c r="BYA139" s="4"/>
      <c r="BYB139" s="4"/>
      <c r="BYC139" s="4"/>
      <c r="BYD139" s="4"/>
      <c r="BYE139" s="4"/>
      <c r="BYF139" s="4"/>
      <c r="CHW139" s="4"/>
      <c r="CHX139" s="4"/>
      <c r="CHY139" s="4"/>
      <c r="CHZ139" s="4"/>
      <c r="CIA139" s="4"/>
      <c r="CIB139" s="4"/>
      <c r="CRS139" s="4"/>
      <c r="CRT139" s="4"/>
      <c r="CRU139" s="4"/>
      <c r="CRV139" s="4"/>
      <c r="CRW139" s="4"/>
      <c r="CRX139" s="4"/>
      <c r="DBO139" s="4"/>
      <c r="DBP139" s="4"/>
      <c r="DBQ139" s="4"/>
      <c r="DBR139" s="4"/>
      <c r="DBS139" s="4"/>
      <c r="DBT139" s="4"/>
      <c r="DLK139" s="4"/>
      <c r="DLL139" s="4"/>
      <c r="DLM139" s="4"/>
      <c r="DLN139" s="4"/>
      <c r="DLO139" s="4"/>
      <c r="DLP139" s="4"/>
      <c r="DVG139" s="4"/>
      <c r="DVH139" s="4"/>
      <c r="DVI139" s="4"/>
      <c r="DVJ139" s="4"/>
      <c r="DVK139" s="4"/>
      <c r="DVL139" s="4"/>
      <c r="EFC139" s="4"/>
      <c r="EFD139" s="4"/>
      <c r="EFE139" s="4"/>
      <c r="EFF139" s="4"/>
      <c r="EFG139" s="4"/>
      <c r="EFH139" s="4"/>
      <c r="EOY139" s="4"/>
      <c r="EOZ139" s="4"/>
      <c r="EPA139" s="4"/>
      <c r="EPB139" s="4"/>
      <c r="EPC139" s="4"/>
      <c r="EPD139" s="4"/>
      <c r="EYU139" s="4"/>
      <c r="EYV139" s="4"/>
      <c r="EYW139" s="4"/>
      <c r="EYX139" s="4"/>
      <c r="EYY139" s="4"/>
      <c r="EYZ139" s="4"/>
      <c r="FIQ139" s="4"/>
      <c r="FIR139" s="4"/>
      <c r="FIS139" s="4"/>
      <c r="FIT139" s="4"/>
      <c r="FIU139" s="4"/>
      <c r="FIV139" s="4"/>
      <c r="FSM139" s="4"/>
      <c r="FSN139" s="4"/>
      <c r="FSO139" s="4"/>
      <c r="FSP139" s="4"/>
      <c r="FSQ139" s="4"/>
      <c r="FSR139" s="4"/>
      <c r="GCI139" s="4"/>
      <c r="GCJ139" s="4"/>
      <c r="GCK139" s="4"/>
      <c r="GCL139" s="4"/>
      <c r="GCM139" s="4"/>
      <c r="GCN139" s="4"/>
      <c r="GME139" s="4"/>
      <c r="GMF139" s="4"/>
      <c r="GMG139" s="4"/>
      <c r="GMH139" s="4"/>
      <c r="GMI139" s="4"/>
      <c r="GMJ139" s="4"/>
      <c r="GWA139" s="4"/>
      <c r="GWB139" s="4"/>
      <c r="GWC139" s="4"/>
      <c r="GWD139" s="4"/>
      <c r="GWE139" s="4"/>
      <c r="GWF139" s="4"/>
      <c r="HFW139" s="4"/>
      <c r="HFX139" s="4"/>
      <c r="HFY139" s="4"/>
      <c r="HFZ139" s="4"/>
      <c r="HGA139" s="4"/>
      <c r="HGB139" s="4"/>
      <c r="HPS139" s="4"/>
      <c r="HPT139" s="4"/>
      <c r="HPU139" s="4"/>
      <c r="HPV139" s="4"/>
      <c r="HPW139" s="4"/>
      <c r="HPX139" s="4"/>
      <c r="HZO139" s="4"/>
      <c r="HZP139" s="4"/>
      <c r="HZQ139" s="4"/>
      <c r="HZR139" s="4"/>
      <c r="HZS139" s="4"/>
      <c r="HZT139" s="4"/>
      <c r="IJK139" s="4"/>
      <c r="IJL139" s="4"/>
      <c r="IJM139" s="4"/>
      <c r="IJN139" s="4"/>
      <c r="IJO139" s="4"/>
      <c r="IJP139" s="4"/>
      <c r="ITG139" s="4"/>
      <c r="ITH139" s="4"/>
      <c r="ITI139" s="4"/>
      <c r="ITJ139" s="4"/>
      <c r="ITK139" s="4"/>
      <c r="ITL139" s="4"/>
      <c r="JDC139" s="4"/>
      <c r="JDD139" s="4"/>
      <c r="JDE139" s="4"/>
      <c r="JDF139" s="4"/>
      <c r="JDG139" s="4"/>
      <c r="JDH139" s="4"/>
      <c r="JMY139" s="4"/>
      <c r="JMZ139" s="4"/>
      <c r="JNA139" s="4"/>
      <c r="JNB139" s="4"/>
      <c r="JNC139" s="4"/>
      <c r="JND139" s="4"/>
      <c r="JWU139" s="4"/>
      <c r="JWV139" s="4"/>
      <c r="JWW139" s="4"/>
      <c r="JWX139" s="4"/>
      <c r="JWY139" s="4"/>
      <c r="JWZ139" s="4"/>
      <c r="KGQ139" s="4"/>
      <c r="KGR139" s="4"/>
      <c r="KGS139" s="4"/>
      <c r="KGT139" s="4"/>
      <c r="KGU139" s="4"/>
      <c r="KGV139" s="4"/>
      <c r="KQM139" s="4"/>
      <c r="KQN139" s="4"/>
      <c r="KQO139" s="4"/>
      <c r="KQP139" s="4"/>
      <c r="KQQ139" s="4"/>
      <c r="KQR139" s="4"/>
      <c r="LAI139" s="4"/>
      <c r="LAJ139" s="4"/>
      <c r="LAK139" s="4"/>
      <c r="LAL139" s="4"/>
      <c r="LAM139" s="4"/>
      <c r="LAN139" s="4"/>
      <c r="LKE139" s="4"/>
      <c r="LKF139" s="4"/>
      <c r="LKG139" s="4"/>
      <c r="LKH139" s="4"/>
      <c r="LKI139" s="4"/>
      <c r="LKJ139" s="4"/>
      <c r="LUA139" s="4"/>
      <c r="LUB139" s="4"/>
      <c r="LUC139" s="4"/>
      <c r="LUD139" s="4"/>
      <c r="LUE139" s="4"/>
      <c r="LUF139" s="4"/>
      <c r="MDW139" s="4"/>
      <c r="MDX139" s="4"/>
      <c r="MDY139" s="4"/>
      <c r="MDZ139" s="4"/>
      <c r="MEA139" s="4"/>
      <c r="MEB139" s="4"/>
      <c r="MNS139" s="4"/>
      <c r="MNT139" s="4"/>
      <c r="MNU139" s="4"/>
      <c r="MNV139" s="4"/>
      <c r="MNW139" s="4"/>
      <c r="MNX139" s="4"/>
      <c r="MXO139" s="4"/>
      <c r="MXP139" s="4"/>
      <c r="MXQ139" s="4"/>
      <c r="MXR139" s="4"/>
      <c r="MXS139" s="4"/>
      <c r="MXT139" s="4"/>
      <c r="NHK139" s="4"/>
      <c r="NHL139" s="4"/>
      <c r="NHM139" s="4"/>
      <c r="NHN139" s="4"/>
      <c r="NHO139" s="4"/>
      <c r="NHP139" s="4"/>
      <c r="NRG139" s="4"/>
      <c r="NRH139" s="4"/>
      <c r="NRI139" s="4"/>
      <c r="NRJ139" s="4"/>
      <c r="NRK139" s="4"/>
      <c r="NRL139" s="4"/>
      <c r="OBC139" s="4"/>
      <c r="OBD139" s="4"/>
      <c r="OBE139" s="4"/>
      <c r="OBF139" s="4"/>
      <c r="OBG139" s="4"/>
      <c r="OBH139" s="4"/>
      <c r="OKY139" s="4"/>
      <c r="OKZ139" s="4"/>
      <c r="OLA139" s="4"/>
      <c r="OLB139" s="4"/>
      <c r="OLC139" s="4"/>
      <c r="OLD139" s="4"/>
      <c r="OUU139" s="4"/>
      <c r="OUV139" s="4"/>
      <c r="OUW139" s="4"/>
      <c r="OUX139" s="4"/>
      <c r="OUY139" s="4"/>
      <c r="OUZ139" s="4"/>
      <c r="PEQ139" s="4"/>
      <c r="PER139" s="4"/>
      <c r="PES139" s="4"/>
      <c r="PET139" s="4"/>
      <c r="PEU139" s="4"/>
      <c r="PEV139" s="4"/>
      <c r="POM139" s="4"/>
      <c r="PON139" s="4"/>
      <c r="POO139" s="4"/>
      <c r="POP139" s="4"/>
      <c r="POQ139" s="4"/>
      <c r="POR139" s="4"/>
      <c r="PYI139" s="4"/>
      <c r="PYJ139" s="4"/>
      <c r="PYK139" s="4"/>
      <c r="PYL139" s="4"/>
      <c r="PYM139" s="4"/>
      <c r="PYN139" s="4"/>
      <c r="QIE139" s="4"/>
      <c r="QIF139" s="4"/>
      <c r="QIG139" s="4"/>
      <c r="QIH139" s="4"/>
      <c r="QII139" s="4"/>
      <c r="QIJ139" s="4"/>
      <c r="QSA139" s="4"/>
      <c r="QSB139" s="4"/>
      <c r="QSC139" s="4"/>
      <c r="QSD139" s="4"/>
      <c r="QSE139" s="4"/>
      <c r="QSF139" s="4"/>
      <c r="RBW139" s="4"/>
      <c r="RBX139" s="4"/>
      <c r="RBY139" s="4"/>
      <c r="RBZ139" s="4"/>
      <c r="RCA139" s="4"/>
      <c r="RCB139" s="4"/>
      <c r="RLS139" s="4"/>
      <c r="RLT139" s="4"/>
      <c r="RLU139" s="4"/>
      <c r="RLV139" s="4"/>
      <c r="RLW139" s="4"/>
      <c r="RLX139" s="4"/>
      <c r="RVO139" s="4"/>
      <c r="RVP139" s="4"/>
      <c r="RVQ139" s="4"/>
      <c r="RVR139" s="4"/>
      <c r="RVS139" s="4"/>
      <c r="RVT139" s="4"/>
      <c r="SFK139" s="4"/>
      <c r="SFL139" s="4"/>
      <c r="SFM139" s="4"/>
      <c r="SFN139" s="4"/>
      <c r="SFO139" s="4"/>
      <c r="SFP139" s="4"/>
      <c r="SPG139" s="4"/>
      <c r="SPH139" s="4"/>
      <c r="SPI139" s="4"/>
      <c r="SPJ139" s="4"/>
      <c r="SPK139" s="4"/>
      <c r="SPL139" s="4"/>
      <c r="SZC139" s="4"/>
      <c r="SZD139" s="4"/>
      <c r="SZE139" s="4"/>
      <c r="SZF139" s="4"/>
      <c r="SZG139" s="4"/>
      <c r="SZH139" s="4"/>
      <c r="TIY139" s="4"/>
      <c r="TIZ139" s="4"/>
      <c r="TJA139" s="4"/>
      <c r="TJB139" s="4"/>
      <c r="TJC139" s="4"/>
      <c r="TJD139" s="4"/>
      <c r="TSU139" s="4"/>
      <c r="TSV139" s="4"/>
      <c r="TSW139" s="4"/>
      <c r="TSX139" s="4"/>
      <c r="TSY139" s="4"/>
      <c r="TSZ139" s="4"/>
      <c r="UCQ139" s="4"/>
      <c r="UCR139" s="4"/>
      <c r="UCS139" s="4"/>
      <c r="UCT139" s="4"/>
      <c r="UCU139" s="4"/>
      <c r="UCV139" s="4"/>
      <c r="UMM139" s="4"/>
      <c r="UMN139" s="4"/>
      <c r="UMO139" s="4"/>
      <c r="UMP139" s="4"/>
      <c r="UMQ139" s="4"/>
      <c r="UMR139" s="4"/>
      <c r="UWI139" s="4"/>
      <c r="UWJ139" s="4"/>
      <c r="UWK139" s="4"/>
      <c r="UWL139" s="4"/>
      <c r="UWM139" s="4"/>
      <c r="UWN139" s="4"/>
      <c r="VGE139" s="4"/>
      <c r="VGF139" s="4"/>
      <c r="VGG139" s="4"/>
      <c r="VGH139" s="4"/>
      <c r="VGI139" s="4"/>
      <c r="VGJ139" s="4"/>
      <c r="VQA139" s="4"/>
      <c r="VQB139" s="4"/>
      <c r="VQC139" s="4"/>
      <c r="VQD139" s="4"/>
      <c r="VQE139" s="4"/>
      <c r="VQF139" s="4"/>
      <c r="VZW139" s="4"/>
      <c r="VZX139" s="4"/>
      <c r="VZY139" s="4"/>
      <c r="VZZ139" s="4"/>
      <c r="WAA139" s="4"/>
      <c r="WAB139" s="4"/>
      <c r="WJS139" s="4"/>
      <c r="WJT139" s="4"/>
      <c r="WJU139" s="4"/>
      <c r="WJV139" s="4"/>
      <c r="WJW139" s="4"/>
      <c r="WJX139" s="4"/>
      <c r="WTO139" s="4"/>
      <c r="WTP139" s="4"/>
      <c r="WTQ139" s="4"/>
      <c r="WTR139" s="4"/>
      <c r="WTS139" s="4"/>
      <c r="WTT139" s="4"/>
    </row>
    <row r="140" spans="1:16333" ht="30.75" x14ac:dyDescent="0.25">
      <c r="A140" s="22" t="s">
        <v>50</v>
      </c>
      <c r="B140" s="136" t="s">
        <v>49</v>
      </c>
      <c r="C140" s="136" t="s">
        <v>51</v>
      </c>
      <c r="D140" s="348">
        <f>'Приложение 5'!F161+'Приложение 5'!F182+'Приложение 5'!F54+'Приложение 5'!F300</f>
        <v>184080977.48000002</v>
      </c>
      <c r="E140" s="348">
        <f>'Приложение 5'!G161+'Приложение 5'!G182+'Приложение 5'!G54+'Приложение 5'!G300</f>
        <v>140305248</v>
      </c>
      <c r="F140" s="348">
        <f>'Приложение 5'!H161+'Приложение 5'!H182+'Приложение 5'!H54+'Приложение 5'!H300</f>
        <v>140305247.86000001</v>
      </c>
      <c r="HC140" s="4"/>
      <c r="HD140" s="4"/>
      <c r="HE140" s="4"/>
      <c r="HF140" s="4"/>
      <c r="HG140" s="4"/>
      <c r="HH140" s="4"/>
      <c r="QY140" s="4"/>
      <c r="QZ140" s="4"/>
      <c r="RA140" s="4"/>
      <c r="RB140" s="4"/>
      <c r="RC140" s="4"/>
      <c r="RD140" s="4"/>
      <c r="AAU140" s="4"/>
      <c r="AAV140" s="4"/>
      <c r="AAW140" s="4"/>
      <c r="AAX140" s="4"/>
      <c r="AAY140" s="4"/>
      <c r="AAZ140" s="4"/>
      <c r="AKQ140" s="4"/>
      <c r="AKR140" s="4"/>
      <c r="AKS140" s="4"/>
      <c r="AKT140" s="4"/>
      <c r="AKU140" s="4"/>
      <c r="AKV140" s="4"/>
      <c r="AUM140" s="4"/>
      <c r="AUN140" s="4"/>
      <c r="AUO140" s="4"/>
      <c r="AUP140" s="4"/>
      <c r="AUQ140" s="4"/>
      <c r="AUR140" s="4"/>
      <c r="BEI140" s="4"/>
      <c r="BEJ140" s="4"/>
      <c r="BEK140" s="4"/>
      <c r="BEL140" s="4"/>
      <c r="BEM140" s="4"/>
      <c r="BEN140" s="4"/>
      <c r="BOE140" s="4"/>
      <c r="BOF140" s="4"/>
      <c r="BOG140" s="4"/>
      <c r="BOH140" s="4"/>
      <c r="BOI140" s="4"/>
      <c r="BOJ140" s="4"/>
      <c r="BYA140" s="4"/>
      <c r="BYB140" s="4"/>
      <c r="BYC140" s="4"/>
      <c r="BYD140" s="4"/>
      <c r="BYE140" s="4"/>
      <c r="BYF140" s="4"/>
      <c r="CHW140" s="4"/>
      <c r="CHX140" s="4"/>
      <c r="CHY140" s="4"/>
      <c r="CHZ140" s="4"/>
      <c r="CIA140" s="4"/>
      <c r="CIB140" s="4"/>
      <c r="CRS140" s="4"/>
      <c r="CRT140" s="4"/>
      <c r="CRU140" s="4"/>
      <c r="CRV140" s="4"/>
      <c r="CRW140" s="4"/>
      <c r="CRX140" s="4"/>
      <c r="DBO140" s="4"/>
      <c r="DBP140" s="4"/>
      <c r="DBQ140" s="4"/>
      <c r="DBR140" s="4"/>
      <c r="DBS140" s="4"/>
      <c r="DBT140" s="4"/>
      <c r="DLK140" s="4"/>
      <c r="DLL140" s="4"/>
      <c r="DLM140" s="4"/>
      <c r="DLN140" s="4"/>
      <c r="DLO140" s="4"/>
      <c r="DLP140" s="4"/>
      <c r="DVG140" s="4"/>
      <c r="DVH140" s="4"/>
      <c r="DVI140" s="4"/>
      <c r="DVJ140" s="4"/>
      <c r="DVK140" s="4"/>
      <c r="DVL140" s="4"/>
      <c r="EFC140" s="4"/>
      <c r="EFD140" s="4"/>
      <c r="EFE140" s="4"/>
      <c r="EFF140" s="4"/>
      <c r="EFG140" s="4"/>
      <c r="EFH140" s="4"/>
      <c r="EOY140" s="4"/>
      <c r="EOZ140" s="4"/>
      <c r="EPA140" s="4"/>
      <c r="EPB140" s="4"/>
      <c r="EPC140" s="4"/>
      <c r="EPD140" s="4"/>
      <c r="EYU140" s="4"/>
      <c r="EYV140" s="4"/>
      <c r="EYW140" s="4"/>
      <c r="EYX140" s="4"/>
      <c r="EYY140" s="4"/>
      <c r="EYZ140" s="4"/>
      <c r="FIQ140" s="4"/>
      <c r="FIR140" s="4"/>
      <c r="FIS140" s="4"/>
      <c r="FIT140" s="4"/>
      <c r="FIU140" s="4"/>
      <c r="FIV140" s="4"/>
      <c r="FSM140" s="4"/>
      <c r="FSN140" s="4"/>
      <c r="FSO140" s="4"/>
      <c r="FSP140" s="4"/>
      <c r="FSQ140" s="4"/>
      <c r="FSR140" s="4"/>
      <c r="GCI140" s="4"/>
      <c r="GCJ140" s="4"/>
      <c r="GCK140" s="4"/>
      <c r="GCL140" s="4"/>
      <c r="GCM140" s="4"/>
      <c r="GCN140" s="4"/>
      <c r="GME140" s="4"/>
      <c r="GMF140" s="4"/>
      <c r="GMG140" s="4"/>
      <c r="GMH140" s="4"/>
      <c r="GMI140" s="4"/>
      <c r="GMJ140" s="4"/>
      <c r="GWA140" s="4"/>
      <c r="GWB140" s="4"/>
      <c r="GWC140" s="4"/>
      <c r="GWD140" s="4"/>
      <c r="GWE140" s="4"/>
      <c r="GWF140" s="4"/>
      <c r="HFW140" s="4"/>
      <c r="HFX140" s="4"/>
      <c r="HFY140" s="4"/>
      <c r="HFZ140" s="4"/>
      <c r="HGA140" s="4"/>
      <c r="HGB140" s="4"/>
      <c r="HPS140" s="4"/>
      <c r="HPT140" s="4"/>
      <c r="HPU140" s="4"/>
      <c r="HPV140" s="4"/>
      <c r="HPW140" s="4"/>
      <c r="HPX140" s="4"/>
      <c r="HZO140" s="4"/>
      <c r="HZP140" s="4"/>
      <c r="HZQ140" s="4"/>
      <c r="HZR140" s="4"/>
      <c r="HZS140" s="4"/>
      <c r="HZT140" s="4"/>
      <c r="IJK140" s="4"/>
      <c r="IJL140" s="4"/>
      <c r="IJM140" s="4"/>
      <c r="IJN140" s="4"/>
      <c r="IJO140" s="4"/>
      <c r="IJP140" s="4"/>
      <c r="ITG140" s="4"/>
      <c r="ITH140" s="4"/>
      <c r="ITI140" s="4"/>
      <c r="ITJ140" s="4"/>
      <c r="ITK140" s="4"/>
      <c r="ITL140" s="4"/>
      <c r="JDC140" s="4"/>
      <c r="JDD140" s="4"/>
      <c r="JDE140" s="4"/>
      <c r="JDF140" s="4"/>
      <c r="JDG140" s="4"/>
      <c r="JDH140" s="4"/>
      <c r="JMY140" s="4"/>
      <c r="JMZ140" s="4"/>
      <c r="JNA140" s="4"/>
      <c r="JNB140" s="4"/>
      <c r="JNC140" s="4"/>
      <c r="JND140" s="4"/>
      <c r="JWU140" s="4"/>
      <c r="JWV140" s="4"/>
      <c r="JWW140" s="4"/>
      <c r="JWX140" s="4"/>
      <c r="JWY140" s="4"/>
      <c r="JWZ140" s="4"/>
      <c r="KGQ140" s="4"/>
      <c r="KGR140" s="4"/>
      <c r="KGS140" s="4"/>
      <c r="KGT140" s="4"/>
      <c r="KGU140" s="4"/>
      <c r="KGV140" s="4"/>
      <c r="KQM140" s="4"/>
      <c r="KQN140" s="4"/>
      <c r="KQO140" s="4"/>
      <c r="KQP140" s="4"/>
      <c r="KQQ140" s="4"/>
      <c r="KQR140" s="4"/>
      <c r="LAI140" s="4"/>
      <c r="LAJ140" s="4"/>
      <c r="LAK140" s="4"/>
      <c r="LAL140" s="4"/>
      <c r="LAM140" s="4"/>
      <c r="LAN140" s="4"/>
      <c r="LKE140" s="4"/>
      <c r="LKF140" s="4"/>
      <c r="LKG140" s="4"/>
      <c r="LKH140" s="4"/>
      <c r="LKI140" s="4"/>
      <c r="LKJ140" s="4"/>
      <c r="LUA140" s="4"/>
      <c r="LUB140" s="4"/>
      <c r="LUC140" s="4"/>
      <c r="LUD140" s="4"/>
      <c r="LUE140" s="4"/>
      <c r="LUF140" s="4"/>
      <c r="MDW140" s="4"/>
      <c r="MDX140" s="4"/>
      <c r="MDY140" s="4"/>
      <c r="MDZ140" s="4"/>
      <c r="MEA140" s="4"/>
      <c r="MEB140" s="4"/>
      <c r="MNS140" s="4"/>
      <c r="MNT140" s="4"/>
      <c r="MNU140" s="4"/>
      <c r="MNV140" s="4"/>
      <c r="MNW140" s="4"/>
      <c r="MNX140" s="4"/>
      <c r="MXO140" s="4"/>
      <c r="MXP140" s="4"/>
      <c r="MXQ140" s="4"/>
      <c r="MXR140" s="4"/>
      <c r="MXS140" s="4"/>
      <c r="MXT140" s="4"/>
      <c r="NHK140" s="4"/>
      <c r="NHL140" s="4"/>
      <c r="NHM140" s="4"/>
      <c r="NHN140" s="4"/>
      <c r="NHO140" s="4"/>
      <c r="NHP140" s="4"/>
      <c r="NRG140" s="4"/>
      <c r="NRH140" s="4"/>
      <c r="NRI140" s="4"/>
      <c r="NRJ140" s="4"/>
      <c r="NRK140" s="4"/>
      <c r="NRL140" s="4"/>
      <c r="OBC140" s="4"/>
      <c r="OBD140" s="4"/>
      <c r="OBE140" s="4"/>
      <c r="OBF140" s="4"/>
      <c r="OBG140" s="4"/>
      <c r="OBH140" s="4"/>
      <c r="OKY140" s="4"/>
      <c r="OKZ140" s="4"/>
      <c r="OLA140" s="4"/>
      <c r="OLB140" s="4"/>
      <c r="OLC140" s="4"/>
      <c r="OLD140" s="4"/>
      <c r="OUU140" s="4"/>
      <c r="OUV140" s="4"/>
      <c r="OUW140" s="4"/>
      <c r="OUX140" s="4"/>
      <c r="OUY140" s="4"/>
      <c r="OUZ140" s="4"/>
      <c r="PEQ140" s="4"/>
      <c r="PER140" s="4"/>
      <c r="PES140" s="4"/>
      <c r="PET140" s="4"/>
      <c r="PEU140" s="4"/>
      <c r="PEV140" s="4"/>
      <c r="POM140" s="4"/>
      <c r="PON140" s="4"/>
      <c r="POO140" s="4"/>
      <c r="POP140" s="4"/>
      <c r="POQ140" s="4"/>
      <c r="POR140" s="4"/>
      <c r="PYI140" s="4"/>
      <c r="PYJ140" s="4"/>
      <c r="PYK140" s="4"/>
      <c r="PYL140" s="4"/>
      <c r="PYM140" s="4"/>
      <c r="PYN140" s="4"/>
      <c r="QIE140" s="4"/>
      <c r="QIF140" s="4"/>
      <c r="QIG140" s="4"/>
      <c r="QIH140" s="4"/>
      <c r="QII140" s="4"/>
      <c r="QIJ140" s="4"/>
      <c r="QSA140" s="4"/>
      <c r="QSB140" s="4"/>
      <c r="QSC140" s="4"/>
      <c r="QSD140" s="4"/>
      <c r="QSE140" s="4"/>
      <c r="QSF140" s="4"/>
      <c r="RBW140" s="4"/>
      <c r="RBX140" s="4"/>
      <c r="RBY140" s="4"/>
      <c r="RBZ140" s="4"/>
      <c r="RCA140" s="4"/>
      <c r="RCB140" s="4"/>
      <c r="RLS140" s="4"/>
      <c r="RLT140" s="4"/>
      <c r="RLU140" s="4"/>
      <c r="RLV140" s="4"/>
      <c r="RLW140" s="4"/>
      <c r="RLX140" s="4"/>
      <c r="RVO140" s="4"/>
      <c r="RVP140" s="4"/>
      <c r="RVQ140" s="4"/>
      <c r="RVR140" s="4"/>
      <c r="RVS140" s="4"/>
      <c r="RVT140" s="4"/>
      <c r="SFK140" s="4"/>
      <c r="SFL140" s="4"/>
      <c r="SFM140" s="4"/>
      <c r="SFN140" s="4"/>
      <c r="SFO140" s="4"/>
      <c r="SFP140" s="4"/>
      <c r="SPG140" s="4"/>
      <c r="SPH140" s="4"/>
      <c r="SPI140" s="4"/>
      <c r="SPJ140" s="4"/>
      <c r="SPK140" s="4"/>
      <c r="SPL140" s="4"/>
      <c r="SZC140" s="4"/>
      <c r="SZD140" s="4"/>
      <c r="SZE140" s="4"/>
      <c r="SZF140" s="4"/>
      <c r="SZG140" s="4"/>
      <c r="SZH140" s="4"/>
      <c r="TIY140" s="4"/>
      <c r="TIZ140" s="4"/>
      <c r="TJA140" s="4"/>
      <c r="TJB140" s="4"/>
      <c r="TJC140" s="4"/>
      <c r="TJD140" s="4"/>
      <c r="TSU140" s="4"/>
      <c r="TSV140" s="4"/>
      <c r="TSW140" s="4"/>
      <c r="TSX140" s="4"/>
      <c r="TSY140" s="4"/>
      <c r="TSZ140" s="4"/>
      <c r="UCQ140" s="4"/>
      <c r="UCR140" s="4"/>
      <c r="UCS140" s="4"/>
      <c r="UCT140" s="4"/>
      <c r="UCU140" s="4"/>
      <c r="UCV140" s="4"/>
      <c r="UMM140" s="4"/>
      <c r="UMN140" s="4"/>
      <c r="UMO140" s="4"/>
      <c r="UMP140" s="4"/>
      <c r="UMQ140" s="4"/>
      <c r="UMR140" s="4"/>
      <c r="UWI140" s="4"/>
      <c r="UWJ140" s="4"/>
      <c r="UWK140" s="4"/>
      <c r="UWL140" s="4"/>
      <c r="UWM140" s="4"/>
      <c r="UWN140" s="4"/>
      <c r="VGE140" s="4"/>
      <c r="VGF140" s="4"/>
      <c r="VGG140" s="4"/>
      <c r="VGH140" s="4"/>
      <c r="VGI140" s="4"/>
      <c r="VGJ140" s="4"/>
      <c r="VQA140" s="4"/>
      <c r="VQB140" s="4"/>
      <c r="VQC140" s="4"/>
      <c r="VQD140" s="4"/>
      <c r="VQE140" s="4"/>
      <c r="VQF140" s="4"/>
      <c r="VZW140" s="4"/>
      <c r="VZX140" s="4"/>
      <c r="VZY140" s="4"/>
      <c r="VZZ140" s="4"/>
      <c r="WAA140" s="4"/>
      <c r="WAB140" s="4"/>
      <c r="WJS140" s="4"/>
      <c r="WJT140" s="4"/>
      <c r="WJU140" s="4"/>
      <c r="WJV140" s="4"/>
      <c r="WJW140" s="4"/>
      <c r="WJX140" s="4"/>
      <c r="WTO140" s="4"/>
      <c r="WTP140" s="4"/>
      <c r="WTQ140" s="4"/>
      <c r="WTR140" s="4"/>
      <c r="WTS140" s="4"/>
      <c r="WTT140" s="4"/>
    </row>
    <row r="141" spans="1:16333" ht="15.75" x14ac:dyDescent="0.25">
      <c r="A141" s="22" t="s">
        <v>28</v>
      </c>
      <c r="B141" s="136" t="s">
        <v>49</v>
      </c>
      <c r="C141" s="136" t="s">
        <v>29</v>
      </c>
      <c r="D141" s="348">
        <f>'Приложение 5'!F55</f>
        <v>10000</v>
      </c>
      <c r="E141" s="348">
        <f>'Приложение 5'!G55</f>
        <v>10000</v>
      </c>
      <c r="F141" s="348">
        <f>'Приложение 5'!H55</f>
        <v>10000</v>
      </c>
      <c r="HC141" s="4"/>
      <c r="HD141" s="4"/>
      <c r="HE141" s="4"/>
      <c r="HF141" s="4"/>
      <c r="HG141" s="4"/>
      <c r="HH141" s="4"/>
      <c r="QY141" s="4"/>
      <c r="QZ141" s="4"/>
      <c r="RA141" s="4"/>
      <c r="RB141" s="4"/>
      <c r="RC141" s="4"/>
      <c r="RD141" s="4"/>
      <c r="AAU141" s="4"/>
      <c r="AAV141" s="4"/>
      <c r="AAW141" s="4"/>
      <c r="AAX141" s="4"/>
      <c r="AAY141" s="4"/>
      <c r="AAZ141" s="4"/>
      <c r="AKQ141" s="4"/>
      <c r="AKR141" s="4"/>
      <c r="AKS141" s="4"/>
      <c r="AKT141" s="4"/>
      <c r="AKU141" s="4"/>
      <c r="AKV141" s="4"/>
      <c r="AUM141" s="4"/>
      <c r="AUN141" s="4"/>
      <c r="AUO141" s="4"/>
      <c r="AUP141" s="4"/>
      <c r="AUQ141" s="4"/>
      <c r="AUR141" s="4"/>
      <c r="BEI141" s="4"/>
      <c r="BEJ141" s="4"/>
      <c r="BEK141" s="4"/>
      <c r="BEL141" s="4"/>
      <c r="BEM141" s="4"/>
      <c r="BEN141" s="4"/>
      <c r="BOE141" s="4"/>
      <c r="BOF141" s="4"/>
      <c r="BOG141" s="4"/>
      <c r="BOH141" s="4"/>
      <c r="BOI141" s="4"/>
      <c r="BOJ141" s="4"/>
      <c r="BYA141" s="4"/>
      <c r="BYB141" s="4"/>
      <c r="BYC141" s="4"/>
      <c r="BYD141" s="4"/>
      <c r="BYE141" s="4"/>
      <c r="BYF141" s="4"/>
      <c r="CHW141" s="4"/>
      <c r="CHX141" s="4"/>
      <c r="CHY141" s="4"/>
      <c r="CHZ141" s="4"/>
      <c r="CIA141" s="4"/>
      <c r="CIB141" s="4"/>
      <c r="CRS141" s="4"/>
      <c r="CRT141" s="4"/>
      <c r="CRU141" s="4"/>
      <c r="CRV141" s="4"/>
      <c r="CRW141" s="4"/>
      <c r="CRX141" s="4"/>
      <c r="DBO141" s="4"/>
      <c r="DBP141" s="4"/>
      <c r="DBQ141" s="4"/>
      <c r="DBR141" s="4"/>
      <c r="DBS141" s="4"/>
      <c r="DBT141" s="4"/>
      <c r="DLK141" s="4"/>
      <c r="DLL141" s="4"/>
      <c r="DLM141" s="4"/>
      <c r="DLN141" s="4"/>
      <c r="DLO141" s="4"/>
      <c r="DLP141" s="4"/>
      <c r="DVG141" s="4"/>
      <c r="DVH141" s="4"/>
      <c r="DVI141" s="4"/>
      <c r="DVJ141" s="4"/>
      <c r="DVK141" s="4"/>
      <c r="DVL141" s="4"/>
      <c r="EFC141" s="4"/>
      <c r="EFD141" s="4"/>
      <c r="EFE141" s="4"/>
      <c r="EFF141" s="4"/>
      <c r="EFG141" s="4"/>
      <c r="EFH141" s="4"/>
      <c r="EOY141" s="4"/>
      <c r="EOZ141" s="4"/>
      <c r="EPA141" s="4"/>
      <c r="EPB141" s="4"/>
      <c r="EPC141" s="4"/>
      <c r="EPD141" s="4"/>
      <c r="EYU141" s="4"/>
      <c r="EYV141" s="4"/>
      <c r="EYW141" s="4"/>
      <c r="EYX141" s="4"/>
      <c r="EYY141" s="4"/>
      <c r="EYZ141" s="4"/>
      <c r="FIQ141" s="4"/>
      <c r="FIR141" s="4"/>
      <c r="FIS141" s="4"/>
      <c r="FIT141" s="4"/>
      <c r="FIU141" s="4"/>
      <c r="FIV141" s="4"/>
      <c r="FSM141" s="4"/>
      <c r="FSN141" s="4"/>
      <c r="FSO141" s="4"/>
      <c r="FSP141" s="4"/>
      <c r="FSQ141" s="4"/>
      <c r="FSR141" s="4"/>
      <c r="GCI141" s="4"/>
      <c r="GCJ141" s="4"/>
      <c r="GCK141" s="4"/>
      <c r="GCL141" s="4"/>
      <c r="GCM141" s="4"/>
      <c r="GCN141" s="4"/>
      <c r="GME141" s="4"/>
      <c r="GMF141" s="4"/>
      <c r="GMG141" s="4"/>
      <c r="GMH141" s="4"/>
      <c r="GMI141" s="4"/>
      <c r="GMJ141" s="4"/>
      <c r="GWA141" s="4"/>
      <c r="GWB141" s="4"/>
      <c r="GWC141" s="4"/>
      <c r="GWD141" s="4"/>
      <c r="GWE141" s="4"/>
      <c r="GWF141" s="4"/>
      <c r="HFW141" s="4"/>
      <c r="HFX141" s="4"/>
      <c r="HFY141" s="4"/>
      <c r="HFZ141" s="4"/>
      <c r="HGA141" s="4"/>
      <c r="HGB141" s="4"/>
      <c r="HPS141" s="4"/>
      <c r="HPT141" s="4"/>
      <c r="HPU141" s="4"/>
      <c r="HPV141" s="4"/>
      <c r="HPW141" s="4"/>
      <c r="HPX141" s="4"/>
      <c r="HZO141" s="4"/>
      <c r="HZP141" s="4"/>
      <c r="HZQ141" s="4"/>
      <c r="HZR141" s="4"/>
      <c r="HZS141" s="4"/>
      <c r="HZT141" s="4"/>
      <c r="IJK141" s="4"/>
      <c r="IJL141" s="4"/>
      <c r="IJM141" s="4"/>
      <c r="IJN141" s="4"/>
      <c r="IJO141" s="4"/>
      <c r="IJP141" s="4"/>
      <c r="ITG141" s="4"/>
      <c r="ITH141" s="4"/>
      <c r="ITI141" s="4"/>
      <c r="ITJ141" s="4"/>
      <c r="ITK141" s="4"/>
      <c r="ITL141" s="4"/>
      <c r="JDC141" s="4"/>
      <c r="JDD141" s="4"/>
      <c r="JDE141" s="4"/>
      <c r="JDF141" s="4"/>
      <c r="JDG141" s="4"/>
      <c r="JDH141" s="4"/>
      <c r="JMY141" s="4"/>
      <c r="JMZ141" s="4"/>
      <c r="JNA141" s="4"/>
      <c r="JNB141" s="4"/>
      <c r="JNC141" s="4"/>
      <c r="JND141" s="4"/>
      <c r="JWU141" s="4"/>
      <c r="JWV141" s="4"/>
      <c r="JWW141" s="4"/>
      <c r="JWX141" s="4"/>
      <c r="JWY141" s="4"/>
      <c r="JWZ141" s="4"/>
      <c r="KGQ141" s="4"/>
      <c r="KGR141" s="4"/>
      <c r="KGS141" s="4"/>
      <c r="KGT141" s="4"/>
      <c r="KGU141" s="4"/>
      <c r="KGV141" s="4"/>
      <c r="KQM141" s="4"/>
      <c r="KQN141" s="4"/>
      <c r="KQO141" s="4"/>
      <c r="KQP141" s="4"/>
      <c r="KQQ141" s="4"/>
      <c r="KQR141" s="4"/>
      <c r="LAI141" s="4"/>
      <c r="LAJ141" s="4"/>
      <c r="LAK141" s="4"/>
      <c r="LAL141" s="4"/>
      <c r="LAM141" s="4"/>
      <c r="LAN141" s="4"/>
      <c r="LKE141" s="4"/>
      <c r="LKF141" s="4"/>
      <c r="LKG141" s="4"/>
      <c r="LKH141" s="4"/>
      <c r="LKI141" s="4"/>
      <c r="LKJ141" s="4"/>
      <c r="LUA141" s="4"/>
      <c r="LUB141" s="4"/>
      <c r="LUC141" s="4"/>
      <c r="LUD141" s="4"/>
      <c r="LUE141" s="4"/>
      <c r="LUF141" s="4"/>
      <c r="MDW141" s="4"/>
      <c r="MDX141" s="4"/>
      <c r="MDY141" s="4"/>
      <c r="MDZ141" s="4"/>
      <c r="MEA141" s="4"/>
      <c r="MEB141" s="4"/>
      <c r="MNS141" s="4"/>
      <c r="MNT141" s="4"/>
      <c r="MNU141" s="4"/>
      <c r="MNV141" s="4"/>
      <c r="MNW141" s="4"/>
      <c r="MNX141" s="4"/>
      <c r="MXO141" s="4"/>
      <c r="MXP141" s="4"/>
      <c r="MXQ141" s="4"/>
      <c r="MXR141" s="4"/>
      <c r="MXS141" s="4"/>
      <c r="MXT141" s="4"/>
      <c r="NHK141" s="4"/>
      <c r="NHL141" s="4"/>
      <c r="NHM141" s="4"/>
      <c r="NHN141" s="4"/>
      <c r="NHO141" s="4"/>
      <c r="NHP141" s="4"/>
      <c r="NRG141" s="4"/>
      <c r="NRH141" s="4"/>
      <c r="NRI141" s="4"/>
      <c r="NRJ141" s="4"/>
      <c r="NRK141" s="4"/>
      <c r="NRL141" s="4"/>
      <c r="OBC141" s="4"/>
      <c r="OBD141" s="4"/>
      <c r="OBE141" s="4"/>
      <c r="OBF141" s="4"/>
      <c r="OBG141" s="4"/>
      <c r="OBH141" s="4"/>
      <c r="OKY141" s="4"/>
      <c r="OKZ141" s="4"/>
      <c r="OLA141" s="4"/>
      <c r="OLB141" s="4"/>
      <c r="OLC141" s="4"/>
      <c r="OLD141" s="4"/>
      <c r="OUU141" s="4"/>
      <c r="OUV141" s="4"/>
      <c r="OUW141" s="4"/>
      <c r="OUX141" s="4"/>
      <c r="OUY141" s="4"/>
      <c r="OUZ141" s="4"/>
      <c r="PEQ141" s="4"/>
      <c r="PER141" s="4"/>
      <c r="PES141" s="4"/>
      <c r="PET141" s="4"/>
      <c r="PEU141" s="4"/>
      <c r="PEV141" s="4"/>
      <c r="POM141" s="4"/>
      <c r="PON141" s="4"/>
      <c r="POO141" s="4"/>
      <c r="POP141" s="4"/>
      <c r="POQ141" s="4"/>
      <c r="POR141" s="4"/>
      <c r="PYI141" s="4"/>
      <c r="PYJ141" s="4"/>
      <c r="PYK141" s="4"/>
      <c r="PYL141" s="4"/>
      <c r="PYM141" s="4"/>
      <c r="PYN141" s="4"/>
      <c r="QIE141" s="4"/>
      <c r="QIF141" s="4"/>
      <c r="QIG141" s="4"/>
      <c r="QIH141" s="4"/>
      <c r="QII141" s="4"/>
      <c r="QIJ141" s="4"/>
      <c r="QSA141" s="4"/>
      <c r="QSB141" s="4"/>
      <c r="QSC141" s="4"/>
      <c r="QSD141" s="4"/>
      <c r="QSE141" s="4"/>
      <c r="QSF141" s="4"/>
      <c r="RBW141" s="4"/>
      <c r="RBX141" s="4"/>
      <c r="RBY141" s="4"/>
      <c r="RBZ141" s="4"/>
      <c r="RCA141" s="4"/>
      <c r="RCB141" s="4"/>
      <c r="RLS141" s="4"/>
      <c r="RLT141" s="4"/>
      <c r="RLU141" s="4"/>
      <c r="RLV141" s="4"/>
      <c r="RLW141" s="4"/>
      <c r="RLX141" s="4"/>
      <c r="RVO141" s="4"/>
      <c r="RVP141" s="4"/>
      <c r="RVQ141" s="4"/>
      <c r="RVR141" s="4"/>
      <c r="RVS141" s="4"/>
      <c r="RVT141" s="4"/>
      <c r="SFK141" s="4"/>
      <c r="SFL141" s="4"/>
      <c r="SFM141" s="4"/>
      <c r="SFN141" s="4"/>
      <c r="SFO141" s="4"/>
      <c r="SFP141" s="4"/>
      <c r="SPG141" s="4"/>
      <c r="SPH141" s="4"/>
      <c r="SPI141" s="4"/>
      <c r="SPJ141" s="4"/>
      <c r="SPK141" s="4"/>
      <c r="SPL141" s="4"/>
      <c r="SZC141" s="4"/>
      <c r="SZD141" s="4"/>
      <c r="SZE141" s="4"/>
      <c r="SZF141" s="4"/>
      <c r="SZG141" s="4"/>
      <c r="SZH141" s="4"/>
      <c r="TIY141" s="4"/>
      <c r="TIZ141" s="4"/>
      <c r="TJA141" s="4"/>
      <c r="TJB141" s="4"/>
      <c r="TJC141" s="4"/>
      <c r="TJD141" s="4"/>
      <c r="TSU141" s="4"/>
      <c r="TSV141" s="4"/>
      <c r="TSW141" s="4"/>
      <c r="TSX141" s="4"/>
      <c r="TSY141" s="4"/>
      <c r="TSZ141" s="4"/>
      <c r="UCQ141" s="4"/>
      <c r="UCR141" s="4"/>
      <c r="UCS141" s="4"/>
      <c r="UCT141" s="4"/>
      <c r="UCU141" s="4"/>
      <c r="UCV141" s="4"/>
      <c r="UMM141" s="4"/>
      <c r="UMN141" s="4"/>
      <c r="UMO141" s="4"/>
      <c r="UMP141" s="4"/>
      <c r="UMQ141" s="4"/>
      <c r="UMR141" s="4"/>
      <c r="UWI141" s="4"/>
      <c r="UWJ141" s="4"/>
      <c r="UWK141" s="4"/>
      <c r="UWL141" s="4"/>
      <c r="UWM141" s="4"/>
      <c r="UWN141" s="4"/>
      <c r="VGE141" s="4"/>
      <c r="VGF141" s="4"/>
      <c r="VGG141" s="4"/>
      <c r="VGH141" s="4"/>
      <c r="VGI141" s="4"/>
      <c r="VGJ141" s="4"/>
      <c r="VQA141" s="4"/>
      <c r="VQB141" s="4"/>
      <c r="VQC141" s="4"/>
      <c r="VQD141" s="4"/>
      <c r="VQE141" s="4"/>
      <c r="VQF141" s="4"/>
      <c r="VZW141" s="4"/>
      <c r="VZX141" s="4"/>
      <c r="VZY141" s="4"/>
      <c r="VZZ141" s="4"/>
      <c r="WAA141" s="4"/>
      <c r="WAB141" s="4"/>
      <c r="WJS141" s="4"/>
      <c r="WJT141" s="4"/>
      <c r="WJU141" s="4"/>
      <c r="WJV141" s="4"/>
      <c r="WJW141" s="4"/>
      <c r="WJX141" s="4"/>
      <c r="WTO141" s="4"/>
      <c r="WTP141" s="4"/>
      <c r="WTQ141" s="4"/>
      <c r="WTR141" s="4"/>
      <c r="WTS141" s="4"/>
      <c r="WTT141" s="4"/>
    </row>
    <row r="142" spans="1:16333" ht="30" x14ac:dyDescent="0.25">
      <c r="A142" s="408" t="s">
        <v>215</v>
      </c>
      <c r="B142" s="136" t="s">
        <v>49</v>
      </c>
      <c r="C142" s="136"/>
      <c r="D142" s="348">
        <f>D143</f>
        <v>5267500</v>
      </c>
      <c r="E142" s="348">
        <f>E143</f>
        <v>5267500</v>
      </c>
      <c r="F142" s="348">
        <f>F143</f>
        <v>5267500</v>
      </c>
      <c r="HC142" s="4"/>
      <c r="HD142" s="4"/>
      <c r="HE142" s="4"/>
      <c r="HF142" s="4"/>
      <c r="HG142" s="4"/>
      <c r="HH142" s="4"/>
      <c r="QY142" s="4"/>
      <c r="QZ142" s="4"/>
      <c r="RA142" s="4"/>
      <c r="RB142" s="4"/>
      <c r="RC142" s="4"/>
      <c r="RD142" s="4"/>
      <c r="AAU142" s="4"/>
      <c r="AAV142" s="4"/>
      <c r="AAW142" s="4"/>
      <c r="AAX142" s="4"/>
      <c r="AAY142" s="4"/>
      <c r="AAZ142" s="4"/>
      <c r="AKQ142" s="4"/>
      <c r="AKR142" s="4"/>
      <c r="AKS142" s="4"/>
      <c r="AKT142" s="4"/>
      <c r="AKU142" s="4"/>
      <c r="AKV142" s="4"/>
      <c r="AUM142" s="4"/>
      <c r="AUN142" s="4"/>
      <c r="AUO142" s="4"/>
      <c r="AUP142" s="4"/>
      <c r="AUQ142" s="4"/>
      <c r="AUR142" s="4"/>
      <c r="BEI142" s="4"/>
      <c r="BEJ142" s="4"/>
      <c r="BEK142" s="4"/>
      <c r="BEL142" s="4"/>
      <c r="BEM142" s="4"/>
      <c r="BEN142" s="4"/>
      <c r="BOE142" s="4"/>
      <c r="BOF142" s="4"/>
      <c r="BOG142" s="4"/>
      <c r="BOH142" s="4"/>
      <c r="BOI142" s="4"/>
      <c r="BOJ142" s="4"/>
      <c r="BYA142" s="4"/>
      <c r="BYB142" s="4"/>
      <c r="BYC142" s="4"/>
      <c r="BYD142" s="4"/>
      <c r="BYE142" s="4"/>
      <c r="BYF142" s="4"/>
      <c r="CHW142" s="4"/>
      <c r="CHX142" s="4"/>
      <c r="CHY142" s="4"/>
      <c r="CHZ142" s="4"/>
      <c r="CIA142" s="4"/>
      <c r="CIB142" s="4"/>
      <c r="CRS142" s="4"/>
      <c r="CRT142" s="4"/>
      <c r="CRU142" s="4"/>
      <c r="CRV142" s="4"/>
      <c r="CRW142" s="4"/>
      <c r="CRX142" s="4"/>
      <c r="DBO142" s="4"/>
      <c r="DBP142" s="4"/>
      <c r="DBQ142" s="4"/>
      <c r="DBR142" s="4"/>
      <c r="DBS142" s="4"/>
      <c r="DBT142" s="4"/>
      <c r="DLK142" s="4"/>
      <c r="DLL142" s="4"/>
      <c r="DLM142" s="4"/>
      <c r="DLN142" s="4"/>
      <c r="DLO142" s="4"/>
      <c r="DLP142" s="4"/>
      <c r="DVG142" s="4"/>
      <c r="DVH142" s="4"/>
      <c r="DVI142" s="4"/>
      <c r="DVJ142" s="4"/>
      <c r="DVK142" s="4"/>
      <c r="DVL142" s="4"/>
      <c r="EFC142" s="4"/>
      <c r="EFD142" s="4"/>
      <c r="EFE142" s="4"/>
      <c r="EFF142" s="4"/>
      <c r="EFG142" s="4"/>
      <c r="EFH142" s="4"/>
      <c r="EOY142" s="4"/>
      <c r="EOZ142" s="4"/>
      <c r="EPA142" s="4"/>
      <c r="EPB142" s="4"/>
      <c r="EPC142" s="4"/>
      <c r="EPD142" s="4"/>
      <c r="EYU142" s="4"/>
      <c r="EYV142" s="4"/>
      <c r="EYW142" s="4"/>
      <c r="EYX142" s="4"/>
      <c r="EYY142" s="4"/>
      <c r="EYZ142" s="4"/>
      <c r="FIQ142" s="4"/>
      <c r="FIR142" s="4"/>
      <c r="FIS142" s="4"/>
      <c r="FIT142" s="4"/>
      <c r="FIU142" s="4"/>
      <c r="FIV142" s="4"/>
      <c r="FSM142" s="4"/>
      <c r="FSN142" s="4"/>
      <c r="FSO142" s="4"/>
      <c r="FSP142" s="4"/>
      <c r="FSQ142" s="4"/>
      <c r="FSR142" s="4"/>
      <c r="GCI142" s="4"/>
      <c r="GCJ142" s="4"/>
      <c r="GCK142" s="4"/>
      <c r="GCL142" s="4"/>
      <c r="GCM142" s="4"/>
      <c r="GCN142" s="4"/>
      <c r="GME142" s="4"/>
      <c r="GMF142" s="4"/>
      <c r="GMG142" s="4"/>
      <c r="GMH142" s="4"/>
      <c r="GMI142" s="4"/>
      <c r="GMJ142" s="4"/>
      <c r="GWA142" s="4"/>
      <c r="GWB142" s="4"/>
      <c r="GWC142" s="4"/>
      <c r="GWD142" s="4"/>
      <c r="GWE142" s="4"/>
      <c r="GWF142" s="4"/>
      <c r="HFW142" s="4"/>
      <c r="HFX142" s="4"/>
      <c r="HFY142" s="4"/>
      <c r="HFZ142" s="4"/>
      <c r="HGA142" s="4"/>
      <c r="HGB142" s="4"/>
      <c r="HPS142" s="4"/>
      <c r="HPT142" s="4"/>
      <c r="HPU142" s="4"/>
      <c r="HPV142" s="4"/>
      <c r="HPW142" s="4"/>
      <c r="HPX142" s="4"/>
      <c r="HZO142" s="4"/>
      <c r="HZP142" s="4"/>
      <c r="HZQ142" s="4"/>
      <c r="HZR142" s="4"/>
      <c r="HZS142" s="4"/>
      <c r="HZT142" s="4"/>
      <c r="IJK142" s="4"/>
      <c r="IJL142" s="4"/>
      <c r="IJM142" s="4"/>
      <c r="IJN142" s="4"/>
      <c r="IJO142" s="4"/>
      <c r="IJP142" s="4"/>
      <c r="ITG142" s="4"/>
      <c r="ITH142" s="4"/>
      <c r="ITI142" s="4"/>
      <c r="ITJ142" s="4"/>
      <c r="ITK142" s="4"/>
      <c r="ITL142" s="4"/>
      <c r="JDC142" s="4"/>
      <c r="JDD142" s="4"/>
      <c r="JDE142" s="4"/>
      <c r="JDF142" s="4"/>
      <c r="JDG142" s="4"/>
      <c r="JDH142" s="4"/>
      <c r="JMY142" s="4"/>
      <c r="JMZ142" s="4"/>
      <c r="JNA142" s="4"/>
      <c r="JNB142" s="4"/>
      <c r="JNC142" s="4"/>
      <c r="JND142" s="4"/>
      <c r="JWU142" s="4"/>
      <c r="JWV142" s="4"/>
      <c r="JWW142" s="4"/>
      <c r="JWX142" s="4"/>
      <c r="JWY142" s="4"/>
      <c r="JWZ142" s="4"/>
      <c r="KGQ142" s="4"/>
      <c r="KGR142" s="4"/>
      <c r="KGS142" s="4"/>
      <c r="KGT142" s="4"/>
      <c r="KGU142" s="4"/>
      <c r="KGV142" s="4"/>
      <c r="KQM142" s="4"/>
      <c r="KQN142" s="4"/>
      <c r="KQO142" s="4"/>
      <c r="KQP142" s="4"/>
      <c r="KQQ142" s="4"/>
      <c r="KQR142" s="4"/>
      <c r="LAI142" s="4"/>
      <c r="LAJ142" s="4"/>
      <c r="LAK142" s="4"/>
      <c r="LAL142" s="4"/>
      <c r="LAM142" s="4"/>
      <c r="LAN142" s="4"/>
      <c r="LKE142" s="4"/>
      <c r="LKF142" s="4"/>
      <c r="LKG142" s="4"/>
      <c r="LKH142" s="4"/>
      <c r="LKI142" s="4"/>
      <c r="LKJ142" s="4"/>
      <c r="LUA142" s="4"/>
      <c r="LUB142" s="4"/>
      <c r="LUC142" s="4"/>
      <c r="LUD142" s="4"/>
      <c r="LUE142" s="4"/>
      <c r="LUF142" s="4"/>
      <c r="MDW142" s="4"/>
      <c r="MDX142" s="4"/>
      <c r="MDY142" s="4"/>
      <c r="MDZ142" s="4"/>
      <c r="MEA142" s="4"/>
      <c r="MEB142" s="4"/>
      <c r="MNS142" s="4"/>
      <c r="MNT142" s="4"/>
      <c r="MNU142" s="4"/>
      <c r="MNV142" s="4"/>
      <c r="MNW142" s="4"/>
      <c r="MNX142" s="4"/>
      <c r="MXO142" s="4"/>
      <c r="MXP142" s="4"/>
      <c r="MXQ142" s="4"/>
      <c r="MXR142" s="4"/>
      <c r="MXS142" s="4"/>
      <c r="MXT142" s="4"/>
      <c r="NHK142" s="4"/>
      <c r="NHL142" s="4"/>
      <c r="NHM142" s="4"/>
      <c r="NHN142" s="4"/>
      <c r="NHO142" s="4"/>
      <c r="NHP142" s="4"/>
      <c r="NRG142" s="4"/>
      <c r="NRH142" s="4"/>
      <c r="NRI142" s="4"/>
      <c r="NRJ142" s="4"/>
      <c r="NRK142" s="4"/>
      <c r="NRL142" s="4"/>
      <c r="OBC142" s="4"/>
      <c r="OBD142" s="4"/>
      <c r="OBE142" s="4"/>
      <c r="OBF142" s="4"/>
      <c r="OBG142" s="4"/>
      <c r="OBH142" s="4"/>
      <c r="OKY142" s="4"/>
      <c r="OKZ142" s="4"/>
      <c r="OLA142" s="4"/>
      <c r="OLB142" s="4"/>
      <c r="OLC142" s="4"/>
      <c r="OLD142" s="4"/>
      <c r="OUU142" s="4"/>
      <c r="OUV142" s="4"/>
      <c r="OUW142" s="4"/>
      <c r="OUX142" s="4"/>
      <c r="OUY142" s="4"/>
      <c r="OUZ142" s="4"/>
      <c r="PEQ142" s="4"/>
      <c r="PER142" s="4"/>
      <c r="PES142" s="4"/>
      <c r="PET142" s="4"/>
      <c r="PEU142" s="4"/>
      <c r="PEV142" s="4"/>
      <c r="POM142" s="4"/>
      <c r="PON142" s="4"/>
      <c r="POO142" s="4"/>
      <c r="POP142" s="4"/>
      <c r="POQ142" s="4"/>
      <c r="POR142" s="4"/>
      <c r="PYI142" s="4"/>
      <c r="PYJ142" s="4"/>
      <c r="PYK142" s="4"/>
      <c r="PYL142" s="4"/>
      <c r="PYM142" s="4"/>
      <c r="PYN142" s="4"/>
      <c r="QIE142" s="4"/>
      <c r="QIF142" s="4"/>
      <c r="QIG142" s="4"/>
      <c r="QIH142" s="4"/>
      <c r="QII142" s="4"/>
      <c r="QIJ142" s="4"/>
      <c r="QSA142" s="4"/>
      <c r="QSB142" s="4"/>
      <c r="QSC142" s="4"/>
      <c r="QSD142" s="4"/>
      <c r="QSE142" s="4"/>
      <c r="QSF142" s="4"/>
      <c r="RBW142" s="4"/>
      <c r="RBX142" s="4"/>
      <c r="RBY142" s="4"/>
      <c r="RBZ142" s="4"/>
      <c r="RCA142" s="4"/>
      <c r="RCB142" s="4"/>
      <c r="RLS142" s="4"/>
      <c r="RLT142" s="4"/>
      <c r="RLU142" s="4"/>
      <c r="RLV142" s="4"/>
      <c r="RLW142" s="4"/>
      <c r="RLX142" s="4"/>
      <c r="RVO142" s="4"/>
      <c r="RVP142" s="4"/>
      <c r="RVQ142" s="4"/>
      <c r="RVR142" s="4"/>
      <c r="RVS142" s="4"/>
      <c r="RVT142" s="4"/>
      <c r="SFK142" s="4"/>
      <c r="SFL142" s="4"/>
      <c r="SFM142" s="4"/>
      <c r="SFN142" s="4"/>
      <c r="SFO142" s="4"/>
      <c r="SFP142" s="4"/>
      <c r="SPG142" s="4"/>
      <c r="SPH142" s="4"/>
      <c r="SPI142" s="4"/>
      <c r="SPJ142" s="4"/>
      <c r="SPK142" s="4"/>
      <c r="SPL142" s="4"/>
      <c r="SZC142" s="4"/>
      <c r="SZD142" s="4"/>
      <c r="SZE142" s="4"/>
      <c r="SZF142" s="4"/>
      <c r="SZG142" s="4"/>
      <c r="SZH142" s="4"/>
      <c r="TIY142" s="4"/>
      <c r="TIZ142" s="4"/>
      <c r="TJA142" s="4"/>
      <c r="TJB142" s="4"/>
      <c r="TJC142" s="4"/>
      <c r="TJD142" s="4"/>
      <c r="TSU142" s="4"/>
      <c r="TSV142" s="4"/>
      <c r="TSW142" s="4"/>
      <c r="TSX142" s="4"/>
      <c r="TSY142" s="4"/>
      <c r="TSZ142" s="4"/>
      <c r="UCQ142" s="4"/>
      <c r="UCR142" s="4"/>
      <c r="UCS142" s="4"/>
      <c r="UCT142" s="4"/>
      <c r="UCU142" s="4"/>
      <c r="UCV142" s="4"/>
      <c r="UMM142" s="4"/>
      <c r="UMN142" s="4"/>
      <c r="UMO142" s="4"/>
      <c r="UMP142" s="4"/>
      <c r="UMQ142" s="4"/>
      <c r="UMR142" s="4"/>
      <c r="UWI142" s="4"/>
      <c r="UWJ142" s="4"/>
      <c r="UWK142" s="4"/>
      <c r="UWL142" s="4"/>
      <c r="UWM142" s="4"/>
      <c r="UWN142" s="4"/>
      <c r="VGE142" s="4"/>
      <c r="VGF142" s="4"/>
      <c r="VGG142" s="4"/>
      <c r="VGH142" s="4"/>
      <c r="VGI142" s="4"/>
      <c r="VGJ142" s="4"/>
      <c r="VQA142" s="4"/>
      <c r="VQB142" s="4"/>
      <c r="VQC142" s="4"/>
      <c r="VQD142" s="4"/>
      <c r="VQE142" s="4"/>
      <c r="VQF142" s="4"/>
      <c r="VZW142" s="4"/>
      <c r="VZX142" s="4"/>
      <c r="VZY142" s="4"/>
      <c r="VZZ142" s="4"/>
      <c r="WAA142" s="4"/>
      <c r="WAB142" s="4"/>
      <c r="WJS142" s="4"/>
      <c r="WJT142" s="4"/>
      <c r="WJU142" s="4"/>
      <c r="WJV142" s="4"/>
      <c r="WJW142" s="4"/>
      <c r="WJX142" s="4"/>
      <c r="WTO142" s="4"/>
      <c r="WTP142" s="4"/>
      <c r="WTQ142" s="4"/>
      <c r="WTR142" s="4"/>
      <c r="WTS142" s="4"/>
      <c r="WTT142" s="4"/>
    </row>
    <row r="143" spans="1:16333" ht="30.75" x14ac:dyDescent="0.25">
      <c r="A143" s="22" t="s">
        <v>26</v>
      </c>
      <c r="B143" s="136" t="s">
        <v>49</v>
      </c>
      <c r="C143" s="136" t="s">
        <v>27</v>
      </c>
      <c r="D143" s="348">
        <f>'Приложение 5'!F57</f>
        <v>5267500</v>
      </c>
      <c r="E143" s="348">
        <f>'Приложение 5'!G57</f>
        <v>5267500</v>
      </c>
      <c r="F143" s="348">
        <f>'Приложение 5'!H57</f>
        <v>5267500</v>
      </c>
      <c r="I143" s="103"/>
      <c r="J143" s="103"/>
      <c r="HC143" s="4"/>
      <c r="HD143" s="4"/>
      <c r="HE143" s="4"/>
      <c r="HF143" s="4"/>
      <c r="HG143" s="4"/>
      <c r="HH143" s="4"/>
      <c r="QY143" s="4"/>
      <c r="QZ143" s="4"/>
      <c r="RA143" s="4"/>
      <c r="RB143" s="4"/>
      <c r="RC143" s="4"/>
      <c r="RD143" s="4"/>
      <c r="AAU143" s="4"/>
      <c r="AAV143" s="4"/>
      <c r="AAW143" s="4"/>
      <c r="AAX143" s="4"/>
      <c r="AAY143" s="4"/>
      <c r="AAZ143" s="4"/>
      <c r="AKQ143" s="4"/>
      <c r="AKR143" s="4"/>
      <c r="AKS143" s="4"/>
      <c r="AKT143" s="4"/>
      <c r="AKU143" s="4"/>
      <c r="AKV143" s="4"/>
      <c r="AUM143" s="4"/>
      <c r="AUN143" s="4"/>
      <c r="AUO143" s="4"/>
      <c r="AUP143" s="4"/>
      <c r="AUQ143" s="4"/>
      <c r="AUR143" s="4"/>
      <c r="BEI143" s="4"/>
      <c r="BEJ143" s="4"/>
      <c r="BEK143" s="4"/>
      <c r="BEL143" s="4"/>
      <c r="BEM143" s="4"/>
      <c r="BEN143" s="4"/>
      <c r="BOE143" s="4"/>
      <c r="BOF143" s="4"/>
      <c r="BOG143" s="4"/>
      <c r="BOH143" s="4"/>
      <c r="BOI143" s="4"/>
      <c r="BOJ143" s="4"/>
      <c r="BYA143" s="4"/>
      <c r="BYB143" s="4"/>
      <c r="BYC143" s="4"/>
      <c r="BYD143" s="4"/>
      <c r="BYE143" s="4"/>
      <c r="BYF143" s="4"/>
      <c r="CHW143" s="4"/>
      <c r="CHX143" s="4"/>
      <c r="CHY143" s="4"/>
      <c r="CHZ143" s="4"/>
      <c r="CIA143" s="4"/>
      <c r="CIB143" s="4"/>
      <c r="CRS143" s="4"/>
      <c r="CRT143" s="4"/>
      <c r="CRU143" s="4"/>
      <c r="CRV143" s="4"/>
      <c r="CRW143" s="4"/>
      <c r="CRX143" s="4"/>
      <c r="DBO143" s="4"/>
      <c r="DBP143" s="4"/>
      <c r="DBQ143" s="4"/>
      <c r="DBR143" s="4"/>
      <c r="DBS143" s="4"/>
      <c r="DBT143" s="4"/>
      <c r="DLK143" s="4"/>
      <c r="DLL143" s="4"/>
      <c r="DLM143" s="4"/>
      <c r="DLN143" s="4"/>
      <c r="DLO143" s="4"/>
      <c r="DLP143" s="4"/>
      <c r="DVG143" s="4"/>
      <c r="DVH143" s="4"/>
      <c r="DVI143" s="4"/>
      <c r="DVJ143" s="4"/>
      <c r="DVK143" s="4"/>
      <c r="DVL143" s="4"/>
      <c r="EFC143" s="4"/>
      <c r="EFD143" s="4"/>
      <c r="EFE143" s="4"/>
      <c r="EFF143" s="4"/>
      <c r="EFG143" s="4"/>
      <c r="EFH143" s="4"/>
      <c r="EOY143" s="4"/>
      <c r="EOZ143" s="4"/>
      <c r="EPA143" s="4"/>
      <c r="EPB143" s="4"/>
      <c r="EPC143" s="4"/>
      <c r="EPD143" s="4"/>
      <c r="EYU143" s="4"/>
      <c r="EYV143" s="4"/>
      <c r="EYW143" s="4"/>
      <c r="EYX143" s="4"/>
      <c r="EYY143" s="4"/>
      <c r="EYZ143" s="4"/>
      <c r="FIQ143" s="4"/>
      <c r="FIR143" s="4"/>
      <c r="FIS143" s="4"/>
      <c r="FIT143" s="4"/>
      <c r="FIU143" s="4"/>
      <c r="FIV143" s="4"/>
      <c r="FSM143" s="4"/>
      <c r="FSN143" s="4"/>
      <c r="FSO143" s="4"/>
      <c r="FSP143" s="4"/>
      <c r="FSQ143" s="4"/>
      <c r="FSR143" s="4"/>
      <c r="GCI143" s="4"/>
      <c r="GCJ143" s="4"/>
      <c r="GCK143" s="4"/>
      <c r="GCL143" s="4"/>
      <c r="GCM143" s="4"/>
      <c r="GCN143" s="4"/>
      <c r="GME143" s="4"/>
      <c r="GMF143" s="4"/>
      <c r="GMG143" s="4"/>
      <c r="GMH143" s="4"/>
      <c r="GMI143" s="4"/>
      <c r="GMJ143" s="4"/>
      <c r="GWA143" s="4"/>
      <c r="GWB143" s="4"/>
      <c r="GWC143" s="4"/>
      <c r="GWD143" s="4"/>
      <c r="GWE143" s="4"/>
      <c r="GWF143" s="4"/>
      <c r="HFW143" s="4"/>
      <c r="HFX143" s="4"/>
      <c r="HFY143" s="4"/>
      <c r="HFZ143" s="4"/>
      <c r="HGA143" s="4"/>
      <c r="HGB143" s="4"/>
      <c r="HPS143" s="4"/>
      <c r="HPT143" s="4"/>
      <c r="HPU143" s="4"/>
      <c r="HPV143" s="4"/>
      <c r="HPW143" s="4"/>
      <c r="HPX143" s="4"/>
      <c r="HZO143" s="4"/>
      <c r="HZP143" s="4"/>
      <c r="HZQ143" s="4"/>
      <c r="HZR143" s="4"/>
      <c r="HZS143" s="4"/>
      <c r="HZT143" s="4"/>
      <c r="IJK143" s="4"/>
      <c r="IJL143" s="4"/>
      <c r="IJM143" s="4"/>
      <c r="IJN143" s="4"/>
      <c r="IJO143" s="4"/>
      <c r="IJP143" s="4"/>
      <c r="ITG143" s="4"/>
      <c r="ITH143" s="4"/>
      <c r="ITI143" s="4"/>
      <c r="ITJ143" s="4"/>
      <c r="ITK143" s="4"/>
      <c r="ITL143" s="4"/>
      <c r="JDC143" s="4"/>
      <c r="JDD143" s="4"/>
      <c r="JDE143" s="4"/>
      <c r="JDF143" s="4"/>
      <c r="JDG143" s="4"/>
      <c r="JDH143" s="4"/>
      <c r="JMY143" s="4"/>
      <c r="JMZ143" s="4"/>
      <c r="JNA143" s="4"/>
      <c r="JNB143" s="4"/>
      <c r="JNC143" s="4"/>
      <c r="JND143" s="4"/>
      <c r="JWU143" s="4"/>
      <c r="JWV143" s="4"/>
      <c r="JWW143" s="4"/>
      <c r="JWX143" s="4"/>
      <c r="JWY143" s="4"/>
      <c r="JWZ143" s="4"/>
      <c r="KGQ143" s="4"/>
      <c r="KGR143" s="4"/>
      <c r="KGS143" s="4"/>
      <c r="KGT143" s="4"/>
      <c r="KGU143" s="4"/>
      <c r="KGV143" s="4"/>
      <c r="KQM143" s="4"/>
      <c r="KQN143" s="4"/>
      <c r="KQO143" s="4"/>
      <c r="KQP143" s="4"/>
      <c r="KQQ143" s="4"/>
      <c r="KQR143" s="4"/>
      <c r="LAI143" s="4"/>
      <c r="LAJ143" s="4"/>
      <c r="LAK143" s="4"/>
      <c r="LAL143" s="4"/>
      <c r="LAM143" s="4"/>
      <c r="LAN143" s="4"/>
      <c r="LKE143" s="4"/>
      <c r="LKF143" s="4"/>
      <c r="LKG143" s="4"/>
      <c r="LKH143" s="4"/>
      <c r="LKI143" s="4"/>
      <c r="LKJ143" s="4"/>
      <c r="LUA143" s="4"/>
      <c r="LUB143" s="4"/>
      <c r="LUC143" s="4"/>
      <c r="LUD143" s="4"/>
      <c r="LUE143" s="4"/>
      <c r="LUF143" s="4"/>
      <c r="MDW143" s="4"/>
      <c r="MDX143" s="4"/>
      <c r="MDY143" s="4"/>
      <c r="MDZ143" s="4"/>
      <c r="MEA143" s="4"/>
      <c r="MEB143" s="4"/>
      <c r="MNS143" s="4"/>
      <c r="MNT143" s="4"/>
      <c r="MNU143" s="4"/>
      <c r="MNV143" s="4"/>
      <c r="MNW143" s="4"/>
      <c r="MNX143" s="4"/>
      <c r="MXO143" s="4"/>
      <c r="MXP143" s="4"/>
      <c r="MXQ143" s="4"/>
      <c r="MXR143" s="4"/>
      <c r="MXS143" s="4"/>
      <c r="MXT143" s="4"/>
      <c r="NHK143" s="4"/>
      <c r="NHL143" s="4"/>
      <c r="NHM143" s="4"/>
      <c r="NHN143" s="4"/>
      <c r="NHO143" s="4"/>
      <c r="NHP143" s="4"/>
      <c r="NRG143" s="4"/>
      <c r="NRH143" s="4"/>
      <c r="NRI143" s="4"/>
      <c r="NRJ143" s="4"/>
      <c r="NRK143" s="4"/>
      <c r="NRL143" s="4"/>
      <c r="OBC143" s="4"/>
      <c r="OBD143" s="4"/>
      <c r="OBE143" s="4"/>
      <c r="OBF143" s="4"/>
      <c r="OBG143" s="4"/>
      <c r="OBH143" s="4"/>
      <c r="OKY143" s="4"/>
      <c r="OKZ143" s="4"/>
      <c r="OLA143" s="4"/>
      <c r="OLB143" s="4"/>
      <c r="OLC143" s="4"/>
      <c r="OLD143" s="4"/>
      <c r="OUU143" s="4"/>
      <c r="OUV143" s="4"/>
      <c r="OUW143" s="4"/>
      <c r="OUX143" s="4"/>
      <c r="OUY143" s="4"/>
      <c r="OUZ143" s="4"/>
      <c r="PEQ143" s="4"/>
      <c r="PER143" s="4"/>
      <c r="PES143" s="4"/>
      <c r="PET143" s="4"/>
      <c r="PEU143" s="4"/>
      <c r="PEV143" s="4"/>
      <c r="POM143" s="4"/>
      <c r="PON143" s="4"/>
      <c r="POO143" s="4"/>
      <c r="POP143" s="4"/>
      <c r="POQ143" s="4"/>
      <c r="POR143" s="4"/>
      <c r="PYI143" s="4"/>
      <c r="PYJ143" s="4"/>
      <c r="PYK143" s="4"/>
      <c r="PYL143" s="4"/>
      <c r="PYM143" s="4"/>
      <c r="PYN143" s="4"/>
      <c r="QIE143" s="4"/>
      <c r="QIF143" s="4"/>
      <c r="QIG143" s="4"/>
      <c r="QIH143" s="4"/>
      <c r="QII143" s="4"/>
      <c r="QIJ143" s="4"/>
      <c r="QSA143" s="4"/>
      <c r="QSB143" s="4"/>
      <c r="QSC143" s="4"/>
      <c r="QSD143" s="4"/>
      <c r="QSE143" s="4"/>
      <c r="QSF143" s="4"/>
      <c r="RBW143" s="4"/>
      <c r="RBX143" s="4"/>
      <c r="RBY143" s="4"/>
      <c r="RBZ143" s="4"/>
      <c r="RCA143" s="4"/>
      <c r="RCB143" s="4"/>
      <c r="RLS143" s="4"/>
      <c r="RLT143" s="4"/>
      <c r="RLU143" s="4"/>
      <c r="RLV143" s="4"/>
      <c r="RLW143" s="4"/>
      <c r="RLX143" s="4"/>
      <c r="RVO143" s="4"/>
      <c r="RVP143" s="4"/>
      <c r="RVQ143" s="4"/>
      <c r="RVR143" s="4"/>
      <c r="RVS143" s="4"/>
      <c r="RVT143" s="4"/>
      <c r="SFK143" s="4"/>
      <c r="SFL143" s="4"/>
      <c r="SFM143" s="4"/>
      <c r="SFN143" s="4"/>
      <c r="SFO143" s="4"/>
      <c r="SFP143" s="4"/>
      <c r="SPG143" s="4"/>
      <c r="SPH143" s="4"/>
      <c r="SPI143" s="4"/>
      <c r="SPJ143" s="4"/>
      <c r="SPK143" s="4"/>
      <c r="SPL143" s="4"/>
      <c r="SZC143" s="4"/>
      <c r="SZD143" s="4"/>
      <c r="SZE143" s="4"/>
      <c r="SZF143" s="4"/>
      <c r="SZG143" s="4"/>
      <c r="SZH143" s="4"/>
      <c r="TIY143" s="4"/>
      <c r="TIZ143" s="4"/>
      <c r="TJA143" s="4"/>
      <c r="TJB143" s="4"/>
      <c r="TJC143" s="4"/>
      <c r="TJD143" s="4"/>
      <c r="TSU143" s="4"/>
      <c r="TSV143" s="4"/>
      <c r="TSW143" s="4"/>
      <c r="TSX143" s="4"/>
      <c r="TSY143" s="4"/>
      <c r="TSZ143" s="4"/>
      <c r="UCQ143" s="4"/>
      <c r="UCR143" s="4"/>
      <c r="UCS143" s="4"/>
      <c r="UCT143" s="4"/>
      <c r="UCU143" s="4"/>
      <c r="UCV143" s="4"/>
      <c r="UMM143" s="4"/>
      <c r="UMN143" s="4"/>
      <c r="UMO143" s="4"/>
      <c r="UMP143" s="4"/>
      <c r="UMQ143" s="4"/>
      <c r="UMR143" s="4"/>
      <c r="UWI143" s="4"/>
      <c r="UWJ143" s="4"/>
      <c r="UWK143" s="4"/>
      <c r="UWL143" s="4"/>
      <c r="UWM143" s="4"/>
      <c r="UWN143" s="4"/>
      <c r="VGE143" s="4"/>
      <c r="VGF143" s="4"/>
      <c r="VGG143" s="4"/>
      <c r="VGH143" s="4"/>
      <c r="VGI143" s="4"/>
      <c r="VGJ143" s="4"/>
      <c r="VQA143" s="4"/>
      <c r="VQB143" s="4"/>
      <c r="VQC143" s="4"/>
      <c r="VQD143" s="4"/>
      <c r="VQE143" s="4"/>
      <c r="VQF143" s="4"/>
      <c r="VZW143" s="4"/>
      <c r="VZX143" s="4"/>
      <c r="VZY143" s="4"/>
      <c r="VZZ143" s="4"/>
      <c r="WAA143" s="4"/>
      <c r="WAB143" s="4"/>
      <c r="WJS143" s="4"/>
      <c r="WJT143" s="4"/>
      <c r="WJU143" s="4"/>
      <c r="WJV143" s="4"/>
      <c r="WJW143" s="4"/>
      <c r="WJX143" s="4"/>
      <c r="WTO143" s="4"/>
      <c r="WTP143" s="4"/>
      <c r="WTQ143" s="4"/>
      <c r="WTR143" s="4"/>
      <c r="WTS143" s="4"/>
      <c r="WTT143" s="4"/>
    </row>
    <row r="144" spans="1:16333" ht="15.75" x14ac:dyDescent="0.25">
      <c r="A144" s="18" t="s">
        <v>52</v>
      </c>
      <c r="B144" s="134" t="s">
        <v>53</v>
      </c>
      <c r="C144" s="134"/>
      <c r="D144" s="87">
        <f>SUM(D145:D147)</f>
        <v>41046132.960000001</v>
      </c>
      <c r="E144" s="87">
        <f>SUM(E145:E147)</f>
        <v>41046132.960000001</v>
      </c>
      <c r="F144" s="87">
        <f>SUM(F145:F147)</f>
        <v>41046132.960000001</v>
      </c>
    </row>
    <row r="145" spans="1:16333" ht="79.5" customHeight="1" x14ac:dyDescent="0.25">
      <c r="A145" s="22" t="s">
        <v>22</v>
      </c>
      <c r="B145" s="136" t="s">
        <v>53</v>
      </c>
      <c r="C145" s="136" t="s">
        <v>23</v>
      </c>
      <c r="D145" s="349">
        <f>'Приложение 5'!F59</f>
        <v>37635314.32</v>
      </c>
      <c r="E145" s="349">
        <f>'Приложение 5'!G59</f>
        <v>37635314.32</v>
      </c>
      <c r="F145" s="349">
        <f>'Приложение 5'!H59</f>
        <v>37635314.32</v>
      </c>
    </row>
    <row r="146" spans="1:16333" s="73" customFormat="1" ht="30.75" x14ac:dyDescent="0.25">
      <c r="A146" s="22" t="s">
        <v>26</v>
      </c>
      <c r="B146" s="136" t="s">
        <v>53</v>
      </c>
      <c r="C146" s="136" t="s">
        <v>27</v>
      </c>
      <c r="D146" s="349">
        <f>'Приложение 5'!F60+'Приложение 5'!F202</f>
        <v>3405818.64</v>
      </c>
      <c r="E146" s="349">
        <f>'Приложение 5'!G60+'Приложение 5'!G202</f>
        <v>3405818.64</v>
      </c>
      <c r="F146" s="349">
        <f>'Приложение 5'!H60+'Приложение 5'!H202</f>
        <v>3405818.64</v>
      </c>
      <c r="H146" s="93"/>
      <c r="I146" s="93"/>
      <c r="J146" s="93"/>
      <c r="K146" s="93"/>
      <c r="L146" s="103"/>
      <c r="M146" s="103"/>
      <c r="N146" s="103"/>
      <c r="O146" s="103"/>
      <c r="P146" s="103"/>
      <c r="Q146" s="103"/>
      <c r="R146" s="103"/>
      <c r="S146" s="103"/>
      <c r="T146" s="103"/>
      <c r="U146" s="103"/>
      <c r="V146" s="103"/>
      <c r="W146" s="103"/>
      <c r="X146" s="103"/>
      <c r="Y146" s="103"/>
      <c r="Z146" s="103"/>
      <c r="AA146" s="103"/>
      <c r="AB146" s="103"/>
      <c r="AC146" s="103"/>
      <c r="AD146" s="103"/>
      <c r="AE146" s="103"/>
      <c r="AF146" s="103"/>
      <c r="AG146" s="103"/>
      <c r="AH146" s="103"/>
      <c r="AI146" s="103"/>
      <c r="AJ146" s="103"/>
      <c r="AK146" s="103"/>
      <c r="AL146" s="103"/>
      <c r="AM146" s="103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4"/>
      <c r="BR146" s="4"/>
      <c r="BS146" s="4"/>
      <c r="BT146" s="4"/>
      <c r="BU146" s="4"/>
      <c r="BV146" s="4"/>
      <c r="BW146" s="4"/>
      <c r="BX146" s="4"/>
      <c r="BY146" s="4"/>
      <c r="BZ146" s="4"/>
      <c r="CA146" s="4"/>
      <c r="CB146" s="4"/>
      <c r="CC146" s="4"/>
      <c r="CD146" s="4"/>
      <c r="CE146" s="4"/>
      <c r="CF146" s="4"/>
      <c r="CG146" s="4"/>
      <c r="CH146" s="4"/>
      <c r="CI146" s="4"/>
      <c r="CJ146" s="4"/>
      <c r="CK146" s="4"/>
      <c r="CL146" s="4"/>
      <c r="CM146" s="4"/>
      <c r="CN146" s="4"/>
      <c r="CO146" s="4"/>
      <c r="CP146" s="4"/>
      <c r="CQ146" s="4"/>
      <c r="CR146" s="4"/>
      <c r="CS146" s="4"/>
      <c r="CT146" s="4"/>
      <c r="CU146" s="4"/>
      <c r="CV146" s="4"/>
      <c r="CW146" s="4"/>
      <c r="CX146" s="4"/>
      <c r="CY146" s="4"/>
      <c r="CZ146" s="4"/>
      <c r="DA146" s="4"/>
      <c r="DB146" s="4"/>
      <c r="DC146" s="4"/>
      <c r="DD146" s="4"/>
      <c r="DE146" s="4"/>
      <c r="DF146" s="4"/>
      <c r="DG146" s="4"/>
      <c r="DH146" s="4"/>
      <c r="DI146" s="4"/>
      <c r="DJ146" s="4"/>
      <c r="DK146" s="4"/>
      <c r="DL146" s="4"/>
      <c r="DM146" s="4"/>
      <c r="DN146" s="4"/>
      <c r="DO146" s="4"/>
      <c r="DP146" s="4"/>
      <c r="DQ146" s="4"/>
      <c r="DR146" s="4"/>
      <c r="DS146" s="4"/>
      <c r="DT146" s="4"/>
      <c r="DU146" s="4"/>
      <c r="DV146" s="4"/>
      <c r="DW146" s="4"/>
      <c r="DX146" s="4"/>
      <c r="DY146" s="4"/>
      <c r="DZ146" s="4"/>
      <c r="EA146" s="4"/>
      <c r="EB146" s="4"/>
      <c r="EC146" s="4"/>
      <c r="ED146" s="4"/>
      <c r="EE146" s="4"/>
      <c r="EF146" s="4"/>
      <c r="EG146" s="4"/>
      <c r="EH146" s="4"/>
      <c r="EI146" s="4"/>
      <c r="EJ146" s="4"/>
      <c r="EK146" s="4"/>
      <c r="EL146" s="4"/>
      <c r="EM146" s="4"/>
      <c r="EN146" s="4"/>
      <c r="EO146" s="4"/>
      <c r="EP146" s="4"/>
      <c r="EQ146" s="4"/>
      <c r="ER146" s="4"/>
      <c r="ES146" s="4"/>
      <c r="ET146" s="4"/>
      <c r="EU146" s="4"/>
      <c r="EV146" s="4"/>
      <c r="EW146" s="4"/>
      <c r="EX146" s="4"/>
      <c r="EY146" s="4"/>
      <c r="EZ146" s="4"/>
      <c r="FA146" s="4"/>
      <c r="FB146" s="4"/>
      <c r="FC146" s="4"/>
      <c r="FD146" s="4"/>
      <c r="FE146" s="4"/>
      <c r="FF146" s="4"/>
      <c r="FG146" s="4"/>
      <c r="FH146" s="4"/>
      <c r="FI146" s="4"/>
      <c r="FJ146" s="4"/>
      <c r="FK146" s="4"/>
      <c r="FL146" s="4"/>
      <c r="FM146" s="4"/>
      <c r="FN146" s="4"/>
      <c r="FO146" s="4"/>
      <c r="FP146" s="4"/>
      <c r="FQ146" s="4"/>
      <c r="FR146" s="4"/>
      <c r="FS146" s="4"/>
      <c r="FT146" s="4"/>
      <c r="FU146" s="4"/>
      <c r="FV146" s="4"/>
      <c r="FW146" s="4"/>
      <c r="FX146" s="4"/>
      <c r="FY146" s="4"/>
      <c r="FZ146" s="4"/>
      <c r="GA146" s="4"/>
      <c r="GB146" s="4"/>
      <c r="GC146" s="4"/>
      <c r="GD146" s="4"/>
      <c r="GE146" s="4"/>
      <c r="GF146" s="4"/>
      <c r="GG146" s="4"/>
      <c r="GH146" s="4"/>
      <c r="GI146" s="4"/>
      <c r="GJ146" s="4"/>
      <c r="GK146" s="4"/>
      <c r="GL146" s="4"/>
      <c r="GM146" s="4"/>
      <c r="GN146" s="4"/>
      <c r="GO146" s="4"/>
      <c r="GP146" s="4"/>
      <c r="GQ146" s="4"/>
      <c r="GR146" s="4"/>
      <c r="GS146" s="4"/>
      <c r="GT146" s="4"/>
      <c r="GU146" s="4"/>
      <c r="GV146" s="4"/>
      <c r="GW146" s="4"/>
      <c r="GX146" s="4"/>
      <c r="GY146" s="4"/>
      <c r="GZ146" s="4"/>
      <c r="HA146" s="4"/>
      <c r="HB146" s="4"/>
      <c r="HC146" s="74"/>
      <c r="HD146" s="74"/>
      <c r="HE146" s="74"/>
      <c r="HF146" s="74"/>
      <c r="HG146" s="74"/>
      <c r="HH146" s="74"/>
      <c r="HI146" s="4"/>
      <c r="HJ146" s="4"/>
      <c r="HK146" s="4"/>
      <c r="HL146" s="4"/>
      <c r="HM146" s="4"/>
      <c r="HN146" s="4"/>
      <c r="HO146" s="4"/>
      <c r="HP146" s="4"/>
      <c r="HQ146" s="4"/>
      <c r="HR146" s="4"/>
      <c r="HS146" s="4"/>
      <c r="HT146" s="4"/>
      <c r="HU146" s="4"/>
      <c r="HV146" s="4"/>
      <c r="HW146" s="4"/>
      <c r="HX146" s="4"/>
      <c r="HY146" s="4"/>
      <c r="HZ146" s="4"/>
      <c r="IA146" s="4"/>
      <c r="IB146" s="4"/>
      <c r="IC146" s="4"/>
      <c r="ID146" s="4"/>
      <c r="IE146" s="4"/>
      <c r="IF146" s="4"/>
      <c r="IG146" s="4"/>
      <c r="IH146" s="4"/>
      <c r="II146" s="4"/>
      <c r="IJ146" s="4"/>
      <c r="IK146" s="4"/>
      <c r="IL146" s="4"/>
      <c r="IM146" s="4"/>
      <c r="IN146" s="4"/>
      <c r="IO146" s="4"/>
      <c r="IP146" s="4"/>
      <c r="IQ146" s="4"/>
      <c r="IR146" s="4"/>
      <c r="IS146" s="4"/>
      <c r="IT146" s="4"/>
      <c r="IU146" s="4"/>
      <c r="IV146" s="4"/>
      <c r="IW146" s="4"/>
      <c r="IX146" s="4"/>
      <c r="IY146" s="4"/>
      <c r="IZ146" s="4"/>
      <c r="JA146" s="4"/>
      <c r="JB146" s="4"/>
      <c r="JC146" s="4"/>
      <c r="JD146" s="4"/>
      <c r="JE146" s="4"/>
      <c r="JF146" s="4"/>
      <c r="JG146" s="4"/>
      <c r="JH146" s="4"/>
      <c r="JI146" s="4"/>
      <c r="JJ146" s="4"/>
      <c r="JK146" s="4"/>
      <c r="JL146" s="4"/>
      <c r="JM146" s="4"/>
      <c r="JN146" s="4"/>
      <c r="JO146" s="4"/>
      <c r="JP146" s="4"/>
      <c r="JQ146" s="4"/>
      <c r="JR146" s="4"/>
      <c r="JS146" s="4"/>
      <c r="JT146" s="4"/>
      <c r="JU146" s="4"/>
      <c r="JV146" s="4"/>
      <c r="JW146" s="4"/>
      <c r="JX146" s="4"/>
      <c r="JY146" s="4"/>
      <c r="JZ146" s="4"/>
      <c r="KA146" s="4"/>
      <c r="KB146" s="4"/>
      <c r="KC146" s="4"/>
      <c r="KD146" s="4"/>
      <c r="KE146" s="4"/>
      <c r="KF146" s="4"/>
      <c r="KG146" s="4"/>
      <c r="KH146" s="4"/>
      <c r="KI146" s="4"/>
      <c r="KJ146" s="4"/>
      <c r="KK146" s="4"/>
      <c r="KL146" s="4"/>
      <c r="KM146" s="4"/>
      <c r="KN146" s="4"/>
      <c r="KO146" s="4"/>
      <c r="KP146" s="4"/>
      <c r="KQ146" s="4"/>
      <c r="KR146" s="4"/>
      <c r="KS146" s="4"/>
      <c r="KT146" s="4"/>
      <c r="KU146" s="4"/>
      <c r="KV146" s="4"/>
      <c r="KW146" s="4"/>
      <c r="KX146" s="4"/>
      <c r="KY146" s="4"/>
      <c r="KZ146" s="4"/>
      <c r="LA146" s="4"/>
      <c r="LB146" s="4"/>
      <c r="LC146" s="4"/>
      <c r="LD146" s="4"/>
      <c r="LE146" s="4"/>
      <c r="LF146" s="4"/>
      <c r="LG146" s="4"/>
      <c r="LH146" s="4"/>
      <c r="LI146" s="4"/>
      <c r="LJ146" s="4"/>
      <c r="LK146" s="4"/>
      <c r="LL146" s="4"/>
      <c r="LM146" s="4"/>
      <c r="LN146" s="4"/>
      <c r="LO146" s="4"/>
      <c r="LP146" s="4"/>
      <c r="LQ146" s="4"/>
      <c r="LR146" s="4"/>
      <c r="LS146" s="4"/>
      <c r="LT146" s="4"/>
      <c r="LU146" s="4"/>
      <c r="LV146" s="4"/>
      <c r="LW146" s="4"/>
      <c r="LX146" s="4"/>
      <c r="LY146" s="4"/>
      <c r="LZ146" s="4"/>
      <c r="MA146" s="4"/>
      <c r="MB146" s="4"/>
      <c r="MC146" s="4"/>
      <c r="MD146" s="4"/>
      <c r="ME146" s="4"/>
      <c r="MF146" s="4"/>
      <c r="MG146" s="4"/>
      <c r="MH146" s="4"/>
      <c r="MI146" s="4"/>
      <c r="MJ146" s="4"/>
      <c r="MK146" s="4"/>
      <c r="ML146" s="4"/>
      <c r="MM146" s="4"/>
      <c r="MN146" s="4"/>
      <c r="MO146" s="4"/>
      <c r="MP146" s="4"/>
      <c r="MQ146" s="4"/>
      <c r="MR146" s="4"/>
      <c r="MS146" s="4"/>
      <c r="MT146" s="4"/>
      <c r="MU146" s="4"/>
      <c r="MV146" s="4"/>
      <c r="MW146" s="4"/>
      <c r="MX146" s="4"/>
      <c r="MY146" s="4"/>
      <c r="MZ146" s="4"/>
      <c r="NA146" s="4"/>
      <c r="NB146" s="4"/>
      <c r="NC146" s="4"/>
      <c r="ND146" s="4"/>
      <c r="NE146" s="4"/>
      <c r="NF146" s="4"/>
      <c r="NG146" s="4"/>
      <c r="NH146" s="4"/>
      <c r="NI146" s="4"/>
      <c r="NJ146" s="4"/>
      <c r="NK146" s="4"/>
      <c r="NL146" s="4"/>
      <c r="NM146" s="4"/>
      <c r="NN146" s="4"/>
      <c r="NO146" s="4"/>
      <c r="NP146" s="4"/>
      <c r="NQ146" s="4"/>
      <c r="NR146" s="4"/>
      <c r="NS146" s="4"/>
      <c r="NT146" s="4"/>
      <c r="NU146" s="4"/>
      <c r="NV146" s="4"/>
      <c r="NW146" s="4"/>
      <c r="NX146" s="4"/>
      <c r="NY146" s="4"/>
      <c r="NZ146" s="4"/>
      <c r="OA146" s="4"/>
      <c r="OB146" s="4"/>
      <c r="OC146" s="4"/>
      <c r="OD146" s="4"/>
      <c r="OE146" s="4"/>
      <c r="OF146" s="4"/>
      <c r="OG146" s="4"/>
      <c r="OH146" s="4"/>
      <c r="OI146" s="4"/>
      <c r="OJ146" s="4"/>
      <c r="OK146" s="4"/>
      <c r="OL146" s="4"/>
      <c r="OM146" s="4"/>
      <c r="ON146" s="4"/>
      <c r="OO146" s="4"/>
      <c r="OP146" s="4"/>
      <c r="OQ146" s="4"/>
      <c r="OR146" s="4"/>
      <c r="OS146" s="4"/>
      <c r="OT146" s="4"/>
      <c r="OU146" s="4"/>
      <c r="OV146" s="4"/>
      <c r="OW146" s="4"/>
      <c r="OX146" s="4"/>
      <c r="OY146" s="4"/>
      <c r="OZ146" s="4"/>
      <c r="PA146" s="4"/>
      <c r="PB146" s="4"/>
      <c r="PC146" s="4"/>
      <c r="PD146" s="4"/>
      <c r="PE146" s="4"/>
      <c r="PF146" s="4"/>
      <c r="PG146" s="4"/>
      <c r="PH146" s="4"/>
      <c r="PI146" s="4"/>
      <c r="PJ146" s="4"/>
      <c r="PK146" s="4"/>
      <c r="PL146" s="4"/>
      <c r="PM146" s="4"/>
      <c r="PN146" s="4"/>
      <c r="PO146" s="4"/>
      <c r="PP146" s="4"/>
      <c r="PQ146" s="4"/>
      <c r="PR146" s="4"/>
      <c r="PS146" s="4"/>
      <c r="PT146" s="4"/>
      <c r="PU146" s="4"/>
      <c r="PV146" s="4"/>
      <c r="PW146" s="4"/>
      <c r="PX146" s="4"/>
      <c r="PY146" s="4"/>
      <c r="PZ146" s="4"/>
      <c r="QA146" s="4"/>
      <c r="QB146" s="4"/>
      <c r="QC146" s="4"/>
      <c r="QD146" s="4"/>
      <c r="QE146" s="4"/>
      <c r="QF146" s="4"/>
      <c r="QG146" s="4"/>
      <c r="QH146" s="4"/>
      <c r="QI146" s="4"/>
      <c r="QJ146" s="4"/>
      <c r="QK146" s="4"/>
      <c r="QL146" s="4"/>
      <c r="QM146" s="4"/>
      <c r="QN146" s="4"/>
      <c r="QO146" s="4"/>
      <c r="QP146" s="4"/>
      <c r="QQ146" s="4"/>
      <c r="QR146" s="4"/>
      <c r="QS146" s="4"/>
      <c r="QT146" s="4"/>
      <c r="QU146" s="4"/>
      <c r="QV146" s="4"/>
      <c r="QW146" s="4"/>
      <c r="QX146" s="4"/>
      <c r="QY146" s="74"/>
      <c r="QZ146" s="74"/>
      <c r="RA146" s="74"/>
      <c r="RB146" s="74"/>
      <c r="RC146" s="74"/>
      <c r="RD146" s="74"/>
      <c r="RE146" s="4"/>
      <c r="RF146" s="4"/>
      <c r="RG146" s="4"/>
      <c r="RH146" s="4"/>
      <c r="RI146" s="4"/>
      <c r="RJ146" s="4"/>
      <c r="RK146" s="4"/>
      <c r="RL146" s="4"/>
      <c r="RM146" s="4"/>
      <c r="RN146" s="4"/>
      <c r="RO146" s="4"/>
      <c r="RP146" s="4"/>
      <c r="RQ146" s="4"/>
      <c r="RR146" s="4"/>
      <c r="RS146" s="4"/>
      <c r="RT146" s="4"/>
      <c r="RU146" s="4"/>
      <c r="RV146" s="4"/>
      <c r="RW146" s="4"/>
      <c r="RX146" s="4"/>
      <c r="RY146" s="4"/>
      <c r="RZ146" s="4"/>
      <c r="SA146" s="4"/>
      <c r="SB146" s="4"/>
      <c r="SC146" s="4"/>
      <c r="SD146" s="4"/>
      <c r="SE146" s="4"/>
      <c r="SF146" s="4"/>
      <c r="SG146" s="4"/>
      <c r="SH146" s="4"/>
      <c r="SI146" s="4"/>
      <c r="SJ146" s="4"/>
      <c r="SK146" s="4"/>
      <c r="SL146" s="4"/>
      <c r="SM146" s="4"/>
      <c r="SN146" s="4"/>
      <c r="SO146" s="4"/>
      <c r="SP146" s="4"/>
      <c r="SQ146" s="4"/>
      <c r="SR146" s="4"/>
      <c r="SS146" s="4"/>
      <c r="ST146" s="4"/>
      <c r="SU146" s="4"/>
      <c r="SV146" s="4"/>
      <c r="SW146" s="4"/>
      <c r="SX146" s="4"/>
      <c r="SY146" s="4"/>
      <c r="SZ146" s="4"/>
      <c r="TA146" s="4"/>
      <c r="TB146" s="4"/>
      <c r="TC146" s="4"/>
      <c r="TD146" s="4"/>
      <c r="TE146" s="4"/>
      <c r="TF146" s="4"/>
      <c r="TG146" s="4"/>
      <c r="TH146" s="4"/>
      <c r="TI146" s="4"/>
      <c r="TJ146" s="4"/>
      <c r="TK146" s="4"/>
      <c r="TL146" s="4"/>
      <c r="TM146" s="4"/>
      <c r="TN146" s="4"/>
      <c r="TO146" s="4"/>
      <c r="TP146" s="4"/>
      <c r="TQ146" s="4"/>
      <c r="TR146" s="4"/>
      <c r="TS146" s="4"/>
      <c r="TT146" s="4"/>
      <c r="TU146" s="4"/>
      <c r="TV146" s="4"/>
      <c r="TW146" s="4"/>
      <c r="TX146" s="4"/>
      <c r="TY146" s="4"/>
      <c r="TZ146" s="4"/>
      <c r="UA146" s="4"/>
      <c r="UB146" s="4"/>
      <c r="UC146" s="4"/>
      <c r="UD146" s="4"/>
      <c r="UE146" s="4"/>
      <c r="UF146" s="4"/>
      <c r="UG146" s="4"/>
      <c r="UH146" s="4"/>
      <c r="UI146" s="4"/>
      <c r="UJ146" s="4"/>
      <c r="UK146" s="4"/>
      <c r="UL146" s="4"/>
      <c r="UM146" s="4"/>
      <c r="UN146" s="4"/>
      <c r="UO146" s="4"/>
      <c r="UP146" s="4"/>
      <c r="UQ146" s="4"/>
      <c r="UR146" s="4"/>
      <c r="US146" s="4"/>
      <c r="UT146" s="4"/>
      <c r="UU146" s="4"/>
      <c r="UV146" s="4"/>
      <c r="UW146" s="4"/>
      <c r="UX146" s="4"/>
      <c r="UY146" s="4"/>
      <c r="UZ146" s="4"/>
      <c r="VA146" s="4"/>
      <c r="VB146" s="4"/>
      <c r="VC146" s="4"/>
      <c r="VD146" s="4"/>
      <c r="VE146" s="4"/>
      <c r="VF146" s="4"/>
      <c r="VG146" s="4"/>
      <c r="VH146" s="4"/>
      <c r="VI146" s="4"/>
      <c r="VJ146" s="4"/>
      <c r="VK146" s="4"/>
      <c r="VL146" s="4"/>
      <c r="VM146" s="4"/>
      <c r="VN146" s="4"/>
      <c r="VO146" s="4"/>
      <c r="VP146" s="4"/>
      <c r="VQ146" s="4"/>
      <c r="VR146" s="4"/>
      <c r="VS146" s="4"/>
      <c r="VT146" s="4"/>
      <c r="VU146" s="4"/>
      <c r="VV146" s="4"/>
      <c r="VW146" s="4"/>
      <c r="VX146" s="4"/>
      <c r="VY146" s="4"/>
      <c r="VZ146" s="4"/>
      <c r="WA146" s="4"/>
      <c r="WB146" s="4"/>
      <c r="WC146" s="4"/>
      <c r="WD146" s="4"/>
      <c r="WE146" s="4"/>
      <c r="WF146" s="4"/>
      <c r="WG146" s="4"/>
      <c r="WH146" s="4"/>
      <c r="WI146" s="4"/>
      <c r="WJ146" s="4"/>
      <c r="WK146" s="4"/>
      <c r="WL146" s="4"/>
      <c r="WM146" s="4"/>
      <c r="WN146" s="4"/>
      <c r="WO146" s="4"/>
      <c r="WP146" s="4"/>
      <c r="WQ146" s="4"/>
      <c r="WR146" s="4"/>
      <c r="WS146" s="4"/>
      <c r="WT146" s="4"/>
      <c r="WU146" s="4"/>
      <c r="WV146" s="4"/>
      <c r="WW146" s="4"/>
      <c r="WX146" s="4"/>
      <c r="WY146" s="4"/>
      <c r="WZ146" s="4"/>
      <c r="XA146" s="4"/>
      <c r="XB146" s="4"/>
      <c r="XC146" s="4"/>
      <c r="XD146" s="4"/>
      <c r="XE146" s="4"/>
      <c r="XF146" s="4"/>
      <c r="XG146" s="4"/>
      <c r="XH146" s="4"/>
      <c r="XI146" s="4"/>
      <c r="XJ146" s="4"/>
      <c r="XK146" s="4"/>
      <c r="XL146" s="4"/>
      <c r="XM146" s="4"/>
      <c r="XN146" s="4"/>
      <c r="XO146" s="4"/>
      <c r="XP146" s="4"/>
      <c r="XQ146" s="4"/>
      <c r="XR146" s="4"/>
      <c r="XS146" s="4"/>
      <c r="XT146" s="4"/>
      <c r="XU146" s="4"/>
      <c r="XV146" s="4"/>
      <c r="XW146" s="4"/>
      <c r="XX146" s="4"/>
      <c r="XY146" s="4"/>
      <c r="XZ146" s="4"/>
      <c r="YA146" s="4"/>
      <c r="YB146" s="4"/>
      <c r="YC146" s="4"/>
      <c r="YD146" s="4"/>
      <c r="YE146" s="4"/>
      <c r="YF146" s="4"/>
      <c r="YG146" s="4"/>
      <c r="YH146" s="4"/>
      <c r="YI146" s="4"/>
      <c r="YJ146" s="4"/>
      <c r="YK146" s="4"/>
      <c r="YL146" s="4"/>
      <c r="YM146" s="4"/>
      <c r="YN146" s="4"/>
      <c r="YO146" s="4"/>
      <c r="YP146" s="4"/>
      <c r="YQ146" s="4"/>
      <c r="YR146" s="4"/>
      <c r="YS146" s="4"/>
      <c r="YT146" s="4"/>
      <c r="YU146" s="4"/>
      <c r="YV146" s="4"/>
      <c r="YW146" s="4"/>
      <c r="YX146" s="4"/>
      <c r="YY146" s="4"/>
      <c r="YZ146" s="4"/>
      <c r="ZA146" s="4"/>
      <c r="ZB146" s="4"/>
      <c r="ZC146" s="4"/>
      <c r="ZD146" s="4"/>
      <c r="ZE146" s="4"/>
      <c r="ZF146" s="4"/>
      <c r="ZG146" s="4"/>
      <c r="ZH146" s="4"/>
      <c r="ZI146" s="4"/>
      <c r="ZJ146" s="4"/>
      <c r="ZK146" s="4"/>
      <c r="ZL146" s="4"/>
      <c r="ZM146" s="4"/>
      <c r="ZN146" s="4"/>
      <c r="ZO146" s="4"/>
      <c r="ZP146" s="4"/>
      <c r="ZQ146" s="4"/>
      <c r="ZR146" s="4"/>
      <c r="ZS146" s="4"/>
      <c r="ZT146" s="4"/>
      <c r="ZU146" s="4"/>
      <c r="ZV146" s="4"/>
      <c r="ZW146" s="4"/>
      <c r="ZX146" s="4"/>
      <c r="ZY146" s="4"/>
      <c r="ZZ146" s="4"/>
      <c r="AAA146" s="4"/>
      <c r="AAB146" s="4"/>
      <c r="AAC146" s="4"/>
      <c r="AAD146" s="4"/>
      <c r="AAE146" s="4"/>
      <c r="AAF146" s="4"/>
      <c r="AAG146" s="4"/>
      <c r="AAH146" s="4"/>
      <c r="AAI146" s="4"/>
      <c r="AAJ146" s="4"/>
      <c r="AAK146" s="4"/>
      <c r="AAL146" s="4"/>
      <c r="AAM146" s="4"/>
      <c r="AAN146" s="4"/>
      <c r="AAO146" s="4"/>
      <c r="AAP146" s="4"/>
      <c r="AAQ146" s="4"/>
      <c r="AAR146" s="4"/>
      <c r="AAS146" s="4"/>
      <c r="AAT146" s="4"/>
      <c r="AAU146" s="74"/>
      <c r="AAV146" s="74"/>
      <c r="AAW146" s="74"/>
      <c r="AAX146" s="74"/>
      <c r="AAY146" s="74"/>
      <c r="AAZ146" s="74"/>
      <c r="ABA146" s="4"/>
      <c r="ABB146" s="4"/>
      <c r="ABC146" s="4"/>
      <c r="ABD146" s="4"/>
      <c r="ABE146" s="4"/>
      <c r="ABF146" s="4"/>
      <c r="ABG146" s="4"/>
      <c r="ABH146" s="4"/>
      <c r="ABI146" s="4"/>
      <c r="ABJ146" s="4"/>
      <c r="ABK146" s="4"/>
      <c r="ABL146" s="4"/>
      <c r="ABM146" s="4"/>
      <c r="ABN146" s="4"/>
      <c r="ABO146" s="4"/>
      <c r="ABP146" s="4"/>
      <c r="ABQ146" s="4"/>
      <c r="ABR146" s="4"/>
      <c r="ABS146" s="4"/>
      <c r="ABT146" s="4"/>
      <c r="ABU146" s="4"/>
      <c r="ABV146" s="4"/>
      <c r="ABW146" s="4"/>
      <c r="ABX146" s="4"/>
      <c r="ABY146" s="4"/>
      <c r="ABZ146" s="4"/>
      <c r="ACA146" s="4"/>
      <c r="ACB146" s="4"/>
      <c r="ACC146" s="4"/>
      <c r="ACD146" s="4"/>
      <c r="ACE146" s="4"/>
      <c r="ACF146" s="4"/>
      <c r="ACG146" s="4"/>
      <c r="ACH146" s="4"/>
      <c r="ACI146" s="4"/>
      <c r="ACJ146" s="4"/>
      <c r="ACK146" s="4"/>
      <c r="ACL146" s="4"/>
      <c r="ACM146" s="4"/>
      <c r="ACN146" s="4"/>
      <c r="ACO146" s="4"/>
      <c r="ACP146" s="4"/>
      <c r="ACQ146" s="4"/>
      <c r="ACR146" s="4"/>
      <c r="ACS146" s="4"/>
      <c r="ACT146" s="4"/>
      <c r="ACU146" s="4"/>
      <c r="ACV146" s="4"/>
      <c r="ACW146" s="4"/>
      <c r="ACX146" s="4"/>
      <c r="ACY146" s="4"/>
      <c r="ACZ146" s="4"/>
      <c r="ADA146" s="4"/>
      <c r="ADB146" s="4"/>
      <c r="ADC146" s="4"/>
      <c r="ADD146" s="4"/>
      <c r="ADE146" s="4"/>
      <c r="ADF146" s="4"/>
      <c r="ADG146" s="4"/>
      <c r="ADH146" s="4"/>
      <c r="ADI146" s="4"/>
      <c r="ADJ146" s="4"/>
      <c r="ADK146" s="4"/>
      <c r="ADL146" s="4"/>
      <c r="ADM146" s="4"/>
      <c r="ADN146" s="4"/>
      <c r="ADO146" s="4"/>
      <c r="ADP146" s="4"/>
      <c r="ADQ146" s="4"/>
      <c r="ADR146" s="4"/>
      <c r="ADS146" s="4"/>
      <c r="ADT146" s="4"/>
      <c r="ADU146" s="4"/>
      <c r="ADV146" s="4"/>
      <c r="ADW146" s="4"/>
      <c r="ADX146" s="4"/>
      <c r="ADY146" s="4"/>
      <c r="ADZ146" s="4"/>
      <c r="AEA146" s="4"/>
      <c r="AEB146" s="4"/>
      <c r="AEC146" s="4"/>
      <c r="AED146" s="4"/>
      <c r="AEE146" s="4"/>
      <c r="AEF146" s="4"/>
      <c r="AEG146" s="4"/>
      <c r="AEH146" s="4"/>
      <c r="AEI146" s="4"/>
      <c r="AEJ146" s="4"/>
      <c r="AEK146" s="4"/>
      <c r="AEL146" s="4"/>
      <c r="AEM146" s="4"/>
      <c r="AEN146" s="4"/>
      <c r="AEO146" s="4"/>
      <c r="AEP146" s="4"/>
      <c r="AEQ146" s="4"/>
      <c r="AER146" s="4"/>
      <c r="AES146" s="4"/>
      <c r="AET146" s="4"/>
      <c r="AEU146" s="4"/>
      <c r="AEV146" s="4"/>
      <c r="AEW146" s="4"/>
      <c r="AEX146" s="4"/>
      <c r="AEY146" s="4"/>
      <c r="AEZ146" s="4"/>
      <c r="AFA146" s="4"/>
      <c r="AFB146" s="4"/>
      <c r="AFC146" s="4"/>
      <c r="AFD146" s="4"/>
      <c r="AFE146" s="4"/>
      <c r="AFF146" s="4"/>
      <c r="AFG146" s="4"/>
      <c r="AFH146" s="4"/>
      <c r="AFI146" s="4"/>
      <c r="AFJ146" s="4"/>
      <c r="AFK146" s="4"/>
      <c r="AFL146" s="4"/>
      <c r="AFM146" s="4"/>
      <c r="AFN146" s="4"/>
      <c r="AFO146" s="4"/>
      <c r="AFP146" s="4"/>
      <c r="AFQ146" s="4"/>
      <c r="AFR146" s="4"/>
      <c r="AFS146" s="4"/>
      <c r="AFT146" s="4"/>
      <c r="AFU146" s="4"/>
      <c r="AFV146" s="4"/>
      <c r="AFW146" s="4"/>
      <c r="AFX146" s="4"/>
      <c r="AFY146" s="4"/>
      <c r="AFZ146" s="4"/>
      <c r="AGA146" s="4"/>
      <c r="AGB146" s="4"/>
      <c r="AGC146" s="4"/>
      <c r="AGD146" s="4"/>
      <c r="AGE146" s="4"/>
      <c r="AGF146" s="4"/>
      <c r="AGG146" s="4"/>
      <c r="AGH146" s="4"/>
      <c r="AGI146" s="4"/>
      <c r="AGJ146" s="4"/>
      <c r="AGK146" s="4"/>
      <c r="AGL146" s="4"/>
      <c r="AGM146" s="4"/>
      <c r="AGN146" s="4"/>
      <c r="AGO146" s="4"/>
      <c r="AGP146" s="4"/>
      <c r="AGQ146" s="4"/>
      <c r="AGR146" s="4"/>
      <c r="AGS146" s="4"/>
      <c r="AGT146" s="4"/>
      <c r="AGU146" s="4"/>
      <c r="AGV146" s="4"/>
      <c r="AGW146" s="4"/>
      <c r="AGX146" s="4"/>
      <c r="AGY146" s="4"/>
      <c r="AGZ146" s="4"/>
      <c r="AHA146" s="4"/>
      <c r="AHB146" s="4"/>
      <c r="AHC146" s="4"/>
      <c r="AHD146" s="4"/>
      <c r="AHE146" s="4"/>
      <c r="AHF146" s="4"/>
      <c r="AHG146" s="4"/>
      <c r="AHH146" s="4"/>
      <c r="AHI146" s="4"/>
      <c r="AHJ146" s="4"/>
      <c r="AHK146" s="4"/>
      <c r="AHL146" s="4"/>
      <c r="AHM146" s="4"/>
      <c r="AHN146" s="4"/>
      <c r="AHO146" s="4"/>
      <c r="AHP146" s="4"/>
      <c r="AHQ146" s="4"/>
      <c r="AHR146" s="4"/>
      <c r="AHS146" s="4"/>
      <c r="AHT146" s="4"/>
      <c r="AHU146" s="4"/>
      <c r="AHV146" s="4"/>
      <c r="AHW146" s="4"/>
      <c r="AHX146" s="4"/>
      <c r="AHY146" s="4"/>
      <c r="AHZ146" s="4"/>
      <c r="AIA146" s="4"/>
      <c r="AIB146" s="4"/>
      <c r="AIC146" s="4"/>
      <c r="AID146" s="4"/>
      <c r="AIE146" s="4"/>
      <c r="AIF146" s="4"/>
      <c r="AIG146" s="4"/>
      <c r="AIH146" s="4"/>
      <c r="AII146" s="4"/>
      <c r="AIJ146" s="4"/>
      <c r="AIK146" s="4"/>
      <c r="AIL146" s="4"/>
      <c r="AIM146" s="4"/>
      <c r="AIN146" s="4"/>
      <c r="AIO146" s="4"/>
      <c r="AIP146" s="4"/>
      <c r="AIQ146" s="4"/>
      <c r="AIR146" s="4"/>
      <c r="AIS146" s="4"/>
      <c r="AIT146" s="4"/>
      <c r="AIU146" s="4"/>
      <c r="AIV146" s="4"/>
      <c r="AIW146" s="4"/>
      <c r="AIX146" s="4"/>
      <c r="AIY146" s="4"/>
      <c r="AIZ146" s="4"/>
      <c r="AJA146" s="4"/>
      <c r="AJB146" s="4"/>
      <c r="AJC146" s="4"/>
      <c r="AJD146" s="4"/>
      <c r="AJE146" s="4"/>
      <c r="AJF146" s="4"/>
      <c r="AJG146" s="4"/>
      <c r="AJH146" s="4"/>
      <c r="AJI146" s="4"/>
      <c r="AJJ146" s="4"/>
      <c r="AJK146" s="4"/>
      <c r="AJL146" s="4"/>
      <c r="AJM146" s="4"/>
      <c r="AJN146" s="4"/>
      <c r="AJO146" s="4"/>
      <c r="AJP146" s="4"/>
      <c r="AJQ146" s="4"/>
      <c r="AJR146" s="4"/>
      <c r="AJS146" s="4"/>
      <c r="AJT146" s="4"/>
      <c r="AJU146" s="4"/>
      <c r="AJV146" s="4"/>
      <c r="AJW146" s="4"/>
      <c r="AJX146" s="4"/>
      <c r="AJY146" s="4"/>
      <c r="AJZ146" s="4"/>
      <c r="AKA146" s="4"/>
      <c r="AKB146" s="4"/>
      <c r="AKC146" s="4"/>
      <c r="AKD146" s="4"/>
      <c r="AKE146" s="4"/>
      <c r="AKF146" s="4"/>
      <c r="AKG146" s="4"/>
      <c r="AKH146" s="4"/>
      <c r="AKI146" s="4"/>
      <c r="AKJ146" s="4"/>
      <c r="AKK146" s="4"/>
      <c r="AKL146" s="4"/>
      <c r="AKM146" s="4"/>
      <c r="AKN146" s="4"/>
      <c r="AKO146" s="4"/>
      <c r="AKP146" s="4"/>
      <c r="AKQ146" s="74"/>
      <c r="AKR146" s="74"/>
      <c r="AKS146" s="74"/>
      <c r="AKT146" s="74"/>
      <c r="AKU146" s="74"/>
      <c r="AKV146" s="74"/>
      <c r="AKW146" s="4"/>
      <c r="AKX146" s="4"/>
      <c r="AKY146" s="4"/>
      <c r="AKZ146" s="4"/>
      <c r="ALA146" s="4"/>
      <c r="ALB146" s="4"/>
      <c r="ALC146" s="4"/>
      <c r="ALD146" s="4"/>
      <c r="ALE146" s="4"/>
      <c r="ALF146" s="4"/>
      <c r="ALG146" s="4"/>
      <c r="ALH146" s="4"/>
      <c r="ALI146" s="4"/>
      <c r="ALJ146" s="4"/>
      <c r="ALK146" s="4"/>
      <c r="ALL146" s="4"/>
      <c r="ALM146" s="4"/>
      <c r="ALN146" s="4"/>
      <c r="ALO146" s="4"/>
      <c r="ALP146" s="4"/>
      <c r="ALQ146" s="4"/>
      <c r="ALR146" s="4"/>
      <c r="ALS146" s="4"/>
      <c r="ALT146" s="4"/>
      <c r="ALU146" s="4"/>
      <c r="ALV146" s="4"/>
      <c r="ALW146" s="4"/>
      <c r="ALX146" s="4"/>
      <c r="ALY146" s="4"/>
      <c r="ALZ146" s="4"/>
      <c r="AMA146" s="4"/>
      <c r="AMB146" s="4"/>
      <c r="AMC146" s="4"/>
      <c r="AMD146" s="4"/>
      <c r="AME146" s="4"/>
      <c r="AMF146" s="4"/>
      <c r="AMG146" s="4"/>
      <c r="AMH146" s="4"/>
      <c r="AMI146" s="4"/>
      <c r="AMJ146" s="4"/>
      <c r="AMK146" s="4"/>
      <c r="AML146" s="4"/>
      <c r="AMM146" s="4"/>
      <c r="AMN146" s="4"/>
      <c r="AMO146" s="4"/>
      <c r="AMP146" s="4"/>
      <c r="AMQ146" s="4"/>
      <c r="AMR146" s="4"/>
      <c r="AMS146" s="4"/>
      <c r="AMT146" s="4"/>
      <c r="AMU146" s="4"/>
      <c r="AMV146" s="4"/>
      <c r="AMW146" s="4"/>
      <c r="AMX146" s="4"/>
      <c r="AMY146" s="4"/>
      <c r="AMZ146" s="4"/>
      <c r="ANA146" s="4"/>
      <c r="ANB146" s="4"/>
      <c r="ANC146" s="4"/>
      <c r="AND146" s="4"/>
      <c r="ANE146" s="4"/>
      <c r="ANF146" s="4"/>
      <c r="ANG146" s="4"/>
      <c r="ANH146" s="4"/>
      <c r="ANI146" s="4"/>
      <c r="ANJ146" s="4"/>
      <c r="ANK146" s="4"/>
      <c r="ANL146" s="4"/>
      <c r="ANM146" s="4"/>
      <c r="ANN146" s="4"/>
      <c r="ANO146" s="4"/>
      <c r="ANP146" s="4"/>
      <c r="ANQ146" s="4"/>
      <c r="ANR146" s="4"/>
      <c r="ANS146" s="4"/>
      <c r="ANT146" s="4"/>
      <c r="ANU146" s="4"/>
      <c r="ANV146" s="4"/>
      <c r="ANW146" s="4"/>
      <c r="ANX146" s="4"/>
      <c r="ANY146" s="4"/>
      <c r="ANZ146" s="4"/>
      <c r="AOA146" s="4"/>
      <c r="AOB146" s="4"/>
      <c r="AOC146" s="4"/>
      <c r="AOD146" s="4"/>
      <c r="AOE146" s="4"/>
      <c r="AOF146" s="4"/>
      <c r="AOG146" s="4"/>
      <c r="AOH146" s="4"/>
      <c r="AOI146" s="4"/>
      <c r="AOJ146" s="4"/>
      <c r="AOK146" s="4"/>
      <c r="AOL146" s="4"/>
      <c r="AOM146" s="4"/>
      <c r="AON146" s="4"/>
      <c r="AOO146" s="4"/>
      <c r="AOP146" s="4"/>
      <c r="AOQ146" s="4"/>
      <c r="AOR146" s="4"/>
      <c r="AOS146" s="4"/>
      <c r="AOT146" s="4"/>
      <c r="AOU146" s="4"/>
      <c r="AOV146" s="4"/>
      <c r="AOW146" s="4"/>
      <c r="AOX146" s="4"/>
      <c r="AOY146" s="4"/>
      <c r="AOZ146" s="4"/>
      <c r="APA146" s="4"/>
      <c r="APB146" s="4"/>
      <c r="APC146" s="4"/>
      <c r="APD146" s="4"/>
      <c r="APE146" s="4"/>
      <c r="APF146" s="4"/>
      <c r="APG146" s="4"/>
      <c r="APH146" s="4"/>
      <c r="API146" s="4"/>
      <c r="APJ146" s="4"/>
      <c r="APK146" s="4"/>
      <c r="APL146" s="4"/>
      <c r="APM146" s="4"/>
      <c r="APN146" s="4"/>
      <c r="APO146" s="4"/>
      <c r="APP146" s="4"/>
      <c r="APQ146" s="4"/>
      <c r="APR146" s="4"/>
      <c r="APS146" s="4"/>
      <c r="APT146" s="4"/>
      <c r="APU146" s="4"/>
      <c r="APV146" s="4"/>
      <c r="APW146" s="4"/>
      <c r="APX146" s="4"/>
      <c r="APY146" s="4"/>
      <c r="APZ146" s="4"/>
      <c r="AQA146" s="4"/>
      <c r="AQB146" s="4"/>
      <c r="AQC146" s="4"/>
      <c r="AQD146" s="4"/>
      <c r="AQE146" s="4"/>
      <c r="AQF146" s="4"/>
      <c r="AQG146" s="4"/>
      <c r="AQH146" s="4"/>
      <c r="AQI146" s="4"/>
      <c r="AQJ146" s="4"/>
      <c r="AQK146" s="4"/>
      <c r="AQL146" s="4"/>
      <c r="AQM146" s="4"/>
      <c r="AQN146" s="4"/>
      <c r="AQO146" s="4"/>
      <c r="AQP146" s="4"/>
      <c r="AQQ146" s="4"/>
      <c r="AQR146" s="4"/>
      <c r="AQS146" s="4"/>
      <c r="AQT146" s="4"/>
      <c r="AQU146" s="4"/>
      <c r="AQV146" s="4"/>
      <c r="AQW146" s="4"/>
      <c r="AQX146" s="4"/>
      <c r="AQY146" s="4"/>
      <c r="AQZ146" s="4"/>
      <c r="ARA146" s="4"/>
      <c r="ARB146" s="4"/>
      <c r="ARC146" s="4"/>
      <c r="ARD146" s="4"/>
      <c r="ARE146" s="4"/>
      <c r="ARF146" s="4"/>
      <c r="ARG146" s="4"/>
      <c r="ARH146" s="4"/>
      <c r="ARI146" s="4"/>
      <c r="ARJ146" s="4"/>
      <c r="ARK146" s="4"/>
      <c r="ARL146" s="4"/>
      <c r="ARM146" s="4"/>
      <c r="ARN146" s="4"/>
      <c r="ARO146" s="4"/>
      <c r="ARP146" s="4"/>
      <c r="ARQ146" s="4"/>
      <c r="ARR146" s="4"/>
      <c r="ARS146" s="4"/>
      <c r="ART146" s="4"/>
      <c r="ARU146" s="4"/>
      <c r="ARV146" s="4"/>
      <c r="ARW146" s="4"/>
      <c r="ARX146" s="4"/>
      <c r="ARY146" s="4"/>
      <c r="ARZ146" s="4"/>
      <c r="ASA146" s="4"/>
      <c r="ASB146" s="4"/>
      <c r="ASC146" s="4"/>
      <c r="ASD146" s="4"/>
      <c r="ASE146" s="4"/>
      <c r="ASF146" s="4"/>
      <c r="ASG146" s="4"/>
      <c r="ASH146" s="4"/>
      <c r="ASI146" s="4"/>
      <c r="ASJ146" s="4"/>
      <c r="ASK146" s="4"/>
      <c r="ASL146" s="4"/>
      <c r="ASM146" s="4"/>
      <c r="ASN146" s="4"/>
      <c r="ASO146" s="4"/>
      <c r="ASP146" s="4"/>
      <c r="ASQ146" s="4"/>
      <c r="ASR146" s="4"/>
      <c r="ASS146" s="4"/>
      <c r="AST146" s="4"/>
      <c r="ASU146" s="4"/>
      <c r="ASV146" s="4"/>
      <c r="ASW146" s="4"/>
      <c r="ASX146" s="4"/>
      <c r="ASY146" s="4"/>
      <c r="ASZ146" s="4"/>
      <c r="ATA146" s="4"/>
      <c r="ATB146" s="4"/>
      <c r="ATC146" s="4"/>
      <c r="ATD146" s="4"/>
      <c r="ATE146" s="4"/>
      <c r="ATF146" s="4"/>
      <c r="ATG146" s="4"/>
      <c r="ATH146" s="4"/>
      <c r="ATI146" s="4"/>
      <c r="ATJ146" s="4"/>
      <c r="ATK146" s="4"/>
      <c r="ATL146" s="4"/>
      <c r="ATM146" s="4"/>
      <c r="ATN146" s="4"/>
      <c r="ATO146" s="4"/>
      <c r="ATP146" s="4"/>
      <c r="ATQ146" s="4"/>
      <c r="ATR146" s="4"/>
      <c r="ATS146" s="4"/>
      <c r="ATT146" s="4"/>
      <c r="ATU146" s="4"/>
      <c r="ATV146" s="4"/>
      <c r="ATW146" s="4"/>
      <c r="ATX146" s="4"/>
      <c r="ATY146" s="4"/>
      <c r="ATZ146" s="4"/>
      <c r="AUA146" s="4"/>
      <c r="AUB146" s="4"/>
      <c r="AUC146" s="4"/>
      <c r="AUD146" s="4"/>
      <c r="AUE146" s="4"/>
      <c r="AUF146" s="4"/>
      <c r="AUG146" s="4"/>
      <c r="AUH146" s="4"/>
      <c r="AUI146" s="4"/>
      <c r="AUJ146" s="4"/>
      <c r="AUK146" s="4"/>
      <c r="AUL146" s="4"/>
      <c r="AUM146" s="74"/>
      <c r="AUN146" s="74"/>
      <c r="AUO146" s="74"/>
      <c r="AUP146" s="74"/>
      <c r="AUQ146" s="74"/>
      <c r="AUR146" s="74"/>
      <c r="AUS146" s="4"/>
      <c r="AUT146" s="4"/>
      <c r="AUU146" s="4"/>
      <c r="AUV146" s="4"/>
      <c r="AUW146" s="4"/>
      <c r="AUX146" s="4"/>
      <c r="AUY146" s="4"/>
      <c r="AUZ146" s="4"/>
      <c r="AVA146" s="4"/>
      <c r="AVB146" s="4"/>
      <c r="AVC146" s="4"/>
      <c r="AVD146" s="4"/>
      <c r="AVE146" s="4"/>
      <c r="AVF146" s="4"/>
      <c r="AVG146" s="4"/>
      <c r="AVH146" s="4"/>
      <c r="AVI146" s="4"/>
      <c r="AVJ146" s="4"/>
      <c r="AVK146" s="4"/>
      <c r="AVL146" s="4"/>
      <c r="AVM146" s="4"/>
      <c r="AVN146" s="4"/>
      <c r="AVO146" s="4"/>
      <c r="AVP146" s="4"/>
      <c r="AVQ146" s="4"/>
      <c r="AVR146" s="4"/>
      <c r="AVS146" s="4"/>
      <c r="AVT146" s="4"/>
      <c r="AVU146" s="4"/>
      <c r="AVV146" s="4"/>
      <c r="AVW146" s="4"/>
      <c r="AVX146" s="4"/>
      <c r="AVY146" s="4"/>
      <c r="AVZ146" s="4"/>
      <c r="AWA146" s="4"/>
      <c r="AWB146" s="4"/>
      <c r="AWC146" s="4"/>
      <c r="AWD146" s="4"/>
      <c r="AWE146" s="4"/>
      <c r="AWF146" s="4"/>
      <c r="AWG146" s="4"/>
      <c r="AWH146" s="4"/>
      <c r="AWI146" s="4"/>
      <c r="AWJ146" s="4"/>
      <c r="AWK146" s="4"/>
      <c r="AWL146" s="4"/>
      <c r="AWM146" s="4"/>
      <c r="AWN146" s="4"/>
      <c r="AWO146" s="4"/>
      <c r="AWP146" s="4"/>
      <c r="AWQ146" s="4"/>
      <c r="AWR146" s="4"/>
      <c r="AWS146" s="4"/>
      <c r="AWT146" s="4"/>
      <c r="AWU146" s="4"/>
      <c r="AWV146" s="4"/>
      <c r="AWW146" s="4"/>
      <c r="AWX146" s="4"/>
      <c r="AWY146" s="4"/>
      <c r="AWZ146" s="4"/>
      <c r="AXA146" s="4"/>
      <c r="AXB146" s="4"/>
      <c r="AXC146" s="4"/>
      <c r="AXD146" s="4"/>
      <c r="AXE146" s="4"/>
      <c r="AXF146" s="4"/>
      <c r="AXG146" s="4"/>
      <c r="AXH146" s="4"/>
      <c r="AXI146" s="4"/>
      <c r="AXJ146" s="4"/>
      <c r="AXK146" s="4"/>
      <c r="AXL146" s="4"/>
      <c r="AXM146" s="4"/>
      <c r="AXN146" s="4"/>
      <c r="AXO146" s="4"/>
      <c r="AXP146" s="4"/>
      <c r="AXQ146" s="4"/>
      <c r="AXR146" s="4"/>
      <c r="AXS146" s="4"/>
      <c r="AXT146" s="4"/>
      <c r="AXU146" s="4"/>
      <c r="AXV146" s="4"/>
      <c r="AXW146" s="4"/>
      <c r="AXX146" s="4"/>
      <c r="AXY146" s="4"/>
      <c r="AXZ146" s="4"/>
      <c r="AYA146" s="4"/>
      <c r="AYB146" s="4"/>
      <c r="AYC146" s="4"/>
      <c r="AYD146" s="4"/>
      <c r="AYE146" s="4"/>
      <c r="AYF146" s="4"/>
      <c r="AYG146" s="4"/>
      <c r="AYH146" s="4"/>
      <c r="AYI146" s="4"/>
      <c r="AYJ146" s="4"/>
      <c r="AYK146" s="4"/>
      <c r="AYL146" s="4"/>
      <c r="AYM146" s="4"/>
      <c r="AYN146" s="4"/>
      <c r="AYO146" s="4"/>
      <c r="AYP146" s="4"/>
      <c r="AYQ146" s="4"/>
      <c r="AYR146" s="4"/>
      <c r="AYS146" s="4"/>
      <c r="AYT146" s="4"/>
      <c r="AYU146" s="4"/>
      <c r="AYV146" s="4"/>
      <c r="AYW146" s="4"/>
      <c r="AYX146" s="4"/>
      <c r="AYY146" s="4"/>
      <c r="AYZ146" s="4"/>
      <c r="AZA146" s="4"/>
      <c r="AZB146" s="4"/>
      <c r="AZC146" s="4"/>
      <c r="AZD146" s="4"/>
      <c r="AZE146" s="4"/>
      <c r="AZF146" s="4"/>
      <c r="AZG146" s="4"/>
      <c r="AZH146" s="4"/>
      <c r="AZI146" s="4"/>
      <c r="AZJ146" s="4"/>
      <c r="AZK146" s="4"/>
      <c r="AZL146" s="4"/>
      <c r="AZM146" s="4"/>
      <c r="AZN146" s="4"/>
      <c r="AZO146" s="4"/>
      <c r="AZP146" s="4"/>
      <c r="AZQ146" s="4"/>
      <c r="AZR146" s="4"/>
      <c r="AZS146" s="4"/>
      <c r="AZT146" s="4"/>
      <c r="AZU146" s="4"/>
      <c r="AZV146" s="4"/>
      <c r="AZW146" s="4"/>
      <c r="AZX146" s="4"/>
      <c r="AZY146" s="4"/>
      <c r="AZZ146" s="4"/>
      <c r="BAA146" s="4"/>
      <c r="BAB146" s="4"/>
      <c r="BAC146" s="4"/>
      <c r="BAD146" s="4"/>
      <c r="BAE146" s="4"/>
      <c r="BAF146" s="4"/>
      <c r="BAG146" s="4"/>
      <c r="BAH146" s="4"/>
      <c r="BAI146" s="4"/>
      <c r="BAJ146" s="4"/>
      <c r="BAK146" s="4"/>
      <c r="BAL146" s="4"/>
      <c r="BAM146" s="4"/>
      <c r="BAN146" s="4"/>
      <c r="BAO146" s="4"/>
      <c r="BAP146" s="4"/>
      <c r="BAQ146" s="4"/>
      <c r="BAR146" s="4"/>
      <c r="BAS146" s="4"/>
      <c r="BAT146" s="4"/>
      <c r="BAU146" s="4"/>
      <c r="BAV146" s="4"/>
      <c r="BAW146" s="4"/>
      <c r="BAX146" s="4"/>
      <c r="BAY146" s="4"/>
      <c r="BAZ146" s="4"/>
      <c r="BBA146" s="4"/>
      <c r="BBB146" s="4"/>
      <c r="BBC146" s="4"/>
      <c r="BBD146" s="4"/>
      <c r="BBE146" s="4"/>
      <c r="BBF146" s="4"/>
      <c r="BBG146" s="4"/>
      <c r="BBH146" s="4"/>
      <c r="BBI146" s="4"/>
      <c r="BBJ146" s="4"/>
      <c r="BBK146" s="4"/>
      <c r="BBL146" s="4"/>
      <c r="BBM146" s="4"/>
      <c r="BBN146" s="4"/>
      <c r="BBO146" s="4"/>
      <c r="BBP146" s="4"/>
      <c r="BBQ146" s="4"/>
      <c r="BBR146" s="4"/>
      <c r="BBS146" s="4"/>
      <c r="BBT146" s="4"/>
      <c r="BBU146" s="4"/>
      <c r="BBV146" s="4"/>
      <c r="BBW146" s="4"/>
      <c r="BBX146" s="4"/>
      <c r="BBY146" s="4"/>
      <c r="BBZ146" s="4"/>
      <c r="BCA146" s="4"/>
      <c r="BCB146" s="4"/>
      <c r="BCC146" s="4"/>
      <c r="BCD146" s="4"/>
      <c r="BCE146" s="4"/>
      <c r="BCF146" s="4"/>
      <c r="BCG146" s="4"/>
      <c r="BCH146" s="4"/>
      <c r="BCI146" s="4"/>
      <c r="BCJ146" s="4"/>
      <c r="BCK146" s="4"/>
      <c r="BCL146" s="4"/>
      <c r="BCM146" s="4"/>
      <c r="BCN146" s="4"/>
      <c r="BCO146" s="4"/>
      <c r="BCP146" s="4"/>
      <c r="BCQ146" s="4"/>
      <c r="BCR146" s="4"/>
      <c r="BCS146" s="4"/>
      <c r="BCT146" s="4"/>
      <c r="BCU146" s="4"/>
      <c r="BCV146" s="4"/>
      <c r="BCW146" s="4"/>
      <c r="BCX146" s="4"/>
      <c r="BCY146" s="4"/>
      <c r="BCZ146" s="4"/>
      <c r="BDA146" s="4"/>
      <c r="BDB146" s="4"/>
      <c r="BDC146" s="4"/>
      <c r="BDD146" s="4"/>
      <c r="BDE146" s="4"/>
      <c r="BDF146" s="4"/>
      <c r="BDG146" s="4"/>
      <c r="BDH146" s="4"/>
      <c r="BDI146" s="4"/>
      <c r="BDJ146" s="4"/>
      <c r="BDK146" s="4"/>
      <c r="BDL146" s="4"/>
      <c r="BDM146" s="4"/>
      <c r="BDN146" s="4"/>
      <c r="BDO146" s="4"/>
      <c r="BDP146" s="4"/>
      <c r="BDQ146" s="4"/>
      <c r="BDR146" s="4"/>
      <c r="BDS146" s="4"/>
      <c r="BDT146" s="4"/>
      <c r="BDU146" s="4"/>
      <c r="BDV146" s="4"/>
      <c r="BDW146" s="4"/>
      <c r="BDX146" s="4"/>
      <c r="BDY146" s="4"/>
      <c r="BDZ146" s="4"/>
      <c r="BEA146" s="4"/>
      <c r="BEB146" s="4"/>
      <c r="BEC146" s="4"/>
      <c r="BED146" s="4"/>
      <c r="BEE146" s="4"/>
      <c r="BEF146" s="4"/>
      <c r="BEG146" s="4"/>
      <c r="BEH146" s="4"/>
      <c r="BEI146" s="74"/>
      <c r="BEJ146" s="74"/>
      <c r="BEK146" s="74"/>
      <c r="BEL146" s="74"/>
      <c r="BEM146" s="74"/>
      <c r="BEN146" s="74"/>
      <c r="BEO146" s="4"/>
      <c r="BEP146" s="4"/>
      <c r="BEQ146" s="4"/>
      <c r="BER146" s="4"/>
      <c r="BES146" s="4"/>
      <c r="BET146" s="4"/>
      <c r="BEU146" s="4"/>
      <c r="BEV146" s="4"/>
      <c r="BEW146" s="4"/>
      <c r="BEX146" s="4"/>
      <c r="BEY146" s="4"/>
      <c r="BEZ146" s="4"/>
      <c r="BFA146" s="4"/>
      <c r="BFB146" s="4"/>
      <c r="BFC146" s="4"/>
      <c r="BFD146" s="4"/>
      <c r="BFE146" s="4"/>
      <c r="BFF146" s="4"/>
      <c r="BFG146" s="4"/>
      <c r="BFH146" s="4"/>
      <c r="BFI146" s="4"/>
      <c r="BFJ146" s="4"/>
      <c r="BFK146" s="4"/>
      <c r="BFL146" s="4"/>
      <c r="BFM146" s="4"/>
      <c r="BFN146" s="4"/>
      <c r="BFO146" s="4"/>
      <c r="BFP146" s="4"/>
      <c r="BFQ146" s="4"/>
      <c r="BFR146" s="4"/>
      <c r="BFS146" s="4"/>
      <c r="BFT146" s="4"/>
      <c r="BFU146" s="4"/>
      <c r="BFV146" s="4"/>
      <c r="BFW146" s="4"/>
      <c r="BFX146" s="4"/>
      <c r="BFY146" s="4"/>
      <c r="BFZ146" s="4"/>
      <c r="BGA146" s="4"/>
      <c r="BGB146" s="4"/>
      <c r="BGC146" s="4"/>
      <c r="BGD146" s="4"/>
      <c r="BGE146" s="4"/>
      <c r="BGF146" s="4"/>
      <c r="BGG146" s="4"/>
      <c r="BGH146" s="4"/>
      <c r="BGI146" s="4"/>
      <c r="BGJ146" s="4"/>
      <c r="BGK146" s="4"/>
      <c r="BGL146" s="4"/>
      <c r="BGM146" s="4"/>
      <c r="BGN146" s="4"/>
      <c r="BGO146" s="4"/>
      <c r="BGP146" s="4"/>
      <c r="BGQ146" s="4"/>
      <c r="BGR146" s="4"/>
      <c r="BGS146" s="4"/>
      <c r="BGT146" s="4"/>
      <c r="BGU146" s="4"/>
      <c r="BGV146" s="4"/>
      <c r="BGW146" s="4"/>
      <c r="BGX146" s="4"/>
      <c r="BGY146" s="4"/>
      <c r="BGZ146" s="4"/>
      <c r="BHA146" s="4"/>
      <c r="BHB146" s="4"/>
      <c r="BHC146" s="4"/>
      <c r="BHD146" s="4"/>
      <c r="BHE146" s="4"/>
      <c r="BHF146" s="4"/>
      <c r="BHG146" s="4"/>
      <c r="BHH146" s="4"/>
      <c r="BHI146" s="4"/>
      <c r="BHJ146" s="4"/>
      <c r="BHK146" s="4"/>
      <c r="BHL146" s="4"/>
      <c r="BHM146" s="4"/>
      <c r="BHN146" s="4"/>
      <c r="BHO146" s="4"/>
      <c r="BHP146" s="4"/>
      <c r="BHQ146" s="4"/>
      <c r="BHR146" s="4"/>
      <c r="BHS146" s="4"/>
      <c r="BHT146" s="4"/>
      <c r="BHU146" s="4"/>
      <c r="BHV146" s="4"/>
      <c r="BHW146" s="4"/>
      <c r="BHX146" s="4"/>
      <c r="BHY146" s="4"/>
      <c r="BHZ146" s="4"/>
      <c r="BIA146" s="4"/>
      <c r="BIB146" s="4"/>
      <c r="BIC146" s="4"/>
      <c r="BID146" s="4"/>
      <c r="BIE146" s="4"/>
      <c r="BIF146" s="4"/>
      <c r="BIG146" s="4"/>
      <c r="BIH146" s="4"/>
      <c r="BII146" s="4"/>
      <c r="BIJ146" s="4"/>
      <c r="BIK146" s="4"/>
      <c r="BIL146" s="4"/>
      <c r="BIM146" s="4"/>
      <c r="BIN146" s="4"/>
      <c r="BIO146" s="4"/>
      <c r="BIP146" s="4"/>
      <c r="BIQ146" s="4"/>
      <c r="BIR146" s="4"/>
      <c r="BIS146" s="4"/>
      <c r="BIT146" s="4"/>
      <c r="BIU146" s="4"/>
      <c r="BIV146" s="4"/>
      <c r="BIW146" s="4"/>
      <c r="BIX146" s="4"/>
      <c r="BIY146" s="4"/>
      <c r="BIZ146" s="4"/>
      <c r="BJA146" s="4"/>
      <c r="BJB146" s="4"/>
      <c r="BJC146" s="4"/>
      <c r="BJD146" s="4"/>
      <c r="BJE146" s="4"/>
      <c r="BJF146" s="4"/>
      <c r="BJG146" s="4"/>
      <c r="BJH146" s="4"/>
      <c r="BJI146" s="4"/>
      <c r="BJJ146" s="4"/>
      <c r="BJK146" s="4"/>
      <c r="BJL146" s="4"/>
      <c r="BJM146" s="4"/>
      <c r="BJN146" s="4"/>
      <c r="BJO146" s="4"/>
      <c r="BJP146" s="4"/>
      <c r="BJQ146" s="4"/>
      <c r="BJR146" s="4"/>
      <c r="BJS146" s="4"/>
      <c r="BJT146" s="4"/>
      <c r="BJU146" s="4"/>
      <c r="BJV146" s="4"/>
      <c r="BJW146" s="4"/>
      <c r="BJX146" s="4"/>
      <c r="BJY146" s="4"/>
      <c r="BJZ146" s="4"/>
      <c r="BKA146" s="4"/>
      <c r="BKB146" s="4"/>
      <c r="BKC146" s="4"/>
      <c r="BKD146" s="4"/>
      <c r="BKE146" s="4"/>
      <c r="BKF146" s="4"/>
      <c r="BKG146" s="4"/>
      <c r="BKH146" s="4"/>
      <c r="BKI146" s="4"/>
      <c r="BKJ146" s="4"/>
      <c r="BKK146" s="4"/>
      <c r="BKL146" s="4"/>
      <c r="BKM146" s="4"/>
      <c r="BKN146" s="4"/>
      <c r="BKO146" s="4"/>
      <c r="BKP146" s="4"/>
      <c r="BKQ146" s="4"/>
      <c r="BKR146" s="4"/>
      <c r="BKS146" s="4"/>
      <c r="BKT146" s="4"/>
      <c r="BKU146" s="4"/>
      <c r="BKV146" s="4"/>
      <c r="BKW146" s="4"/>
      <c r="BKX146" s="4"/>
      <c r="BKY146" s="4"/>
      <c r="BKZ146" s="4"/>
      <c r="BLA146" s="4"/>
      <c r="BLB146" s="4"/>
      <c r="BLC146" s="4"/>
      <c r="BLD146" s="4"/>
      <c r="BLE146" s="4"/>
      <c r="BLF146" s="4"/>
      <c r="BLG146" s="4"/>
      <c r="BLH146" s="4"/>
      <c r="BLI146" s="4"/>
      <c r="BLJ146" s="4"/>
      <c r="BLK146" s="4"/>
      <c r="BLL146" s="4"/>
      <c r="BLM146" s="4"/>
      <c r="BLN146" s="4"/>
      <c r="BLO146" s="4"/>
      <c r="BLP146" s="4"/>
      <c r="BLQ146" s="4"/>
      <c r="BLR146" s="4"/>
      <c r="BLS146" s="4"/>
      <c r="BLT146" s="4"/>
      <c r="BLU146" s="4"/>
      <c r="BLV146" s="4"/>
      <c r="BLW146" s="4"/>
      <c r="BLX146" s="4"/>
      <c r="BLY146" s="4"/>
      <c r="BLZ146" s="4"/>
      <c r="BMA146" s="4"/>
      <c r="BMB146" s="4"/>
      <c r="BMC146" s="4"/>
      <c r="BMD146" s="4"/>
      <c r="BME146" s="4"/>
      <c r="BMF146" s="4"/>
      <c r="BMG146" s="4"/>
      <c r="BMH146" s="4"/>
      <c r="BMI146" s="4"/>
      <c r="BMJ146" s="4"/>
      <c r="BMK146" s="4"/>
      <c r="BML146" s="4"/>
      <c r="BMM146" s="4"/>
      <c r="BMN146" s="4"/>
      <c r="BMO146" s="4"/>
      <c r="BMP146" s="4"/>
      <c r="BMQ146" s="4"/>
      <c r="BMR146" s="4"/>
      <c r="BMS146" s="4"/>
      <c r="BMT146" s="4"/>
      <c r="BMU146" s="4"/>
      <c r="BMV146" s="4"/>
      <c r="BMW146" s="4"/>
      <c r="BMX146" s="4"/>
      <c r="BMY146" s="4"/>
      <c r="BMZ146" s="4"/>
      <c r="BNA146" s="4"/>
      <c r="BNB146" s="4"/>
      <c r="BNC146" s="4"/>
      <c r="BND146" s="4"/>
      <c r="BNE146" s="4"/>
      <c r="BNF146" s="4"/>
      <c r="BNG146" s="4"/>
      <c r="BNH146" s="4"/>
      <c r="BNI146" s="4"/>
      <c r="BNJ146" s="4"/>
      <c r="BNK146" s="4"/>
      <c r="BNL146" s="4"/>
      <c r="BNM146" s="4"/>
      <c r="BNN146" s="4"/>
      <c r="BNO146" s="4"/>
      <c r="BNP146" s="4"/>
      <c r="BNQ146" s="4"/>
      <c r="BNR146" s="4"/>
      <c r="BNS146" s="4"/>
      <c r="BNT146" s="4"/>
      <c r="BNU146" s="4"/>
      <c r="BNV146" s="4"/>
      <c r="BNW146" s="4"/>
      <c r="BNX146" s="4"/>
      <c r="BNY146" s="4"/>
      <c r="BNZ146" s="4"/>
      <c r="BOA146" s="4"/>
      <c r="BOB146" s="4"/>
      <c r="BOC146" s="4"/>
      <c r="BOD146" s="4"/>
      <c r="BOE146" s="74"/>
      <c r="BOF146" s="74"/>
      <c r="BOG146" s="74"/>
      <c r="BOH146" s="74"/>
      <c r="BOI146" s="74"/>
      <c r="BOJ146" s="74"/>
      <c r="BOK146" s="4"/>
      <c r="BOL146" s="4"/>
      <c r="BOM146" s="4"/>
      <c r="BON146" s="4"/>
      <c r="BOO146" s="4"/>
      <c r="BOP146" s="4"/>
      <c r="BOQ146" s="4"/>
      <c r="BOR146" s="4"/>
      <c r="BOS146" s="4"/>
      <c r="BOT146" s="4"/>
      <c r="BOU146" s="4"/>
      <c r="BOV146" s="4"/>
      <c r="BOW146" s="4"/>
      <c r="BOX146" s="4"/>
      <c r="BOY146" s="4"/>
      <c r="BOZ146" s="4"/>
      <c r="BPA146" s="4"/>
      <c r="BPB146" s="4"/>
      <c r="BPC146" s="4"/>
      <c r="BPD146" s="4"/>
      <c r="BPE146" s="4"/>
      <c r="BPF146" s="4"/>
      <c r="BPG146" s="4"/>
      <c r="BPH146" s="4"/>
      <c r="BPI146" s="4"/>
      <c r="BPJ146" s="4"/>
      <c r="BPK146" s="4"/>
      <c r="BPL146" s="4"/>
      <c r="BPM146" s="4"/>
      <c r="BPN146" s="4"/>
      <c r="BPO146" s="4"/>
      <c r="BPP146" s="4"/>
      <c r="BPQ146" s="4"/>
      <c r="BPR146" s="4"/>
      <c r="BPS146" s="4"/>
      <c r="BPT146" s="4"/>
      <c r="BPU146" s="4"/>
      <c r="BPV146" s="4"/>
      <c r="BPW146" s="4"/>
      <c r="BPX146" s="4"/>
      <c r="BPY146" s="4"/>
      <c r="BPZ146" s="4"/>
      <c r="BQA146" s="4"/>
      <c r="BQB146" s="4"/>
      <c r="BQC146" s="4"/>
      <c r="BQD146" s="4"/>
      <c r="BQE146" s="4"/>
      <c r="BQF146" s="4"/>
      <c r="BQG146" s="4"/>
      <c r="BQH146" s="4"/>
      <c r="BQI146" s="4"/>
      <c r="BQJ146" s="4"/>
      <c r="BQK146" s="4"/>
      <c r="BQL146" s="4"/>
      <c r="BQM146" s="4"/>
      <c r="BQN146" s="4"/>
      <c r="BQO146" s="4"/>
      <c r="BQP146" s="4"/>
      <c r="BQQ146" s="4"/>
      <c r="BQR146" s="4"/>
      <c r="BQS146" s="4"/>
      <c r="BQT146" s="4"/>
      <c r="BQU146" s="4"/>
      <c r="BQV146" s="4"/>
      <c r="BQW146" s="4"/>
      <c r="BQX146" s="4"/>
      <c r="BQY146" s="4"/>
      <c r="BQZ146" s="4"/>
      <c r="BRA146" s="4"/>
      <c r="BRB146" s="4"/>
      <c r="BRC146" s="4"/>
      <c r="BRD146" s="4"/>
      <c r="BRE146" s="4"/>
      <c r="BRF146" s="4"/>
      <c r="BRG146" s="4"/>
      <c r="BRH146" s="4"/>
      <c r="BRI146" s="4"/>
      <c r="BRJ146" s="4"/>
      <c r="BRK146" s="4"/>
      <c r="BRL146" s="4"/>
      <c r="BRM146" s="4"/>
      <c r="BRN146" s="4"/>
      <c r="BRO146" s="4"/>
      <c r="BRP146" s="4"/>
      <c r="BRQ146" s="4"/>
      <c r="BRR146" s="4"/>
      <c r="BRS146" s="4"/>
      <c r="BRT146" s="4"/>
      <c r="BRU146" s="4"/>
      <c r="BRV146" s="4"/>
      <c r="BRW146" s="4"/>
      <c r="BRX146" s="4"/>
      <c r="BRY146" s="4"/>
      <c r="BRZ146" s="4"/>
      <c r="BSA146" s="4"/>
      <c r="BSB146" s="4"/>
      <c r="BSC146" s="4"/>
      <c r="BSD146" s="4"/>
      <c r="BSE146" s="4"/>
      <c r="BSF146" s="4"/>
      <c r="BSG146" s="4"/>
      <c r="BSH146" s="4"/>
      <c r="BSI146" s="4"/>
      <c r="BSJ146" s="4"/>
      <c r="BSK146" s="4"/>
      <c r="BSL146" s="4"/>
      <c r="BSM146" s="4"/>
      <c r="BSN146" s="4"/>
      <c r="BSO146" s="4"/>
      <c r="BSP146" s="4"/>
      <c r="BSQ146" s="4"/>
      <c r="BSR146" s="4"/>
      <c r="BSS146" s="4"/>
      <c r="BST146" s="4"/>
      <c r="BSU146" s="4"/>
      <c r="BSV146" s="4"/>
      <c r="BSW146" s="4"/>
      <c r="BSX146" s="4"/>
      <c r="BSY146" s="4"/>
      <c r="BSZ146" s="4"/>
      <c r="BTA146" s="4"/>
      <c r="BTB146" s="4"/>
      <c r="BTC146" s="4"/>
      <c r="BTD146" s="4"/>
      <c r="BTE146" s="4"/>
      <c r="BTF146" s="4"/>
      <c r="BTG146" s="4"/>
      <c r="BTH146" s="4"/>
      <c r="BTI146" s="4"/>
      <c r="BTJ146" s="4"/>
      <c r="BTK146" s="4"/>
      <c r="BTL146" s="4"/>
      <c r="BTM146" s="4"/>
      <c r="BTN146" s="4"/>
      <c r="BTO146" s="4"/>
      <c r="BTP146" s="4"/>
      <c r="BTQ146" s="4"/>
      <c r="BTR146" s="4"/>
      <c r="BTS146" s="4"/>
      <c r="BTT146" s="4"/>
      <c r="BTU146" s="4"/>
      <c r="BTV146" s="4"/>
      <c r="BTW146" s="4"/>
      <c r="BTX146" s="4"/>
      <c r="BTY146" s="4"/>
      <c r="BTZ146" s="4"/>
      <c r="BUA146" s="4"/>
      <c r="BUB146" s="4"/>
      <c r="BUC146" s="4"/>
      <c r="BUD146" s="4"/>
      <c r="BUE146" s="4"/>
      <c r="BUF146" s="4"/>
      <c r="BUG146" s="4"/>
      <c r="BUH146" s="4"/>
      <c r="BUI146" s="4"/>
      <c r="BUJ146" s="4"/>
      <c r="BUK146" s="4"/>
      <c r="BUL146" s="4"/>
      <c r="BUM146" s="4"/>
      <c r="BUN146" s="4"/>
      <c r="BUO146" s="4"/>
      <c r="BUP146" s="4"/>
      <c r="BUQ146" s="4"/>
      <c r="BUR146" s="4"/>
      <c r="BUS146" s="4"/>
      <c r="BUT146" s="4"/>
      <c r="BUU146" s="4"/>
      <c r="BUV146" s="4"/>
      <c r="BUW146" s="4"/>
      <c r="BUX146" s="4"/>
      <c r="BUY146" s="4"/>
      <c r="BUZ146" s="4"/>
      <c r="BVA146" s="4"/>
      <c r="BVB146" s="4"/>
      <c r="BVC146" s="4"/>
      <c r="BVD146" s="4"/>
      <c r="BVE146" s="4"/>
      <c r="BVF146" s="4"/>
      <c r="BVG146" s="4"/>
      <c r="BVH146" s="4"/>
      <c r="BVI146" s="4"/>
      <c r="BVJ146" s="4"/>
      <c r="BVK146" s="4"/>
      <c r="BVL146" s="4"/>
      <c r="BVM146" s="4"/>
      <c r="BVN146" s="4"/>
      <c r="BVO146" s="4"/>
      <c r="BVP146" s="4"/>
      <c r="BVQ146" s="4"/>
      <c r="BVR146" s="4"/>
      <c r="BVS146" s="4"/>
      <c r="BVT146" s="4"/>
      <c r="BVU146" s="4"/>
      <c r="BVV146" s="4"/>
      <c r="BVW146" s="4"/>
      <c r="BVX146" s="4"/>
      <c r="BVY146" s="4"/>
      <c r="BVZ146" s="4"/>
      <c r="BWA146" s="4"/>
      <c r="BWB146" s="4"/>
      <c r="BWC146" s="4"/>
      <c r="BWD146" s="4"/>
      <c r="BWE146" s="4"/>
      <c r="BWF146" s="4"/>
      <c r="BWG146" s="4"/>
      <c r="BWH146" s="4"/>
      <c r="BWI146" s="4"/>
      <c r="BWJ146" s="4"/>
      <c r="BWK146" s="4"/>
      <c r="BWL146" s="4"/>
      <c r="BWM146" s="4"/>
      <c r="BWN146" s="4"/>
      <c r="BWO146" s="4"/>
      <c r="BWP146" s="4"/>
      <c r="BWQ146" s="4"/>
      <c r="BWR146" s="4"/>
      <c r="BWS146" s="4"/>
      <c r="BWT146" s="4"/>
      <c r="BWU146" s="4"/>
      <c r="BWV146" s="4"/>
      <c r="BWW146" s="4"/>
      <c r="BWX146" s="4"/>
      <c r="BWY146" s="4"/>
      <c r="BWZ146" s="4"/>
      <c r="BXA146" s="4"/>
      <c r="BXB146" s="4"/>
      <c r="BXC146" s="4"/>
      <c r="BXD146" s="4"/>
      <c r="BXE146" s="4"/>
      <c r="BXF146" s="4"/>
      <c r="BXG146" s="4"/>
      <c r="BXH146" s="4"/>
      <c r="BXI146" s="4"/>
      <c r="BXJ146" s="4"/>
      <c r="BXK146" s="4"/>
      <c r="BXL146" s="4"/>
      <c r="BXM146" s="4"/>
      <c r="BXN146" s="4"/>
      <c r="BXO146" s="4"/>
      <c r="BXP146" s="4"/>
      <c r="BXQ146" s="4"/>
      <c r="BXR146" s="4"/>
      <c r="BXS146" s="4"/>
      <c r="BXT146" s="4"/>
      <c r="BXU146" s="4"/>
      <c r="BXV146" s="4"/>
      <c r="BXW146" s="4"/>
      <c r="BXX146" s="4"/>
      <c r="BXY146" s="4"/>
      <c r="BXZ146" s="4"/>
      <c r="BYA146" s="74"/>
      <c r="BYB146" s="74"/>
      <c r="BYC146" s="74"/>
      <c r="BYD146" s="74"/>
      <c r="BYE146" s="74"/>
      <c r="BYF146" s="74"/>
      <c r="BYG146" s="4"/>
      <c r="BYH146" s="4"/>
      <c r="BYI146" s="4"/>
      <c r="BYJ146" s="4"/>
      <c r="BYK146" s="4"/>
      <c r="BYL146" s="4"/>
      <c r="BYM146" s="4"/>
      <c r="BYN146" s="4"/>
      <c r="BYO146" s="4"/>
      <c r="BYP146" s="4"/>
      <c r="BYQ146" s="4"/>
      <c r="BYR146" s="4"/>
      <c r="BYS146" s="4"/>
      <c r="BYT146" s="4"/>
      <c r="BYU146" s="4"/>
      <c r="BYV146" s="4"/>
      <c r="BYW146" s="4"/>
      <c r="BYX146" s="4"/>
      <c r="BYY146" s="4"/>
      <c r="BYZ146" s="4"/>
      <c r="BZA146" s="4"/>
      <c r="BZB146" s="4"/>
      <c r="BZC146" s="4"/>
      <c r="BZD146" s="4"/>
      <c r="BZE146" s="4"/>
      <c r="BZF146" s="4"/>
      <c r="BZG146" s="4"/>
      <c r="BZH146" s="4"/>
      <c r="BZI146" s="4"/>
      <c r="BZJ146" s="4"/>
      <c r="BZK146" s="4"/>
      <c r="BZL146" s="4"/>
      <c r="BZM146" s="4"/>
      <c r="BZN146" s="4"/>
      <c r="BZO146" s="4"/>
      <c r="BZP146" s="4"/>
      <c r="BZQ146" s="4"/>
      <c r="BZR146" s="4"/>
      <c r="BZS146" s="4"/>
      <c r="BZT146" s="4"/>
      <c r="BZU146" s="4"/>
      <c r="BZV146" s="4"/>
      <c r="BZW146" s="4"/>
      <c r="BZX146" s="4"/>
      <c r="BZY146" s="4"/>
      <c r="BZZ146" s="4"/>
      <c r="CAA146" s="4"/>
      <c r="CAB146" s="4"/>
      <c r="CAC146" s="4"/>
      <c r="CAD146" s="4"/>
      <c r="CAE146" s="4"/>
      <c r="CAF146" s="4"/>
      <c r="CAG146" s="4"/>
      <c r="CAH146" s="4"/>
      <c r="CAI146" s="4"/>
      <c r="CAJ146" s="4"/>
      <c r="CAK146" s="4"/>
      <c r="CAL146" s="4"/>
      <c r="CAM146" s="4"/>
      <c r="CAN146" s="4"/>
      <c r="CAO146" s="4"/>
      <c r="CAP146" s="4"/>
      <c r="CAQ146" s="4"/>
      <c r="CAR146" s="4"/>
      <c r="CAS146" s="4"/>
      <c r="CAT146" s="4"/>
      <c r="CAU146" s="4"/>
      <c r="CAV146" s="4"/>
      <c r="CAW146" s="4"/>
      <c r="CAX146" s="4"/>
      <c r="CAY146" s="4"/>
      <c r="CAZ146" s="4"/>
      <c r="CBA146" s="4"/>
      <c r="CBB146" s="4"/>
      <c r="CBC146" s="4"/>
      <c r="CBD146" s="4"/>
      <c r="CBE146" s="4"/>
      <c r="CBF146" s="4"/>
      <c r="CBG146" s="4"/>
      <c r="CBH146" s="4"/>
      <c r="CBI146" s="4"/>
      <c r="CBJ146" s="4"/>
      <c r="CBK146" s="4"/>
      <c r="CBL146" s="4"/>
      <c r="CBM146" s="4"/>
      <c r="CBN146" s="4"/>
      <c r="CBO146" s="4"/>
      <c r="CBP146" s="4"/>
      <c r="CBQ146" s="4"/>
      <c r="CBR146" s="4"/>
      <c r="CBS146" s="4"/>
      <c r="CBT146" s="4"/>
      <c r="CBU146" s="4"/>
      <c r="CBV146" s="4"/>
      <c r="CBW146" s="4"/>
      <c r="CBX146" s="4"/>
      <c r="CBY146" s="4"/>
      <c r="CBZ146" s="4"/>
      <c r="CCA146" s="4"/>
      <c r="CCB146" s="4"/>
      <c r="CCC146" s="4"/>
      <c r="CCD146" s="4"/>
      <c r="CCE146" s="4"/>
      <c r="CCF146" s="4"/>
      <c r="CCG146" s="4"/>
      <c r="CCH146" s="4"/>
      <c r="CCI146" s="4"/>
      <c r="CCJ146" s="4"/>
      <c r="CCK146" s="4"/>
      <c r="CCL146" s="4"/>
      <c r="CCM146" s="4"/>
      <c r="CCN146" s="4"/>
      <c r="CCO146" s="4"/>
      <c r="CCP146" s="4"/>
      <c r="CCQ146" s="4"/>
      <c r="CCR146" s="4"/>
      <c r="CCS146" s="4"/>
      <c r="CCT146" s="4"/>
      <c r="CCU146" s="4"/>
      <c r="CCV146" s="4"/>
      <c r="CCW146" s="4"/>
      <c r="CCX146" s="4"/>
      <c r="CCY146" s="4"/>
      <c r="CCZ146" s="4"/>
      <c r="CDA146" s="4"/>
      <c r="CDB146" s="4"/>
      <c r="CDC146" s="4"/>
      <c r="CDD146" s="4"/>
      <c r="CDE146" s="4"/>
      <c r="CDF146" s="4"/>
      <c r="CDG146" s="4"/>
      <c r="CDH146" s="4"/>
      <c r="CDI146" s="4"/>
      <c r="CDJ146" s="4"/>
      <c r="CDK146" s="4"/>
      <c r="CDL146" s="4"/>
      <c r="CDM146" s="4"/>
      <c r="CDN146" s="4"/>
      <c r="CDO146" s="4"/>
      <c r="CDP146" s="4"/>
      <c r="CDQ146" s="4"/>
      <c r="CDR146" s="4"/>
      <c r="CDS146" s="4"/>
      <c r="CDT146" s="4"/>
      <c r="CDU146" s="4"/>
      <c r="CDV146" s="4"/>
      <c r="CDW146" s="4"/>
      <c r="CDX146" s="4"/>
      <c r="CDY146" s="4"/>
      <c r="CDZ146" s="4"/>
      <c r="CEA146" s="4"/>
      <c r="CEB146" s="4"/>
      <c r="CEC146" s="4"/>
      <c r="CED146" s="4"/>
      <c r="CEE146" s="4"/>
      <c r="CEF146" s="4"/>
      <c r="CEG146" s="4"/>
      <c r="CEH146" s="4"/>
      <c r="CEI146" s="4"/>
      <c r="CEJ146" s="4"/>
      <c r="CEK146" s="4"/>
      <c r="CEL146" s="4"/>
      <c r="CEM146" s="4"/>
      <c r="CEN146" s="4"/>
      <c r="CEO146" s="4"/>
      <c r="CEP146" s="4"/>
      <c r="CEQ146" s="4"/>
      <c r="CER146" s="4"/>
      <c r="CES146" s="4"/>
      <c r="CET146" s="4"/>
      <c r="CEU146" s="4"/>
      <c r="CEV146" s="4"/>
      <c r="CEW146" s="4"/>
      <c r="CEX146" s="4"/>
      <c r="CEY146" s="4"/>
      <c r="CEZ146" s="4"/>
      <c r="CFA146" s="4"/>
      <c r="CFB146" s="4"/>
      <c r="CFC146" s="4"/>
      <c r="CFD146" s="4"/>
      <c r="CFE146" s="4"/>
      <c r="CFF146" s="4"/>
      <c r="CFG146" s="4"/>
      <c r="CFH146" s="4"/>
      <c r="CFI146" s="4"/>
      <c r="CFJ146" s="4"/>
      <c r="CFK146" s="4"/>
      <c r="CFL146" s="4"/>
      <c r="CFM146" s="4"/>
      <c r="CFN146" s="4"/>
      <c r="CFO146" s="4"/>
      <c r="CFP146" s="4"/>
      <c r="CFQ146" s="4"/>
      <c r="CFR146" s="4"/>
      <c r="CFS146" s="4"/>
      <c r="CFT146" s="4"/>
      <c r="CFU146" s="4"/>
      <c r="CFV146" s="4"/>
      <c r="CFW146" s="4"/>
      <c r="CFX146" s="4"/>
      <c r="CFY146" s="4"/>
      <c r="CFZ146" s="4"/>
      <c r="CGA146" s="4"/>
      <c r="CGB146" s="4"/>
      <c r="CGC146" s="4"/>
      <c r="CGD146" s="4"/>
      <c r="CGE146" s="4"/>
      <c r="CGF146" s="4"/>
      <c r="CGG146" s="4"/>
      <c r="CGH146" s="4"/>
      <c r="CGI146" s="4"/>
      <c r="CGJ146" s="4"/>
      <c r="CGK146" s="4"/>
      <c r="CGL146" s="4"/>
      <c r="CGM146" s="4"/>
      <c r="CGN146" s="4"/>
      <c r="CGO146" s="4"/>
      <c r="CGP146" s="4"/>
      <c r="CGQ146" s="4"/>
      <c r="CGR146" s="4"/>
      <c r="CGS146" s="4"/>
      <c r="CGT146" s="4"/>
      <c r="CGU146" s="4"/>
      <c r="CGV146" s="4"/>
      <c r="CGW146" s="4"/>
      <c r="CGX146" s="4"/>
      <c r="CGY146" s="4"/>
      <c r="CGZ146" s="4"/>
      <c r="CHA146" s="4"/>
      <c r="CHB146" s="4"/>
      <c r="CHC146" s="4"/>
      <c r="CHD146" s="4"/>
      <c r="CHE146" s="4"/>
      <c r="CHF146" s="4"/>
      <c r="CHG146" s="4"/>
      <c r="CHH146" s="4"/>
      <c r="CHI146" s="4"/>
      <c r="CHJ146" s="4"/>
      <c r="CHK146" s="4"/>
      <c r="CHL146" s="4"/>
      <c r="CHM146" s="4"/>
      <c r="CHN146" s="4"/>
      <c r="CHO146" s="4"/>
      <c r="CHP146" s="4"/>
      <c r="CHQ146" s="4"/>
      <c r="CHR146" s="4"/>
      <c r="CHS146" s="4"/>
      <c r="CHT146" s="4"/>
      <c r="CHU146" s="4"/>
      <c r="CHV146" s="4"/>
      <c r="CHW146" s="74"/>
      <c r="CHX146" s="74"/>
      <c r="CHY146" s="74"/>
      <c r="CHZ146" s="74"/>
      <c r="CIA146" s="74"/>
      <c r="CIB146" s="74"/>
      <c r="CIC146" s="4"/>
      <c r="CID146" s="4"/>
      <c r="CIE146" s="4"/>
      <c r="CIF146" s="4"/>
      <c r="CIG146" s="4"/>
      <c r="CIH146" s="4"/>
      <c r="CII146" s="4"/>
      <c r="CIJ146" s="4"/>
      <c r="CIK146" s="4"/>
      <c r="CIL146" s="4"/>
      <c r="CIM146" s="4"/>
      <c r="CIN146" s="4"/>
      <c r="CIO146" s="4"/>
      <c r="CIP146" s="4"/>
      <c r="CIQ146" s="4"/>
      <c r="CIR146" s="4"/>
      <c r="CIS146" s="4"/>
      <c r="CIT146" s="4"/>
      <c r="CIU146" s="4"/>
      <c r="CIV146" s="4"/>
      <c r="CIW146" s="4"/>
      <c r="CIX146" s="4"/>
      <c r="CIY146" s="4"/>
      <c r="CIZ146" s="4"/>
      <c r="CJA146" s="4"/>
      <c r="CJB146" s="4"/>
      <c r="CJC146" s="4"/>
      <c r="CJD146" s="4"/>
      <c r="CJE146" s="4"/>
      <c r="CJF146" s="4"/>
      <c r="CJG146" s="4"/>
      <c r="CJH146" s="4"/>
      <c r="CJI146" s="4"/>
      <c r="CJJ146" s="4"/>
      <c r="CJK146" s="4"/>
      <c r="CJL146" s="4"/>
      <c r="CJM146" s="4"/>
      <c r="CJN146" s="4"/>
      <c r="CJO146" s="4"/>
      <c r="CJP146" s="4"/>
      <c r="CJQ146" s="4"/>
      <c r="CJR146" s="4"/>
      <c r="CJS146" s="4"/>
      <c r="CJT146" s="4"/>
      <c r="CJU146" s="4"/>
      <c r="CJV146" s="4"/>
      <c r="CJW146" s="4"/>
      <c r="CJX146" s="4"/>
      <c r="CJY146" s="4"/>
      <c r="CJZ146" s="4"/>
      <c r="CKA146" s="4"/>
      <c r="CKB146" s="4"/>
      <c r="CKC146" s="4"/>
      <c r="CKD146" s="4"/>
      <c r="CKE146" s="4"/>
      <c r="CKF146" s="4"/>
      <c r="CKG146" s="4"/>
      <c r="CKH146" s="4"/>
      <c r="CKI146" s="4"/>
      <c r="CKJ146" s="4"/>
      <c r="CKK146" s="4"/>
      <c r="CKL146" s="4"/>
      <c r="CKM146" s="4"/>
      <c r="CKN146" s="4"/>
      <c r="CKO146" s="4"/>
      <c r="CKP146" s="4"/>
      <c r="CKQ146" s="4"/>
      <c r="CKR146" s="4"/>
      <c r="CKS146" s="4"/>
      <c r="CKT146" s="4"/>
      <c r="CKU146" s="4"/>
      <c r="CKV146" s="4"/>
      <c r="CKW146" s="4"/>
      <c r="CKX146" s="4"/>
      <c r="CKY146" s="4"/>
      <c r="CKZ146" s="4"/>
      <c r="CLA146" s="4"/>
      <c r="CLB146" s="4"/>
      <c r="CLC146" s="4"/>
      <c r="CLD146" s="4"/>
      <c r="CLE146" s="4"/>
      <c r="CLF146" s="4"/>
      <c r="CLG146" s="4"/>
      <c r="CLH146" s="4"/>
      <c r="CLI146" s="4"/>
      <c r="CLJ146" s="4"/>
      <c r="CLK146" s="4"/>
      <c r="CLL146" s="4"/>
      <c r="CLM146" s="4"/>
      <c r="CLN146" s="4"/>
      <c r="CLO146" s="4"/>
      <c r="CLP146" s="4"/>
      <c r="CLQ146" s="4"/>
      <c r="CLR146" s="4"/>
      <c r="CLS146" s="4"/>
      <c r="CLT146" s="4"/>
      <c r="CLU146" s="4"/>
      <c r="CLV146" s="4"/>
      <c r="CLW146" s="4"/>
      <c r="CLX146" s="4"/>
      <c r="CLY146" s="4"/>
      <c r="CLZ146" s="4"/>
      <c r="CMA146" s="4"/>
      <c r="CMB146" s="4"/>
      <c r="CMC146" s="4"/>
      <c r="CMD146" s="4"/>
      <c r="CME146" s="4"/>
      <c r="CMF146" s="4"/>
      <c r="CMG146" s="4"/>
      <c r="CMH146" s="4"/>
      <c r="CMI146" s="4"/>
      <c r="CMJ146" s="4"/>
      <c r="CMK146" s="4"/>
      <c r="CML146" s="4"/>
      <c r="CMM146" s="4"/>
      <c r="CMN146" s="4"/>
      <c r="CMO146" s="4"/>
      <c r="CMP146" s="4"/>
      <c r="CMQ146" s="4"/>
      <c r="CMR146" s="4"/>
      <c r="CMS146" s="4"/>
      <c r="CMT146" s="4"/>
      <c r="CMU146" s="4"/>
      <c r="CMV146" s="4"/>
      <c r="CMW146" s="4"/>
      <c r="CMX146" s="4"/>
      <c r="CMY146" s="4"/>
      <c r="CMZ146" s="4"/>
      <c r="CNA146" s="4"/>
      <c r="CNB146" s="4"/>
      <c r="CNC146" s="4"/>
      <c r="CND146" s="4"/>
      <c r="CNE146" s="4"/>
      <c r="CNF146" s="4"/>
      <c r="CNG146" s="4"/>
      <c r="CNH146" s="4"/>
      <c r="CNI146" s="4"/>
      <c r="CNJ146" s="4"/>
      <c r="CNK146" s="4"/>
      <c r="CNL146" s="4"/>
      <c r="CNM146" s="4"/>
      <c r="CNN146" s="4"/>
      <c r="CNO146" s="4"/>
      <c r="CNP146" s="4"/>
      <c r="CNQ146" s="4"/>
      <c r="CNR146" s="4"/>
      <c r="CNS146" s="4"/>
      <c r="CNT146" s="4"/>
      <c r="CNU146" s="4"/>
      <c r="CNV146" s="4"/>
      <c r="CNW146" s="4"/>
      <c r="CNX146" s="4"/>
      <c r="CNY146" s="4"/>
      <c r="CNZ146" s="4"/>
      <c r="COA146" s="4"/>
      <c r="COB146" s="4"/>
      <c r="COC146" s="4"/>
      <c r="COD146" s="4"/>
      <c r="COE146" s="4"/>
      <c r="COF146" s="4"/>
      <c r="COG146" s="4"/>
      <c r="COH146" s="4"/>
      <c r="COI146" s="4"/>
      <c r="COJ146" s="4"/>
      <c r="COK146" s="4"/>
      <c r="COL146" s="4"/>
      <c r="COM146" s="4"/>
      <c r="CON146" s="4"/>
      <c r="COO146" s="4"/>
      <c r="COP146" s="4"/>
      <c r="COQ146" s="4"/>
      <c r="COR146" s="4"/>
      <c r="COS146" s="4"/>
      <c r="COT146" s="4"/>
      <c r="COU146" s="4"/>
      <c r="COV146" s="4"/>
      <c r="COW146" s="4"/>
      <c r="COX146" s="4"/>
      <c r="COY146" s="4"/>
      <c r="COZ146" s="4"/>
      <c r="CPA146" s="4"/>
      <c r="CPB146" s="4"/>
      <c r="CPC146" s="4"/>
      <c r="CPD146" s="4"/>
      <c r="CPE146" s="4"/>
      <c r="CPF146" s="4"/>
      <c r="CPG146" s="4"/>
      <c r="CPH146" s="4"/>
      <c r="CPI146" s="4"/>
      <c r="CPJ146" s="4"/>
      <c r="CPK146" s="4"/>
      <c r="CPL146" s="4"/>
      <c r="CPM146" s="4"/>
      <c r="CPN146" s="4"/>
      <c r="CPO146" s="4"/>
      <c r="CPP146" s="4"/>
      <c r="CPQ146" s="4"/>
      <c r="CPR146" s="4"/>
      <c r="CPS146" s="4"/>
      <c r="CPT146" s="4"/>
      <c r="CPU146" s="4"/>
      <c r="CPV146" s="4"/>
      <c r="CPW146" s="4"/>
      <c r="CPX146" s="4"/>
      <c r="CPY146" s="4"/>
      <c r="CPZ146" s="4"/>
      <c r="CQA146" s="4"/>
      <c r="CQB146" s="4"/>
      <c r="CQC146" s="4"/>
      <c r="CQD146" s="4"/>
      <c r="CQE146" s="4"/>
      <c r="CQF146" s="4"/>
      <c r="CQG146" s="4"/>
      <c r="CQH146" s="4"/>
      <c r="CQI146" s="4"/>
      <c r="CQJ146" s="4"/>
      <c r="CQK146" s="4"/>
      <c r="CQL146" s="4"/>
      <c r="CQM146" s="4"/>
      <c r="CQN146" s="4"/>
      <c r="CQO146" s="4"/>
      <c r="CQP146" s="4"/>
      <c r="CQQ146" s="4"/>
      <c r="CQR146" s="4"/>
      <c r="CQS146" s="4"/>
      <c r="CQT146" s="4"/>
      <c r="CQU146" s="4"/>
      <c r="CQV146" s="4"/>
      <c r="CQW146" s="4"/>
      <c r="CQX146" s="4"/>
      <c r="CQY146" s="4"/>
      <c r="CQZ146" s="4"/>
      <c r="CRA146" s="4"/>
      <c r="CRB146" s="4"/>
      <c r="CRC146" s="4"/>
      <c r="CRD146" s="4"/>
      <c r="CRE146" s="4"/>
      <c r="CRF146" s="4"/>
      <c r="CRG146" s="4"/>
      <c r="CRH146" s="4"/>
      <c r="CRI146" s="4"/>
      <c r="CRJ146" s="4"/>
      <c r="CRK146" s="4"/>
      <c r="CRL146" s="4"/>
      <c r="CRM146" s="4"/>
      <c r="CRN146" s="4"/>
      <c r="CRO146" s="4"/>
      <c r="CRP146" s="4"/>
      <c r="CRQ146" s="4"/>
      <c r="CRR146" s="4"/>
      <c r="CRS146" s="74"/>
      <c r="CRT146" s="74"/>
      <c r="CRU146" s="74"/>
      <c r="CRV146" s="74"/>
      <c r="CRW146" s="74"/>
      <c r="CRX146" s="74"/>
      <c r="CRY146" s="4"/>
      <c r="CRZ146" s="4"/>
      <c r="CSA146" s="4"/>
      <c r="CSB146" s="4"/>
      <c r="CSC146" s="4"/>
      <c r="CSD146" s="4"/>
      <c r="CSE146" s="4"/>
      <c r="CSF146" s="4"/>
      <c r="CSG146" s="4"/>
      <c r="CSH146" s="4"/>
      <c r="CSI146" s="4"/>
      <c r="CSJ146" s="4"/>
      <c r="CSK146" s="4"/>
      <c r="CSL146" s="4"/>
      <c r="CSM146" s="4"/>
      <c r="CSN146" s="4"/>
      <c r="CSO146" s="4"/>
      <c r="CSP146" s="4"/>
      <c r="CSQ146" s="4"/>
      <c r="CSR146" s="4"/>
      <c r="CSS146" s="4"/>
      <c r="CST146" s="4"/>
      <c r="CSU146" s="4"/>
      <c r="CSV146" s="4"/>
      <c r="CSW146" s="4"/>
      <c r="CSX146" s="4"/>
      <c r="CSY146" s="4"/>
      <c r="CSZ146" s="4"/>
      <c r="CTA146" s="4"/>
      <c r="CTB146" s="4"/>
      <c r="CTC146" s="4"/>
      <c r="CTD146" s="4"/>
      <c r="CTE146" s="4"/>
      <c r="CTF146" s="4"/>
      <c r="CTG146" s="4"/>
      <c r="CTH146" s="4"/>
      <c r="CTI146" s="4"/>
      <c r="CTJ146" s="4"/>
      <c r="CTK146" s="4"/>
      <c r="CTL146" s="4"/>
      <c r="CTM146" s="4"/>
      <c r="CTN146" s="4"/>
      <c r="CTO146" s="4"/>
      <c r="CTP146" s="4"/>
      <c r="CTQ146" s="4"/>
      <c r="CTR146" s="4"/>
      <c r="CTS146" s="4"/>
      <c r="CTT146" s="4"/>
      <c r="CTU146" s="4"/>
      <c r="CTV146" s="4"/>
      <c r="CTW146" s="4"/>
      <c r="CTX146" s="4"/>
      <c r="CTY146" s="4"/>
      <c r="CTZ146" s="4"/>
      <c r="CUA146" s="4"/>
      <c r="CUB146" s="4"/>
      <c r="CUC146" s="4"/>
      <c r="CUD146" s="4"/>
      <c r="CUE146" s="4"/>
      <c r="CUF146" s="4"/>
      <c r="CUG146" s="4"/>
      <c r="CUH146" s="4"/>
      <c r="CUI146" s="4"/>
      <c r="CUJ146" s="4"/>
      <c r="CUK146" s="4"/>
      <c r="CUL146" s="4"/>
      <c r="CUM146" s="4"/>
      <c r="CUN146" s="4"/>
      <c r="CUO146" s="4"/>
      <c r="CUP146" s="4"/>
      <c r="CUQ146" s="4"/>
      <c r="CUR146" s="4"/>
      <c r="CUS146" s="4"/>
      <c r="CUT146" s="4"/>
      <c r="CUU146" s="4"/>
      <c r="CUV146" s="4"/>
      <c r="CUW146" s="4"/>
      <c r="CUX146" s="4"/>
      <c r="CUY146" s="4"/>
      <c r="CUZ146" s="4"/>
      <c r="CVA146" s="4"/>
      <c r="CVB146" s="4"/>
      <c r="CVC146" s="4"/>
      <c r="CVD146" s="4"/>
      <c r="CVE146" s="4"/>
      <c r="CVF146" s="4"/>
      <c r="CVG146" s="4"/>
      <c r="CVH146" s="4"/>
      <c r="CVI146" s="4"/>
      <c r="CVJ146" s="4"/>
      <c r="CVK146" s="4"/>
      <c r="CVL146" s="4"/>
      <c r="CVM146" s="4"/>
      <c r="CVN146" s="4"/>
      <c r="CVO146" s="4"/>
      <c r="CVP146" s="4"/>
      <c r="CVQ146" s="4"/>
      <c r="CVR146" s="4"/>
      <c r="CVS146" s="4"/>
      <c r="CVT146" s="4"/>
      <c r="CVU146" s="4"/>
      <c r="CVV146" s="4"/>
      <c r="CVW146" s="4"/>
      <c r="CVX146" s="4"/>
      <c r="CVY146" s="4"/>
      <c r="CVZ146" s="4"/>
      <c r="CWA146" s="4"/>
      <c r="CWB146" s="4"/>
      <c r="CWC146" s="4"/>
      <c r="CWD146" s="4"/>
      <c r="CWE146" s="4"/>
      <c r="CWF146" s="4"/>
      <c r="CWG146" s="4"/>
      <c r="CWH146" s="4"/>
      <c r="CWI146" s="4"/>
      <c r="CWJ146" s="4"/>
      <c r="CWK146" s="4"/>
      <c r="CWL146" s="4"/>
      <c r="CWM146" s="4"/>
      <c r="CWN146" s="4"/>
      <c r="CWO146" s="4"/>
      <c r="CWP146" s="4"/>
      <c r="CWQ146" s="4"/>
      <c r="CWR146" s="4"/>
      <c r="CWS146" s="4"/>
      <c r="CWT146" s="4"/>
      <c r="CWU146" s="4"/>
      <c r="CWV146" s="4"/>
      <c r="CWW146" s="4"/>
      <c r="CWX146" s="4"/>
      <c r="CWY146" s="4"/>
      <c r="CWZ146" s="4"/>
      <c r="CXA146" s="4"/>
      <c r="CXB146" s="4"/>
      <c r="CXC146" s="4"/>
      <c r="CXD146" s="4"/>
      <c r="CXE146" s="4"/>
      <c r="CXF146" s="4"/>
      <c r="CXG146" s="4"/>
      <c r="CXH146" s="4"/>
      <c r="CXI146" s="4"/>
      <c r="CXJ146" s="4"/>
      <c r="CXK146" s="4"/>
      <c r="CXL146" s="4"/>
      <c r="CXM146" s="4"/>
      <c r="CXN146" s="4"/>
      <c r="CXO146" s="4"/>
      <c r="CXP146" s="4"/>
      <c r="CXQ146" s="4"/>
      <c r="CXR146" s="4"/>
      <c r="CXS146" s="4"/>
      <c r="CXT146" s="4"/>
      <c r="CXU146" s="4"/>
      <c r="CXV146" s="4"/>
      <c r="CXW146" s="4"/>
      <c r="CXX146" s="4"/>
      <c r="CXY146" s="4"/>
      <c r="CXZ146" s="4"/>
      <c r="CYA146" s="4"/>
      <c r="CYB146" s="4"/>
      <c r="CYC146" s="4"/>
      <c r="CYD146" s="4"/>
      <c r="CYE146" s="4"/>
      <c r="CYF146" s="4"/>
      <c r="CYG146" s="4"/>
      <c r="CYH146" s="4"/>
      <c r="CYI146" s="4"/>
      <c r="CYJ146" s="4"/>
      <c r="CYK146" s="4"/>
      <c r="CYL146" s="4"/>
      <c r="CYM146" s="4"/>
      <c r="CYN146" s="4"/>
      <c r="CYO146" s="4"/>
      <c r="CYP146" s="4"/>
      <c r="CYQ146" s="4"/>
      <c r="CYR146" s="4"/>
      <c r="CYS146" s="4"/>
      <c r="CYT146" s="4"/>
      <c r="CYU146" s="4"/>
      <c r="CYV146" s="4"/>
      <c r="CYW146" s="4"/>
      <c r="CYX146" s="4"/>
      <c r="CYY146" s="4"/>
      <c r="CYZ146" s="4"/>
      <c r="CZA146" s="4"/>
      <c r="CZB146" s="4"/>
      <c r="CZC146" s="4"/>
      <c r="CZD146" s="4"/>
      <c r="CZE146" s="4"/>
      <c r="CZF146" s="4"/>
      <c r="CZG146" s="4"/>
      <c r="CZH146" s="4"/>
      <c r="CZI146" s="4"/>
      <c r="CZJ146" s="4"/>
      <c r="CZK146" s="4"/>
      <c r="CZL146" s="4"/>
      <c r="CZM146" s="4"/>
      <c r="CZN146" s="4"/>
      <c r="CZO146" s="4"/>
      <c r="CZP146" s="4"/>
      <c r="CZQ146" s="4"/>
      <c r="CZR146" s="4"/>
      <c r="CZS146" s="4"/>
      <c r="CZT146" s="4"/>
      <c r="CZU146" s="4"/>
      <c r="CZV146" s="4"/>
      <c r="CZW146" s="4"/>
      <c r="CZX146" s="4"/>
      <c r="CZY146" s="4"/>
      <c r="CZZ146" s="4"/>
      <c r="DAA146" s="4"/>
      <c r="DAB146" s="4"/>
      <c r="DAC146" s="4"/>
      <c r="DAD146" s="4"/>
      <c r="DAE146" s="4"/>
      <c r="DAF146" s="4"/>
      <c r="DAG146" s="4"/>
      <c r="DAH146" s="4"/>
      <c r="DAI146" s="4"/>
      <c r="DAJ146" s="4"/>
      <c r="DAK146" s="4"/>
      <c r="DAL146" s="4"/>
      <c r="DAM146" s="4"/>
      <c r="DAN146" s="4"/>
      <c r="DAO146" s="4"/>
      <c r="DAP146" s="4"/>
      <c r="DAQ146" s="4"/>
      <c r="DAR146" s="4"/>
      <c r="DAS146" s="4"/>
      <c r="DAT146" s="4"/>
      <c r="DAU146" s="4"/>
      <c r="DAV146" s="4"/>
      <c r="DAW146" s="4"/>
      <c r="DAX146" s="4"/>
      <c r="DAY146" s="4"/>
      <c r="DAZ146" s="4"/>
      <c r="DBA146" s="4"/>
      <c r="DBB146" s="4"/>
      <c r="DBC146" s="4"/>
      <c r="DBD146" s="4"/>
      <c r="DBE146" s="4"/>
      <c r="DBF146" s="4"/>
      <c r="DBG146" s="4"/>
      <c r="DBH146" s="4"/>
      <c r="DBI146" s="4"/>
      <c r="DBJ146" s="4"/>
      <c r="DBK146" s="4"/>
      <c r="DBL146" s="4"/>
      <c r="DBM146" s="4"/>
      <c r="DBN146" s="4"/>
      <c r="DBO146" s="74"/>
      <c r="DBP146" s="74"/>
      <c r="DBQ146" s="74"/>
      <c r="DBR146" s="74"/>
      <c r="DBS146" s="74"/>
      <c r="DBT146" s="74"/>
      <c r="DBU146" s="4"/>
      <c r="DBV146" s="4"/>
      <c r="DBW146" s="4"/>
      <c r="DBX146" s="4"/>
      <c r="DBY146" s="4"/>
      <c r="DBZ146" s="4"/>
      <c r="DCA146" s="4"/>
      <c r="DCB146" s="4"/>
      <c r="DCC146" s="4"/>
      <c r="DCD146" s="4"/>
      <c r="DCE146" s="4"/>
      <c r="DCF146" s="4"/>
      <c r="DCG146" s="4"/>
      <c r="DCH146" s="4"/>
      <c r="DCI146" s="4"/>
      <c r="DCJ146" s="4"/>
      <c r="DCK146" s="4"/>
      <c r="DCL146" s="4"/>
      <c r="DCM146" s="4"/>
      <c r="DCN146" s="4"/>
      <c r="DCO146" s="4"/>
      <c r="DCP146" s="4"/>
      <c r="DCQ146" s="4"/>
      <c r="DCR146" s="4"/>
      <c r="DCS146" s="4"/>
      <c r="DCT146" s="4"/>
      <c r="DCU146" s="4"/>
      <c r="DCV146" s="4"/>
      <c r="DCW146" s="4"/>
      <c r="DCX146" s="4"/>
      <c r="DCY146" s="4"/>
      <c r="DCZ146" s="4"/>
      <c r="DDA146" s="4"/>
      <c r="DDB146" s="4"/>
      <c r="DDC146" s="4"/>
      <c r="DDD146" s="4"/>
      <c r="DDE146" s="4"/>
      <c r="DDF146" s="4"/>
      <c r="DDG146" s="4"/>
      <c r="DDH146" s="4"/>
      <c r="DDI146" s="4"/>
      <c r="DDJ146" s="4"/>
      <c r="DDK146" s="4"/>
      <c r="DDL146" s="4"/>
      <c r="DDM146" s="4"/>
      <c r="DDN146" s="4"/>
      <c r="DDO146" s="4"/>
      <c r="DDP146" s="4"/>
      <c r="DDQ146" s="4"/>
      <c r="DDR146" s="4"/>
      <c r="DDS146" s="4"/>
      <c r="DDT146" s="4"/>
      <c r="DDU146" s="4"/>
      <c r="DDV146" s="4"/>
      <c r="DDW146" s="4"/>
      <c r="DDX146" s="4"/>
      <c r="DDY146" s="4"/>
      <c r="DDZ146" s="4"/>
      <c r="DEA146" s="4"/>
      <c r="DEB146" s="4"/>
      <c r="DEC146" s="4"/>
      <c r="DED146" s="4"/>
      <c r="DEE146" s="4"/>
      <c r="DEF146" s="4"/>
      <c r="DEG146" s="4"/>
      <c r="DEH146" s="4"/>
      <c r="DEI146" s="4"/>
      <c r="DEJ146" s="4"/>
      <c r="DEK146" s="4"/>
      <c r="DEL146" s="4"/>
      <c r="DEM146" s="4"/>
      <c r="DEN146" s="4"/>
      <c r="DEO146" s="4"/>
      <c r="DEP146" s="4"/>
      <c r="DEQ146" s="4"/>
      <c r="DER146" s="4"/>
      <c r="DES146" s="4"/>
      <c r="DET146" s="4"/>
      <c r="DEU146" s="4"/>
      <c r="DEV146" s="4"/>
      <c r="DEW146" s="4"/>
      <c r="DEX146" s="4"/>
      <c r="DEY146" s="4"/>
      <c r="DEZ146" s="4"/>
      <c r="DFA146" s="4"/>
      <c r="DFB146" s="4"/>
      <c r="DFC146" s="4"/>
      <c r="DFD146" s="4"/>
      <c r="DFE146" s="4"/>
      <c r="DFF146" s="4"/>
      <c r="DFG146" s="4"/>
      <c r="DFH146" s="4"/>
      <c r="DFI146" s="4"/>
      <c r="DFJ146" s="4"/>
      <c r="DFK146" s="4"/>
      <c r="DFL146" s="4"/>
      <c r="DFM146" s="4"/>
      <c r="DFN146" s="4"/>
      <c r="DFO146" s="4"/>
      <c r="DFP146" s="4"/>
      <c r="DFQ146" s="4"/>
      <c r="DFR146" s="4"/>
      <c r="DFS146" s="4"/>
      <c r="DFT146" s="4"/>
      <c r="DFU146" s="4"/>
      <c r="DFV146" s="4"/>
      <c r="DFW146" s="4"/>
      <c r="DFX146" s="4"/>
      <c r="DFY146" s="4"/>
      <c r="DFZ146" s="4"/>
      <c r="DGA146" s="4"/>
      <c r="DGB146" s="4"/>
      <c r="DGC146" s="4"/>
      <c r="DGD146" s="4"/>
      <c r="DGE146" s="4"/>
      <c r="DGF146" s="4"/>
      <c r="DGG146" s="4"/>
      <c r="DGH146" s="4"/>
      <c r="DGI146" s="4"/>
      <c r="DGJ146" s="4"/>
      <c r="DGK146" s="4"/>
      <c r="DGL146" s="4"/>
      <c r="DGM146" s="4"/>
      <c r="DGN146" s="4"/>
      <c r="DGO146" s="4"/>
      <c r="DGP146" s="4"/>
      <c r="DGQ146" s="4"/>
      <c r="DGR146" s="4"/>
      <c r="DGS146" s="4"/>
      <c r="DGT146" s="4"/>
      <c r="DGU146" s="4"/>
      <c r="DGV146" s="4"/>
      <c r="DGW146" s="4"/>
      <c r="DGX146" s="4"/>
      <c r="DGY146" s="4"/>
      <c r="DGZ146" s="4"/>
      <c r="DHA146" s="4"/>
      <c r="DHB146" s="4"/>
      <c r="DHC146" s="4"/>
      <c r="DHD146" s="4"/>
      <c r="DHE146" s="4"/>
      <c r="DHF146" s="4"/>
      <c r="DHG146" s="4"/>
      <c r="DHH146" s="4"/>
      <c r="DHI146" s="4"/>
      <c r="DHJ146" s="4"/>
      <c r="DHK146" s="4"/>
      <c r="DHL146" s="4"/>
      <c r="DHM146" s="4"/>
      <c r="DHN146" s="4"/>
      <c r="DHO146" s="4"/>
      <c r="DHP146" s="4"/>
      <c r="DHQ146" s="4"/>
      <c r="DHR146" s="4"/>
      <c r="DHS146" s="4"/>
      <c r="DHT146" s="4"/>
      <c r="DHU146" s="4"/>
      <c r="DHV146" s="4"/>
      <c r="DHW146" s="4"/>
      <c r="DHX146" s="4"/>
      <c r="DHY146" s="4"/>
      <c r="DHZ146" s="4"/>
      <c r="DIA146" s="4"/>
      <c r="DIB146" s="4"/>
      <c r="DIC146" s="4"/>
      <c r="DID146" s="4"/>
      <c r="DIE146" s="4"/>
      <c r="DIF146" s="4"/>
      <c r="DIG146" s="4"/>
      <c r="DIH146" s="4"/>
      <c r="DII146" s="4"/>
      <c r="DIJ146" s="4"/>
      <c r="DIK146" s="4"/>
      <c r="DIL146" s="4"/>
      <c r="DIM146" s="4"/>
      <c r="DIN146" s="4"/>
      <c r="DIO146" s="4"/>
      <c r="DIP146" s="4"/>
      <c r="DIQ146" s="4"/>
      <c r="DIR146" s="4"/>
      <c r="DIS146" s="4"/>
      <c r="DIT146" s="4"/>
      <c r="DIU146" s="4"/>
      <c r="DIV146" s="4"/>
      <c r="DIW146" s="4"/>
      <c r="DIX146" s="4"/>
      <c r="DIY146" s="4"/>
      <c r="DIZ146" s="4"/>
      <c r="DJA146" s="4"/>
      <c r="DJB146" s="4"/>
      <c r="DJC146" s="4"/>
      <c r="DJD146" s="4"/>
      <c r="DJE146" s="4"/>
      <c r="DJF146" s="4"/>
      <c r="DJG146" s="4"/>
      <c r="DJH146" s="4"/>
      <c r="DJI146" s="4"/>
      <c r="DJJ146" s="4"/>
      <c r="DJK146" s="4"/>
      <c r="DJL146" s="4"/>
      <c r="DJM146" s="4"/>
      <c r="DJN146" s="4"/>
      <c r="DJO146" s="4"/>
      <c r="DJP146" s="4"/>
      <c r="DJQ146" s="4"/>
      <c r="DJR146" s="4"/>
      <c r="DJS146" s="4"/>
      <c r="DJT146" s="4"/>
      <c r="DJU146" s="4"/>
      <c r="DJV146" s="4"/>
      <c r="DJW146" s="4"/>
      <c r="DJX146" s="4"/>
      <c r="DJY146" s="4"/>
      <c r="DJZ146" s="4"/>
      <c r="DKA146" s="4"/>
      <c r="DKB146" s="4"/>
      <c r="DKC146" s="4"/>
      <c r="DKD146" s="4"/>
      <c r="DKE146" s="4"/>
      <c r="DKF146" s="4"/>
      <c r="DKG146" s="4"/>
      <c r="DKH146" s="4"/>
      <c r="DKI146" s="4"/>
      <c r="DKJ146" s="4"/>
      <c r="DKK146" s="4"/>
      <c r="DKL146" s="4"/>
      <c r="DKM146" s="4"/>
      <c r="DKN146" s="4"/>
      <c r="DKO146" s="4"/>
      <c r="DKP146" s="4"/>
      <c r="DKQ146" s="4"/>
      <c r="DKR146" s="4"/>
      <c r="DKS146" s="4"/>
      <c r="DKT146" s="4"/>
      <c r="DKU146" s="4"/>
      <c r="DKV146" s="4"/>
      <c r="DKW146" s="4"/>
      <c r="DKX146" s="4"/>
      <c r="DKY146" s="4"/>
      <c r="DKZ146" s="4"/>
      <c r="DLA146" s="4"/>
      <c r="DLB146" s="4"/>
      <c r="DLC146" s="4"/>
      <c r="DLD146" s="4"/>
      <c r="DLE146" s="4"/>
      <c r="DLF146" s="4"/>
      <c r="DLG146" s="4"/>
      <c r="DLH146" s="4"/>
      <c r="DLI146" s="4"/>
      <c r="DLJ146" s="4"/>
      <c r="DLK146" s="74"/>
      <c r="DLL146" s="74"/>
      <c r="DLM146" s="74"/>
      <c r="DLN146" s="74"/>
      <c r="DLO146" s="74"/>
      <c r="DLP146" s="74"/>
      <c r="DLQ146" s="4"/>
      <c r="DLR146" s="4"/>
      <c r="DLS146" s="4"/>
      <c r="DLT146" s="4"/>
      <c r="DLU146" s="4"/>
      <c r="DLV146" s="4"/>
      <c r="DLW146" s="4"/>
      <c r="DLX146" s="4"/>
      <c r="DLY146" s="4"/>
      <c r="DLZ146" s="4"/>
      <c r="DMA146" s="4"/>
      <c r="DMB146" s="4"/>
      <c r="DMC146" s="4"/>
      <c r="DMD146" s="4"/>
      <c r="DME146" s="4"/>
      <c r="DMF146" s="4"/>
      <c r="DMG146" s="4"/>
      <c r="DMH146" s="4"/>
      <c r="DMI146" s="4"/>
      <c r="DMJ146" s="4"/>
      <c r="DMK146" s="4"/>
      <c r="DML146" s="4"/>
      <c r="DMM146" s="4"/>
      <c r="DMN146" s="4"/>
      <c r="DMO146" s="4"/>
      <c r="DMP146" s="4"/>
      <c r="DMQ146" s="4"/>
      <c r="DMR146" s="4"/>
      <c r="DMS146" s="4"/>
      <c r="DMT146" s="4"/>
      <c r="DMU146" s="4"/>
      <c r="DMV146" s="4"/>
      <c r="DMW146" s="4"/>
      <c r="DMX146" s="4"/>
      <c r="DMY146" s="4"/>
      <c r="DMZ146" s="4"/>
      <c r="DNA146" s="4"/>
      <c r="DNB146" s="4"/>
      <c r="DNC146" s="4"/>
      <c r="DND146" s="4"/>
      <c r="DNE146" s="4"/>
      <c r="DNF146" s="4"/>
      <c r="DNG146" s="4"/>
      <c r="DNH146" s="4"/>
      <c r="DNI146" s="4"/>
      <c r="DNJ146" s="4"/>
      <c r="DNK146" s="4"/>
      <c r="DNL146" s="4"/>
      <c r="DNM146" s="4"/>
      <c r="DNN146" s="4"/>
      <c r="DNO146" s="4"/>
      <c r="DNP146" s="4"/>
      <c r="DNQ146" s="4"/>
      <c r="DNR146" s="4"/>
      <c r="DNS146" s="4"/>
      <c r="DNT146" s="4"/>
      <c r="DNU146" s="4"/>
      <c r="DNV146" s="4"/>
      <c r="DNW146" s="4"/>
      <c r="DNX146" s="4"/>
      <c r="DNY146" s="4"/>
      <c r="DNZ146" s="4"/>
      <c r="DOA146" s="4"/>
      <c r="DOB146" s="4"/>
      <c r="DOC146" s="4"/>
      <c r="DOD146" s="4"/>
      <c r="DOE146" s="4"/>
      <c r="DOF146" s="4"/>
      <c r="DOG146" s="4"/>
      <c r="DOH146" s="4"/>
      <c r="DOI146" s="4"/>
      <c r="DOJ146" s="4"/>
      <c r="DOK146" s="4"/>
      <c r="DOL146" s="4"/>
      <c r="DOM146" s="4"/>
      <c r="DON146" s="4"/>
      <c r="DOO146" s="4"/>
      <c r="DOP146" s="4"/>
      <c r="DOQ146" s="4"/>
      <c r="DOR146" s="4"/>
      <c r="DOS146" s="4"/>
      <c r="DOT146" s="4"/>
      <c r="DOU146" s="4"/>
      <c r="DOV146" s="4"/>
      <c r="DOW146" s="4"/>
      <c r="DOX146" s="4"/>
      <c r="DOY146" s="4"/>
      <c r="DOZ146" s="4"/>
      <c r="DPA146" s="4"/>
      <c r="DPB146" s="4"/>
      <c r="DPC146" s="4"/>
      <c r="DPD146" s="4"/>
      <c r="DPE146" s="4"/>
      <c r="DPF146" s="4"/>
      <c r="DPG146" s="4"/>
      <c r="DPH146" s="4"/>
      <c r="DPI146" s="4"/>
      <c r="DPJ146" s="4"/>
      <c r="DPK146" s="4"/>
      <c r="DPL146" s="4"/>
      <c r="DPM146" s="4"/>
      <c r="DPN146" s="4"/>
      <c r="DPO146" s="4"/>
      <c r="DPP146" s="4"/>
      <c r="DPQ146" s="4"/>
      <c r="DPR146" s="4"/>
      <c r="DPS146" s="4"/>
      <c r="DPT146" s="4"/>
      <c r="DPU146" s="4"/>
      <c r="DPV146" s="4"/>
      <c r="DPW146" s="4"/>
      <c r="DPX146" s="4"/>
      <c r="DPY146" s="4"/>
      <c r="DPZ146" s="4"/>
      <c r="DQA146" s="4"/>
      <c r="DQB146" s="4"/>
      <c r="DQC146" s="4"/>
      <c r="DQD146" s="4"/>
      <c r="DQE146" s="4"/>
      <c r="DQF146" s="4"/>
      <c r="DQG146" s="4"/>
      <c r="DQH146" s="4"/>
      <c r="DQI146" s="4"/>
      <c r="DQJ146" s="4"/>
      <c r="DQK146" s="4"/>
      <c r="DQL146" s="4"/>
      <c r="DQM146" s="4"/>
      <c r="DQN146" s="4"/>
      <c r="DQO146" s="4"/>
      <c r="DQP146" s="4"/>
      <c r="DQQ146" s="4"/>
      <c r="DQR146" s="4"/>
      <c r="DQS146" s="4"/>
      <c r="DQT146" s="4"/>
      <c r="DQU146" s="4"/>
      <c r="DQV146" s="4"/>
      <c r="DQW146" s="4"/>
      <c r="DQX146" s="4"/>
      <c r="DQY146" s="4"/>
      <c r="DQZ146" s="4"/>
      <c r="DRA146" s="4"/>
      <c r="DRB146" s="4"/>
      <c r="DRC146" s="4"/>
      <c r="DRD146" s="4"/>
      <c r="DRE146" s="4"/>
      <c r="DRF146" s="4"/>
      <c r="DRG146" s="4"/>
      <c r="DRH146" s="4"/>
      <c r="DRI146" s="4"/>
      <c r="DRJ146" s="4"/>
      <c r="DRK146" s="4"/>
      <c r="DRL146" s="4"/>
      <c r="DRM146" s="4"/>
      <c r="DRN146" s="4"/>
      <c r="DRO146" s="4"/>
      <c r="DRP146" s="4"/>
      <c r="DRQ146" s="4"/>
      <c r="DRR146" s="4"/>
      <c r="DRS146" s="4"/>
      <c r="DRT146" s="4"/>
      <c r="DRU146" s="4"/>
      <c r="DRV146" s="4"/>
      <c r="DRW146" s="4"/>
      <c r="DRX146" s="4"/>
      <c r="DRY146" s="4"/>
      <c r="DRZ146" s="4"/>
      <c r="DSA146" s="4"/>
      <c r="DSB146" s="4"/>
      <c r="DSC146" s="4"/>
      <c r="DSD146" s="4"/>
      <c r="DSE146" s="4"/>
      <c r="DSF146" s="4"/>
      <c r="DSG146" s="4"/>
      <c r="DSH146" s="4"/>
      <c r="DSI146" s="4"/>
      <c r="DSJ146" s="4"/>
      <c r="DSK146" s="4"/>
      <c r="DSL146" s="4"/>
      <c r="DSM146" s="4"/>
      <c r="DSN146" s="4"/>
      <c r="DSO146" s="4"/>
      <c r="DSP146" s="4"/>
      <c r="DSQ146" s="4"/>
      <c r="DSR146" s="4"/>
      <c r="DSS146" s="4"/>
      <c r="DST146" s="4"/>
      <c r="DSU146" s="4"/>
      <c r="DSV146" s="4"/>
      <c r="DSW146" s="4"/>
      <c r="DSX146" s="4"/>
      <c r="DSY146" s="4"/>
      <c r="DSZ146" s="4"/>
      <c r="DTA146" s="4"/>
      <c r="DTB146" s="4"/>
      <c r="DTC146" s="4"/>
      <c r="DTD146" s="4"/>
      <c r="DTE146" s="4"/>
      <c r="DTF146" s="4"/>
      <c r="DTG146" s="4"/>
      <c r="DTH146" s="4"/>
      <c r="DTI146" s="4"/>
      <c r="DTJ146" s="4"/>
      <c r="DTK146" s="4"/>
      <c r="DTL146" s="4"/>
      <c r="DTM146" s="4"/>
      <c r="DTN146" s="4"/>
      <c r="DTO146" s="4"/>
      <c r="DTP146" s="4"/>
      <c r="DTQ146" s="4"/>
      <c r="DTR146" s="4"/>
      <c r="DTS146" s="4"/>
      <c r="DTT146" s="4"/>
      <c r="DTU146" s="4"/>
      <c r="DTV146" s="4"/>
      <c r="DTW146" s="4"/>
      <c r="DTX146" s="4"/>
      <c r="DTY146" s="4"/>
      <c r="DTZ146" s="4"/>
      <c r="DUA146" s="4"/>
      <c r="DUB146" s="4"/>
      <c r="DUC146" s="4"/>
      <c r="DUD146" s="4"/>
      <c r="DUE146" s="4"/>
      <c r="DUF146" s="4"/>
      <c r="DUG146" s="4"/>
      <c r="DUH146" s="4"/>
      <c r="DUI146" s="4"/>
      <c r="DUJ146" s="4"/>
      <c r="DUK146" s="4"/>
      <c r="DUL146" s="4"/>
      <c r="DUM146" s="4"/>
      <c r="DUN146" s="4"/>
      <c r="DUO146" s="4"/>
      <c r="DUP146" s="4"/>
      <c r="DUQ146" s="4"/>
      <c r="DUR146" s="4"/>
      <c r="DUS146" s="4"/>
      <c r="DUT146" s="4"/>
      <c r="DUU146" s="4"/>
      <c r="DUV146" s="4"/>
      <c r="DUW146" s="4"/>
      <c r="DUX146" s="4"/>
      <c r="DUY146" s="4"/>
      <c r="DUZ146" s="4"/>
      <c r="DVA146" s="4"/>
      <c r="DVB146" s="4"/>
      <c r="DVC146" s="4"/>
      <c r="DVD146" s="4"/>
      <c r="DVE146" s="4"/>
      <c r="DVF146" s="4"/>
      <c r="DVG146" s="74"/>
      <c r="DVH146" s="74"/>
      <c r="DVI146" s="74"/>
      <c r="DVJ146" s="74"/>
      <c r="DVK146" s="74"/>
      <c r="DVL146" s="74"/>
      <c r="DVM146" s="4"/>
      <c r="DVN146" s="4"/>
      <c r="DVO146" s="4"/>
      <c r="DVP146" s="4"/>
      <c r="DVQ146" s="4"/>
      <c r="DVR146" s="4"/>
      <c r="DVS146" s="4"/>
      <c r="DVT146" s="4"/>
      <c r="DVU146" s="4"/>
      <c r="DVV146" s="4"/>
      <c r="DVW146" s="4"/>
      <c r="DVX146" s="4"/>
      <c r="DVY146" s="4"/>
      <c r="DVZ146" s="4"/>
      <c r="DWA146" s="4"/>
      <c r="DWB146" s="4"/>
      <c r="DWC146" s="4"/>
      <c r="DWD146" s="4"/>
      <c r="DWE146" s="4"/>
      <c r="DWF146" s="4"/>
      <c r="DWG146" s="4"/>
      <c r="DWH146" s="4"/>
      <c r="DWI146" s="4"/>
      <c r="DWJ146" s="4"/>
      <c r="DWK146" s="4"/>
      <c r="DWL146" s="4"/>
      <c r="DWM146" s="4"/>
      <c r="DWN146" s="4"/>
      <c r="DWO146" s="4"/>
      <c r="DWP146" s="4"/>
      <c r="DWQ146" s="4"/>
      <c r="DWR146" s="4"/>
      <c r="DWS146" s="4"/>
      <c r="DWT146" s="4"/>
      <c r="DWU146" s="4"/>
      <c r="DWV146" s="4"/>
      <c r="DWW146" s="4"/>
      <c r="DWX146" s="4"/>
      <c r="DWY146" s="4"/>
      <c r="DWZ146" s="4"/>
      <c r="DXA146" s="4"/>
      <c r="DXB146" s="4"/>
      <c r="DXC146" s="4"/>
      <c r="DXD146" s="4"/>
      <c r="DXE146" s="4"/>
      <c r="DXF146" s="4"/>
      <c r="DXG146" s="4"/>
      <c r="DXH146" s="4"/>
      <c r="DXI146" s="4"/>
      <c r="DXJ146" s="4"/>
      <c r="DXK146" s="4"/>
      <c r="DXL146" s="4"/>
      <c r="DXM146" s="4"/>
      <c r="DXN146" s="4"/>
      <c r="DXO146" s="4"/>
      <c r="DXP146" s="4"/>
      <c r="DXQ146" s="4"/>
      <c r="DXR146" s="4"/>
      <c r="DXS146" s="4"/>
      <c r="DXT146" s="4"/>
      <c r="DXU146" s="4"/>
      <c r="DXV146" s="4"/>
      <c r="DXW146" s="4"/>
      <c r="DXX146" s="4"/>
      <c r="DXY146" s="4"/>
      <c r="DXZ146" s="4"/>
      <c r="DYA146" s="4"/>
      <c r="DYB146" s="4"/>
      <c r="DYC146" s="4"/>
      <c r="DYD146" s="4"/>
      <c r="DYE146" s="4"/>
      <c r="DYF146" s="4"/>
      <c r="DYG146" s="4"/>
      <c r="DYH146" s="4"/>
      <c r="DYI146" s="4"/>
      <c r="DYJ146" s="4"/>
      <c r="DYK146" s="4"/>
      <c r="DYL146" s="4"/>
      <c r="DYM146" s="4"/>
      <c r="DYN146" s="4"/>
      <c r="DYO146" s="4"/>
      <c r="DYP146" s="4"/>
      <c r="DYQ146" s="4"/>
      <c r="DYR146" s="4"/>
      <c r="DYS146" s="4"/>
      <c r="DYT146" s="4"/>
      <c r="DYU146" s="4"/>
      <c r="DYV146" s="4"/>
      <c r="DYW146" s="4"/>
      <c r="DYX146" s="4"/>
      <c r="DYY146" s="4"/>
      <c r="DYZ146" s="4"/>
      <c r="DZA146" s="4"/>
      <c r="DZB146" s="4"/>
      <c r="DZC146" s="4"/>
      <c r="DZD146" s="4"/>
      <c r="DZE146" s="4"/>
      <c r="DZF146" s="4"/>
      <c r="DZG146" s="4"/>
      <c r="DZH146" s="4"/>
      <c r="DZI146" s="4"/>
      <c r="DZJ146" s="4"/>
      <c r="DZK146" s="4"/>
      <c r="DZL146" s="4"/>
      <c r="DZM146" s="4"/>
      <c r="DZN146" s="4"/>
      <c r="DZO146" s="4"/>
      <c r="DZP146" s="4"/>
      <c r="DZQ146" s="4"/>
      <c r="DZR146" s="4"/>
      <c r="DZS146" s="4"/>
      <c r="DZT146" s="4"/>
      <c r="DZU146" s="4"/>
      <c r="DZV146" s="4"/>
      <c r="DZW146" s="4"/>
      <c r="DZX146" s="4"/>
      <c r="DZY146" s="4"/>
      <c r="DZZ146" s="4"/>
      <c r="EAA146" s="4"/>
      <c r="EAB146" s="4"/>
      <c r="EAC146" s="4"/>
      <c r="EAD146" s="4"/>
      <c r="EAE146" s="4"/>
      <c r="EAF146" s="4"/>
      <c r="EAG146" s="4"/>
      <c r="EAH146" s="4"/>
      <c r="EAI146" s="4"/>
      <c r="EAJ146" s="4"/>
      <c r="EAK146" s="4"/>
      <c r="EAL146" s="4"/>
      <c r="EAM146" s="4"/>
      <c r="EAN146" s="4"/>
      <c r="EAO146" s="4"/>
      <c r="EAP146" s="4"/>
      <c r="EAQ146" s="4"/>
      <c r="EAR146" s="4"/>
      <c r="EAS146" s="4"/>
      <c r="EAT146" s="4"/>
      <c r="EAU146" s="4"/>
      <c r="EAV146" s="4"/>
      <c r="EAW146" s="4"/>
      <c r="EAX146" s="4"/>
      <c r="EAY146" s="4"/>
      <c r="EAZ146" s="4"/>
      <c r="EBA146" s="4"/>
      <c r="EBB146" s="4"/>
      <c r="EBC146" s="4"/>
      <c r="EBD146" s="4"/>
      <c r="EBE146" s="4"/>
      <c r="EBF146" s="4"/>
      <c r="EBG146" s="4"/>
      <c r="EBH146" s="4"/>
      <c r="EBI146" s="4"/>
      <c r="EBJ146" s="4"/>
      <c r="EBK146" s="4"/>
      <c r="EBL146" s="4"/>
      <c r="EBM146" s="4"/>
      <c r="EBN146" s="4"/>
      <c r="EBO146" s="4"/>
      <c r="EBP146" s="4"/>
      <c r="EBQ146" s="4"/>
      <c r="EBR146" s="4"/>
      <c r="EBS146" s="4"/>
      <c r="EBT146" s="4"/>
      <c r="EBU146" s="4"/>
      <c r="EBV146" s="4"/>
      <c r="EBW146" s="4"/>
      <c r="EBX146" s="4"/>
      <c r="EBY146" s="4"/>
      <c r="EBZ146" s="4"/>
      <c r="ECA146" s="4"/>
      <c r="ECB146" s="4"/>
      <c r="ECC146" s="4"/>
      <c r="ECD146" s="4"/>
      <c r="ECE146" s="4"/>
      <c r="ECF146" s="4"/>
      <c r="ECG146" s="4"/>
      <c r="ECH146" s="4"/>
      <c r="ECI146" s="4"/>
      <c r="ECJ146" s="4"/>
      <c r="ECK146" s="4"/>
      <c r="ECL146" s="4"/>
      <c r="ECM146" s="4"/>
      <c r="ECN146" s="4"/>
      <c r="ECO146" s="4"/>
      <c r="ECP146" s="4"/>
      <c r="ECQ146" s="4"/>
      <c r="ECR146" s="4"/>
      <c r="ECS146" s="4"/>
      <c r="ECT146" s="4"/>
      <c r="ECU146" s="4"/>
      <c r="ECV146" s="4"/>
      <c r="ECW146" s="4"/>
      <c r="ECX146" s="4"/>
      <c r="ECY146" s="4"/>
      <c r="ECZ146" s="4"/>
      <c r="EDA146" s="4"/>
      <c r="EDB146" s="4"/>
      <c r="EDC146" s="4"/>
      <c r="EDD146" s="4"/>
      <c r="EDE146" s="4"/>
      <c r="EDF146" s="4"/>
      <c r="EDG146" s="4"/>
      <c r="EDH146" s="4"/>
      <c r="EDI146" s="4"/>
      <c r="EDJ146" s="4"/>
      <c r="EDK146" s="4"/>
      <c r="EDL146" s="4"/>
      <c r="EDM146" s="4"/>
      <c r="EDN146" s="4"/>
      <c r="EDO146" s="4"/>
      <c r="EDP146" s="4"/>
      <c r="EDQ146" s="4"/>
      <c r="EDR146" s="4"/>
      <c r="EDS146" s="4"/>
      <c r="EDT146" s="4"/>
      <c r="EDU146" s="4"/>
      <c r="EDV146" s="4"/>
      <c r="EDW146" s="4"/>
      <c r="EDX146" s="4"/>
      <c r="EDY146" s="4"/>
      <c r="EDZ146" s="4"/>
      <c r="EEA146" s="4"/>
      <c r="EEB146" s="4"/>
      <c r="EEC146" s="4"/>
      <c r="EED146" s="4"/>
      <c r="EEE146" s="4"/>
      <c r="EEF146" s="4"/>
      <c r="EEG146" s="4"/>
      <c r="EEH146" s="4"/>
      <c r="EEI146" s="4"/>
      <c r="EEJ146" s="4"/>
      <c r="EEK146" s="4"/>
      <c r="EEL146" s="4"/>
      <c r="EEM146" s="4"/>
      <c r="EEN146" s="4"/>
      <c r="EEO146" s="4"/>
      <c r="EEP146" s="4"/>
      <c r="EEQ146" s="4"/>
      <c r="EER146" s="4"/>
      <c r="EES146" s="4"/>
      <c r="EET146" s="4"/>
      <c r="EEU146" s="4"/>
      <c r="EEV146" s="4"/>
      <c r="EEW146" s="4"/>
      <c r="EEX146" s="4"/>
      <c r="EEY146" s="4"/>
      <c r="EEZ146" s="4"/>
      <c r="EFA146" s="4"/>
      <c r="EFB146" s="4"/>
      <c r="EFC146" s="74"/>
      <c r="EFD146" s="74"/>
      <c r="EFE146" s="74"/>
      <c r="EFF146" s="74"/>
      <c r="EFG146" s="74"/>
      <c r="EFH146" s="74"/>
      <c r="EFI146" s="4"/>
      <c r="EFJ146" s="4"/>
      <c r="EFK146" s="4"/>
      <c r="EFL146" s="4"/>
      <c r="EFM146" s="4"/>
      <c r="EFN146" s="4"/>
      <c r="EFO146" s="4"/>
      <c r="EFP146" s="4"/>
      <c r="EFQ146" s="4"/>
      <c r="EFR146" s="4"/>
      <c r="EFS146" s="4"/>
      <c r="EFT146" s="4"/>
      <c r="EFU146" s="4"/>
      <c r="EFV146" s="4"/>
      <c r="EFW146" s="4"/>
      <c r="EFX146" s="4"/>
      <c r="EFY146" s="4"/>
      <c r="EFZ146" s="4"/>
      <c r="EGA146" s="4"/>
      <c r="EGB146" s="4"/>
      <c r="EGC146" s="4"/>
      <c r="EGD146" s="4"/>
      <c r="EGE146" s="4"/>
      <c r="EGF146" s="4"/>
      <c r="EGG146" s="4"/>
      <c r="EGH146" s="4"/>
      <c r="EGI146" s="4"/>
      <c r="EGJ146" s="4"/>
      <c r="EGK146" s="4"/>
      <c r="EGL146" s="4"/>
      <c r="EGM146" s="4"/>
      <c r="EGN146" s="4"/>
      <c r="EGO146" s="4"/>
      <c r="EGP146" s="4"/>
      <c r="EGQ146" s="4"/>
      <c r="EGR146" s="4"/>
      <c r="EGS146" s="4"/>
      <c r="EGT146" s="4"/>
      <c r="EGU146" s="4"/>
      <c r="EGV146" s="4"/>
      <c r="EGW146" s="4"/>
      <c r="EGX146" s="4"/>
      <c r="EGY146" s="4"/>
      <c r="EGZ146" s="4"/>
      <c r="EHA146" s="4"/>
      <c r="EHB146" s="4"/>
      <c r="EHC146" s="4"/>
      <c r="EHD146" s="4"/>
      <c r="EHE146" s="4"/>
      <c r="EHF146" s="4"/>
      <c r="EHG146" s="4"/>
      <c r="EHH146" s="4"/>
      <c r="EHI146" s="4"/>
      <c r="EHJ146" s="4"/>
      <c r="EHK146" s="4"/>
      <c r="EHL146" s="4"/>
      <c r="EHM146" s="4"/>
      <c r="EHN146" s="4"/>
      <c r="EHO146" s="4"/>
      <c r="EHP146" s="4"/>
      <c r="EHQ146" s="4"/>
      <c r="EHR146" s="4"/>
      <c r="EHS146" s="4"/>
      <c r="EHT146" s="4"/>
      <c r="EHU146" s="4"/>
      <c r="EHV146" s="4"/>
      <c r="EHW146" s="4"/>
      <c r="EHX146" s="4"/>
      <c r="EHY146" s="4"/>
      <c r="EHZ146" s="4"/>
      <c r="EIA146" s="4"/>
      <c r="EIB146" s="4"/>
      <c r="EIC146" s="4"/>
      <c r="EID146" s="4"/>
      <c r="EIE146" s="4"/>
      <c r="EIF146" s="4"/>
      <c r="EIG146" s="4"/>
      <c r="EIH146" s="4"/>
      <c r="EII146" s="4"/>
      <c r="EIJ146" s="4"/>
      <c r="EIK146" s="4"/>
      <c r="EIL146" s="4"/>
      <c r="EIM146" s="4"/>
      <c r="EIN146" s="4"/>
      <c r="EIO146" s="4"/>
      <c r="EIP146" s="4"/>
      <c r="EIQ146" s="4"/>
      <c r="EIR146" s="4"/>
      <c r="EIS146" s="4"/>
      <c r="EIT146" s="4"/>
      <c r="EIU146" s="4"/>
      <c r="EIV146" s="4"/>
      <c r="EIW146" s="4"/>
      <c r="EIX146" s="4"/>
      <c r="EIY146" s="4"/>
      <c r="EIZ146" s="4"/>
      <c r="EJA146" s="4"/>
      <c r="EJB146" s="4"/>
      <c r="EJC146" s="4"/>
      <c r="EJD146" s="4"/>
      <c r="EJE146" s="4"/>
      <c r="EJF146" s="4"/>
      <c r="EJG146" s="4"/>
      <c r="EJH146" s="4"/>
      <c r="EJI146" s="4"/>
      <c r="EJJ146" s="4"/>
      <c r="EJK146" s="4"/>
      <c r="EJL146" s="4"/>
      <c r="EJM146" s="4"/>
      <c r="EJN146" s="4"/>
      <c r="EJO146" s="4"/>
      <c r="EJP146" s="4"/>
      <c r="EJQ146" s="4"/>
      <c r="EJR146" s="4"/>
      <c r="EJS146" s="4"/>
      <c r="EJT146" s="4"/>
      <c r="EJU146" s="4"/>
      <c r="EJV146" s="4"/>
      <c r="EJW146" s="4"/>
      <c r="EJX146" s="4"/>
      <c r="EJY146" s="4"/>
      <c r="EJZ146" s="4"/>
      <c r="EKA146" s="4"/>
      <c r="EKB146" s="4"/>
      <c r="EKC146" s="4"/>
      <c r="EKD146" s="4"/>
      <c r="EKE146" s="4"/>
      <c r="EKF146" s="4"/>
      <c r="EKG146" s="4"/>
      <c r="EKH146" s="4"/>
      <c r="EKI146" s="4"/>
      <c r="EKJ146" s="4"/>
      <c r="EKK146" s="4"/>
      <c r="EKL146" s="4"/>
      <c r="EKM146" s="4"/>
      <c r="EKN146" s="4"/>
      <c r="EKO146" s="4"/>
      <c r="EKP146" s="4"/>
      <c r="EKQ146" s="4"/>
      <c r="EKR146" s="4"/>
      <c r="EKS146" s="4"/>
      <c r="EKT146" s="4"/>
      <c r="EKU146" s="4"/>
      <c r="EKV146" s="4"/>
      <c r="EKW146" s="4"/>
      <c r="EKX146" s="4"/>
      <c r="EKY146" s="4"/>
      <c r="EKZ146" s="4"/>
      <c r="ELA146" s="4"/>
      <c r="ELB146" s="4"/>
      <c r="ELC146" s="4"/>
      <c r="ELD146" s="4"/>
      <c r="ELE146" s="4"/>
      <c r="ELF146" s="4"/>
      <c r="ELG146" s="4"/>
      <c r="ELH146" s="4"/>
      <c r="ELI146" s="4"/>
      <c r="ELJ146" s="4"/>
      <c r="ELK146" s="4"/>
      <c r="ELL146" s="4"/>
      <c r="ELM146" s="4"/>
      <c r="ELN146" s="4"/>
      <c r="ELO146" s="4"/>
      <c r="ELP146" s="4"/>
      <c r="ELQ146" s="4"/>
      <c r="ELR146" s="4"/>
      <c r="ELS146" s="4"/>
      <c r="ELT146" s="4"/>
      <c r="ELU146" s="4"/>
      <c r="ELV146" s="4"/>
      <c r="ELW146" s="4"/>
      <c r="ELX146" s="4"/>
      <c r="ELY146" s="4"/>
      <c r="ELZ146" s="4"/>
      <c r="EMA146" s="4"/>
      <c r="EMB146" s="4"/>
      <c r="EMC146" s="4"/>
      <c r="EMD146" s="4"/>
      <c r="EME146" s="4"/>
      <c r="EMF146" s="4"/>
      <c r="EMG146" s="4"/>
      <c r="EMH146" s="4"/>
      <c r="EMI146" s="4"/>
      <c r="EMJ146" s="4"/>
      <c r="EMK146" s="4"/>
      <c r="EML146" s="4"/>
      <c r="EMM146" s="4"/>
      <c r="EMN146" s="4"/>
      <c r="EMO146" s="4"/>
      <c r="EMP146" s="4"/>
      <c r="EMQ146" s="4"/>
      <c r="EMR146" s="4"/>
      <c r="EMS146" s="4"/>
      <c r="EMT146" s="4"/>
      <c r="EMU146" s="4"/>
      <c r="EMV146" s="4"/>
      <c r="EMW146" s="4"/>
      <c r="EMX146" s="4"/>
      <c r="EMY146" s="4"/>
      <c r="EMZ146" s="4"/>
      <c r="ENA146" s="4"/>
      <c r="ENB146" s="4"/>
      <c r="ENC146" s="4"/>
      <c r="END146" s="4"/>
      <c r="ENE146" s="4"/>
      <c r="ENF146" s="4"/>
      <c r="ENG146" s="4"/>
      <c r="ENH146" s="4"/>
      <c r="ENI146" s="4"/>
      <c r="ENJ146" s="4"/>
      <c r="ENK146" s="4"/>
      <c r="ENL146" s="4"/>
      <c r="ENM146" s="4"/>
      <c r="ENN146" s="4"/>
      <c r="ENO146" s="4"/>
      <c r="ENP146" s="4"/>
      <c r="ENQ146" s="4"/>
      <c r="ENR146" s="4"/>
      <c r="ENS146" s="4"/>
      <c r="ENT146" s="4"/>
      <c r="ENU146" s="4"/>
      <c r="ENV146" s="4"/>
      <c r="ENW146" s="4"/>
      <c r="ENX146" s="4"/>
      <c r="ENY146" s="4"/>
      <c r="ENZ146" s="4"/>
      <c r="EOA146" s="4"/>
      <c r="EOB146" s="4"/>
      <c r="EOC146" s="4"/>
      <c r="EOD146" s="4"/>
      <c r="EOE146" s="4"/>
      <c r="EOF146" s="4"/>
      <c r="EOG146" s="4"/>
      <c r="EOH146" s="4"/>
      <c r="EOI146" s="4"/>
      <c r="EOJ146" s="4"/>
      <c r="EOK146" s="4"/>
      <c r="EOL146" s="4"/>
      <c r="EOM146" s="4"/>
      <c r="EON146" s="4"/>
      <c r="EOO146" s="4"/>
      <c r="EOP146" s="4"/>
      <c r="EOQ146" s="4"/>
      <c r="EOR146" s="4"/>
      <c r="EOS146" s="4"/>
      <c r="EOT146" s="4"/>
      <c r="EOU146" s="4"/>
      <c r="EOV146" s="4"/>
      <c r="EOW146" s="4"/>
      <c r="EOX146" s="4"/>
      <c r="EOY146" s="74"/>
      <c r="EOZ146" s="74"/>
      <c r="EPA146" s="74"/>
      <c r="EPB146" s="74"/>
      <c r="EPC146" s="74"/>
      <c r="EPD146" s="74"/>
      <c r="EPE146" s="4"/>
      <c r="EPF146" s="4"/>
      <c r="EPG146" s="4"/>
      <c r="EPH146" s="4"/>
      <c r="EPI146" s="4"/>
      <c r="EPJ146" s="4"/>
      <c r="EPK146" s="4"/>
      <c r="EPL146" s="4"/>
      <c r="EPM146" s="4"/>
      <c r="EPN146" s="4"/>
      <c r="EPO146" s="4"/>
      <c r="EPP146" s="4"/>
      <c r="EPQ146" s="4"/>
      <c r="EPR146" s="4"/>
      <c r="EPS146" s="4"/>
      <c r="EPT146" s="4"/>
      <c r="EPU146" s="4"/>
      <c r="EPV146" s="4"/>
      <c r="EPW146" s="4"/>
      <c r="EPX146" s="4"/>
      <c r="EPY146" s="4"/>
      <c r="EPZ146" s="4"/>
      <c r="EQA146" s="4"/>
      <c r="EQB146" s="4"/>
      <c r="EQC146" s="4"/>
      <c r="EQD146" s="4"/>
      <c r="EQE146" s="4"/>
      <c r="EQF146" s="4"/>
      <c r="EQG146" s="4"/>
      <c r="EQH146" s="4"/>
      <c r="EQI146" s="4"/>
      <c r="EQJ146" s="4"/>
      <c r="EQK146" s="4"/>
      <c r="EQL146" s="4"/>
      <c r="EQM146" s="4"/>
      <c r="EQN146" s="4"/>
      <c r="EQO146" s="4"/>
      <c r="EQP146" s="4"/>
      <c r="EQQ146" s="4"/>
      <c r="EQR146" s="4"/>
      <c r="EQS146" s="4"/>
      <c r="EQT146" s="4"/>
      <c r="EQU146" s="4"/>
      <c r="EQV146" s="4"/>
      <c r="EQW146" s="4"/>
      <c r="EQX146" s="4"/>
      <c r="EQY146" s="4"/>
      <c r="EQZ146" s="4"/>
      <c r="ERA146" s="4"/>
      <c r="ERB146" s="4"/>
      <c r="ERC146" s="4"/>
      <c r="ERD146" s="4"/>
      <c r="ERE146" s="4"/>
      <c r="ERF146" s="4"/>
      <c r="ERG146" s="4"/>
      <c r="ERH146" s="4"/>
      <c r="ERI146" s="4"/>
      <c r="ERJ146" s="4"/>
      <c r="ERK146" s="4"/>
      <c r="ERL146" s="4"/>
      <c r="ERM146" s="4"/>
      <c r="ERN146" s="4"/>
      <c r="ERO146" s="4"/>
      <c r="ERP146" s="4"/>
      <c r="ERQ146" s="4"/>
      <c r="ERR146" s="4"/>
      <c r="ERS146" s="4"/>
      <c r="ERT146" s="4"/>
      <c r="ERU146" s="4"/>
      <c r="ERV146" s="4"/>
      <c r="ERW146" s="4"/>
      <c r="ERX146" s="4"/>
      <c r="ERY146" s="4"/>
      <c r="ERZ146" s="4"/>
      <c r="ESA146" s="4"/>
      <c r="ESB146" s="4"/>
      <c r="ESC146" s="4"/>
      <c r="ESD146" s="4"/>
      <c r="ESE146" s="4"/>
      <c r="ESF146" s="4"/>
      <c r="ESG146" s="4"/>
      <c r="ESH146" s="4"/>
      <c r="ESI146" s="4"/>
      <c r="ESJ146" s="4"/>
      <c r="ESK146" s="4"/>
      <c r="ESL146" s="4"/>
      <c r="ESM146" s="4"/>
      <c r="ESN146" s="4"/>
      <c r="ESO146" s="4"/>
      <c r="ESP146" s="4"/>
      <c r="ESQ146" s="4"/>
      <c r="ESR146" s="4"/>
      <c r="ESS146" s="4"/>
      <c r="EST146" s="4"/>
      <c r="ESU146" s="4"/>
      <c r="ESV146" s="4"/>
      <c r="ESW146" s="4"/>
      <c r="ESX146" s="4"/>
      <c r="ESY146" s="4"/>
      <c r="ESZ146" s="4"/>
      <c r="ETA146" s="4"/>
      <c r="ETB146" s="4"/>
      <c r="ETC146" s="4"/>
      <c r="ETD146" s="4"/>
      <c r="ETE146" s="4"/>
      <c r="ETF146" s="4"/>
      <c r="ETG146" s="4"/>
      <c r="ETH146" s="4"/>
      <c r="ETI146" s="4"/>
      <c r="ETJ146" s="4"/>
      <c r="ETK146" s="4"/>
      <c r="ETL146" s="4"/>
      <c r="ETM146" s="4"/>
      <c r="ETN146" s="4"/>
      <c r="ETO146" s="4"/>
      <c r="ETP146" s="4"/>
      <c r="ETQ146" s="4"/>
      <c r="ETR146" s="4"/>
      <c r="ETS146" s="4"/>
      <c r="ETT146" s="4"/>
      <c r="ETU146" s="4"/>
      <c r="ETV146" s="4"/>
      <c r="ETW146" s="4"/>
      <c r="ETX146" s="4"/>
      <c r="ETY146" s="4"/>
      <c r="ETZ146" s="4"/>
      <c r="EUA146" s="4"/>
      <c r="EUB146" s="4"/>
      <c r="EUC146" s="4"/>
      <c r="EUD146" s="4"/>
      <c r="EUE146" s="4"/>
      <c r="EUF146" s="4"/>
      <c r="EUG146" s="4"/>
      <c r="EUH146" s="4"/>
      <c r="EUI146" s="4"/>
      <c r="EUJ146" s="4"/>
      <c r="EUK146" s="4"/>
      <c r="EUL146" s="4"/>
      <c r="EUM146" s="4"/>
      <c r="EUN146" s="4"/>
      <c r="EUO146" s="4"/>
      <c r="EUP146" s="4"/>
      <c r="EUQ146" s="4"/>
      <c r="EUR146" s="4"/>
      <c r="EUS146" s="4"/>
      <c r="EUT146" s="4"/>
      <c r="EUU146" s="4"/>
      <c r="EUV146" s="4"/>
      <c r="EUW146" s="4"/>
      <c r="EUX146" s="4"/>
      <c r="EUY146" s="4"/>
      <c r="EUZ146" s="4"/>
      <c r="EVA146" s="4"/>
      <c r="EVB146" s="4"/>
      <c r="EVC146" s="4"/>
      <c r="EVD146" s="4"/>
      <c r="EVE146" s="4"/>
      <c r="EVF146" s="4"/>
      <c r="EVG146" s="4"/>
      <c r="EVH146" s="4"/>
      <c r="EVI146" s="4"/>
      <c r="EVJ146" s="4"/>
      <c r="EVK146" s="4"/>
      <c r="EVL146" s="4"/>
      <c r="EVM146" s="4"/>
      <c r="EVN146" s="4"/>
      <c r="EVO146" s="4"/>
      <c r="EVP146" s="4"/>
      <c r="EVQ146" s="4"/>
      <c r="EVR146" s="4"/>
      <c r="EVS146" s="4"/>
      <c r="EVT146" s="4"/>
      <c r="EVU146" s="4"/>
      <c r="EVV146" s="4"/>
      <c r="EVW146" s="4"/>
      <c r="EVX146" s="4"/>
      <c r="EVY146" s="4"/>
      <c r="EVZ146" s="4"/>
      <c r="EWA146" s="4"/>
      <c r="EWB146" s="4"/>
      <c r="EWC146" s="4"/>
      <c r="EWD146" s="4"/>
      <c r="EWE146" s="4"/>
      <c r="EWF146" s="4"/>
      <c r="EWG146" s="4"/>
      <c r="EWH146" s="4"/>
      <c r="EWI146" s="4"/>
      <c r="EWJ146" s="4"/>
      <c r="EWK146" s="4"/>
      <c r="EWL146" s="4"/>
      <c r="EWM146" s="4"/>
      <c r="EWN146" s="4"/>
      <c r="EWO146" s="4"/>
      <c r="EWP146" s="4"/>
      <c r="EWQ146" s="4"/>
      <c r="EWR146" s="4"/>
      <c r="EWS146" s="4"/>
      <c r="EWT146" s="4"/>
      <c r="EWU146" s="4"/>
      <c r="EWV146" s="4"/>
      <c r="EWW146" s="4"/>
      <c r="EWX146" s="4"/>
      <c r="EWY146" s="4"/>
      <c r="EWZ146" s="4"/>
      <c r="EXA146" s="4"/>
      <c r="EXB146" s="4"/>
      <c r="EXC146" s="4"/>
      <c r="EXD146" s="4"/>
      <c r="EXE146" s="4"/>
      <c r="EXF146" s="4"/>
      <c r="EXG146" s="4"/>
      <c r="EXH146" s="4"/>
      <c r="EXI146" s="4"/>
      <c r="EXJ146" s="4"/>
      <c r="EXK146" s="4"/>
      <c r="EXL146" s="4"/>
      <c r="EXM146" s="4"/>
      <c r="EXN146" s="4"/>
      <c r="EXO146" s="4"/>
      <c r="EXP146" s="4"/>
      <c r="EXQ146" s="4"/>
      <c r="EXR146" s="4"/>
      <c r="EXS146" s="4"/>
      <c r="EXT146" s="4"/>
      <c r="EXU146" s="4"/>
      <c r="EXV146" s="4"/>
      <c r="EXW146" s="4"/>
      <c r="EXX146" s="4"/>
      <c r="EXY146" s="4"/>
      <c r="EXZ146" s="4"/>
      <c r="EYA146" s="4"/>
      <c r="EYB146" s="4"/>
      <c r="EYC146" s="4"/>
      <c r="EYD146" s="4"/>
      <c r="EYE146" s="4"/>
      <c r="EYF146" s="4"/>
      <c r="EYG146" s="4"/>
      <c r="EYH146" s="4"/>
      <c r="EYI146" s="4"/>
      <c r="EYJ146" s="4"/>
      <c r="EYK146" s="4"/>
      <c r="EYL146" s="4"/>
      <c r="EYM146" s="4"/>
      <c r="EYN146" s="4"/>
      <c r="EYO146" s="4"/>
      <c r="EYP146" s="4"/>
      <c r="EYQ146" s="4"/>
      <c r="EYR146" s="4"/>
      <c r="EYS146" s="4"/>
      <c r="EYT146" s="4"/>
      <c r="EYU146" s="74"/>
      <c r="EYV146" s="74"/>
      <c r="EYW146" s="74"/>
      <c r="EYX146" s="74"/>
      <c r="EYY146" s="74"/>
      <c r="EYZ146" s="74"/>
      <c r="EZA146" s="4"/>
      <c r="EZB146" s="4"/>
      <c r="EZC146" s="4"/>
      <c r="EZD146" s="4"/>
      <c r="EZE146" s="4"/>
      <c r="EZF146" s="4"/>
      <c r="EZG146" s="4"/>
      <c r="EZH146" s="4"/>
      <c r="EZI146" s="4"/>
      <c r="EZJ146" s="4"/>
      <c r="EZK146" s="4"/>
      <c r="EZL146" s="4"/>
      <c r="EZM146" s="4"/>
      <c r="EZN146" s="4"/>
      <c r="EZO146" s="4"/>
      <c r="EZP146" s="4"/>
      <c r="EZQ146" s="4"/>
      <c r="EZR146" s="4"/>
      <c r="EZS146" s="4"/>
      <c r="EZT146" s="4"/>
      <c r="EZU146" s="4"/>
      <c r="EZV146" s="4"/>
      <c r="EZW146" s="4"/>
      <c r="EZX146" s="4"/>
      <c r="EZY146" s="4"/>
      <c r="EZZ146" s="4"/>
      <c r="FAA146" s="4"/>
      <c r="FAB146" s="4"/>
      <c r="FAC146" s="4"/>
      <c r="FAD146" s="4"/>
      <c r="FAE146" s="4"/>
      <c r="FAF146" s="4"/>
      <c r="FAG146" s="4"/>
      <c r="FAH146" s="4"/>
      <c r="FAI146" s="4"/>
      <c r="FAJ146" s="4"/>
      <c r="FAK146" s="4"/>
      <c r="FAL146" s="4"/>
      <c r="FAM146" s="4"/>
      <c r="FAN146" s="4"/>
      <c r="FAO146" s="4"/>
      <c r="FAP146" s="4"/>
      <c r="FAQ146" s="4"/>
      <c r="FAR146" s="4"/>
      <c r="FAS146" s="4"/>
      <c r="FAT146" s="4"/>
      <c r="FAU146" s="4"/>
      <c r="FAV146" s="4"/>
      <c r="FAW146" s="4"/>
      <c r="FAX146" s="4"/>
      <c r="FAY146" s="4"/>
      <c r="FAZ146" s="4"/>
      <c r="FBA146" s="4"/>
      <c r="FBB146" s="4"/>
      <c r="FBC146" s="4"/>
      <c r="FBD146" s="4"/>
      <c r="FBE146" s="4"/>
      <c r="FBF146" s="4"/>
      <c r="FBG146" s="4"/>
      <c r="FBH146" s="4"/>
      <c r="FBI146" s="4"/>
      <c r="FBJ146" s="4"/>
      <c r="FBK146" s="4"/>
      <c r="FBL146" s="4"/>
      <c r="FBM146" s="4"/>
      <c r="FBN146" s="4"/>
      <c r="FBO146" s="4"/>
      <c r="FBP146" s="4"/>
      <c r="FBQ146" s="4"/>
      <c r="FBR146" s="4"/>
      <c r="FBS146" s="4"/>
      <c r="FBT146" s="4"/>
      <c r="FBU146" s="4"/>
      <c r="FBV146" s="4"/>
      <c r="FBW146" s="4"/>
      <c r="FBX146" s="4"/>
      <c r="FBY146" s="4"/>
      <c r="FBZ146" s="4"/>
      <c r="FCA146" s="4"/>
      <c r="FCB146" s="4"/>
      <c r="FCC146" s="4"/>
      <c r="FCD146" s="4"/>
      <c r="FCE146" s="4"/>
      <c r="FCF146" s="4"/>
      <c r="FCG146" s="4"/>
      <c r="FCH146" s="4"/>
      <c r="FCI146" s="4"/>
      <c r="FCJ146" s="4"/>
      <c r="FCK146" s="4"/>
      <c r="FCL146" s="4"/>
      <c r="FCM146" s="4"/>
      <c r="FCN146" s="4"/>
      <c r="FCO146" s="4"/>
      <c r="FCP146" s="4"/>
      <c r="FCQ146" s="4"/>
      <c r="FCR146" s="4"/>
      <c r="FCS146" s="4"/>
      <c r="FCT146" s="4"/>
      <c r="FCU146" s="4"/>
      <c r="FCV146" s="4"/>
      <c r="FCW146" s="4"/>
      <c r="FCX146" s="4"/>
      <c r="FCY146" s="4"/>
      <c r="FCZ146" s="4"/>
      <c r="FDA146" s="4"/>
      <c r="FDB146" s="4"/>
      <c r="FDC146" s="4"/>
      <c r="FDD146" s="4"/>
      <c r="FDE146" s="4"/>
      <c r="FDF146" s="4"/>
      <c r="FDG146" s="4"/>
      <c r="FDH146" s="4"/>
      <c r="FDI146" s="4"/>
      <c r="FDJ146" s="4"/>
      <c r="FDK146" s="4"/>
      <c r="FDL146" s="4"/>
      <c r="FDM146" s="4"/>
      <c r="FDN146" s="4"/>
      <c r="FDO146" s="4"/>
      <c r="FDP146" s="4"/>
      <c r="FDQ146" s="4"/>
      <c r="FDR146" s="4"/>
      <c r="FDS146" s="4"/>
      <c r="FDT146" s="4"/>
      <c r="FDU146" s="4"/>
      <c r="FDV146" s="4"/>
      <c r="FDW146" s="4"/>
      <c r="FDX146" s="4"/>
      <c r="FDY146" s="4"/>
      <c r="FDZ146" s="4"/>
      <c r="FEA146" s="4"/>
      <c r="FEB146" s="4"/>
      <c r="FEC146" s="4"/>
      <c r="FED146" s="4"/>
      <c r="FEE146" s="4"/>
      <c r="FEF146" s="4"/>
      <c r="FEG146" s="4"/>
      <c r="FEH146" s="4"/>
      <c r="FEI146" s="4"/>
      <c r="FEJ146" s="4"/>
      <c r="FEK146" s="4"/>
      <c r="FEL146" s="4"/>
      <c r="FEM146" s="4"/>
      <c r="FEN146" s="4"/>
      <c r="FEO146" s="4"/>
      <c r="FEP146" s="4"/>
      <c r="FEQ146" s="4"/>
      <c r="FER146" s="4"/>
      <c r="FES146" s="4"/>
      <c r="FET146" s="4"/>
      <c r="FEU146" s="4"/>
      <c r="FEV146" s="4"/>
      <c r="FEW146" s="4"/>
      <c r="FEX146" s="4"/>
      <c r="FEY146" s="4"/>
      <c r="FEZ146" s="4"/>
      <c r="FFA146" s="4"/>
      <c r="FFB146" s="4"/>
      <c r="FFC146" s="4"/>
      <c r="FFD146" s="4"/>
      <c r="FFE146" s="4"/>
      <c r="FFF146" s="4"/>
      <c r="FFG146" s="4"/>
      <c r="FFH146" s="4"/>
      <c r="FFI146" s="4"/>
      <c r="FFJ146" s="4"/>
      <c r="FFK146" s="4"/>
      <c r="FFL146" s="4"/>
      <c r="FFM146" s="4"/>
      <c r="FFN146" s="4"/>
      <c r="FFO146" s="4"/>
      <c r="FFP146" s="4"/>
      <c r="FFQ146" s="4"/>
      <c r="FFR146" s="4"/>
      <c r="FFS146" s="4"/>
      <c r="FFT146" s="4"/>
      <c r="FFU146" s="4"/>
      <c r="FFV146" s="4"/>
      <c r="FFW146" s="4"/>
      <c r="FFX146" s="4"/>
      <c r="FFY146" s="4"/>
      <c r="FFZ146" s="4"/>
      <c r="FGA146" s="4"/>
      <c r="FGB146" s="4"/>
      <c r="FGC146" s="4"/>
      <c r="FGD146" s="4"/>
      <c r="FGE146" s="4"/>
      <c r="FGF146" s="4"/>
      <c r="FGG146" s="4"/>
      <c r="FGH146" s="4"/>
      <c r="FGI146" s="4"/>
      <c r="FGJ146" s="4"/>
      <c r="FGK146" s="4"/>
      <c r="FGL146" s="4"/>
      <c r="FGM146" s="4"/>
      <c r="FGN146" s="4"/>
      <c r="FGO146" s="4"/>
      <c r="FGP146" s="4"/>
      <c r="FGQ146" s="4"/>
      <c r="FGR146" s="4"/>
      <c r="FGS146" s="4"/>
      <c r="FGT146" s="4"/>
      <c r="FGU146" s="4"/>
      <c r="FGV146" s="4"/>
      <c r="FGW146" s="4"/>
      <c r="FGX146" s="4"/>
      <c r="FGY146" s="4"/>
      <c r="FGZ146" s="4"/>
      <c r="FHA146" s="4"/>
      <c r="FHB146" s="4"/>
      <c r="FHC146" s="4"/>
      <c r="FHD146" s="4"/>
      <c r="FHE146" s="4"/>
      <c r="FHF146" s="4"/>
      <c r="FHG146" s="4"/>
      <c r="FHH146" s="4"/>
      <c r="FHI146" s="4"/>
      <c r="FHJ146" s="4"/>
      <c r="FHK146" s="4"/>
      <c r="FHL146" s="4"/>
      <c r="FHM146" s="4"/>
      <c r="FHN146" s="4"/>
      <c r="FHO146" s="4"/>
      <c r="FHP146" s="4"/>
      <c r="FHQ146" s="4"/>
      <c r="FHR146" s="4"/>
      <c r="FHS146" s="4"/>
      <c r="FHT146" s="4"/>
      <c r="FHU146" s="4"/>
      <c r="FHV146" s="4"/>
      <c r="FHW146" s="4"/>
      <c r="FHX146" s="4"/>
      <c r="FHY146" s="4"/>
      <c r="FHZ146" s="4"/>
      <c r="FIA146" s="4"/>
      <c r="FIB146" s="4"/>
      <c r="FIC146" s="4"/>
      <c r="FID146" s="4"/>
      <c r="FIE146" s="4"/>
      <c r="FIF146" s="4"/>
      <c r="FIG146" s="4"/>
      <c r="FIH146" s="4"/>
      <c r="FII146" s="4"/>
      <c r="FIJ146" s="4"/>
      <c r="FIK146" s="4"/>
      <c r="FIL146" s="4"/>
      <c r="FIM146" s="4"/>
      <c r="FIN146" s="4"/>
      <c r="FIO146" s="4"/>
      <c r="FIP146" s="4"/>
      <c r="FIQ146" s="74"/>
      <c r="FIR146" s="74"/>
      <c r="FIS146" s="74"/>
      <c r="FIT146" s="74"/>
      <c r="FIU146" s="74"/>
      <c r="FIV146" s="74"/>
      <c r="FIW146" s="4"/>
      <c r="FIX146" s="4"/>
      <c r="FIY146" s="4"/>
      <c r="FIZ146" s="4"/>
      <c r="FJA146" s="4"/>
      <c r="FJB146" s="4"/>
      <c r="FJC146" s="4"/>
      <c r="FJD146" s="4"/>
      <c r="FJE146" s="4"/>
      <c r="FJF146" s="4"/>
      <c r="FJG146" s="4"/>
      <c r="FJH146" s="4"/>
      <c r="FJI146" s="4"/>
      <c r="FJJ146" s="4"/>
      <c r="FJK146" s="4"/>
      <c r="FJL146" s="4"/>
      <c r="FJM146" s="4"/>
      <c r="FJN146" s="4"/>
      <c r="FJO146" s="4"/>
      <c r="FJP146" s="4"/>
      <c r="FJQ146" s="4"/>
      <c r="FJR146" s="4"/>
      <c r="FJS146" s="4"/>
      <c r="FJT146" s="4"/>
      <c r="FJU146" s="4"/>
      <c r="FJV146" s="4"/>
      <c r="FJW146" s="4"/>
      <c r="FJX146" s="4"/>
      <c r="FJY146" s="4"/>
      <c r="FJZ146" s="4"/>
      <c r="FKA146" s="4"/>
      <c r="FKB146" s="4"/>
      <c r="FKC146" s="4"/>
      <c r="FKD146" s="4"/>
      <c r="FKE146" s="4"/>
      <c r="FKF146" s="4"/>
      <c r="FKG146" s="4"/>
      <c r="FKH146" s="4"/>
      <c r="FKI146" s="4"/>
      <c r="FKJ146" s="4"/>
      <c r="FKK146" s="4"/>
      <c r="FKL146" s="4"/>
      <c r="FKM146" s="4"/>
      <c r="FKN146" s="4"/>
      <c r="FKO146" s="4"/>
      <c r="FKP146" s="4"/>
      <c r="FKQ146" s="4"/>
      <c r="FKR146" s="4"/>
      <c r="FKS146" s="4"/>
      <c r="FKT146" s="4"/>
      <c r="FKU146" s="4"/>
      <c r="FKV146" s="4"/>
      <c r="FKW146" s="4"/>
      <c r="FKX146" s="4"/>
      <c r="FKY146" s="4"/>
      <c r="FKZ146" s="4"/>
      <c r="FLA146" s="4"/>
      <c r="FLB146" s="4"/>
      <c r="FLC146" s="4"/>
      <c r="FLD146" s="4"/>
      <c r="FLE146" s="4"/>
      <c r="FLF146" s="4"/>
      <c r="FLG146" s="4"/>
      <c r="FLH146" s="4"/>
      <c r="FLI146" s="4"/>
      <c r="FLJ146" s="4"/>
      <c r="FLK146" s="4"/>
      <c r="FLL146" s="4"/>
      <c r="FLM146" s="4"/>
      <c r="FLN146" s="4"/>
      <c r="FLO146" s="4"/>
      <c r="FLP146" s="4"/>
      <c r="FLQ146" s="4"/>
      <c r="FLR146" s="4"/>
      <c r="FLS146" s="4"/>
      <c r="FLT146" s="4"/>
      <c r="FLU146" s="4"/>
      <c r="FLV146" s="4"/>
      <c r="FLW146" s="4"/>
      <c r="FLX146" s="4"/>
      <c r="FLY146" s="4"/>
      <c r="FLZ146" s="4"/>
      <c r="FMA146" s="4"/>
      <c r="FMB146" s="4"/>
      <c r="FMC146" s="4"/>
      <c r="FMD146" s="4"/>
      <c r="FME146" s="4"/>
      <c r="FMF146" s="4"/>
      <c r="FMG146" s="4"/>
      <c r="FMH146" s="4"/>
      <c r="FMI146" s="4"/>
      <c r="FMJ146" s="4"/>
      <c r="FMK146" s="4"/>
      <c r="FML146" s="4"/>
      <c r="FMM146" s="4"/>
      <c r="FMN146" s="4"/>
      <c r="FMO146" s="4"/>
      <c r="FMP146" s="4"/>
      <c r="FMQ146" s="4"/>
      <c r="FMR146" s="4"/>
      <c r="FMS146" s="4"/>
      <c r="FMT146" s="4"/>
      <c r="FMU146" s="4"/>
      <c r="FMV146" s="4"/>
      <c r="FMW146" s="4"/>
      <c r="FMX146" s="4"/>
      <c r="FMY146" s="4"/>
      <c r="FMZ146" s="4"/>
      <c r="FNA146" s="4"/>
      <c r="FNB146" s="4"/>
      <c r="FNC146" s="4"/>
      <c r="FND146" s="4"/>
      <c r="FNE146" s="4"/>
      <c r="FNF146" s="4"/>
      <c r="FNG146" s="4"/>
      <c r="FNH146" s="4"/>
      <c r="FNI146" s="4"/>
      <c r="FNJ146" s="4"/>
      <c r="FNK146" s="4"/>
      <c r="FNL146" s="4"/>
      <c r="FNM146" s="4"/>
      <c r="FNN146" s="4"/>
      <c r="FNO146" s="4"/>
      <c r="FNP146" s="4"/>
      <c r="FNQ146" s="4"/>
      <c r="FNR146" s="4"/>
      <c r="FNS146" s="4"/>
      <c r="FNT146" s="4"/>
      <c r="FNU146" s="4"/>
      <c r="FNV146" s="4"/>
      <c r="FNW146" s="4"/>
      <c r="FNX146" s="4"/>
      <c r="FNY146" s="4"/>
      <c r="FNZ146" s="4"/>
      <c r="FOA146" s="4"/>
      <c r="FOB146" s="4"/>
      <c r="FOC146" s="4"/>
      <c r="FOD146" s="4"/>
      <c r="FOE146" s="4"/>
      <c r="FOF146" s="4"/>
      <c r="FOG146" s="4"/>
      <c r="FOH146" s="4"/>
      <c r="FOI146" s="4"/>
      <c r="FOJ146" s="4"/>
      <c r="FOK146" s="4"/>
      <c r="FOL146" s="4"/>
      <c r="FOM146" s="4"/>
      <c r="FON146" s="4"/>
      <c r="FOO146" s="4"/>
      <c r="FOP146" s="4"/>
      <c r="FOQ146" s="4"/>
      <c r="FOR146" s="4"/>
      <c r="FOS146" s="4"/>
      <c r="FOT146" s="4"/>
      <c r="FOU146" s="4"/>
      <c r="FOV146" s="4"/>
      <c r="FOW146" s="4"/>
      <c r="FOX146" s="4"/>
      <c r="FOY146" s="4"/>
      <c r="FOZ146" s="4"/>
      <c r="FPA146" s="4"/>
      <c r="FPB146" s="4"/>
      <c r="FPC146" s="4"/>
      <c r="FPD146" s="4"/>
      <c r="FPE146" s="4"/>
      <c r="FPF146" s="4"/>
      <c r="FPG146" s="4"/>
      <c r="FPH146" s="4"/>
      <c r="FPI146" s="4"/>
      <c r="FPJ146" s="4"/>
      <c r="FPK146" s="4"/>
      <c r="FPL146" s="4"/>
      <c r="FPM146" s="4"/>
      <c r="FPN146" s="4"/>
      <c r="FPO146" s="4"/>
      <c r="FPP146" s="4"/>
      <c r="FPQ146" s="4"/>
      <c r="FPR146" s="4"/>
      <c r="FPS146" s="4"/>
      <c r="FPT146" s="4"/>
      <c r="FPU146" s="4"/>
      <c r="FPV146" s="4"/>
      <c r="FPW146" s="4"/>
      <c r="FPX146" s="4"/>
      <c r="FPY146" s="4"/>
      <c r="FPZ146" s="4"/>
      <c r="FQA146" s="4"/>
      <c r="FQB146" s="4"/>
      <c r="FQC146" s="4"/>
      <c r="FQD146" s="4"/>
      <c r="FQE146" s="4"/>
      <c r="FQF146" s="4"/>
      <c r="FQG146" s="4"/>
      <c r="FQH146" s="4"/>
      <c r="FQI146" s="4"/>
      <c r="FQJ146" s="4"/>
      <c r="FQK146" s="4"/>
      <c r="FQL146" s="4"/>
      <c r="FQM146" s="4"/>
      <c r="FQN146" s="4"/>
      <c r="FQO146" s="4"/>
      <c r="FQP146" s="4"/>
      <c r="FQQ146" s="4"/>
      <c r="FQR146" s="4"/>
      <c r="FQS146" s="4"/>
      <c r="FQT146" s="4"/>
      <c r="FQU146" s="4"/>
      <c r="FQV146" s="4"/>
      <c r="FQW146" s="4"/>
      <c r="FQX146" s="4"/>
      <c r="FQY146" s="4"/>
      <c r="FQZ146" s="4"/>
      <c r="FRA146" s="4"/>
      <c r="FRB146" s="4"/>
      <c r="FRC146" s="4"/>
      <c r="FRD146" s="4"/>
      <c r="FRE146" s="4"/>
      <c r="FRF146" s="4"/>
      <c r="FRG146" s="4"/>
      <c r="FRH146" s="4"/>
      <c r="FRI146" s="4"/>
      <c r="FRJ146" s="4"/>
      <c r="FRK146" s="4"/>
      <c r="FRL146" s="4"/>
      <c r="FRM146" s="4"/>
      <c r="FRN146" s="4"/>
      <c r="FRO146" s="4"/>
      <c r="FRP146" s="4"/>
      <c r="FRQ146" s="4"/>
      <c r="FRR146" s="4"/>
      <c r="FRS146" s="4"/>
      <c r="FRT146" s="4"/>
      <c r="FRU146" s="4"/>
      <c r="FRV146" s="4"/>
      <c r="FRW146" s="4"/>
      <c r="FRX146" s="4"/>
      <c r="FRY146" s="4"/>
      <c r="FRZ146" s="4"/>
      <c r="FSA146" s="4"/>
      <c r="FSB146" s="4"/>
      <c r="FSC146" s="4"/>
      <c r="FSD146" s="4"/>
      <c r="FSE146" s="4"/>
      <c r="FSF146" s="4"/>
      <c r="FSG146" s="4"/>
      <c r="FSH146" s="4"/>
      <c r="FSI146" s="4"/>
      <c r="FSJ146" s="4"/>
      <c r="FSK146" s="4"/>
      <c r="FSL146" s="4"/>
      <c r="FSM146" s="74"/>
      <c r="FSN146" s="74"/>
      <c r="FSO146" s="74"/>
      <c r="FSP146" s="74"/>
      <c r="FSQ146" s="74"/>
      <c r="FSR146" s="74"/>
      <c r="FSS146" s="4"/>
      <c r="FST146" s="4"/>
      <c r="FSU146" s="4"/>
      <c r="FSV146" s="4"/>
      <c r="FSW146" s="4"/>
      <c r="FSX146" s="4"/>
      <c r="FSY146" s="4"/>
      <c r="FSZ146" s="4"/>
      <c r="FTA146" s="4"/>
      <c r="FTB146" s="4"/>
      <c r="FTC146" s="4"/>
      <c r="FTD146" s="4"/>
      <c r="FTE146" s="4"/>
      <c r="FTF146" s="4"/>
      <c r="FTG146" s="4"/>
      <c r="FTH146" s="4"/>
      <c r="FTI146" s="4"/>
      <c r="FTJ146" s="4"/>
      <c r="FTK146" s="4"/>
      <c r="FTL146" s="4"/>
      <c r="FTM146" s="4"/>
      <c r="FTN146" s="4"/>
      <c r="FTO146" s="4"/>
      <c r="FTP146" s="4"/>
      <c r="FTQ146" s="4"/>
      <c r="FTR146" s="4"/>
      <c r="FTS146" s="4"/>
      <c r="FTT146" s="4"/>
      <c r="FTU146" s="4"/>
      <c r="FTV146" s="4"/>
      <c r="FTW146" s="4"/>
      <c r="FTX146" s="4"/>
      <c r="FTY146" s="4"/>
      <c r="FTZ146" s="4"/>
      <c r="FUA146" s="4"/>
      <c r="FUB146" s="4"/>
      <c r="FUC146" s="4"/>
      <c r="FUD146" s="4"/>
      <c r="FUE146" s="4"/>
      <c r="FUF146" s="4"/>
      <c r="FUG146" s="4"/>
      <c r="FUH146" s="4"/>
      <c r="FUI146" s="4"/>
      <c r="FUJ146" s="4"/>
      <c r="FUK146" s="4"/>
      <c r="FUL146" s="4"/>
      <c r="FUM146" s="4"/>
      <c r="FUN146" s="4"/>
      <c r="FUO146" s="4"/>
      <c r="FUP146" s="4"/>
      <c r="FUQ146" s="4"/>
      <c r="FUR146" s="4"/>
      <c r="FUS146" s="4"/>
      <c r="FUT146" s="4"/>
      <c r="FUU146" s="4"/>
      <c r="FUV146" s="4"/>
      <c r="FUW146" s="4"/>
      <c r="FUX146" s="4"/>
      <c r="FUY146" s="4"/>
      <c r="FUZ146" s="4"/>
      <c r="FVA146" s="4"/>
      <c r="FVB146" s="4"/>
      <c r="FVC146" s="4"/>
      <c r="FVD146" s="4"/>
      <c r="FVE146" s="4"/>
      <c r="FVF146" s="4"/>
      <c r="FVG146" s="4"/>
      <c r="FVH146" s="4"/>
      <c r="FVI146" s="4"/>
      <c r="FVJ146" s="4"/>
      <c r="FVK146" s="4"/>
      <c r="FVL146" s="4"/>
      <c r="FVM146" s="4"/>
      <c r="FVN146" s="4"/>
      <c r="FVO146" s="4"/>
      <c r="FVP146" s="4"/>
      <c r="FVQ146" s="4"/>
      <c r="FVR146" s="4"/>
      <c r="FVS146" s="4"/>
      <c r="FVT146" s="4"/>
      <c r="FVU146" s="4"/>
      <c r="FVV146" s="4"/>
      <c r="FVW146" s="4"/>
      <c r="FVX146" s="4"/>
      <c r="FVY146" s="4"/>
      <c r="FVZ146" s="4"/>
      <c r="FWA146" s="4"/>
      <c r="FWB146" s="4"/>
      <c r="FWC146" s="4"/>
      <c r="FWD146" s="4"/>
      <c r="FWE146" s="4"/>
      <c r="FWF146" s="4"/>
      <c r="FWG146" s="4"/>
      <c r="FWH146" s="4"/>
      <c r="FWI146" s="4"/>
      <c r="FWJ146" s="4"/>
      <c r="FWK146" s="4"/>
      <c r="FWL146" s="4"/>
      <c r="FWM146" s="4"/>
      <c r="FWN146" s="4"/>
      <c r="FWO146" s="4"/>
      <c r="FWP146" s="4"/>
      <c r="FWQ146" s="4"/>
      <c r="FWR146" s="4"/>
      <c r="FWS146" s="4"/>
      <c r="FWT146" s="4"/>
      <c r="FWU146" s="4"/>
      <c r="FWV146" s="4"/>
      <c r="FWW146" s="4"/>
      <c r="FWX146" s="4"/>
      <c r="FWY146" s="4"/>
      <c r="FWZ146" s="4"/>
      <c r="FXA146" s="4"/>
      <c r="FXB146" s="4"/>
      <c r="FXC146" s="4"/>
      <c r="FXD146" s="4"/>
      <c r="FXE146" s="4"/>
      <c r="FXF146" s="4"/>
      <c r="FXG146" s="4"/>
      <c r="FXH146" s="4"/>
      <c r="FXI146" s="4"/>
      <c r="FXJ146" s="4"/>
      <c r="FXK146" s="4"/>
      <c r="FXL146" s="4"/>
      <c r="FXM146" s="4"/>
      <c r="FXN146" s="4"/>
      <c r="FXO146" s="4"/>
      <c r="FXP146" s="4"/>
      <c r="FXQ146" s="4"/>
      <c r="FXR146" s="4"/>
      <c r="FXS146" s="4"/>
      <c r="FXT146" s="4"/>
      <c r="FXU146" s="4"/>
      <c r="FXV146" s="4"/>
      <c r="FXW146" s="4"/>
      <c r="FXX146" s="4"/>
      <c r="FXY146" s="4"/>
      <c r="FXZ146" s="4"/>
      <c r="FYA146" s="4"/>
      <c r="FYB146" s="4"/>
      <c r="FYC146" s="4"/>
      <c r="FYD146" s="4"/>
      <c r="FYE146" s="4"/>
      <c r="FYF146" s="4"/>
      <c r="FYG146" s="4"/>
      <c r="FYH146" s="4"/>
      <c r="FYI146" s="4"/>
      <c r="FYJ146" s="4"/>
      <c r="FYK146" s="4"/>
      <c r="FYL146" s="4"/>
      <c r="FYM146" s="4"/>
      <c r="FYN146" s="4"/>
      <c r="FYO146" s="4"/>
      <c r="FYP146" s="4"/>
      <c r="FYQ146" s="4"/>
      <c r="FYR146" s="4"/>
      <c r="FYS146" s="4"/>
      <c r="FYT146" s="4"/>
      <c r="FYU146" s="4"/>
      <c r="FYV146" s="4"/>
      <c r="FYW146" s="4"/>
      <c r="FYX146" s="4"/>
      <c r="FYY146" s="4"/>
      <c r="FYZ146" s="4"/>
      <c r="FZA146" s="4"/>
      <c r="FZB146" s="4"/>
      <c r="FZC146" s="4"/>
      <c r="FZD146" s="4"/>
      <c r="FZE146" s="4"/>
      <c r="FZF146" s="4"/>
      <c r="FZG146" s="4"/>
      <c r="FZH146" s="4"/>
      <c r="FZI146" s="4"/>
      <c r="FZJ146" s="4"/>
      <c r="FZK146" s="4"/>
      <c r="FZL146" s="4"/>
      <c r="FZM146" s="4"/>
      <c r="FZN146" s="4"/>
      <c r="FZO146" s="4"/>
      <c r="FZP146" s="4"/>
      <c r="FZQ146" s="4"/>
      <c r="FZR146" s="4"/>
      <c r="FZS146" s="4"/>
      <c r="FZT146" s="4"/>
      <c r="FZU146" s="4"/>
      <c r="FZV146" s="4"/>
      <c r="FZW146" s="4"/>
      <c r="FZX146" s="4"/>
      <c r="FZY146" s="4"/>
      <c r="FZZ146" s="4"/>
      <c r="GAA146" s="4"/>
      <c r="GAB146" s="4"/>
      <c r="GAC146" s="4"/>
      <c r="GAD146" s="4"/>
      <c r="GAE146" s="4"/>
      <c r="GAF146" s="4"/>
      <c r="GAG146" s="4"/>
      <c r="GAH146" s="4"/>
      <c r="GAI146" s="4"/>
      <c r="GAJ146" s="4"/>
      <c r="GAK146" s="4"/>
      <c r="GAL146" s="4"/>
      <c r="GAM146" s="4"/>
      <c r="GAN146" s="4"/>
      <c r="GAO146" s="4"/>
      <c r="GAP146" s="4"/>
      <c r="GAQ146" s="4"/>
      <c r="GAR146" s="4"/>
      <c r="GAS146" s="4"/>
      <c r="GAT146" s="4"/>
      <c r="GAU146" s="4"/>
      <c r="GAV146" s="4"/>
      <c r="GAW146" s="4"/>
      <c r="GAX146" s="4"/>
      <c r="GAY146" s="4"/>
      <c r="GAZ146" s="4"/>
      <c r="GBA146" s="4"/>
      <c r="GBB146" s="4"/>
      <c r="GBC146" s="4"/>
      <c r="GBD146" s="4"/>
      <c r="GBE146" s="4"/>
      <c r="GBF146" s="4"/>
      <c r="GBG146" s="4"/>
      <c r="GBH146" s="4"/>
      <c r="GBI146" s="4"/>
      <c r="GBJ146" s="4"/>
      <c r="GBK146" s="4"/>
      <c r="GBL146" s="4"/>
      <c r="GBM146" s="4"/>
      <c r="GBN146" s="4"/>
      <c r="GBO146" s="4"/>
      <c r="GBP146" s="4"/>
      <c r="GBQ146" s="4"/>
      <c r="GBR146" s="4"/>
      <c r="GBS146" s="4"/>
      <c r="GBT146" s="4"/>
      <c r="GBU146" s="4"/>
      <c r="GBV146" s="4"/>
      <c r="GBW146" s="4"/>
      <c r="GBX146" s="4"/>
      <c r="GBY146" s="4"/>
      <c r="GBZ146" s="4"/>
      <c r="GCA146" s="4"/>
      <c r="GCB146" s="4"/>
      <c r="GCC146" s="4"/>
      <c r="GCD146" s="4"/>
      <c r="GCE146" s="4"/>
      <c r="GCF146" s="4"/>
      <c r="GCG146" s="4"/>
      <c r="GCH146" s="4"/>
      <c r="GCI146" s="74"/>
      <c r="GCJ146" s="74"/>
      <c r="GCK146" s="74"/>
      <c r="GCL146" s="74"/>
      <c r="GCM146" s="74"/>
      <c r="GCN146" s="74"/>
      <c r="GCO146" s="4"/>
      <c r="GCP146" s="4"/>
      <c r="GCQ146" s="4"/>
      <c r="GCR146" s="4"/>
      <c r="GCS146" s="4"/>
      <c r="GCT146" s="4"/>
      <c r="GCU146" s="4"/>
      <c r="GCV146" s="4"/>
      <c r="GCW146" s="4"/>
      <c r="GCX146" s="4"/>
      <c r="GCY146" s="4"/>
      <c r="GCZ146" s="4"/>
      <c r="GDA146" s="4"/>
      <c r="GDB146" s="4"/>
      <c r="GDC146" s="4"/>
      <c r="GDD146" s="4"/>
      <c r="GDE146" s="4"/>
      <c r="GDF146" s="4"/>
      <c r="GDG146" s="4"/>
      <c r="GDH146" s="4"/>
      <c r="GDI146" s="4"/>
      <c r="GDJ146" s="4"/>
      <c r="GDK146" s="4"/>
      <c r="GDL146" s="4"/>
      <c r="GDM146" s="4"/>
      <c r="GDN146" s="4"/>
      <c r="GDO146" s="4"/>
      <c r="GDP146" s="4"/>
      <c r="GDQ146" s="4"/>
      <c r="GDR146" s="4"/>
      <c r="GDS146" s="4"/>
      <c r="GDT146" s="4"/>
      <c r="GDU146" s="4"/>
      <c r="GDV146" s="4"/>
      <c r="GDW146" s="4"/>
      <c r="GDX146" s="4"/>
      <c r="GDY146" s="4"/>
      <c r="GDZ146" s="4"/>
      <c r="GEA146" s="4"/>
      <c r="GEB146" s="4"/>
      <c r="GEC146" s="4"/>
      <c r="GED146" s="4"/>
      <c r="GEE146" s="4"/>
      <c r="GEF146" s="4"/>
      <c r="GEG146" s="4"/>
      <c r="GEH146" s="4"/>
      <c r="GEI146" s="4"/>
      <c r="GEJ146" s="4"/>
      <c r="GEK146" s="4"/>
      <c r="GEL146" s="4"/>
      <c r="GEM146" s="4"/>
      <c r="GEN146" s="4"/>
      <c r="GEO146" s="4"/>
      <c r="GEP146" s="4"/>
      <c r="GEQ146" s="4"/>
      <c r="GER146" s="4"/>
      <c r="GES146" s="4"/>
      <c r="GET146" s="4"/>
      <c r="GEU146" s="4"/>
      <c r="GEV146" s="4"/>
      <c r="GEW146" s="4"/>
      <c r="GEX146" s="4"/>
      <c r="GEY146" s="4"/>
      <c r="GEZ146" s="4"/>
      <c r="GFA146" s="4"/>
      <c r="GFB146" s="4"/>
      <c r="GFC146" s="4"/>
      <c r="GFD146" s="4"/>
      <c r="GFE146" s="4"/>
      <c r="GFF146" s="4"/>
      <c r="GFG146" s="4"/>
      <c r="GFH146" s="4"/>
      <c r="GFI146" s="4"/>
      <c r="GFJ146" s="4"/>
      <c r="GFK146" s="4"/>
      <c r="GFL146" s="4"/>
      <c r="GFM146" s="4"/>
      <c r="GFN146" s="4"/>
      <c r="GFO146" s="4"/>
      <c r="GFP146" s="4"/>
      <c r="GFQ146" s="4"/>
      <c r="GFR146" s="4"/>
      <c r="GFS146" s="4"/>
      <c r="GFT146" s="4"/>
      <c r="GFU146" s="4"/>
      <c r="GFV146" s="4"/>
      <c r="GFW146" s="4"/>
      <c r="GFX146" s="4"/>
      <c r="GFY146" s="4"/>
      <c r="GFZ146" s="4"/>
      <c r="GGA146" s="4"/>
      <c r="GGB146" s="4"/>
      <c r="GGC146" s="4"/>
      <c r="GGD146" s="4"/>
      <c r="GGE146" s="4"/>
      <c r="GGF146" s="4"/>
      <c r="GGG146" s="4"/>
      <c r="GGH146" s="4"/>
      <c r="GGI146" s="4"/>
      <c r="GGJ146" s="4"/>
      <c r="GGK146" s="4"/>
      <c r="GGL146" s="4"/>
      <c r="GGM146" s="4"/>
      <c r="GGN146" s="4"/>
      <c r="GGO146" s="4"/>
      <c r="GGP146" s="4"/>
      <c r="GGQ146" s="4"/>
      <c r="GGR146" s="4"/>
      <c r="GGS146" s="4"/>
      <c r="GGT146" s="4"/>
      <c r="GGU146" s="4"/>
      <c r="GGV146" s="4"/>
      <c r="GGW146" s="4"/>
      <c r="GGX146" s="4"/>
      <c r="GGY146" s="4"/>
      <c r="GGZ146" s="4"/>
      <c r="GHA146" s="4"/>
      <c r="GHB146" s="4"/>
      <c r="GHC146" s="4"/>
      <c r="GHD146" s="4"/>
      <c r="GHE146" s="4"/>
      <c r="GHF146" s="4"/>
      <c r="GHG146" s="4"/>
      <c r="GHH146" s="4"/>
      <c r="GHI146" s="4"/>
      <c r="GHJ146" s="4"/>
      <c r="GHK146" s="4"/>
      <c r="GHL146" s="4"/>
      <c r="GHM146" s="4"/>
      <c r="GHN146" s="4"/>
      <c r="GHO146" s="4"/>
      <c r="GHP146" s="4"/>
      <c r="GHQ146" s="4"/>
      <c r="GHR146" s="4"/>
      <c r="GHS146" s="4"/>
      <c r="GHT146" s="4"/>
      <c r="GHU146" s="4"/>
      <c r="GHV146" s="4"/>
      <c r="GHW146" s="4"/>
      <c r="GHX146" s="4"/>
      <c r="GHY146" s="4"/>
      <c r="GHZ146" s="4"/>
      <c r="GIA146" s="4"/>
      <c r="GIB146" s="4"/>
      <c r="GIC146" s="4"/>
      <c r="GID146" s="4"/>
      <c r="GIE146" s="4"/>
      <c r="GIF146" s="4"/>
      <c r="GIG146" s="4"/>
      <c r="GIH146" s="4"/>
      <c r="GII146" s="4"/>
      <c r="GIJ146" s="4"/>
      <c r="GIK146" s="4"/>
      <c r="GIL146" s="4"/>
      <c r="GIM146" s="4"/>
      <c r="GIN146" s="4"/>
      <c r="GIO146" s="4"/>
      <c r="GIP146" s="4"/>
      <c r="GIQ146" s="4"/>
      <c r="GIR146" s="4"/>
      <c r="GIS146" s="4"/>
      <c r="GIT146" s="4"/>
      <c r="GIU146" s="4"/>
      <c r="GIV146" s="4"/>
      <c r="GIW146" s="4"/>
      <c r="GIX146" s="4"/>
      <c r="GIY146" s="4"/>
      <c r="GIZ146" s="4"/>
      <c r="GJA146" s="4"/>
      <c r="GJB146" s="4"/>
      <c r="GJC146" s="4"/>
      <c r="GJD146" s="4"/>
      <c r="GJE146" s="4"/>
      <c r="GJF146" s="4"/>
      <c r="GJG146" s="4"/>
      <c r="GJH146" s="4"/>
      <c r="GJI146" s="4"/>
      <c r="GJJ146" s="4"/>
      <c r="GJK146" s="4"/>
      <c r="GJL146" s="4"/>
      <c r="GJM146" s="4"/>
      <c r="GJN146" s="4"/>
      <c r="GJO146" s="4"/>
      <c r="GJP146" s="4"/>
      <c r="GJQ146" s="4"/>
      <c r="GJR146" s="4"/>
      <c r="GJS146" s="4"/>
      <c r="GJT146" s="4"/>
      <c r="GJU146" s="4"/>
      <c r="GJV146" s="4"/>
      <c r="GJW146" s="4"/>
      <c r="GJX146" s="4"/>
      <c r="GJY146" s="4"/>
      <c r="GJZ146" s="4"/>
      <c r="GKA146" s="4"/>
      <c r="GKB146" s="4"/>
      <c r="GKC146" s="4"/>
      <c r="GKD146" s="4"/>
      <c r="GKE146" s="4"/>
      <c r="GKF146" s="4"/>
      <c r="GKG146" s="4"/>
      <c r="GKH146" s="4"/>
      <c r="GKI146" s="4"/>
      <c r="GKJ146" s="4"/>
      <c r="GKK146" s="4"/>
      <c r="GKL146" s="4"/>
      <c r="GKM146" s="4"/>
      <c r="GKN146" s="4"/>
      <c r="GKO146" s="4"/>
      <c r="GKP146" s="4"/>
      <c r="GKQ146" s="4"/>
      <c r="GKR146" s="4"/>
      <c r="GKS146" s="4"/>
      <c r="GKT146" s="4"/>
      <c r="GKU146" s="4"/>
      <c r="GKV146" s="4"/>
      <c r="GKW146" s="4"/>
      <c r="GKX146" s="4"/>
      <c r="GKY146" s="4"/>
      <c r="GKZ146" s="4"/>
      <c r="GLA146" s="4"/>
      <c r="GLB146" s="4"/>
      <c r="GLC146" s="4"/>
      <c r="GLD146" s="4"/>
      <c r="GLE146" s="4"/>
      <c r="GLF146" s="4"/>
      <c r="GLG146" s="4"/>
      <c r="GLH146" s="4"/>
      <c r="GLI146" s="4"/>
      <c r="GLJ146" s="4"/>
      <c r="GLK146" s="4"/>
      <c r="GLL146" s="4"/>
      <c r="GLM146" s="4"/>
      <c r="GLN146" s="4"/>
      <c r="GLO146" s="4"/>
      <c r="GLP146" s="4"/>
      <c r="GLQ146" s="4"/>
      <c r="GLR146" s="4"/>
      <c r="GLS146" s="4"/>
      <c r="GLT146" s="4"/>
      <c r="GLU146" s="4"/>
      <c r="GLV146" s="4"/>
      <c r="GLW146" s="4"/>
      <c r="GLX146" s="4"/>
      <c r="GLY146" s="4"/>
      <c r="GLZ146" s="4"/>
      <c r="GMA146" s="4"/>
      <c r="GMB146" s="4"/>
      <c r="GMC146" s="4"/>
      <c r="GMD146" s="4"/>
      <c r="GME146" s="74"/>
      <c r="GMF146" s="74"/>
      <c r="GMG146" s="74"/>
      <c r="GMH146" s="74"/>
      <c r="GMI146" s="74"/>
      <c r="GMJ146" s="74"/>
      <c r="GMK146" s="4"/>
      <c r="GML146" s="4"/>
      <c r="GMM146" s="4"/>
      <c r="GMN146" s="4"/>
      <c r="GMO146" s="4"/>
      <c r="GMP146" s="4"/>
      <c r="GMQ146" s="4"/>
      <c r="GMR146" s="4"/>
      <c r="GMS146" s="4"/>
      <c r="GMT146" s="4"/>
      <c r="GMU146" s="4"/>
      <c r="GMV146" s="4"/>
      <c r="GMW146" s="4"/>
      <c r="GMX146" s="4"/>
      <c r="GMY146" s="4"/>
      <c r="GMZ146" s="4"/>
      <c r="GNA146" s="4"/>
      <c r="GNB146" s="4"/>
      <c r="GNC146" s="4"/>
      <c r="GND146" s="4"/>
      <c r="GNE146" s="4"/>
      <c r="GNF146" s="4"/>
      <c r="GNG146" s="4"/>
      <c r="GNH146" s="4"/>
      <c r="GNI146" s="4"/>
      <c r="GNJ146" s="4"/>
      <c r="GNK146" s="4"/>
      <c r="GNL146" s="4"/>
      <c r="GNM146" s="4"/>
      <c r="GNN146" s="4"/>
      <c r="GNO146" s="4"/>
      <c r="GNP146" s="4"/>
      <c r="GNQ146" s="4"/>
      <c r="GNR146" s="4"/>
      <c r="GNS146" s="4"/>
      <c r="GNT146" s="4"/>
      <c r="GNU146" s="4"/>
      <c r="GNV146" s="4"/>
      <c r="GNW146" s="4"/>
      <c r="GNX146" s="4"/>
      <c r="GNY146" s="4"/>
      <c r="GNZ146" s="4"/>
      <c r="GOA146" s="4"/>
      <c r="GOB146" s="4"/>
      <c r="GOC146" s="4"/>
      <c r="GOD146" s="4"/>
      <c r="GOE146" s="4"/>
      <c r="GOF146" s="4"/>
      <c r="GOG146" s="4"/>
      <c r="GOH146" s="4"/>
      <c r="GOI146" s="4"/>
      <c r="GOJ146" s="4"/>
      <c r="GOK146" s="4"/>
      <c r="GOL146" s="4"/>
      <c r="GOM146" s="4"/>
      <c r="GON146" s="4"/>
      <c r="GOO146" s="4"/>
      <c r="GOP146" s="4"/>
      <c r="GOQ146" s="4"/>
      <c r="GOR146" s="4"/>
      <c r="GOS146" s="4"/>
      <c r="GOT146" s="4"/>
      <c r="GOU146" s="4"/>
      <c r="GOV146" s="4"/>
      <c r="GOW146" s="4"/>
      <c r="GOX146" s="4"/>
      <c r="GOY146" s="4"/>
      <c r="GOZ146" s="4"/>
      <c r="GPA146" s="4"/>
      <c r="GPB146" s="4"/>
      <c r="GPC146" s="4"/>
      <c r="GPD146" s="4"/>
      <c r="GPE146" s="4"/>
      <c r="GPF146" s="4"/>
      <c r="GPG146" s="4"/>
      <c r="GPH146" s="4"/>
      <c r="GPI146" s="4"/>
      <c r="GPJ146" s="4"/>
      <c r="GPK146" s="4"/>
      <c r="GPL146" s="4"/>
      <c r="GPM146" s="4"/>
      <c r="GPN146" s="4"/>
      <c r="GPO146" s="4"/>
      <c r="GPP146" s="4"/>
      <c r="GPQ146" s="4"/>
      <c r="GPR146" s="4"/>
      <c r="GPS146" s="4"/>
      <c r="GPT146" s="4"/>
      <c r="GPU146" s="4"/>
      <c r="GPV146" s="4"/>
      <c r="GPW146" s="4"/>
      <c r="GPX146" s="4"/>
      <c r="GPY146" s="4"/>
      <c r="GPZ146" s="4"/>
      <c r="GQA146" s="4"/>
      <c r="GQB146" s="4"/>
      <c r="GQC146" s="4"/>
      <c r="GQD146" s="4"/>
      <c r="GQE146" s="4"/>
      <c r="GQF146" s="4"/>
      <c r="GQG146" s="4"/>
      <c r="GQH146" s="4"/>
      <c r="GQI146" s="4"/>
      <c r="GQJ146" s="4"/>
      <c r="GQK146" s="4"/>
      <c r="GQL146" s="4"/>
      <c r="GQM146" s="4"/>
      <c r="GQN146" s="4"/>
      <c r="GQO146" s="4"/>
      <c r="GQP146" s="4"/>
      <c r="GQQ146" s="4"/>
      <c r="GQR146" s="4"/>
      <c r="GQS146" s="4"/>
      <c r="GQT146" s="4"/>
      <c r="GQU146" s="4"/>
      <c r="GQV146" s="4"/>
      <c r="GQW146" s="4"/>
      <c r="GQX146" s="4"/>
      <c r="GQY146" s="4"/>
      <c r="GQZ146" s="4"/>
      <c r="GRA146" s="4"/>
      <c r="GRB146" s="4"/>
      <c r="GRC146" s="4"/>
      <c r="GRD146" s="4"/>
      <c r="GRE146" s="4"/>
      <c r="GRF146" s="4"/>
      <c r="GRG146" s="4"/>
      <c r="GRH146" s="4"/>
      <c r="GRI146" s="4"/>
      <c r="GRJ146" s="4"/>
      <c r="GRK146" s="4"/>
      <c r="GRL146" s="4"/>
      <c r="GRM146" s="4"/>
      <c r="GRN146" s="4"/>
      <c r="GRO146" s="4"/>
      <c r="GRP146" s="4"/>
      <c r="GRQ146" s="4"/>
      <c r="GRR146" s="4"/>
      <c r="GRS146" s="4"/>
      <c r="GRT146" s="4"/>
      <c r="GRU146" s="4"/>
      <c r="GRV146" s="4"/>
      <c r="GRW146" s="4"/>
      <c r="GRX146" s="4"/>
      <c r="GRY146" s="4"/>
      <c r="GRZ146" s="4"/>
      <c r="GSA146" s="4"/>
      <c r="GSB146" s="4"/>
      <c r="GSC146" s="4"/>
      <c r="GSD146" s="4"/>
      <c r="GSE146" s="4"/>
      <c r="GSF146" s="4"/>
      <c r="GSG146" s="4"/>
      <c r="GSH146" s="4"/>
      <c r="GSI146" s="4"/>
      <c r="GSJ146" s="4"/>
      <c r="GSK146" s="4"/>
      <c r="GSL146" s="4"/>
      <c r="GSM146" s="4"/>
      <c r="GSN146" s="4"/>
      <c r="GSO146" s="4"/>
      <c r="GSP146" s="4"/>
      <c r="GSQ146" s="4"/>
      <c r="GSR146" s="4"/>
      <c r="GSS146" s="4"/>
      <c r="GST146" s="4"/>
      <c r="GSU146" s="4"/>
      <c r="GSV146" s="4"/>
      <c r="GSW146" s="4"/>
      <c r="GSX146" s="4"/>
      <c r="GSY146" s="4"/>
      <c r="GSZ146" s="4"/>
      <c r="GTA146" s="4"/>
      <c r="GTB146" s="4"/>
      <c r="GTC146" s="4"/>
      <c r="GTD146" s="4"/>
      <c r="GTE146" s="4"/>
      <c r="GTF146" s="4"/>
      <c r="GTG146" s="4"/>
      <c r="GTH146" s="4"/>
      <c r="GTI146" s="4"/>
      <c r="GTJ146" s="4"/>
      <c r="GTK146" s="4"/>
      <c r="GTL146" s="4"/>
      <c r="GTM146" s="4"/>
      <c r="GTN146" s="4"/>
      <c r="GTO146" s="4"/>
      <c r="GTP146" s="4"/>
      <c r="GTQ146" s="4"/>
      <c r="GTR146" s="4"/>
      <c r="GTS146" s="4"/>
      <c r="GTT146" s="4"/>
      <c r="GTU146" s="4"/>
      <c r="GTV146" s="4"/>
      <c r="GTW146" s="4"/>
      <c r="GTX146" s="4"/>
      <c r="GTY146" s="4"/>
      <c r="GTZ146" s="4"/>
      <c r="GUA146" s="4"/>
      <c r="GUB146" s="4"/>
      <c r="GUC146" s="4"/>
      <c r="GUD146" s="4"/>
      <c r="GUE146" s="4"/>
      <c r="GUF146" s="4"/>
      <c r="GUG146" s="4"/>
      <c r="GUH146" s="4"/>
      <c r="GUI146" s="4"/>
      <c r="GUJ146" s="4"/>
      <c r="GUK146" s="4"/>
      <c r="GUL146" s="4"/>
      <c r="GUM146" s="4"/>
      <c r="GUN146" s="4"/>
      <c r="GUO146" s="4"/>
      <c r="GUP146" s="4"/>
      <c r="GUQ146" s="4"/>
      <c r="GUR146" s="4"/>
      <c r="GUS146" s="4"/>
      <c r="GUT146" s="4"/>
      <c r="GUU146" s="4"/>
      <c r="GUV146" s="4"/>
      <c r="GUW146" s="4"/>
      <c r="GUX146" s="4"/>
      <c r="GUY146" s="4"/>
      <c r="GUZ146" s="4"/>
      <c r="GVA146" s="4"/>
      <c r="GVB146" s="4"/>
      <c r="GVC146" s="4"/>
      <c r="GVD146" s="4"/>
      <c r="GVE146" s="4"/>
      <c r="GVF146" s="4"/>
      <c r="GVG146" s="4"/>
      <c r="GVH146" s="4"/>
      <c r="GVI146" s="4"/>
      <c r="GVJ146" s="4"/>
      <c r="GVK146" s="4"/>
      <c r="GVL146" s="4"/>
      <c r="GVM146" s="4"/>
      <c r="GVN146" s="4"/>
      <c r="GVO146" s="4"/>
      <c r="GVP146" s="4"/>
      <c r="GVQ146" s="4"/>
      <c r="GVR146" s="4"/>
      <c r="GVS146" s="4"/>
      <c r="GVT146" s="4"/>
      <c r="GVU146" s="4"/>
      <c r="GVV146" s="4"/>
      <c r="GVW146" s="4"/>
      <c r="GVX146" s="4"/>
      <c r="GVY146" s="4"/>
      <c r="GVZ146" s="4"/>
      <c r="GWA146" s="74"/>
      <c r="GWB146" s="74"/>
      <c r="GWC146" s="74"/>
      <c r="GWD146" s="74"/>
      <c r="GWE146" s="74"/>
      <c r="GWF146" s="74"/>
      <c r="GWG146" s="4"/>
      <c r="GWH146" s="4"/>
      <c r="GWI146" s="4"/>
      <c r="GWJ146" s="4"/>
      <c r="GWK146" s="4"/>
      <c r="GWL146" s="4"/>
      <c r="GWM146" s="4"/>
      <c r="GWN146" s="4"/>
      <c r="GWO146" s="4"/>
      <c r="GWP146" s="4"/>
      <c r="GWQ146" s="4"/>
      <c r="GWR146" s="4"/>
      <c r="GWS146" s="4"/>
      <c r="GWT146" s="4"/>
      <c r="GWU146" s="4"/>
      <c r="GWV146" s="4"/>
      <c r="GWW146" s="4"/>
      <c r="GWX146" s="4"/>
      <c r="GWY146" s="4"/>
      <c r="GWZ146" s="4"/>
      <c r="GXA146" s="4"/>
      <c r="GXB146" s="4"/>
      <c r="GXC146" s="4"/>
      <c r="GXD146" s="4"/>
      <c r="GXE146" s="4"/>
      <c r="GXF146" s="4"/>
      <c r="GXG146" s="4"/>
      <c r="GXH146" s="4"/>
      <c r="GXI146" s="4"/>
      <c r="GXJ146" s="4"/>
      <c r="GXK146" s="4"/>
      <c r="GXL146" s="4"/>
      <c r="GXM146" s="4"/>
      <c r="GXN146" s="4"/>
      <c r="GXO146" s="4"/>
      <c r="GXP146" s="4"/>
      <c r="GXQ146" s="4"/>
      <c r="GXR146" s="4"/>
      <c r="GXS146" s="4"/>
      <c r="GXT146" s="4"/>
      <c r="GXU146" s="4"/>
      <c r="GXV146" s="4"/>
      <c r="GXW146" s="4"/>
      <c r="GXX146" s="4"/>
      <c r="GXY146" s="4"/>
      <c r="GXZ146" s="4"/>
      <c r="GYA146" s="4"/>
      <c r="GYB146" s="4"/>
      <c r="GYC146" s="4"/>
      <c r="GYD146" s="4"/>
      <c r="GYE146" s="4"/>
      <c r="GYF146" s="4"/>
      <c r="GYG146" s="4"/>
      <c r="GYH146" s="4"/>
      <c r="GYI146" s="4"/>
      <c r="GYJ146" s="4"/>
      <c r="GYK146" s="4"/>
      <c r="GYL146" s="4"/>
      <c r="GYM146" s="4"/>
      <c r="GYN146" s="4"/>
      <c r="GYO146" s="4"/>
      <c r="GYP146" s="4"/>
      <c r="GYQ146" s="4"/>
      <c r="GYR146" s="4"/>
      <c r="GYS146" s="4"/>
      <c r="GYT146" s="4"/>
      <c r="GYU146" s="4"/>
      <c r="GYV146" s="4"/>
      <c r="GYW146" s="4"/>
      <c r="GYX146" s="4"/>
      <c r="GYY146" s="4"/>
      <c r="GYZ146" s="4"/>
      <c r="GZA146" s="4"/>
      <c r="GZB146" s="4"/>
      <c r="GZC146" s="4"/>
      <c r="GZD146" s="4"/>
      <c r="GZE146" s="4"/>
      <c r="GZF146" s="4"/>
      <c r="GZG146" s="4"/>
      <c r="GZH146" s="4"/>
      <c r="GZI146" s="4"/>
      <c r="GZJ146" s="4"/>
      <c r="GZK146" s="4"/>
      <c r="GZL146" s="4"/>
      <c r="GZM146" s="4"/>
      <c r="GZN146" s="4"/>
      <c r="GZO146" s="4"/>
      <c r="GZP146" s="4"/>
      <c r="GZQ146" s="4"/>
      <c r="GZR146" s="4"/>
      <c r="GZS146" s="4"/>
      <c r="GZT146" s="4"/>
      <c r="GZU146" s="4"/>
      <c r="GZV146" s="4"/>
      <c r="GZW146" s="4"/>
      <c r="GZX146" s="4"/>
      <c r="GZY146" s="4"/>
      <c r="GZZ146" s="4"/>
      <c r="HAA146" s="4"/>
      <c r="HAB146" s="4"/>
      <c r="HAC146" s="4"/>
      <c r="HAD146" s="4"/>
      <c r="HAE146" s="4"/>
      <c r="HAF146" s="4"/>
      <c r="HAG146" s="4"/>
      <c r="HAH146" s="4"/>
      <c r="HAI146" s="4"/>
      <c r="HAJ146" s="4"/>
      <c r="HAK146" s="4"/>
      <c r="HAL146" s="4"/>
      <c r="HAM146" s="4"/>
      <c r="HAN146" s="4"/>
      <c r="HAO146" s="4"/>
      <c r="HAP146" s="4"/>
      <c r="HAQ146" s="4"/>
      <c r="HAR146" s="4"/>
      <c r="HAS146" s="4"/>
      <c r="HAT146" s="4"/>
      <c r="HAU146" s="4"/>
      <c r="HAV146" s="4"/>
      <c r="HAW146" s="4"/>
      <c r="HAX146" s="4"/>
      <c r="HAY146" s="4"/>
      <c r="HAZ146" s="4"/>
      <c r="HBA146" s="4"/>
      <c r="HBB146" s="4"/>
      <c r="HBC146" s="4"/>
      <c r="HBD146" s="4"/>
      <c r="HBE146" s="4"/>
      <c r="HBF146" s="4"/>
      <c r="HBG146" s="4"/>
      <c r="HBH146" s="4"/>
      <c r="HBI146" s="4"/>
      <c r="HBJ146" s="4"/>
      <c r="HBK146" s="4"/>
      <c r="HBL146" s="4"/>
      <c r="HBM146" s="4"/>
      <c r="HBN146" s="4"/>
      <c r="HBO146" s="4"/>
      <c r="HBP146" s="4"/>
      <c r="HBQ146" s="4"/>
      <c r="HBR146" s="4"/>
      <c r="HBS146" s="4"/>
      <c r="HBT146" s="4"/>
      <c r="HBU146" s="4"/>
      <c r="HBV146" s="4"/>
      <c r="HBW146" s="4"/>
      <c r="HBX146" s="4"/>
      <c r="HBY146" s="4"/>
      <c r="HBZ146" s="4"/>
      <c r="HCA146" s="4"/>
      <c r="HCB146" s="4"/>
      <c r="HCC146" s="4"/>
      <c r="HCD146" s="4"/>
      <c r="HCE146" s="4"/>
      <c r="HCF146" s="4"/>
      <c r="HCG146" s="4"/>
      <c r="HCH146" s="4"/>
      <c r="HCI146" s="4"/>
      <c r="HCJ146" s="4"/>
      <c r="HCK146" s="4"/>
      <c r="HCL146" s="4"/>
      <c r="HCM146" s="4"/>
      <c r="HCN146" s="4"/>
      <c r="HCO146" s="4"/>
      <c r="HCP146" s="4"/>
      <c r="HCQ146" s="4"/>
      <c r="HCR146" s="4"/>
      <c r="HCS146" s="4"/>
      <c r="HCT146" s="4"/>
      <c r="HCU146" s="4"/>
      <c r="HCV146" s="4"/>
      <c r="HCW146" s="4"/>
      <c r="HCX146" s="4"/>
      <c r="HCY146" s="4"/>
      <c r="HCZ146" s="4"/>
      <c r="HDA146" s="4"/>
      <c r="HDB146" s="4"/>
      <c r="HDC146" s="4"/>
      <c r="HDD146" s="4"/>
      <c r="HDE146" s="4"/>
      <c r="HDF146" s="4"/>
      <c r="HDG146" s="4"/>
      <c r="HDH146" s="4"/>
      <c r="HDI146" s="4"/>
      <c r="HDJ146" s="4"/>
      <c r="HDK146" s="4"/>
      <c r="HDL146" s="4"/>
      <c r="HDM146" s="4"/>
      <c r="HDN146" s="4"/>
      <c r="HDO146" s="4"/>
      <c r="HDP146" s="4"/>
      <c r="HDQ146" s="4"/>
      <c r="HDR146" s="4"/>
      <c r="HDS146" s="4"/>
      <c r="HDT146" s="4"/>
      <c r="HDU146" s="4"/>
      <c r="HDV146" s="4"/>
      <c r="HDW146" s="4"/>
      <c r="HDX146" s="4"/>
      <c r="HDY146" s="4"/>
      <c r="HDZ146" s="4"/>
      <c r="HEA146" s="4"/>
      <c r="HEB146" s="4"/>
      <c r="HEC146" s="4"/>
      <c r="HED146" s="4"/>
      <c r="HEE146" s="4"/>
      <c r="HEF146" s="4"/>
      <c r="HEG146" s="4"/>
      <c r="HEH146" s="4"/>
      <c r="HEI146" s="4"/>
      <c r="HEJ146" s="4"/>
      <c r="HEK146" s="4"/>
      <c r="HEL146" s="4"/>
      <c r="HEM146" s="4"/>
      <c r="HEN146" s="4"/>
      <c r="HEO146" s="4"/>
      <c r="HEP146" s="4"/>
      <c r="HEQ146" s="4"/>
      <c r="HER146" s="4"/>
      <c r="HES146" s="4"/>
      <c r="HET146" s="4"/>
      <c r="HEU146" s="4"/>
      <c r="HEV146" s="4"/>
      <c r="HEW146" s="4"/>
      <c r="HEX146" s="4"/>
      <c r="HEY146" s="4"/>
      <c r="HEZ146" s="4"/>
      <c r="HFA146" s="4"/>
      <c r="HFB146" s="4"/>
      <c r="HFC146" s="4"/>
      <c r="HFD146" s="4"/>
      <c r="HFE146" s="4"/>
      <c r="HFF146" s="4"/>
      <c r="HFG146" s="4"/>
      <c r="HFH146" s="4"/>
      <c r="HFI146" s="4"/>
      <c r="HFJ146" s="4"/>
      <c r="HFK146" s="4"/>
      <c r="HFL146" s="4"/>
      <c r="HFM146" s="4"/>
      <c r="HFN146" s="4"/>
      <c r="HFO146" s="4"/>
      <c r="HFP146" s="4"/>
      <c r="HFQ146" s="4"/>
      <c r="HFR146" s="4"/>
      <c r="HFS146" s="4"/>
      <c r="HFT146" s="4"/>
      <c r="HFU146" s="4"/>
      <c r="HFV146" s="4"/>
      <c r="HFW146" s="74"/>
      <c r="HFX146" s="74"/>
      <c r="HFY146" s="74"/>
      <c r="HFZ146" s="74"/>
      <c r="HGA146" s="74"/>
      <c r="HGB146" s="74"/>
      <c r="HGC146" s="4"/>
      <c r="HGD146" s="4"/>
      <c r="HGE146" s="4"/>
      <c r="HGF146" s="4"/>
      <c r="HGG146" s="4"/>
      <c r="HGH146" s="4"/>
      <c r="HGI146" s="4"/>
      <c r="HGJ146" s="4"/>
      <c r="HGK146" s="4"/>
      <c r="HGL146" s="4"/>
      <c r="HGM146" s="4"/>
      <c r="HGN146" s="4"/>
      <c r="HGO146" s="4"/>
      <c r="HGP146" s="4"/>
      <c r="HGQ146" s="4"/>
      <c r="HGR146" s="4"/>
      <c r="HGS146" s="4"/>
      <c r="HGT146" s="4"/>
      <c r="HGU146" s="4"/>
      <c r="HGV146" s="4"/>
      <c r="HGW146" s="4"/>
      <c r="HGX146" s="4"/>
      <c r="HGY146" s="4"/>
      <c r="HGZ146" s="4"/>
      <c r="HHA146" s="4"/>
      <c r="HHB146" s="4"/>
      <c r="HHC146" s="4"/>
      <c r="HHD146" s="4"/>
      <c r="HHE146" s="4"/>
      <c r="HHF146" s="4"/>
      <c r="HHG146" s="4"/>
      <c r="HHH146" s="4"/>
      <c r="HHI146" s="4"/>
      <c r="HHJ146" s="4"/>
      <c r="HHK146" s="4"/>
      <c r="HHL146" s="4"/>
      <c r="HHM146" s="4"/>
      <c r="HHN146" s="4"/>
      <c r="HHO146" s="4"/>
      <c r="HHP146" s="4"/>
      <c r="HHQ146" s="4"/>
      <c r="HHR146" s="4"/>
      <c r="HHS146" s="4"/>
      <c r="HHT146" s="4"/>
      <c r="HHU146" s="4"/>
      <c r="HHV146" s="4"/>
      <c r="HHW146" s="4"/>
      <c r="HHX146" s="4"/>
      <c r="HHY146" s="4"/>
      <c r="HHZ146" s="4"/>
      <c r="HIA146" s="4"/>
      <c r="HIB146" s="4"/>
      <c r="HIC146" s="4"/>
      <c r="HID146" s="4"/>
      <c r="HIE146" s="4"/>
      <c r="HIF146" s="4"/>
      <c r="HIG146" s="4"/>
      <c r="HIH146" s="4"/>
      <c r="HII146" s="4"/>
      <c r="HIJ146" s="4"/>
      <c r="HIK146" s="4"/>
      <c r="HIL146" s="4"/>
      <c r="HIM146" s="4"/>
      <c r="HIN146" s="4"/>
      <c r="HIO146" s="4"/>
      <c r="HIP146" s="4"/>
      <c r="HIQ146" s="4"/>
      <c r="HIR146" s="4"/>
      <c r="HIS146" s="4"/>
      <c r="HIT146" s="4"/>
      <c r="HIU146" s="4"/>
      <c r="HIV146" s="4"/>
      <c r="HIW146" s="4"/>
      <c r="HIX146" s="4"/>
      <c r="HIY146" s="4"/>
      <c r="HIZ146" s="4"/>
      <c r="HJA146" s="4"/>
      <c r="HJB146" s="4"/>
      <c r="HJC146" s="4"/>
      <c r="HJD146" s="4"/>
      <c r="HJE146" s="4"/>
      <c r="HJF146" s="4"/>
      <c r="HJG146" s="4"/>
      <c r="HJH146" s="4"/>
      <c r="HJI146" s="4"/>
      <c r="HJJ146" s="4"/>
      <c r="HJK146" s="4"/>
      <c r="HJL146" s="4"/>
      <c r="HJM146" s="4"/>
      <c r="HJN146" s="4"/>
      <c r="HJO146" s="4"/>
      <c r="HJP146" s="4"/>
      <c r="HJQ146" s="4"/>
      <c r="HJR146" s="4"/>
      <c r="HJS146" s="4"/>
      <c r="HJT146" s="4"/>
      <c r="HJU146" s="4"/>
      <c r="HJV146" s="4"/>
      <c r="HJW146" s="4"/>
      <c r="HJX146" s="4"/>
      <c r="HJY146" s="4"/>
      <c r="HJZ146" s="4"/>
      <c r="HKA146" s="4"/>
      <c r="HKB146" s="4"/>
      <c r="HKC146" s="4"/>
      <c r="HKD146" s="4"/>
      <c r="HKE146" s="4"/>
      <c r="HKF146" s="4"/>
      <c r="HKG146" s="4"/>
      <c r="HKH146" s="4"/>
      <c r="HKI146" s="4"/>
      <c r="HKJ146" s="4"/>
      <c r="HKK146" s="4"/>
      <c r="HKL146" s="4"/>
      <c r="HKM146" s="4"/>
      <c r="HKN146" s="4"/>
      <c r="HKO146" s="4"/>
      <c r="HKP146" s="4"/>
      <c r="HKQ146" s="4"/>
      <c r="HKR146" s="4"/>
      <c r="HKS146" s="4"/>
      <c r="HKT146" s="4"/>
      <c r="HKU146" s="4"/>
      <c r="HKV146" s="4"/>
      <c r="HKW146" s="4"/>
      <c r="HKX146" s="4"/>
      <c r="HKY146" s="4"/>
      <c r="HKZ146" s="4"/>
      <c r="HLA146" s="4"/>
      <c r="HLB146" s="4"/>
      <c r="HLC146" s="4"/>
      <c r="HLD146" s="4"/>
      <c r="HLE146" s="4"/>
      <c r="HLF146" s="4"/>
      <c r="HLG146" s="4"/>
      <c r="HLH146" s="4"/>
      <c r="HLI146" s="4"/>
      <c r="HLJ146" s="4"/>
      <c r="HLK146" s="4"/>
      <c r="HLL146" s="4"/>
      <c r="HLM146" s="4"/>
      <c r="HLN146" s="4"/>
      <c r="HLO146" s="4"/>
      <c r="HLP146" s="4"/>
      <c r="HLQ146" s="4"/>
      <c r="HLR146" s="4"/>
      <c r="HLS146" s="4"/>
      <c r="HLT146" s="4"/>
      <c r="HLU146" s="4"/>
      <c r="HLV146" s="4"/>
      <c r="HLW146" s="4"/>
      <c r="HLX146" s="4"/>
      <c r="HLY146" s="4"/>
      <c r="HLZ146" s="4"/>
      <c r="HMA146" s="4"/>
      <c r="HMB146" s="4"/>
      <c r="HMC146" s="4"/>
      <c r="HMD146" s="4"/>
      <c r="HME146" s="4"/>
      <c r="HMF146" s="4"/>
      <c r="HMG146" s="4"/>
      <c r="HMH146" s="4"/>
      <c r="HMI146" s="4"/>
      <c r="HMJ146" s="4"/>
      <c r="HMK146" s="4"/>
      <c r="HML146" s="4"/>
      <c r="HMM146" s="4"/>
      <c r="HMN146" s="4"/>
      <c r="HMO146" s="4"/>
      <c r="HMP146" s="4"/>
      <c r="HMQ146" s="4"/>
      <c r="HMR146" s="4"/>
      <c r="HMS146" s="4"/>
      <c r="HMT146" s="4"/>
      <c r="HMU146" s="4"/>
      <c r="HMV146" s="4"/>
      <c r="HMW146" s="4"/>
      <c r="HMX146" s="4"/>
      <c r="HMY146" s="4"/>
      <c r="HMZ146" s="4"/>
      <c r="HNA146" s="4"/>
      <c r="HNB146" s="4"/>
      <c r="HNC146" s="4"/>
      <c r="HND146" s="4"/>
      <c r="HNE146" s="4"/>
      <c r="HNF146" s="4"/>
      <c r="HNG146" s="4"/>
      <c r="HNH146" s="4"/>
      <c r="HNI146" s="4"/>
      <c r="HNJ146" s="4"/>
      <c r="HNK146" s="4"/>
      <c r="HNL146" s="4"/>
      <c r="HNM146" s="4"/>
      <c r="HNN146" s="4"/>
      <c r="HNO146" s="4"/>
      <c r="HNP146" s="4"/>
      <c r="HNQ146" s="4"/>
      <c r="HNR146" s="4"/>
      <c r="HNS146" s="4"/>
      <c r="HNT146" s="4"/>
      <c r="HNU146" s="4"/>
      <c r="HNV146" s="4"/>
      <c r="HNW146" s="4"/>
      <c r="HNX146" s="4"/>
      <c r="HNY146" s="4"/>
      <c r="HNZ146" s="4"/>
      <c r="HOA146" s="4"/>
      <c r="HOB146" s="4"/>
      <c r="HOC146" s="4"/>
      <c r="HOD146" s="4"/>
      <c r="HOE146" s="4"/>
      <c r="HOF146" s="4"/>
      <c r="HOG146" s="4"/>
      <c r="HOH146" s="4"/>
      <c r="HOI146" s="4"/>
      <c r="HOJ146" s="4"/>
      <c r="HOK146" s="4"/>
      <c r="HOL146" s="4"/>
      <c r="HOM146" s="4"/>
      <c r="HON146" s="4"/>
      <c r="HOO146" s="4"/>
      <c r="HOP146" s="4"/>
      <c r="HOQ146" s="4"/>
      <c r="HOR146" s="4"/>
      <c r="HOS146" s="4"/>
      <c r="HOT146" s="4"/>
      <c r="HOU146" s="4"/>
      <c r="HOV146" s="4"/>
      <c r="HOW146" s="4"/>
      <c r="HOX146" s="4"/>
      <c r="HOY146" s="4"/>
      <c r="HOZ146" s="4"/>
      <c r="HPA146" s="4"/>
      <c r="HPB146" s="4"/>
      <c r="HPC146" s="4"/>
      <c r="HPD146" s="4"/>
      <c r="HPE146" s="4"/>
      <c r="HPF146" s="4"/>
      <c r="HPG146" s="4"/>
      <c r="HPH146" s="4"/>
      <c r="HPI146" s="4"/>
      <c r="HPJ146" s="4"/>
      <c r="HPK146" s="4"/>
      <c r="HPL146" s="4"/>
      <c r="HPM146" s="4"/>
      <c r="HPN146" s="4"/>
      <c r="HPO146" s="4"/>
      <c r="HPP146" s="4"/>
      <c r="HPQ146" s="4"/>
      <c r="HPR146" s="4"/>
      <c r="HPS146" s="74"/>
      <c r="HPT146" s="74"/>
      <c r="HPU146" s="74"/>
      <c r="HPV146" s="74"/>
      <c r="HPW146" s="74"/>
      <c r="HPX146" s="74"/>
      <c r="HPY146" s="4"/>
      <c r="HPZ146" s="4"/>
      <c r="HQA146" s="4"/>
      <c r="HQB146" s="4"/>
      <c r="HQC146" s="4"/>
      <c r="HQD146" s="4"/>
      <c r="HQE146" s="4"/>
      <c r="HQF146" s="4"/>
      <c r="HQG146" s="4"/>
      <c r="HQH146" s="4"/>
      <c r="HQI146" s="4"/>
      <c r="HQJ146" s="4"/>
      <c r="HQK146" s="4"/>
      <c r="HQL146" s="4"/>
      <c r="HQM146" s="4"/>
      <c r="HQN146" s="4"/>
      <c r="HQO146" s="4"/>
      <c r="HQP146" s="4"/>
      <c r="HQQ146" s="4"/>
      <c r="HQR146" s="4"/>
      <c r="HQS146" s="4"/>
      <c r="HQT146" s="4"/>
      <c r="HQU146" s="4"/>
      <c r="HQV146" s="4"/>
      <c r="HQW146" s="4"/>
      <c r="HQX146" s="4"/>
      <c r="HQY146" s="4"/>
      <c r="HQZ146" s="4"/>
      <c r="HRA146" s="4"/>
      <c r="HRB146" s="4"/>
      <c r="HRC146" s="4"/>
      <c r="HRD146" s="4"/>
      <c r="HRE146" s="4"/>
      <c r="HRF146" s="4"/>
      <c r="HRG146" s="4"/>
      <c r="HRH146" s="4"/>
      <c r="HRI146" s="4"/>
      <c r="HRJ146" s="4"/>
      <c r="HRK146" s="4"/>
      <c r="HRL146" s="4"/>
      <c r="HRM146" s="4"/>
      <c r="HRN146" s="4"/>
      <c r="HRO146" s="4"/>
      <c r="HRP146" s="4"/>
      <c r="HRQ146" s="4"/>
      <c r="HRR146" s="4"/>
      <c r="HRS146" s="4"/>
      <c r="HRT146" s="4"/>
      <c r="HRU146" s="4"/>
      <c r="HRV146" s="4"/>
      <c r="HRW146" s="4"/>
      <c r="HRX146" s="4"/>
      <c r="HRY146" s="4"/>
      <c r="HRZ146" s="4"/>
      <c r="HSA146" s="4"/>
      <c r="HSB146" s="4"/>
      <c r="HSC146" s="4"/>
      <c r="HSD146" s="4"/>
      <c r="HSE146" s="4"/>
      <c r="HSF146" s="4"/>
      <c r="HSG146" s="4"/>
      <c r="HSH146" s="4"/>
      <c r="HSI146" s="4"/>
      <c r="HSJ146" s="4"/>
      <c r="HSK146" s="4"/>
      <c r="HSL146" s="4"/>
      <c r="HSM146" s="4"/>
      <c r="HSN146" s="4"/>
      <c r="HSO146" s="4"/>
      <c r="HSP146" s="4"/>
      <c r="HSQ146" s="4"/>
      <c r="HSR146" s="4"/>
      <c r="HSS146" s="4"/>
      <c r="HST146" s="4"/>
      <c r="HSU146" s="4"/>
      <c r="HSV146" s="4"/>
      <c r="HSW146" s="4"/>
      <c r="HSX146" s="4"/>
      <c r="HSY146" s="4"/>
      <c r="HSZ146" s="4"/>
      <c r="HTA146" s="4"/>
      <c r="HTB146" s="4"/>
      <c r="HTC146" s="4"/>
      <c r="HTD146" s="4"/>
      <c r="HTE146" s="4"/>
      <c r="HTF146" s="4"/>
      <c r="HTG146" s="4"/>
      <c r="HTH146" s="4"/>
      <c r="HTI146" s="4"/>
      <c r="HTJ146" s="4"/>
      <c r="HTK146" s="4"/>
      <c r="HTL146" s="4"/>
      <c r="HTM146" s="4"/>
      <c r="HTN146" s="4"/>
      <c r="HTO146" s="4"/>
      <c r="HTP146" s="4"/>
      <c r="HTQ146" s="4"/>
      <c r="HTR146" s="4"/>
      <c r="HTS146" s="4"/>
      <c r="HTT146" s="4"/>
      <c r="HTU146" s="4"/>
      <c r="HTV146" s="4"/>
      <c r="HTW146" s="4"/>
      <c r="HTX146" s="4"/>
      <c r="HTY146" s="4"/>
      <c r="HTZ146" s="4"/>
      <c r="HUA146" s="4"/>
      <c r="HUB146" s="4"/>
      <c r="HUC146" s="4"/>
      <c r="HUD146" s="4"/>
      <c r="HUE146" s="4"/>
      <c r="HUF146" s="4"/>
      <c r="HUG146" s="4"/>
      <c r="HUH146" s="4"/>
      <c r="HUI146" s="4"/>
      <c r="HUJ146" s="4"/>
      <c r="HUK146" s="4"/>
      <c r="HUL146" s="4"/>
      <c r="HUM146" s="4"/>
      <c r="HUN146" s="4"/>
      <c r="HUO146" s="4"/>
      <c r="HUP146" s="4"/>
      <c r="HUQ146" s="4"/>
      <c r="HUR146" s="4"/>
      <c r="HUS146" s="4"/>
      <c r="HUT146" s="4"/>
      <c r="HUU146" s="4"/>
      <c r="HUV146" s="4"/>
      <c r="HUW146" s="4"/>
      <c r="HUX146" s="4"/>
      <c r="HUY146" s="4"/>
      <c r="HUZ146" s="4"/>
      <c r="HVA146" s="4"/>
      <c r="HVB146" s="4"/>
      <c r="HVC146" s="4"/>
      <c r="HVD146" s="4"/>
      <c r="HVE146" s="4"/>
      <c r="HVF146" s="4"/>
      <c r="HVG146" s="4"/>
      <c r="HVH146" s="4"/>
      <c r="HVI146" s="4"/>
      <c r="HVJ146" s="4"/>
      <c r="HVK146" s="4"/>
      <c r="HVL146" s="4"/>
      <c r="HVM146" s="4"/>
      <c r="HVN146" s="4"/>
      <c r="HVO146" s="4"/>
      <c r="HVP146" s="4"/>
      <c r="HVQ146" s="4"/>
      <c r="HVR146" s="4"/>
      <c r="HVS146" s="4"/>
      <c r="HVT146" s="4"/>
      <c r="HVU146" s="4"/>
      <c r="HVV146" s="4"/>
      <c r="HVW146" s="4"/>
      <c r="HVX146" s="4"/>
      <c r="HVY146" s="4"/>
      <c r="HVZ146" s="4"/>
      <c r="HWA146" s="4"/>
      <c r="HWB146" s="4"/>
      <c r="HWC146" s="4"/>
      <c r="HWD146" s="4"/>
      <c r="HWE146" s="4"/>
      <c r="HWF146" s="4"/>
      <c r="HWG146" s="4"/>
      <c r="HWH146" s="4"/>
      <c r="HWI146" s="4"/>
      <c r="HWJ146" s="4"/>
      <c r="HWK146" s="4"/>
      <c r="HWL146" s="4"/>
      <c r="HWM146" s="4"/>
      <c r="HWN146" s="4"/>
      <c r="HWO146" s="4"/>
      <c r="HWP146" s="4"/>
      <c r="HWQ146" s="4"/>
      <c r="HWR146" s="4"/>
      <c r="HWS146" s="4"/>
      <c r="HWT146" s="4"/>
      <c r="HWU146" s="4"/>
      <c r="HWV146" s="4"/>
      <c r="HWW146" s="4"/>
      <c r="HWX146" s="4"/>
      <c r="HWY146" s="4"/>
      <c r="HWZ146" s="4"/>
      <c r="HXA146" s="4"/>
      <c r="HXB146" s="4"/>
      <c r="HXC146" s="4"/>
      <c r="HXD146" s="4"/>
      <c r="HXE146" s="4"/>
      <c r="HXF146" s="4"/>
      <c r="HXG146" s="4"/>
      <c r="HXH146" s="4"/>
      <c r="HXI146" s="4"/>
      <c r="HXJ146" s="4"/>
      <c r="HXK146" s="4"/>
      <c r="HXL146" s="4"/>
      <c r="HXM146" s="4"/>
      <c r="HXN146" s="4"/>
      <c r="HXO146" s="4"/>
      <c r="HXP146" s="4"/>
      <c r="HXQ146" s="4"/>
      <c r="HXR146" s="4"/>
      <c r="HXS146" s="4"/>
      <c r="HXT146" s="4"/>
      <c r="HXU146" s="4"/>
      <c r="HXV146" s="4"/>
      <c r="HXW146" s="4"/>
      <c r="HXX146" s="4"/>
      <c r="HXY146" s="4"/>
      <c r="HXZ146" s="4"/>
      <c r="HYA146" s="4"/>
      <c r="HYB146" s="4"/>
      <c r="HYC146" s="4"/>
      <c r="HYD146" s="4"/>
      <c r="HYE146" s="4"/>
      <c r="HYF146" s="4"/>
      <c r="HYG146" s="4"/>
      <c r="HYH146" s="4"/>
      <c r="HYI146" s="4"/>
      <c r="HYJ146" s="4"/>
      <c r="HYK146" s="4"/>
      <c r="HYL146" s="4"/>
      <c r="HYM146" s="4"/>
      <c r="HYN146" s="4"/>
      <c r="HYO146" s="4"/>
      <c r="HYP146" s="4"/>
      <c r="HYQ146" s="4"/>
      <c r="HYR146" s="4"/>
      <c r="HYS146" s="4"/>
      <c r="HYT146" s="4"/>
      <c r="HYU146" s="4"/>
      <c r="HYV146" s="4"/>
      <c r="HYW146" s="4"/>
      <c r="HYX146" s="4"/>
      <c r="HYY146" s="4"/>
      <c r="HYZ146" s="4"/>
      <c r="HZA146" s="4"/>
      <c r="HZB146" s="4"/>
      <c r="HZC146" s="4"/>
      <c r="HZD146" s="4"/>
      <c r="HZE146" s="4"/>
      <c r="HZF146" s="4"/>
      <c r="HZG146" s="4"/>
      <c r="HZH146" s="4"/>
      <c r="HZI146" s="4"/>
      <c r="HZJ146" s="4"/>
      <c r="HZK146" s="4"/>
      <c r="HZL146" s="4"/>
      <c r="HZM146" s="4"/>
      <c r="HZN146" s="4"/>
      <c r="HZO146" s="74"/>
      <c r="HZP146" s="74"/>
      <c r="HZQ146" s="74"/>
      <c r="HZR146" s="74"/>
      <c r="HZS146" s="74"/>
      <c r="HZT146" s="74"/>
      <c r="HZU146" s="4"/>
      <c r="HZV146" s="4"/>
      <c r="HZW146" s="4"/>
      <c r="HZX146" s="4"/>
      <c r="HZY146" s="4"/>
      <c r="HZZ146" s="4"/>
      <c r="IAA146" s="4"/>
      <c r="IAB146" s="4"/>
      <c r="IAC146" s="4"/>
      <c r="IAD146" s="4"/>
      <c r="IAE146" s="4"/>
      <c r="IAF146" s="4"/>
      <c r="IAG146" s="4"/>
      <c r="IAH146" s="4"/>
      <c r="IAI146" s="4"/>
      <c r="IAJ146" s="4"/>
      <c r="IAK146" s="4"/>
      <c r="IAL146" s="4"/>
      <c r="IAM146" s="4"/>
      <c r="IAN146" s="4"/>
      <c r="IAO146" s="4"/>
      <c r="IAP146" s="4"/>
      <c r="IAQ146" s="4"/>
      <c r="IAR146" s="4"/>
      <c r="IAS146" s="4"/>
      <c r="IAT146" s="4"/>
      <c r="IAU146" s="4"/>
      <c r="IAV146" s="4"/>
      <c r="IAW146" s="4"/>
      <c r="IAX146" s="4"/>
      <c r="IAY146" s="4"/>
      <c r="IAZ146" s="4"/>
      <c r="IBA146" s="4"/>
      <c r="IBB146" s="4"/>
      <c r="IBC146" s="4"/>
      <c r="IBD146" s="4"/>
      <c r="IBE146" s="4"/>
      <c r="IBF146" s="4"/>
      <c r="IBG146" s="4"/>
      <c r="IBH146" s="4"/>
      <c r="IBI146" s="4"/>
      <c r="IBJ146" s="4"/>
      <c r="IBK146" s="4"/>
      <c r="IBL146" s="4"/>
      <c r="IBM146" s="4"/>
      <c r="IBN146" s="4"/>
      <c r="IBO146" s="4"/>
      <c r="IBP146" s="4"/>
      <c r="IBQ146" s="4"/>
      <c r="IBR146" s="4"/>
      <c r="IBS146" s="4"/>
      <c r="IBT146" s="4"/>
      <c r="IBU146" s="4"/>
      <c r="IBV146" s="4"/>
      <c r="IBW146" s="4"/>
      <c r="IBX146" s="4"/>
      <c r="IBY146" s="4"/>
      <c r="IBZ146" s="4"/>
      <c r="ICA146" s="4"/>
      <c r="ICB146" s="4"/>
      <c r="ICC146" s="4"/>
      <c r="ICD146" s="4"/>
      <c r="ICE146" s="4"/>
      <c r="ICF146" s="4"/>
      <c r="ICG146" s="4"/>
      <c r="ICH146" s="4"/>
      <c r="ICI146" s="4"/>
      <c r="ICJ146" s="4"/>
      <c r="ICK146" s="4"/>
      <c r="ICL146" s="4"/>
      <c r="ICM146" s="4"/>
      <c r="ICN146" s="4"/>
      <c r="ICO146" s="4"/>
      <c r="ICP146" s="4"/>
      <c r="ICQ146" s="4"/>
      <c r="ICR146" s="4"/>
      <c r="ICS146" s="4"/>
      <c r="ICT146" s="4"/>
      <c r="ICU146" s="4"/>
      <c r="ICV146" s="4"/>
      <c r="ICW146" s="4"/>
      <c r="ICX146" s="4"/>
      <c r="ICY146" s="4"/>
      <c r="ICZ146" s="4"/>
      <c r="IDA146" s="4"/>
      <c r="IDB146" s="4"/>
      <c r="IDC146" s="4"/>
      <c r="IDD146" s="4"/>
      <c r="IDE146" s="4"/>
      <c r="IDF146" s="4"/>
      <c r="IDG146" s="4"/>
      <c r="IDH146" s="4"/>
      <c r="IDI146" s="4"/>
      <c r="IDJ146" s="4"/>
      <c r="IDK146" s="4"/>
      <c r="IDL146" s="4"/>
      <c r="IDM146" s="4"/>
      <c r="IDN146" s="4"/>
      <c r="IDO146" s="4"/>
      <c r="IDP146" s="4"/>
      <c r="IDQ146" s="4"/>
      <c r="IDR146" s="4"/>
      <c r="IDS146" s="4"/>
      <c r="IDT146" s="4"/>
      <c r="IDU146" s="4"/>
      <c r="IDV146" s="4"/>
      <c r="IDW146" s="4"/>
      <c r="IDX146" s="4"/>
      <c r="IDY146" s="4"/>
      <c r="IDZ146" s="4"/>
      <c r="IEA146" s="4"/>
      <c r="IEB146" s="4"/>
      <c r="IEC146" s="4"/>
      <c r="IED146" s="4"/>
      <c r="IEE146" s="4"/>
      <c r="IEF146" s="4"/>
      <c r="IEG146" s="4"/>
      <c r="IEH146" s="4"/>
      <c r="IEI146" s="4"/>
      <c r="IEJ146" s="4"/>
      <c r="IEK146" s="4"/>
      <c r="IEL146" s="4"/>
      <c r="IEM146" s="4"/>
      <c r="IEN146" s="4"/>
      <c r="IEO146" s="4"/>
      <c r="IEP146" s="4"/>
      <c r="IEQ146" s="4"/>
      <c r="IER146" s="4"/>
      <c r="IES146" s="4"/>
      <c r="IET146" s="4"/>
      <c r="IEU146" s="4"/>
      <c r="IEV146" s="4"/>
      <c r="IEW146" s="4"/>
      <c r="IEX146" s="4"/>
      <c r="IEY146" s="4"/>
      <c r="IEZ146" s="4"/>
      <c r="IFA146" s="4"/>
      <c r="IFB146" s="4"/>
      <c r="IFC146" s="4"/>
      <c r="IFD146" s="4"/>
      <c r="IFE146" s="4"/>
      <c r="IFF146" s="4"/>
      <c r="IFG146" s="4"/>
      <c r="IFH146" s="4"/>
      <c r="IFI146" s="4"/>
      <c r="IFJ146" s="4"/>
      <c r="IFK146" s="4"/>
      <c r="IFL146" s="4"/>
      <c r="IFM146" s="4"/>
      <c r="IFN146" s="4"/>
      <c r="IFO146" s="4"/>
      <c r="IFP146" s="4"/>
      <c r="IFQ146" s="4"/>
      <c r="IFR146" s="4"/>
      <c r="IFS146" s="4"/>
      <c r="IFT146" s="4"/>
      <c r="IFU146" s="4"/>
      <c r="IFV146" s="4"/>
      <c r="IFW146" s="4"/>
      <c r="IFX146" s="4"/>
      <c r="IFY146" s="4"/>
      <c r="IFZ146" s="4"/>
      <c r="IGA146" s="4"/>
      <c r="IGB146" s="4"/>
      <c r="IGC146" s="4"/>
      <c r="IGD146" s="4"/>
      <c r="IGE146" s="4"/>
      <c r="IGF146" s="4"/>
      <c r="IGG146" s="4"/>
      <c r="IGH146" s="4"/>
      <c r="IGI146" s="4"/>
      <c r="IGJ146" s="4"/>
      <c r="IGK146" s="4"/>
      <c r="IGL146" s="4"/>
      <c r="IGM146" s="4"/>
      <c r="IGN146" s="4"/>
      <c r="IGO146" s="4"/>
      <c r="IGP146" s="4"/>
      <c r="IGQ146" s="4"/>
      <c r="IGR146" s="4"/>
      <c r="IGS146" s="4"/>
      <c r="IGT146" s="4"/>
      <c r="IGU146" s="4"/>
      <c r="IGV146" s="4"/>
      <c r="IGW146" s="4"/>
      <c r="IGX146" s="4"/>
      <c r="IGY146" s="4"/>
      <c r="IGZ146" s="4"/>
      <c r="IHA146" s="4"/>
      <c r="IHB146" s="4"/>
      <c r="IHC146" s="4"/>
      <c r="IHD146" s="4"/>
      <c r="IHE146" s="4"/>
      <c r="IHF146" s="4"/>
      <c r="IHG146" s="4"/>
      <c r="IHH146" s="4"/>
      <c r="IHI146" s="4"/>
      <c r="IHJ146" s="4"/>
      <c r="IHK146" s="4"/>
      <c r="IHL146" s="4"/>
      <c r="IHM146" s="4"/>
      <c r="IHN146" s="4"/>
      <c r="IHO146" s="4"/>
      <c r="IHP146" s="4"/>
      <c r="IHQ146" s="4"/>
      <c r="IHR146" s="4"/>
      <c r="IHS146" s="4"/>
      <c r="IHT146" s="4"/>
      <c r="IHU146" s="4"/>
      <c r="IHV146" s="4"/>
      <c r="IHW146" s="4"/>
      <c r="IHX146" s="4"/>
      <c r="IHY146" s="4"/>
      <c r="IHZ146" s="4"/>
      <c r="IIA146" s="4"/>
      <c r="IIB146" s="4"/>
      <c r="IIC146" s="4"/>
      <c r="IID146" s="4"/>
      <c r="IIE146" s="4"/>
      <c r="IIF146" s="4"/>
      <c r="IIG146" s="4"/>
      <c r="IIH146" s="4"/>
      <c r="III146" s="4"/>
      <c r="IIJ146" s="4"/>
      <c r="IIK146" s="4"/>
      <c r="IIL146" s="4"/>
      <c r="IIM146" s="4"/>
      <c r="IIN146" s="4"/>
      <c r="IIO146" s="4"/>
      <c r="IIP146" s="4"/>
      <c r="IIQ146" s="4"/>
      <c r="IIR146" s="4"/>
      <c r="IIS146" s="4"/>
      <c r="IIT146" s="4"/>
      <c r="IIU146" s="4"/>
      <c r="IIV146" s="4"/>
      <c r="IIW146" s="4"/>
      <c r="IIX146" s="4"/>
      <c r="IIY146" s="4"/>
      <c r="IIZ146" s="4"/>
      <c r="IJA146" s="4"/>
      <c r="IJB146" s="4"/>
      <c r="IJC146" s="4"/>
      <c r="IJD146" s="4"/>
      <c r="IJE146" s="4"/>
      <c r="IJF146" s="4"/>
      <c r="IJG146" s="4"/>
      <c r="IJH146" s="4"/>
      <c r="IJI146" s="4"/>
      <c r="IJJ146" s="4"/>
      <c r="IJK146" s="74"/>
      <c r="IJL146" s="74"/>
      <c r="IJM146" s="74"/>
      <c r="IJN146" s="74"/>
      <c r="IJO146" s="74"/>
      <c r="IJP146" s="74"/>
      <c r="IJQ146" s="4"/>
      <c r="IJR146" s="4"/>
      <c r="IJS146" s="4"/>
      <c r="IJT146" s="4"/>
      <c r="IJU146" s="4"/>
      <c r="IJV146" s="4"/>
      <c r="IJW146" s="4"/>
      <c r="IJX146" s="4"/>
      <c r="IJY146" s="4"/>
      <c r="IJZ146" s="4"/>
      <c r="IKA146" s="4"/>
      <c r="IKB146" s="4"/>
      <c r="IKC146" s="4"/>
      <c r="IKD146" s="4"/>
      <c r="IKE146" s="4"/>
      <c r="IKF146" s="4"/>
      <c r="IKG146" s="4"/>
      <c r="IKH146" s="4"/>
      <c r="IKI146" s="4"/>
      <c r="IKJ146" s="4"/>
      <c r="IKK146" s="4"/>
      <c r="IKL146" s="4"/>
      <c r="IKM146" s="4"/>
      <c r="IKN146" s="4"/>
      <c r="IKO146" s="4"/>
      <c r="IKP146" s="4"/>
      <c r="IKQ146" s="4"/>
      <c r="IKR146" s="4"/>
      <c r="IKS146" s="4"/>
      <c r="IKT146" s="4"/>
      <c r="IKU146" s="4"/>
      <c r="IKV146" s="4"/>
      <c r="IKW146" s="4"/>
      <c r="IKX146" s="4"/>
      <c r="IKY146" s="4"/>
      <c r="IKZ146" s="4"/>
      <c r="ILA146" s="4"/>
      <c r="ILB146" s="4"/>
      <c r="ILC146" s="4"/>
      <c r="ILD146" s="4"/>
      <c r="ILE146" s="4"/>
      <c r="ILF146" s="4"/>
      <c r="ILG146" s="4"/>
      <c r="ILH146" s="4"/>
      <c r="ILI146" s="4"/>
      <c r="ILJ146" s="4"/>
      <c r="ILK146" s="4"/>
      <c r="ILL146" s="4"/>
      <c r="ILM146" s="4"/>
      <c r="ILN146" s="4"/>
      <c r="ILO146" s="4"/>
      <c r="ILP146" s="4"/>
      <c r="ILQ146" s="4"/>
      <c r="ILR146" s="4"/>
      <c r="ILS146" s="4"/>
      <c r="ILT146" s="4"/>
      <c r="ILU146" s="4"/>
      <c r="ILV146" s="4"/>
      <c r="ILW146" s="4"/>
      <c r="ILX146" s="4"/>
      <c r="ILY146" s="4"/>
      <c r="ILZ146" s="4"/>
      <c r="IMA146" s="4"/>
      <c r="IMB146" s="4"/>
      <c r="IMC146" s="4"/>
      <c r="IMD146" s="4"/>
      <c r="IME146" s="4"/>
      <c r="IMF146" s="4"/>
      <c r="IMG146" s="4"/>
      <c r="IMH146" s="4"/>
      <c r="IMI146" s="4"/>
      <c r="IMJ146" s="4"/>
      <c r="IMK146" s="4"/>
      <c r="IML146" s="4"/>
      <c r="IMM146" s="4"/>
      <c r="IMN146" s="4"/>
      <c r="IMO146" s="4"/>
      <c r="IMP146" s="4"/>
      <c r="IMQ146" s="4"/>
      <c r="IMR146" s="4"/>
      <c r="IMS146" s="4"/>
      <c r="IMT146" s="4"/>
      <c r="IMU146" s="4"/>
      <c r="IMV146" s="4"/>
      <c r="IMW146" s="4"/>
      <c r="IMX146" s="4"/>
      <c r="IMY146" s="4"/>
      <c r="IMZ146" s="4"/>
      <c r="INA146" s="4"/>
      <c r="INB146" s="4"/>
      <c r="INC146" s="4"/>
      <c r="IND146" s="4"/>
      <c r="INE146" s="4"/>
      <c r="INF146" s="4"/>
      <c r="ING146" s="4"/>
      <c r="INH146" s="4"/>
      <c r="INI146" s="4"/>
      <c r="INJ146" s="4"/>
      <c r="INK146" s="4"/>
      <c r="INL146" s="4"/>
      <c r="INM146" s="4"/>
      <c r="INN146" s="4"/>
      <c r="INO146" s="4"/>
      <c r="INP146" s="4"/>
      <c r="INQ146" s="4"/>
      <c r="INR146" s="4"/>
      <c r="INS146" s="4"/>
      <c r="INT146" s="4"/>
      <c r="INU146" s="4"/>
      <c r="INV146" s="4"/>
      <c r="INW146" s="4"/>
      <c r="INX146" s="4"/>
      <c r="INY146" s="4"/>
      <c r="INZ146" s="4"/>
      <c r="IOA146" s="4"/>
      <c r="IOB146" s="4"/>
      <c r="IOC146" s="4"/>
      <c r="IOD146" s="4"/>
      <c r="IOE146" s="4"/>
      <c r="IOF146" s="4"/>
      <c r="IOG146" s="4"/>
      <c r="IOH146" s="4"/>
      <c r="IOI146" s="4"/>
      <c r="IOJ146" s="4"/>
      <c r="IOK146" s="4"/>
      <c r="IOL146" s="4"/>
      <c r="IOM146" s="4"/>
      <c r="ION146" s="4"/>
      <c r="IOO146" s="4"/>
      <c r="IOP146" s="4"/>
      <c r="IOQ146" s="4"/>
      <c r="IOR146" s="4"/>
      <c r="IOS146" s="4"/>
      <c r="IOT146" s="4"/>
      <c r="IOU146" s="4"/>
      <c r="IOV146" s="4"/>
      <c r="IOW146" s="4"/>
      <c r="IOX146" s="4"/>
      <c r="IOY146" s="4"/>
      <c r="IOZ146" s="4"/>
      <c r="IPA146" s="4"/>
      <c r="IPB146" s="4"/>
      <c r="IPC146" s="4"/>
      <c r="IPD146" s="4"/>
      <c r="IPE146" s="4"/>
      <c r="IPF146" s="4"/>
      <c r="IPG146" s="4"/>
      <c r="IPH146" s="4"/>
      <c r="IPI146" s="4"/>
      <c r="IPJ146" s="4"/>
      <c r="IPK146" s="4"/>
      <c r="IPL146" s="4"/>
      <c r="IPM146" s="4"/>
      <c r="IPN146" s="4"/>
      <c r="IPO146" s="4"/>
      <c r="IPP146" s="4"/>
      <c r="IPQ146" s="4"/>
      <c r="IPR146" s="4"/>
      <c r="IPS146" s="4"/>
      <c r="IPT146" s="4"/>
      <c r="IPU146" s="4"/>
      <c r="IPV146" s="4"/>
      <c r="IPW146" s="4"/>
      <c r="IPX146" s="4"/>
      <c r="IPY146" s="4"/>
      <c r="IPZ146" s="4"/>
      <c r="IQA146" s="4"/>
      <c r="IQB146" s="4"/>
      <c r="IQC146" s="4"/>
      <c r="IQD146" s="4"/>
      <c r="IQE146" s="4"/>
      <c r="IQF146" s="4"/>
      <c r="IQG146" s="4"/>
      <c r="IQH146" s="4"/>
      <c r="IQI146" s="4"/>
      <c r="IQJ146" s="4"/>
      <c r="IQK146" s="4"/>
      <c r="IQL146" s="4"/>
      <c r="IQM146" s="4"/>
      <c r="IQN146" s="4"/>
      <c r="IQO146" s="4"/>
      <c r="IQP146" s="4"/>
      <c r="IQQ146" s="4"/>
      <c r="IQR146" s="4"/>
      <c r="IQS146" s="4"/>
      <c r="IQT146" s="4"/>
      <c r="IQU146" s="4"/>
      <c r="IQV146" s="4"/>
      <c r="IQW146" s="4"/>
      <c r="IQX146" s="4"/>
      <c r="IQY146" s="4"/>
      <c r="IQZ146" s="4"/>
      <c r="IRA146" s="4"/>
      <c r="IRB146" s="4"/>
      <c r="IRC146" s="4"/>
      <c r="IRD146" s="4"/>
      <c r="IRE146" s="4"/>
      <c r="IRF146" s="4"/>
      <c r="IRG146" s="4"/>
      <c r="IRH146" s="4"/>
      <c r="IRI146" s="4"/>
      <c r="IRJ146" s="4"/>
      <c r="IRK146" s="4"/>
      <c r="IRL146" s="4"/>
      <c r="IRM146" s="4"/>
      <c r="IRN146" s="4"/>
      <c r="IRO146" s="4"/>
      <c r="IRP146" s="4"/>
      <c r="IRQ146" s="4"/>
      <c r="IRR146" s="4"/>
      <c r="IRS146" s="4"/>
      <c r="IRT146" s="4"/>
      <c r="IRU146" s="4"/>
      <c r="IRV146" s="4"/>
      <c r="IRW146" s="4"/>
      <c r="IRX146" s="4"/>
      <c r="IRY146" s="4"/>
      <c r="IRZ146" s="4"/>
      <c r="ISA146" s="4"/>
      <c r="ISB146" s="4"/>
      <c r="ISC146" s="4"/>
      <c r="ISD146" s="4"/>
      <c r="ISE146" s="4"/>
      <c r="ISF146" s="4"/>
      <c r="ISG146" s="4"/>
      <c r="ISH146" s="4"/>
      <c r="ISI146" s="4"/>
      <c r="ISJ146" s="4"/>
      <c r="ISK146" s="4"/>
      <c r="ISL146" s="4"/>
      <c r="ISM146" s="4"/>
      <c r="ISN146" s="4"/>
      <c r="ISO146" s="4"/>
      <c r="ISP146" s="4"/>
      <c r="ISQ146" s="4"/>
      <c r="ISR146" s="4"/>
      <c r="ISS146" s="4"/>
      <c r="IST146" s="4"/>
      <c r="ISU146" s="4"/>
      <c r="ISV146" s="4"/>
      <c r="ISW146" s="4"/>
      <c r="ISX146" s="4"/>
      <c r="ISY146" s="4"/>
      <c r="ISZ146" s="4"/>
      <c r="ITA146" s="4"/>
      <c r="ITB146" s="4"/>
      <c r="ITC146" s="4"/>
      <c r="ITD146" s="4"/>
      <c r="ITE146" s="4"/>
      <c r="ITF146" s="4"/>
      <c r="ITG146" s="74"/>
      <c r="ITH146" s="74"/>
      <c r="ITI146" s="74"/>
      <c r="ITJ146" s="74"/>
      <c r="ITK146" s="74"/>
      <c r="ITL146" s="74"/>
      <c r="ITM146" s="4"/>
      <c r="ITN146" s="4"/>
      <c r="ITO146" s="4"/>
      <c r="ITP146" s="4"/>
      <c r="ITQ146" s="4"/>
      <c r="ITR146" s="4"/>
      <c r="ITS146" s="4"/>
      <c r="ITT146" s="4"/>
      <c r="ITU146" s="4"/>
      <c r="ITV146" s="4"/>
      <c r="ITW146" s="4"/>
      <c r="ITX146" s="4"/>
      <c r="ITY146" s="4"/>
      <c r="ITZ146" s="4"/>
      <c r="IUA146" s="4"/>
      <c r="IUB146" s="4"/>
      <c r="IUC146" s="4"/>
      <c r="IUD146" s="4"/>
      <c r="IUE146" s="4"/>
      <c r="IUF146" s="4"/>
      <c r="IUG146" s="4"/>
      <c r="IUH146" s="4"/>
      <c r="IUI146" s="4"/>
      <c r="IUJ146" s="4"/>
      <c r="IUK146" s="4"/>
      <c r="IUL146" s="4"/>
      <c r="IUM146" s="4"/>
      <c r="IUN146" s="4"/>
      <c r="IUO146" s="4"/>
      <c r="IUP146" s="4"/>
      <c r="IUQ146" s="4"/>
      <c r="IUR146" s="4"/>
      <c r="IUS146" s="4"/>
      <c r="IUT146" s="4"/>
      <c r="IUU146" s="4"/>
      <c r="IUV146" s="4"/>
      <c r="IUW146" s="4"/>
      <c r="IUX146" s="4"/>
      <c r="IUY146" s="4"/>
      <c r="IUZ146" s="4"/>
      <c r="IVA146" s="4"/>
      <c r="IVB146" s="4"/>
      <c r="IVC146" s="4"/>
      <c r="IVD146" s="4"/>
      <c r="IVE146" s="4"/>
      <c r="IVF146" s="4"/>
      <c r="IVG146" s="4"/>
      <c r="IVH146" s="4"/>
      <c r="IVI146" s="4"/>
      <c r="IVJ146" s="4"/>
      <c r="IVK146" s="4"/>
      <c r="IVL146" s="4"/>
      <c r="IVM146" s="4"/>
      <c r="IVN146" s="4"/>
      <c r="IVO146" s="4"/>
      <c r="IVP146" s="4"/>
      <c r="IVQ146" s="4"/>
      <c r="IVR146" s="4"/>
      <c r="IVS146" s="4"/>
      <c r="IVT146" s="4"/>
      <c r="IVU146" s="4"/>
      <c r="IVV146" s="4"/>
      <c r="IVW146" s="4"/>
      <c r="IVX146" s="4"/>
      <c r="IVY146" s="4"/>
      <c r="IVZ146" s="4"/>
      <c r="IWA146" s="4"/>
      <c r="IWB146" s="4"/>
      <c r="IWC146" s="4"/>
      <c r="IWD146" s="4"/>
      <c r="IWE146" s="4"/>
      <c r="IWF146" s="4"/>
      <c r="IWG146" s="4"/>
      <c r="IWH146" s="4"/>
      <c r="IWI146" s="4"/>
      <c r="IWJ146" s="4"/>
      <c r="IWK146" s="4"/>
      <c r="IWL146" s="4"/>
      <c r="IWM146" s="4"/>
      <c r="IWN146" s="4"/>
      <c r="IWO146" s="4"/>
      <c r="IWP146" s="4"/>
      <c r="IWQ146" s="4"/>
      <c r="IWR146" s="4"/>
      <c r="IWS146" s="4"/>
      <c r="IWT146" s="4"/>
      <c r="IWU146" s="4"/>
      <c r="IWV146" s="4"/>
      <c r="IWW146" s="4"/>
      <c r="IWX146" s="4"/>
      <c r="IWY146" s="4"/>
      <c r="IWZ146" s="4"/>
      <c r="IXA146" s="4"/>
      <c r="IXB146" s="4"/>
      <c r="IXC146" s="4"/>
      <c r="IXD146" s="4"/>
      <c r="IXE146" s="4"/>
      <c r="IXF146" s="4"/>
      <c r="IXG146" s="4"/>
      <c r="IXH146" s="4"/>
      <c r="IXI146" s="4"/>
      <c r="IXJ146" s="4"/>
      <c r="IXK146" s="4"/>
      <c r="IXL146" s="4"/>
      <c r="IXM146" s="4"/>
      <c r="IXN146" s="4"/>
      <c r="IXO146" s="4"/>
      <c r="IXP146" s="4"/>
      <c r="IXQ146" s="4"/>
      <c r="IXR146" s="4"/>
      <c r="IXS146" s="4"/>
      <c r="IXT146" s="4"/>
      <c r="IXU146" s="4"/>
      <c r="IXV146" s="4"/>
      <c r="IXW146" s="4"/>
      <c r="IXX146" s="4"/>
      <c r="IXY146" s="4"/>
      <c r="IXZ146" s="4"/>
      <c r="IYA146" s="4"/>
      <c r="IYB146" s="4"/>
      <c r="IYC146" s="4"/>
      <c r="IYD146" s="4"/>
      <c r="IYE146" s="4"/>
      <c r="IYF146" s="4"/>
      <c r="IYG146" s="4"/>
      <c r="IYH146" s="4"/>
      <c r="IYI146" s="4"/>
      <c r="IYJ146" s="4"/>
      <c r="IYK146" s="4"/>
      <c r="IYL146" s="4"/>
      <c r="IYM146" s="4"/>
      <c r="IYN146" s="4"/>
      <c r="IYO146" s="4"/>
      <c r="IYP146" s="4"/>
      <c r="IYQ146" s="4"/>
      <c r="IYR146" s="4"/>
      <c r="IYS146" s="4"/>
      <c r="IYT146" s="4"/>
      <c r="IYU146" s="4"/>
      <c r="IYV146" s="4"/>
      <c r="IYW146" s="4"/>
      <c r="IYX146" s="4"/>
      <c r="IYY146" s="4"/>
      <c r="IYZ146" s="4"/>
      <c r="IZA146" s="4"/>
      <c r="IZB146" s="4"/>
      <c r="IZC146" s="4"/>
      <c r="IZD146" s="4"/>
      <c r="IZE146" s="4"/>
      <c r="IZF146" s="4"/>
      <c r="IZG146" s="4"/>
      <c r="IZH146" s="4"/>
      <c r="IZI146" s="4"/>
      <c r="IZJ146" s="4"/>
      <c r="IZK146" s="4"/>
      <c r="IZL146" s="4"/>
      <c r="IZM146" s="4"/>
      <c r="IZN146" s="4"/>
      <c r="IZO146" s="4"/>
      <c r="IZP146" s="4"/>
      <c r="IZQ146" s="4"/>
      <c r="IZR146" s="4"/>
      <c r="IZS146" s="4"/>
      <c r="IZT146" s="4"/>
      <c r="IZU146" s="4"/>
      <c r="IZV146" s="4"/>
      <c r="IZW146" s="4"/>
      <c r="IZX146" s="4"/>
      <c r="IZY146" s="4"/>
      <c r="IZZ146" s="4"/>
      <c r="JAA146" s="4"/>
      <c r="JAB146" s="4"/>
      <c r="JAC146" s="4"/>
      <c r="JAD146" s="4"/>
      <c r="JAE146" s="4"/>
      <c r="JAF146" s="4"/>
      <c r="JAG146" s="4"/>
      <c r="JAH146" s="4"/>
      <c r="JAI146" s="4"/>
      <c r="JAJ146" s="4"/>
      <c r="JAK146" s="4"/>
      <c r="JAL146" s="4"/>
      <c r="JAM146" s="4"/>
      <c r="JAN146" s="4"/>
      <c r="JAO146" s="4"/>
      <c r="JAP146" s="4"/>
      <c r="JAQ146" s="4"/>
      <c r="JAR146" s="4"/>
      <c r="JAS146" s="4"/>
      <c r="JAT146" s="4"/>
      <c r="JAU146" s="4"/>
      <c r="JAV146" s="4"/>
      <c r="JAW146" s="4"/>
      <c r="JAX146" s="4"/>
      <c r="JAY146" s="4"/>
      <c r="JAZ146" s="4"/>
      <c r="JBA146" s="4"/>
      <c r="JBB146" s="4"/>
      <c r="JBC146" s="4"/>
      <c r="JBD146" s="4"/>
      <c r="JBE146" s="4"/>
      <c r="JBF146" s="4"/>
      <c r="JBG146" s="4"/>
      <c r="JBH146" s="4"/>
      <c r="JBI146" s="4"/>
      <c r="JBJ146" s="4"/>
      <c r="JBK146" s="4"/>
      <c r="JBL146" s="4"/>
      <c r="JBM146" s="4"/>
      <c r="JBN146" s="4"/>
      <c r="JBO146" s="4"/>
      <c r="JBP146" s="4"/>
      <c r="JBQ146" s="4"/>
      <c r="JBR146" s="4"/>
      <c r="JBS146" s="4"/>
      <c r="JBT146" s="4"/>
      <c r="JBU146" s="4"/>
      <c r="JBV146" s="4"/>
      <c r="JBW146" s="4"/>
      <c r="JBX146" s="4"/>
      <c r="JBY146" s="4"/>
      <c r="JBZ146" s="4"/>
      <c r="JCA146" s="4"/>
      <c r="JCB146" s="4"/>
      <c r="JCC146" s="4"/>
      <c r="JCD146" s="4"/>
      <c r="JCE146" s="4"/>
      <c r="JCF146" s="4"/>
      <c r="JCG146" s="4"/>
      <c r="JCH146" s="4"/>
      <c r="JCI146" s="4"/>
      <c r="JCJ146" s="4"/>
      <c r="JCK146" s="4"/>
      <c r="JCL146" s="4"/>
      <c r="JCM146" s="4"/>
      <c r="JCN146" s="4"/>
      <c r="JCO146" s="4"/>
      <c r="JCP146" s="4"/>
      <c r="JCQ146" s="4"/>
      <c r="JCR146" s="4"/>
      <c r="JCS146" s="4"/>
      <c r="JCT146" s="4"/>
      <c r="JCU146" s="4"/>
      <c r="JCV146" s="4"/>
      <c r="JCW146" s="4"/>
      <c r="JCX146" s="4"/>
      <c r="JCY146" s="4"/>
      <c r="JCZ146" s="4"/>
      <c r="JDA146" s="4"/>
      <c r="JDB146" s="4"/>
      <c r="JDC146" s="74"/>
      <c r="JDD146" s="74"/>
      <c r="JDE146" s="74"/>
      <c r="JDF146" s="74"/>
      <c r="JDG146" s="74"/>
      <c r="JDH146" s="74"/>
      <c r="JDI146" s="4"/>
      <c r="JDJ146" s="4"/>
      <c r="JDK146" s="4"/>
      <c r="JDL146" s="4"/>
      <c r="JDM146" s="4"/>
      <c r="JDN146" s="4"/>
      <c r="JDO146" s="4"/>
      <c r="JDP146" s="4"/>
      <c r="JDQ146" s="4"/>
      <c r="JDR146" s="4"/>
      <c r="JDS146" s="4"/>
      <c r="JDT146" s="4"/>
      <c r="JDU146" s="4"/>
      <c r="JDV146" s="4"/>
      <c r="JDW146" s="4"/>
      <c r="JDX146" s="4"/>
      <c r="JDY146" s="4"/>
      <c r="JDZ146" s="4"/>
      <c r="JEA146" s="4"/>
      <c r="JEB146" s="4"/>
      <c r="JEC146" s="4"/>
      <c r="JED146" s="4"/>
      <c r="JEE146" s="4"/>
      <c r="JEF146" s="4"/>
      <c r="JEG146" s="4"/>
      <c r="JEH146" s="4"/>
      <c r="JEI146" s="4"/>
      <c r="JEJ146" s="4"/>
      <c r="JEK146" s="4"/>
      <c r="JEL146" s="4"/>
      <c r="JEM146" s="4"/>
      <c r="JEN146" s="4"/>
      <c r="JEO146" s="4"/>
      <c r="JEP146" s="4"/>
      <c r="JEQ146" s="4"/>
      <c r="JER146" s="4"/>
      <c r="JES146" s="4"/>
      <c r="JET146" s="4"/>
      <c r="JEU146" s="4"/>
      <c r="JEV146" s="4"/>
      <c r="JEW146" s="4"/>
      <c r="JEX146" s="4"/>
      <c r="JEY146" s="4"/>
      <c r="JEZ146" s="4"/>
      <c r="JFA146" s="4"/>
      <c r="JFB146" s="4"/>
      <c r="JFC146" s="4"/>
      <c r="JFD146" s="4"/>
      <c r="JFE146" s="4"/>
      <c r="JFF146" s="4"/>
      <c r="JFG146" s="4"/>
      <c r="JFH146" s="4"/>
      <c r="JFI146" s="4"/>
      <c r="JFJ146" s="4"/>
      <c r="JFK146" s="4"/>
      <c r="JFL146" s="4"/>
      <c r="JFM146" s="4"/>
      <c r="JFN146" s="4"/>
      <c r="JFO146" s="4"/>
      <c r="JFP146" s="4"/>
      <c r="JFQ146" s="4"/>
      <c r="JFR146" s="4"/>
      <c r="JFS146" s="4"/>
      <c r="JFT146" s="4"/>
      <c r="JFU146" s="4"/>
      <c r="JFV146" s="4"/>
      <c r="JFW146" s="4"/>
      <c r="JFX146" s="4"/>
      <c r="JFY146" s="4"/>
      <c r="JFZ146" s="4"/>
      <c r="JGA146" s="4"/>
      <c r="JGB146" s="4"/>
      <c r="JGC146" s="4"/>
      <c r="JGD146" s="4"/>
      <c r="JGE146" s="4"/>
      <c r="JGF146" s="4"/>
      <c r="JGG146" s="4"/>
      <c r="JGH146" s="4"/>
      <c r="JGI146" s="4"/>
      <c r="JGJ146" s="4"/>
      <c r="JGK146" s="4"/>
      <c r="JGL146" s="4"/>
      <c r="JGM146" s="4"/>
      <c r="JGN146" s="4"/>
      <c r="JGO146" s="4"/>
      <c r="JGP146" s="4"/>
      <c r="JGQ146" s="4"/>
      <c r="JGR146" s="4"/>
      <c r="JGS146" s="4"/>
      <c r="JGT146" s="4"/>
      <c r="JGU146" s="4"/>
      <c r="JGV146" s="4"/>
      <c r="JGW146" s="4"/>
      <c r="JGX146" s="4"/>
      <c r="JGY146" s="4"/>
      <c r="JGZ146" s="4"/>
      <c r="JHA146" s="4"/>
      <c r="JHB146" s="4"/>
      <c r="JHC146" s="4"/>
      <c r="JHD146" s="4"/>
      <c r="JHE146" s="4"/>
      <c r="JHF146" s="4"/>
      <c r="JHG146" s="4"/>
      <c r="JHH146" s="4"/>
      <c r="JHI146" s="4"/>
      <c r="JHJ146" s="4"/>
      <c r="JHK146" s="4"/>
      <c r="JHL146" s="4"/>
      <c r="JHM146" s="4"/>
      <c r="JHN146" s="4"/>
      <c r="JHO146" s="4"/>
      <c r="JHP146" s="4"/>
      <c r="JHQ146" s="4"/>
      <c r="JHR146" s="4"/>
      <c r="JHS146" s="4"/>
      <c r="JHT146" s="4"/>
      <c r="JHU146" s="4"/>
      <c r="JHV146" s="4"/>
      <c r="JHW146" s="4"/>
      <c r="JHX146" s="4"/>
      <c r="JHY146" s="4"/>
      <c r="JHZ146" s="4"/>
      <c r="JIA146" s="4"/>
      <c r="JIB146" s="4"/>
      <c r="JIC146" s="4"/>
      <c r="JID146" s="4"/>
      <c r="JIE146" s="4"/>
      <c r="JIF146" s="4"/>
      <c r="JIG146" s="4"/>
      <c r="JIH146" s="4"/>
      <c r="JII146" s="4"/>
      <c r="JIJ146" s="4"/>
      <c r="JIK146" s="4"/>
      <c r="JIL146" s="4"/>
      <c r="JIM146" s="4"/>
      <c r="JIN146" s="4"/>
      <c r="JIO146" s="4"/>
      <c r="JIP146" s="4"/>
      <c r="JIQ146" s="4"/>
      <c r="JIR146" s="4"/>
      <c r="JIS146" s="4"/>
      <c r="JIT146" s="4"/>
      <c r="JIU146" s="4"/>
      <c r="JIV146" s="4"/>
      <c r="JIW146" s="4"/>
      <c r="JIX146" s="4"/>
      <c r="JIY146" s="4"/>
      <c r="JIZ146" s="4"/>
      <c r="JJA146" s="4"/>
      <c r="JJB146" s="4"/>
      <c r="JJC146" s="4"/>
      <c r="JJD146" s="4"/>
      <c r="JJE146" s="4"/>
      <c r="JJF146" s="4"/>
      <c r="JJG146" s="4"/>
      <c r="JJH146" s="4"/>
      <c r="JJI146" s="4"/>
      <c r="JJJ146" s="4"/>
      <c r="JJK146" s="4"/>
      <c r="JJL146" s="4"/>
      <c r="JJM146" s="4"/>
      <c r="JJN146" s="4"/>
      <c r="JJO146" s="4"/>
      <c r="JJP146" s="4"/>
      <c r="JJQ146" s="4"/>
      <c r="JJR146" s="4"/>
      <c r="JJS146" s="4"/>
      <c r="JJT146" s="4"/>
      <c r="JJU146" s="4"/>
      <c r="JJV146" s="4"/>
      <c r="JJW146" s="4"/>
      <c r="JJX146" s="4"/>
      <c r="JJY146" s="4"/>
      <c r="JJZ146" s="4"/>
      <c r="JKA146" s="4"/>
      <c r="JKB146" s="4"/>
      <c r="JKC146" s="4"/>
      <c r="JKD146" s="4"/>
      <c r="JKE146" s="4"/>
      <c r="JKF146" s="4"/>
      <c r="JKG146" s="4"/>
      <c r="JKH146" s="4"/>
      <c r="JKI146" s="4"/>
      <c r="JKJ146" s="4"/>
      <c r="JKK146" s="4"/>
      <c r="JKL146" s="4"/>
      <c r="JKM146" s="4"/>
      <c r="JKN146" s="4"/>
      <c r="JKO146" s="4"/>
      <c r="JKP146" s="4"/>
      <c r="JKQ146" s="4"/>
      <c r="JKR146" s="4"/>
      <c r="JKS146" s="4"/>
      <c r="JKT146" s="4"/>
      <c r="JKU146" s="4"/>
      <c r="JKV146" s="4"/>
      <c r="JKW146" s="4"/>
      <c r="JKX146" s="4"/>
      <c r="JKY146" s="4"/>
      <c r="JKZ146" s="4"/>
      <c r="JLA146" s="4"/>
      <c r="JLB146" s="4"/>
      <c r="JLC146" s="4"/>
      <c r="JLD146" s="4"/>
      <c r="JLE146" s="4"/>
      <c r="JLF146" s="4"/>
      <c r="JLG146" s="4"/>
      <c r="JLH146" s="4"/>
      <c r="JLI146" s="4"/>
      <c r="JLJ146" s="4"/>
      <c r="JLK146" s="4"/>
      <c r="JLL146" s="4"/>
      <c r="JLM146" s="4"/>
      <c r="JLN146" s="4"/>
      <c r="JLO146" s="4"/>
      <c r="JLP146" s="4"/>
      <c r="JLQ146" s="4"/>
      <c r="JLR146" s="4"/>
      <c r="JLS146" s="4"/>
      <c r="JLT146" s="4"/>
      <c r="JLU146" s="4"/>
      <c r="JLV146" s="4"/>
      <c r="JLW146" s="4"/>
      <c r="JLX146" s="4"/>
      <c r="JLY146" s="4"/>
      <c r="JLZ146" s="4"/>
      <c r="JMA146" s="4"/>
      <c r="JMB146" s="4"/>
      <c r="JMC146" s="4"/>
      <c r="JMD146" s="4"/>
      <c r="JME146" s="4"/>
      <c r="JMF146" s="4"/>
      <c r="JMG146" s="4"/>
      <c r="JMH146" s="4"/>
      <c r="JMI146" s="4"/>
      <c r="JMJ146" s="4"/>
      <c r="JMK146" s="4"/>
      <c r="JML146" s="4"/>
      <c r="JMM146" s="4"/>
      <c r="JMN146" s="4"/>
      <c r="JMO146" s="4"/>
      <c r="JMP146" s="4"/>
      <c r="JMQ146" s="4"/>
      <c r="JMR146" s="4"/>
      <c r="JMS146" s="4"/>
      <c r="JMT146" s="4"/>
      <c r="JMU146" s="4"/>
      <c r="JMV146" s="4"/>
      <c r="JMW146" s="4"/>
      <c r="JMX146" s="4"/>
      <c r="JMY146" s="74"/>
      <c r="JMZ146" s="74"/>
      <c r="JNA146" s="74"/>
      <c r="JNB146" s="74"/>
      <c r="JNC146" s="74"/>
      <c r="JND146" s="74"/>
      <c r="JNE146" s="4"/>
      <c r="JNF146" s="4"/>
      <c r="JNG146" s="4"/>
      <c r="JNH146" s="4"/>
      <c r="JNI146" s="4"/>
      <c r="JNJ146" s="4"/>
      <c r="JNK146" s="4"/>
      <c r="JNL146" s="4"/>
      <c r="JNM146" s="4"/>
      <c r="JNN146" s="4"/>
      <c r="JNO146" s="4"/>
      <c r="JNP146" s="4"/>
      <c r="JNQ146" s="4"/>
      <c r="JNR146" s="4"/>
      <c r="JNS146" s="4"/>
      <c r="JNT146" s="4"/>
      <c r="JNU146" s="4"/>
      <c r="JNV146" s="4"/>
      <c r="JNW146" s="4"/>
      <c r="JNX146" s="4"/>
      <c r="JNY146" s="4"/>
      <c r="JNZ146" s="4"/>
      <c r="JOA146" s="4"/>
      <c r="JOB146" s="4"/>
      <c r="JOC146" s="4"/>
      <c r="JOD146" s="4"/>
      <c r="JOE146" s="4"/>
      <c r="JOF146" s="4"/>
      <c r="JOG146" s="4"/>
      <c r="JOH146" s="4"/>
      <c r="JOI146" s="4"/>
      <c r="JOJ146" s="4"/>
      <c r="JOK146" s="4"/>
      <c r="JOL146" s="4"/>
      <c r="JOM146" s="4"/>
      <c r="JON146" s="4"/>
      <c r="JOO146" s="4"/>
      <c r="JOP146" s="4"/>
      <c r="JOQ146" s="4"/>
      <c r="JOR146" s="4"/>
      <c r="JOS146" s="4"/>
      <c r="JOT146" s="4"/>
      <c r="JOU146" s="4"/>
      <c r="JOV146" s="4"/>
      <c r="JOW146" s="4"/>
      <c r="JOX146" s="4"/>
      <c r="JOY146" s="4"/>
      <c r="JOZ146" s="4"/>
      <c r="JPA146" s="4"/>
      <c r="JPB146" s="4"/>
      <c r="JPC146" s="4"/>
      <c r="JPD146" s="4"/>
      <c r="JPE146" s="4"/>
      <c r="JPF146" s="4"/>
      <c r="JPG146" s="4"/>
      <c r="JPH146" s="4"/>
      <c r="JPI146" s="4"/>
      <c r="JPJ146" s="4"/>
      <c r="JPK146" s="4"/>
      <c r="JPL146" s="4"/>
      <c r="JPM146" s="4"/>
      <c r="JPN146" s="4"/>
      <c r="JPO146" s="4"/>
      <c r="JPP146" s="4"/>
      <c r="JPQ146" s="4"/>
      <c r="JPR146" s="4"/>
      <c r="JPS146" s="4"/>
      <c r="JPT146" s="4"/>
      <c r="JPU146" s="4"/>
      <c r="JPV146" s="4"/>
      <c r="JPW146" s="4"/>
      <c r="JPX146" s="4"/>
      <c r="JPY146" s="4"/>
      <c r="JPZ146" s="4"/>
      <c r="JQA146" s="4"/>
      <c r="JQB146" s="4"/>
      <c r="JQC146" s="4"/>
      <c r="JQD146" s="4"/>
      <c r="JQE146" s="4"/>
      <c r="JQF146" s="4"/>
      <c r="JQG146" s="4"/>
      <c r="JQH146" s="4"/>
      <c r="JQI146" s="4"/>
      <c r="JQJ146" s="4"/>
      <c r="JQK146" s="4"/>
      <c r="JQL146" s="4"/>
      <c r="JQM146" s="4"/>
      <c r="JQN146" s="4"/>
      <c r="JQO146" s="4"/>
      <c r="JQP146" s="4"/>
      <c r="JQQ146" s="4"/>
      <c r="JQR146" s="4"/>
      <c r="JQS146" s="4"/>
      <c r="JQT146" s="4"/>
      <c r="JQU146" s="4"/>
      <c r="JQV146" s="4"/>
      <c r="JQW146" s="4"/>
      <c r="JQX146" s="4"/>
      <c r="JQY146" s="4"/>
      <c r="JQZ146" s="4"/>
      <c r="JRA146" s="4"/>
      <c r="JRB146" s="4"/>
      <c r="JRC146" s="4"/>
      <c r="JRD146" s="4"/>
      <c r="JRE146" s="4"/>
      <c r="JRF146" s="4"/>
      <c r="JRG146" s="4"/>
      <c r="JRH146" s="4"/>
      <c r="JRI146" s="4"/>
      <c r="JRJ146" s="4"/>
      <c r="JRK146" s="4"/>
      <c r="JRL146" s="4"/>
      <c r="JRM146" s="4"/>
      <c r="JRN146" s="4"/>
      <c r="JRO146" s="4"/>
      <c r="JRP146" s="4"/>
      <c r="JRQ146" s="4"/>
      <c r="JRR146" s="4"/>
      <c r="JRS146" s="4"/>
      <c r="JRT146" s="4"/>
      <c r="JRU146" s="4"/>
      <c r="JRV146" s="4"/>
      <c r="JRW146" s="4"/>
      <c r="JRX146" s="4"/>
      <c r="JRY146" s="4"/>
      <c r="JRZ146" s="4"/>
      <c r="JSA146" s="4"/>
      <c r="JSB146" s="4"/>
      <c r="JSC146" s="4"/>
      <c r="JSD146" s="4"/>
      <c r="JSE146" s="4"/>
      <c r="JSF146" s="4"/>
      <c r="JSG146" s="4"/>
      <c r="JSH146" s="4"/>
      <c r="JSI146" s="4"/>
      <c r="JSJ146" s="4"/>
      <c r="JSK146" s="4"/>
      <c r="JSL146" s="4"/>
      <c r="JSM146" s="4"/>
      <c r="JSN146" s="4"/>
      <c r="JSO146" s="4"/>
      <c r="JSP146" s="4"/>
      <c r="JSQ146" s="4"/>
      <c r="JSR146" s="4"/>
      <c r="JSS146" s="4"/>
      <c r="JST146" s="4"/>
      <c r="JSU146" s="4"/>
      <c r="JSV146" s="4"/>
      <c r="JSW146" s="4"/>
      <c r="JSX146" s="4"/>
      <c r="JSY146" s="4"/>
      <c r="JSZ146" s="4"/>
      <c r="JTA146" s="4"/>
      <c r="JTB146" s="4"/>
      <c r="JTC146" s="4"/>
      <c r="JTD146" s="4"/>
      <c r="JTE146" s="4"/>
      <c r="JTF146" s="4"/>
      <c r="JTG146" s="4"/>
      <c r="JTH146" s="4"/>
      <c r="JTI146" s="4"/>
      <c r="JTJ146" s="4"/>
      <c r="JTK146" s="4"/>
      <c r="JTL146" s="4"/>
      <c r="JTM146" s="4"/>
      <c r="JTN146" s="4"/>
      <c r="JTO146" s="4"/>
      <c r="JTP146" s="4"/>
      <c r="JTQ146" s="4"/>
      <c r="JTR146" s="4"/>
      <c r="JTS146" s="4"/>
      <c r="JTT146" s="4"/>
      <c r="JTU146" s="4"/>
      <c r="JTV146" s="4"/>
      <c r="JTW146" s="4"/>
      <c r="JTX146" s="4"/>
      <c r="JTY146" s="4"/>
      <c r="JTZ146" s="4"/>
      <c r="JUA146" s="4"/>
      <c r="JUB146" s="4"/>
      <c r="JUC146" s="4"/>
      <c r="JUD146" s="4"/>
      <c r="JUE146" s="4"/>
      <c r="JUF146" s="4"/>
      <c r="JUG146" s="4"/>
      <c r="JUH146" s="4"/>
      <c r="JUI146" s="4"/>
      <c r="JUJ146" s="4"/>
      <c r="JUK146" s="4"/>
      <c r="JUL146" s="4"/>
      <c r="JUM146" s="4"/>
      <c r="JUN146" s="4"/>
      <c r="JUO146" s="4"/>
      <c r="JUP146" s="4"/>
      <c r="JUQ146" s="4"/>
      <c r="JUR146" s="4"/>
      <c r="JUS146" s="4"/>
      <c r="JUT146" s="4"/>
      <c r="JUU146" s="4"/>
      <c r="JUV146" s="4"/>
      <c r="JUW146" s="4"/>
      <c r="JUX146" s="4"/>
      <c r="JUY146" s="4"/>
      <c r="JUZ146" s="4"/>
      <c r="JVA146" s="4"/>
      <c r="JVB146" s="4"/>
      <c r="JVC146" s="4"/>
      <c r="JVD146" s="4"/>
      <c r="JVE146" s="4"/>
      <c r="JVF146" s="4"/>
      <c r="JVG146" s="4"/>
      <c r="JVH146" s="4"/>
      <c r="JVI146" s="4"/>
      <c r="JVJ146" s="4"/>
      <c r="JVK146" s="4"/>
      <c r="JVL146" s="4"/>
      <c r="JVM146" s="4"/>
      <c r="JVN146" s="4"/>
      <c r="JVO146" s="4"/>
      <c r="JVP146" s="4"/>
      <c r="JVQ146" s="4"/>
      <c r="JVR146" s="4"/>
      <c r="JVS146" s="4"/>
      <c r="JVT146" s="4"/>
      <c r="JVU146" s="4"/>
      <c r="JVV146" s="4"/>
      <c r="JVW146" s="4"/>
      <c r="JVX146" s="4"/>
      <c r="JVY146" s="4"/>
      <c r="JVZ146" s="4"/>
      <c r="JWA146" s="4"/>
      <c r="JWB146" s="4"/>
      <c r="JWC146" s="4"/>
      <c r="JWD146" s="4"/>
      <c r="JWE146" s="4"/>
      <c r="JWF146" s="4"/>
      <c r="JWG146" s="4"/>
      <c r="JWH146" s="4"/>
      <c r="JWI146" s="4"/>
      <c r="JWJ146" s="4"/>
      <c r="JWK146" s="4"/>
      <c r="JWL146" s="4"/>
      <c r="JWM146" s="4"/>
      <c r="JWN146" s="4"/>
      <c r="JWO146" s="4"/>
      <c r="JWP146" s="4"/>
      <c r="JWQ146" s="4"/>
      <c r="JWR146" s="4"/>
      <c r="JWS146" s="4"/>
      <c r="JWT146" s="4"/>
      <c r="JWU146" s="74"/>
      <c r="JWV146" s="74"/>
      <c r="JWW146" s="74"/>
      <c r="JWX146" s="74"/>
      <c r="JWY146" s="74"/>
      <c r="JWZ146" s="74"/>
      <c r="JXA146" s="4"/>
      <c r="JXB146" s="4"/>
      <c r="JXC146" s="4"/>
      <c r="JXD146" s="4"/>
      <c r="JXE146" s="4"/>
      <c r="JXF146" s="4"/>
      <c r="JXG146" s="4"/>
      <c r="JXH146" s="4"/>
      <c r="JXI146" s="4"/>
      <c r="JXJ146" s="4"/>
      <c r="JXK146" s="4"/>
      <c r="JXL146" s="4"/>
      <c r="JXM146" s="4"/>
      <c r="JXN146" s="4"/>
      <c r="JXO146" s="4"/>
      <c r="JXP146" s="4"/>
      <c r="JXQ146" s="4"/>
      <c r="JXR146" s="4"/>
      <c r="JXS146" s="4"/>
      <c r="JXT146" s="4"/>
      <c r="JXU146" s="4"/>
      <c r="JXV146" s="4"/>
      <c r="JXW146" s="4"/>
      <c r="JXX146" s="4"/>
      <c r="JXY146" s="4"/>
      <c r="JXZ146" s="4"/>
      <c r="JYA146" s="4"/>
      <c r="JYB146" s="4"/>
      <c r="JYC146" s="4"/>
      <c r="JYD146" s="4"/>
      <c r="JYE146" s="4"/>
      <c r="JYF146" s="4"/>
      <c r="JYG146" s="4"/>
      <c r="JYH146" s="4"/>
      <c r="JYI146" s="4"/>
      <c r="JYJ146" s="4"/>
      <c r="JYK146" s="4"/>
      <c r="JYL146" s="4"/>
      <c r="JYM146" s="4"/>
      <c r="JYN146" s="4"/>
      <c r="JYO146" s="4"/>
      <c r="JYP146" s="4"/>
      <c r="JYQ146" s="4"/>
      <c r="JYR146" s="4"/>
      <c r="JYS146" s="4"/>
      <c r="JYT146" s="4"/>
      <c r="JYU146" s="4"/>
      <c r="JYV146" s="4"/>
      <c r="JYW146" s="4"/>
      <c r="JYX146" s="4"/>
      <c r="JYY146" s="4"/>
      <c r="JYZ146" s="4"/>
      <c r="JZA146" s="4"/>
      <c r="JZB146" s="4"/>
      <c r="JZC146" s="4"/>
      <c r="JZD146" s="4"/>
      <c r="JZE146" s="4"/>
      <c r="JZF146" s="4"/>
      <c r="JZG146" s="4"/>
      <c r="JZH146" s="4"/>
      <c r="JZI146" s="4"/>
      <c r="JZJ146" s="4"/>
      <c r="JZK146" s="4"/>
      <c r="JZL146" s="4"/>
      <c r="JZM146" s="4"/>
      <c r="JZN146" s="4"/>
      <c r="JZO146" s="4"/>
      <c r="JZP146" s="4"/>
      <c r="JZQ146" s="4"/>
      <c r="JZR146" s="4"/>
      <c r="JZS146" s="4"/>
      <c r="JZT146" s="4"/>
      <c r="JZU146" s="4"/>
      <c r="JZV146" s="4"/>
      <c r="JZW146" s="4"/>
      <c r="JZX146" s="4"/>
      <c r="JZY146" s="4"/>
      <c r="JZZ146" s="4"/>
      <c r="KAA146" s="4"/>
      <c r="KAB146" s="4"/>
      <c r="KAC146" s="4"/>
      <c r="KAD146" s="4"/>
      <c r="KAE146" s="4"/>
      <c r="KAF146" s="4"/>
      <c r="KAG146" s="4"/>
      <c r="KAH146" s="4"/>
      <c r="KAI146" s="4"/>
      <c r="KAJ146" s="4"/>
      <c r="KAK146" s="4"/>
      <c r="KAL146" s="4"/>
      <c r="KAM146" s="4"/>
      <c r="KAN146" s="4"/>
      <c r="KAO146" s="4"/>
      <c r="KAP146" s="4"/>
      <c r="KAQ146" s="4"/>
      <c r="KAR146" s="4"/>
      <c r="KAS146" s="4"/>
      <c r="KAT146" s="4"/>
      <c r="KAU146" s="4"/>
      <c r="KAV146" s="4"/>
      <c r="KAW146" s="4"/>
      <c r="KAX146" s="4"/>
      <c r="KAY146" s="4"/>
      <c r="KAZ146" s="4"/>
      <c r="KBA146" s="4"/>
      <c r="KBB146" s="4"/>
      <c r="KBC146" s="4"/>
      <c r="KBD146" s="4"/>
      <c r="KBE146" s="4"/>
      <c r="KBF146" s="4"/>
      <c r="KBG146" s="4"/>
      <c r="KBH146" s="4"/>
      <c r="KBI146" s="4"/>
      <c r="KBJ146" s="4"/>
      <c r="KBK146" s="4"/>
      <c r="KBL146" s="4"/>
      <c r="KBM146" s="4"/>
      <c r="KBN146" s="4"/>
      <c r="KBO146" s="4"/>
      <c r="KBP146" s="4"/>
      <c r="KBQ146" s="4"/>
      <c r="KBR146" s="4"/>
      <c r="KBS146" s="4"/>
      <c r="KBT146" s="4"/>
      <c r="KBU146" s="4"/>
      <c r="KBV146" s="4"/>
      <c r="KBW146" s="4"/>
      <c r="KBX146" s="4"/>
      <c r="KBY146" s="4"/>
      <c r="KBZ146" s="4"/>
      <c r="KCA146" s="4"/>
      <c r="KCB146" s="4"/>
      <c r="KCC146" s="4"/>
      <c r="KCD146" s="4"/>
      <c r="KCE146" s="4"/>
      <c r="KCF146" s="4"/>
      <c r="KCG146" s="4"/>
      <c r="KCH146" s="4"/>
      <c r="KCI146" s="4"/>
      <c r="KCJ146" s="4"/>
      <c r="KCK146" s="4"/>
      <c r="KCL146" s="4"/>
      <c r="KCM146" s="4"/>
      <c r="KCN146" s="4"/>
      <c r="KCO146" s="4"/>
      <c r="KCP146" s="4"/>
      <c r="KCQ146" s="4"/>
      <c r="KCR146" s="4"/>
      <c r="KCS146" s="4"/>
      <c r="KCT146" s="4"/>
      <c r="KCU146" s="4"/>
      <c r="KCV146" s="4"/>
      <c r="KCW146" s="4"/>
      <c r="KCX146" s="4"/>
      <c r="KCY146" s="4"/>
      <c r="KCZ146" s="4"/>
      <c r="KDA146" s="4"/>
      <c r="KDB146" s="4"/>
      <c r="KDC146" s="4"/>
      <c r="KDD146" s="4"/>
      <c r="KDE146" s="4"/>
      <c r="KDF146" s="4"/>
      <c r="KDG146" s="4"/>
      <c r="KDH146" s="4"/>
      <c r="KDI146" s="4"/>
      <c r="KDJ146" s="4"/>
      <c r="KDK146" s="4"/>
      <c r="KDL146" s="4"/>
      <c r="KDM146" s="4"/>
      <c r="KDN146" s="4"/>
      <c r="KDO146" s="4"/>
      <c r="KDP146" s="4"/>
      <c r="KDQ146" s="4"/>
      <c r="KDR146" s="4"/>
      <c r="KDS146" s="4"/>
      <c r="KDT146" s="4"/>
      <c r="KDU146" s="4"/>
      <c r="KDV146" s="4"/>
      <c r="KDW146" s="4"/>
      <c r="KDX146" s="4"/>
      <c r="KDY146" s="4"/>
      <c r="KDZ146" s="4"/>
      <c r="KEA146" s="4"/>
      <c r="KEB146" s="4"/>
      <c r="KEC146" s="4"/>
      <c r="KED146" s="4"/>
      <c r="KEE146" s="4"/>
      <c r="KEF146" s="4"/>
      <c r="KEG146" s="4"/>
      <c r="KEH146" s="4"/>
      <c r="KEI146" s="4"/>
      <c r="KEJ146" s="4"/>
      <c r="KEK146" s="4"/>
      <c r="KEL146" s="4"/>
      <c r="KEM146" s="4"/>
      <c r="KEN146" s="4"/>
      <c r="KEO146" s="4"/>
      <c r="KEP146" s="4"/>
      <c r="KEQ146" s="4"/>
      <c r="KER146" s="4"/>
      <c r="KES146" s="4"/>
      <c r="KET146" s="4"/>
      <c r="KEU146" s="4"/>
      <c r="KEV146" s="4"/>
      <c r="KEW146" s="4"/>
      <c r="KEX146" s="4"/>
      <c r="KEY146" s="4"/>
      <c r="KEZ146" s="4"/>
      <c r="KFA146" s="4"/>
      <c r="KFB146" s="4"/>
      <c r="KFC146" s="4"/>
      <c r="KFD146" s="4"/>
      <c r="KFE146" s="4"/>
      <c r="KFF146" s="4"/>
      <c r="KFG146" s="4"/>
      <c r="KFH146" s="4"/>
      <c r="KFI146" s="4"/>
      <c r="KFJ146" s="4"/>
      <c r="KFK146" s="4"/>
      <c r="KFL146" s="4"/>
      <c r="KFM146" s="4"/>
      <c r="KFN146" s="4"/>
      <c r="KFO146" s="4"/>
      <c r="KFP146" s="4"/>
      <c r="KFQ146" s="4"/>
      <c r="KFR146" s="4"/>
      <c r="KFS146" s="4"/>
      <c r="KFT146" s="4"/>
      <c r="KFU146" s="4"/>
      <c r="KFV146" s="4"/>
      <c r="KFW146" s="4"/>
      <c r="KFX146" s="4"/>
      <c r="KFY146" s="4"/>
      <c r="KFZ146" s="4"/>
      <c r="KGA146" s="4"/>
      <c r="KGB146" s="4"/>
      <c r="KGC146" s="4"/>
      <c r="KGD146" s="4"/>
      <c r="KGE146" s="4"/>
      <c r="KGF146" s="4"/>
      <c r="KGG146" s="4"/>
      <c r="KGH146" s="4"/>
      <c r="KGI146" s="4"/>
      <c r="KGJ146" s="4"/>
      <c r="KGK146" s="4"/>
      <c r="KGL146" s="4"/>
      <c r="KGM146" s="4"/>
      <c r="KGN146" s="4"/>
      <c r="KGO146" s="4"/>
      <c r="KGP146" s="4"/>
      <c r="KGQ146" s="74"/>
      <c r="KGR146" s="74"/>
      <c r="KGS146" s="74"/>
      <c r="KGT146" s="74"/>
      <c r="KGU146" s="74"/>
      <c r="KGV146" s="74"/>
      <c r="KGW146" s="4"/>
      <c r="KGX146" s="4"/>
      <c r="KGY146" s="4"/>
      <c r="KGZ146" s="4"/>
      <c r="KHA146" s="4"/>
      <c r="KHB146" s="4"/>
      <c r="KHC146" s="4"/>
      <c r="KHD146" s="4"/>
      <c r="KHE146" s="4"/>
      <c r="KHF146" s="4"/>
      <c r="KHG146" s="4"/>
      <c r="KHH146" s="4"/>
      <c r="KHI146" s="4"/>
      <c r="KHJ146" s="4"/>
      <c r="KHK146" s="4"/>
      <c r="KHL146" s="4"/>
      <c r="KHM146" s="4"/>
      <c r="KHN146" s="4"/>
      <c r="KHO146" s="4"/>
      <c r="KHP146" s="4"/>
      <c r="KHQ146" s="4"/>
      <c r="KHR146" s="4"/>
      <c r="KHS146" s="4"/>
      <c r="KHT146" s="4"/>
      <c r="KHU146" s="4"/>
      <c r="KHV146" s="4"/>
      <c r="KHW146" s="4"/>
      <c r="KHX146" s="4"/>
      <c r="KHY146" s="4"/>
      <c r="KHZ146" s="4"/>
      <c r="KIA146" s="4"/>
      <c r="KIB146" s="4"/>
      <c r="KIC146" s="4"/>
      <c r="KID146" s="4"/>
      <c r="KIE146" s="4"/>
      <c r="KIF146" s="4"/>
      <c r="KIG146" s="4"/>
      <c r="KIH146" s="4"/>
      <c r="KII146" s="4"/>
      <c r="KIJ146" s="4"/>
      <c r="KIK146" s="4"/>
      <c r="KIL146" s="4"/>
      <c r="KIM146" s="4"/>
      <c r="KIN146" s="4"/>
      <c r="KIO146" s="4"/>
      <c r="KIP146" s="4"/>
      <c r="KIQ146" s="4"/>
      <c r="KIR146" s="4"/>
      <c r="KIS146" s="4"/>
      <c r="KIT146" s="4"/>
      <c r="KIU146" s="4"/>
      <c r="KIV146" s="4"/>
      <c r="KIW146" s="4"/>
      <c r="KIX146" s="4"/>
      <c r="KIY146" s="4"/>
      <c r="KIZ146" s="4"/>
      <c r="KJA146" s="4"/>
      <c r="KJB146" s="4"/>
      <c r="KJC146" s="4"/>
      <c r="KJD146" s="4"/>
      <c r="KJE146" s="4"/>
      <c r="KJF146" s="4"/>
      <c r="KJG146" s="4"/>
      <c r="KJH146" s="4"/>
      <c r="KJI146" s="4"/>
      <c r="KJJ146" s="4"/>
      <c r="KJK146" s="4"/>
      <c r="KJL146" s="4"/>
      <c r="KJM146" s="4"/>
      <c r="KJN146" s="4"/>
      <c r="KJO146" s="4"/>
      <c r="KJP146" s="4"/>
      <c r="KJQ146" s="4"/>
      <c r="KJR146" s="4"/>
      <c r="KJS146" s="4"/>
      <c r="KJT146" s="4"/>
      <c r="KJU146" s="4"/>
      <c r="KJV146" s="4"/>
      <c r="KJW146" s="4"/>
      <c r="KJX146" s="4"/>
      <c r="KJY146" s="4"/>
      <c r="KJZ146" s="4"/>
      <c r="KKA146" s="4"/>
      <c r="KKB146" s="4"/>
      <c r="KKC146" s="4"/>
      <c r="KKD146" s="4"/>
      <c r="KKE146" s="4"/>
      <c r="KKF146" s="4"/>
      <c r="KKG146" s="4"/>
      <c r="KKH146" s="4"/>
      <c r="KKI146" s="4"/>
      <c r="KKJ146" s="4"/>
      <c r="KKK146" s="4"/>
      <c r="KKL146" s="4"/>
      <c r="KKM146" s="4"/>
      <c r="KKN146" s="4"/>
      <c r="KKO146" s="4"/>
      <c r="KKP146" s="4"/>
      <c r="KKQ146" s="4"/>
      <c r="KKR146" s="4"/>
      <c r="KKS146" s="4"/>
      <c r="KKT146" s="4"/>
      <c r="KKU146" s="4"/>
      <c r="KKV146" s="4"/>
      <c r="KKW146" s="4"/>
      <c r="KKX146" s="4"/>
      <c r="KKY146" s="4"/>
      <c r="KKZ146" s="4"/>
      <c r="KLA146" s="4"/>
      <c r="KLB146" s="4"/>
      <c r="KLC146" s="4"/>
      <c r="KLD146" s="4"/>
      <c r="KLE146" s="4"/>
      <c r="KLF146" s="4"/>
      <c r="KLG146" s="4"/>
      <c r="KLH146" s="4"/>
      <c r="KLI146" s="4"/>
      <c r="KLJ146" s="4"/>
      <c r="KLK146" s="4"/>
      <c r="KLL146" s="4"/>
      <c r="KLM146" s="4"/>
      <c r="KLN146" s="4"/>
      <c r="KLO146" s="4"/>
      <c r="KLP146" s="4"/>
      <c r="KLQ146" s="4"/>
      <c r="KLR146" s="4"/>
      <c r="KLS146" s="4"/>
      <c r="KLT146" s="4"/>
      <c r="KLU146" s="4"/>
      <c r="KLV146" s="4"/>
      <c r="KLW146" s="4"/>
      <c r="KLX146" s="4"/>
      <c r="KLY146" s="4"/>
      <c r="KLZ146" s="4"/>
      <c r="KMA146" s="4"/>
      <c r="KMB146" s="4"/>
      <c r="KMC146" s="4"/>
      <c r="KMD146" s="4"/>
      <c r="KME146" s="4"/>
      <c r="KMF146" s="4"/>
      <c r="KMG146" s="4"/>
      <c r="KMH146" s="4"/>
      <c r="KMI146" s="4"/>
      <c r="KMJ146" s="4"/>
      <c r="KMK146" s="4"/>
      <c r="KML146" s="4"/>
      <c r="KMM146" s="4"/>
      <c r="KMN146" s="4"/>
      <c r="KMO146" s="4"/>
      <c r="KMP146" s="4"/>
      <c r="KMQ146" s="4"/>
      <c r="KMR146" s="4"/>
      <c r="KMS146" s="4"/>
      <c r="KMT146" s="4"/>
      <c r="KMU146" s="4"/>
      <c r="KMV146" s="4"/>
      <c r="KMW146" s="4"/>
      <c r="KMX146" s="4"/>
      <c r="KMY146" s="4"/>
      <c r="KMZ146" s="4"/>
      <c r="KNA146" s="4"/>
      <c r="KNB146" s="4"/>
      <c r="KNC146" s="4"/>
      <c r="KND146" s="4"/>
      <c r="KNE146" s="4"/>
      <c r="KNF146" s="4"/>
      <c r="KNG146" s="4"/>
      <c r="KNH146" s="4"/>
      <c r="KNI146" s="4"/>
      <c r="KNJ146" s="4"/>
      <c r="KNK146" s="4"/>
      <c r="KNL146" s="4"/>
      <c r="KNM146" s="4"/>
      <c r="KNN146" s="4"/>
      <c r="KNO146" s="4"/>
      <c r="KNP146" s="4"/>
      <c r="KNQ146" s="4"/>
      <c r="KNR146" s="4"/>
      <c r="KNS146" s="4"/>
      <c r="KNT146" s="4"/>
      <c r="KNU146" s="4"/>
      <c r="KNV146" s="4"/>
      <c r="KNW146" s="4"/>
      <c r="KNX146" s="4"/>
      <c r="KNY146" s="4"/>
      <c r="KNZ146" s="4"/>
      <c r="KOA146" s="4"/>
      <c r="KOB146" s="4"/>
      <c r="KOC146" s="4"/>
      <c r="KOD146" s="4"/>
      <c r="KOE146" s="4"/>
      <c r="KOF146" s="4"/>
      <c r="KOG146" s="4"/>
      <c r="KOH146" s="4"/>
      <c r="KOI146" s="4"/>
      <c r="KOJ146" s="4"/>
      <c r="KOK146" s="4"/>
      <c r="KOL146" s="4"/>
      <c r="KOM146" s="4"/>
      <c r="KON146" s="4"/>
      <c r="KOO146" s="4"/>
      <c r="KOP146" s="4"/>
      <c r="KOQ146" s="4"/>
      <c r="KOR146" s="4"/>
      <c r="KOS146" s="4"/>
      <c r="KOT146" s="4"/>
      <c r="KOU146" s="4"/>
      <c r="KOV146" s="4"/>
      <c r="KOW146" s="4"/>
      <c r="KOX146" s="4"/>
      <c r="KOY146" s="4"/>
      <c r="KOZ146" s="4"/>
      <c r="KPA146" s="4"/>
      <c r="KPB146" s="4"/>
      <c r="KPC146" s="4"/>
      <c r="KPD146" s="4"/>
      <c r="KPE146" s="4"/>
      <c r="KPF146" s="4"/>
      <c r="KPG146" s="4"/>
      <c r="KPH146" s="4"/>
      <c r="KPI146" s="4"/>
      <c r="KPJ146" s="4"/>
      <c r="KPK146" s="4"/>
      <c r="KPL146" s="4"/>
      <c r="KPM146" s="4"/>
      <c r="KPN146" s="4"/>
      <c r="KPO146" s="4"/>
      <c r="KPP146" s="4"/>
      <c r="KPQ146" s="4"/>
      <c r="KPR146" s="4"/>
      <c r="KPS146" s="4"/>
      <c r="KPT146" s="4"/>
      <c r="KPU146" s="4"/>
      <c r="KPV146" s="4"/>
      <c r="KPW146" s="4"/>
      <c r="KPX146" s="4"/>
      <c r="KPY146" s="4"/>
      <c r="KPZ146" s="4"/>
      <c r="KQA146" s="4"/>
      <c r="KQB146" s="4"/>
      <c r="KQC146" s="4"/>
      <c r="KQD146" s="4"/>
      <c r="KQE146" s="4"/>
      <c r="KQF146" s="4"/>
      <c r="KQG146" s="4"/>
      <c r="KQH146" s="4"/>
      <c r="KQI146" s="4"/>
      <c r="KQJ146" s="4"/>
      <c r="KQK146" s="4"/>
      <c r="KQL146" s="4"/>
      <c r="KQM146" s="74"/>
      <c r="KQN146" s="74"/>
      <c r="KQO146" s="74"/>
      <c r="KQP146" s="74"/>
      <c r="KQQ146" s="74"/>
      <c r="KQR146" s="74"/>
      <c r="KQS146" s="4"/>
      <c r="KQT146" s="4"/>
      <c r="KQU146" s="4"/>
      <c r="KQV146" s="4"/>
      <c r="KQW146" s="4"/>
      <c r="KQX146" s="4"/>
      <c r="KQY146" s="4"/>
      <c r="KQZ146" s="4"/>
      <c r="KRA146" s="4"/>
      <c r="KRB146" s="4"/>
      <c r="KRC146" s="4"/>
      <c r="KRD146" s="4"/>
      <c r="KRE146" s="4"/>
      <c r="KRF146" s="4"/>
      <c r="KRG146" s="4"/>
      <c r="KRH146" s="4"/>
      <c r="KRI146" s="4"/>
      <c r="KRJ146" s="4"/>
      <c r="KRK146" s="4"/>
      <c r="KRL146" s="4"/>
      <c r="KRM146" s="4"/>
      <c r="KRN146" s="4"/>
      <c r="KRO146" s="4"/>
      <c r="KRP146" s="4"/>
      <c r="KRQ146" s="4"/>
      <c r="KRR146" s="4"/>
      <c r="KRS146" s="4"/>
      <c r="KRT146" s="4"/>
      <c r="KRU146" s="4"/>
      <c r="KRV146" s="4"/>
      <c r="KRW146" s="4"/>
      <c r="KRX146" s="4"/>
      <c r="KRY146" s="4"/>
      <c r="KRZ146" s="4"/>
      <c r="KSA146" s="4"/>
      <c r="KSB146" s="4"/>
      <c r="KSC146" s="4"/>
      <c r="KSD146" s="4"/>
      <c r="KSE146" s="4"/>
      <c r="KSF146" s="4"/>
      <c r="KSG146" s="4"/>
      <c r="KSH146" s="4"/>
      <c r="KSI146" s="4"/>
      <c r="KSJ146" s="4"/>
      <c r="KSK146" s="4"/>
      <c r="KSL146" s="4"/>
      <c r="KSM146" s="4"/>
      <c r="KSN146" s="4"/>
      <c r="KSO146" s="4"/>
      <c r="KSP146" s="4"/>
      <c r="KSQ146" s="4"/>
      <c r="KSR146" s="4"/>
      <c r="KSS146" s="4"/>
      <c r="KST146" s="4"/>
      <c r="KSU146" s="4"/>
      <c r="KSV146" s="4"/>
      <c r="KSW146" s="4"/>
      <c r="KSX146" s="4"/>
      <c r="KSY146" s="4"/>
      <c r="KSZ146" s="4"/>
      <c r="KTA146" s="4"/>
      <c r="KTB146" s="4"/>
      <c r="KTC146" s="4"/>
      <c r="KTD146" s="4"/>
      <c r="KTE146" s="4"/>
      <c r="KTF146" s="4"/>
      <c r="KTG146" s="4"/>
      <c r="KTH146" s="4"/>
      <c r="KTI146" s="4"/>
      <c r="KTJ146" s="4"/>
      <c r="KTK146" s="4"/>
      <c r="KTL146" s="4"/>
      <c r="KTM146" s="4"/>
      <c r="KTN146" s="4"/>
      <c r="KTO146" s="4"/>
      <c r="KTP146" s="4"/>
      <c r="KTQ146" s="4"/>
      <c r="KTR146" s="4"/>
      <c r="KTS146" s="4"/>
      <c r="KTT146" s="4"/>
      <c r="KTU146" s="4"/>
      <c r="KTV146" s="4"/>
      <c r="KTW146" s="4"/>
      <c r="KTX146" s="4"/>
      <c r="KTY146" s="4"/>
      <c r="KTZ146" s="4"/>
      <c r="KUA146" s="4"/>
      <c r="KUB146" s="4"/>
      <c r="KUC146" s="4"/>
      <c r="KUD146" s="4"/>
      <c r="KUE146" s="4"/>
      <c r="KUF146" s="4"/>
      <c r="KUG146" s="4"/>
      <c r="KUH146" s="4"/>
      <c r="KUI146" s="4"/>
      <c r="KUJ146" s="4"/>
      <c r="KUK146" s="4"/>
      <c r="KUL146" s="4"/>
      <c r="KUM146" s="4"/>
      <c r="KUN146" s="4"/>
      <c r="KUO146" s="4"/>
      <c r="KUP146" s="4"/>
      <c r="KUQ146" s="4"/>
      <c r="KUR146" s="4"/>
      <c r="KUS146" s="4"/>
      <c r="KUT146" s="4"/>
      <c r="KUU146" s="4"/>
      <c r="KUV146" s="4"/>
      <c r="KUW146" s="4"/>
      <c r="KUX146" s="4"/>
      <c r="KUY146" s="4"/>
      <c r="KUZ146" s="4"/>
      <c r="KVA146" s="4"/>
      <c r="KVB146" s="4"/>
      <c r="KVC146" s="4"/>
      <c r="KVD146" s="4"/>
      <c r="KVE146" s="4"/>
      <c r="KVF146" s="4"/>
      <c r="KVG146" s="4"/>
      <c r="KVH146" s="4"/>
      <c r="KVI146" s="4"/>
      <c r="KVJ146" s="4"/>
      <c r="KVK146" s="4"/>
      <c r="KVL146" s="4"/>
      <c r="KVM146" s="4"/>
      <c r="KVN146" s="4"/>
      <c r="KVO146" s="4"/>
      <c r="KVP146" s="4"/>
      <c r="KVQ146" s="4"/>
      <c r="KVR146" s="4"/>
      <c r="KVS146" s="4"/>
      <c r="KVT146" s="4"/>
      <c r="KVU146" s="4"/>
      <c r="KVV146" s="4"/>
      <c r="KVW146" s="4"/>
      <c r="KVX146" s="4"/>
      <c r="KVY146" s="4"/>
      <c r="KVZ146" s="4"/>
      <c r="KWA146" s="4"/>
      <c r="KWB146" s="4"/>
      <c r="KWC146" s="4"/>
      <c r="KWD146" s="4"/>
      <c r="KWE146" s="4"/>
      <c r="KWF146" s="4"/>
      <c r="KWG146" s="4"/>
      <c r="KWH146" s="4"/>
      <c r="KWI146" s="4"/>
      <c r="KWJ146" s="4"/>
      <c r="KWK146" s="4"/>
      <c r="KWL146" s="4"/>
      <c r="KWM146" s="4"/>
      <c r="KWN146" s="4"/>
      <c r="KWO146" s="4"/>
      <c r="KWP146" s="4"/>
      <c r="KWQ146" s="4"/>
      <c r="KWR146" s="4"/>
      <c r="KWS146" s="4"/>
      <c r="KWT146" s="4"/>
      <c r="KWU146" s="4"/>
      <c r="KWV146" s="4"/>
      <c r="KWW146" s="4"/>
      <c r="KWX146" s="4"/>
      <c r="KWY146" s="4"/>
      <c r="KWZ146" s="4"/>
      <c r="KXA146" s="4"/>
      <c r="KXB146" s="4"/>
      <c r="KXC146" s="4"/>
      <c r="KXD146" s="4"/>
      <c r="KXE146" s="4"/>
      <c r="KXF146" s="4"/>
      <c r="KXG146" s="4"/>
      <c r="KXH146" s="4"/>
      <c r="KXI146" s="4"/>
      <c r="KXJ146" s="4"/>
      <c r="KXK146" s="4"/>
      <c r="KXL146" s="4"/>
      <c r="KXM146" s="4"/>
      <c r="KXN146" s="4"/>
      <c r="KXO146" s="4"/>
      <c r="KXP146" s="4"/>
      <c r="KXQ146" s="4"/>
      <c r="KXR146" s="4"/>
      <c r="KXS146" s="4"/>
      <c r="KXT146" s="4"/>
      <c r="KXU146" s="4"/>
      <c r="KXV146" s="4"/>
      <c r="KXW146" s="4"/>
      <c r="KXX146" s="4"/>
      <c r="KXY146" s="4"/>
      <c r="KXZ146" s="4"/>
      <c r="KYA146" s="4"/>
      <c r="KYB146" s="4"/>
      <c r="KYC146" s="4"/>
      <c r="KYD146" s="4"/>
      <c r="KYE146" s="4"/>
      <c r="KYF146" s="4"/>
      <c r="KYG146" s="4"/>
      <c r="KYH146" s="4"/>
      <c r="KYI146" s="4"/>
      <c r="KYJ146" s="4"/>
      <c r="KYK146" s="4"/>
      <c r="KYL146" s="4"/>
      <c r="KYM146" s="4"/>
      <c r="KYN146" s="4"/>
      <c r="KYO146" s="4"/>
      <c r="KYP146" s="4"/>
      <c r="KYQ146" s="4"/>
      <c r="KYR146" s="4"/>
      <c r="KYS146" s="4"/>
      <c r="KYT146" s="4"/>
      <c r="KYU146" s="4"/>
      <c r="KYV146" s="4"/>
      <c r="KYW146" s="4"/>
      <c r="KYX146" s="4"/>
      <c r="KYY146" s="4"/>
      <c r="KYZ146" s="4"/>
      <c r="KZA146" s="4"/>
      <c r="KZB146" s="4"/>
      <c r="KZC146" s="4"/>
      <c r="KZD146" s="4"/>
      <c r="KZE146" s="4"/>
      <c r="KZF146" s="4"/>
      <c r="KZG146" s="4"/>
      <c r="KZH146" s="4"/>
      <c r="KZI146" s="4"/>
      <c r="KZJ146" s="4"/>
      <c r="KZK146" s="4"/>
      <c r="KZL146" s="4"/>
      <c r="KZM146" s="4"/>
      <c r="KZN146" s="4"/>
      <c r="KZO146" s="4"/>
      <c r="KZP146" s="4"/>
      <c r="KZQ146" s="4"/>
      <c r="KZR146" s="4"/>
      <c r="KZS146" s="4"/>
      <c r="KZT146" s="4"/>
      <c r="KZU146" s="4"/>
      <c r="KZV146" s="4"/>
      <c r="KZW146" s="4"/>
      <c r="KZX146" s="4"/>
      <c r="KZY146" s="4"/>
      <c r="KZZ146" s="4"/>
      <c r="LAA146" s="4"/>
      <c r="LAB146" s="4"/>
      <c r="LAC146" s="4"/>
      <c r="LAD146" s="4"/>
      <c r="LAE146" s="4"/>
      <c r="LAF146" s="4"/>
      <c r="LAG146" s="4"/>
      <c r="LAH146" s="4"/>
      <c r="LAI146" s="74"/>
      <c r="LAJ146" s="74"/>
      <c r="LAK146" s="74"/>
      <c r="LAL146" s="74"/>
      <c r="LAM146" s="74"/>
      <c r="LAN146" s="74"/>
      <c r="LAO146" s="4"/>
      <c r="LAP146" s="4"/>
      <c r="LAQ146" s="4"/>
      <c r="LAR146" s="4"/>
      <c r="LAS146" s="4"/>
      <c r="LAT146" s="4"/>
      <c r="LAU146" s="4"/>
      <c r="LAV146" s="4"/>
      <c r="LAW146" s="4"/>
      <c r="LAX146" s="4"/>
      <c r="LAY146" s="4"/>
      <c r="LAZ146" s="4"/>
      <c r="LBA146" s="4"/>
      <c r="LBB146" s="4"/>
      <c r="LBC146" s="4"/>
      <c r="LBD146" s="4"/>
      <c r="LBE146" s="4"/>
      <c r="LBF146" s="4"/>
      <c r="LBG146" s="4"/>
      <c r="LBH146" s="4"/>
      <c r="LBI146" s="4"/>
      <c r="LBJ146" s="4"/>
      <c r="LBK146" s="4"/>
      <c r="LBL146" s="4"/>
      <c r="LBM146" s="4"/>
      <c r="LBN146" s="4"/>
      <c r="LBO146" s="4"/>
      <c r="LBP146" s="4"/>
      <c r="LBQ146" s="4"/>
      <c r="LBR146" s="4"/>
      <c r="LBS146" s="4"/>
      <c r="LBT146" s="4"/>
      <c r="LBU146" s="4"/>
      <c r="LBV146" s="4"/>
      <c r="LBW146" s="4"/>
      <c r="LBX146" s="4"/>
      <c r="LBY146" s="4"/>
      <c r="LBZ146" s="4"/>
      <c r="LCA146" s="4"/>
      <c r="LCB146" s="4"/>
      <c r="LCC146" s="4"/>
      <c r="LCD146" s="4"/>
      <c r="LCE146" s="4"/>
      <c r="LCF146" s="4"/>
      <c r="LCG146" s="4"/>
      <c r="LCH146" s="4"/>
      <c r="LCI146" s="4"/>
      <c r="LCJ146" s="4"/>
      <c r="LCK146" s="4"/>
      <c r="LCL146" s="4"/>
      <c r="LCM146" s="4"/>
      <c r="LCN146" s="4"/>
      <c r="LCO146" s="4"/>
      <c r="LCP146" s="4"/>
      <c r="LCQ146" s="4"/>
      <c r="LCR146" s="4"/>
      <c r="LCS146" s="4"/>
      <c r="LCT146" s="4"/>
      <c r="LCU146" s="4"/>
      <c r="LCV146" s="4"/>
      <c r="LCW146" s="4"/>
      <c r="LCX146" s="4"/>
      <c r="LCY146" s="4"/>
      <c r="LCZ146" s="4"/>
      <c r="LDA146" s="4"/>
      <c r="LDB146" s="4"/>
      <c r="LDC146" s="4"/>
      <c r="LDD146" s="4"/>
      <c r="LDE146" s="4"/>
      <c r="LDF146" s="4"/>
      <c r="LDG146" s="4"/>
      <c r="LDH146" s="4"/>
      <c r="LDI146" s="4"/>
      <c r="LDJ146" s="4"/>
      <c r="LDK146" s="4"/>
      <c r="LDL146" s="4"/>
      <c r="LDM146" s="4"/>
      <c r="LDN146" s="4"/>
      <c r="LDO146" s="4"/>
      <c r="LDP146" s="4"/>
      <c r="LDQ146" s="4"/>
      <c r="LDR146" s="4"/>
      <c r="LDS146" s="4"/>
      <c r="LDT146" s="4"/>
      <c r="LDU146" s="4"/>
      <c r="LDV146" s="4"/>
      <c r="LDW146" s="4"/>
      <c r="LDX146" s="4"/>
      <c r="LDY146" s="4"/>
      <c r="LDZ146" s="4"/>
      <c r="LEA146" s="4"/>
      <c r="LEB146" s="4"/>
      <c r="LEC146" s="4"/>
      <c r="LED146" s="4"/>
      <c r="LEE146" s="4"/>
      <c r="LEF146" s="4"/>
      <c r="LEG146" s="4"/>
      <c r="LEH146" s="4"/>
      <c r="LEI146" s="4"/>
      <c r="LEJ146" s="4"/>
      <c r="LEK146" s="4"/>
      <c r="LEL146" s="4"/>
      <c r="LEM146" s="4"/>
      <c r="LEN146" s="4"/>
      <c r="LEO146" s="4"/>
      <c r="LEP146" s="4"/>
      <c r="LEQ146" s="4"/>
      <c r="LER146" s="4"/>
      <c r="LES146" s="4"/>
      <c r="LET146" s="4"/>
      <c r="LEU146" s="4"/>
      <c r="LEV146" s="4"/>
      <c r="LEW146" s="4"/>
      <c r="LEX146" s="4"/>
      <c r="LEY146" s="4"/>
      <c r="LEZ146" s="4"/>
      <c r="LFA146" s="4"/>
      <c r="LFB146" s="4"/>
      <c r="LFC146" s="4"/>
      <c r="LFD146" s="4"/>
      <c r="LFE146" s="4"/>
      <c r="LFF146" s="4"/>
      <c r="LFG146" s="4"/>
      <c r="LFH146" s="4"/>
      <c r="LFI146" s="4"/>
      <c r="LFJ146" s="4"/>
      <c r="LFK146" s="4"/>
      <c r="LFL146" s="4"/>
      <c r="LFM146" s="4"/>
      <c r="LFN146" s="4"/>
      <c r="LFO146" s="4"/>
      <c r="LFP146" s="4"/>
      <c r="LFQ146" s="4"/>
      <c r="LFR146" s="4"/>
      <c r="LFS146" s="4"/>
      <c r="LFT146" s="4"/>
      <c r="LFU146" s="4"/>
      <c r="LFV146" s="4"/>
      <c r="LFW146" s="4"/>
      <c r="LFX146" s="4"/>
      <c r="LFY146" s="4"/>
      <c r="LFZ146" s="4"/>
      <c r="LGA146" s="4"/>
      <c r="LGB146" s="4"/>
      <c r="LGC146" s="4"/>
      <c r="LGD146" s="4"/>
      <c r="LGE146" s="4"/>
      <c r="LGF146" s="4"/>
      <c r="LGG146" s="4"/>
      <c r="LGH146" s="4"/>
      <c r="LGI146" s="4"/>
      <c r="LGJ146" s="4"/>
      <c r="LGK146" s="4"/>
      <c r="LGL146" s="4"/>
      <c r="LGM146" s="4"/>
      <c r="LGN146" s="4"/>
      <c r="LGO146" s="4"/>
      <c r="LGP146" s="4"/>
      <c r="LGQ146" s="4"/>
      <c r="LGR146" s="4"/>
      <c r="LGS146" s="4"/>
      <c r="LGT146" s="4"/>
      <c r="LGU146" s="4"/>
      <c r="LGV146" s="4"/>
      <c r="LGW146" s="4"/>
      <c r="LGX146" s="4"/>
      <c r="LGY146" s="4"/>
      <c r="LGZ146" s="4"/>
      <c r="LHA146" s="4"/>
      <c r="LHB146" s="4"/>
      <c r="LHC146" s="4"/>
      <c r="LHD146" s="4"/>
      <c r="LHE146" s="4"/>
      <c r="LHF146" s="4"/>
      <c r="LHG146" s="4"/>
      <c r="LHH146" s="4"/>
      <c r="LHI146" s="4"/>
      <c r="LHJ146" s="4"/>
      <c r="LHK146" s="4"/>
      <c r="LHL146" s="4"/>
      <c r="LHM146" s="4"/>
      <c r="LHN146" s="4"/>
      <c r="LHO146" s="4"/>
      <c r="LHP146" s="4"/>
      <c r="LHQ146" s="4"/>
      <c r="LHR146" s="4"/>
      <c r="LHS146" s="4"/>
      <c r="LHT146" s="4"/>
      <c r="LHU146" s="4"/>
      <c r="LHV146" s="4"/>
      <c r="LHW146" s="4"/>
      <c r="LHX146" s="4"/>
      <c r="LHY146" s="4"/>
      <c r="LHZ146" s="4"/>
      <c r="LIA146" s="4"/>
      <c r="LIB146" s="4"/>
      <c r="LIC146" s="4"/>
      <c r="LID146" s="4"/>
      <c r="LIE146" s="4"/>
      <c r="LIF146" s="4"/>
      <c r="LIG146" s="4"/>
      <c r="LIH146" s="4"/>
      <c r="LII146" s="4"/>
      <c r="LIJ146" s="4"/>
      <c r="LIK146" s="4"/>
      <c r="LIL146" s="4"/>
      <c r="LIM146" s="4"/>
      <c r="LIN146" s="4"/>
      <c r="LIO146" s="4"/>
      <c r="LIP146" s="4"/>
      <c r="LIQ146" s="4"/>
      <c r="LIR146" s="4"/>
      <c r="LIS146" s="4"/>
      <c r="LIT146" s="4"/>
      <c r="LIU146" s="4"/>
      <c r="LIV146" s="4"/>
      <c r="LIW146" s="4"/>
      <c r="LIX146" s="4"/>
      <c r="LIY146" s="4"/>
      <c r="LIZ146" s="4"/>
      <c r="LJA146" s="4"/>
      <c r="LJB146" s="4"/>
      <c r="LJC146" s="4"/>
      <c r="LJD146" s="4"/>
      <c r="LJE146" s="4"/>
      <c r="LJF146" s="4"/>
      <c r="LJG146" s="4"/>
      <c r="LJH146" s="4"/>
      <c r="LJI146" s="4"/>
      <c r="LJJ146" s="4"/>
      <c r="LJK146" s="4"/>
      <c r="LJL146" s="4"/>
      <c r="LJM146" s="4"/>
      <c r="LJN146" s="4"/>
      <c r="LJO146" s="4"/>
      <c r="LJP146" s="4"/>
      <c r="LJQ146" s="4"/>
      <c r="LJR146" s="4"/>
      <c r="LJS146" s="4"/>
      <c r="LJT146" s="4"/>
      <c r="LJU146" s="4"/>
      <c r="LJV146" s="4"/>
      <c r="LJW146" s="4"/>
      <c r="LJX146" s="4"/>
      <c r="LJY146" s="4"/>
      <c r="LJZ146" s="4"/>
      <c r="LKA146" s="4"/>
      <c r="LKB146" s="4"/>
      <c r="LKC146" s="4"/>
      <c r="LKD146" s="4"/>
      <c r="LKE146" s="74"/>
      <c r="LKF146" s="74"/>
      <c r="LKG146" s="74"/>
      <c r="LKH146" s="74"/>
      <c r="LKI146" s="74"/>
      <c r="LKJ146" s="74"/>
      <c r="LKK146" s="4"/>
      <c r="LKL146" s="4"/>
      <c r="LKM146" s="4"/>
      <c r="LKN146" s="4"/>
      <c r="LKO146" s="4"/>
      <c r="LKP146" s="4"/>
      <c r="LKQ146" s="4"/>
      <c r="LKR146" s="4"/>
      <c r="LKS146" s="4"/>
      <c r="LKT146" s="4"/>
      <c r="LKU146" s="4"/>
      <c r="LKV146" s="4"/>
      <c r="LKW146" s="4"/>
      <c r="LKX146" s="4"/>
      <c r="LKY146" s="4"/>
      <c r="LKZ146" s="4"/>
      <c r="LLA146" s="4"/>
      <c r="LLB146" s="4"/>
      <c r="LLC146" s="4"/>
      <c r="LLD146" s="4"/>
      <c r="LLE146" s="4"/>
      <c r="LLF146" s="4"/>
      <c r="LLG146" s="4"/>
      <c r="LLH146" s="4"/>
      <c r="LLI146" s="4"/>
      <c r="LLJ146" s="4"/>
      <c r="LLK146" s="4"/>
      <c r="LLL146" s="4"/>
      <c r="LLM146" s="4"/>
      <c r="LLN146" s="4"/>
      <c r="LLO146" s="4"/>
      <c r="LLP146" s="4"/>
      <c r="LLQ146" s="4"/>
      <c r="LLR146" s="4"/>
      <c r="LLS146" s="4"/>
      <c r="LLT146" s="4"/>
      <c r="LLU146" s="4"/>
      <c r="LLV146" s="4"/>
      <c r="LLW146" s="4"/>
      <c r="LLX146" s="4"/>
      <c r="LLY146" s="4"/>
      <c r="LLZ146" s="4"/>
      <c r="LMA146" s="4"/>
      <c r="LMB146" s="4"/>
      <c r="LMC146" s="4"/>
      <c r="LMD146" s="4"/>
      <c r="LME146" s="4"/>
      <c r="LMF146" s="4"/>
      <c r="LMG146" s="4"/>
      <c r="LMH146" s="4"/>
      <c r="LMI146" s="4"/>
      <c r="LMJ146" s="4"/>
      <c r="LMK146" s="4"/>
      <c r="LML146" s="4"/>
      <c r="LMM146" s="4"/>
      <c r="LMN146" s="4"/>
      <c r="LMO146" s="4"/>
      <c r="LMP146" s="4"/>
      <c r="LMQ146" s="4"/>
      <c r="LMR146" s="4"/>
      <c r="LMS146" s="4"/>
      <c r="LMT146" s="4"/>
      <c r="LMU146" s="4"/>
      <c r="LMV146" s="4"/>
      <c r="LMW146" s="4"/>
      <c r="LMX146" s="4"/>
      <c r="LMY146" s="4"/>
      <c r="LMZ146" s="4"/>
      <c r="LNA146" s="4"/>
      <c r="LNB146" s="4"/>
      <c r="LNC146" s="4"/>
      <c r="LND146" s="4"/>
      <c r="LNE146" s="4"/>
      <c r="LNF146" s="4"/>
      <c r="LNG146" s="4"/>
      <c r="LNH146" s="4"/>
      <c r="LNI146" s="4"/>
      <c r="LNJ146" s="4"/>
      <c r="LNK146" s="4"/>
      <c r="LNL146" s="4"/>
      <c r="LNM146" s="4"/>
      <c r="LNN146" s="4"/>
      <c r="LNO146" s="4"/>
      <c r="LNP146" s="4"/>
      <c r="LNQ146" s="4"/>
      <c r="LNR146" s="4"/>
      <c r="LNS146" s="4"/>
      <c r="LNT146" s="4"/>
      <c r="LNU146" s="4"/>
      <c r="LNV146" s="4"/>
      <c r="LNW146" s="4"/>
      <c r="LNX146" s="4"/>
      <c r="LNY146" s="4"/>
      <c r="LNZ146" s="4"/>
      <c r="LOA146" s="4"/>
      <c r="LOB146" s="4"/>
      <c r="LOC146" s="4"/>
      <c r="LOD146" s="4"/>
      <c r="LOE146" s="4"/>
      <c r="LOF146" s="4"/>
      <c r="LOG146" s="4"/>
      <c r="LOH146" s="4"/>
      <c r="LOI146" s="4"/>
      <c r="LOJ146" s="4"/>
      <c r="LOK146" s="4"/>
      <c r="LOL146" s="4"/>
      <c r="LOM146" s="4"/>
      <c r="LON146" s="4"/>
      <c r="LOO146" s="4"/>
      <c r="LOP146" s="4"/>
      <c r="LOQ146" s="4"/>
      <c r="LOR146" s="4"/>
      <c r="LOS146" s="4"/>
      <c r="LOT146" s="4"/>
      <c r="LOU146" s="4"/>
      <c r="LOV146" s="4"/>
      <c r="LOW146" s="4"/>
      <c r="LOX146" s="4"/>
      <c r="LOY146" s="4"/>
      <c r="LOZ146" s="4"/>
      <c r="LPA146" s="4"/>
      <c r="LPB146" s="4"/>
      <c r="LPC146" s="4"/>
      <c r="LPD146" s="4"/>
      <c r="LPE146" s="4"/>
      <c r="LPF146" s="4"/>
      <c r="LPG146" s="4"/>
      <c r="LPH146" s="4"/>
      <c r="LPI146" s="4"/>
      <c r="LPJ146" s="4"/>
      <c r="LPK146" s="4"/>
      <c r="LPL146" s="4"/>
      <c r="LPM146" s="4"/>
      <c r="LPN146" s="4"/>
      <c r="LPO146" s="4"/>
      <c r="LPP146" s="4"/>
      <c r="LPQ146" s="4"/>
      <c r="LPR146" s="4"/>
      <c r="LPS146" s="4"/>
      <c r="LPT146" s="4"/>
      <c r="LPU146" s="4"/>
      <c r="LPV146" s="4"/>
      <c r="LPW146" s="4"/>
      <c r="LPX146" s="4"/>
      <c r="LPY146" s="4"/>
      <c r="LPZ146" s="4"/>
      <c r="LQA146" s="4"/>
      <c r="LQB146" s="4"/>
      <c r="LQC146" s="4"/>
      <c r="LQD146" s="4"/>
      <c r="LQE146" s="4"/>
      <c r="LQF146" s="4"/>
      <c r="LQG146" s="4"/>
      <c r="LQH146" s="4"/>
      <c r="LQI146" s="4"/>
      <c r="LQJ146" s="4"/>
      <c r="LQK146" s="4"/>
      <c r="LQL146" s="4"/>
      <c r="LQM146" s="4"/>
      <c r="LQN146" s="4"/>
      <c r="LQO146" s="4"/>
      <c r="LQP146" s="4"/>
      <c r="LQQ146" s="4"/>
      <c r="LQR146" s="4"/>
      <c r="LQS146" s="4"/>
      <c r="LQT146" s="4"/>
      <c r="LQU146" s="4"/>
      <c r="LQV146" s="4"/>
      <c r="LQW146" s="4"/>
      <c r="LQX146" s="4"/>
      <c r="LQY146" s="4"/>
      <c r="LQZ146" s="4"/>
      <c r="LRA146" s="4"/>
      <c r="LRB146" s="4"/>
      <c r="LRC146" s="4"/>
      <c r="LRD146" s="4"/>
      <c r="LRE146" s="4"/>
      <c r="LRF146" s="4"/>
      <c r="LRG146" s="4"/>
      <c r="LRH146" s="4"/>
      <c r="LRI146" s="4"/>
      <c r="LRJ146" s="4"/>
      <c r="LRK146" s="4"/>
      <c r="LRL146" s="4"/>
      <c r="LRM146" s="4"/>
      <c r="LRN146" s="4"/>
      <c r="LRO146" s="4"/>
      <c r="LRP146" s="4"/>
      <c r="LRQ146" s="4"/>
      <c r="LRR146" s="4"/>
      <c r="LRS146" s="4"/>
      <c r="LRT146" s="4"/>
      <c r="LRU146" s="4"/>
      <c r="LRV146" s="4"/>
      <c r="LRW146" s="4"/>
      <c r="LRX146" s="4"/>
      <c r="LRY146" s="4"/>
      <c r="LRZ146" s="4"/>
      <c r="LSA146" s="4"/>
      <c r="LSB146" s="4"/>
      <c r="LSC146" s="4"/>
      <c r="LSD146" s="4"/>
      <c r="LSE146" s="4"/>
      <c r="LSF146" s="4"/>
      <c r="LSG146" s="4"/>
      <c r="LSH146" s="4"/>
      <c r="LSI146" s="4"/>
      <c r="LSJ146" s="4"/>
      <c r="LSK146" s="4"/>
      <c r="LSL146" s="4"/>
      <c r="LSM146" s="4"/>
      <c r="LSN146" s="4"/>
      <c r="LSO146" s="4"/>
      <c r="LSP146" s="4"/>
      <c r="LSQ146" s="4"/>
      <c r="LSR146" s="4"/>
      <c r="LSS146" s="4"/>
      <c r="LST146" s="4"/>
      <c r="LSU146" s="4"/>
      <c r="LSV146" s="4"/>
      <c r="LSW146" s="4"/>
      <c r="LSX146" s="4"/>
      <c r="LSY146" s="4"/>
      <c r="LSZ146" s="4"/>
      <c r="LTA146" s="4"/>
      <c r="LTB146" s="4"/>
      <c r="LTC146" s="4"/>
      <c r="LTD146" s="4"/>
      <c r="LTE146" s="4"/>
      <c r="LTF146" s="4"/>
      <c r="LTG146" s="4"/>
      <c r="LTH146" s="4"/>
      <c r="LTI146" s="4"/>
      <c r="LTJ146" s="4"/>
      <c r="LTK146" s="4"/>
      <c r="LTL146" s="4"/>
      <c r="LTM146" s="4"/>
      <c r="LTN146" s="4"/>
      <c r="LTO146" s="4"/>
      <c r="LTP146" s="4"/>
      <c r="LTQ146" s="4"/>
      <c r="LTR146" s="4"/>
      <c r="LTS146" s="4"/>
      <c r="LTT146" s="4"/>
      <c r="LTU146" s="4"/>
      <c r="LTV146" s="4"/>
      <c r="LTW146" s="4"/>
      <c r="LTX146" s="4"/>
      <c r="LTY146" s="4"/>
      <c r="LTZ146" s="4"/>
      <c r="LUA146" s="74"/>
      <c r="LUB146" s="74"/>
      <c r="LUC146" s="74"/>
      <c r="LUD146" s="74"/>
      <c r="LUE146" s="74"/>
      <c r="LUF146" s="74"/>
      <c r="LUG146" s="4"/>
      <c r="LUH146" s="4"/>
      <c r="LUI146" s="4"/>
      <c r="LUJ146" s="4"/>
      <c r="LUK146" s="4"/>
      <c r="LUL146" s="4"/>
      <c r="LUM146" s="4"/>
      <c r="LUN146" s="4"/>
      <c r="LUO146" s="4"/>
      <c r="LUP146" s="4"/>
      <c r="LUQ146" s="4"/>
      <c r="LUR146" s="4"/>
      <c r="LUS146" s="4"/>
      <c r="LUT146" s="4"/>
      <c r="LUU146" s="4"/>
      <c r="LUV146" s="4"/>
      <c r="LUW146" s="4"/>
      <c r="LUX146" s="4"/>
      <c r="LUY146" s="4"/>
      <c r="LUZ146" s="4"/>
      <c r="LVA146" s="4"/>
      <c r="LVB146" s="4"/>
      <c r="LVC146" s="4"/>
      <c r="LVD146" s="4"/>
      <c r="LVE146" s="4"/>
      <c r="LVF146" s="4"/>
      <c r="LVG146" s="4"/>
      <c r="LVH146" s="4"/>
      <c r="LVI146" s="4"/>
      <c r="LVJ146" s="4"/>
      <c r="LVK146" s="4"/>
      <c r="LVL146" s="4"/>
      <c r="LVM146" s="4"/>
      <c r="LVN146" s="4"/>
      <c r="LVO146" s="4"/>
      <c r="LVP146" s="4"/>
      <c r="LVQ146" s="4"/>
      <c r="LVR146" s="4"/>
      <c r="LVS146" s="4"/>
      <c r="LVT146" s="4"/>
      <c r="LVU146" s="4"/>
      <c r="LVV146" s="4"/>
      <c r="LVW146" s="4"/>
      <c r="LVX146" s="4"/>
      <c r="LVY146" s="4"/>
      <c r="LVZ146" s="4"/>
      <c r="LWA146" s="4"/>
      <c r="LWB146" s="4"/>
      <c r="LWC146" s="4"/>
      <c r="LWD146" s="4"/>
      <c r="LWE146" s="4"/>
      <c r="LWF146" s="4"/>
      <c r="LWG146" s="4"/>
      <c r="LWH146" s="4"/>
      <c r="LWI146" s="4"/>
      <c r="LWJ146" s="4"/>
      <c r="LWK146" s="4"/>
      <c r="LWL146" s="4"/>
      <c r="LWM146" s="4"/>
      <c r="LWN146" s="4"/>
      <c r="LWO146" s="4"/>
      <c r="LWP146" s="4"/>
      <c r="LWQ146" s="4"/>
      <c r="LWR146" s="4"/>
      <c r="LWS146" s="4"/>
      <c r="LWT146" s="4"/>
      <c r="LWU146" s="4"/>
      <c r="LWV146" s="4"/>
      <c r="LWW146" s="4"/>
      <c r="LWX146" s="4"/>
      <c r="LWY146" s="4"/>
      <c r="LWZ146" s="4"/>
      <c r="LXA146" s="4"/>
      <c r="LXB146" s="4"/>
      <c r="LXC146" s="4"/>
      <c r="LXD146" s="4"/>
      <c r="LXE146" s="4"/>
      <c r="LXF146" s="4"/>
      <c r="LXG146" s="4"/>
      <c r="LXH146" s="4"/>
      <c r="LXI146" s="4"/>
      <c r="LXJ146" s="4"/>
      <c r="LXK146" s="4"/>
      <c r="LXL146" s="4"/>
      <c r="LXM146" s="4"/>
      <c r="LXN146" s="4"/>
      <c r="LXO146" s="4"/>
      <c r="LXP146" s="4"/>
      <c r="LXQ146" s="4"/>
      <c r="LXR146" s="4"/>
      <c r="LXS146" s="4"/>
      <c r="LXT146" s="4"/>
      <c r="LXU146" s="4"/>
      <c r="LXV146" s="4"/>
      <c r="LXW146" s="4"/>
      <c r="LXX146" s="4"/>
      <c r="LXY146" s="4"/>
      <c r="LXZ146" s="4"/>
      <c r="LYA146" s="4"/>
      <c r="LYB146" s="4"/>
      <c r="LYC146" s="4"/>
      <c r="LYD146" s="4"/>
      <c r="LYE146" s="4"/>
      <c r="LYF146" s="4"/>
      <c r="LYG146" s="4"/>
      <c r="LYH146" s="4"/>
      <c r="LYI146" s="4"/>
      <c r="LYJ146" s="4"/>
      <c r="LYK146" s="4"/>
      <c r="LYL146" s="4"/>
      <c r="LYM146" s="4"/>
      <c r="LYN146" s="4"/>
      <c r="LYO146" s="4"/>
      <c r="LYP146" s="4"/>
      <c r="LYQ146" s="4"/>
      <c r="LYR146" s="4"/>
      <c r="LYS146" s="4"/>
      <c r="LYT146" s="4"/>
      <c r="LYU146" s="4"/>
      <c r="LYV146" s="4"/>
      <c r="LYW146" s="4"/>
      <c r="LYX146" s="4"/>
      <c r="LYY146" s="4"/>
      <c r="LYZ146" s="4"/>
      <c r="LZA146" s="4"/>
      <c r="LZB146" s="4"/>
      <c r="LZC146" s="4"/>
      <c r="LZD146" s="4"/>
      <c r="LZE146" s="4"/>
      <c r="LZF146" s="4"/>
      <c r="LZG146" s="4"/>
      <c r="LZH146" s="4"/>
      <c r="LZI146" s="4"/>
      <c r="LZJ146" s="4"/>
      <c r="LZK146" s="4"/>
      <c r="LZL146" s="4"/>
      <c r="LZM146" s="4"/>
      <c r="LZN146" s="4"/>
      <c r="LZO146" s="4"/>
      <c r="LZP146" s="4"/>
      <c r="LZQ146" s="4"/>
      <c r="LZR146" s="4"/>
      <c r="LZS146" s="4"/>
      <c r="LZT146" s="4"/>
      <c r="LZU146" s="4"/>
      <c r="LZV146" s="4"/>
      <c r="LZW146" s="4"/>
      <c r="LZX146" s="4"/>
      <c r="LZY146" s="4"/>
      <c r="LZZ146" s="4"/>
      <c r="MAA146" s="4"/>
      <c r="MAB146" s="4"/>
      <c r="MAC146" s="4"/>
      <c r="MAD146" s="4"/>
      <c r="MAE146" s="4"/>
      <c r="MAF146" s="4"/>
      <c r="MAG146" s="4"/>
      <c r="MAH146" s="4"/>
      <c r="MAI146" s="4"/>
      <c r="MAJ146" s="4"/>
      <c r="MAK146" s="4"/>
      <c r="MAL146" s="4"/>
      <c r="MAM146" s="4"/>
      <c r="MAN146" s="4"/>
      <c r="MAO146" s="4"/>
      <c r="MAP146" s="4"/>
      <c r="MAQ146" s="4"/>
      <c r="MAR146" s="4"/>
      <c r="MAS146" s="4"/>
      <c r="MAT146" s="4"/>
      <c r="MAU146" s="4"/>
      <c r="MAV146" s="4"/>
      <c r="MAW146" s="4"/>
      <c r="MAX146" s="4"/>
      <c r="MAY146" s="4"/>
      <c r="MAZ146" s="4"/>
      <c r="MBA146" s="4"/>
      <c r="MBB146" s="4"/>
      <c r="MBC146" s="4"/>
      <c r="MBD146" s="4"/>
      <c r="MBE146" s="4"/>
      <c r="MBF146" s="4"/>
      <c r="MBG146" s="4"/>
      <c r="MBH146" s="4"/>
      <c r="MBI146" s="4"/>
      <c r="MBJ146" s="4"/>
      <c r="MBK146" s="4"/>
      <c r="MBL146" s="4"/>
      <c r="MBM146" s="4"/>
      <c r="MBN146" s="4"/>
      <c r="MBO146" s="4"/>
      <c r="MBP146" s="4"/>
      <c r="MBQ146" s="4"/>
      <c r="MBR146" s="4"/>
      <c r="MBS146" s="4"/>
      <c r="MBT146" s="4"/>
      <c r="MBU146" s="4"/>
      <c r="MBV146" s="4"/>
      <c r="MBW146" s="4"/>
      <c r="MBX146" s="4"/>
      <c r="MBY146" s="4"/>
      <c r="MBZ146" s="4"/>
      <c r="MCA146" s="4"/>
      <c r="MCB146" s="4"/>
      <c r="MCC146" s="4"/>
      <c r="MCD146" s="4"/>
      <c r="MCE146" s="4"/>
      <c r="MCF146" s="4"/>
      <c r="MCG146" s="4"/>
      <c r="MCH146" s="4"/>
      <c r="MCI146" s="4"/>
      <c r="MCJ146" s="4"/>
      <c r="MCK146" s="4"/>
      <c r="MCL146" s="4"/>
      <c r="MCM146" s="4"/>
      <c r="MCN146" s="4"/>
      <c r="MCO146" s="4"/>
      <c r="MCP146" s="4"/>
      <c r="MCQ146" s="4"/>
      <c r="MCR146" s="4"/>
      <c r="MCS146" s="4"/>
      <c r="MCT146" s="4"/>
      <c r="MCU146" s="4"/>
      <c r="MCV146" s="4"/>
      <c r="MCW146" s="4"/>
      <c r="MCX146" s="4"/>
      <c r="MCY146" s="4"/>
      <c r="MCZ146" s="4"/>
      <c r="MDA146" s="4"/>
      <c r="MDB146" s="4"/>
      <c r="MDC146" s="4"/>
      <c r="MDD146" s="4"/>
      <c r="MDE146" s="4"/>
      <c r="MDF146" s="4"/>
      <c r="MDG146" s="4"/>
      <c r="MDH146" s="4"/>
      <c r="MDI146" s="4"/>
      <c r="MDJ146" s="4"/>
      <c r="MDK146" s="4"/>
      <c r="MDL146" s="4"/>
      <c r="MDM146" s="4"/>
      <c r="MDN146" s="4"/>
      <c r="MDO146" s="4"/>
      <c r="MDP146" s="4"/>
      <c r="MDQ146" s="4"/>
      <c r="MDR146" s="4"/>
      <c r="MDS146" s="4"/>
      <c r="MDT146" s="4"/>
      <c r="MDU146" s="4"/>
      <c r="MDV146" s="4"/>
      <c r="MDW146" s="74"/>
      <c r="MDX146" s="74"/>
      <c r="MDY146" s="74"/>
      <c r="MDZ146" s="74"/>
      <c r="MEA146" s="74"/>
      <c r="MEB146" s="74"/>
      <c r="MEC146" s="4"/>
      <c r="MED146" s="4"/>
      <c r="MEE146" s="4"/>
      <c r="MEF146" s="4"/>
      <c r="MEG146" s="4"/>
      <c r="MEH146" s="4"/>
      <c r="MEI146" s="4"/>
      <c r="MEJ146" s="4"/>
      <c r="MEK146" s="4"/>
      <c r="MEL146" s="4"/>
      <c r="MEM146" s="4"/>
      <c r="MEN146" s="4"/>
      <c r="MEO146" s="4"/>
      <c r="MEP146" s="4"/>
      <c r="MEQ146" s="4"/>
      <c r="MER146" s="4"/>
      <c r="MES146" s="4"/>
      <c r="MET146" s="4"/>
      <c r="MEU146" s="4"/>
      <c r="MEV146" s="4"/>
      <c r="MEW146" s="4"/>
      <c r="MEX146" s="4"/>
      <c r="MEY146" s="4"/>
      <c r="MEZ146" s="4"/>
      <c r="MFA146" s="4"/>
      <c r="MFB146" s="4"/>
      <c r="MFC146" s="4"/>
      <c r="MFD146" s="4"/>
      <c r="MFE146" s="4"/>
      <c r="MFF146" s="4"/>
      <c r="MFG146" s="4"/>
      <c r="MFH146" s="4"/>
      <c r="MFI146" s="4"/>
      <c r="MFJ146" s="4"/>
      <c r="MFK146" s="4"/>
      <c r="MFL146" s="4"/>
      <c r="MFM146" s="4"/>
      <c r="MFN146" s="4"/>
      <c r="MFO146" s="4"/>
      <c r="MFP146" s="4"/>
      <c r="MFQ146" s="4"/>
      <c r="MFR146" s="4"/>
      <c r="MFS146" s="4"/>
      <c r="MFT146" s="4"/>
      <c r="MFU146" s="4"/>
      <c r="MFV146" s="4"/>
      <c r="MFW146" s="4"/>
      <c r="MFX146" s="4"/>
      <c r="MFY146" s="4"/>
      <c r="MFZ146" s="4"/>
      <c r="MGA146" s="4"/>
      <c r="MGB146" s="4"/>
      <c r="MGC146" s="4"/>
      <c r="MGD146" s="4"/>
      <c r="MGE146" s="4"/>
      <c r="MGF146" s="4"/>
      <c r="MGG146" s="4"/>
      <c r="MGH146" s="4"/>
      <c r="MGI146" s="4"/>
      <c r="MGJ146" s="4"/>
      <c r="MGK146" s="4"/>
      <c r="MGL146" s="4"/>
      <c r="MGM146" s="4"/>
      <c r="MGN146" s="4"/>
      <c r="MGO146" s="4"/>
      <c r="MGP146" s="4"/>
      <c r="MGQ146" s="4"/>
      <c r="MGR146" s="4"/>
      <c r="MGS146" s="4"/>
      <c r="MGT146" s="4"/>
      <c r="MGU146" s="4"/>
      <c r="MGV146" s="4"/>
      <c r="MGW146" s="4"/>
      <c r="MGX146" s="4"/>
      <c r="MGY146" s="4"/>
      <c r="MGZ146" s="4"/>
      <c r="MHA146" s="4"/>
      <c r="MHB146" s="4"/>
      <c r="MHC146" s="4"/>
      <c r="MHD146" s="4"/>
      <c r="MHE146" s="4"/>
      <c r="MHF146" s="4"/>
      <c r="MHG146" s="4"/>
      <c r="MHH146" s="4"/>
      <c r="MHI146" s="4"/>
      <c r="MHJ146" s="4"/>
      <c r="MHK146" s="4"/>
      <c r="MHL146" s="4"/>
      <c r="MHM146" s="4"/>
      <c r="MHN146" s="4"/>
      <c r="MHO146" s="4"/>
      <c r="MHP146" s="4"/>
      <c r="MHQ146" s="4"/>
      <c r="MHR146" s="4"/>
      <c r="MHS146" s="4"/>
      <c r="MHT146" s="4"/>
      <c r="MHU146" s="4"/>
      <c r="MHV146" s="4"/>
      <c r="MHW146" s="4"/>
      <c r="MHX146" s="4"/>
      <c r="MHY146" s="4"/>
      <c r="MHZ146" s="4"/>
      <c r="MIA146" s="4"/>
      <c r="MIB146" s="4"/>
      <c r="MIC146" s="4"/>
      <c r="MID146" s="4"/>
      <c r="MIE146" s="4"/>
      <c r="MIF146" s="4"/>
      <c r="MIG146" s="4"/>
      <c r="MIH146" s="4"/>
      <c r="MII146" s="4"/>
      <c r="MIJ146" s="4"/>
      <c r="MIK146" s="4"/>
      <c r="MIL146" s="4"/>
      <c r="MIM146" s="4"/>
      <c r="MIN146" s="4"/>
      <c r="MIO146" s="4"/>
      <c r="MIP146" s="4"/>
      <c r="MIQ146" s="4"/>
      <c r="MIR146" s="4"/>
      <c r="MIS146" s="4"/>
      <c r="MIT146" s="4"/>
      <c r="MIU146" s="4"/>
      <c r="MIV146" s="4"/>
      <c r="MIW146" s="4"/>
      <c r="MIX146" s="4"/>
      <c r="MIY146" s="4"/>
      <c r="MIZ146" s="4"/>
      <c r="MJA146" s="4"/>
      <c r="MJB146" s="4"/>
      <c r="MJC146" s="4"/>
      <c r="MJD146" s="4"/>
      <c r="MJE146" s="4"/>
      <c r="MJF146" s="4"/>
      <c r="MJG146" s="4"/>
      <c r="MJH146" s="4"/>
      <c r="MJI146" s="4"/>
      <c r="MJJ146" s="4"/>
      <c r="MJK146" s="4"/>
      <c r="MJL146" s="4"/>
      <c r="MJM146" s="4"/>
      <c r="MJN146" s="4"/>
      <c r="MJO146" s="4"/>
      <c r="MJP146" s="4"/>
      <c r="MJQ146" s="4"/>
      <c r="MJR146" s="4"/>
      <c r="MJS146" s="4"/>
      <c r="MJT146" s="4"/>
      <c r="MJU146" s="4"/>
      <c r="MJV146" s="4"/>
      <c r="MJW146" s="4"/>
      <c r="MJX146" s="4"/>
      <c r="MJY146" s="4"/>
      <c r="MJZ146" s="4"/>
      <c r="MKA146" s="4"/>
      <c r="MKB146" s="4"/>
      <c r="MKC146" s="4"/>
      <c r="MKD146" s="4"/>
      <c r="MKE146" s="4"/>
      <c r="MKF146" s="4"/>
      <c r="MKG146" s="4"/>
      <c r="MKH146" s="4"/>
      <c r="MKI146" s="4"/>
      <c r="MKJ146" s="4"/>
      <c r="MKK146" s="4"/>
      <c r="MKL146" s="4"/>
      <c r="MKM146" s="4"/>
      <c r="MKN146" s="4"/>
      <c r="MKO146" s="4"/>
      <c r="MKP146" s="4"/>
      <c r="MKQ146" s="4"/>
      <c r="MKR146" s="4"/>
      <c r="MKS146" s="4"/>
      <c r="MKT146" s="4"/>
      <c r="MKU146" s="4"/>
      <c r="MKV146" s="4"/>
      <c r="MKW146" s="4"/>
      <c r="MKX146" s="4"/>
      <c r="MKY146" s="4"/>
      <c r="MKZ146" s="4"/>
      <c r="MLA146" s="4"/>
      <c r="MLB146" s="4"/>
      <c r="MLC146" s="4"/>
      <c r="MLD146" s="4"/>
      <c r="MLE146" s="4"/>
      <c r="MLF146" s="4"/>
      <c r="MLG146" s="4"/>
      <c r="MLH146" s="4"/>
      <c r="MLI146" s="4"/>
      <c r="MLJ146" s="4"/>
      <c r="MLK146" s="4"/>
      <c r="MLL146" s="4"/>
      <c r="MLM146" s="4"/>
      <c r="MLN146" s="4"/>
      <c r="MLO146" s="4"/>
      <c r="MLP146" s="4"/>
      <c r="MLQ146" s="4"/>
      <c r="MLR146" s="4"/>
      <c r="MLS146" s="4"/>
      <c r="MLT146" s="4"/>
      <c r="MLU146" s="4"/>
      <c r="MLV146" s="4"/>
      <c r="MLW146" s="4"/>
      <c r="MLX146" s="4"/>
      <c r="MLY146" s="4"/>
      <c r="MLZ146" s="4"/>
      <c r="MMA146" s="4"/>
      <c r="MMB146" s="4"/>
      <c r="MMC146" s="4"/>
      <c r="MMD146" s="4"/>
      <c r="MME146" s="4"/>
      <c r="MMF146" s="4"/>
      <c r="MMG146" s="4"/>
      <c r="MMH146" s="4"/>
      <c r="MMI146" s="4"/>
      <c r="MMJ146" s="4"/>
      <c r="MMK146" s="4"/>
      <c r="MML146" s="4"/>
      <c r="MMM146" s="4"/>
      <c r="MMN146" s="4"/>
      <c r="MMO146" s="4"/>
      <c r="MMP146" s="4"/>
      <c r="MMQ146" s="4"/>
      <c r="MMR146" s="4"/>
      <c r="MMS146" s="4"/>
      <c r="MMT146" s="4"/>
      <c r="MMU146" s="4"/>
      <c r="MMV146" s="4"/>
      <c r="MMW146" s="4"/>
      <c r="MMX146" s="4"/>
      <c r="MMY146" s="4"/>
      <c r="MMZ146" s="4"/>
      <c r="MNA146" s="4"/>
      <c r="MNB146" s="4"/>
      <c r="MNC146" s="4"/>
      <c r="MND146" s="4"/>
      <c r="MNE146" s="4"/>
      <c r="MNF146" s="4"/>
      <c r="MNG146" s="4"/>
      <c r="MNH146" s="4"/>
      <c r="MNI146" s="4"/>
      <c r="MNJ146" s="4"/>
      <c r="MNK146" s="4"/>
      <c r="MNL146" s="4"/>
      <c r="MNM146" s="4"/>
      <c r="MNN146" s="4"/>
      <c r="MNO146" s="4"/>
      <c r="MNP146" s="4"/>
      <c r="MNQ146" s="4"/>
      <c r="MNR146" s="4"/>
      <c r="MNS146" s="74"/>
      <c r="MNT146" s="74"/>
      <c r="MNU146" s="74"/>
      <c r="MNV146" s="74"/>
      <c r="MNW146" s="74"/>
      <c r="MNX146" s="74"/>
      <c r="MNY146" s="4"/>
      <c r="MNZ146" s="4"/>
      <c r="MOA146" s="4"/>
      <c r="MOB146" s="4"/>
      <c r="MOC146" s="4"/>
      <c r="MOD146" s="4"/>
      <c r="MOE146" s="4"/>
      <c r="MOF146" s="4"/>
      <c r="MOG146" s="4"/>
      <c r="MOH146" s="4"/>
      <c r="MOI146" s="4"/>
      <c r="MOJ146" s="4"/>
      <c r="MOK146" s="4"/>
      <c r="MOL146" s="4"/>
      <c r="MOM146" s="4"/>
      <c r="MON146" s="4"/>
      <c r="MOO146" s="4"/>
      <c r="MOP146" s="4"/>
      <c r="MOQ146" s="4"/>
      <c r="MOR146" s="4"/>
      <c r="MOS146" s="4"/>
      <c r="MOT146" s="4"/>
      <c r="MOU146" s="4"/>
      <c r="MOV146" s="4"/>
      <c r="MOW146" s="4"/>
      <c r="MOX146" s="4"/>
      <c r="MOY146" s="4"/>
      <c r="MOZ146" s="4"/>
      <c r="MPA146" s="4"/>
      <c r="MPB146" s="4"/>
      <c r="MPC146" s="4"/>
      <c r="MPD146" s="4"/>
      <c r="MPE146" s="4"/>
      <c r="MPF146" s="4"/>
      <c r="MPG146" s="4"/>
      <c r="MPH146" s="4"/>
      <c r="MPI146" s="4"/>
      <c r="MPJ146" s="4"/>
      <c r="MPK146" s="4"/>
      <c r="MPL146" s="4"/>
      <c r="MPM146" s="4"/>
      <c r="MPN146" s="4"/>
      <c r="MPO146" s="4"/>
      <c r="MPP146" s="4"/>
      <c r="MPQ146" s="4"/>
      <c r="MPR146" s="4"/>
      <c r="MPS146" s="4"/>
      <c r="MPT146" s="4"/>
      <c r="MPU146" s="4"/>
      <c r="MPV146" s="4"/>
      <c r="MPW146" s="4"/>
      <c r="MPX146" s="4"/>
      <c r="MPY146" s="4"/>
      <c r="MPZ146" s="4"/>
      <c r="MQA146" s="4"/>
      <c r="MQB146" s="4"/>
      <c r="MQC146" s="4"/>
      <c r="MQD146" s="4"/>
      <c r="MQE146" s="4"/>
      <c r="MQF146" s="4"/>
      <c r="MQG146" s="4"/>
      <c r="MQH146" s="4"/>
      <c r="MQI146" s="4"/>
      <c r="MQJ146" s="4"/>
      <c r="MQK146" s="4"/>
      <c r="MQL146" s="4"/>
      <c r="MQM146" s="4"/>
      <c r="MQN146" s="4"/>
      <c r="MQO146" s="4"/>
      <c r="MQP146" s="4"/>
      <c r="MQQ146" s="4"/>
      <c r="MQR146" s="4"/>
      <c r="MQS146" s="4"/>
      <c r="MQT146" s="4"/>
      <c r="MQU146" s="4"/>
      <c r="MQV146" s="4"/>
      <c r="MQW146" s="4"/>
      <c r="MQX146" s="4"/>
      <c r="MQY146" s="4"/>
      <c r="MQZ146" s="4"/>
      <c r="MRA146" s="4"/>
      <c r="MRB146" s="4"/>
      <c r="MRC146" s="4"/>
      <c r="MRD146" s="4"/>
      <c r="MRE146" s="4"/>
      <c r="MRF146" s="4"/>
      <c r="MRG146" s="4"/>
      <c r="MRH146" s="4"/>
      <c r="MRI146" s="4"/>
      <c r="MRJ146" s="4"/>
      <c r="MRK146" s="4"/>
      <c r="MRL146" s="4"/>
      <c r="MRM146" s="4"/>
      <c r="MRN146" s="4"/>
      <c r="MRO146" s="4"/>
      <c r="MRP146" s="4"/>
      <c r="MRQ146" s="4"/>
      <c r="MRR146" s="4"/>
      <c r="MRS146" s="4"/>
      <c r="MRT146" s="4"/>
      <c r="MRU146" s="4"/>
      <c r="MRV146" s="4"/>
      <c r="MRW146" s="4"/>
      <c r="MRX146" s="4"/>
      <c r="MRY146" s="4"/>
      <c r="MRZ146" s="4"/>
      <c r="MSA146" s="4"/>
      <c r="MSB146" s="4"/>
      <c r="MSC146" s="4"/>
      <c r="MSD146" s="4"/>
      <c r="MSE146" s="4"/>
      <c r="MSF146" s="4"/>
      <c r="MSG146" s="4"/>
      <c r="MSH146" s="4"/>
      <c r="MSI146" s="4"/>
      <c r="MSJ146" s="4"/>
      <c r="MSK146" s="4"/>
      <c r="MSL146" s="4"/>
      <c r="MSM146" s="4"/>
      <c r="MSN146" s="4"/>
      <c r="MSO146" s="4"/>
      <c r="MSP146" s="4"/>
      <c r="MSQ146" s="4"/>
      <c r="MSR146" s="4"/>
      <c r="MSS146" s="4"/>
      <c r="MST146" s="4"/>
      <c r="MSU146" s="4"/>
      <c r="MSV146" s="4"/>
      <c r="MSW146" s="4"/>
      <c r="MSX146" s="4"/>
      <c r="MSY146" s="4"/>
      <c r="MSZ146" s="4"/>
      <c r="MTA146" s="4"/>
      <c r="MTB146" s="4"/>
      <c r="MTC146" s="4"/>
      <c r="MTD146" s="4"/>
      <c r="MTE146" s="4"/>
      <c r="MTF146" s="4"/>
      <c r="MTG146" s="4"/>
      <c r="MTH146" s="4"/>
      <c r="MTI146" s="4"/>
      <c r="MTJ146" s="4"/>
      <c r="MTK146" s="4"/>
      <c r="MTL146" s="4"/>
      <c r="MTM146" s="4"/>
      <c r="MTN146" s="4"/>
      <c r="MTO146" s="4"/>
      <c r="MTP146" s="4"/>
      <c r="MTQ146" s="4"/>
      <c r="MTR146" s="4"/>
      <c r="MTS146" s="4"/>
      <c r="MTT146" s="4"/>
      <c r="MTU146" s="4"/>
      <c r="MTV146" s="4"/>
      <c r="MTW146" s="4"/>
      <c r="MTX146" s="4"/>
      <c r="MTY146" s="4"/>
      <c r="MTZ146" s="4"/>
      <c r="MUA146" s="4"/>
      <c r="MUB146" s="4"/>
      <c r="MUC146" s="4"/>
      <c r="MUD146" s="4"/>
      <c r="MUE146" s="4"/>
      <c r="MUF146" s="4"/>
      <c r="MUG146" s="4"/>
      <c r="MUH146" s="4"/>
      <c r="MUI146" s="4"/>
      <c r="MUJ146" s="4"/>
      <c r="MUK146" s="4"/>
      <c r="MUL146" s="4"/>
      <c r="MUM146" s="4"/>
      <c r="MUN146" s="4"/>
      <c r="MUO146" s="4"/>
      <c r="MUP146" s="4"/>
      <c r="MUQ146" s="4"/>
      <c r="MUR146" s="4"/>
      <c r="MUS146" s="4"/>
      <c r="MUT146" s="4"/>
      <c r="MUU146" s="4"/>
      <c r="MUV146" s="4"/>
      <c r="MUW146" s="4"/>
      <c r="MUX146" s="4"/>
      <c r="MUY146" s="4"/>
      <c r="MUZ146" s="4"/>
      <c r="MVA146" s="4"/>
      <c r="MVB146" s="4"/>
      <c r="MVC146" s="4"/>
      <c r="MVD146" s="4"/>
      <c r="MVE146" s="4"/>
      <c r="MVF146" s="4"/>
      <c r="MVG146" s="4"/>
      <c r="MVH146" s="4"/>
      <c r="MVI146" s="4"/>
      <c r="MVJ146" s="4"/>
      <c r="MVK146" s="4"/>
      <c r="MVL146" s="4"/>
      <c r="MVM146" s="4"/>
      <c r="MVN146" s="4"/>
      <c r="MVO146" s="4"/>
      <c r="MVP146" s="4"/>
      <c r="MVQ146" s="4"/>
      <c r="MVR146" s="4"/>
      <c r="MVS146" s="4"/>
      <c r="MVT146" s="4"/>
      <c r="MVU146" s="4"/>
      <c r="MVV146" s="4"/>
      <c r="MVW146" s="4"/>
      <c r="MVX146" s="4"/>
      <c r="MVY146" s="4"/>
      <c r="MVZ146" s="4"/>
      <c r="MWA146" s="4"/>
      <c r="MWB146" s="4"/>
      <c r="MWC146" s="4"/>
      <c r="MWD146" s="4"/>
      <c r="MWE146" s="4"/>
      <c r="MWF146" s="4"/>
      <c r="MWG146" s="4"/>
      <c r="MWH146" s="4"/>
      <c r="MWI146" s="4"/>
      <c r="MWJ146" s="4"/>
      <c r="MWK146" s="4"/>
      <c r="MWL146" s="4"/>
      <c r="MWM146" s="4"/>
      <c r="MWN146" s="4"/>
      <c r="MWO146" s="4"/>
      <c r="MWP146" s="4"/>
      <c r="MWQ146" s="4"/>
      <c r="MWR146" s="4"/>
      <c r="MWS146" s="4"/>
      <c r="MWT146" s="4"/>
      <c r="MWU146" s="4"/>
      <c r="MWV146" s="4"/>
      <c r="MWW146" s="4"/>
      <c r="MWX146" s="4"/>
      <c r="MWY146" s="4"/>
      <c r="MWZ146" s="4"/>
      <c r="MXA146" s="4"/>
      <c r="MXB146" s="4"/>
      <c r="MXC146" s="4"/>
      <c r="MXD146" s="4"/>
      <c r="MXE146" s="4"/>
      <c r="MXF146" s="4"/>
      <c r="MXG146" s="4"/>
      <c r="MXH146" s="4"/>
      <c r="MXI146" s="4"/>
      <c r="MXJ146" s="4"/>
      <c r="MXK146" s="4"/>
      <c r="MXL146" s="4"/>
      <c r="MXM146" s="4"/>
      <c r="MXN146" s="4"/>
      <c r="MXO146" s="74"/>
      <c r="MXP146" s="74"/>
      <c r="MXQ146" s="74"/>
      <c r="MXR146" s="74"/>
      <c r="MXS146" s="74"/>
      <c r="MXT146" s="74"/>
      <c r="MXU146" s="4"/>
      <c r="MXV146" s="4"/>
      <c r="MXW146" s="4"/>
      <c r="MXX146" s="4"/>
      <c r="MXY146" s="4"/>
      <c r="MXZ146" s="4"/>
      <c r="MYA146" s="4"/>
      <c r="MYB146" s="4"/>
      <c r="MYC146" s="4"/>
      <c r="MYD146" s="4"/>
      <c r="MYE146" s="4"/>
      <c r="MYF146" s="4"/>
      <c r="MYG146" s="4"/>
      <c r="MYH146" s="4"/>
      <c r="MYI146" s="4"/>
      <c r="MYJ146" s="4"/>
      <c r="MYK146" s="4"/>
      <c r="MYL146" s="4"/>
      <c r="MYM146" s="4"/>
      <c r="MYN146" s="4"/>
      <c r="MYO146" s="4"/>
      <c r="MYP146" s="4"/>
      <c r="MYQ146" s="4"/>
      <c r="MYR146" s="4"/>
      <c r="MYS146" s="4"/>
      <c r="MYT146" s="4"/>
      <c r="MYU146" s="4"/>
      <c r="MYV146" s="4"/>
      <c r="MYW146" s="4"/>
      <c r="MYX146" s="4"/>
      <c r="MYY146" s="4"/>
      <c r="MYZ146" s="4"/>
      <c r="MZA146" s="4"/>
      <c r="MZB146" s="4"/>
      <c r="MZC146" s="4"/>
      <c r="MZD146" s="4"/>
      <c r="MZE146" s="4"/>
      <c r="MZF146" s="4"/>
      <c r="MZG146" s="4"/>
      <c r="MZH146" s="4"/>
      <c r="MZI146" s="4"/>
      <c r="MZJ146" s="4"/>
      <c r="MZK146" s="4"/>
      <c r="MZL146" s="4"/>
      <c r="MZM146" s="4"/>
      <c r="MZN146" s="4"/>
      <c r="MZO146" s="4"/>
      <c r="MZP146" s="4"/>
      <c r="MZQ146" s="4"/>
      <c r="MZR146" s="4"/>
      <c r="MZS146" s="4"/>
      <c r="MZT146" s="4"/>
      <c r="MZU146" s="4"/>
      <c r="MZV146" s="4"/>
      <c r="MZW146" s="4"/>
      <c r="MZX146" s="4"/>
      <c r="MZY146" s="4"/>
      <c r="MZZ146" s="4"/>
      <c r="NAA146" s="4"/>
      <c r="NAB146" s="4"/>
      <c r="NAC146" s="4"/>
      <c r="NAD146" s="4"/>
      <c r="NAE146" s="4"/>
      <c r="NAF146" s="4"/>
      <c r="NAG146" s="4"/>
      <c r="NAH146" s="4"/>
      <c r="NAI146" s="4"/>
      <c r="NAJ146" s="4"/>
      <c r="NAK146" s="4"/>
      <c r="NAL146" s="4"/>
      <c r="NAM146" s="4"/>
      <c r="NAN146" s="4"/>
      <c r="NAO146" s="4"/>
      <c r="NAP146" s="4"/>
      <c r="NAQ146" s="4"/>
      <c r="NAR146" s="4"/>
      <c r="NAS146" s="4"/>
      <c r="NAT146" s="4"/>
      <c r="NAU146" s="4"/>
      <c r="NAV146" s="4"/>
      <c r="NAW146" s="4"/>
      <c r="NAX146" s="4"/>
      <c r="NAY146" s="4"/>
      <c r="NAZ146" s="4"/>
      <c r="NBA146" s="4"/>
      <c r="NBB146" s="4"/>
      <c r="NBC146" s="4"/>
      <c r="NBD146" s="4"/>
      <c r="NBE146" s="4"/>
      <c r="NBF146" s="4"/>
      <c r="NBG146" s="4"/>
      <c r="NBH146" s="4"/>
      <c r="NBI146" s="4"/>
      <c r="NBJ146" s="4"/>
      <c r="NBK146" s="4"/>
      <c r="NBL146" s="4"/>
      <c r="NBM146" s="4"/>
      <c r="NBN146" s="4"/>
      <c r="NBO146" s="4"/>
      <c r="NBP146" s="4"/>
      <c r="NBQ146" s="4"/>
      <c r="NBR146" s="4"/>
      <c r="NBS146" s="4"/>
      <c r="NBT146" s="4"/>
      <c r="NBU146" s="4"/>
      <c r="NBV146" s="4"/>
      <c r="NBW146" s="4"/>
      <c r="NBX146" s="4"/>
      <c r="NBY146" s="4"/>
      <c r="NBZ146" s="4"/>
      <c r="NCA146" s="4"/>
      <c r="NCB146" s="4"/>
      <c r="NCC146" s="4"/>
      <c r="NCD146" s="4"/>
      <c r="NCE146" s="4"/>
      <c r="NCF146" s="4"/>
      <c r="NCG146" s="4"/>
      <c r="NCH146" s="4"/>
      <c r="NCI146" s="4"/>
      <c r="NCJ146" s="4"/>
      <c r="NCK146" s="4"/>
      <c r="NCL146" s="4"/>
      <c r="NCM146" s="4"/>
      <c r="NCN146" s="4"/>
      <c r="NCO146" s="4"/>
      <c r="NCP146" s="4"/>
      <c r="NCQ146" s="4"/>
      <c r="NCR146" s="4"/>
      <c r="NCS146" s="4"/>
      <c r="NCT146" s="4"/>
      <c r="NCU146" s="4"/>
      <c r="NCV146" s="4"/>
      <c r="NCW146" s="4"/>
      <c r="NCX146" s="4"/>
      <c r="NCY146" s="4"/>
      <c r="NCZ146" s="4"/>
      <c r="NDA146" s="4"/>
      <c r="NDB146" s="4"/>
      <c r="NDC146" s="4"/>
      <c r="NDD146" s="4"/>
      <c r="NDE146" s="4"/>
      <c r="NDF146" s="4"/>
      <c r="NDG146" s="4"/>
      <c r="NDH146" s="4"/>
      <c r="NDI146" s="4"/>
      <c r="NDJ146" s="4"/>
      <c r="NDK146" s="4"/>
      <c r="NDL146" s="4"/>
      <c r="NDM146" s="4"/>
      <c r="NDN146" s="4"/>
      <c r="NDO146" s="4"/>
      <c r="NDP146" s="4"/>
      <c r="NDQ146" s="4"/>
      <c r="NDR146" s="4"/>
      <c r="NDS146" s="4"/>
      <c r="NDT146" s="4"/>
      <c r="NDU146" s="4"/>
      <c r="NDV146" s="4"/>
      <c r="NDW146" s="4"/>
      <c r="NDX146" s="4"/>
      <c r="NDY146" s="4"/>
      <c r="NDZ146" s="4"/>
      <c r="NEA146" s="4"/>
      <c r="NEB146" s="4"/>
      <c r="NEC146" s="4"/>
      <c r="NED146" s="4"/>
      <c r="NEE146" s="4"/>
      <c r="NEF146" s="4"/>
      <c r="NEG146" s="4"/>
      <c r="NEH146" s="4"/>
      <c r="NEI146" s="4"/>
      <c r="NEJ146" s="4"/>
      <c r="NEK146" s="4"/>
      <c r="NEL146" s="4"/>
      <c r="NEM146" s="4"/>
      <c r="NEN146" s="4"/>
      <c r="NEO146" s="4"/>
      <c r="NEP146" s="4"/>
      <c r="NEQ146" s="4"/>
      <c r="NER146" s="4"/>
      <c r="NES146" s="4"/>
      <c r="NET146" s="4"/>
      <c r="NEU146" s="4"/>
      <c r="NEV146" s="4"/>
      <c r="NEW146" s="4"/>
      <c r="NEX146" s="4"/>
      <c r="NEY146" s="4"/>
      <c r="NEZ146" s="4"/>
      <c r="NFA146" s="4"/>
      <c r="NFB146" s="4"/>
      <c r="NFC146" s="4"/>
      <c r="NFD146" s="4"/>
      <c r="NFE146" s="4"/>
      <c r="NFF146" s="4"/>
      <c r="NFG146" s="4"/>
      <c r="NFH146" s="4"/>
      <c r="NFI146" s="4"/>
      <c r="NFJ146" s="4"/>
      <c r="NFK146" s="4"/>
      <c r="NFL146" s="4"/>
      <c r="NFM146" s="4"/>
      <c r="NFN146" s="4"/>
      <c r="NFO146" s="4"/>
      <c r="NFP146" s="4"/>
      <c r="NFQ146" s="4"/>
      <c r="NFR146" s="4"/>
      <c r="NFS146" s="4"/>
      <c r="NFT146" s="4"/>
      <c r="NFU146" s="4"/>
      <c r="NFV146" s="4"/>
      <c r="NFW146" s="4"/>
      <c r="NFX146" s="4"/>
      <c r="NFY146" s="4"/>
      <c r="NFZ146" s="4"/>
      <c r="NGA146" s="4"/>
      <c r="NGB146" s="4"/>
      <c r="NGC146" s="4"/>
      <c r="NGD146" s="4"/>
      <c r="NGE146" s="4"/>
      <c r="NGF146" s="4"/>
      <c r="NGG146" s="4"/>
      <c r="NGH146" s="4"/>
      <c r="NGI146" s="4"/>
      <c r="NGJ146" s="4"/>
      <c r="NGK146" s="4"/>
      <c r="NGL146" s="4"/>
      <c r="NGM146" s="4"/>
      <c r="NGN146" s="4"/>
      <c r="NGO146" s="4"/>
      <c r="NGP146" s="4"/>
      <c r="NGQ146" s="4"/>
      <c r="NGR146" s="4"/>
      <c r="NGS146" s="4"/>
      <c r="NGT146" s="4"/>
      <c r="NGU146" s="4"/>
      <c r="NGV146" s="4"/>
      <c r="NGW146" s="4"/>
      <c r="NGX146" s="4"/>
      <c r="NGY146" s="4"/>
      <c r="NGZ146" s="4"/>
      <c r="NHA146" s="4"/>
      <c r="NHB146" s="4"/>
      <c r="NHC146" s="4"/>
      <c r="NHD146" s="4"/>
      <c r="NHE146" s="4"/>
      <c r="NHF146" s="4"/>
      <c r="NHG146" s="4"/>
      <c r="NHH146" s="4"/>
      <c r="NHI146" s="4"/>
      <c r="NHJ146" s="4"/>
      <c r="NHK146" s="74"/>
      <c r="NHL146" s="74"/>
      <c r="NHM146" s="74"/>
      <c r="NHN146" s="74"/>
      <c r="NHO146" s="74"/>
      <c r="NHP146" s="74"/>
      <c r="NHQ146" s="4"/>
      <c r="NHR146" s="4"/>
      <c r="NHS146" s="4"/>
      <c r="NHT146" s="4"/>
      <c r="NHU146" s="4"/>
      <c r="NHV146" s="4"/>
      <c r="NHW146" s="4"/>
      <c r="NHX146" s="4"/>
      <c r="NHY146" s="4"/>
      <c r="NHZ146" s="4"/>
      <c r="NIA146" s="4"/>
      <c r="NIB146" s="4"/>
      <c r="NIC146" s="4"/>
      <c r="NID146" s="4"/>
      <c r="NIE146" s="4"/>
      <c r="NIF146" s="4"/>
      <c r="NIG146" s="4"/>
      <c r="NIH146" s="4"/>
      <c r="NII146" s="4"/>
      <c r="NIJ146" s="4"/>
      <c r="NIK146" s="4"/>
      <c r="NIL146" s="4"/>
      <c r="NIM146" s="4"/>
      <c r="NIN146" s="4"/>
      <c r="NIO146" s="4"/>
      <c r="NIP146" s="4"/>
      <c r="NIQ146" s="4"/>
      <c r="NIR146" s="4"/>
      <c r="NIS146" s="4"/>
      <c r="NIT146" s="4"/>
      <c r="NIU146" s="4"/>
      <c r="NIV146" s="4"/>
      <c r="NIW146" s="4"/>
      <c r="NIX146" s="4"/>
      <c r="NIY146" s="4"/>
      <c r="NIZ146" s="4"/>
      <c r="NJA146" s="4"/>
      <c r="NJB146" s="4"/>
      <c r="NJC146" s="4"/>
      <c r="NJD146" s="4"/>
      <c r="NJE146" s="4"/>
      <c r="NJF146" s="4"/>
      <c r="NJG146" s="4"/>
      <c r="NJH146" s="4"/>
      <c r="NJI146" s="4"/>
      <c r="NJJ146" s="4"/>
      <c r="NJK146" s="4"/>
      <c r="NJL146" s="4"/>
      <c r="NJM146" s="4"/>
      <c r="NJN146" s="4"/>
      <c r="NJO146" s="4"/>
      <c r="NJP146" s="4"/>
      <c r="NJQ146" s="4"/>
      <c r="NJR146" s="4"/>
      <c r="NJS146" s="4"/>
      <c r="NJT146" s="4"/>
      <c r="NJU146" s="4"/>
      <c r="NJV146" s="4"/>
      <c r="NJW146" s="4"/>
      <c r="NJX146" s="4"/>
      <c r="NJY146" s="4"/>
      <c r="NJZ146" s="4"/>
      <c r="NKA146" s="4"/>
      <c r="NKB146" s="4"/>
      <c r="NKC146" s="4"/>
      <c r="NKD146" s="4"/>
      <c r="NKE146" s="4"/>
      <c r="NKF146" s="4"/>
      <c r="NKG146" s="4"/>
      <c r="NKH146" s="4"/>
      <c r="NKI146" s="4"/>
      <c r="NKJ146" s="4"/>
      <c r="NKK146" s="4"/>
      <c r="NKL146" s="4"/>
      <c r="NKM146" s="4"/>
      <c r="NKN146" s="4"/>
      <c r="NKO146" s="4"/>
      <c r="NKP146" s="4"/>
      <c r="NKQ146" s="4"/>
      <c r="NKR146" s="4"/>
      <c r="NKS146" s="4"/>
      <c r="NKT146" s="4"/>
      <c r="NKU146" s="4"/>
      <c r="NKV146" s="4"/>
      <c r="NKW146" s="4"/>
      <c r="NKX146" s="4"/>
      <c r="NKY146" s="4"/>
      <c r="NKZ146" s="4"/>
      <c r="NLA146" s="4"/>
      <c r="NLB146" s="4"/>
      <c r="NLC146" s="4"/>
      <c r="NLD146" s="4"/>
      <c r="NLE146" s="4"/>
      <c r="NLF146" s="4"/>
      <c r="NLG146" s="4"/>
      <c r="NLH146" s="4"/>
      <c r="NLI146" s="4"/>
      <c r="NLJ146" s="4"/>
      <c r="NLK146" s="4"/>
      <c r="NLL146" s="4"/>
      <c r="NLM146" s="4"/>
      <c r="NLN146" s="4"/>
      <c r="NLO146" s="4"/>
      <c r="NLP146" s="4"/>
      <c r="NLQ146" s="4"/>
      <c r="NLR146" s="4"/>
      <c r="NLS146" s="4"/>
      <c r="NLT146" s="4"/>
      <c r="NLU146" s="4"/>
      <c r="NLV146" s="4"/>
      <c r="NLW146" s="4"/>
      <c r="NLX146" s="4"/>
      <c r="NLY146" s="4"/>
      <c r="NLZ146" s="4"/>
      <c r="NMA146" s="4"/>
      <c r="NMB146" s="4"/>
      <c r="NMC146" s="4"/>
      <c r="NMD146" s="4"/>
      <c r="NME146" s="4"/>
      <c r="NMF146" s="4"/>
      <c r="NMG146" s="4"/>
      <c r="NMH146" s="4"/>
      <c r="NMI146" s="4"/>
      <c r="NMJ146" s="4"/>
      <c r="NMK146" s="4"/>
      <c r="NML146" s="4"/>
      <c r="NMM146" s="4"/>
      <c r="NMN146" s="4"/>
      <c r="NMO146" s="4"/>
      <c r="NMP146" s="4"/>
      <c r="NMQ146" s="4"/>
      <c r="NMR146" s="4"/>
      <c r="NMS146" s="4"/>
      <c r="NMT146" s="4"/>
      <c r="NMU146" s="4"/>
      <c r="NMV146" s="4"/>
      <c r="NMW146" s="4"/>
      <c r="NMX146" s="4"/>
      <c r="NMY146" s="4"/>
      <c r="NMZ146" s="4"/>
      <c r="NNA146" s="4"/>
      <c r="NNB146" s="4"/>
      <c r="NNC146" s="4"/>
      <c r="NND146" s="4"/>
      <c r="NNE146" s="4"/>
      <c r="NNF146" s="4"/>
      <c r="NNG146" s="4"/>
      <c r="NNH146" s="4"/>
      <c r="NNI146" s="4"/>
      <c r="NNJ146" s="4"/>
      <c r="NNK146" s="4"/>
      <c r="NNL146" s="4"/>
      <c r="NNM146" s="4"/>
      <c r="NNN146" s="4"/>
      <c r="NNO146" s="4"/>
      <c r="NNP146" s="4"/>
      <c r="NNQ146" s="4"/>
      <c r="NNR146" s="4"/>
      <c r="NNS146" s="4"/>
      <c r="NNT146" s="4"/>
      <c r="NNU146" s="4"/>
      <c r="NNV146" s="4"/>
      <c r="NNW146" s="4"/>
      <c r="NNX146" s="4"/>
      <c r="NNY146" s="4"/>
      <c r="NNZ146" s="4"/>
      <c r="NOA146" s="4"/>
      <c r="NOB146" s="4"/>
      <c r="NOC146" s="4"/>
      <c r="NOD146" s="4"/>
      <c r="NOE146" s="4"/>
      <c r="NOF146" s="4"/>
      <c r="NOG146" s="4"/>
      <c r="NOH146" s="4"/>
      <c r="NOI146" s="4"/>
      <c r="NOJ146" s="4"/>
      <c r="NOK146" s="4"/>
      <c r="NOL146" s="4"/>
      <c r="NOM146" s="4"/>
      <c r="NON146" s="4"/>
      <c r="NOO146" s="4"/>
      <c r="NOP146" s="4"/>
      <c r="NOQ146" s="4"/>
      <c r="NOR146" s="4"/>
      <c r="NOS146" s="4"/>
      <c r="NOT146" s="4"/>
      <c r="NOU146" s="4"/>
      <c r="NOV146" s="4"/>
      <c r="NOW146" s="4"/>
      <c r="NOX146" s="4"/>
      <c r="NOY146" s="4"/>
      <c r="NOZ146" s="4"/>
      <c r="NPA146" s="4"/>
      <c r="NPB146" s="4"/>
      <c r="NPC146" s="4"/>
      <c r="NPD146" s="4"/>
      <c r="NPE146" s="4"/>
      <c r="NPF146" s="4"/>
      <c r="NPG146" s="4"/>
      <c r="NPH146" s="4"/>
      <c r="NPI146" s="4"/>
      <c r="NPJ146" s="4"/>
      <c r="NPK146" s="4"/>
      <c r="NPL146" s="4"/>
      <c r="NPM146" s="4"/>
      <c r="NPN146" s="4"/>
      <c r="NPO146" s="4"/>
      <c r="NPP146" s="4"/>
      <c r="NPQ146" s="4"/>
      <c r="NPR146" s="4"/>
      <c r="NPS146" s="4"/>
      <c r="NPT146" s="4"/>
      <c r="NPU146" s="4"/>
      <c r="NPV146" s="4"/>
      <c r="NPW146" s="4"/>
      <c r="NPX146" s="4"/>
      <c r="NPY146" s="4"/>
      <c r="NPZ146" s="4"/>
      <c r="NQA146" s="4"/>
      <c r="NQB146" s="4"/>
      <c r="NQC146" s="4"/>
      <c r="NQD146" s="4"/>
      <c r="NQE146" s="4"/>
      <c r="NQF146" s="4"/>
      <c r="NQG146" s="4"/>
      <c r="NQH146" s="4"/>
      <c r="NQI146" s="4"/>
      <c r="NQJ146" s="4"/>
      <c r="NQK146" s="4"/>
      <c r="NQL146" s="4"/>
      <c r="NQM146" s="4"/>
      <c r="NQN146" s="4"/>
      <c r="NQO146" s="4"/>
      <c r="NQP146" s="4"/>
      <c r="NQQ146" s="4"/>
      <c r="NQR146" s="4"/>
      <c r="NQS146" s="4"/>
      <c r="NQT146" s="4"/>
      <c r="NQU146" s="4"/>
      <c r="NQV146" s="4"/>
      <c r="NQW146" s="4"/>
      <c r="NQX146" s="4"/>
      <c r="NQY146" s="4"/>
      <c r="NQZ146" s="4"/>
      <c r="NRA146" s="4"/>
      <c r="NRB146" s="4"/>
      <c r="NRC146" s="4"/>
      <c r="NRD146" s="4"/>
      <c r="NRE146" s="4"/>
      <c r="NRF146" s="4"/>
      <c r="NRG146" s="74"/>
      <c r="NRH146" s="74"/>
      <c r="NRI146" s="74"/>
      <c r="NRJ146" s="74"/>
      <c r="NRK146" s="74"/>
      <c r="NRL146" s="74"/>
      <c r="NRM146" s="4"/>
      <c r="NRN146" s="4"/>
      <c r="NRO146" s="4"/>
      <c r="NRP146" s="4"/>
      <c r="NRQ146" s="4"/>
      <c r="NRR146" s="4"/>
      <c r="NRS146" s="4"/>
      <c r="NRT146" s="4"/>
      <c r="NRU146" s="4"/>
      <c r="NRV146" s="4"/>
      <c r="NRW146" s="4"/>
      <c r="NRX146" s="4"/>
      <c r="NRY146" s="4"/>
      <c r="NRZ146" s="4"/>
      <c r="NSA146" s="4"/>
      <c r="NSB146" s="4"/>
      <c r="NSC146" s="4"/>
      <c r="NSD146" s="4"/>
      <c r="NSE146" s="4"/>
      <c r="NSF146" s="4"/>
      <c r="NSG146" s="4"/>
      <c r="NSH146" s="4"/>
      <c r="NSI146" s="4"/>
      <c r="NSJ146" s="4"/>
      <c r="NSK146" s="4"/>
      <c r="NSL146" s="4"/>
      <c r="NSM146" s="4"/>
      <c r="NSN146" s="4"/>
      <c r="NSO146" s="4"/>
      <c r="NSP146" s="4"/>
      <c r="NSQ146" s="4"/>
      <c r="NSR146" s="4"/>
      <c r="NSS146" s="4"/>
      <c r="NST146" s="4"/>
      <c r="NSU146" s="4"/>
      <c r="NSV146" s="4"/>
      <c r="NSW146" s="4"/>
      <c r="NSX146" s="4"/>
      <c r="NSY146" s="4"/>
      <c r="NSZ146" s="4"/>
      <c r="NTA146" s="4"/>
      <c r="NTB146" s="4"/>
      <c r="NTC146" s="4"/>
      <c r="NTD146" s="4"/>
      <c r="NTE146" s="4"/>
      <c r="NTF146" s="4"/>
      <c r="NTG146" s="4"/>
      <c r="NTH146" s="4"/>
      <c r="NTI146" s="4"/>
      <c r="NTJ146" s="4"/>
      <c r="NTK146" s="4"/>
      <c r="NTL146" s="4"/>
      <c r="NTM146" s="4"/>
      <c r="NTN146" s="4"/>
      <c r="NTO146" s="4"/>
      <c r="NTP146" s="4"/>
      <c r="NTQ146" s="4"/>
      <c r="NTR146" s="4"/>
      <c r="NTS146" s="4"/>
      <c r="NTT146" s="4"/>
      <c r="NTU146" s="4"/>
      <c r="NTV146" s="4"/>
      <c r="NTW146" s="4"/>
      <c r="NTX146" s="4"/>
      <c r="NTY146" s="4"/>
      <c r="NTZ146" s="4"/>
      <c r="NUA146" s="4"/>
      <c r="NUB146" s="4"/>
      <c r="NUC146" s="4"/>
      <c r="NUD146" s="4"/>
      <c r="NUE146" s="4"/>
      <c r="NUF146" s="4"/>
      <c r="NUG146" s="4"/>
      <c r="NUH146" s="4"/>
      <c r="NUI146" s="4"/>
      <c r="NUJ146" s="4"/>
      <c r="NUK146" s="4"/>
      <c r="NUL146" s="4"/>
      <c r="NUM146" s="4"/>
      <c r="NUN146" s="4"/>
      <c r="NUO146" s="4"/>
      <c r="NUP146" s="4"/>
      <c r="NUQ146" s="4"/>
      <c r="NUR146" s="4"/>
      <c r="NUS146" s="4"/>
      <c r="NUT146" s="4"/>
      <c r="NUU146" s="4"/>
      <c r="NUV146" s="4"/>
      <c r="NUW146" s="4"/>
      <c r="NUX146" s="4"/>
      <c r="NUY146" s="4"/>
      <c r="NUZ146" s="4"/>
      <c r="NVA146" s="4"/>
      <c r="NVB146" s="4"/>
      <c r="NVC146" s="4"/>
      <c r="NVD146" s="4"/>
      <c r="NVE146" s="4"/>
      <c r="NVF146" s="4"/>
      <c r="NVG146" s="4"/>
      <c r="NVH146" s="4"/>
      <c r="NVI146" s="4"/>
      <c r="NVJ146" s="4"/>
      <c r="NVK146" s="4"/>
      <c r="NVL146" s="4"/>
      <c r="NVM146" s="4"/>
      <c r="NVN146" s="4"/>
      <c r="NVO146" s="4"/>
      <c r="NVP146" s="4"/>
      <c r="NVQ146" s="4"/>
      <c r="NVR146" s="4"/>
      <c r="NVS146" s="4"/>
      <c r="NVT146" s="4"/>
      <c r="NVU146" s="4"/>
      <c r="NVV146" s="4"/>
      <c r="NVW146" s="4"/>
      <c r="NVX146" s="4"/>
      <c r="NVY146" s="4"/>
      <c r="NVZ146" s="4"/>
      <c r="NWA146" s="4"/>
      <c r="NWB146" s="4"/>
      <c r="NWC146" s="4"/>
      <c r="NWD146" s="4"/>
      <c r="NWE146" s="4"/>
      <c r="NWF146" s="4"/>
      <c r="NWG146" s="4"/>
      <c r="NWH146" s="4"/>
      <c r="NWI146" s="4"/>
      <c r="NWJ146" s="4"/>
      <c r="NWK146" s="4"/>
      <c r="NWL146" s="4"/>
      <c r="NWM146" s="4"/>
      <c r="NWN146" s="4"/>
      <c r="NWO146" s="4"/>
      <c r="NWP146" s="4"/>
      <c r="NWQ146" s="4"/>
      <c r="NWR146" s="4"/>
      <c r="NWS146" s="4"/>
      <c r="NWT146" s="4"/>
      <c r="NWU146" s="4"/>
      <c r="NWV146" s="4"/>
      <c r="NWW146" s="4"/>
      <c r="NWX146" s="4"/>
      <c r="NWY146" s="4"/>
      <c r="NWZ146" s="4"/>
      <c r="NXA146" s="4"/>
      <c r="NXB146" s="4"/>
      <c r="NXC146" s="4"/>
      <c r="NXD146" s="4"/>
      <c r="NXE146" s="4"/>
      <c r="NXF146" s="4"/>
      <c r="NXG146" s="4"/>
      <c r="NXH146" s="4"/>
      <c r="NXI146" s="4"/>
      <c r="NXJ146" s="4"/>
      <c r="NXK146" s="4"/>
      <c r="NXL146" s="4"/>
      <c r="NXM146" s="4"/>
      <c r="NXN146" s="4"/>
      <c r="NXO146" s="4"/>
      <c r="NXP146" s="4"/>
      <c r="NXQ146" s="4"/>
      <c r="NXR146" s="4"/>
      <c r="NXS146" s="4"/>
      <c r="NXT146" s="4"/>
      <c r="NXU146" s="4"/>
      <c r="NXV146" s="4"/>
      <c r="NXW146" s="4"/>
      <c r="NXX146" s="4"/>
      <c r="NXY146" s="4"/>
      <c r="NXZ146" s="4"/>
      <c r="NYA146" s="4"/>
      <c r="NYB146" s="4"/>
      <c r="NYC146" s="4"/>
      <c r="NYD146" s="4"/>
      <c r="NYE146" s="4"/>
      <c r="NYF146" s="4"/>
      <c r="NYG146" s="4"/>
      <c r="NYH146" s="4"/>
      <c r="NYI146" s="4"/>
      <c r="NYJ146" s="4"/>
      <c r="NYK146" s="4"/>
      <c r="NYL146" s="4"/>
      <c r="NYM146" s="4"/>
      <c r="NYN146" s="4"/>
      <c r="NYO146" s="4"/>
      <c r="NYP146" s="4"/>
      <c r="NYQ146" s="4"/>
      <c r="NYR146" s="4"/>
      <c r="NYS146" s="4"/>
      <c r="NYT146" s="4"/>
      <c r="NYU146" s="4"/>
      <c r="NYV146" s="4"/>
      <c r="NYW146" s="4"/>
      <c r="NYX146" s="4"/>
      <c r="NYY146" s="4"/>
      <c r="NYZ146" s="4"/>
      <c r="NZA146" s="4"/>
      <c r="NZB146" s="4"/>
      <c r="NZC146" s="4"/>
      <c r="NZD146" s="4"/>
      <c r="NZE146" s="4"/>
      <c r="NZF146" s="4"/>
      <c r="NZG146" s="4"/>
      <c r="NZH146" s="4"/>
      <c r="NZI146" s="4"/>
      <c r="NZJ146" s="4"/>
      <c r="NZK146" s="4"/>
      <c r="NZL146" s="4"/>
      <c r="NZM146" s="4"/>
      <c r="NZN146" s="4"/>
      <c r="NZO146" s="4"/>
      <c r="NZP146" s="4"/>
      <c r="NZQ146" s="4"/>
      <c r="NZR146" s="4"/>
      <c r="NZS146" s="4"/>
      <c r="NZT146" s="4"/>
      <c r="NZU146" s="4"/>
      <c r="NZV146" s="4"/>
      <c r="NZW146" s="4"/>
      <c r="NZX146" s="4"/>
      <c r="NZY146" s="4"/>
      <c r="NZZ146" s="4"/>
      <c r="OAA146" s="4"/>
      <c r="OAB146" s="4"/>
      <c r="OAC146" s="4"/>
      <c r="OAD146" s="4"/>
      <c r="OAE146" s="4"/>
      <c r="OAF146" s="4"/>
      <c r="OAG146" s="4"/>
      <c r="OAH146" s="4"/>
      <c r="OAI146" s="4"/>
      <c r="OAJ146" s="4"/>
      <c r="OAK146" s="4"/>
      <c r="OAL146" s="4"/>
      <c r="OAM146" s="4"/>
      <c r="OAN146" s="4"/>
      <c r="OAO146" s="4"/>
      <c r="OAP146" s="4"/>
      <c r="OAQ146" s="4"/>
      <c r="OAR146" s="4"/>
      <c r="OAS146" s="4"/>
      <c r="OAT146" s="4"/>
      <c r="OAU146" s="4"/>
      <c r="OAV146" s="4"/>
      <c r="OAW146" s="4"/>
      <c r="OAX146" s="4"/>
      <c r="OAY146" s="4"/>
      <c r="OAZ146" s="4"/>
      <c r="OBA146" s="4"/>
      <c r="OBB146" s="4"/>
      <c r="OBC146" s="74"/>
      <c r="OBD146" s="74"/>
      <c r="OBE146" s="74"/>
      <c r="OBF146" s="74"/>
      <c r="OBG146" s="74"/>
      <c r="OBH146" s="74"/>
      <c r="OBI146" s="4"/>
      <c r="OBJ146" s="4"/>
      <c r="OBK146" s="4"/>
      <c r="OBL146" s="4"/>
      <c r="OBM146" s="4"/>
      <c r="OBN146" s="4"/>
      <c r="OBO146" s="4"/>
      <c r="OBP146" s="4"/>
      <c r="OBQ146" s="4"/>
      <c r="OBR146" s="4"/>
      <c r="OBS146" s="4"/>
      <c r="OBT146" s="4"/>
      <c r="OBU146" s="4"/>
      <c r="OBV146" s="4"/>
      <c r="OBW146" s="4"/>
      <c r="OBX146" s="4"/>
      <c r="OBY146" s="4"/>
      <c r="OBZ146" s="4"/>
      <c r="OCA146" s="4"/>
      <c r="OCB146" s="4"/>
      <c r="OCC146" s="4"/>
      <c r="OCD146" s="4"/>
      <c r="OCE146" s="4"/>
      <c r="OCF146" s="4"/>
      <c r="OCG146" s="4"/>
      <c r="OCH146" s="4"/>
      <c r="OCI146" s="4"/>
      <c r="OCJ146" s="4"/>
      <c r="OCK146" s="4"/>
      <c r="OCL146" s="4"/>
      <c r="OCM146" s="4"/>
      <c r="OCN146" s="4"/>
      <c r="OCO146" s="4"/>
      <c r="OCP146" s="4"/>
      <c r="OCQ146" s="4"/>
      <c r="OCR146" s="4"/>
      <c r="OCS146" s="4"/>
      <c r="OCT146" s="4"/>
      <c r="OCU146" s="4"/>
      <c r="OCV146" s="4"/>
      <c r="OCW146" s="4"/>
      <c r="OCX146" s="4"/>
      <c r="OCY146" s="4"/>
      <c r="OCZ146" s="4"/>
      <c r="ODA146" s="4"/>
      <c r="ODB146" s="4"/>
      <c r="ODC146" s="4"/>
      <c r="ODD146" s="4"/>
      <c r="ODE146" s="4"/>
      <c r="ODF146" s="4"/>
      <c r="ODG146" s="4"/>
      <c r="ODH146" s="4"/>
      <c r="ODI146" s="4"/>
      <c r="ODJ146" s="4"/>
      <c r="ODK146" s="4"/>
      <c r="ODL146" s="4"/>
      <c r="ODM146" s="4"/>
      <c r="ODN146" s="4"/>
      <c r="ODO146" s="4"/>
      <c r="ODP146" s="4"/>
      <c r="ODQ146" s="4"/>
      <c r="ODR146" s="4"/>
      <c r="ODS146" s="4"/>
      <c r="ODT146" s="4"/>
      <c r="ODU146" s="4"/>
      <c r="ODV146" s="4"/>
      <c r="ODW146" s="4"/>
      <c r="ODX146" s="4"/>
      <c r="ODY146" s="4"/>
      <c r="ODZ146" s="4"/>
      <c r="OEA146" s="4"/>
      <c r="OEB146" s="4"/>
      <c r="OEC146" s="4"/>
      <c r="OED146" s="4"/>
      <c r="OEE146" s="4"/>
      <c r="OEF146" s="4"/>
      <c r="OEG146" s="4"/>
      <c r="OEH146" s="4"/>
      <c r="OEI146" s="4"/>
      <c r="OEJ146" s="4"/>
      <c r="OEK146" s="4"/>
      <c r="OEL146" s="4"/>
      <c r="OEM146" s="4"/>
      <c r="OEN146" s="4"/>
      <c r="OEO146" s="4"/>
      <c r="OEP146" s="4"/>
      <c r="OEQ146" s="4"/>
      <c r="OER146" s="4"/>
      <c r="OES146" s="4"/>
      <c r="OET146" s="4"/>
      <c r="OEU146" s="4"/>
      <c r="OEV146" s="4"/>
      <c r="OEW146" s="4"/>
      <c r="OEX146" s="4"/>
      <c r="OEY146" s="4"/>
      <c r="OEZ146" s="4"/>
      <c r="OFA146" s="4"/>
      <c r="OFB146" s="4"/>
      <c r="OFC146" s="4"/>
      <c r="OFD146" s="4"/>
      <c r="OFE146" s="4"/>
      <c r="OFF146" s="4"/>
      <c r="OFG146" s="4"/>
      <c r="OFH146" s="4"/>
      <c r="OFI146" s="4"/>
      <c r="OFJ146" s="4"/>
      <c r="OFK146" s="4"/>
      <c r="OFL146" s="4"/>
      <c r="OFM146" s="4"/>
      <c r="OFN146" s="4"/>
      <c r="OFO146" s="4"/>
      <c r="OFP146" s="4"/>
      <c r="OFQ146" s="4"/>
      <c r="OFR146" s="4"/>
      <c r="OFS146" s="4"/>
      <c r="OFT146" s="4"/>
      <c r="OFU146" s="4"/>
      <c r="OFV146" s="4"/>
      <c r="OFW146" s="4"/>
      <c r="OFX146" s="4"/>
      <c r="OFY146" s="4"/>
      <c r="OFZ146" s="4"/>
      <c r="OGA146" s="4"/>
      <c r="OGB146" s="4"/>
      <c r="OGC146" s="4"/>
      <c r="OGD146" s="4"/>
      <c r="OGE146" s="4"/>
      <c r="OGF146" s="4"/>
      <c r="OGG146" s="4"/>
      <c r="OGH146" s="4"/>
      <c r="OGI146" s="4"/>
      <c r="OGJ146" s="4"/>
      <c r="OGK146" s="4"/>
      <c r="OGL146" s="4"/>
      <c r="OGM146" s="4"/>
      <c r="OGN146" s="4"/>
      <c r="OGO146" s="4"/>
      <c r="OGP146" s="4"/>
      <c r="OGQ146" s="4"/>
      <c r="OGR146" s="4"/>
      <c r="OGS146" s="4"/>
      <c r="OGT146" s="4"/>
      <c r="OGU146" s="4"/>
      <c r="OGV146" s="4"/>
      <c r="OGW146" s="4"/>
      <c r="OGX146" s="4"/>
      <c r="OGY146" s="4"/>
      <c r="OGZ146" s="4"/>
      <c r="OHA146" s="4"/>
      <c r="OHB146" s="4"/>
      <c r="OHC146" s="4"/>
      <c r="OHD146" s="4"/>
      <c r="OHE146" s="4"/>
      <c r="OHF146" s="4"/>
      <c r="OHG146" s="4"/>
      <c r="OHH146" s="4"/>
      <c r="OHI146" s="4"/>
      <c r="OHJ146" s="4"/>
      <c r="OHK146" s="4"/>
      <c r="OHL146" s="4"/>
      <c r="OHM146" s="4"/>
      <c r="OHN146" s="4"/>
      <c r="OHO146" s="4"/>
      <c r="OHP146" s="4"/>
      <c r="OHQ146" s="4"/>
      <c r="OHR146" s="4"/>
      <c r="OHS146" s="4"/>
      <c r="OHT146" s="4"/>
      <c r="OHU146" s="4"/>
      <c r="OHV146" s="4"/>
      <c r="OHW146" s="4"/>
      <c r="OHX146" s="4"/>
      <c r="OHY146" s="4"/>
      <c r="OHZ146" s="4"/>
      <c r="OIA146" s="4"/>
      <c r="OIB146" s="4"/>
      <c r="OIC146" s="4"/>
      <c r="OID146" s="4"/>
      <c r="OIE146" s="4"/>
      <c r="OIF146" s="4"/>
      <c r="OIG146" s="4"/>
      <c r="OIH146" s="4"/>
      <c r="OII146" s="4"/>
      <c r="OIJ146" s="4"/>
      <c r="OIK146" s="4"/>
      <c r="OIL146" s="4"/>
      <c r="OIM146" s="4"/>
      <c r="OIN146" s="4"/>
      <c r="OIO146" s="4"/>
      <c r="OIP146" s="4"/>
      <c r="OIQ146" s="4"/>
      <c r="OIR146" s="4"/>
      <c r="OIS146" s="4"/>
      <c r="OIT146" s="4"/>
      <c r="OIU146" s="4"/>
      <c r="OIV146" s="4"/>
      <c r="OIW146" s="4"/>
      <c r="OIX146" s="4"/>
      <c r="OIY146" s="4"/>
      <c r="OIZ146" s="4"/>
      <c r="OJA146" s="4"/>
      <c r="OJB146" s="4"/>
      <c r="OJC146" s="4"/>
      <c r="OJD146" s="4"/>
      <c r="OJE146" s="4"/>
      <c r="OJF146" s="4"/>
      <c r="OJG146" s="4"/>
      <c r="OJH146" s="4"/>
      <c r="OJI146" s="4"/>
      <c r="OJJ146" s="4"/>
      <c r="OJK146" s="4"/>
      <c r="OJL146" s="4"/>
      <c r="OJM146" s="4"/>
      <c r="OJN146" s="4"/>
      <c r="OJO146" s="4"/>
      <c r="OJP146" s="4"/>
      <c r="OJQ146" s="4"/>
      <c r="OJR146" s="4"/>
      <c r="OJS146" s="4"/>
      <c r="OJT146" s="4"/>
      <c r="OJU146" s="4"/>
      <c r="OJV146" s="4"/>
      <c r="OJW146" s="4"/>
      <c r="OJX146" s="4"/>
      <c r="OJY146" s="4"/>
      <c r="OJZ146" s="4"/>
      <c r="OKA146" s="4"/>
      <c r="OKB146" s="4"/>
      <c r="OKC146" s="4"/>
      <c r="OKD146" s="4"/>
      <c r="OKE146" s="4"/>
      <c r="OKF146" s="4"/>
      <c r="OKG146" s="4"/>
      <c r="OKH146" s="4"/>
      <c r="OKI146" s="4"/>
      <c r="OKJ146" s="4"/>
      <c r="OKK146" s="4"/>
      <c r="OKL146" s="4"/>
      <c r="OKM146" s="4"/>
      <c r="OKN146" s="4"/>
      <c r="OKO146" s="4"/>
      <c r="OKP146" s="4"/>
      <c r="OKQ146" s="4"/>
      <c r="OKR146" s="4"/>
      <c r="OKS146" s="4"/>
      <c r="OKT146" s="4"/>
      <c r="OKU146" s="4"/>
      <c r="OKV146" s="4"/>
      <c r="OKW146" s="4"/>
      <c r="OKX146" s="4"/>
      <c r="OKY146" s="74"/>
      <c r="OKZ146" s="74"/>
      <c r="OLA146" s="74"/>
      <c r="OLB146" s="74"/>
      <c r="OLC146" s="74"/>
      <c r="OLD146" s="74"/>
      <c r="OLE146" s="4"/>
      <c r="OLF146" s="4"/>
      <c r="OLG146" s="4"/>
      <c r="OLH146" s="4"/>
      <c r="OLI146" s="4"/>
      <c r="OLJ146" s="4"/>
      <c r="OLK146" s="4"/>
      <c r="OLL146" s="4"/>
      <c r="OLM146" s="4"/>
      <c r="OLN146" s="4"/>
      <c r="OLO146" s="4"/>
      <c r="OLP146" s="4"/>
      <c r="OLQ146" s="4"/>
      <c r="OLR146" s="4"/>
      <c r="OLS146" s="4"/>
      <c r="OLT146" s="4"/>
      <c r="OLU146" s="4"/>
      <c r="OLV146" s="4"/>
      <c r="OLW146" s="4"/>
      <c r="OLX146" s="4"/>
      <c r="OLY146" s="4"/>
      <c r="OLZ146" s="4"/>
      <c r="OMA146" s="4"/>
      <c r="OMB146" s="4"/>
      <c r="OMC146" s="4"/>
      <c r="OMD146" s="4"/>
      <c r="OME146" s="4"/>
      <c r="OMF146" s="4"/>
      <c r="OMG146" s="4"/>
      <c r="OMH146" s="4"/>
      <c r="OMI146" s="4"/>
      <c r="OMJ146" s="4"/>
      <c r="OMK146" s="4"/>
      <c r="OML146" s="4"/>
      <c r="OMM146" s="4"/>
      <c r="OMN146" s="4"/>
      <c r="OMO146" s="4"/>
      <c r="OMP146" s="4"/>
      <c r="OMQ146" s="4"/>
      <c r="OMR146" s="4"/>
      <c r="OMS146" s="4"/>
      <c r="OMT146" s="4"/>
      <c r="OMU146" s="4"/>
      <c r="OMV146" s="4"/>
      <c r="OMW146" s="4"/>
      <c r="OMX146" s="4"/>
      <c r="OMY146" s="4"/>
      <c r="OMZ146" s="4"/>
      <c r="ONA146" s="4"/>
      <c r="ONB146" s="4"/>
      <c r="ONC146" s="4"/>
      <c r="OND146" s="4"/>
      <c r="ONE146" s="4"/>
      <c r="ONF146" s="4"/>
      <c r="ONG146" s="4"/>
      <c r="ONH146" s="4"/>
      <c r="ONI146" s="4"/>
      <c r="ONJ146" s="4"/>
      <c r="ONK146" s="4"/>
      <c r="ONL146" s="4"/>
      <c r="ONM146" s="4"/>
      <c r="ONN146" s="4"/>
      <c r="ONO146" s="4"/>
      <c r="ONP146" s="4"/>
      <c r="ONQ146" s="4"/>
      <c r="ONR146" s="4"/>
      <c r="ONS146" s="4"/>
      <c r="ONT146" s="4"/>
      <c r="ONU146" s="4"/>
      <c r="ONV146" s="4"/>
      <c r="ONW146" s="4"/>
      <c r="ONX146" s="4"/>
      <c r="ONY146" s="4"/>
      <c r="ONZ146" s="4"/>
      <c r="OOA146" s="4"/>
      <c r="OOB146" s="4"/>
      <c r="OOC146" s="4"/>
      <c r="OOD146" s="4"/>
      <c r="OOE146" s="4"/>
      <c r="OOF146" s="4"/>
      <c r="OOG146" s="4"/>
      <c r="OOH146" s="4"/>
      <c r="OOI146" s="4"/>
      <c r="OOJ146" s="4"/>
      <c r="OOK146" s="4"/>
      <c r="OOL146" s="4"/>
      <c r="OOM146" s="4"/>
      <c r="OON146" s="4"/>
      <c r="OOO146" s="4"/>
      <c r="OOP146" s="4"/>
      <c r="OOQ146" s="4"/>
      <c r="OOR146" s="4"/>
      <c r="OOS146" s="4"/>
      <c r="OOT146" s="4"/>
      <c r="OOU146" s="4"/>
      <c r="OOV146" s="4"/>
      <c r="OOW146" s="4"/>
      <c r="OOX146" s="4"/>
      <c r="OOY146" s="4"/>
      <c r="OOZ146" s="4"/>
      <c r="OPA146" s="4"/>
      <c r="OPB146" s="4"/>
      <c r="OPC146" s="4"/>
      <c r="OPD146" s="4"/>
      <c r="OPE146" s="4"/>
      <c r="OPF146" s="4"/>
      <c r="OPG146" s="4"/>
      <c r="OPH146" s="4"/>
      <c r="OPI146" s="4"/>
      <c r="OPJ146" s="4"/>
      <c r="OPK146" s="4"/>
      <c r="OPL146" s="4"/>
      <c r="OPM146" s="4"/>
      <c r="OPN146" s="4"/>
      <c r="OPO146" s="4"/>
      <c r="OPP146" s="4"/>
      <c r="OPQ146" s="4"/>
      <c r="OPR146" s="4"/>
      <c r="OPS146" s="4"/>
      <c r="OPT146" s="4"/>
      <c r="OPU146" s="4"/>
      <c r="OPV146" s="4"/>
      <c r="OPW146" s="4"/>
      <c r="OPX146" s="4"/>
      <c r="OPY146" s="4"/>
      <c r="OPZ146" s="4"/>
      <c r="OQA146" s="4"/>
      <c r="OQB146" s="4"/>
      <c r="OQC146" s="4"/>
      <c r="OQD146" s="4"/>
      <c r="OQE146" s="4"/>
      <c r="OQF146" s="4"/>
      <c r="OQG146" s="4"/>
      <c r="OQH146" s="4"/>
      <c r="OQI146" s="4"/>
      <c r="OQJ146" s="4"/>
      <c r="OQK146" s="4"/>
      <c r="OQL146" s="4"/>
      <c r="OQM146" s="4"/>
      <c r="OQN146" s="4"/>
      <c r="OQO146" s="4"/>
      <c r="OQP146" s="4"/>
      <c r="OQQ146" s="4"/>
      <c r="OQR146" s="4"/>
      <c r="OQS146" s="4"/>
      <c r="OQT146" s="4"/>
      <c r="OQU146" s="4"/>
      <c r="OQV146" s="4"/>
      <c r="OQW146" s="4"/>
      <c r="OQX146" s="4"/>
      <c r="OQY146" s="4"/>
      <c r="OQZ146" s="4"/>
      <c r="ORA146" s="4"/>
      <c r="ORB146" s="4"/>
      <c r="ORC146" s="4"/>
      <c r="ORD146" s="4"/>
      <c r="ORE146" s="4"/>
      <c r="ORF146" s="4"/>
      <c r="ORG146" s="4"/>
      <c r="ORH146" s="4"/>
      <c r="ORI146" s="4"/>
      <c r="ORJ146" s="4"/>
      <c r="ORK146" s="4"/>
      <c r="ORL146" s="4"/>
      <c r="ORM146" s="4"/>
      <c r="ORN146" s="4"/>
      <c r="ORO146" s="4"/>
      <c r="ORP146" s="4"/>
      <c r="ORQ146" s="4"/>
      <c r="ORR146" s="4"/>
      <c r="ORS146" s="4"/>
      <c r="ORT146" s="4"/>
      <c r="ORU146" s="4"/>
      <c r="ORV146" s="4"/>
      <c r="ORW146" s="4"/>
      <c r="ORX146" s="4"/>
      <c r="ORY146" s="4"/>
      <c r="ORZ146" s="4"/>
      <c r="OSA146" s="4"/>
      <c r="OSB146" s="4"/>
      <c r="OSC146" s="4"/>
      <c r="OSD146" s="4"/>
      <c r="OSE146" s="4"/>
      <c r="OSF146" s="4"/>
      <c r="OSG146" s="4"/>
      <c r="OSH146" s="4"/>
      <c r="OSI146" s="4"/>
      <c r="OSJ146" s="4"/>
      <c r="OSK146" s="4"/>
      <c r="OSL146" s="4"/>
      <c r="OSM146" s="4"/>
      <c r="OSN146" s="4"/>
      <c r="OSO146" s="4"/>
      <c r="OSP146" s="4"/>
      <c r="OSQ146" s="4"/>
      <c r="OSR146" s="4"/>
      <c r="OSS146" s="4"/>
      <c r="OST146" s="4"/>
      <c r="OSU146" s="4"/>
      <c r="OSV146" s="4"/>
      <c r="OSW146" s="4"/>
      <c r="OSX146" s="4"/>
      <c r="OSY146" s="4"/>
      <c r="OSZ146" s="4"/>
      <c r="OTA146" s="4"/>
      <c r="OTB146" s="4"/>
      <c r="OTC146" s="4"/>
      <c r="OTD146" s="4"/>
      <c r="OTE146" s="4"/>
      <c r="OTF146" s="4"/>
      <c r="OTG146" s="4"/>
      <c r="OTH146" s="4"/>
      <c r="OTI146" s="4"/>
      <c r="OTJ146" s="4"/>
      <c r="OTK146" s="4"/>
      <c r="OTL146" s="4"/>
      <c r="OTM146" s="4"/>
      <c r="OTN146" s="4"/>
      <c r="OTO146" s="4"/>
      <c r="OTP146" s="4"/>
      <c r="OTQ146" s="4"/>
      <c r="OTR146" s="4"/>
      <c r="OTS146" s="4"/>
      <c r="OTT146" s="4"/>
      <c r="OTU146" s="4"/>
      <c r="OTV146" s="4"/>
      <c r="OTW146" s="4"/>
      <c r="OTX146" s="4"/>
      <c r="OTY146" s="4"/>
      <c r="OTZ146" s="4"/>
      <c r="OUA146" s="4"/>
      <c r="OUB146" s="4"/>
      <c r="OUC146" s="4"/>
      <c r="OUD146" s="4"/>
      <c r="OUE146" s="4"/>
      <c r="OUF146" s="4"/>
      <c r="OUG146" s="4"/>
      <c r="OUH146" s="4"/>
      <c r="OUI146" s="4"/>
      <c r="OUJ146" s="4"/>
      <c r="OUK146" s="4"/>
      <c r="OUL146" s="4"/>
      <c r="OUM146" s="4"/>
      <c r="OUN146" s="4"/>
      <c r="OUO146" s="4"/>
      <c r="OUP146" s="4"/>
      <c r="OUQ146" s="4"/>
      <c r="OUR146" s="4"/>
      <c r="OUS146" s="4"/>
      <c r="OUT146" s="4"/>
      <c r="OUU146" s="74"/>
      <c r="OUV146" s="74"/>
      <c r="OUW146" s="74"/>
      <c r="OUX146" s="74"/>
      <c r="OUY146" s="74"/>
      <c r="OUZ146" s="74"/>
      <c r="OVA146" s="4"/>
      <c r="OVB146" s="4"/>
      <c r="OVC146" s="4"/>
      <c r="OVD146" s="4"/>
      <c r="OVE146" s="4"/>
      <c r="OVF146" s="4"/>
      <c r="OVG146" s="4"/>
      <c r="OVH146" s="4"/>
      <c r="OVI146" s="4"/>
      <c r="OVJ146" s="4"/>
      <c r="OVK146" s="4"/>
      <c r="OVL146" s="4"/>
      <c r="OVM146" s="4"/>
      <c r="OVN146" s="4"/>
      <c r="OVO146" s="4"/>
      <c r="OVP146" s="4"/>
      <c r="OVQ146" s="4"/>
      <c r="OVR146" s="4"/>
      <c r="OVS146" s="4"/>
      <c r="OVT146" s="4"/>
      <c r="OVU146" s="4"/>
      <c r="OVV146" s="4"/>
      <c r="OVW146" s="4"/>
      <c r="OVX146" s="4"/>
      <c r="OVY146" s="4"/>
      <c r="OVZ146" s="4"/>
      <c r="OWA146" s="4"/>
      <c r="OWB146" s="4"/>
      <c r="OWC146" s="4"/>
      <c r="OWD146" s="4"/>
      <c r="OWE146" s="4"/>
      <c r="OWF146" s="4"/>
      <c r="OWG146" s="4"/>
      <c r="OWH146" s="4"/>
      <c r="OWI146" s="4"/>
      <c r="OWJ146" s="4"/>
      <c r="OWK146" s="4"/>
      <c r="OWL146" s="4"/>
      <c r="OWM146" s="4"/>
      <c r="OWN146" s="4"/>
      <c r="OWO146" s="4"/>
      <c r="OWP146" s="4"/>
      <c r="OWQ146" s="4"/>
      <c r="OWR146" s="4"/>
      <c r="OWS146" s="4"/>
      <c r="OWT146" s="4"/>
      <c r="OWU146" s="4"/>
      <c r="OWV146" s="4"/>
      <c r="OWW146" s="4"/>
      <c r="OWX146" s="4"/>
      <c r="OWY146" s="4"/>
      <c r="OWZ146" s="4"/>
      <c r="OXA146" s="4"/>
      <c r="OXB146" s="4"/>
      <c r="OXC146" s="4"/>
      <c r="OXD146" s="4"/>
      <c r="OXE146" s="4"/>
      <c r="OXF146" s="4"/>
      <c r="OXG146" s="4"/>
      <c r="OXH146" s="4"/>
      <c r="OXI146" s="4"/>
      <c r="OXJ146" s="4"/>
      <c r="OXK146" s="4"/>
      <c r="OXL146" s="4"/>
      <c r="OXM146" s="4"/>
      <c r="OXN146" s="4"/>
      <c r="OXO146" s="4"/>
      <c r="OXP146" s="4"/>
      <c r="OXQ146" s="4"/>
      <c r="OXR146" s="4"/>
      <c r="OXS146" s="4"/>
      <c r="OXT146" s="4"/>
      <c r="OXU146" s="4"/>
      <c r="OXV146" s="4"/>
      <c r="OXW146" s="4"/>
      <c r="OXX146" s="4"/>
      <c r="OXY146" s="4"/>
      <c r="OXZ146" s="4"/>
      <c r="OYA146" s="4"/>
      <c r="OYB146" s="4"/>
      <c r="OYC146" s="4"/>
      <c r="OYD146" s="4"/>
      <c r="OYE146" s="4"/>
      <c r="OYF146" s="4"/>
      <c r="OYG146" s="4"/>
      <c r="OYH146" s="4"/>
      <c r="OYI146" s="4"/>
      <c r="OYJ146" s="4"/>
      <c r="OYK146" s="4"/>
      <c r="OYL146" s="4"/>
      <c r="OYM146" s="4"/>
      <c r="OYN146" s="4"/>
      <c r="OYO146" s="4"/>
      <c r="OYP146" s="4"/>
      <c r="OYQ146" s="4"/>
      <c r="OYR146" s="4"/>
      <c r="OYS146" s="4"/>
      <c r="OYT146" s="4"/>
      <c r="OYU146" s="4"/>
      <c r="OYV146" s="4"/>
      <c r="OYW146" s="4"/>
      <c r="OYX146" s="4"/>
      <c r="OYY146" s="4"/>
      <c r="OYZ146" s="4"/>
      <c r="OZA146" s="4"/>
      <c r="OZB146" s="4"/>
      <c r="OZC146" s="4"/>
      <c r="OZD146" s="4"/>
      <c r="OZE146" s="4"/>
      <c r="OZF146" s="4"/>
      <c r="OZG146" s="4"/>
      <c r="OZH146" s="4"/>
      <c r="OZI146" s="4"/>
      <c r="OZJ146" s="4"/>
      <c r="OZK146" s="4"/>
      <c r="OZL146" s="4"/>
      <c r="OZM146" s="4"/>
      <c r="OZN146" s="4"/>
      <c r="OZO146" s="4"/>
      <c r="OZP146" s="4"/>
      <c r="OZQ146" s="4"/>
      <c r="OZR146" s="4"/>
      <c r="OZS146" s="4"/>
      <c r="OZT146" s="4"/>
      <c r="OZU146" s="4"/>
      <c r="OZV146" s="4"/>
      <c r="OZW146" s="4"/>
      <c r="OZX146" s="4"/>
      <c r="OZY146" s="4"/>
      <c r="OZZ146" s="4"/>
      <c r="PAA146" s="4"/>
      <c r="PAB146" s="4"/>
      <c r="PAC146" s="4"/>
      <c r="PAD146" s="4"/>
      <c r="PAE146" s="4"/>
      <c r="PAF146" s="4"/>
      <c r="PAG146" s="4"/>
      <c r="PAH146" s="4"/>
      <c r="PAI146" s="4"/>
      <c r="PAJ146" s="4"/>
      <c r="PAK146" s="4"/>
      <c r="PAL146" s="4"/>
      <c r="PAM146" s="4"/>
      <c r="PAN146" s="4"/>
      <c r="PAO146" s="4"/>
      <c r="PAP146" s="4"/>
      <c r="PAQ146" s="4"/>
      <c r="PAR146" s="4"/>
      <c r="PAS146" s="4"/>
      <c r="PAT146" s="4"/>
      <c r="PAU146" s="4"/>
      <c r="PAV146" s="4"/>
      <c r="PAW146" s="4"/>
      <c r="PAX146" s="4"/>
      <c r="PAY146" s="4"/>
      <c r="PAZ146" s="4"/>
      <c r="PBA146" s="4"/>
      <c r="PBB146" s="4"/>
      <c r="PBC146" s="4"/>
      <c r="PBD146" s="4"/>
      <c r="PBE146" s="4"/>
      <c r="PBF146" s="4"/>
      <c r="PBG146" s="4"/>
      <c r="PBH146" s="4"/>
      <c r="PBI146" s="4"/>
      <c r="PBJ146" s="4"/>
      <c r="PBK146" s="4"/>
      <c r="PBL146" s="4"/>
      <c r="PBM146" s="4"/>
      <c r="PBN146" s="4"/>
      <c r="PBO146" s="4"/>
      <c r="PBP146" s="4"/>
      <c r="PBQ146" s="4"/>
      <c r="PBR146" s="4"/>
      <c r="PBS146" s="4"/>
      <c r="PBT146" s="4"/>
      <c r="PBU146" s="4"/>
      <c r="PBV146" s="4"/>
      <c r="PBW146" s="4"/>
      <c r="PBX146" s="4"/>
      <c r="PBY146" s="4"/>
      <c r="PBZ146" s="4"/>
      <c r="PCA146" s="4"/>
      <c r="PCB146" s="4"/>
      <c r="PCC146" s="4"/>
      <c r="PCD146" s="4"/>
      <c r="PCE146" s="4"/>
      <c r="PCF146" s="4"/>
      <c r="PCG146" s="4"/>
      <c r="PCH146" s="4"/>
      <c r="PCI146" s="4"/>
      <c r="PCJ146" s="4"/>
      <c r="PCK146" s="4"/>
      <c r="PCL146" s="4"/>
      <c r="PCM146" s="4"/>
      <c r="PCN146" s="4"/>
      <c r="PCO146" s="4"/>
      <c r="PCP146" s="4"/>
      <c r="PCQ146" s="4"/>
      <c r="PCR146" s="4"/>
      <c r="PCS146" s="4"/>
      <c r="PCT146" s="4"/>
      <c r="PCU146" s="4"/>
      <c r="PCV146" s="4"/>
      <c r="PCW146" s="4"/>
      <c r="PCX146" s="4"/>
      <c r="PCY146" s="4"/>
      <c r="PCZ146" s="4"/>
      <c r="PDA146" s="4"/>
      <c r="PDB146" s="4"/>
      <c r="PDC146" s="4"/>
      <c r="PDD146" s="4"/>
      <c r="PDE146" s="4"/>
      <c r="PDF146" s="4"/>
      <c r="PDG146" s="4"/>
      <c r="PDH146" s="4"/>
      <c r="PDI146" s="4"/>
      <c r="PDJ146" s="4"/>
      <c r="PDK146" s="4"/>
      <c r="PDL146" s="4"/>
      <c r="PDM146" s="4"/>
      <c r="PDN146" s="4"/>
      <c r="PDO146" s="4"/>
      <c r="PDP146" s="4"/>
      <c r="PDQ146" s="4"/>
      <c r="PDR146" s="4"/>
      <c r="PDS146" s="4"/>
      <c r="PDT146" s="4"/>
      <c r="PDU146" s="4"/>
      <c r="PDV146" s="4"/>
      <c r="PDW146" s="4"/>
      <c r="PDX146" s="4"/>
      <c r="PDY146" s="4"/>
      <c r="PDZ146" s="4"/>
      <c r="PEA146" s="4"/>
      <c r="PEB146" s="4"/>
      <c r="PEC146" s="4"/>
      <c r="PED146" s="4"/>
      <c r="PEE146" s="4"/>
      <c r="PEF146" s="4"/>
      <c r="PEG146" s="4"/>
      <c r="PEH146" s="4"/>
      <c r="PEI146" s="4"/>
      <c r="PEJ146" s="4"/>
      <c r="PEK146" s="4"/>
      <c r="PEL146" s="4"/>
      <c r="PEM146" s="4"/>
      <c r="PEN146" s="4"/>
      <c r="PEO146" s="4"/>
      <c r="PEP146" s="4"/>
      <c r="PEQ146" s="74"/>
      <c r="PER146" s="74"/>
      <c r="PES146" s="74"/>
      <c r="PET146" s="74"/>
      <c r="PEU146" s="74"/>
      <c r="PEV146" s="74"/>
      <c r="PEW146" s="4"/>
      <c r="PEX146" s="4"/>
      <c r="PEY146" s="4"/>
      <c r="PEZ146" s="4"/>
      <c r="PFA146" s="4"/>
      <c r="PFB146" s="4"/>
      <c r="PFC146" s="4"/>
      <c r="PFD146" s="4"/>
      <c r="PFE146" s="4"/>
      <c r="PFF146" s="4"/>
      <c r="PFG146" s="4"/>
      <c r="PFH146" s="4"/>
      <c r="PFI146" s="4"/>
      <c r="PFJ146" s="4"/>
      <c r="PFK146" s="4"/>
      <c r="PFL146" s="4"/>
      <c r="PFM146" s="4"/>
      <c r="PFN146" s="4"/>
      <c r="PFO146" s="4"/>
      <c r="PFP146" s="4"/>
      <c r="PFQ146" s="4"/>
      <c r="PFR146" s="4"/>
      <c r="PFS146" s="4"/>
      <c r="PFT146" s="4"/>
      <c r="PFU146" s="4"/>
      <c r="PFV146" s="4"/>
      <c r="PFW146" s="4"/>
      <c r="PFX146" s="4"/>
      <c r="PFY146" s="4"/>
      <c r="PFZ146" s="4"/>
      <c r="PGA146" s="4"/>
      <c r="PGB146" s="4"/>
      <c r="PGC146" s="4"/>
      <c r="PGD146" s="4"/>
      <c r="PGE146" s="4"/>
      <c r="PGF146" s="4"/>
      <c r="PGG146" s="4"/>
      <c r="PGH146" s="4"/>
      <c r="PGI146" s="4"/>
      <c r="PGJ146" s="4"/>
      <c r="PGK146" s="4"/>
      <c r="PGL146" s="4"/>
      <c r="PGM146" s="4"/>
      <c r="PGN146" s="4"/>
      <c r="PGO146" s="4"/>
      <c r="PGP146" s="4"/>
      <c r="PGQ146" s="4"/>
      <c r="PGR146" s="4"/>
      <c r="PGS146" s="4"/>
      <c r="PGT146" s="4"/>
      <c r="PGU146" s="4"/>
      <c r="PGV146" s="4"/>
      <c r="PGW146" s="4"/>
      <c r="PGX146" s="4"/>
      <c r="PGY146" s="4"/>
      <c r="PGZ146" s="4"/>
      <c r="PHA146" s="4"/>
      <c r="PHB146" s="4"/>
      <c r="PHC146" s="4"/>
      <c r="PHD146" s="4"/>
      <c r="PHE146" s="4"/>
      <c r="PHF146" s="4"/>
      <c r="PHG146" s="4"/>
      <c r="PHH146" s="4"/>
      <c r="PHI146" s="4"/>
      <c r="PHJ146" s="4"/>
      <c r="PHK146" s="4"/>
      <c r="PHL146" s="4"/>
      <c r="PHM146" s="4"/>
      <c r="PHN146" s="4"/>
      <c r="PHO146" s="4"/>
      <c r="PHP146" s="4"/>
      <c r="PHQ146" s="4"/>
      <c r="PHR146" s="4"/>
      <c r="PHS146" s="4"/>
      <c r="PHT146" s="4"/>
      <c r="PHU146" s="4"/>
      <c r="PHV146" s="4"/>
      <c r="PHW146" s="4"/>
      <c r="PHX146" s="4"/>
      <c r="PHY146" s="4"/>
      <c r="PHZ146" s="4"/>
      <c r="PIA146" s="4"/>
      <c r="PIB146" s="4"/>
      <c r="PIC146" s="4"/>
      <c r="PID146" s="4"/>
      <c r="PIE146" s="4"/>
      <c r="PIF146" s="4"/>
      <c r="PIG146" s="4"/>
      <c r="PIH146" s="4"/>
      <c r="PII146" s="4"/>
      <c r="PIJ146" s="4"/>
      <c r="PIK146" s="4"/>
      <c r="PIL146" s="4"/>
      <c r="PIM146" s="4"/>
      <c r="PIN146" s="4"/>
      <c r="PIO146" s="4"/>
      <c r="PIP146" s="4"/>
      <c r="PIQ146" s="4"/>
      <c r="PIR146" s="4"/>
      <c r="PIS146" s="4"/>
      <c r="PIT146" s="4"/>
      <c r="PIU146" s="4"/>
      <c r="PIV146" s="4"/>
      <c r="PIW146" s="4"/>
      <c r="PIX146" s="4"/>
      <c r="PIY146" s="4"/>
      <c r="PIZ146" s="4"/>
      <c r="PJA146" s="4"/>
      <c r="PJB146" s="4"/>
      <c r="PJC146" s="4"/>
      <c r="PJD146" s="4"/>
      <c r="PJE146" s="4"/>
      <c r="PJF146" s="4"/>
      <c r="PJG146" s="4"/>
      <c r="PJH146" s="4"/>
      <c r="PJI146" s="4"/>
      <c r="PJJ146" s="4"/>
      <c r="PJK146" s="4"/>
      <c r="PJL146" s="4"/>
      <c r="PJM146" s="4"/>
      <c r="PJN146" s="4"/>
      <c r="PJO146" s="4"/>
      <c r="PJP146" s="4"/>
      <c r="PJQ146" s="4"/>
      <c r="PJR146" s="4"/>
      <c r="PJS146" s="4"/>
      <c r="PJT146" s="4"/>
      <c r="PJU146" s="4"/>
      <c r="PJV146" s="4"/>
      <c r="PJW146" s="4"/>
      <c r="PJX146" s="4"/>
      <c r="PJY146" s="4"/>
      <c r="PJZ146" s="4"/>
      <c r="PKA146" s="4"/>
      <c r="PKB146" s="4"/>
      <c r="PKC146" s="4"/>
      <c r="PKD146" s="4"/>
      <c r="PKE146" s="4"/>
      <c r="PKF146" s="4"/>
      <c r="PKG146" s="4"/>
      <c r="PKH146" s="4"/>
      <c r="PKI146" s="4"/>
      <c r="PKJ146" s="4"/>
      <c r="PKK146" s="4"/>
      <c r="PKL146" s="4"/>
      <c r="PKM146" s="4"/>
      <c r="PKN146" s="4"/>
      <c r="PKO146" s="4"/>
      <c r="PKP146" s="4"/>
      <c r="PKQ146" s="4"/>
      <c r="PKR146" s="4"/>
      <c r="PKS146" s="4"/>
      <c r="PKT146" s="4"/>
      <c r="PKU146" s="4"/>
      <c r="PKV146" s="4"/>
      <c r="PKW146" s="4"/>
      <c r="PKX146" s="4"/>
      <c r="PKY146" s="4"/>
      <c r="PKZ146" s="4"/>
      <c r="PLA146" s="4"/>
      <c r="PLB146" s="4"/>
      <c r="PLC146" s="4"/>
      <c r="PLD146" s="4"/>
      <c r="PLE146" s="4"/>
      <c r="PLF146" s="4"/>
      <c r="PLG146" s="4"/>
      <c r="PLH146" s="4"/>
      <c r="PLI146" s="4"/>
      <c r="PLJ146" s="4"/>
      <c r="PLK146" s="4"/>
      <c r="PLL146" s="4"/>
      <c r="PLM146" s="4"/>
      <c r="PLN146" s="4"/>
      <c r="PLO146" s="4"/>
      <c r="PLP146" s="4"/>
      <c r="PLQ146" s="4"/>
      <c r="PLR146" s="4"/>
      <c r="PLS146" s="4"/>
      <c r="PLT146" s="4"/>
      <c r="PLU146" s="4"/>
      <c r="PLV146" s="4"/>
      <c r="PLW146" s="4"/>
      <c r="PLX146" s="4"/>
      <c r="PLY146" s="4"/>
      <c r="PLZ146" s="4"/>
      <c r="PMA146" s="4"/>
      <c r="PMB146" s="4"/>
      <c r="PMC146" s="4"/>
      <c r="PMD146" s="4"/>
      <c r="PME146" s="4"/>
      <c r="PMF146" s="4"/>
      <c r="PMG146" s="4"/>
      <c r="PMH146" s="4"/>
      <c r="PMI146" s="4"/>
      <c r="PMJ146" s="4"/>
      <c r="PMK146" s="4"/>
      <c r="PML146" s="4"/>
      <c r="PMM146" s="4"/>
      <c r="PMN146" s="4"/>
      <c r="PMO146" s="4"/>
      <c r="PMP146" s="4"/>
      <c r="PMQ146" s="4"/>
      <c r="PMR146" s="4"/>
      <c r="PMS146" s="4"/>
      <c r="PMT146" s="4"/>
      <c r="PMU146" s="4"/>
      <c r="PMV146" s="4"/>
      <c r="PMW146" s="4"/>
      <c r="PMX146" s="4"/>
      <c r="PMY146" s="4"/>
      <c r="PMZ146" s="4"/>
      <c r="PNA146" s="4"/>
      <c r="PNB146" s="4"/>
      <c r="PNC146" s="4"/>
      <c r="PND146" s="4"/>
      <c r="PNE146" s="4"/>
      <c r="PNF146" s="4"/>
      <c r="PNG146" s="4"/>
      <c r="PNH146" s="4"/>
      <c r="PNI146" s="4"/>
      <c r="PNJ146" s="4"/>
      <c r="PNK146" s="4"/>
      <c r="PNL146" s="4"/>
      <c r="PNM146" s="4"/>
      <c r="PNN146" s="4"/>
      <c r="PNO146" s="4"/>
      <c r="PNP146" s="4"/>
      <c r="PNQ146" s="4"/>
      <c r="PNR146" s="4"/>
      <c r="PNS146" s="4"/>
      <c r="PNT146" s="4"/>
      <c r="PNU146" s="4"/>
      <c r="PNV146" s="4"/>
      <c r="PNW146" s="4"/>
      <c r="PNX146" s="4"/>
      <c r="PNY146" s="4"/>
      <c r="PNZ146" s="4"/>
      <c r="POA146" s="4"/>
      <c r="POB146" s="4"/>
      <c r="POC146" s="4"/>
      <c r="POD146" s="4"/>
      <c r="POE146" s="4"/>
      <c r="POF146" s="4"/>
      <c r="POG146" s="4"/>
      <c r="POH146" s="4"/>
      <c r="POI146" s="4"/>
      <c r="POJ146" s="4"/>
      <c r="POK146" s="4"/>
      <c r="POL146" s="4"/>
      <c r="POM146" s="74"/>
      <c r="PON146" s="74"/>
      <c r="POO146" s="74"/>
      <c r="POP146" s="74"/>
      <c r="POQ146" s="74"/>
      <c r="POR146" s="74"/>
      <c r="POS146" s="4"/>
      <c r="POT146" s="4"/>
      <c r="POU146" s="4"/>
      <c r="POV146" s="4"/>
      <c r="POW146" s="4"/>
      <c r="POX146" s="4"/>
      <c r="POY146" s="4"/>
      <c r="POZ146" s="4"/>
      <c r="PPA146" s="4"/>
      <c r="PPB146" s="4"/>
      <c r="PPC146" s="4"/>
      <c r="PPD146" s="4"/>
      <c r="PPE146" s="4"/>
      <c r="PPF146" s="4"/>
      <c r="PPG146" s="4"/>
      <c r="PPH146" s="4"/>
      <c r="PPI146" s="4"/>
      <c r="PPJ146" s="4"/>
      <c r="PPK146" s="4"/>
      <c r="PPL146" s="4"/>
      <c r="PPM146" s="4"/>
      <c r="PPN146" s="4"/>
      <c r="PPO146" s="4"/>
      <c r="PPP146" s="4"/>
      <c r="PPQ146" s="4"/>
      <c r="PPR146" s="4"/>
      <c r="PPS146" s="4"/>
      <c r="PPT146" s="4"/>
      <c r="PPU146" s="4"/>
      <c r="PPV146" s="4"/>
      <c r="PPW146" s="4"/>
      <c r="PPX146" s="4"/>
      <c r="PPY146" s="4"/>
      <c r="PPZ146" s="4"/>
      <c r="PQA146" s="4"/>
      <c r="PQB146" s="4"/>
      <c r="PQC146" s="4"/>
      <c r="PQD146" s="4"/>
      <c r="PQE146" s="4"/>
      <c r="PQF146" s="4"/>
      <c r="PQG146" s="4"/>
      <c r="PQH146" s="4"/>
      <c r="PQI146" s="4"/>
      <c r="PQJ146" s="4"/>
      <c r="PQK146" s="4"/>
      <c r="PQL146" s="4"/>
      <c r="PQM146" s="4"/>
      <c r="PQN146" s="4"/>
      <c r="PQO146" s="4"/>
      <c r="PQP146" s="4"/>
      <c r="PQQ146" s="4"/>
      <c r="PQR146" s="4"/>
      <c r="PQS146" s="4"/>
      <c r="PQT146" s="4"/>
      <c r="PQU146" s="4"/>
      <c r="PQV146" s="4"/>
      <c r="PQW146" s="4"/>
      <c r="PQX146" s="4"/>
      <c r="PQY146" s="4"/>
      <c r="PQZ146" s="4"/>
      <c r="PRA146" s="4"/>
      <c r="PRB146" s="4"/>
      <c r="PRC146" s="4"/>
      <c r="PRD146" s="4"/>
      <c r="PRE146" s="4"/>
      <c r="PRF146" s="4"/>
      <c r="PRG146" s="4"/>
      <c r="PRH146" s="4"/>
      <c r="PRI146" s="4"/>
      <c r="PRJ146" s="4"/>
      <c r="PRK146" s="4"/>
      <c r="PRL146" s="4"/>
      <c r="PRM146" s="4"/>
      <c r="PRN146" s="4"/>
      <c r="PRO146" s="4"/>
      <c r="PRP146" s="4"/>
      <c r="PRQ146" s="4"/>
      <c r="PRR146" s="4"/>
      <c r="PRS146" s="4"/>
      <c r="PRT146" s="4"/>
      <c r="PRU146" s="4"/>
      <c r="PRV146" s="4"/>
      <c r="PRW146" s="4"/>
      <c r="PRX146" s="4"/>
      <c r="PRY146" s="4"/>
      <c r="PRZ146" s="4"/>
      <c r="PSA146" s="4"/>
      <c r="PSB146" s="4"/>
      <c r="PSC146" s="4"/>
      <c r="PSD146" s="4"/>
      <c r="PSE146" s="4"/>
      <c r="PSF146" s="4"/>
      <c r="PSG146" s="4"/>
      <c r="PSH146" s="4"/>
      <c r="PSI146" s="4"/>
      <c r="PSJ146" s="4"/>
      <c r="PSK146" s="4"/>
      <c r="PSL146" s="4"/>
      <c r="PSM146" s="4"/>
      <c r="PSN146" s="4"/>
      <c r="PSO146" s="4"/>
      <c r="PSP146" s="4"/>
      <c r="PSQ146" s="4"/>
      <c r="PSR146" s="4"/>
      <c r="PSS146" s="4"/>
      <c r="PST146" s="4"/>
      <c r="PSU146" s="4"/>
      <c r="PSV146" s="4"/>
      <c r="PSW146" s="4"/>
      <c r="PSX146" s="4"/>
      <c r="PSY146" s="4"/>
      <c r="PSZ146" s="4"/>
      <c r="PTA146" s="4"/>
      <c r="PTB146" s="4"/>
      <c r="PTC146" s="4"/>
      <c r="PTD146" s="4"/>
      <c r="PTE146" s="4"/>
      <c r="PTF146" s="4"/>
      <c r="PTG146" s="4"/>
      <c r="PTH146" s="4"/>
      <c r="PTI146" s="4"/>
      <c r="PTJ146" s="4"/>
      <c r="PTK146" s="4"/>
      <c r="PTL146" s="4"/>
      <c r="PTM146" s="4"/>
      <c r="PTN146" s="4"/>
      <c r="PTO146" s="4"/>
      <c r="PTP146" s="4"/>
      <c r="PTQ146" s="4"/>
      <c r="PTR146" s="4"/>
      <c r="PTS146" s="4"/>
      <c r="PTT146" s="4"/>
      <c r="PTU146" s="4"/>
      <c r="PTV146" s="4"/>
      <c r="PTW146" s="4"/>
      <c r="PTX146" s="4"/>
      <c r="PTY146" s="4"/>
      <c r="PTZ146" s="4"/>
      <c r="PUA146" s="4"/>
      <c r="PUB146" s="4"/>
      <c r="PUC146" s="4"/>
      <c r="PUD146" s="4"/>
      <c r="PUE146" s="4"/>
      <c r="PUF146" s="4"/>
      <c r="PUG146" s="4"/>
      <c r="PUH146" s="4"/>
      <c r="PUI146" s="4"/>
      <c r="PUJ146" s="4"/>
      <c r="PUK146" s="4"/>
      <c r="PUL146" s="4"/>
      <c r="PUM146" s="4"/>
      <c r="PUN146" s="4"/>
      <c r="PUO146" s="4"/>
      <c r="PUP146" s="4"/>
      <c r="PUQ146" s="4"/>
      <c r="PUR146" s="4"/>
      <c r="PUS146" s="4"/>
      <c r="PUT146" s="4"/>
      <c r="PUU146" s="4"/>
      <c r="PUV146" s="4"/>
      <c r="PUW146" s="4"/>
      <c r="PUX146" s="4"/>
      <c r="PUY146" s="4"/>
      <c r="PUZ146" s="4"/>
      <c r="PVA146" s="4"/>
      <c r="PVB146" s="4"/>
      <c r="PVC146" s="4"/>
      <c r="PVD146" s="4"/>
      <c r="PVE146" s="4"/>
      <c r="PVF146" s="4"/>
      <c r="PVG146" s="4"/>
      <c r="PVH146" s="4"/>
      <c r="PVI146" s="4"/>
      <c r="PVJ146" s="4"/>
      <c r="PVK146" s="4"/>
      <c r="PVL146" s="4"/>
      <c r="PVM146" s="4"/>
      <c r="PVN146" s="4"/>
      <c r="PVO146" s="4"/>
      <c r="PVP146" s="4"/>
      <c r="PVQ146" s="4"/>
      <c r="PVR146" s="4"/>
      <c r="PVS146" s="4"/>
      <c r="PVT146" s="4"/>
      <c r="PVU146" s="4"/>
      <c r="PVV146" s="4"/>
      <c r="PVW146" s="4"/>
      <c r="PVX146" s="4"/>
      <c r="PVY146" s="4"/>
      <c r="PVZ146" s="4"/>
      <c r="PWA146" s="4"/>
      <c r="PWB146" s="4"/>
      <c r="PWC146" s="4"/>
      <c r="PWD146" s="4"/>
      <c r="PWE146" s="4"/>
      <c r="PWF146" s="4"/>
      <c r="PWG146" s="4"/>
      <c r="PWH146" s="4"/>
      <c r="PWI146" s="4"/>
      <c r="PWJ146" s="4"/>
      <c r="PWK146" s="4"/>
      <c r="PWL146" s="4"/>
      <c r="PWM146" s="4"/>
      <c r="PWN146" s="4"/>
      <c r="PWO146" s="4"/>
      <c r="PWP146" s="4"/>
      <c r="PWQ146" s="4"/>
      <c r="PWR146" s="4"/>
      <c r="PWS146" s="4"/>
      <c r="PWT146" s="4"/>
      <c r="PWU146" s="4"/>
      <c r="PWV146" s="4"/>
      <c r="PWW146" s="4"/>
      <c r="PWX146" s="4"/>
      <c r="PWY146" s="4"/>
      <c r="PWZ146" s="4"/>
      <c r="PXA146" s="4"/>
      <c r="PXB146" s="4"/>
      <c r="PXC146" s="4"/>
      <c r="PXD146" s="4"/>
      <c r="PXE146" s="4"/>
      <c r="PXF146" s="4"/>
      <c r="PXG146" s="4"/>
      <c r="PXH146" s="4"/>
      <c r="PXI146" s="4"/>
      <c r="PXJ146" s="4"/>
      <c r="PXK146" s="4"/>
      <c r="PXL146" s="4"/>
      <c r="PXM146" s="4"/>
      <c r="PXN146" s="4"/>
      <c r="PXO146" s="4"/>
      <c r="PXP146" s="4"/>
      <c r="PXQ146" s="4"/>
      <c r="PXR146" s="4"/>
      <c r="PXS146" s="4"/>
      <c r="PXT146" s="4"/>
      <c r="PXU146" s="4"/>
      <c r="PXV146" s="4"/>
      <c r="PXW146" s="4"/>
      <c r="PXX146" s="4"/>
      <c r="PXY146" s="4"/>
      <c r="PXZ146" s="4"/>
      <c r="PYA146" s="4"/>
      <c r="PYB146" s="4"/>
      <c r="PYC146" s="4"/>
      <c r="PYD146" s="4"/>
      <c r="PYE146" s="4"/>
      <c r="PYF146" s="4"/>
      <c r="PYG146" s="4"/>
      <c r="PYH146" s="4"/>
      <c r="PYI146" s="74"/>
      <c r="PYJ146" s="74"/>
      <c r="PYK146" s="74"/>
      <c r="PYL146" s="74"/>
      <c r="PYM146" s="74"/>
      <c r="PYN146" s="74"/>
      <c r="PYO146" s="4"/>
      <c r="PYP146" s="4"/>
      <c r="PYQ146" s="4"/>
      <c r="PYR146" s="4"/>
      <c r="PYS146" s="4"/>
      <c r="PYT146" s="4"/>
      <c r="PYU146" s="4"/>
      <c r="PYV146" s="4"/>
      <c r="PYW146" s="4"/>
      <c r="PYX146" s="4"/>
      <c r="PYY146" s="4"/>
      <c r="PYZ146" s="4"/>
      <c r="PZA146" s="4"/>
      <c r="PZB146" s="4"/>
      <c r="PZC146" s="4"/>
      <c r="PZD146" s="4"/>
      <c r="PZE146" s="4"/>
      <c r="PZF146" s="4"/>
      <c r="PZG146" s="4"/>
      <c r="PZH146" s="4"/>
      <c r="PZI146" s="4"/>
      <c r="PZJ146" s="4"/>
      <c r="PZK146" s="4"/>
      <c r="PZL146" s="4"/>
      <c r="PZM146" s="4"/>
      <c r="PZN146" s="4"/>
      <c r="PZO146" s="4"/>
      <c r="PZP146" s="4"/>
      <c r="PZQ146" s="4"/>
      <c r="PZR146" s="4"/>
      <c r="PZS146" s="4"/>
      <c r="PZT146" s="4"/>
      <c r="PZU146" s="4"/>
      <c r="PZV146" s="4"/>
      <c r="PZW146" s="4"/>
      <c r="PZX146" s="4"/>
      <c r="PZY146" s="4"/>
      <c r="PZZ146" s="4"/>
      <c r="QAA146" s="4"/>
      <c r="QAB146" s="4"/>
      <c r="QAC146" s="4"/>
      <c r="QAD146" s="4"/>
      <c r="QAE146" s="4"/>
      <c r="QAF146" s="4"/>
      <c r="QAG146" s="4"/>
      <c r="QAH146" s="4"/>
      <c r="QAI146" s="4"/>
      <c r="QAJ146" s="4"/>
      <c r="QAK146" s="4"/>
      <c r="QAL146" s="4"/>
      <c r="QAM146" s="4"/>
      <c r="QAN146" s="4"/>
      <c r="QAO146" s="4"/>
      <c r="QAP146" s="4"/>
      <c r="QAQ146" s="4"/>
      <c r="QAR146" s="4"/>
      <c r="QAS146" s="4"/>
      <c r="QAT146" s="4"/>
      <c r="QAU146" s="4"/>
      <c r="QAV146" s="4"/>
      <c r="QAW146" s="4"/>
      <c r="QAX146" s="4"/>
      <c r="QAY146" s="4"/>
      <c r="QAZ146" s="4"/>
      <c r="QBA146" s="4"/>
      <c r="QBB146" s="4"/>
      <c r="QBC146" s="4"/>
      <c r="QBD146" s="4"/>
      <c r="QBE146" s="4"/>
      <c r="QBF146" s="4"/>
      <c r="QBG146" s="4"/>
      <c r="QBH146" s="4"/>
      <c r="QBI146" s="4"/>
      <c r="QBJ146" s="4"/>
      <c r="QBK146" s="4"/>
      <c r="QBL146" s="4"/>
      <c r="QBM146" s="4"/>
      <c r="QBN146" s="4"/>
      <c r="QBO146" s="4"/>
      <c r="QBP146" s="4"/>
      <c r="QBQ146" s="4"/>
      <c r="QBR146" s="4"/>
      <c r="QBS146" s="4"/>
      <c r="QBT146" s="4"/>
      <c r="QBU146" s="4"/>
      <c r="QBV146" s="4"/>
      <c r="QBW146" s="4"/>
      <c r="QBX146" s="4"/>
      <c r="QBY146" s="4"/>
      <c r="QBZ146" s="4"/>
      <c r="QCA146" s="4"/>
      <c r="QCB146" s="4"/>
      <c r="QCC146" s="4"/>
      <c r="QCD146" s="4"/>
      <c r="QCE146" s="4"/>
      <c r="QCF146" s="4"/>
      <c r="QCG146" s="4"/>
      <c r="QCH146" s="4"/>
      <c r="QCI146" s="4"/>
      <c r="QCJ146" s="4"/>
      <c r="QCK146" s="4"/>
      <c r="QCL146" s="4"/>
      <c r="QCM146" s="4"/>
      <c r="QCN146" s="4"/>
      <c r="QCO146" s="4"/>
      <c r="QCP146" s="4"/>
      <c r="QCQ146" s="4"/>
      <c r="QCR146" s="4"/>
      <c r="QCS146" s="4"/>
      <c r="QCT146" s="4"/>
      <c r="QCU146" s="4"/>
      <c r="QCV146" s="4"/>
      <c r="QCW146" s="4"/>
      <c r="QCX146" s="4"/>
      <c r="QCY146" s="4"/>
      <c r="QCZ146" s="4"/>
      <c r="QDA146" s="4"/>
      <c r="QDB146" s="4"/>
      <c r="QDC146" s="4"/>
      <c r="QDD146" s="4"/>
      <c r="QDE146" s="4"/>
      <c r="QDF146" s="4"/>
      <c r="QDG146" s="4"/>
      <c r="QDH146" s="4"/>
      <c r="QDI146" s="4"/>
      <c r="QDJ146" s="4"/>
      <c r="QDK146" s="4"/>
      <c r="QDL146" s="4"/>
      <c r="QDM146" s="4"/>
      <c r="QDN146" s="4"/>
      <c r="QDO146" s="4"/>
      <c r="QDP146" s="4"/>
      <c r="QDQ146" s="4"/>
      <c r="QDR146" s="4"/>
      <c r="QDS146" s="4"/>
      <c r="QDT146" s="4"/>
      <c r="QDU146" s="4"/>
      <c r="QDV146" s="4"/>
      <c r="QDW146" s="4"/>
      <c r="QDX146" s="4"/>
      <c r="QDY146" s="4"/>
      <c r="QDZ146" s="4"/>
      <c r="QEA146" s="4"/>
      <c r="QEB146" s="4"/>
      <c r="QEC146" s="4"/>
      <c r="QED146" s="4"/>
      <c r="QEE146" s="4"/>
      <c r="QEF146" s="4"/>
      <c r="QEG146" s="4"/>
      <c r="QEH146" s="4"/>
      <c r="QEI146" s="4"/>
      <c r="QEJ146" s="4"/>
      <c r="QEK146" s="4"/>
      <c r="QEL146" s="4"/>
      <c r="QEM146" s="4"/>
      <c r="QEN146" s="4"/>
      <c r="QEO146" s="4"/>
      <c r="QEP146" s="4"/>
      <c r="QEQ146" s="4"/>
      <c r="QER146" s="4"/>
      <c r="QES146" s="4"/>
      <c r="QET146" s="4"/>
      <c r="QEU146" s="4"/>
      <c r="QEV146" s="4"/>
      <c r="QEW146" s="4"/>
      <c r="QEX146" s="4"/>
      <c r="QEY146" s="4"/>
      <c r="QEZ146" s="4"/>
      <c r="QFA146" s="4"/>
      <c r="QFB146" s="4"/>
      <c r="QFC146" s="4"/>
      <c r="QFD146" s="4"/>
      <c r="QFE146" s="4"/>
      <c r="QFF146" s="4"/>
      <c r="QFG146" s="4"/>
      <c r="QFH146" s="4"/>
      <c r="QFI146" s="4"/>
      <c r="QFJ146" s="4"/>
      <c r="QFK146" s="4"/>
      <c r="QFL146" s="4"/>
      <c r="QFM146" s="4"/>
      <c r="QFN146" s="4"/>
      <c r="QFO146" s="4"/>
      <c r="QFP146" s="4"/>
      <c r="QFQ146" s="4"/>
      <c r="QFR146" s="4"/>
      <c r="QFS146" s="4"/>
      <c r="QFT146" s="4"/>
      <c r="QFU146" s="4"/>
      <c r="QFV146" s="4"/>
      <c r="QFW146" s="4"/>
      <c r="QFX146" s="4"/>
      <c r="QFY146" s="4"/>
      <c r="QFZ146" s="4"/>
      <c r="QGA146" s="4"/>
      <c r="QGB146" s="4"/>
      <c r="QGC146" s="4"/>
      <c r="QGD146" s="4"/>
      <c r="QGE146" s="4"/>
      <c r="QGF146" s="4"/>
      <c r="QGG146" s="4"/>
      <c r="QGH146" s="4"/>
      <c r="QGI146" s="4"/>
      <c r="QGJ146" s="4"/>
      <c r="QGK146" s="4"/>
      <c r="QGL146" s="4"/>
      <c r="QGM146" s="4"/>
      <c r="QGN146" s="4"/>
      <c r="QGO146" s="4"/>
      <c r="QGP146" s="4"/>
      <c r="QGQ146" s="4"/>
      <c r="QGR146" s="4"/>
      <c r="QGS146" s="4"/>
      <c r="QGT146" s="4"/>
      <c r="QGU146" s="4"/>
      <c r="QGV146" s="4"/>
      <c r="QGW146" s="4"/>
      <c r="QGX146" s="4"/>
      <c r="QGY146" s="4"/>
      <c r="QGZ146" s="4"/>
      <c r="QHA146" s="4"/>
      <c r="QHB146" s="4"/>
      <c r="QHC146" s="4"/>
      <c r="QHD146" s="4"/>
      <c r="QHE146" s="4"/>
      <c r="QHF146" s="4"/>
      <c r="QHG146" s="4"/>
      <c r="QHH146" s="4"/>
      <c r="QHI146" s="4"/>
      <c r="QHJ146" s="4"/>
      <c r="QHK146" s="4"/>
      <c r="QHL146" s="4"/>
      <c r="QHM146" s="4"/>
      <c r="QHN146" s="4"/>
      <c r="QHO146" s="4"/>
      <c r="QHP146" s="4"/>
      <c r="QHQ146" s="4"/>
      <c r="QHR146" s="4"/>
      <c r="QHS146" s="4"/>
      <c r="QHT146" s="4"/>
      <c r="QHU146" s="4"/>
      <c r="QHV146" s="4"/>
      <c r="QHW146" s="4"/>
      <c r="QHX146" s="4"/>
      <c r="QHY146" s="4"/>
      <c r="QHZ146" s="4"/>
      <c r="QIA146" s="4"/>
      <c r="QIB146" s="4"/>
      <c r="QIC146" s="4"/>
      <c r="QID146" s="4"/>
      <c r="QIE146" s="74"/>
      <c r="QIF146" s="74"/>
      <c r="QIG146" s="74"/>
      <c r="QIH146" s="74"/>
      <c r="QII146" s="74"/>
      <c r="QIJ146" s="74"/>
      <c r="QIK146" s="4"/>
      <c r="QIL146" s="4"/>
      <c r="QIM146" s="4"/>
      <c r="QIN146" s="4"/>
      <c r="QIO146" s="4"/>
      <c r="QIP146" s="4"/>
      <c r="QIQ146" s="4"/>
      <c r="QIR146" s="4"/>
      <c r="QIS146" s="4"/>
      <c r="QIT146" s="4"/>
      <c r="QIU146" s="4"/>
      <c r="QIV146" s="4"/>
      <c r="QIW146" s="4"/>
      <c r="QIX146" s="4"/>
      <c r="QIY146" s="4"/>
      <c r="QIZ146" s="4"/>
      <c r="QJA146" s="4"/>
      <c r="QJB146" s="4"/>
      <c r="QJC146" s="4"/>
      <c r="QJD146" s="4"/>
      <c r="QJE146" s="4"/>
      <c r="QJF146" s="4"/>
      <c r="QJG146" s="4"/>
      <c r="QJH146" s="4"/>
      <c r="QJI146" s="4"/>
      <c r="QJJ146" s="4"/>
      <c r="QJK146" s="4"/>
      <c r="QJL146" s="4"/>
      <c r="QJM146" s="4"/>
      <c r="QJN146" s="4"/>
      <c r="QJO146" s="4"/>
      <c r="QJP146" s="4"/>
      <c r="QJQ146" s="4"/>
      <c r="QJR146" s="4"/>
      <c r="QJS146" s="4"/>
      <c r="QJT146" s="4"/>
      <c r="QJU146" s="4"/>
      <c r="QJV146" s="4"/>
      <c r="QJW146" s="4"/>
      <c r="QJX146" s="4"/>
      <c r="QJY146" s="4"/>
      <c r="QJZ146" s="4"/>
      <c r="QKA146" s="4"/>
      <c r="QKB146" s="4"/>
      <c r="QKC146" s="4"/>
      <c r="QKD146" s="4"/>
      <c r="QKE146" s="4"/>
      <c r="QKF146" s="4"/>
      <c r="QKG146" s="4"/>
      <c r="QKH146" s="4"/>
      <c r="QKI146" s="4"/>
      <c r="QKJ146" s="4"/>
      <c r="QKK146" s="4"/>
      <c r="QKL146" s="4"/>
      <c r="QKM146" s="4"/>
      <c r="QKN146" s="4"/>
      <c r="QKO146" s="4"/>
      <c r="QKP146" s="4"/>
      <c r="QKQ146" s="4"/>
      <c r="QKR146" s="4"/>
      <c r="QKS146" s="4"/>
      <c r="QKT146" s="4"/>
      <c r="QKU146" s="4"/>
      <c r="QKV146" s="4"/>
      <c r="QKW146" s="4"/>
      <c r="QKX146" s="4"/>
      <c r="QKY146" s="4"/>
      <c r="QKZ146" s="4"/>
      <c r="QLA146" s="4"/>
      <c r="QLB146" s="4"/>
      <c r="QLC146" s="4"/>
      <c r="QLD146" s="4"/>
      <c r="QLE146" s="4"/>
      <c r="QLF146" s="4"/>
      <c r="QLG146" s="4"/>
      <c r="QLH146" s="4"/>
      <c r="QLI146" s="4"/>
      <c r="QLJ146" s="4"/>
      <c r="QLK146" s="4"/>
      <c r="QLL146" s="4"/>
      <c r="QLM146" s="4"/>
      <c r="QLN146" s="4"/>
      <c r="QLO146" s="4"/>
      <c r="QLP146" s="4"/>
      <c r="QLQ146" s="4"/>
      <c r="QLR146" s="4"/>
      <c r="QLS146" s="4"/>
      <c r="QLT146" s="4"/>
      <c r="QLU146" s="4"/>
      <c r="QLV146" s="4"/>
      <c r="QLW146" s="4"/>
      <c r="QLX146" s="4"/>
      <c r="QLY146" s="4"/>
      <c r="QLZ146" s="4"/>
      <c r="QMA146" s="4"/>
      <c r="QMB146" s="4"/>
      <c r="QMC146" s="4"/>
      <c r="QMD146" s="4"/>
      <c r="QME146" s="4"/>
      <c r="QMF146" s="4"/>
      <c r="QMG146" s="4"/>
      <c r="QMH146" s="4"/>
      <c r="QMI146" s="4"/>
      <c r="QMJ146" s="4"/>
      <c r="QMK146" s="4"/>
      <c r="QML146" s="4"/>
      <c r="QMM146" s="4"/>
      <c r="QMN146" s="4"/>
      <c r="QMO146" s="4"/>
      <c r="QMP146" s="4"/>
      <c r="QMQ146" s="4"/>
      <c r="QMR146" s="4"/>
      <c r="QMS146" s="4"/>
      <c r="QMT146" s="4"/>
      <c r="QMU146" s="4"/>
      <c r="QMV146" s="4"/>
      <c r="QMW146" s="4"/>
      <c r="QMX146" s="4"/>
      <c r="QMY146" s="4"/>
      <c r="QMZ146" s="4"/>
      <c r="QNA146" s="4"/>
      <c r="QNB146" s="4"/>
      <c r="QNC146" s="4"/>
      <c r="QND146" s="4"/>
      <c r="QNE146" s="4"/>
      <c r="QNF146" s="4"/>
      <c r="QNG146" s="4"/>
      <c r="QNH146" s="4"/>
      <c r="QNI146" s="4"/>
      <c r="QNJ146" s="4"/>
      <c r="QNK146" s="4"/>
      <c r="QNL146" s="4"/>
      <c r="QNM146" s="4"/>
      <c r="QNN146" s="4"/>
      <c r="QNO146" s="4"/>
      <c r="QNP146" s="4"/>
      <c r="QNQ146" s="4"/>
      <c r="QNR146" s="4"/>
      <c r="QNS146" s="4"/>
      <c r="QNT146" s="4"/>
      <c r="QNU146" s="4"/>
      <c r="QNV146" s="4"/>
      <c r="QNW146" s="4"/>
      <c r="QNX146" s="4"/>
      <c r="QNY146" s="4"/>
      <c r="QNZ146" s="4"/>
      <c r="QOA146" s="4"/>
      <c r="QOB146" s="4"/>
      <c r="QOC146" s="4"/>
      <c r="QOD146" s="4"/>
      <c r="QOE146" s="4"/>
      <c r="QOF146" s="4"/>
      <c r="QOG146" s="4"/>
      <c r="QOH146" s="4"/>
      <c r="QOI146" s="4"/>
      <c r="QOJ146" s="4"/>
      <c r="QOK146" s="4"/>
      <c r="QOL146" s="4"/>
      <c r="QOM146" s="4"/>
      <c r="QON146" s="4"/>
      <c r="QOO146" s="4"/>
      <c r="QOP146" s="4"/>
      <c r="QOQ146" s="4"/>
      <c r="QOR146" s="4"/>
      <c r="QOS146" s="4"/>
      <c r="QOT146" s="4"/>
      <c r="QOU146" s="4"/>
      <c r="QOV146" s="4"/>
      <c r="QOW146" s="4"/>
      <c r="QOX146" s="4"/>
      <c r="QOY146" s="4"/>
      <c r="QOZ146" s="4"/>
      <c r="QPA146" s="4"/>
      <c r="QPB146" s="4"/>
      <c r="QPC146" s="4"/>
      <c r="QPD146" s="4"/>
      <c r="QPE146" s="4"/>
      <c r="QPF146" s="4"/>
      <c r="QPG146" s="4"/>
      <c r="QPH146" s="4"/>
      <c r="QPI146" s="4"/>
      <c r="QPJ146" s="4"/>
      <c r="QPK146" s="4"/>
      <c r="QPL146" s="4"/>
      <c r="QPM146" s="4"/>
      <c r="QPN146" s="4"/>
      <c r="QPO146" s="4"/>
      <c r="QPP146" s="4"/>
      <c r="QPQ146" s="4"/>
      <c r="QPR146" s="4"/>
      <c r="QPS146" s="4"/>
      <c r="QPT146" s="4"/>
      <c r="QPU146" s="4"/>
      <c r="QPV146" s="4"/>
      <c r="QPW146" s="4"/>
      <c r="QPX146" s="4"/>
      <c r="QPY146" s="4"/>
      <c r="QPZ146" s="4"/>
      <c r="QQA146" s="4"/>
      <c r="QQB146" s="4"/>
      <c r="QQC146" s="4"/>
      <c r="QQD146" s="4"/>
      <c r="QQE146" s="4"/>
      <c r="QQF146" s="4"/>
      <c r="QQG146" s="4"/>
      <c r="QQH146" s="4"/>
      <c r="QQI146" s="4"/>
      <c r="QQJ146" s="4"/>
      <c r="QQK146" s="4"/>
      <c r="QQL146" s="4"/>
      <c r="QQM146" s="4"/>
      <c r="QQN146" s="4"/>
      <c r="QQO146" s="4"/>
      <c r="QQP146" s="4"/>
      <c r="QQQ146" s="4"/>
      <c r="QQR146" s="4"/>
      <c r="QQS146" s="4"/>
      <c r="QQT146" s="4"/>
      <c r="QQU146" s="4"/>
      <c r="QQV146" s="4"/>
      <c r="QQW146" s="4"/>
      <c r="QQX146" s="4"/>
      <c r="QQY146" s="4"/>
      <c r="QQZ146" s="4"/>
      <c r="QRA146" s="4"/>
      <c r="QRB146" s="4"/>
      <c r="QRC146" s="4"/>
      <c r="QRD146" s="4"/>
      <c r="QRE146" s="4"/>
      <c r="QRF146" s="4"/>
      <c r="QRG146" s="4"/>
      <c r="QRH146" s="4"/>
      <c r="QRI146" s="4"/>
      <c r="QRJ146" s="4"/>
      <c r="QRK146" s="4"/>
      <c r="QRL146" s="4"/>
      <c r="QRM146" s="4"/>
      <c r="QRN146" s="4"/>
      <c r="QRO146" s="4"/>
      <c r="QRP146" s="4"/>
      <c r="QRQ146" s="4"/>
      <c r="QRR146" s="4"/>
      <c r="QRS146" s="4"/>
      <c r="QRT146" s="4"/>
      <c r="QRU146" s="4"/>
      <c r="QRV146" s="4"/>
      <c r="QRW146" s="4"/>
      <c r="QRX146" s="4"/>
      <c r="QRY146" s="4"/>
      <c r="QRZ146" s="4"/>
      <c r="QSA146" s="74"/>
      <c r="QSB146" s="74"/>
      <c r="QSC146" s="74"/>
      <c r="QSD146" s="74"/>
      <c r="QSE146" s="74"/>
      <c r="QSF146" s="74"/>
      <c r="QSG146" s="4"/>
      <c r="QSH146" s="4"/>
      <c r="QSI146" s="4"/>
      <c r="QSJ146" s="4"/>
      <c r="QSK146" s="4"/>
      <c r="QSL146" s="4"/>
      <c r="QSM146" s="4"/>
      <c r="QSN146" s="4"/>
      <c r="QSO146" s="4"/>
      <c r="QSP146" s="4"/>
      <c r="QSQ146" s="4"/>
      <c r="QSR146" s="4"/>
      <c r="QSS146" s="4"/>
      <c r="QST146" s="4"/>
      <c r="QSU146" s="4"/>
      <c r="QSV146" s="4"/>
      <c r="QSW146" s="4"/>
      <c r="QSX146" s="4"/>
      <c r="QSY146" s="4"/>
      <c r="QSZ146" s="4"/>
      <c r="QTA146" s="4"/>
      <c r="QTB146" s="4"/>
      <c r="QTC146" s="4"/>
      <c r="QTD146" s="4"/>
      <c r="QTE146" s="4"/>
      <c r="QTF146" s="4"/>
      <c r="QTG146" s="4"/>
      <c r="QTH146" s="4"/>
      <c r="QTI146" s="4"/>
      <c r="QTJ146" s="4"/>
      <c r="QTK146" s="4"/>
      <c r="QTL146" s="4"/>
      <c r="QTM146" s="4"/>
      <c r="QTN146" s="4"/>
      <c r="QTO146" s="4"/>
      <c r="QTP146" s="4"/>
      <c r="QTQ146" s="4"/>
      <c r="QTR146" s="4"/>
      <c r="QTS146" s="4"/>
      <c r="QTT146" s="4"/>
      <c r="QTU146" s="4"/>
      <c r="QTV146" s="4"/>
      <c r="QTW146" s="4"/>
      <c r="QTX146" s="4"/>
      <c r="QTY146" s="4"/>
      <c r="QTZ146" s="4"/>
      <c r="QUA146" s="4"/>
      <c r="QUB146" s="4"/>
      <c r="QUC146" s="4"/>
      <c r="QUD146" s="4"/>
      <c r="QUE146" s="4"/>
      <c r="QUF146" s="4"/>
      <c r="QUG146" s="4"/>
      <c r="QUH146" s="4"/>
      <c r="QUI146" s="4"/>
      <c r="QUJ146" s="4"/>
      <c r="QUK146" s="4"/>
      <c r="QUL146" s="4"/>
      <c r="QUM146" s="4"/>
      <c r="QUN146" s="4"/>
      <c r="QUO146" s="4"/>
      <c r="QUP146" s="4"/>
      <c r="QUQ146" s="4"/>
      <c r="QUR146" s="4"/>
      <c r="QUS146" s="4"/>
      <c r="QUT146" s="4"/>
      <c r="QUU146" s="4"/>
      <c r="QUV146" s="4"/>
      <c r="QUW146" s="4"/>
      <c r="QUX146" s="4"/>
      <c r="QUY146" s="4"/>
      <c r="QUZ146" s="4"/>
      <c r="QVA146" s="4"/>
      <c r="QVB146" s="4"/>
      <c r="QVC146" s="4"/>
      <c r="QVD146" s="4"/>
      <c r="QVE146" s="4"/>
      <c r="QVF146" s="4"/>
      <c r="QVG146" s="4"/>
      <c r="QVH146" s="4"/>
      <c r="QVI146" s="4"/>
      <c r="QVJ146" s="4"/>
      <c r="QVK146" s="4"/>
      <c r="QVL146" s="4"/>
      <c r="QVM146" s="4"/>
      <c r="QVN146" s="4"/>
      <c r="QVO146" s="4"/>
      <c r="QVP146" s="4"/>
      <c r="QVQ146" s="4"/>
      <c r="QVR146" s="4"/>
      <c r="QVS146" s="4"/>
      <c r="QVT146" s="4"/>
      <c r="QVU146" s="4"/>
      <c r="QVV146" s="4"/>
      <c r="QVW146" s="4"/>
      <c r="QVX146" s="4"/>
      <c r="QVY146" s="4"/>
      <c r="QVZ146" s="4"/>
      <c r="QWA146" s="4"/>
      <c r="QWB146" s="4"/>
      <c r="QWC146" s="4"/>
      <c r="QWD146" s="4"/>
      <c r="QWE146" s="4"/>
      <c r="QWF146" s="4"/>
      <c r="QWG146" s="4"/>
      <c r="QWH146" s="4"/>
      <c r="QWI146" s="4"/>
      <c r="QWJ146" s="4"/>
      <c r="QWK146" s="4"/>
      <c r="QWL146" s="4"/>
      <c r="QWM146" s="4"/>
      <c r="QWN146" s="4"/>
      <c r="QWO146" s="4"/>
      <c r="QWP146" s="4"/>
      <c r="QWQ146" s="4"/>
      <c r="QWR146" s="4"/>
      <c r="QWS146" s="4"/>
      <c r="QWT146" s="4"/>
      <c r="QWU146" s="4"/>
      <c r="QWV146" s="4"/>
      <c r="QWW146" s="4"/>
      <c r="QWX146" s="4"/>
      <c r="QWY146" s="4"/>
      <c r="QWZ146" s="4"/>
      <c r="QXA146" s="4"/>
      <c r="QXB146" s="4"/>
      <c r="QXC146" s="4"/>
      <c r="QXD146" s="4"/>
      <c r="QXE146" s="4"/>
      <c r="QXF146" s="4"/>
      <c r="QXG146" s="4"/>
      <c r="QXH146" s="4"/>
      <c r="QXI146" s="4"/>
      <c r="QXJ146" s="4"/>
      <c r="QXK146" s="4"/>
      <c r="QXL146" s="4"/>
      <c r="QXM146" s="4"/>
      <c r="QXN146" s="4"/>
      <c r="QXO146" s="4"/>
      <c r="QXP146" s="4"/>
      <c r="QXQ146" s="4"/>
      <c r="QXR146" s="4"/>
      <c r="QXS146" s="4"/>
      <c r="QXT146" s="4"/>
      <c r="QXU146" s="4"/>
      <c r="QXV146" s="4"/>
      <c r="QXW146" s="4"/>
      <c r="QXX146" s="4"/>
      <c r="QXY146" s="4"/>
      <c r="QXZ146" s="4"/>
      <c r="QYA146" s="4"/>
      <c r="QYB146" s="4"/>
      <c r="QYC146" s="4"/>
      <c r="QYD146" s="4"/>
      <c r="QYE146" s="4"/>
      <c r="QYF146" s="4"/>
      <c r="QYG146" s="4"/>
      <c r="QYH146" s="4"/>
      <c r="QYI146" s="4"/>
      <c r="QYJ146" s="4"/>
      <c r="QYK146" s="4"/>
      <c r="QYL146" s="4"/>
      <c r="QYM146" s="4"/>
      <c r="QYN146" s="4"/>
      <c r="QYO146" s="4"/>
      <c r="QYP146" s="4"/>
      <c r="QYQ146" s="4"/>
      <c r="QYR146" s="4"/>
      <c r="QYS146" s="4"/>
      <c r="QYT146" s="4"/>
      <c r="QYU146" s="4"/>
      <c r="QYV146" s="4"/>
      <c r="QYW146" s="4"/>
      <c r="QYX146" s="4"/>
      <c r="QYY146" s="4"/>
      <c r="QYZ146" s="4"/>
      <c r="QZA146" s="4"/>
      <c r="QZB146" s="4"/>
      <c r="QZC146" s="4"/>
      <c r="QZD146" s="4"/>
      <c r="QZE146" s="4"/>
      <c r="QZF146" s="4"/>
      <c r="QZG146" s="4"/>
      <c r="QZH146" s="4"/>
      <c r="QZI146" s="4"/>
      <c r="QZJ146" s="4"/>
      <c r="QZK146" s="4"/>
      <c r="QZL146" s="4"/>
      <c r="QZM146" s="4"/>
      <c r="QZN146" s="4"/>
      <c r="QZO146" s="4"/>
      <c r="QZP146" s="4"/>
      <c r="QZQ146" s="4"/>
      <c r="QZR146" s="4"/>
      <c r="QZS146" s="4"/>
      <c r="QZT146" s="4"/>
      <c r="QZU146" s="4"/>
      <c r="QZV146" s="4"/>
      <c r="QZW146" s="4"/>
      <c r="QZX146" s="4"/>
      <c r="QZY146" s="4"/>
      <c r="QZZ146" s="4"/>
      <c r="RAA146" s="4"/>
      <c r="RAB146" s="4"/>
      <c r="RAC146" s="4"/>
      <c r="RAD146" s="4"/>
      <c r="RAE146" s="4"/>
      <c r="RAF146" s="4"/>
      <c r="RAG146" s="4"/>
      <c r="RAH146" s="4"/>
      <c r="RAI146" s="4"/>
      <c r="RAJ146" s="4"/>
      <c r="RAK146" s="4"/>
      <c r="RAL146" s="4"/>
      <c r="RAM146" s="4"/>
      <c r="RAN146" s="4"/>
      <c r="RAO146" s="4"/>
      <c r="RAP146" s="4"/>
      <c r="RAQ146" s="4"/>
      <c r="RAR146" s="4"/>
      <c r="RAS146" s="4"/>
      <c r="RAT146" s="4"/>
      <c r="RAU146" s="4"/>
      <c r="RAV146" s="4"/>
      <c r="RAW146" s="4"/>
      <c r="RAX146" s="4"/>
      <c r="RAY146" s="4"/>
      <c r="RAZ146" s="4"/>
      <c r="RBA146" s="4"/>
      <c r="RBB146" s="4"/>
      <c r="RBC146" s="4"/>
      <c r="RBD146" s="4"/>
      <c r="RBE146" s="4"/>
      <c r="RBF146" s="4"/>
      <c r="RBG146" s="4"/>
      <c r="RBH146" s="4"/>
      <c r="RBI146" s="4"/>
      <c r="RBJ146" s="4"/>
      <c r="RBK146" s="4"/>
      <c r="RBL146" s="4"/>
      <c r="RBM146" s="4"/>
      <c r="RBN146" s="4"/>
      <c r="RBO146" s="4"/>
      <c r="RBP146" s="4"/>
      <c r="RBQ146" s="4"/>
      <c r="RBR146" s="4"/>
      <c r="RBS146" s="4"/>
      <c r="RBT146" s="4"/>
      <c r="RBU146" s="4"/>
      <c r="RBV146" s="4"/>
      <c r="RBW146" s="74"/>
      <c r="RBX146" s="74"/>
      <c r="RBY146" s="74"/>
      <c r="RBZ146" s="74"/>
      <c r="RCA146" s="74"/>
      <c r="RCB146" s="74"/>
      <c r="RCC146" s="4"/>
      <c r="RCD146" s="4"/>
      <c r="RCE146" s="4"/>
      <c r="RCF146" s="4"/>
      <c r="RCG146" s="4"/>
      <c r="RCH146" s="4"/>
      <c r="RCI146" s="4"/>
      <c r="RCJ146" s="4"/>
      <c r="RCK146" s="4"/>
      <c r="RCL146" s="4"/>
      <c r="RCM146" s="4"/>
      <c r="RCN146" s="4"/>
      <c r="RCO146" s="4"/>
      <c r="RCP146" s="4"/>
      <c r="RCQ146" s="4"/>
      <c r="RCR146" s="4"/>
      <c r="RCS146" s="4"/>
      <c r="RCT146" s="4"/>
      <c r="RCU146" s="4"/>
      <c r="RCV146" s="4"/>
      <c r="RCW146" s="4"/>
      <c r="RCX146" s="4"/>
      <c r="RCY146" s="4"/>
      <c r="RCZ146" s="4"/>
      <c r="RDA146" s="4"/>
      <c r="RDB146" s="4"/>
      <c r="RDC146" s="4"/>
      <c r="RDD146" s="4"/>
      <c r="RDE146" s="4"/>
      <c r="RDF146" s="4"/>
      <c r="RDG146" s="4"/>
      <c r="RDH146" s="4"/>
      <c r="RDI146" s="4"/>
      <c r="RDJ146" s="4"/>
      <c r="RDK146" s="4"/>
      <c r="RDL146" s="4"/>
      <c r="RDM146" s="4"/>
      <c r="RDN146" s="4"/>
      <c r="RDO146" s="4"/>
      <c r="RDP146" s="4"/>
      <c r="RDQ146" s="4"/>
      <c r="RDR146" s="4"/>
      <c r="RDS146" s="4"/>
      <c r="RDT146" s="4"/>
      <c r="RDU146" s="4"/>
      <c r="RDV146" s="4"/>
      <c r="RDW146" s="4"/>
      <c r="RDX146" s="4"/>
      <c r="RDY146" s="4"/>
      <c r="RDZ146" s="4"/>
      <c r="REA146" s="4"/>
      <c r="REB146" s="4"/>
      <c r="REC146" s="4"/>
      <c r="RED146" s="4"/>
      <c r="REE146" s="4"/>
      <c r="REF146" s="4"/>
      <c r="REG146" s="4"/>
      <c r="REH146" s="4"/>
      <c r="REI146" s="4"/>
      <c r="REJ146" s="4"/>
      <c r="REK146" s="4"/>
      <c r="REL146" s="4"/>
      <c r="REM146" s="4"/>
      <c r="REN146" s="4"/>
      <c r="REO146" s="4"/>
      <c r="REP146" s="4"/>
      <c r="REQ146" s="4"/>
      <c r="RER146" s="4"/>
      <c r="RES146" s="4"/>
      <c r="RET146" s="4"/>
      <c r="REU146" s="4"/>
      <c r="REV146" s="4"/>
      <c r="REW146" s="4"/>
      <c r="REX146" s="4"/>
      <c r="REY146" s="4"/>
      <c r="REZ146" s="4"/>
      <c r="RFA146" s="4"/>
      <c r="RFB146" s="4"/>
      <c r="RFC146" s="4"/>
      <c r="RFD146" s="4"/>
      <c r="RFE146" s="4"/>
      <c r="RFF146" s="4"/>
      <c r="RFG146" s="4"/>
      <c r="RFH146" s="4"/>
      <c r="RFI146" s="4"/>
      <c r="RFJ146" s="4"/>
      <c r="RFK146" s="4"/>
      <c r="RFL146" s="4"/>
      <c r="RFM146" s="4"/>
      <c r="RFN146" s="4"/>
      <c r="RFO146" s="4"/>
      <c r="RFP146" s="4"/>
      <c r="RFQ146" s="4"/>
      <c r="RFR146" s="4"/>
      <c r="RFS146" s="4"/>
      <c r="RFT146" s="4"/>
      <c r="RFU146" s="4"/>
      <c r="RFV146" s="4"/>
      <c r="RFW146" s="4"/>
      <c r="RFX146" s="4"/>
      <c r="RFY146" s="4"/>
      <c r="RFZ146" s="4"/>
      <c r="RGA146" s="4"/>
      <c r="RGB146" s="4"/>
      <c r="RGC146" s="4"/>
      <c r="RGD146" s="4"/>
      <c r="RGE146" s="4"/>
      <c r="RGF146" s="4"/>
      <c r="RGG146" s="4"/>
      <c r="RGH146" s="4"/>
      <c r="RGI146" s="4"/>
      <c r="RGJ146" s="4"/>
      <c r="RGK146" s="4"/>
      <c r="RGL146" s="4"/>
      <c r="RGM146" s="4"/>
      <c r="RGN146" s="4"/>
      <c r="RGO146" s="4"/>
      <c r="RGP146" s="4"/>
      <c r="RGQ146" s="4"/>
      <c r="RGR146" s="4"/>
      <c r="RGS146" s="4"/>
      <c r="RGT146" s="4"/>
      <c r="RGU146" s="4"/>
      <c r="RGV146" s="4"/>
      <c r="RGW146" s="4"/>
      <c r="RGX146" s="4"/>
      <c r="RGY146" s="4"/>
      <c r="RGZ146" s="4"/>
      <c r="RHA146" s="4"/>
      <c r="RHB146" s="4"/>
      <c r="RHC146" s="4"/>
      <c r="RHD146" s="4"/>
      <c r="RHE146" s="4"/>
      <c r="RHF146" s="4"/>
      <c r="RHG146" s="4"/>
      <c r="RHH146" s="4"/>
      <c r="RHI146" s="4"/>
      <c r="RHJ146" s="4"/>
      <c r="RHK146" s="4"/>
      <c r="RHL146" s="4"/>
      <c r="RHM146" s="4"/>
      <c r="RHN146" s="4"/>
      <c r="RHO146" s="4"/>
      <c r="RHP146" s="4"/>
      <c r="RHQ146" s="4"/>
      <c r="RHR146" s="4"/>
      <c r="RHS146" s="4"/>
      <c r="RHT146" s="4"/>
      <c r="RHU146" s="4"/>
      <c r="RHV146" s="4"/>
      <c r="RHW146" s="4"/>
      <c r="RHX146" s="4"/>
      <c r="RHY146" s="4"/>
      <c r="RHZ146" s="4"/>
      <c r="RIA146" s="4"/>
      <c r="RIB146" s="4"/>
      <c r="RIC146" s="4"/>
      <c r="RID146" s="4"/>
      <c r="RIE146" s="4"/>
      <c r="RIF146" s="4"/>
      <c r="RIG146" s="4"/>
      <c r="RIH146" s="4"/>
      <c r="RII146" s="4"/>
      <c r="RIJ146" s="4"/>
      <c r="RIK146" s="4"/>
      <c r="RIL146" s="4"/>
      <c r="RIM146" s="4"/>
      <c r="RIN146" s="4"/>
      <c r="RIO146" s="4"/>
      <c r="RIP146" s="4"/>
      <c r="RIQ146" s="4"/>
      <c r="RIR146" s="4"/>
      <c r="RIS146" s="4"/>
      <c r="RIT146" s="4"/>
      <c r="RIU146" s="4"/>
      <c r="RIV146" s="4"/>
      <c r="RIW146" s="4"/>
      <c r="RIX146" s="4"/>
      <c r="RIY146" s="4"/>
      <c r="RIZ146" s="4"/>
      <c r="RJA146" s="4"/>
      <c r="RJB146" s="4"/>
      <c r="RJC146" s="4"/>
      <c r="RJD146" s="4"/>
      <c r="RJE146" s="4"/>
      <c r="RJF146" s="4"/>
      <c r="RJG146" s="4"/>
      <c r="RJH146" s="4"/>
      <c r="RJI146" s="4"/>
      <c r="RJJ146" s="4"/>
      <c r="RJK146" s="4"/>
      <c r="RJL146" s="4"/>
      <c r="RJM146" s="4"/>
      <c r="RJN146" s="4"/>
      <c r="RJO146" s="4"/>
      <c r="RJP146" s="4"/>
      <c r="RJQ146" s="4"/>
      <c r="RJR146" s="4"/>
      <c r="RJS146" s="4"/>
      <c r="RJT146" s="4"/>
      <c r="RJU146" s="4"/>
      <c r="RJV146" s="4"/>
      <c r="RJW146" s="4"/>
      <c r="RJX146" s="4"/>
      <c r="RJY146" s="4"/>
      <c r="RJZ146" s="4"/>
      <c r="RKA146" s="4"/>
      <c r="RKB146" s="4"/>
      <c r="RKC146" s="4"/>
      <c r="RKD146" s="4"/>
      <c r="RKE146" s="4"/>
      <c r="RKF146" s="4"/>
      <c r="RKG146" s="4"/>
      <c r="RKH146" s="4"/>
      <c r="RKI146" s="4"/>
      <c r="RKJ146" s="4"/>
      <c r="RKK146" s="4"/>
      <c r="RKL146" s="4"/>
      <c r="RKM146" s="4"/>
      <c r="RKN146" s="4"/>
      <c r="RKO146" s="4"/>
      <c r="RKP146" s="4"/>
      <c r="RKQ146" s="4"/>
      <c r="RKR146" s="4"/>
      <c r="RKS146" s="4"/>
      <c r="RKT146" s="4"/>
      <c r="RKU146" s="4"/>
      <c r="RKV146" s="4"/>
      <c r="RKW146" s="4"/>
      <c r="RKX146" s="4"/>
      <c r="RKY146" s="4"/>
      <c r="RKZ146" s="4"/>
      <c r="RLA146" s="4"/>
      <c r="RLB146" s="4"/>
      <c r="RLC146" s="4"/>
      <c r="RLD146" s="4"/>
      <c r="RLE146" s="4"/>
      <c r="RLF146" s="4"/>
      <c r="RLG146" s="4"/>
      <c r="RLH146" s="4"/>
      <c r="RLI146" s="4"/>
      <c r="RLJ146" s="4"/>
      <c r="RLK146" s="4"/>
      <c r="RLL146" s="4"/>
      <c r="RLM146" s="4"/>
      <c r="RLN146" s="4"/>
      <c r="RLO146" s="4"/>
      <c r="RLP146" s="4"/>
      <c r="RLQ146" s="4"/>
      <c r="RLR146" s="4"/>
      <c r="RLS146" s="74"/>
      <c r="RLT146" s="74"/>
      <c r="RLU146" s="74"/>
      <c r="RLV146" s="74"/>
      <c r="RLW146" s="74"/>
      <c r="RLX146" s="74"/>
      <c r="RLY146" s="4"/>
      <c r="RLZ146" s="4"/>
      <c r="RMA146" s="4"/>
      <c r="RMB146" s="4"/>
      <c r="RMC146" s="4"/>
      <c r="RMD146" s="4"/>
      <c r="RME146" s="4"/>
      <c r="RMF146" s="4"/>
      <c r="RMG146" s="4"/>
      <c r="RMH146" s="4"/>
      <c r="RMI146" s="4"/>
      <c r="RMJ146" s="4"/>
      <c r="RMK146" s="4"/>
      <c r="RML146" s="4"/>
      <c r="RMM146" s="4"/>
      <c r="RMN146" s="4"/>
      <c r="RMO146" s="4"/>
      <c r="RMP146" s="4"/>
      <c r="RMQ146" s="4"/>
      <c r="RMR146" s="4"/>
      <c r="RMS146" s="4"/>
      <c r="RMT146" s="4"/>
      <c r="RMU146" s="4"/>
      <c r="RMV146" s="4"/>
      <c r="RMW146" s="4"/>
      <c r="RMX146" s="4"/>
      <c r="RMY146" s="4"/>
      <c r="RMZ146" s="4"/>
      <c r="RNA146" s="4"/>
      <c r="RNB146" s="4"/>
      <c r="RNC146" s="4"/>
      <c r="RND146" s="4"/>
      <c r="RNE146" s="4"/>
      <c r="RNF146" s="4"/>
      <c r="RNG146" s="4"/>
      <c r="RNH146" s="4"/>
      <c r="RNI146" s="4"/>
      <c r="RNJ146" s="4"/>
      <c r="RNK146" s="4"/>
      <c r="RNL146" s="4"/>
      <c r="RNM146" s="4"/>
      <c r="RNN146" s="4"/>
      <c r="RNO146" s="4"/>
      <c r="RNP146" s="4"/>
      <c r="RNQ146" s="4"/>
      <c r="RNR146" s="4"/>
      <c r="RNS146" s="4"/>
      <c r="RNT146" s="4"/>
      <c r="RNU146" s="4"/>
      <c r="RNV146" s="4"/>
      <c r="RNW146" s="4"/>
      <c r="RNX146" s="4"/>
      <c r="RNY146" s="4"/>
      <c r="RNZ146" s="4"/>
      <c r="ROA146" s="4"/>
      <c r="ROB146" s="4"/>
      <c r="ROC146" s="4"/>
      <c r="ROD146" s="4"/>
      <c r="ROE146" s="4"/>
      <c r="ROF146" s="4"/>
      <c r="ROG146" s="4"/>
      <c r="ROH146" s="4"/>
      <c r="ROI146" s="4"/>
      <c r="ROJ146" s="4"/>
      <c r="ROK146" s="4"/>
      <c r="ROL146" s="4"/>
      <c r="ROM146" s="4"/>
      <c r="RON146" s="4"/>
      <c r="ROO146" s="4"/>
      <c r="ROP146" s="4"/>
      <c r="ROQ146" s="4"/>
      <c r="ROR146" s="4"/>
      <c r="ROS146" s="4"/>
      <c r="ROT146" s="4"/>
      <c r="ROU146" s="4"/>
      <c r="ROV146" s="4"/>
      <c r="ROW146" s="4"/>
      <c r="ROX146" s="4"/>
      <c r="ROY146" s="4"/>
      <c r="ROZ146" s="4"/>
      <c r="RPA146" s="4"/>
      <c r="RPB146" s="4"/>
      <c r="RPC146" s="4"/>
      <c r="RPD146" s="4"/>
      <c r="RPE146" s="4"/>
      <c r="RPF146" s="4"/>
      <c r="RPG146" s="4"/>
      <c r="RPH146" s="4"/>
      <c r="RPI146" s="4"/>
      <c r="RPJ146" s="4"/>
      <c r="RPK146" s="4"/>
      <c r="RPL146" s="4"/>
      <c r="RPM146" s="4"/>
      <c r="RPN146" s="4"/>
      <c r="RPO146" s="4"/>
      <c r="RPP146" s="4"/>
      <c r="RPQ146" s="4"/>
      <c r="RPR146" s="4"/>
      <c r="RPS146" s="4"/>
      <c r="RPT146" s="4"/>
      <c r="RPU146" s="4"/>
      <c r="RPV146" s="4"/>
      <c r="RPW146" s="4"/>
      <c r="RPX146" s="4"/>
      <c r="RPY146" s="4"/>
      <c r="RPZ146" s="4"/>
      <c r="RQA146" s="4"/>
      <c r="RQB146" s="4"/>
      <c r="RQC146" s="4"/>
      <c r="RQD146" s="4"/>
      <c r="RQE146" s="4"/>
      <c r="RQF146" s="4"/>
      <c r="RQG146" s="4"/>
      <c r="RQH146" s="4"/>
      <c r="RQI146" s="4"/>
      <c r="RQJ146" s="4"/>
      <c r="RQK146" s="4"/>
      <c r="RQL146" s="4"/>
      <c r="RQM146" s="4"/>
      <c r="RQN146" s="4"/>
      <c r="RQO146" s="4"/>
      <c r="RQP146" s="4"/>
      <c r="RQQ146" s="4"/>
      <c r="RQR146" s="4"/>
      <c r="RQS146" s="4"/>
      <c r="RQT146" s="4"/>
      <c r="RQU146" s="4"/>
      <c r="RQV146" s="4"/>
      <c r="RQW146" s="4"/>
      <c r="RQX146" s="4"/>
      <c r="RQY146" s="4"/>
      <c r="RQZ146" s="4"/>
      <c r="RRA146" s="4"/>
      <c r="RRB146" s="4"/>
      <c r="RRC146" s="4"/>
      <c r="RRD146" s="4"/>
      <c r="RRE146" s="4"/>
      <c r="RRF146" s="4"/>
      <c r="RRG146" s="4"/>
      <c r="RRH146" s="4"/>
      <c r="RRI146" s="4"/>
      <c r="RRJ146" s="4"/>
      <c r="RRK146" s="4"/>
      <c r="RRL146" s="4"/>
      <c r="RRM146" s="4"/>
      <c r="RRN146" s="4"/>
      <c r="RRO146" s="4"/>
      <c r="RRP146" s="4"/>
      <c r="RRQ146" s="4"/>
      <c r="RRR146" s="4"/>
      <c r="RRS146" s="4"/>
      <c r="RRT146" s="4"/>
      <c r="RRU146" s="4"/>
      <c r="RRV146" s="4"/>
      <c r="RRW146" s="4"/>
      <c r="RRX146" s="4"/>
      <c r="RRY146" s="4"/>
      <c r="RRZ146" s="4"/>
      <c r="RSA146" s="4"/>
      <c r="RSB146" s="4"/>
      <c r="RSC146" s="4"/>
      <c r="RSD146" s="4"/>
      <c r="RSE146" s="4"/>
      <c r="RSF146" s="4"/>
      <c r="RSG146" s="4"/>
      <c r="RSH146" s="4"/>
      <c r="RSI146" s="4"/>
      <c r="RSJ146" s="4"/>
      <c r="RSK146" s="4"/>
      <c r="RSL146" s="4"/>
      <c r="RSM146" s="4"/>
      <c r="RSN146" s="4"/>
      <c r="RSO146" s="4"/>
      <c r="RSP146" s="4"/>
      <c r="RSQ146" s="4"/>
      <c r="RSR146" s="4"/>
      <c r="RSS146" s="4"/>
      <c r="RST146" s="4"/>
      <c r="RSU146" s="4"/>
      <c r="RSV146" s="4"/>
      <c r="RSW146" s="4"/>
      <c r="RSX146" s="4"/>
      <c r="RSY146" s="4"/>
      <c r="RSZ146" s="4"/>
      <c r="RTA146" s="4"/>
      <c r="RTB146" s="4"/>
      <c r="RTC146" s="4"/>
      <c r="RTD146" s="4"/>
      <c r="RTE146" s="4"/>
      <c r="RTF146" s="4"/>
      <c r="RTG146" s="4"/>
      <c r="RTH146" s="4"/>
      <c r="RTI146" s="4"/>
      <c r="RTJ146" s="4"/>
      <c r="RTK146" s="4"/>
      <c r="RTL146" s="4"/>
      <c r="RTM146" s="4"/>
      <c r="RTN146" s="4"/>
      <c r="RTO146" s="4"/>
      <c r="RTP146" s="4"/>
      <c r="RTQ146" s="4"/>
      <c r="RTR146" s="4"/>
      <c r="RTS146" s="4"/>
      <c r="RTT146" s="4"/>
      <c r="RTU146" s="4"/>
      <c r="RTV146" s="4"/>
      <c r="RTW146" s="4"/>
      <c r="RTX146" s="4"/>
      <c r="RTY146" s="4"/>
      <c r="RTZ146" s="4"/>
      <c r="RUA146" s="4"/>
      <c r="RUB146" s="4"/>
      <c r="RUC146" s="4"/>
      <c r="RUD146" s="4"/>
      <c r="RUE146" s="4"/>
      <c r="RUF146" s="4"/>
      <c r="RUG146" s="4"/>
      <c r="RUH146" s="4"/>
      <c r="RUI146" s="4"/>
      <c r="RUJ146" s="4"/>
      <c r="RUK146" s="4"/>
      <c r="RUL146" s="4"/>
      <c r="RUM146" s="4"/>
      <c r="RUN146" s="4"/>
      <c r="RUO146" s="4"/>
      <c r="RUP146" s="4"/>
      <c r="RUQ146" s="4"/>
      <c r="RUR146" s="4"/>
      <c r="RUS146" s="4"/>
      <c r="RUT146" s="4"/>
      <c r="RUU146" s="4"/>
      <c r="RUV146" s="4"/>
      <c r="RUW146" s="4"/>
      <c r="RUX146" s="4"/>
      <c r="RUY146" s="4"/>
      <c r="RUZ146" s="4"/>
      <c r="RVA146" s="4"/>
      <c r="RVB146" s="4"/>
      <c r="RVC146" s="4"/>
      <c r="RVD146" s="4"/>
      <c r="RVE146" s="4"/>
      <c r="RVF146" s="4"/>
      <c r="RVG146" s="4"/>
      <c r="RVH146" s="4"/>
      <c r="RVI146" s="4"/>
      <c r="RVJ146" s="4"/>
      <c r="RVK146" s="4"/>
      <c r="RVL146" s="4"/>
      <c r="RVM146" s="4"/>
      <c r="RVN146" s="4"/>
      <c r="RVO146" s="74"/>
      <c r="RVP146" s="74"/>
      <c r="RVQ146" s="74"/>
      <c r="RVR146" s="74"/>
      <c r="RVS146" s="74"/>
      <c r="RVT146" s="74"/>
      <c r="RVU146" s="4"/>
      <c r="RVV146" s="4"/>
      <c r="RVW146" s="4"/>
      <c r="RVX146" s="4"/>
      <c r="RVY146" s="4"/>
      <c r="RVZ146" s="4"/>
      <c r="RWA146" s="4"/>
      <c r="RWB146" s="4"/>
      <c r="RWC146" s="4"/>
      <c r="RWD146" s="4"/>
      <c r="RWE146" s="4"/>
      <c r="RWF146" s="4"/>
      <c r="RWG146" s="4"/>
      <c r="RWH146" s="4"/>
      <c r="RWI146" s="4"/>
      <c r="RWJ146" s="4"/>
      <c r="RWK146" s="4"/>
      <c r="RWL146" s="4"/>
      <c r="RWM146" s="4"/>
      <c r="RWN146" s="4"/>
      <c r="RWO146" s="4"/>
      <c r="RWP146" s="4"/>
      <c r="RWQ146" s="4"/>
      <c r="RWR146" s="4"/>
      <c r="RWS146" s="4"/>
      <c r="RWT146" s="4"/>
      <c r="RWU146" s="4"/>
      <c r="RWV146" s="4"/>
      <c r="RWW146" s="4"/>
      <c r="RWX146" s="4"/>
      <c r="RWY146" s="4"/>
      <c r="RWZ146" s="4"/>
      <c r="RXA146" s="4"/>
      <c r="RXB146" s="4"/>
      <c r="RXC146" s="4"/>
      <c r="RXD146" s="4"/>
      <c r="RXE146" s="4"/>
      <c r="RXF146" s="4"/>
      <c r="RXG146" s="4"/>
      <c r="RXH146" s="4"/>
      <c r="RXI146" s="4"/>
      <c r="RXJ146" s="4"/>
      <c r="RXK146" s="4"/>
      <c r="RXL146" s="4"/>
      <c r="RXM146" s="4"/>
      <c r="RXN146" s="4"/>
      <c r="RXO146" s="4"/>
      <c r="RXP146" s="4"/>
      <c r="RXQ146" s="4"/>
      <c r="RXR146" s="4"/>
      <c r="RXS146" s="4"/>
      <c r="RXT146" s="4"/>
      <c r="RXU146" s="4"/>
      <c r="RXV146" s="4"/>
      <c r="RXW146" s="4"/>
      <c r="RXX146" s="4"/>
      <c r="RXY146" s="4"/>
      <c r="RXZ146" s="4"/>
      <c r="RYA146" s="4"/>
      <c r="RYB146" s="4"/>
      <c r="RYC146" s="4"/>
      <c r="RYD146" s="4"/>
      <c r="RYE146" s="4"/>
      <c r="RYF146" s="4"/>
      <c r="RYG146" s="4"/>
      <c r="RYH146" s="4"/>
      <c r="RYI146" s="4"/>
      <c r="RYJ146" s="4"/>
      <c r="RYK146" s="4"/>
      <c r="RYL146" s="4"/>
      <c r="RYM146" s="4"/>
      <c r="RYN146" s="4"/>
      <c r="RYO146" s="4"/>
      <c r="RYP146" s="4"/>
      <c r="RYQ146" s="4"/>
      <c r="RYR146" s="4"/>
      <c r="RYS146" s="4"/>
      <c r="RYT146" s="4"/>
      <c r="RYU146" s="4"/>
      <c r="RYV146" s="4"/>
      <c r="RYW146" s="4"/>
      <c r="RYX146" s="4"/>
      <c r="RYY146" s="4"/>
      <c r="RYZ146" s="4"/>
      <c r="RZA146" s="4"/>
      <c r="RZB146" s="4"/>
      <c r="RZC146" s="4"/>
      <c r="RZD146" s="4"/>
      <c r="RZE146" s="4"/>
      <c r="RZF146" s="4"/>
      <c r="RZG146" s="4"/>
      <c r="RZH146" s="4"/>
      <c r="RZI146" s="4"/>
      <c r="RZJ146" s="4"/>
      <c r="RZK146" s="4"/>
      <c r="RZL146" s="4"/>
      <c r="RZM146" s="4"/>
      <c r="RZN146" s="4"/>
      <c r="RZO146" s="4"/>
      <c r="RZP146" s="4"/>
      <c r="RZQ146" s="4"/>
      <c r="RZR146" s="4"/>
      <c r="RZS146" s="4"/>
      <c r="RZT146" s="4"/>
      <c r="RZU146" s="4"/>
      <c r="RZV146" s="4"/>
      <c r="RZW146" s="4"/>
      <c r="RZX146" s="4"/>
      <c r="RZY146" s="4"/>
      <c r="RZZ146" s="4"/>
      <c r="SAA146" s="4"/>
      <c r="SAB146" s="4"/>
      <c r="SAC146" s="4"/>
      <c r="SAD146" s="4"/>
      <c r="SAE146" s="4"/>
      <c r="SAF146" s="4"/>
      <c r="SAG146" s="4"/>
      <c r="SAH146" s="4"/>
      <c r="SAI146" s="4"/>
      <c r="SAJ146" s="4"/>
      <c r="SAK146" s="4"/>
      <c r="SAL146" s="4"/>
      <c r="SAM146" s="4"/>
      <c r="SAN146" s="4"/>
      <c r="SAO146" s="4"/>
      <c r="SAP146" s="4"/>
      <c r="SAQ146" s="4"/>
      <c r="SAR146" s="4"/>
      <c r="SAS146" s="4"/>
      <c r="SAT146" s="4"/>
      <c r="SAU146" s="4"/>
      <c r="SAV146" s="4"/>
      <c r="SAW146" s="4"/>
      <c r="SAX146" s="4"/>
      <c r="SAY146" s="4"/>
      <c r="SAZ146" s="4"/>
      <c r="SBA146" s="4"/>
      <c r="SBB146" s="4"/>
      <c r="SBC146" s="4"/>
      <c r="SBD146" s="4"/>
      <c r="SBE146" s="4"/>
      <c r="SBF146" s="4"/>
      <c r="SBG146" s="4"/>
      <c r="SBH146" s="4"/>
      <c r="SBI146" s="4"/>
      <c r="SBJ146" s="4"/>
      <c r="SBK146" s="4"/>
      <c r="SBL146" s="4"/>
      <c r="SBM146" s="4"/>
      <c r="SBN146" s="4"/>
      <c r="SBO146" s="4"/>
      <c r="SBP146" s="4"/>
      <c r="SBQ146" s="4"/>
      <c r="SBR146" s="4"/>
      <c r="SBS146" s="4"/>
      <c r="SBT146" s="4"/>
      <c r="SBU146" s="4"/>
      <c r="SBV146" s="4"/>
      <c r="SBW146" s="4"/>
      <c r="SBX146" s="4"/>
      <c r="SBY146" s="4"/>
      <c r="SBZ146" s="4"/>
      <c r="SCA146" s="4"/>
      <c r="SCB146" s="4"/>
      <c r="SCC146" s="4"/>
      <c r="SCD146" s="4"/>
      <c r="SCE146" s="4"/>
      <c r="SCF146" s="4"/>
      <c r="SCG146" s="4"/>
      <c r="SCH146" s="4"/>
      <c r="SCI146" s="4"/>
      <c r="SCJ146" s="4"/>
      <c r="SCK146" s="4"/>
      <c r="SCL146" s="4"/>
      <c r="SCM146" s="4"/>
      <c r="SCN146" s="4"/>
      <c r="SCO146" s="4"/>
      <c r="SCP146" s="4"/>
      <c r="SCQ146" s="4"/>
      <c r="SCR146" s="4"/>
      <c r="SCS146" s="4"/>
      <c r="SCT146" s="4"/>
      <c r="SCU146" s="4"/>
      <c r="SCV146" s="4"/>
      <c r="SCW146" s="4"/>
      <c r="SCX146" s="4"/>
      <c r="SCY146" s="4"/>
      <c r="SCZ146" s="4"/>
      <c r="SDA146" s="4"/>
      <c r="SDB146" s="4"/>
      <c r="SDC146" s="4"/>
      <c r="SDD146" s="4"/>
      <c r="SDE146" s="4"/>
      <c r="SDF146" s="4"/>
      <c r="SDG146" s="4"/>
      <c r="SDH146" s="4"/>
      <c r="SDI146" s="4"/>
      <c r="SDJ146" s="4"/>
      <c r="SDK146" s="4"/>
      <c r="SDL146" s="4"/>
      <c r="SDM146" s="4"/>
      <c r="SDN146" s="4"/>
      <c r="SDO146" s="4"/>
      <c r="SDP146" s="4"/>
      <c r="SDQ146" s="4"/>
      <c r="SDR146" s="4"/>
      <c r="SDS146" s="4"/>
      <c r="SDT146" s="4"/>
      <c r="SDU146" s="4"/>
      <c r="SDV146" s="4"/>
      <c r="SDW146" s="4"/>
      <c r="SDX146" s="4"/>
      <c r="SDY146" s="4"/>
      <c r="SDZ146" s="4"/>
      <c r="SEA146" s="4"/>
      <c r="SEB146" s="4"/>
      <c r="SEC146" s="4"/>
      <c r="SED146" s="4"/>
      <c r="SEE146" s="4"/>
      <c r="SEF146" s="4"/>
      <c r="SEG146" s="4"/>
      <c r="SEH146" s="4"/>
      <c r="SEI146" s="4"/>
      <c r="SEJ146" s="4"/>
      <c r="SEK146" s="4"/>
      <c r="SEL146" s="4"/>
      <c r="SEM146" s="4"/>
      <c r="SEN146" s="4"/>
      <c r="SEO146" s="4"/>
      <c r="SEP146" s="4"/>
      <c r="SEQ146" s="4"/>
      <c r="SER146" s="4"/>
      <c r="SES146" s="4"/>
      <c r="SET146" s="4"/>
      <c r="SEU146" s="4"/>
      <c r="SEV146" s="4"/>
      <c r="SEW146" s="4"/>
      <c r="SEX146" s="4"/>
      <c r="SEY146" s="4"/>
      <c r="SEZ146" s="4"/>
      <c r="SFA146" s="4"/>
      <c r="SFB146" s="4"/>
      <c r="SFC146" s="4"/>
      <c r="SFD146" s="4"/>
      <c r="SFE146" s="4"/>
      <c r="SFF146" s="4"/>
      <c r="SFG146" s="4"/>
      <c r="SFH146" s="4"/>
      <c r="SFI146" s="4"/>
      <c r="SFJ146" s="4"/>
      <c r="SFK146" s="74"/>
      <c r="SFL146" s="74"/>
      <c r="SFM146" s="74"/>
      <c r="SFN146" s="74"/>
      <c r="SFO146" s="74"/>
      <c r="SFP146" s="74"/>
      <c r="SFQ146" s="4"/>
      <c r="SFR146" s="4"/>
      <c r="SFS146" s="4"/>
      <c r="SFT146" s="4"/>
      <c r="SFU146" s="4"/>
      <c r="SFV146" s="4"/>
      <c r="SFW146" s="4"/>
      <c r="SFX146" s="4"/>
      <c r="SFY146" s="4"/>
      <c r="SFZ146" s="4"/>
      <c r="SGA146" s="4"/>
      <c r="SGB146" s="4"/>
      <c r="SGC146" s="4"/>
      <c r="SGD146" s="4"/>
      <c r="SGE146" s="4"/>
      <c r="SGF146" s="4"/>
      <c r="SGG146" s="4"/>
      <c r="SGH146" s="4"/>
      <c r="SGI146" s="4"/>
      <c r="SGJ146" s="4"/>
      <c r="SGK146" s="4"/>
      <c r="SGL146" s="4"/>
      <c r="SGM146" s="4"/>
      <c r="SGN146" s="4"/>
      <c r="SGO146" s="4"/>
      <c r="SGP146" s="4"/>
      <c r="SGQ146" s="4"/>
      <c r="SGR146" s="4"/>
      <c r="SGS146" s="4"/>
      <c r="SGT146" s="4"/>
      <c r="SGU146" s="4"/>
      <c r="SGV146" s="4"/>
      <c r="SGW146" s="4"/>
      <c r="SGX146" s="4"/>
      <c r="SGY146" s="4"/>
      <c r="SGZ146" s="4"/>
      <c r="SHA146" s="4"/>
      <c r="SHB146" s="4"/>
      <c r="SHC146" s="4"/>
      <c r="SHD146" s="4"/>
      <c r="SHE146" s="4"/>
      <c r="SHF146" s="4"/>
      <c r="SHG146" s="4"/>
      <c r="SHH146" s="4"/>
      <c r="SHI146" s="4"/>
      <c r="SHJ146" s="4"/>
      <c r="SHK146" s="4"/>
      <c r="SHL146" s="4"/>
      <c r="SHM146" s="4"/>
      <c r="SHN146" s="4"/>
      <c r="SHO146" s="4"/>
      <c r="SHP146" s="4"/>
      <c r="SHQ146" s="4"/>
      <c r="SHR146" s="4"/>
      <c r="SHS146" s="4"/>
      <c r="SHT146" s="4"/>
      <c r="SHU146" s="4"/>
      <c r="SHV146" s="4"/>
      <c r="SHW146" s="4"/>
      <c r="SHX146" s="4"/>
      <c r="SHY146" s="4"/>
      <c r="SHZ146" s="4"/>
      <c r="SIA146" s="4"/>
      <c r="SIB146" s="4"/>
      <c r="SIC146" s="4"/>
      <c r="SID146" s="4"/>
      <c r="SIE146" s="4"/>
      <c r="SIF146" s="4"/>
      <c r="SIG146" s="4"/>
      <c r="SIH146" s="4"/>
      <c r="SII146" s="4"/>
      <c r="SIJ146" s="4"/>
      <c r="SIK146" s="4"/>
      <c r="SIL146" s="4"/>
      <c r="SIM146" s="4"/>
      <c r="SIN146" s="4"/>
      <c r="SIO146" s="4"/>
      <c r="SIP146" s="4"/>
      <c r="SIQ146" s="4"/>
      <c r="SIR146" s="4"/>
      <c r="SIS146" s="4"/>
      <c r="SIT146" s="4"/>
      <c r="SIU146" s="4"/>
      <c r="SIV146" s="4"/>
      <c r="SIW146" s="4"/>
      <c r="SIX146" s="4"/>
      <c r="SIY146" s="4"/>
      <c r="SIZ146" s="4"/>
      <c r="SJA146" s="4"/>
      <c r="SJB146" s="4"/>
      <c r="SJC146" s="4"/>
      <c r="SJD146" s="4"/>
      <c r="SJE146" s="4"/>
      <c r="SJF146" s="4"/>
      <c r="SJG146" s="4"/>
      <c r="SJH146" s="4"/>
      <c r="SJI146" s="4"/>
      <c r="SJJ146" s="4"/>
      <c r="SJK146" s="4"/>
      <c r="SJL146" s="4"/>
      <c r="SJM146" s="4"/>
      <c r="SJN146" s="4"/>
      <c r="SJO146" s="4"/>
      <c r="SJP146" s="4"/>
      <c r="SJQ146" s="4"/>
      <c r="SJR146" s="4"/>
      <c r="SJS146" s="4"/>
      <c r="SJT146" s="4"/>
      <c r="SJU146" s="4"/>
      <c r="SJV146" s="4"/>
      <c r="SJW146" s="4"/>
      <c r="SJX146" s="4"/>
      <c r="SJY146" s="4"/>
      <c r="SJZ146" s="4"/>
      <c r="SKA146" s="4"/>
      <c r="SKB146" s="4"/>
      <c r="SKC146" s="4"/>
      <c r="SKD146" s="4"/>
      <c r="SKE146" s="4"/>
      <c r="SKF146" s="4"/>
      <c r="SKG146" s="4"/>
      <c r="SKH146" s="4"/>
      <c r="SKI146" s="4"/>
      <c r="SKJ146" s="4"/>
      <c r="SKK146" s="4"/>
      <c r="SKL146" s="4"/>
      <c r="SKM146" s="4"/>
      <c r="SKN146" s="4"/>
      <c r="SKO146" s="4"/>
      <c r="SKP146" s="4"/>
      <c r="SKQ146" s="4"/>
      <c r="SKR146" s="4"/>
      <c r="SKS146" s="4"/>
      <c r="SKT146" s="4"/>
      <c r="SKU146" s="4"/>
      <c r="SKV146" s="4"/>
      <c r="SKW146" s="4"/>
      <c r="SKX146" s="4"/>
      <c r="SKY146" s="4"/>
      <c r="SKZ146" s="4"/>
      <c r="SLA146" s="4"/>
      <c r="SLB146" s="4"/>
      <c r="SLC146" s="4"/>
      <c r="SLD146" s="4"/>
      <c r="SLE146" s="4"/>
      <c r="SLF146" s="4"/>
      <c r="SLG146" s="4"/>
      <c r="SLH146" s="4"/>
      <c r="SLI146" s="4"/>
      <c r="SLJ146" s="4"/>
      <c r="SLK146" s="4"/>
      <c r="SLL146" s="4"/>
      <c r="SLM146" s="4"/>
      <c r="SLN146" s="4"/>
      <c r="SLO146" s="4"/>
      <c r="SLP146" s="4"/>
      <c r="SLQ146" s="4"/>
      <c r="SLR146" s="4"/>
      <c r="SLS146" s="4"/>
      <c r="SLT146" s="4"/>
      <c r="SLU146" s="4"/>
      <c r="SLV146" s="4"/>
      <c r="SLW146" s="4"/>
      <c r="SLX146" s="4"/>
      <c r="SLY146" s="4"/>
      <c r="SLZ146" s="4"/>
      <c r="SMA146" s="4"/>
      <c r="SMB146" s="4"/>
      <c r="SMC146" s="4"/>
      <c r="SMD146" s="4"/>
      <c r="SME146" s="4"/>
      <c r="SMF146" s="4"/>
      <c r="SMG146" s="4"/>
      <c r="SMH146" s="4"/>
      <c r="SMI146" s="4"/>
      <c r="SMJ146" s="4"/>
      <c r="SMK146" s="4"/>
      <c r="SML146" s="4"/>
      <c r="SMM146" s="4"/>
      <c r="SMN146" s="4"/>
      <c r="SMO146" s="4"/>
      <c r="SMP146" s="4"/>
      <c r="SMQ146" s="4"/>
      <c r="SMR146" s="4"/>
      <c r="SMS146" s="4"/>
      <c r="SMT146" s="4"/>
      <c r="SMU146" s="4"/>
      <c r="SMV146" s="4"/>
      <c r="SMW146" s="4"/>
      <c r="SMX146" s="4"/>
      <c r="SMY146" s="4"/>
      <c r="SMZ146" s="4"/>
      <c r="SNA146" s="4"/>
      <c r="SNB146" s="4"/>
      <c r="SNC146" s="4"/>
      <c r="SND146" s="4"/>
      <c r="SNE146" s="4"/>
      <c r="SNF146" s="4"/>
      <c r="SNG146" s="4"/>
      <c r="SNH146" s="4"/>
      <c r="SNI146" s="4"/>
      <c r="SNJ146" s="4"/>
      <c r="SNK146" s="4"/>
      <c r="SNL146" s="4"/>
      <c r="SNM146" s="4"/>
      <c r="SNN146" s="4"/>
      <c r="SNO146" s="4"/>
      <c r="SNP146" s="4"/>
      <c r="SNQ146" s="4"/>
      <c r="SNR146" s="4"/>
      <c r="SNS146" s="4"/>
      <c r="SNT146" s="4"/>
      <c r="SNU146" s="4"/>
      <c r="SNV146" s="4"/>
      <c r="SNW146" s="4"/>
      <c r="SNX146" s="4"/>
      <c r="SNY146" s="4"/>
      <c r="SNZ146" s="4"/>
      <c r="SOA146" s="4"/>
      <c r="SOB146" s="4"/>
      <c r="SOC146" s="4"/>
      <c r="SOD146" s="4"/>
      <c r="SOE146" s="4"/>
      <c r="SOF146" s="4"/>
      <c r="SOG146" s="4"/>
      <c r="SOH146" s="4"/>
      <c r="SOI146" s="4"/>
      <c r="SOJ146" s="4"/>
      <c r="SOK146" s="4"/>
      <c r="SOL146" s="4"/>
      <c r="SOM146" s="4"/>
      <c r="SON146" s="4"/>
      <c r="SOO146" s="4"/>
      <c r="SOP146" s="4"/>
      <c r="SOQ146" s="4"/>
      <c r="SOR146" s="4"/>
      <c r="SOS146" s="4"/>
      <c r="SOT146" s="4"/>
      <c r="SOU146" s="4"/>
      <c r="SOV146" s="4"/>
      <c r="SOW146" s="4"/>
      <c r="SOX146" s="4"/>
      <c r="SOY146" s="4"/>
      <c r="SOZ146" s="4"/>
      <c r="SPA146" s="4"/>
      <c r="SPB146" s="4"/>
      <c r="SPC146" s="4"/>
      <c r="SPD146" s="4"/>
      <c r="SPE146" s="4"/>
      <c r="SPF146" s="4"/>
      <c r="SPG146" s="74"/>
      <c r="SPH146" s="74"/>
      <c r="SPI146" s="74"/>
      <c r="SPJ146" s="74"/>
      <c r="SPK146" s="74"/>
      <c r="SPL146" s="74"/>
      <c r="SPM146" s="4"/>
      <c r="SPN146" s="4"/>
      <c r="SPO146" s="4"/>
      <c r="SPP146" s="4"/>
      <c r="SPQ146" s="4"/>
      <c r="SPR146" s="4"/>
      <c r="SPS146" s="4"/>
      <c r="SPT146" s="4"/>
      <c r="SPU146" s="4"/>
      <c r="SPV146" s="4"/>
      <c r="SPW146" s="4"/>
      <c r="SPX146" s="4"/>
      <c r="SPY146" s="4"/>
      <c r="SPZ146" s="4"/>
      <c r="SQA146" s="4"/>
      <c r="SQB146" s="4"/>
      <c r="SQC146" s="4"/>
      <c r="SQD146" s="4"/>
      <c r="SQE146" s="4"/>
      <c r="SQF146" s="4"/>
      <c r="SQG146" s="4"/>
      <c r="SQH146" s="4"/>
      <c r="SQI146" s="4"/>
      <c r="SQJ146" s="4"/>
      <c r="SQK146" s="4"/>
      <c r="SQL146" s="4"/>
      <c r="SQM146" s="4"/>
      <c r="SQN146" s="4"/>
      <c r="SQO146" s="4"/>
      <c r="SQP146" s="4"/>
      <c r="SQQ146" s="4"/>
      <c r="SQR146" s="4"/>
      <c r="SQS146" s="4"/>
      <c r="SQT146" s="4"/>
      <c r="SQU146" s="4"/>
      <c r="SQV146" s="4"/>
      <c r="SQW146" s="4"/>
      <c r="SQX146" s="4"/>
      <c r="SQY146" s="4"/>
      <c r="SQZ146" s="4"/>
      <c r="SRA146" s="4"/>
      <c r="SRB146" s="4"/>
      <c r="SRC146" s="4"/>
      <c r="SRD146" s="4"/>
      <c r="SRE146" s="4"/>
      <c r="SRF146" s="4"/>
      <c r="SRG146" s="4"/>
      <c r="SRH146" s="4"/>
      <c r="SRI146" s="4"/>
      <c r="SRJ146" s="4"/>
      <c r="SRK146" s="4"/>
      <c r="SRL146" s="4"/>
      <c r="SRM146" s="4"/>
      <c r="SRN146" s="4"/>
      <c r="SRO146" s="4"/>
      <c r="SRP146" s="4"/>
      <c r="SRQ146" s="4"/>
      <c r="SRR146" s="4"/>
      <c r="SRS146" s="4"/>
      <c r="SRT146" s="4"/>
      <c r="SRU146" s="4"/>
      <c r="SRV146" s="4"/>
      <c r="SRW146" s="4"/>
      <c r="SRX146" s="4"/>
      <c r="SRY146" s="4"/>
      <c r="SRZ146" s="4"/>
      <c r="SSA146" s="4"/>
      <c r="SSB146" s="4"/>
      <c r="SSC146" s="4"/>
      <c r="SSD146" s="4"/>
      <c r="SSE146" s="4"/>
      <c r="SSF146" s="4"/>
      <c r="SSG146" s="4"/>
      <c r="SSH146" s="4"/>
      <c r="SSI146" s="4"/>
      <c r="SSJ146" s="4"/>
      <c r="SSK146" s="4"/>
      <c r="SSL146" s="4"/>
      <c r="SSM146" s="4"/>
      <c r="SSN146" s="4"/>
      <c r="SSO146" s="4"/>
      <c r="SSP146" s="4"/>
      <c r="SSQ146" s="4"/>
      <c r="SSR146" s="4"/>
      <c r="SSS146" s="4"/>
      <c r="SST146" s="4"/>
      <c r="SSU146" s="4"/>
      <c r="SSV146" s="4"/>
      <c r="SSW146" s="4"/>
      <c r="SSX146" s="4"/>
      <c r="SSY146" s="4"/>
      <c r="SSZ146" s="4"/>
      <c r="STA146" s="4"/>
      <c r="STB146" s="4"/>
      <c r="STC146" s="4"/>
      <c r="STD146" s="4"/>
      <c r="STE146" s="4"/>
      <c r="STF146" s="4"/>
      <c r="STG146" s="4"/>
      <c r="STH146" s="4"/>
      <c r="STI146" s="4"/>
      <c r="STJ146" s="4"/>
      <c r="STK146" s="4"/>
      <c r="STL146" s="4"/>
      <c r="STM146" s="4"/>
      <c r="STN146" s="4"/>
      <c r="STO146" s="4"/>
      <c r="STP146" s="4"/>
      <c r="STQ146" s="4"/>
      <c r="STR146" s="4"/>
      <c r="STS146" s="4"/>
      <c r="STT146" s="4"/>
      <c r="STU146" s="4"/>
      <c r="STV146" s="4"/>
      <c r="STW146" s="4"/>
      <c r="STX146" s="4"/>
      <c r="STY146" s="4"/>
      <c r="STZ146" s="4"/>
      <c r="SUA146" s="4"/>
      <c r="SUB146" s="4"/>
      <c r="SUC146" s="4"/>
      <c r="SUD146" s="4"/>
      <c r="SUE146" s="4"/>
      <c r="SUF146" s="4"/>
      <c r="SUG146" s="4"/>
      <c r="SUH146" s="4"/>
      <c r="SUI146" s="4"/>
      <c r="SUJ146" s="4"/>
      <c r="SUK146" s="4"/>
      <c r="SUL146" s="4"/>
      <c r="SUM146" s="4"/>
      <c r="SUN146" s="4"/>
      <c r="SUO146" s="4"/>
      <c r="SUP146" s="4"/>
      <c r="SUQ146" s="4"/>
      <c r="SUR146" s="4"/>
      <c r="SUS146" s="4"/>
      <c r="SUT146" s="4"/>
      <c r="SUU146" s="4"/>
      <c r="SUV146" s="4"/>
      <c r="SUW146" s="4"/>
      <c r="SUX146" s="4"/>
      <c r="SUY146" s="4"/>
      <c r="SUZ146" s="4"/>
      <c r="SVA146" s="4"/>
      <c r="SVB146" s="4"/>
      <c r="SVC146" s="4"/>
      <c r="SVD146" s="4"/>
      <c r="SVE146" s="4"/>
      <c r="SVF146" s="4"/>
      <c r="SVG146" s="4"/>
      <c r="SVH146" s="4"/>
      <c r="SVI146" s="4"/>
      <c r="SVJ146" s="4"/>
      <c r="SVK146" s="4"/>
      <c r="SVL146" s="4"/>
      <c r="SVM146" s="4"/>
      <c r="SVN146" s="4"/>
      <c r="SVO146" s="4"/>
      <c r="SVP146" s="4"/>
      <c r="SVQ146" s="4"/>
      <c r="SVR146" s="4"/>
      <c r="SVS146" s="4"/>
      <c r="SVT146" s="4"/>
      <c r="SVU146" s="4"/>
      <c r="SVV146" s="4"/>
      <c r="SVW146" s="4"/>
      <c r="SVX146" s="4"/>
      <c r="SVY146" s="4"/>
      <c r="SVZ146" s="4"/>
      <c r="SWA146" s="4"/>
      <c r="SWB146" s="4"/>
      <c r="SWC146" s="4"/>
      <c r="SWD146" s="4"/>
      <c r="SWE146" s="4"/>
      <c r="SWF146" s="4"/>
      <c r="SWG146" s="4"/>
      <c r="SWH146" s="4"/>
      <c r="SWI146" s="4"/>
      <c r="SWJ146" s="4"/>
      <c r="SWK146" s="4"/>
      <c r="SWL146" s="4"/>
      <c r="SWM146" s="4"/>
      <c r="SWN146" s="4"/>
      <c r="SWO146" s="4"/>
      <c r="SWP146" s="4"/>
      <c r="SWQ146" s="4"/>
      <c r="SWR146" s="4"/>
      <c r="SWS146" s="4"/>
      <c r="SWT146" s="4"/>
      <c r="SWU146" s="4"/>
      <c r="SWV146" s="4"/>
      <c r="SWW146" s="4"/>
      <c r="SWX146" s="4"/>
      <c r="SWY146" s="4"/>
      <c r="SWZ146" s="4"/>
      <c r="SXA146" s="4"/>
      <c r="SXB146" s="4"/>
      <c r="SXC146" s="4"/>
      <c r="SXD146" s="4"/>
      <c r="SXE146" s="4"/>
      <c r="SXF146" s="4"/>
      <c r="SXG146" s="4"/>
      <c r="SXH146" s="4"/>
      <c r="SXI146" s="4"/>
      <c r="SXJ146" s="4"/>
      <c r="SXK146" s="4"/>
      <c r="SXL146" s="4"/>
      <c r="SXM146" s="4"/>
      <c r="SXN146" s="4"/>
      <c r="SXO146" s="4"/>
      <c r="SXP146" s="4"/>
      <c r="SXQ146" s="4"/>
      <c r="SXR146" s="4"/>
      <c r="SXS146" s="4"/>
      <c r="SXT146" s="4"/>
      <c r="SXU146" s="4"/>
      <c r="SXV146" s="4"/>
      <c r="SXW146" s="4"/>
      <c r="SXX146" s="4"/>
      <c r="SXY146" s="4"/>
      <c r="SXZ146" s="4"/>
      <c r="SYA146" s="4"/>
      <c r="SYB146" s="4"/>
      <c r="SYC146" s="4"/>
      <c r="SYD146" s="4"/>
      <c r="SYE146" s="4"/>
      <c r="SYF146" s="4"/>
      <c r="SYG146" s="4"/>
      <c r="SYH146" s="4"/>
      <c r="SYI146" s="4"/>
      <c r="SYJ146" s="4"/>
      <c r="SYK146" s="4"/>
      <c r="SYL146" s="4"/>
      <c r="SYM146" s="4"/>
      <c r="SYN146" s="4"/>
      <c r="SYO146" s="4"/>
      <c r="SYP146" s="4"/>
      <c r="SYQ146" s="4"/>
      <c r="SYR146" s="4"/>
      <c r="SYS146" s="4"/>
      <c r="SYT146" s="4"/>
      <c r="SYU146" s="4"/>
      <c r="SYV146" s="4"/>
      <c r="SYW146" s="4"/>
      <c r="SYX146" s="4"/>
      <c r="SYY146" s="4"/>
      <c r="SYZ146" s="4"/>
      <c r="SZA146" s="4"/>
      <c r="SZB146" s="4"/>
      <c r="SZC146" s="74"/>
      <c r="SZD146" s="74"/>
      <c r="SZE146" s="74"/>
      <c r="SZF146" s="74"/>
      <c r="SZG146" s="74"/>
      <c r="SZH146" s="74"/>
      <c r="SZI146" s="4"/>
      <c r="SZJ146" s="4"/>
      <c r="SZK146" s="4"/>
      <c r="SZL146" s="4"/>
      <c r="SZM146" s="4"/>
      <c r="SZN146" s="4"/>
      <c r="SZO146" s="4"/>
      <c r="SZP146" s="4"/>
      <c r="SZQ146" s="4"/>
      <c r="SZR146" s="4"/>
      <c r="SZS146" s="4"/>
      <c r="SZT146" s="4"/>
      <c r="SZU146" s="4"/>
      <c r="SZV146" s="4"/>
      <c r="SZW146" s="4"/>
      <c r="SZX146" s="4"/>
      <c r="SZY146" s="4"/>
      <c r="SZZ146" s="4"/>
      <c r="TAA146" s="4"/>
      <c r="TAB146" s="4"/>
      <c r="TAC146" s="4"/>
      <c r="TAD146" s="4"/>
      <c r="TAE146" s="4"/>
      <c r="TAF146" s="4"/>
      <c r="TAG146" s="4"/>
      <c r="TAH146" s="4"/>
      <c r="TAI146" s="4"/>
      <c r="TAJ146" s="4"/>
      <c r="TAK146" s="4"/>
      <c r="TAL146" s="4"/>
      <c r="TAM146" s="4"/>
      <c r="TAN146" s="4"/>
      <c r="TAO146" s="4"/>
      <c r="TAP146" s="4"/>
      <c r="TAQ146" s="4"/>
      <c r="TAR146" s="4"/>
      <c r="TAS146" s="4"/>
      <c r="TAT146" s="4"/>
      <c r="TAU146" s="4"/>
      <c r="TAV146" s="4"/>
      <c r="TAW146" s="4"/>
      <c r="TAX146" s="4"/>
      <c r="TAY146" s="4"/>
      <c r="TAZ146" s="4"/>
      <c r="TBA146" s="4"/>
      <c r="TBB146" s="4"/>
      <c r="TBC146" s="4"/>
      <c r="TBD146" s="4"/>
      <c r="TBE146" s="4"/>
      <c r="TBF146" s="4"/>
      <c r="TBG146" s="4"/>
      <c r="TBH146" s="4"/>
      <c r="TBI146" s="4"/>
      <c r="TBJ146" s="4"/>
      <c r="TBK146" s="4"/>
      <c r="TBL146" s="4"/>
      <c r="TBM146" s="4"/>
      <c r="TBN146" s="4"/>
      <c r="TBO146" s="4"/>
      <c r="TBP146" s="4"/>
      <c r="TBQ146" s="4"/>
      <c r="TBR146" s="4"/>
      <c r="TBS146" s="4"/>
      <c r="TBT146" s="4"/>
      <c r="TBU146" s="4"/>
      <c r="TBV146" s="4"/>
      <c r="TBW146" s="4"/>
      <c r="TBX146" s="4"/>
      <c r="TBY146" s="4"/>
      <c r="TBZ146" s="4"/>
      <c r="TCA146" s="4"/>
      <c r="TCB146" s="4"/>
      <c r="TCC146" s="4"/>
      <c r="TCD146" s="4"/>
      <c r="TCE146" s="4"/>
      <c r="TCF146" s="4"/>
      <c r="TCG146" s="4"/>
      <c r="TCH146" s="4"/>
      <c r="TCI146" s="4"/>
      <c r="TCJ146" s="4"/>
      <c r="TCK146" s="4"/>
      <c r="TCL146" s="4"/>
      <c r="TCM146" s="4"/>
      <c r="TCN146" s="4"/>
      <c r="TCO146" s="4"/>
      <c r="TCP146" s="4"/>
      <c r="TCQ146" s="4"/>
      <c r="TCR146" s="4"/>
      <c r="TCS146" s="4"/>
      <c r="TCT146" s="4"/>
      <c r="TCU146" s="4"/>
      <c r="TCV146" s="4"/>
      <c r="TCW146" s="4"/>
      <c r="TCX146" s="4"/>
      <c r="TCY146" s="4"/>
      <c r="TCZ146" s="4"/>
      <c r="TDA146" s="4"/>
      <c r="TDB146" s="4"/>
      <c r="TDC146" s="4"/>
      <c r="TDD146" s="4"/>
      <c r="TDE146" s="4"/>
      <c r="TDF146" s="4"/>
      <c r="TDG146" s="4"/>
      <c r="TDH146" s="4"/>
      <c r="TDI146" s="4"/>
      <c r="TDJ146" s="4"/>
      <c r="TDK146" s="4"/>
      <c r="TDL146" s="4"/>
      <c r="TDM146" s="4"/>
      <c r="TDN146" s="4"/>
      <c r="TDO146" s="4"/>
      <c r="TDP146" s="4"/>
      <c r="TDQ146" s="4"/>
      <c r="TDR146" s="4"/>
      <c r="TDS146" s="4"/>
      <c r="TDT146" s="4"/>
      <c r="TDU146" s="4"/>
      <c r="TDV146" s="4"/>
      <c r="TDW146" s="4"/>
      <c r="TDX146" s="4"/>
      <c r="TDY146" s="4"/>
      <c r="TDZ146" s="4"/>
      <c r="TEA146" s="4"/>
      <c r="TEB146" s="4"/>
      <c r="TEC146" s="4"/>
      <c r="TED146" s="4"/>
      <c r="TEE146" s="4"/>
      <c r="TEF146" s="4"/>
      <c r="TEG146" s="4"/>
      <c r="TEH146" s="4"/>
      <c r="TEI146" s="4"/>
      <c r="TEJ146" s="4"/>
      <c r="TEK146" s="4"/>
      <c r="TEL146" s="4"/>
      <c r="TEM146" s="4"/>
      <c r="TEN146" s="4"/>
      <c r="TEO146" s="4"/>
      <c r="TEP146" s="4"/>
      <c r="TEQ146" s="4"/>
      <c r="TER146" s="4"/>
      <c r="TES146" s="4"/>
      <c r="TET146" s="4"/>
      <c r="TEU146" s="4"/>
      <c r="TEV146" s="4"/>
      <c r="TEW146" s="4"/>
      <c r="TEX146" s="4"/>
      <c r="TEY146" s="4"/>
      <c r="TEZ146" s="4"/>
      <c r="TFA146" s="4"/>
      <c r="TFB146" s="4"/>
      <c r="TFC146" s="4"/>
      <c r="TFD146" s="4"/>
      <c r="TFE146" s="4"/>
      <c r="TFF146" s="4"/>
      <c r="TFG146" s="4"/>
      <c r="TFH146" s="4"/>
      <c r="TFI146" s="4"/>
      <c r="TFJ146" s="4"/>
      <c r="TFK146" s="4"/>
      <c r="TFL146" s="4"/>
      <c r="TFM146" s="4"/>
      <c r="TFN146" s="4"/>
      <c r="TFO146" s="4"/>
      <c r="TFP146" s="4"/>
      <c r="TFQ146" s="4"/>
      <c r="TFR146" s="4"/>
      <c r="TFS146" s="4"/>
      <c r="TFT146" s="4"/>
      <c r="TFU146" s="4"/>
      <c r="TFV146" s="4"/>
      <c r="TFW146" s="4"/>
      <c r="TFX146" s="4"/>
      <c r="TFY146" s="4"/>
      <c r="TFZ146" s="4"/>
      <c r="TGA146" s="4"/>
      <c r="TGB146" s="4"/>
      <c r="TGC146" s="4"/>
      <c r="TGD146" s="4"/>
      <c r="TGE146" s="4"/>
      <c r="TGF146" s="4"/>
      <c r="TGG146" s="4"/>
      <c r="TGH146" s="4"/>
      <c r="TGI146" s="4"/>
      <c r="TGJ146" s="4"/>
      <c r="TGK146" s="4"/>
      <c r="TGL146" s="4"/>
      <c r="TGM146" s="4"/>
      <c r="TGN146" s="4"/>
      <c r="TGO146" s="4"/>
      <c r="TGP146" s="4"/>
      <c r="TGQ146" s="4"/>
      <c r="TGR146" s="4"/>
      <c r="TGS146" s="4"/>
      <c r="TGT146" s="4"/>
      <c r="TGU146" s="4"/>
      <c r="TGV146" s="4"/>
      <c r="TGW146" s="4"/>
      <c r="TGX146" s="4"/>
      <c r="TGY146" s="4"/>
      <c r="TGZ146" s="4"/>
      <c r="THA146" s="4"/>
      <c r="THB146" s="4"/>
      <c r="THC146" s="4"/>
      <c r="THD146" s="4"/>
      <c r="THE146" s="4"/>
      <c r="THF146" s="4"/>
      <c r="THG146" s="4"/>
      <c r="THH146" s="4"/>
      <c r="THI146" s="4"/>
      <c r="THJ146" s="4"/>
      <c r="THK146" s="4"/>
      <c r="THL146" s="4"/>
      <c r="THM146" s="4"/>
      <c r="THN146" s="4"/>
      <c r="THO146" s="4"/>
      <c r="THP146" s="4"/>
      <c r="THQ146" s="4"/>
      <c r="THR146" s="4"/>
      <c r="THS146" s="4"/>
      <c r="THT146" s="4"/>
      <c r="THU146" s="4"/>
      <c r="THV146" s="4"/>
      <c r="THW146" s="4"/>
      <c r="THX146" s="4"/>
      <c r="THY146" s="4"/>
      <c r="THZ146" s="4"/>
      <c r="TIA146" s="4"/>
      <c r="TIB146" s="4"/>
      <c r="TIC146" s="4"/>
      <c r="TID146" s="4"/>
      <c r="TIE146" s="4"/>
      <c r="TIF146" s="4"/>
      <c r="TIG146" s="4"/>
      <c r="TIH146" s="4"/>
      <c r="TII146" s="4"/>
      <c r="TIJ146" s="4"/>
      <c r="TIK146" s="4"/>
      <c r="TIL146" s="4"/>
      <c r="TIM146" s="4"/>
      <c r="TIN146" s="4"/>
      <c r="TIO146" s="4"/>
      <c r="TIP146" s="4"/>
      <c r="TIQ146" s="4"/>
      <c r="TIR146" s="4"/>
      <c r="TIS146" s="4"/>
      <c r="TIT146" s="4"/>
      <c r="TIU146" s="4"/>
      <c r="TIV146" s="4"/>
      <c r="TIW146" s="4"/>
      <c r="TIX146" s="4"/>
      <c r="TIY146" s="74"/>
      <c r="TIZ146" s="74"/>
      <c r="TJA146" s="74"/>
      <c r="TJB146" s="74"/>
      <c r="TJC146" s="74"/>
      <c r="TJD146" s="74"/>
      <c r="TJE146" s="4"/>
      <c r="TJF146" s="4"/>
      <c r="TJG146" s="4"/>
      <c r="TJH146" s="4"/>
      <c r="TJI146" s="4"/>
      <c r="TJJ146" s="4"/>
      <c r="TJK146" s="4"/>
      <c r="TJL146" s="4"/>
      <c r="TJM146" s="4"/>
      <c r="TJN146" s="4"/>
      <c r="TJO146" s="4"/>
      <c r="TJP146" s="4"/>
      <c r="TJQ146" s="4"/>
      <c r="TJR146" s="4"/>
      <c r="TJS146" s="4"/>
      <c r="TJT146" s="4"/>
      <c r="TJU146" s="4"/>
      <c r="TJV146" s="4"/>
      <c r="TJW146" s="4"/>
      <c r="TJX146" s="4"/>
      <c r="TJY146" s="4"/>
      <c r="TJZ146" s="4"/>
      <c r="TKA146" s="4"/>
      <c r="TKB146" s="4"/>
      <c r="TKC146" s="4"/>
      <c r="TKD146" s="4"/>
      <c r="TKE146" s="4"/>
      <c r="TKF146" s="4"/>
      <c r="TKG146" s="4"/>
      <c r="TKH146" s="4"/>
      <c r="TKI146" s="4"/>
      <c r="TKJ146" s="4"/>
      <c r="TKK146" s="4"/>
      <c r="TKL146" s="4"/>
      <c r="TKM146" s="4"/>
      <c r="TKN146" s="4"/>
      <c r="TKO146" s="4"/>
      <c r="TKP146" s="4"/>
      <c r="TKQ146" s="4"/>
      <c r="TKR146" s="4"/>
      <c r="TKS146" s="4"/>
      <c r="TKT146" s="4"/>
      <c r="TKU146" s="4"/>
      <c r="TKV146" s="4"/>
      <c r="TKW146" s="4"/>
      <c r="TKX146" s="4"/>
      <c r="TKY146" s="4"/>
      <c r="TKZ146" s="4"/>
      <c r="TLA146" s="4"/>
      <c r="TLB146" s="4"/>
      <c r="TLC146" s="4"/>
      <c r="TLD146" s="4"/>
      <c r="TLE146" s="4"/>
      <c r="TLF146" s="4"/>
      <c r="TLG146" s="4"/>
      <c r="TLH146" s="4"/>
      <c r="TLI146" s="4"/>
      <c r="TLJ146" s="4"/>
      <c r="TLK146" s="4"/>
      <c r="TLL146" s="4"/>
      <c r="TLM146" s="4"/>
      <c r="TLN146" s="4"/>
      <c r="TLO146" s="4"/>
      <c r="TLP146" s="4"/>
      <c r="TLQ146" s="4"/>
      <c r="TLR146" s="4"/>
      <c r="TLS146" s="4"/>
      <c r="TLT146" s="4"/>
      <c r="TLU146" s="4"/>
      <c r="TLV146" s="4"/>
      <c r="TLW146" s="4"/>
      <c r="TLX146" s="4"/>
      <c r="TLY146" s="4"/>
      <c r="TLZ146" s="4"/>
      <c r="TMA146" s="4"/>
      <c r="TMB146" s="4"/>
      <c r="TMC146" s="4"/>
      <c r="TMD146" s="4"/>
      <c r="TME146" s="4"/>
      <c r="TMF146" s="4"/>
      <c r="TMG146" s="4"/>
      <c r="TMH146" s="4"/>
      <c r="TMI146" s="4"/>
      <c r="TMJ146" s="4"/>
      <c r="TMK146" s="4"/>
      <c r="TML146" s="4"/>
      <c r="TMM146" s="4"/>
      <c r="TMN146" s="4"/>
      <c r="TMO146" s="4"/>
      <c r="TMP146" s="4"/>
      <c r="TMQ146" s="4"/>
      <c r="TMR146" s="4"/>
      <c r="TMS146" s="4"/>
      <c r="TMT146" s="4"/>
      <c r="TMU146" s="4"/>
      <c r="TMV146" s="4"/>
      <c r="TMW146" s="4"/>
      <c r="TMX146" s="4"/>
      <c r="TMY146" s="4"/>
      <c r="TMZ146" s="4"/>
      <c r="TNA146" s="4"/>
      <c r="TNB146" s="4"/>
      <c r="TNC146" s="4"/>
      <c r="TND146" s="4"/>
      <c r="TNE146" s="4"/>
      <c r="TNF146" s="4"/>
      <c r="TNG146" s="4"/>
      <c r="TNH146" s="4"/>
      <c r="TNI146" s="4"/>
      <c r="TNJ146" s="4"/>
      <c r="TNK146" s="4"/>
      <c r="TNL146" s="4"/>
      <c r="TNM146" s="4"/>
      <c r="TNN146" s="4"/>
      <c r="TNO146" s="4"/>
      <c r="TNP146" s="4"/>
      <c r="TNQ146" s="4"/>
      <c r="TNR146" s="4"/>
      <c r="TNS146" s="4"/>
      <c r="TNT146" s="4"/>
      <c r="TNU146" s="4"/>
      <c r="TNV146" s="4"/>
      <c r="TNW146" s="4"/>
      <c r="TNX146" s="4"/>
      <c r="TNY146" s="4"/>
      <c r="TNZ146" s="4"/>
      <c r="TOA146" s="4"/>
      <c r="TOB146" s="4"/>
      <c r="TOC146" s="4"/>
      <c r="TOD146" s="4"/>
      <c r="TOE146" s="4"/>
      <c r="TOF146" s="4"/>
      <c r="TOG146" s="4"/>
      <c r="TOH146" s="4"/>
      <c r="TOI146" s="4"/>
      <c r="TOJ146" s="4"/>
      <c r="TOK146" s="4"/>
      <c r="TOL146" s="4"/>
      <c r="TOM146" s="4"/>
      <c r="TON146" s="4"/>
      <c r="TOO146" s="4"/>
      <c r="TOP146" s="4"/>
      <c r="TOQ146" s="4"/>
      <c r="TOR146" s="4"/>
      <c r="TOS146" s="4"/>
      <c r="TOT146" s="4"/>
      <c r="TOU146" s="4"/>
      <c r="TOV146" s="4"/>
      <c r="TOW146" s="4"/>
      <c r="TOX146" s="4"/>
      <c r="TOY146" s="4"/>
      <c r="TOZ146" s="4"/>
      <c r="TPA146" s="4"/>
      <c r="TPB146" s="4"/>
      <c r="TPC146" s="4"/>
      <c r="TPD146" s="4"/>
      <c r="TPE146" s="4"/>
      <c r="TPF146" s="4"/>
      <c r="TPG146" s="4"/>
      <c r="TPH146" s="4"/>
      <c r="TPI146" s="4"/>
      <c r="TPJ146" s="4"/>
      <c r="TPK146" s="4"/>
      <c r="TPL146" s="4"/>
      <c r="TPM146" s="4"/>
      <c r="TPN146" s="4"/>
      <c r="TPO146" s="4"/>
      <c r="TPP146" s="4"/>
      <c r="TPQ146" s="4"/>
      <c r="TPR146" s="4"/>
      <c r="TPS146" s="4"/>
      <c r="TPT146" s="4"/>
      <c r="TPU146" s="4"/>
      <c r="TPV146" s="4"/>
      <c r="TPW146" s="4"/>
      <c r="TPX146" s="4"/>
      <c r="TPY146" s="4"/>
      <c r="TPZ146" s="4"/>
      <c r="TQA146" s="4"/>
      <c r="TQB146" s="4"/>
      <c r="TQC146" s="4"/>
      <c r="TQD146" s="4"/>
      <c r="TQE146" s="4"/>
      <c r="TQF146" s="4"/>
      <c r="TQG146" s="4"/>
      <c r="TQH146" s="4"/>
      <c r="TQI146" s="4"/>
      <c r="TQJ146" s="4"/>
      <c r="TQK146" s="4"/>
      <c r="TQL146" s="4"/>
      <c r="TQM146" s="4"/>
      <c r="TQN146" s="4"/>
      <c r="TQO146" s="4"/>
      <c r="TQP146" s="4"/>
      <c r="TQQ146" s="4"/>
      <c r="TQR146" s="4"/>
      <c r="TQS146" s="4"/>
      <c r="TQT146" s="4"/>
      <c r="TQU146" s="4"/>
      <c r="TQV146" s="4"/>
      <c r="TQW146" s="4"/>
      <c r="TQX146" s="4"/>
      <c r="TQY146" s="4"/>
      <c r="TQZ146" s="4"/>
      <c r="TRA146" s="4"/>
      <c r="TRB146" s="4"/>
      <c r="TRC146" s="4"/>
      <c r="TRD146" s="4"/>
      <c r="TRE146" s="4"/>
      <c r="TRF146" s="4"/>
      <c r="TRG146" s="4"/>
      <c r="TRH146" s="4"/>
      <c r="TRI146" s="4"/>
      <c r="TRJ146" s="4"/>
      <c r="TRK146" s="4"/>
      <c r="TRL146" s="4"/>
      <c r="TRM146" s="4"/>
      <c r="TRN146" s="4"/>
      <c r="TRO146" s="4"/>
      <c r="TRP146" s="4"/>
      <c r="TRQ146" s="4"/>
      <c r="TRR146" s="4"/>
      <c r="TRS146" s="4"/>
      <c r="TRT146" s="4"/>
      <c r="TRU146" s="4"/>
      <c r="TRV146" s="4"/>
      <c r="TRW146" s="4"/>
      <c r="TRX146" s="4"/>
      <c r="TRY146" s="4"/>
      <c r="TRZ146" s="4"/>
      <c r="TSA146" s="4"/>
      <c r="TSB146" s="4"/>
      <c r="TSC146" s="4"/>
      <c r="TSD146" s="4"/>
      <c r="TSE146" s="4"/>
      <c r="TSF146" s="4"/>
      <c r="TSG146" s="4"/>
      <c r="TSH146" s="4"/>
      <c r="TSI146" s="4"/>
      <c r="TSJ146" s="4"/>
      <c r="TSK146" s="4"/>
      <c r="TSL146" s="4"/>
      <c r="TSM146" s="4"/>
      <c r="TSN146" s="4"/>
      <c r="TSO146" s="4"/>
      <c r="TSP146" s="4"/>
      <c r="TSQ146" s="4"/>
      <c r="TSR146" s="4"/>
      <c r="TSS146" s="4"/>
      <c r="TST146" s="4"/>
      <c r="TSU146" s="74"/>
      <c r="TSV146" s="74"/>
      <c r="TSW146" s="74"/>
      <c r="TSX146" s="74"/>
      <c r="TSY146" s="74"/>
      <c r="TSZ146" s="74"/>
      <c r="TTA146" s="4"/>
      <c r="TTB146" s="4"/>
      <c r="TTC146" s="4"/>
      <c r="TTD146" s="4"/>
      <c r="TTE146" s="4"/>
      <c r="TTF146" s="4"/>
      <c r="TTG146" s="4"/>
      <c r="TTH146" s="4"/>
      <c r="TTI146" s="4"/>
      <c r="TTJ146" s="4"/>
      <c r="TTK146" s="4"/>
      <c r="TTL146" s="4"/>
      <c r="TTM146" s="4"/>
      <c r="TTN146" s="4"/>
      <c r="TTO146" s="4"/>
      <c r="TTP146" s="4"/>
      <c r="TTQ146" s="4"/>
      <c r="TTR146" s="4"/>
      <c r="TTS146" s="4"/>
      <c r="TTT146" s="4"/>
      <c r="TTU146" s="4"/>
      <c r="TTV146" s="4"/>
      <c r="TTW146" s="4"/>
      <c r="TTX146" s="4"/>
      <c r="TTY146" s="4"/>
      <c r="TTZ146" s="4"/>
      <c r="TUA146" s="4"/>
      <c r="TUB146" s="4"/>
      <c r="TUC146" s="4"/>
      <c r="TUD146" s="4"/>
      <c r="TUE146" s="4"/>
      <c r="TUF146" s="4"/>
      <c r="TUG146" s="4"/>
      <c r="TUH146" s="4"/>
      <c r="TUI146" s="4"/>
      <c r="TUJ146" s="4"/>
      <c r="TUK146" s="4"/>
      <c r="TUL146" s="4"/>
      <c r="TUM146" s="4"/>
      <c r="TUN146" s="4"/>
      <c r="TUO146" s="4"/>
      <c r="TUP146" s="4"/>
      <c r="TUQ146" s="4"/>
      <c r="TUR146" s="4"/>
      <c r="TUS146" s="4"/>
      <c r="TUT146" s="4"/>
      <c r="TUU146" s="4"/>
      <c r="TUV146" s="4"/>
      <c r="TUW146" s="4"/>
      <c r="TUX146" s="4"/>
      <c r="TUY146" s="4"/>
      <c r="TUZ146" s="4"/>
      <c r="TVA146" s="4"/>
      <c r="TVB146" s="4"/>
      <c r="TVC146" s="4"/>
      <c r="TVD146" s="4"/>
      <c r="TVE146" s="4"/>
      <c r="TVF146" s="4"/>
      <c r="TVG146" s="4"/>
      <c r="TVH146" s="4"/>
      <c r="TVI146" s="4"/>
      <c r="TVJ146" s="4"/>
      <c r="TVK146" s="4"/>
      <c r="TVL146" s="4"/>
      <c r="TVM146" s="4"/>
      <c r="TVN146" s="4"/>
      <c r="TVO146" s="4"/>
      <c r="TVP146" s="4"/>
      <c r="TVQ146" s="4"/>
      <c r="TVR146" s="4"/>
      <c r="TVS146" s="4"/>
      <c r="TVT146" s="4"/>
      <c r="TVU146" s="4"/>
      <c r="TVV146" s="4"/>
      <c r="TVW146" s="4"/>
      <c r="TVX146" s="4"/>
      <c r="TVY146" s="4"/>
      <c r="TVZ146" s="4"/>
      <c r="TWA146" s="4"/>
      <c r="TWB146" s="4"/>
      <c r="TWC146" s="4"/>
      <c r="TWD146" s="4"/>
      <c r="TWE146" s="4"/>
      <c r="TWF146" s="4"/>
      <c r="TWG146" s="4"/>
      <c r="TWH146" s="4"/>
      <c r="TWI146" s="4"/>
      <c r="TWJ146" s="4"/>
      <c r="TWK146" s="4"/>
      <c r="TWL146" s="4"/>
      <c r="TWM146" s="4"/>
      <c r="TWN146" s="4"/>
      <c r="TWO146" s="4"/>
      <c r="TWP146" s="4"/>
      <c r="TWQ146" s="4"/>
      <c r="TWR146" s="4"/>
      <c r="TWS146" s="4"/>
      <c r="TWT146" s="4"/>
      <c r="TWU146" s="4"/>
      <c r="TWV146" s="4"/>
      <c r="TWW146" s="4"/>
      <c r="TWX146" s="4"/>
      <c r="TWY146" s="4"/>
      <c r="TWZ146" s="4"/>
      <c r="TXA146" s="4"/>
      <c r="TXB146" s="4"/>
      <c r="TXC146" s="4"/>
      <c r="TXD146" s="4"/>
      <c r="TXE146" s="4"/>
      <c r="TXF146" s="4"/>
      <c r="TXG146" s="4"/>
      <c r="TXH146" s="4"/>
      <c r="TXI146" s="4"/>
      <c r="TXJ146" s="4"/>
      <c r="TXK146" s="4"/>
      <c r="TXL146" s="4"/>
      <c r="TXM146" s="4"/>
      <c r="TXN146" s="4"/>
      <c r="TXO146" s="4"/>
      <c r="TXP146" s="4"/>
      <c r="TXQ146" s="4"/>
      <c r="TXR146" s="4"/>
      <c r="TXS146" s="4"/>
      <c r="TXT146" s="4"/>
      <c r="TXU146" s="4"/>
      <c r="TXV146" s="4"/>
      <c r="TXW146" s="4"/>
      <c r="TXX146" s="4"/>
      <c r="TXY146" s="4"/>
      <c r="TXZ146" s="4"/>
      <c r="TYA146" s="4"/>
      <c r="TYB146" s="4"/>
      <c r="TYC146" s="4"/>
      <c r="TYD146" s="4"/>
      <c r="TYE146" s="4"/>
      <c r="TYF146" s="4"/>
      <c r="TYG146" s="4"/>
      <c r="TYH146" s="4"/>
      <c r="TYI146" s="4"/>
      <c r="TYJ146" s="4"/>
      <c r="TYK146" s="4"/>
      <c r="TYL146" s="4"/>
      <c r="TYM146" s="4"/>
      <c r="TYN146" s="4"/>
      <c r="TYO146" s="4"/>
      <c r="TYP146" s="4"/>
      <c r="TYQ146" s="4"/>
      <c r="TYR146" s="4"/>
      <c r="TYS146" s="4"/>
      <c r="TYT146" s="4"/>
      <c r="TYU146" s="4"/>
      <c r="TYV146" s="4"/>
      <c r="TYW146" s="4"/>
      <c r="TYX146" s="4"/>
      <c r="TYY146" s="4"/>
      <c r="TYZ146" s="4"/>
      <c r="TZA146" s="4"/>
      <c r="TZB146" s="4"/>
      <c r="TZC146" s="4"/>
      <c r="TZD146" s="4"/>
      <c r="TZE146" s="4"/>
      <c r="TZF146" s="4"/>
      <c r="TZG146" s="4"/>
      <c r="TZH146" s="4"/>
      <c r="TZI146" s="4"/>
      <c r="TZJ146" s="4"/>
      <c r="TZK146" s="4"/>
      <c r="TZL146" s="4"/>
      <c r="TZM146" s="4"/>
      <c r="TZN146" s="4"/>
      <c r="TZO146" s="4"/>
      <c r="TZP146" s="4"/>
      <c r="TZQ146" s="4"/>
      <c r="TZR146" s="4"/>
      <c r="TZS146" s="4"/>
      <c r="TZT146" s="4"/>
      <c r="TZU146" s="4"/>
      <c r="TZV146" s="4"/>
      <c r="TZW146" s="4"/>
      <c r="TZX146" s="4"/>
      <c r="TZY146" s="4"/>
      <c r="TZZ146" s="4"/>
      <c r="UAA146" s="4"/>
      <c r="UAB146" s="4"/>
      <c r="UAC146" s="4"/>
      <c r="UAD146" s="4"/>
      <c r="UAE146" s="4"/>
      <c r="UAF146" s="4"/>
      <c r="UAG146" s="4"/>
      <c r="UAH146" s="4"/>
      <c r="UAI146" s="4"/>
      <c r="UAJ146" s="4"/>
      <c r="UAK146" s="4"/>
      <c r="UAL146" s="4"/>
      <c r="UAM146" s="4"/>
      <c r="UAN146" s="4"/>
      <c r="UAO146" s="4"/>
      <c r="UAP146" s="4"/>
      <c r="UAQ146" s="4"/>
      <c r="UAR146" s="4"/>
      <c r="UAS146" s="4"/>
      <c r="UAT146" s="4"/>
      <c r="UAU146" s="4"/>
      <c r="UAV146" s="4"/>
      <c r="UAW146" s="4"/>
      <c r="UAX146" s="4"/>
      <c r="UAY146" s="4"/>
      <c r="UAZ146" s="4"/>
      <c r="UBA146" s="4"/>
      <c r="UBB146" s="4"/>
      <c r="UBC146" s="4"/>
      <c r="UBD146" s="4"/>
      <c r="UBE146" s="4"/>
      <c r="UBF146" s="4"/>
      <c r="UBG146" s="4"/>
      <c r="UBH146" s="4"/>
      <c r="UBI146" s="4"/>
      <c r="UBJ146" s="4"/>
      <c r="UBK146" s="4"/>
      <c r="UBL146" s="4"/>
      <c r="UBM146" s="4"/>
      <c r="UBN146" s="4"/>
      <c r="UBO146" s="4"/>
      <c r="UBP146" s="4"/>
      <c r="UBQ146" s="4"/>
      <c r="UBR146" s="4"/>
      <c r="UBS146" s="4"/>
      <c r="UBT146" s="4"/>
      <c r="UBU146" s="4"/>
      <c r="UBV146" s="4"/>
      <c r="UBW146" s="4"/>
      <c r="UBX146" s="4"/>
      <c r="UBY146" s="4"/>
      <c r="UBZ146" s="4"/>
      <c r="UCA146" s="4"/>
      <c r="UCB146" s="4"/>
      <c r="UCC146" s="4"/>
      <c r="UCD146" s="4"/>
      <c r="UCE146" s="4"/>
      <c r="UCF146" s="4"/>
      <c r="UCG146" s="4"/>
      <c r="UCH146" s="4"/>
      <c r="UCI146" s="4"/>
      <c r="UCJ146" s="4"/>
      <c r="UCK146" s="4"/>
      <c r="UCL146" s="4"/>
      <c r="UCM146" s="4"/>
      <c r="UCN146" s="4"/>
      <c r="UCO146" s="4"/>
      <c r="UCP146" s="4"/>
      <c r="UCQ146" s="74"/>
      <c r="UCR146" s="74"/>
      <c r="UCS146" s="74"/>
      <c r="UCT146" s="74"/>
      <c r="UCU146" s="74"/>
      <c r="UCV146" s="74"/>
      <c r="UCW146" s="4"/>
      <c r="UCX146" s="4"/>
      <c r="UCY146" s="4"/>
      <c r="UCZ146" s="4"/>
      <c r="UDA146" s="4"/>
      <c r="UDB146" s="4"/>
      <c r="UDC146" s="4"/>
      <c r="UDD146" s="4"/>
      <c r="UDE146" s="4"/>
      <c r="UDF146" s="4"/>
      <c r="UDG146" s="4"/>
      <c r="UDH146" s="4"/>
      <c r="UDI146" s="4"/>
      <c r="UDJ146" s="4"/>
      <c r="UDK146" s="4"/>
      <c r="UDL146" s="4"/>
      <c r="UDM146" s="4"/>
      <c r="UDN146" s="4"/>
      <c r="UDO146" s="4"/>
      <c r="UDP146" s="4"/>
      <c r="UDQ146" s="4"/>
      <c r="UDR146" s="4"/>
      <c r="UDS146" s="4"/>
      <c r="UDT146" s="4"/>
      <c r="UDU146" s="4"/>
      <c r="UDV146" s="4"/>
      <c r="UDW146" s="4"/>
      <c r="UDX146" s="4"/>
      <c r="UDY146" s="4"/>
      <c r="UDZ146" s="4"/>
      <c r="UEA146" s="4"/>
      <c r="UEB146" s="4"/>
      <c r="UEC146" s="4"/>
      <c r="UED146" s="4"/>
      <c r="UEE146" s="4"/>
      <c r="UEF146" s="4"/>
      <c r="UEG146" s="4"/>
      <c r="UEH146" s="4"/>
      <c r="UEI146" s="4"/>
      <c r="UEJ146" s="4"/>
      <c r="UEK146" s="4"/>
      <c r="UEL146" s="4"/>
      <c r="UEM146" s="4"/>
      <c r="UEN146" s="4"/>
      <c r="UEO146" s="4"/>
      <c r="UEP146" s="4"/>
      <c r="UEQ146" s="4"/>
      <c r="UER146" s="4"/>
      <c r="UES146" s="4"/>
      <c r="UET146" s="4"/>
      <c r="UEU146" s="4"/>
      <c r="UEV146" s="4"/>
      <c r="UEW146" s="4"/>
      <c r="UEX146" s="4"/>
      <c r="UEY146" s="4"/>
      <c r="UEZ146" s="4"/>
      <c r="UFA146" s="4"/>
      <c r="UFB146" s="4"/>
      <c r="UFC146" s="4"/>
      <c r="UFD146" s="4"/>
      <c r="UFE146" s="4"/>
      <c r="UFF146" s="4"/>
      <c r="UFG146" s="4"/>
      <c r="UFH146" s="4"/>
      <c r="UFI146" s="4"/>
      <c r="UFJ146" s="4"/>
      <c r="UFK146" s="4"/>
      <c r="UFL146" s="4"/>
      <c r="UFM146" s="4"/>
      <c r="UFN146" s="4"/>
      <c r="UFO146" s="4"/>
      <c r="UFP146" s="4"/>
      <c r="UFQ146" s="4"/>
      <c r="UFR146" s="4"/>
      <c r="UFS146" s="4"/>
      <c r="UFT146" s="4"/>
      <c r="UFU146" s="4"/>
      <c r="UFV146" s="4"/>
      <c r="UFW146" s="4"/>
      <c r="UFX146" s="4"/>
      <c r="UFY146" s="4"/>
      <c r="UFZ146" s="4"/>
      <c r="UGA146" s="4"/>
      <c r="UGB146" s="4"/>
      <c r="UGC146" s="4"/>
      <c r="UGD146" s="4"/>
      <c r="UGE146" s="4"/>
      <c r="UGF146" s="4"/>
      <c r="UGG146" s="4"/>
      <c r="UGH146" s="4"/>
      <c r="UGI146" s="4"/>
      <c r="UGJ146" s="4"/>
      <c r="UGK146" s="4"/>
      <c r="UGL146" s="4"/>
      <c r="UGM146" s="4"/>
      <c r="UGN146" s="4"/>
      <c r="UGO146" s="4"/>
      <c r="UGP146" s="4"/>
      <c r="UGQ146" s="4"/>
      <c r="UGR146" s="4"/>
      <c r="UGS146" s="4"/>
      <c r="UGT146" s="4"/>
      <c r="UGU146" s="4"/>
      <c r="UGV146" s="4"/>
      <c r="UGW146" s="4"/>
      <c r="UGX146" s="4"/>
      <c r="UGY146" s="4"/>
      <c r="UGZ146" s="4"/>
      <c r="UHA146" s="4"/>
      <c r="UHB146" s="4"/>
      <c r="UHC146" s="4"/>
      <c r="UHD146" s="4"/>
      <c r="UHE146" s="4"/>
      <c r="UHF146" s="4"/>
      <c r="UHG146" s="4"/>
      <c r="UHH146" s="4"/>
      <c r="UHI146" s="4"/>
      <c r="UHJ146" s="4"/>
      <c r="UHK146" s="4"/>
      <c r="UHL146" s="4"/>
      <c r="UHM146" s="4"/>
      <c r="UHN146" s="4"/>
      <c r="UHO146" s="4"/>
      <c r="UHP146" s="4"/>
      <c r="UHQ146" s="4"/>
      <c r="UHR146" s="4"/>
      <c r="UHS146" s="4"/>
      <c r="UHT146" s="4"/>
      <c r="UHU146" s="4"/>
      <c r="UHV146" s="4"/>
      <c r="UHW146" s="4"/>
      <c r="UHX146" s="4"/>
      <c r="UHY146" s="4"/>
      <c r="UHZ146" s="4"/>
      <c r="UIA146" s="4"/>
      <c r="UIB146" s="4"/>
      <c r="UIC146" s="4"/>
      <c r="UID146" s="4"/>
      <c r="UIE146" s="4"/>
      <c r="UIF146" s="4"/>
      <c r="UIG146" s="4"/>
      <c r="UIH146" s="4"/>
      <c r="UII146" s="4"/>
      <c r="UIJ146" s="4"/>
      <c r="UIK146" s="4"/>
      <c r="UIL146" s="4"/>
      <c r="UIM146" s="4"/>
      <c r="UIN146" s="4"/>
      <c r="UIO146" s="4"/>
      <c r="UIP146" s="4"/>
      <c r="UIQ146" s="4"/>
      <c r="UIR146" s="4"/>
      <c r="UIS146" s="4"/>
      <c r="UIT146" s="4"/>
      <c r="UIU146" s="4"/>
      <c r="UIV146" s="4"/>
      <c r="UIW146" s="4"/>
      <c r="UIX146" s="4"/>
      <c r="UIY146" s="4"/>
      <c r="UIZ146" s="4"/>
      <c r="UJA146" s="4"/>
      <c r="UJB146" s="4"/>
      <c r="UJC146" s="4"/>
      <c r="UJD146" s="4"/>
      <c r="UJE146" s="4"/>
      <c r="UJF146" s="4"/>
      <c r="UJG146" s="4"/>
      <c r="UJH146" s="4"/>
      <c r="UJI146" s="4"/>
      <c r="UJJ146" s="4"/>
      <c r="UJK146" s="4"/>
      <c r="UJL146" s="4"/>
      <c r="UJM146" s="4"/>
      <c r="UJN146" s="4"/>
      <c r="UJO146" s="4"/>
      <c r="UJP146" s="4"/>
      <c r="UJQ146" s="4"/>
      <c r="UJR146" s="4"/>
      <c r="UJS146" s="4"/>
      <c r="UJT146" s="4"/>
      <c r="UJU146" s="4"/>
      <c r="UJV146" s="4"/>
      <c r="UJW146" s="4"/>
      <c r="UJX146" s="4"/>
      <c r="UJY146" s="4"/>
      <c r="UJZ146" s="4"/>
      <c r="UKA146" s="4"/>
      <c r="UKB146" s="4"/>
      <c r="UKC146" s="4"/>
      <c r="UKD146" s="4"/>
      <c r="UKE146" s="4"/>
      <c r="UKF146" s="4"/>
      <c r="UKG146" s="4"/>
      <c r="UKH146" s="4"/>
      <c r="UKI146" s="4"/>
      <c r="UKJ146" s="4"/>
      <c r="UKK146" s="4"/>
      <c r="UKL146" s="4"/>
      <c r="UKM146" s="4"/>
      <c r="UKN146" s="4"/>
      <c r="UKO146" s="4"/>
      <c r="UKP146" s="4"/>
      <c r="UKQ146" s="4"/>
      <c r="UKR146" s="4"/>
      <c r="UKS146" s="4"/>
      <c r="UKT146" s="4"/>
      <c r="UKU146" s="4"/>
      <c r="UKV146" s="4"/>
      <c r="UKW146" s="4"/>
      <c r="UKX146" s="4"/>
      <c r="UKY146" s="4"/>
      <c r="UKZ146" s="4"/>
      <c r="ULA146" s="4"/>
      <c r="ULB146" s="4"/>
      <c r="ULC146" s="4"/>
      <c r="ULD146" s="4"/>
      <c r="ULE146" s="4"/>
      <c r="ULF146" s="4"/>
      <c r="ULG146" s="4"/>
      <c r="ULH146" s="4"/>
      <c r="ULI146" s="4"/>
      <c r="ULJ146" s="4"/>
      <c r="ULK146" s="4"/>
      <c r="ULL146" s="4"/>
      <c r="ULM146" s="4"/>
      <c r="ULN146" s="4"/>
      <c r="ULO146" s="4"/>
      <c r="ULP146" s="4"/>
      <c r="ULQ146" s="4"/>
      <c r="ULR146" s="4"/>
      <c r="ULS146" s="4"/>
      <c r="ULT146" s="4"/>
      <c r="ULU146" s="4"/>
      <c r="ULV146" s="4"/>
      <c r="ULW146" s="4"/>
      <c r="ULX146" s="4"/>
      <c r="ULY146" s="4"/>
      <c r="ULZ146" s="4"/>
      <c r="UMA146" s="4"/>
      <c r="UMB146" s="4"/>
      <c r="UMC146" s="4"/>
      <c r="UMD146" s="4"/>
      <c r="UME146" s="4"/>
      <c r="UMF146" s="4"/>
      <c r="UMG146" s="4"/>
      <c r="UMH146" s="4"/>
      <c r="UMI146" s="4"/>
      <c r="UMJ146" s="4"/>
      <c r="UMK146" s="4"/>
      <c r="UML146" s="4"/>
      <c r="UMM146" s="74"/>
      <c r="UMN146" s="74"/>
      <c r="UMO146" s="74"/>
      <c r="UMP146" s="74"/>
      <c r="UMQ146" s="74"/>
      <c r="UMR146" s="74"/>
      <c r="UMS146" s="4"/>
      <c r="UMT146" s="4"/>
      <c r="UMU146" s="4"/>
      <c r="UMV146" s="4"/>
      <c r="UMW146" s="4"/>
      <c r="UMX146" s="4"/>
      <c r="UMY146" s="4"/>
      <c r="UMZ146" s="4"/>
      <c r="UNA146" s="4"/>
      <c r="UNB146" s="4"/>
      <c r="UNC146" s="4"/>
      <c r="UND146" s="4"/>
      <c r="UNE146" s="4"/>
      <c r="UNF146" s="4"/>
      <c r="UNG146" s="4"/>
      <c r="UNH146" s="4"/>
      <c r="UNI146" s="4"/>
      <c r="UNJ146" s="4"/>
      <c r="UNK146" s="4"/>
      <c r="UNL146" s="4"/>
      <c r="UNM146" s="4"/>
      <c r="UNN146" s="4"/>
      <c r="UNO146" s="4"/>
      <c r="UNP146" s="4"/>
      <c r="UNQ146" s="4"/>
      <c r="UNR146" s="4"/>
      <c r="UNS146" s="4"/>
      <c r="UNT146" s="4"/>
      <c r="UNU146" s="4"/>
      <c r="UNV146" s="4"/>
      <c r="UNW146" s="4"/>
      <c r="UNX146" s="4"/>
      <c r="UNY146" s="4"/>
      <c r="UNZ146" s="4"/>
      <c r="UOA146" s="4"/>
      <c r="UOB146" s="4"/>
      <c r="UOC146" s="4"/>
      <c r="UOD146" s="4"/>
      <c r="UOE146" s="4"/>
      <c r="UOF146" s="4"/>
      <c r="UOG146" s="4"/>
      <c r="UOH146" s="4"/>
      <c r="UOI146" s="4"/>
      <c r="UOJ146" s="4"/>
      <c r="UOK146" s="4"/>
      <c r="UOL146" s="4"/>
      <c r="UOM146" s="4"/>
      <c r="UON146" s="4"/>
      <c r="UOO146" s="4"/>
      <c r="UOP146" s="4"/>
      <c r="UOQ146" s="4"/>
      <c r="UOR146" s="4"/>
      <c r="UOS146" s="4"/>
      <c r="UOT146" s="4"/>
      <c r="UOU146" s="4"/>
      <c r="UOV146" s="4"/>
      <c r="UOW146" s="4"/>
      <c r="UOX146" s="4"/>
      <c r="UOY146" s="4"/>
      <c r="UOZ146" s="4"/>
      <c r="UPA146" s="4"/>
      <c r="UPB146" s="4"/>
      <c r="UPC146" s="4"/>
      <c r="UPD146" s="4"/>
      <c r="UPE146" s="4"/>
      <c r="UPF146" s="4"/>
      <c r="UPG146" s="4"/>
      <c r="UPH146" s="4"/>
      <c r="UPI146" s="4"/>
      <c r="UPJ146" s="4"/>
      <c r="UPK146" s="4"/>
      <c r="UPL146" s="4"/>
      <c r="UPM146" s="4"/>
      <c r="UPN146" s="4"/>
      <c r="UPO146" s="4"/>
      <c r="UPP146" s="4"/>
      <c r="UPQ146" s="4"/>
      <c r="UPR146" s="4"/>
      <c r="UPS146" s="4"/>
      <c r="UPT146" s="4"/>
      <c r="UPU146" s="4"/>
      <c r="UPV146" s="4"/>
      <c r="UPW146" s="4"/>
      <c r="UPX146" s="4"/>
      <c r="UPY146" s="4"/>
      <c r="UPZ146" s="4"/>
      <c r="UQA146" s="4"/>
      <c r="UQB146" s="4"/>
      <c r="UQC146" s="4"/>
      <c r="UQD146" s="4"/>
      <c r="UQE146" s="4"/>
      <c r="UQF146" s="4"/>
      <c r="UQG146" s="4"/>
      <c r="UQH146" s="4"/>
      <c r="UQI146" s="4"/>
      <c r="UQJ146" s="4"/>
      <c r="UQK146" s="4"/>
      <c r="UQL146" s="4"/>
      <c r="UQM146" s="4"/>
      <c r="UQN146" s="4"/>
      <c r="UQO146" s="4"/>
      <c r="UQP146" s="4"/>
      <c r="UQQ146" s="4"/>
      <c r="UQR146" s="4"/>
      <c r="UQS146" s="4"/>
      <c r="UQT146" s="4"/>
      <c r="UQU146" s="4"/>
      <c r="UQV146" s="4"/>
      <c r="UQW146" s="4"/>
      <c r="UQX146" s="4"/>
      <c r="UQY146" s="4"/>
      <c r="UQZ146" s="4"/>
      <c r="URA146" s="4"/>
      <c r="URB146" s="4"/>
      <c r="URC146" s="4"/>
      <c r="URD146" s="4"/>
      <c r="URE146" s="4"/>
      <c r="URF146" s="4"/>
      <c r="URG146" s="4"/>
      <c r="URH146" s="4"/>
      <c r="URI146" s="4"/>
      <c r="URJ146" s="4"/>
      <c r="URK146" s="4"/>
      <c r="URL146" s="4"/>
      <c r="URM146" s="4"/>
      <c r="URN146" s="4"/>
      <c r="URO146" s="4"/>
      <c r="URP146" s="4"/>
      <c r="URQ146" s="4"/>
      <c r="URR146" s="4"/>
      <c r="URS146" s="4"/>
      <c r="URT146" s="4"/>
      <c r="URU146" s="4"/>
      <c r="URV146" s="4"/>
      <c r="URW146" s="4"/>
      <c r="URX146" s="4"/>
      <c r="URY146" s="4"/>
      <c r="URZ146" s="4"/>
      <c r="USA146" s="4"/>
      <c r="USB146" s="4"/>
      <c r="USC146" s="4"/>
      <c r="USD146" s="4"/>
      <c r="USE146" s="4"/>
      <c r="USF146" s="4"/>
      <c r="USG146" s="4"/>
      <c r="USH146" s="4"/>
      <c r="USI146" s="4"/>
      <c r="USJ146" s="4"/>
      <c r="USK146" s="4"/>
      <c r="USL146" s="4"/>
      <c r="USM146" s="4"/>
      <c r="USN146" s="4"/>
      <c r="USO146" s="4"/>
      <c r="USP146" s="4"/>
      <c r="USQ146" s="4"/>
      <c r="USR146" s="4"/>
      <c r="USS146" s="4"/>
      <c r="UST146" s="4"/>
      <c r="USU146" s="4"/>
      <c r="USV146" s="4"/>
      <c r="USW146" s="4"/>
      <c r="USX146" s="4"/>
      <c r="USY146" s="4"/>
      <c r="USZ146" s="4"/>
      <c r="UTA146" s="4"/>
      <c r="UTB146" s="4"/>
      <c r="UTC146" s="4"/>
      <c r="UTD146" s="4"/>
      <c r="UTE146" s="4"/>
      <c r="UTF146" s="4"/>
      <c r="UTG146" s="4"/>
      <c r="UTH146" s="4"/>
      <c r="UTI146" s="4"/>
      <c r="UTJ146" s="4"/>
      <c r="UTK146" s="4"/>
      <c r="UTL146" s="4"/>
      <c r="UTM146" s="4"/>
      <c r="UTN146" s="4"/>
      <c r="UTO146" s="4"/>
      <c r="UTP146" s="4"/>
      <c r="UTQ146" s="4"/>
      <c r="UTR146" s="4"/>
      <c r="UTS146" s="4"/>
      <c r="UTT146" s="4"/>
      <c r="UTU146" s="4"/>
      <c r="UTV146" s="4"/>
      <c r="UTW146" s="4"/>
      <c r="UTX146" s="4"/>
      <c r="UTY146" s="4"/>
      <c r="UTZ146" s="4"/>
      <c r="UUA146" s="4"/>
      <c r="UUB146" s="4"/>
      <c r="UUC146" s="4"/>
      <c r="UUD146" s="4"/>
      <c r="UUE146" s="4"/>
      <c r="UUF146" s="4"/>
      <c r="UUG146" s="4"/>
      <c r="UUH146" s="4"/>
      <c r="UUI146" s="4"/>
      <c r="UUJ146" s="4"/>
      <c r="UUK146" s="4"/>
      <c r="UUL146" s="4"/>
      <c r="UUM146" s="4"/>
      <c r="UUN146" s="4"/>
      <c r="UUO146" s="4"/>
      <c r="UUP146" s="4"/>
      <c r="UUQ146" s="4"/>
      <c r="UUR146" s="4"/>
      <c r="UUS146" s="4"/>
      <c r="UUT146" s="4"/>
      <c r="UUU146" s="4"/>
      <c r="UUV146" s="4"/>
      <c r="UUW146" s="4"/>
      <c r="UUX146" s="4"/>
      <c r="UUY146" s="4"/>
      <c r="UUZ146" s="4"/>
      <c r="UVA146" s="4"/>
      <c r="UVB146" s="4"/>
      <c r="UVC146" s="4"/>
      <c r="UVD146" s="4"/>
      <c r="UVE146" s="4"/>
      <c r="UVF146" s="4"/>
      <c r="UVG146" s="4"/>
      <c r="UVH146" s="4"/>
      <c r="UVI146" s="4"/>
      <c r="UVJ146" s="4"/>
      <c r="UVK146" s="4"/>
      <c r="UVL146" s="4"/>
      <c r="UVM146" s="4"/>
      <c r="UVN146" s="4"/>
      <c r="UVO146" s="4"/>
      <c r="UVP146" s="4"/>
      <c r="UVQ146" s="4"/>
      <c r="UVR146" s="4"/>
      <c r="UVS146" s="4"/>
      <c r="UVT146" s="4"/>
      <c r="UVU146" s="4"/>
      <c r="UVV146" s="4"/>
      <c r="UVW146" s="4"/>
      <c r="UVX146" s="4"/>
      <c r="UVY146" s="4"/>
      <c r="UVZ146" s="4"/>
      <c r="UWA146" s="4"/>
      <c r="UWB146" s="4"/>
      <c r="UWC146" s="4"/>
      <c r="UWD146" s="4"/>
      <c r="UWE146" s="4"/>
      <c r="UWF146" s="4"/>
      <c r="UWG146" s="4"/>
      <c r="UWH146" s="4"/>
      <c r="UWI146" s="74"/>
      <c r="UWJ146" s="74"/>
      <c r="UWK146" s="74"/>
      <c r="UWL146" s="74"/>
      <c r="UWM146" s="74"/>
      <c r="UWN146" s="74"/>
      <c r="UWO146" s="4"/>
      <c r="UWP146" s="4"/>
      <c r="UWQ146" s="4"/>
      <c r="UWR146" s="4"/>
      <c r="UWS146" s="4"/>
      <c r="UWT146" s="4"/>
      <c r="UWU146" s="4"/>
      <c r="UWV146" s="4"/>
      <c r="UWW146" s="4"/>
      <c r="UWX146" s="4"/>
      <c r="UWY146" s="4"/>
      <c r="UWZ146" s="4"/>
      <c r="UXA146" s="4"/>
      <c r="UXB146" s="4"/>
      <c r="UXC146" s="4"/>
      <c r="UXD146" s="4"/>
      <c r="UXE146" s="4"/>
      <c r="UXF146" s="4"/>
      <c r="UXG146" s="4"/>
      <c r="UXH146" s="4"/>
      <c r="UXI146" s="4"/>
      <c r="UXJ146" s="4"/>
      <c r="UXK146" s="4"/>
      <c r="UXL146" s="4"/>
      <c r="UXM146" s="4"/>
      <c r="UXN146" s="4"/>
      <c r="UXO146" s="4"/>
      <c r="UXP146" s="4"/>
      <c r="UXQ146" s="4"/>
      <c r="UXR146" s="4"/>
      <c r="UXS146" s="4"/>
      <c r="UXT146" s="4"/>
      <c r="UXU146" s="4"/>
      <c r="UXV146" s="4"/>
      <c r="UXW146" s="4"/>
      <c r="UXX146" s="4"/>
      <c r="UXY146" s="4"/>
      <c r="UXZ146" s="4"/>
      <c r="UYA146" s="4"/>
      <c r="UYB146" s="4"/>
      <c r="UYC146" s="4"/>
      <c r="UYD146" s="4"/>
      <c r="UYE146" s="4"/>
      <c r="UYF146" s="4"/>
      <c r="UYG146" s="4"/>
      <c r="UYH146" s="4"/>
      <c r="UYI146" s="4"/>
      <c r="UYJ146" s="4"/>
      <c r="UYK146" s="4"/>
      <c r="UYL146" s="4"/>
      <c r="UYM146" s="4"/>
      <c r="UYN146" s="4"/>
      <c r="UYO146" s="4"/>
      <c r="UYP146" s="4"/>
      <c r="UYQ146" s="4"/>
      <c r="UYR146" s="4"/>
      <c r="UYS146" s="4"/>
      <c r="UYT146" s="4"/>
      <c r="UYU146" s="4"/>
      <c r="UYV146" s="4"/>
      <c r="UYW146" s="4"/>
      <c r="UYX146" s="4"/>
      <c r="UYY146" s="4"/>
      <c r="UYZ146" s="4"/>
      <c r="UZA146" s="4"/>
      <c r="UZB146" s="4"/>
      <c r="UZC146" s="4"/>
      <c r="UZD146" s="4"/>
      <c r="UZE146" s="4"/>
      <c r="UZF146" s="4"/>
      <c r="UZG146" s="4"/>
      <c r="UZH146" s="4"/>
      <c r="UZI146" s="4"/>
      <c r="UZJ146" s="4"/>
      <c r="UZK146" s="4"/>
      <c r="UZL146" s="4"/>
      <c r="UZM146" s="4"/>
      <c r="UZN146" s="4"/>
      <c r="UZO146" s="4"/>
      <c r="UZP146" s="4"/>
      <c r="UZQ146" s="4"/>
      <c r="UZR146" s="4"/>
      <c r="UZS146" s="4"/>
      <c r="UZT146" s="4"/>
      <c r="UZU146" s="4"/>
      <c r="UZV146" s="4"/>
      <c r="UZW146" s="4"/>
      <c r="UZX146" s="4"/>
      <c r="UZY146" s="4"/>
      <c r="UZZ146" s="4"/>
      <c r="VAA146" s="4"/>
      <c r="VAB146" s="4"/>
      <c r="VAC146" s="4"/>
      <c r="VAD146" s="4"/>
      <c r="VAE146" s="4"/>
      <c r="VAF146" s="4"/>
      <c r="VAG146" s="4"/>
      <c r="VAH146" s="4"/>
      <c r="VAI146" s="4"/>
      <c r="VAJ146" s="4"/>
      <c r="VAK146" s="4"/>
      <c r="VAL146" s="4"/>
      <c r="VAM146" s="4"/>
      <c r="VAN146" s="4"/>
      <c r="VAO146" s="4"/>
      <c r="VAP146" s="4"/>
      <c r="VAQ146" s="4"/>
      <c r="VAR146" s="4"/>
      <c r="VAS146" s="4"/>
      <c r="VAT146" s="4"/>
      <c r="VAU146" s="4"/>
      <c r="VAV146" s="4"/>
      <c r="VAW146" s="4"/>
      <c r="VAX146" s="4"/>
      <c r="VAY146" s="4"/>
      <c r="VAZ146" s="4"/>
      <c r="VBA146" s="4"/>
      <c r="VBB146" s="4"/>
      <c r="VBC146" s="4"/>
      <c r="VBD146" s="4"/>
      <c r="VBE146" s="4"/>
      <c r="VBF146" s="4"/>
      <c r="VBG146" s="4"/>
      <c r="VBH146" s="4"/>
      <c r="VBI146" s="4"/>
      <c r="VBJ146" s="4"/>
      <c r="VBK146" s="4"/>
      <c r="VBL146" s="4"/>
      <c r="VBM146" s="4"/>
      <c r="VBN146" s="4"/>
      <c r="VBO146" s="4"/>
      <c r="VBP146" s="4"/>
      <c r="VBQ146" s="4"/>
      <c r="VBR146" s="4"/>
      <c r="VBS146" s="4"/>
      <c r="VBT146" s="4"/>
      <c r="VBU146" s="4"/>
      <c r="VBV146" s="4"/>
      <c r="VBW146" s="4"/>
      <c r="VBX146" s="4"/>
      <c r="VBY146" s="4"/>
      <c r="VBZ146" s="4"/>
      <c r="VCA146" s="4"/>
      <c r="VCB146" s="4"/>
      <c r="VCC146" s="4"/>
      <c r="VCD146" s="4"/>
      <c r="VCE146" s="4"/>
      <c r="VCF146" s="4"/>
      <c r="VCG146" s="4"/>
      <c r="VCH146" s="4"/>
      <c r="VCI146" s="4"/>
      <c r="VCJ146" s="4"/>
      <c r="VCK146" s="4"/>
      <c r="VCL146" s="4"/>
      <c r="VCM146" s="4"/>
      <c r="VCN146" s="4"/>
      <c r="VCO146" s="4"/>
      <c r="VCP146" s="4"/>
      <c r="VCQ146" s="4"/>
      <c r="VCR146" s="4"/>
      <c r="VCS146" s="4"/>
      <c r="VCT146" s="4"/>
      <c r="VCU146" s="4"/>
      <c r="VCV146" s="4"/>
      <c r="VCW146" s="4"/>
      <c r="VCX146" s="4"/>
      <c r="VCY146" s="4"/>
      <c r="VCZ146" s="4"/>
      <c r="VDA146" s="4"/>
      <c r="VDB146" s="4"/>
      <c r="VDC146" s="4"/>
      <c r="VDD146" s="4"/>
      <c r="VDE146" s="4"/>
      <c r="VDF146" s="4"/>
      <c r="VDG146" s="4"/>
      <c r="VDH146" s="4"/>
      <c r="VDI146" s="4"/>
      <c r="VDJ146" s="4"/>
      <c r="VDK146" s="4"/>
      <c r="VDL146" s="4"/>
      <c r="VDM146" s="4"/>
      <c r="VDN146" s="4"/>
      <c r="VDO146" s="4"/>
      <c r="VDP146" s="4"/>
      <c r="VDQ146" s="4"/>
      <c r="VDR146" s="4"/>
      <c r="VDS146" s="4"/>
      <c r="VDT146" s="4"/>
      <c r="VDU146" s="4"/>
      <c r="VDV146" s="4"/>
      <c r="VDW146" s="4"/>
      <c r="VDX146" s="4"/>
      <c r="VDY146" s="4"/>
      <c r="VDZ146" s="4"/>
      <c r="VEA146" s="4"/>
      <c r="VEB146" s="4"/>
      <c r="VEC146" s="4"/>
      <c r="VED146" s="4"/>
      <c r="VEE146" s="4"/>
      <c r="VEF146" s="4"/>
      <c r="VEG146" s="4"/>
      <c r="VEH146" s="4"/>
      <c r="VEI146" s="4"/>
      <c r="VEJ146" s="4"/>
      <c r="VEK146" s="4"/>
      <c r="VEL146" s="4"/>
      <c r="VEM146" s="4"/>
      <c r="VEN146" s="4"/>
      <c r="VEO146" s="4"/>
      <c r="VEP146" s="4"/>
      <c r="VEQ146" s="4"/>
      <c r="VER146" s="4"/>
      <c r="VES146" s="4"/>
      <c r="VET146" s="4"/>
      <c r="VEU146" s="4"/>
      <c r="VEV146" s="4"/>
      <c r="VEW146" s="4"/>
      <c r="VEX146" s="4"/>
      <c r="VEY146" s="4"/>
      <c r="VEZ146" s="4"/>
      <c r="VFA146" s="4"/>
      <c r="VFB146" s="4"/>
      <c r="VFC146" s="4"/>
      <c r="VFD146" s="4"/>
      <c r="VFE146" s="4"/>
      <c r="VFF146" s="4"/>
      <c r="VFG146" s="4"/>
      <c r="VFH146" s="4"/>
      <c r="VFI146" s="4"/>
      <c r="VFJ146" s="4"/>
      <c r="VFK146" s="4"/>
      <c r="VFL146" s="4"/>
      <c r="VFM146" s="4"/>
      <c r="VFN146" s="4"/>
      <c r="VFO146" s="4"/>
      <c r="VFP146" s="4"/>
      <c r="VFQ146" s="4"/>
      <c r="VFR146" s="4"/>
      <c r="VFS146" s="4"/>
      <c r="VFT146" s="4"/>
      <c r="VFU146" s="4"/>
      <c r="VFV146" s="4"/>
      <c r="VFW146" s="4"/>
      <c r="VFX146" s="4"/>
      <c r="VFY146" s="4"/>
      <c r="VFZ146" s="4"/>
      <c r="VGA146" s="4"/>
      <c r="VGB146" s="4"/>
      <c r="VGC146" s="4"/>
      <c r="VGD146" s="4"/>
      <c r="VGE146" s="74"/>
      <c r="VGF146" s="74"/>
      <c r="VGG146" s="74"/>
      <c r="VGH146" s="74"/>
      <c r="VGI146" s="74"/>
      <c r="VGJ146" s="74"/>
      <c r="VGK146" s="4"/>
      <c r="VGL146" s="4"/>
      <c r="VGM146" s="4"/>
      <c r="VGN146" s="4"/>
      <c r="VGO146" s="4"/>
      <c r="VGP146" s="4"/>
      <c r="VGQ146" s="4"/>
      <c r="VGR146" s="4"/>
      <c r="VGS146" s="4"/>
      <c r="VGT146" s="4"/>
      <c r="VGU146" s="4"/>
      <c r="VGV146" s="4"/>
      <c r="VGW146" s="4"/>
      <c r="VGX146" s="4"/>
      <c r="VGY146" s="4"/>
      <c r="VGZ146" s="4"/>
      <c r="VHA146" s="4"/>
      <c r="VHB146" s="4"/>
      <c r="VHC146" s="4"/>
      <c r="VHD146" s="4"/>
      <c r="VHE146" s="4"/>
      <c r="VHF146" s="4"/>
      <c r="VHG146" s="4"/>
      <c r="VHH146" s="4"/>
      <c r="VHI146" s="4"/>
      <c r="VHJ146" s="4"/>
      <c r="VHK146" s="4"/>
      <c r="VHL146" s="4"/>
      <c r="VHM146" s="4"/>
      <c r="VHN146" s="4"/>
      <c r="VHO146" s="4"/>
      <c r="VHP146" s="4"/>
      <c r="VHQ146" s="4"/>
      <c r="VHR146" s="4"/>
      <c r="VHS146" s="4"/>
      <c r="VHT146" s="4"/>
      <c r="VHU146" s="4"/>
      <c r="VHV146" s="4"/>
      <c r="VHW146" s="4"/>
      <c r="VHX146" s="4"/>
      <c r="VHY146" s="4"/>
      <c r="VHZ146" s="4"/>
      <c r="VIA146" s="4"/>
      <c r="VIB146" s="4"/>
      <c r="VIC146" s="4"/>
      <c r="VID146" s="4"/>
      <c r="VIE146" s="4"/>
      <c r="VIF146" s="4"/>
      <c r="VIG146" s="4"/>
      <c r="VIH146" s="4"/>
      <c r="VII146" s="4"/>
      <c r="VIJ146" s="4"/>
      <c r="VIK146" s="4"/>
      <c r="VIL146" s="4"/>
      <c r="VIM146" s="4"/>
      <c r="VIN146" s="4"/>
      <c r="VIO146" s="4"/>
      <c r="VIP146" s="4"/>
      <c r="VIQ146" s="4"/>
      <c r="VIR146" s="4"/>
      <c r="VIS146" s="4"/>
      <c r="VIT146" s="4"/>
      <c r="VIU146" s="4"/>
      <c r="VIV146" s="4"/>
      <c r="VIW146" s="4"/>
      <c r="VIX146" s="4"/>
      <c r="VIY146" s="4"/>
      <c r="VIZ146" s="4"/>
      <c r="VJA146" s="4"/>
      <c r="VJB146" s="4"/>
      <c r="VJC146" s="4"/>
      <c r="VJD146" s="4"/>
      <c r="VJE146" s="4"/>
      <c r="VJF146" s="4"/>
      <c r="VJG146" s="4"/>
      <c r="VJH146" s="4"/>
      <c r="VJI146" s="4"/>
      <c r="VJJ146" s="4"/>
      <c r="VJK146" s="4"/>
      <c r="VJL146" s="4"/>
      <c r="VJM146" s="4"/>
      <c r="VJN146" s="4"/>
      <c r="VJO146" s="4"/>
      <c r="VJP146" s="4"/>
      <c r="VJQ146" s="4"/>
      <c r="VJR146" s="4"/>
      <c r="VJS146" s="4"/>
      <c r="VJT146" s="4"/>
      <c r="VJU146" s="4"/>
      <c r="VJV146" s="4"/>
      <c r="VJW146" s="4"/>
      <c r="VJX146" s="4"/>
      <c r="VJY146" s="4"/>
      <c r="VJZ146" s="4"/>
      <c r="VKA146" s="4"/>
      <c r="VKB146" s="4"/>
      <c r="VKC146" s="4"/>
      <c r="VKD146" s="4"/>
      <c r="VKE146" s="4"/>
      <c r="VKF146" s="4"/>
      <c r="VKG146" s="4"/>
      <c r="VKH146" s="4"/>
      <c r="VKI146" s="4"/>
      <c r="VKJ146" s="4"/>
      <c r="VKK146" s="4"/>
      <c r="VKL146" s="4"/>
      <c r="VKM146" s="4"/>
      <c r="VKN146" s="4"/>
      <c r="VKO146" s="4"/>
      <c r="VKP146" s="4"/>
      <c r="VKQ146" s="4"/>
      <c r="VKR146" s="4"/>
      <c r="VKS146" s="4"/>
      <c r="VKT146" s="4"/>
      <c r="VKU146" s="4"/>
      <c r="VKV146" s="4"/>
      <c r="VKW146" s="4"/>
      <c r="VKX146" s="4"/>
      <c r="VKY146" s="4"/>
      <c r="VKZ146" s="4"/>
      <c r="VLA146" s="4"/>
      <c r="VLB146" s="4"/>
      <c r="VLC146" s="4"/>
      <c r="VLD146" s="4"/>
      <c r="VLE146" s="4"/>
      <c r="VLF146" s="4"/>
      <c r="VLG146" s="4"/>
      <c r="VLH146" s="4"/>
      <c r="VLI146" s="4"/>
      <c r="VLJ146" s="4"/>
      <c r="VLK146" s="4"/>
      <c r="VLL146" s="4"/>
      <c r="VLM146" s="4"/>
      <c r="VLN146" s="4"/>
      <c r="VLO146" s="4"/>
      <c r="VLP146" s="4"/>
      <c r="VLQ146" s="4"/>
      <c r="VLR146" s="4"/>
      <c r="VLS146" s="4"/>
      <c r="VLT146" s="4"/>
      <c r="VLU146" s="4"/>
      <c r="VLV146" s="4"/>
      <c r="VLW146" s="4"/>
      <c r="VLX146" s="4"/>
      <c r="VLY146" s="4"/>
      <c r="VLZ146" s="4"/>
      <c r="VMA146" s="4"/>
      <c r="VMB146" s="4"/>
      <c r="VMC146" s="4"/>
      <c r="VMD146" s="4"/>
      <c r="VME146" s="4"/>
      <c r="VMF146" s="4"/>
      <c r="VMG146" s="4"/>
      <c r="VMH146" s="4"/>
      <c r="VMI146" s="4"/>
      <c r="VMJ146" s="4"/>
      <c r="VMK146" s="4"/>
      <c r="VML146" s="4"/>
      <c r="VMM146" s="4"/>
      <c r="VMN146" s="4"/>
      <c r="VMO146" s="4"/>
      <c r="VMP146" s="4"/>
      <c r="VMQ146" s="4"/>
      <c r="VMR146" s="4"/>
      <c r="VMS146" s="4"/>
      <c r="VMT146" s="4"/>
      <c r="VMU146" s="4"/>
      <c r="VMV146" s="4"/>
      <c r="VMW146" s="4"/>
      <c r="VMX146" s="4"/>
      <c r="VMY146" s="4"/>
      <c r="VMZ146" s="4"/>
      <c r="VNA146" s="4"/>
      <c r="VNB146" s="4"/>
      <c r="VNC146" s="4"/>
      <c r="VND146" s="4"/>
      <c r="VNE146" s="4"/>
      <c r="VNF146" s="4"/>
      <c r="VNG146" s="4"/>
      <c r="VNH146" s="4"/>
      <c r="VNI146" s="4"/>
      <c r="VNJ146" s="4"/>
      <c r="VNK146" s="4"/>
      <c r="VNL146" s="4"/>
      <c r="VNM146" s="4"/>
      <c r="VNN146" s="4"/>
      <c r="VNO146" s="4"/>
      <c r="VNP146" s="4"/>
      <c r="VNQ146" s="4"/>
      <c r="VNR146" s="4"/>
      <c r="VNS146" s="4"/>
      <c r="VNT146" s="4"/>
      <c r="VNU146" s="4"/>
      <c r="VNV146" s="4"/>
      <c r="VNW146" s="4"/>
      <c r="VNX146" s="4"/>
      <c r="VNY146" s="4"/>
      <c r="VNZ146" s="4"/>
      <c r="VOA146" s="4"/>
      <c r="VOB146" s="4"/>
      <c r="VOC146" s="4"/>
      <c r="VOD146" s="4"/>
      <c r="VOE146" s="4"/>
      <c r="VOF146" s="4"/>
      <c r="VOG146" s="4"/>
      <c r="VOH146" s="4"/>
      <c r="VOI146" s="4"/>
      <c r="VOJ146" s="4"/>
      <c r="VOK146" s="4"/>
      <c r="VOL146" s="4"/>
      <c r="VOM146" s="4"/>
      <c r="VON146" s="4"/>
      <c r="VOO146" s="4"/>
      <c r="VOP146" s="4"/>
      <c r="VOQ146" s="4"/>
      <c r="VOR146" s="4"/>
      <c r="VOS146" s="4"/>
      <c r="VOT146" s="4"/>
      <c r="VOU146" s="4"/>
      <c r="VOV146" s="4"/>
      <c r="VOW146" s="4"/>
      <c r="VOX146" s="4"/>
      <c r="VOY146" s="4"/>
      <c r="VOZ146" s="4"/>
      <c r="VPA146" s="4"/>
      <c r="VPB146" s="4"/>
      <c r="VPC146" s="4"/>
      <c r="VPD146" s="4"/>
      <c r="VPE146" s="4"/>
      <c r="VPF146" s="4"/>
      <c r="VPG146" s="4"/>
      <c r="VPH146" s="4"/>
      <c r="VPI146" s="4"/>
      <c r="VPJ146" s="4"/>
      <c r="VPK146" s="4"/>
      <c r="VPL146" s="4"/>
      <c r="VPM146" s="4"/>
      <c r="VPN146" s="4"/>
      <c r="VPO146" s="4"/>
      <c r="VPP146" s="4"/>
      <c r="VPQ146" s="4"/>
      <c r="VPR146" s="4"/>
      <c r="VPS146" s="4"/>
      <c r="VPT146" s="4"/>
      <c r="VPU146" s="4"/>
      <c r="VPV146" s="4"/>
      <c r="VPW146" s="4"/>
      <c r="VPX146" s="4"/>
      <c r="VPY146" s="4"/>
      <c r="VPZ146" s="4"/>
      <c r="VQA146" s="74"/>
      <c r="VQB146" s="74"/>
      <c r="VQC146" s="74"/>
      <c r="VQD146" s="74"/>
      <c r="VQE146" s="74"/>
      <c r="VQF146" s="74"/>
      <c r="VQG146" s="4"/>
      <c r="VQH146" s="4"/>
      <c r="VQI146" s="4"/>
      <c r="VQJ146" s="4"/>
      <c r="VQK146" s="4"/>
      <c r="VQL146" s="4"/>
      <c r="VQM146" s="4"/>
      <c r="VQN146" s="4"/>
      <c r="VQO146" s="4"/>
      <c r="VQP146" s="4"/>
      <c r="VQQ146" s="4"/>
      <c r="VQR146" s="4"/>
      <c r="VQS146" s="4"/>
      <c r="VQT146" s="4"/>
      <c r="VQU146" s="4"/>
      <c r="VQV146" s="4"/>
      <c r="VQW146" s="4"/>
      <c r="VQX146" s="4"/>
      <c r="VQY146" s="4"/>
      <c r="VQZ146" s="4"/>
      <c r="VRA146" s="4"/>
      <c r="VRB146" s="4"/>
      <c r="VRC146" s="4"/>
      <c r="VRD146" s="4"/>
      <c r="VRE146" s="4"/>
      <c r="VRF146" s="4"/>
      <c r="VRG146" s="4"/>
      <c r="VRH146" s="4"/>
      <c r="VRI146" s="4"/>
      <c r="VRJ146" s="4"/>
      <c r="VRK146" s="4"/>
      <c r="VRL146" s="4"/>
      <c r="VRM146" s="4"/>
      <c r="VRN146" s="4"/>
      <c r="VRO146" s="4"/>
      <c r="VRP146" s="4"/>
      <c r="VRQ146" s="4"/>
      <c r="VRR146" s="4"/>
      <c r="VRS146" s="4"/>
      <c r="VRT146" s="4"/>
      <c r="VRU146" s="4"/>
      <c r="VRV146" s="4"/>
      <c r="VRW146" s="4"/>
      <c r="VRX146" s="4"/>
      <c r="VRY146" s="4"/>
      <c r="VRZ146" s="4"/>
      <c r="VSA146" s="4"/>
      <c r="VSB146" s="4"/>
      <c r="VSC146" s="4"/>
      <c r="VSD146" s="4"/>
      <c r="VSE146" s="4"/>
      <c r="VSF146" s="4"/>
      <c r="VSG146" s="4"/>
      <c r="VSH146" s="4"/>
      <c r="VSI146" s="4"/>
      <c r="VSJ146" s="4"/>
      <c r="VSK146" s="4"/>
      <c r="VSL146" s="4"/>
      <c r="VSM146" s="4"/>
      <c r="VSN146" s="4"/>
      <c r="VSO146" s="4"/>
      <c r="VSP146" s="4"/>
      <c r="VSQ146" s="4"/>
      <c r="VSR146" s="4"/>
      <c r="VSS146" s="4"/>
      <c r="VST146" s="4"/>
      <c r="VSU146" s="4"/>
      <c r="VSV146" s="4"/>
      <c r="VSW146" s="4"/>
      <c r="VSX146" s="4"/>
      <c r="VSY146" s="4"/>
      <c r="VSZ146" s="4"/>
      <c r="VTA146" s="4"/>
      <c r="VTB146" s="4"/>
      <c r="VTC146" s="4"/>
      <c r="VTD146" s="4"/>
      <c r="VTE146" s="4"/>
      <c r="VTF146" s="4"/>
      <c r="VTG146" s="4"/>
      <c r="VTH146" s="4"/>
      <c r="VTI146" s="4"/>
      <c r="VTJ146" s="4"/>
      <c r="VTK146" s="4"/>
      <c r="VTL146" s="4"/>
      <c r="VTM146" s="4"/>
      <c r="VTN146" s="4"/>
      <c r="VTO146" s="4"/>
      <c r="VTP146" s="4"/>
      <c r="VTQ146" s="4"/>
      <c r="VTR146" s="4"/>
      <c r="VTS146" s="4"/>
      <c r="VTT146" s="4"/>
      <c r="VTU146" s="4"/>
      <c r="VTV146" s="4"/>
      <c r="VTW146" s="4"/>
      <c r="VTX146" s="4"/>
      <c r="VTY146" s="4"/>
      <c r="VTZ146" s="4"/>
      <c r="VUA146" s="4"/>
      <c r="VUB146" s="4"/>
      <c r="VUC146" s="4"/>
      <c r="VUD146" s="4"/>
      <c r="VUE146" s="4"/>
      <c r="VUF146" s="4"/>
      <c r="VUG146" s="4"/>
      <c r="VUH146" s="4"/>
      <c r="VUI146" s="4"/>
      <c r="VUJ146" s="4"/>
      <c r="VUK146" s="4"/>
      <c r="VUL146" s="4"/>
      <c r="VUM146" s="4"/>
      <c r="VUN146" s="4"/>
      <c r="VUO146" s="4"/>
      <c r="VUP146" s="4"/>
      <c r="VUQ146" s="4"/>
      <c r="VUR146" s="4"/>
      <c r="VUS146" s="4"/>
      <c r="VUT146" s="4"/>
      <c r="VUU146" s="4"/>
      <c r="VUV146" s="4"/>
      <c r="VUW146" s="4"/>
      <c r="VUX146" s="4"/>
      <c r="VUY146" s="4"/>
      <c r="VUZ146" s="4"/>
      <c r="VVA146" s="4"/>
      <c r="VVB146" s="4"/>
      <c r="VVC146" s="4"/>
      <c r="VVD146" s="4"/>
      <c r="VVE146" s="4"/>
      <c r="VVF146" s="4"/>
      <c r="VVG146" s="4"/>
      <c r="VVH146" s="4"/>
      <c r="VVI146" s="4"/>
      <c r="VVJ146" s="4"/>
      <c r="VVK146" s="4"/>
      <c r="VVL146" s="4"/>
      <c r="VVM146" s="4"/>
      <c r="VVN146" s="4"/>
      <c r="VVO146" s="4"/>
      <c r="VVP146" s="4"/>
      <c r="VVQ146" s="4"/>
      <c r="VVR146" s="4"/>
      <c r="VVS146" s="4"/>
      <c r="VVT146" s="4"/>
      <c r="VVU146" s="4"/>
      <c r="VVV146" s="4"/>
      <c r="VVW146" s="4"/>
      <c r="VVX146" s="4"/>
      <c r="VVY146" s="4"/>
      <c r="VVZ146" s="4"/>
      <c r="VWA146" s="4"/>
      <c r="VWB146" s="4"/>
      <c r="VWC146" s="4"/>
      <c r="VWD146" s="4"/>
      <c r="VWE146" s="4"/>
      <c r="VWF146" s="4"/>
      <c r="VWG146" s="4"/>
      <c r="VWH146" s="4"/>
      <c r="VWI146" s="4"/>
      <c r="VWJ146" s="4"/>
      <c r="VWK146" s="4"/>
      <c r="VWL146" s="4"/>
      <c r="VWM146" s="4"/>
      <c r="VWN146" s="4"/>
      <c r="VWO146" s="4"/>
      <c r="VWP146" s="4"/>
      <c r="VWQ146" s="4"/>
      <c r="VWR146" s="4"/>
      <c r="VWS146" s="4"/>
      <c r="VWT146" s="4"/>
      <c r="VWU146" s="4"/>
      <c r="VWV146" s="4"/>
      <c r="VWW146" s="4"/>
      <c r="VWX146" s="4"/>
      <c r="VWY146" s="4"/>
      <c r="VWZ146" s="4"/>
      <c r="VXA146" s="4"/>
      <c r="VXB146" s="4"/>
      <c r="VXC146" s="4"/>
      <c r="VXD146" s="4"/>
      <c r="VXE146" s="4"/>
      <c r="VXF146" s="4"/>
      <c r="VXG146" s="4"/>
      <c r="VXH146" s="4"/>
      <c r="VXI146" s="4"/>
      <c r="VXJ146" s="4"/>
      <c r="VXK146" s="4"/>
      <c r="VXL146" s="4"/>
      <c r="VXM146" s="4"/>
      <c r="VXN146" s="4"/>
      <c r="VXO146" s="4"/>
      <c r="VXP146" s="4"/>
      <c r="VXQ146" s="4"/>
      <c r="VXR146" s="4"/>
      <c r="VXS146" s="4"/>
      <c r="VXT146" s="4"/>
      <c r="VXU146" s="4"/>
      <c r="VXV146" s="4"/>
      <c r="VXW146" s="4"/>
      <c r="VXX146" s="4"/>
      <c r="VXY146" s="4"/>
      <c r="VXZ146" s="4"/>
      <c r="VYA146" s="4"/>
      <c r="VYB146" s="4"/>
      <c r="VYC146" s="4"/>
      <c r="VYD146" s="4"/>
      <c r="VYE146" s="4"/>
      <c r="VYF146" s="4"/>
      <c r="VYG146" s="4"/>
      <c r="VYH146" s="4"/>
      <c r="VYI146" s="4"/>
      <c r="VYJ146" s="4"/>
      <c r="VYK146" s="4"/>
      <c r="VYL146" s="4"/>
      <c r="VYM146" s="4"/>
      <c r="VYN146" s="4"/>
      <c r="VYO146" s="4"/>
      <c r="VYP146" s="4"/>
      <c r="VYQ146" s="4"/>
      <c r="VYR146" s="4"/>
      <c r="VYS146" s="4"/>
      <c r="VYT146" s="4"/>
      <c r="VYU146" s="4"/>
      <c r="VYV146" s="4"/>
      <c r="VYW146" s="4"/>
      <c r="VYX146" s="4"/>
      <c r="VYY146" s="4"/>
      <c r="VYZ146" s="4"/>
      <c r="VZA146" s="4"/>
      <c r="VZB146" s="4"/>
      <c r="VZC146" s="4"/>
      <c r="VZD146" s="4"/>
      <c r="VZE146" s="4"/>
      <c r="VZF146" s="4"/>
      <c r="VZG146" s="4"/>
      <c r="VZH146" s="4"/>
      <c r="VZI146" s="4"/>
      <c r="VZJ146" s="4"/>
      <c r="VZK146" s="4"/>
      <c r="VZL146" s="4"/>
      <c r="VZM146" s="4"/>
      <c r="VZN146" s="4"/>
      <c r="VZO146" s="4"/>
      <c r="VZP146" s="4"/>
      <c r="VZQ146" s="4"/>
      <c r="VZR146" s="4"/>
      <c r="VZS146" s="4"/>
      <c r="VZT146" s="4"/>
      <c r="VZU146" s="4"/>
      <c r="VZV146" s="4"/>
      <c r="VZW146" s="74"/>
      <c r="VZX146" s="74"/>
      <c r="VZY146" s="74"/>
      <c r="VZZ146" s="74"/>
      <c r="WAA146" s="74"/>
      <c r="WAB146" s="74"/>
      <c r="WAC146" s="4"/>
      <c r="WAD146" s="4"/>
      <c r="WAE146" s="4"/>
      <c r="WAF146" s="4"/>
      <c r="WAG146" s="4"/>
      <c r="WAH146" s="4"/>
      <c r="WAI146" s="4"/>
      <c r="WAJ146" s="4"/>
      <c r="WAK146" s="4"/>
      <c r="WAL146" s="4"/>
      <c r="WAM146" s="4"/>
      <c r="WAN146" s="4"/>
      <c r="WAO146" s="4"/>
      <c r="WAP146" s="4"/>
      <c r="WAQ146" s="4"/>
      <c r="WAR146" s="4"/>
      <c r="WAS146" s="4"/>
      <c r="WAT146" s="4"/>
      <c r="WAU146" s="4"/>
      <c r="WAV146" s="4"/>
      <c r="WAW146" s="4"/>
      <c r="WAX146" s="4"/>
      <c r="WAY146" s="4"/>
      <c r="WAZ146" s="4"/>
      <c r="WBA146" s="4"/>
      <c r="WBB146" s="4"/>
      <c r="WBC146" s="4"/>
      <c r="WBD146" s="4"/>
      <c r="WBE146" s="4"/>
      <c r="WBF146" s="4"/>
      <c r="WBG146" s="4"/>
      <c r="WBH146" s="4"/>
      <c r="WBI146" s="4"/>
      <c r="WBJ146" s="4"/>
      <c r="WBK146" s="4"/>
      <c r="WBL146" s="4"/>
      <c r="WBM146" s="4"/>
      <c r="WBN146" s="4"/>
      <c r="WBO146" s="4"/>
      <c r="WBP146" s="4"/>
      <c r="WBQ146" s="4"/>
      <c r="WBR146" s="4"/>
      <c r="WBS146" s="4"/>
      <c r="WBT146" s="4"/>
      <c r="WBU146" s="4"/>
      <c r="WBV146" s="4"/>
      <c r="WBW146" s="4"/>
      <c r="WBX146" s="4"/>
      <c r="WBY146" s="4"/>
      <c r="WBZ146" s="4"/>
      <c r="WCA146" s="4"/>
      <c r="WCB146" s="4"/>
      <c r="WCC146" s="4"/>
      <c r="WCD146" s="4"/>
      <c r="WCE146" s="4"/>
      <c r="WCF146" s="4"/>
      <c r="WCG146" s="4"/>
      <c r="WCH146" s="4"/>
      <c r="WCI146" s="4"/>
      <c r="WCJ146" s="4"/>
      <c r="WCK146" s="4"/>
      <c r="WCL146" s="4"/>
      <c r="WCM146" s="4"/>
      <c r="WCN146" s="4"/>
      <c r="WCO146" s="4"/>
      <c r="WCP146" s="4"/>
      <c r="WCQ146" s="4"/>
      <c r="WCR146" s="4"/>
      <c r="WCS146" s="4"/>
      <c r="WCT146" s="4"/>
      <c r="WCU146" s="4"/>
      <c r="WCV146" s="4"/>
      <c r="WCW146" s="4"/>
      <c r="WCX146" s="4"/>
      <c r="WCY146" s="4"/>
      <c r="WCZ146" s="4"/>
      <c r="WDA146" s="4"/>
      <c r="WDB146" s="4"/>
      <c r="WDC146" s="4"/>
      <c r="WDD146" s="4"/>
      <c r="WDE146" s="4"/>
      <c r="WDF146" s="4"/>
      <c r="WDG146" s="4"/>
      <c r="WDH146" s="4"/>
      <c r="WDI146" s="4"/>
      <c r="WDJ146" s="4"/>
      <c r="WDK146" s="4"/>
      <c r="WDL146" s="4"/>
      <c r="WDM146" s="4"/>
      <c r="WDN146" s="4"/>
      <c r="WDO146" s="4"/>
      <c r="WDP146" s="4"/>
      <c r="WDQ146" s="4"/>
      <c r="WDR146" s="4"/>
      <c r="WDS146" s="4"/>
      <c r="WDT146" s="4"/>
      <c r="WDU146" s="4"/>
      <c r="WDV146" s="4"/>
      <c r="WDW146" s="4"/>
      <c r="WDX146" s="4"/>
      <c r="WDY146" s="4"/>
      <c r="WDZ146" s="4"/>
      <c r="WEA146" s="4"/>
      <c r="WEB146" s="4"/>
      <c r="WEC146" s="4"/>
      <c r="WED146" s="4"/>
      <c r="WEE146" s="4"/>
      <c r="WEF146" s="4"/>
      <c r="WEG146" s="4"/>
      <c r="WEH146" s="4"/>
      <c r="WEI146" s="4"/>
      <c r="WEJ146" s="4"/>
      <c r="WEK146" s="4"/>
      <c r="WEL146" s="4"/>
      <c r="WEM146" s="4"/>
      <c r="WEN146" s="4"/>
      <c r="WEO146" s="4"/>
      <c r="WEP146" s="4"/>
      <c r="WEQ146" s="4"/>
      <c r="WER146" s="4"/>
      <c r="WES146" s="4"/>
      <c r="WET146" s="4"/>
      <c r="WEU146" s="4"/>
      <c r="WEV146" s="4"/>
      <c r="WEW146" s="4"/>
      <c r="WEX146" s="4"/>
      <c r="WEY146" s="4"/>
      <c r="WEZ146" s="4"/>
      <c r="WFA146" s="4"/>
      <c r="WFB146" s="4"/>
      <c r="WFC146" s="4"/>
      <c r="WFD146" s="4"/>
      <c r="WFE146" s="4"/>
      <c r="WFF146" s="4"/>
      <c r="WFG146" s="4"/>
      <c r="WFH146" s="4"/>
      <c r="WFI146" s="4"/>
      <c r="WFJ146" s="4"/>
      <c r="WFK146" s="4"/>
      <c r="WFL146" s="4"/>
      <c r="WFM146" s="4"/>
      <c r="WFN146" s="4"/>
      <c r="WFO146" s="4"/>
      <c r="WFP146" s="4"/>
      <c r="WFQ146" s="4"/>
      <c r="WFR146" s="4"/>
      <c r="WFS146" s="4"/>
      <c r="WFT146" s="4"/>
      <c r="WFU146" s="4"/>
      <c r="WFV146" s="4"/>
      <c r="WFW146" s="4"/>
      <c r="WFX146" s="4"/>
      <c r="WFY146" s="4"/>
      <c r="WFZ146" s="4"/>
      <c r="WGA146" s="4"/>
      <c r="WGB146" s="4"/>
      <c r="WGC146" s="4"/>
      <c r="WGD146" s="4"/>
      <c r="WGE146" s="4"/>
      <c r="WGF146" s="4"/>
      <c r="WGG146" s="4"/>
      <c r="WGH146" s="4"/>
      <c r="WGI146" s="4"/>
      <c r="WGJ146" s="4"/>
      <c r="WGK146" s="4"/>
      <c r="WGL146" s="4"/>
      <c r="WGM146" s="4"/>
      <c r="WGN146" s="4"/>
      <c r="WGO146" s="4"/>
      <c r="WGP146" s="4"/>
      <c r="WGQ146" s="4"/>
      <c r="WGR146" s="4"/>
      <c r="WGS146" s="4"/>
      <c r="WGT146" s="4"/>
      <c r="WGU146" s="4"/>
      <c r="WGV146" s="4"/>
      <c r="WGW146" s="4"/>
      <c r="WGX146" s="4"/>
      <c r="WGY146" s="4"/>
      <c r="WGZ146" s="4"/>
      <c r="WHA146" s="4"/>
      <c r="WHB146" s="4"/>
      <c r="WHC146" s="4"/>
      <c r="WHD146" s="4"/>
      <c r="WHE146" s="4"/>
      <c r="WHF146" s="4"/>
      <c r="WHG146" s="4"/>
      <c r="WHH146" s="4"/>
      <c r="WHI146" s="4"/>
      <c r="WHJ146" s="4"/>
      <c r="WHK146" s="4"/>
      <c r="WHL146" s="4"/>
      <c r="WHM146" s="4"/>
      <c r="WHN146" s="4"/>
      <c r="WHO146" s="4"/>
      <c r="WHP146" s="4"/>
      <c r="WHQ146" s="4"/>
      <c r="WHR146" s="4"/>
      <c r="WHS146" s="4"/>
      <c r="WHT146" s="4"/>
      <c r="WHU146" s="4"/>
      <c r="WHV146" s="4"/>
      <c r="WHW146" s="4"/>
      <c r="WHX146" s="4"/>
      <c r="WHY146" s="4"/>
      <c r="WHZ146" s="4"/>
      <c r="WIA146" s="4"/>
      <c r="WIB146" s="4"/>
      <c r="WIC146" s="4"/>
      <c r="WID146" s="4"/>
      <c r="WIE146" s="4"/>
      <c r="WIF146" s="4"/>
      <c r="WIG146" s="4"/>
      <c r="WIH146" s="4"/>
      <c r="WII146" s="4"/>
      <c r="WIJ146" s="4"/>
      <c r="WIK146" s="4"/>
      <c r="WIL146" s="4"/>
      <c r="WIM146" s="4"/>
      <c r="WIN146" s="4"/>
      <c r="WIO146" s="4"/>
      <c r="WIP146" s="4"/>
      <c r="WIQ146" s="4"/>
      <c r="WIR146" s="4"/>
      <c r="WIS146" s="4"/>
      <c r="WIT146" s="4"/>
      <c r="WIU146" s="4"/>
      <c r="WIV146" s="4"/>
      <c r="WIW146" s="4"/>
      <c r="WIX146" s="4"/>
      <c r="WIY146" s="4"/>
      <c r="WIZ146" s="4"/>
      <c r="WJA146" s="4"/>
      <c r="WJB146" s="4"/>
      <c r="WJC146" s="4"/>
      <c r="WJD146" s="4"/>
      <c r="WJE146" s="4"/>
      <c r="WJF146" s="4"/>
      <c r="WJG146" s="4"/>
      <c r="WJH146" s="4"/>
      <c r="WJI146" s="4"/>
      <c r="WJJ146" s="4"/>
      <c r="WJK146" s="4"/>
      <c r="WJL146" s="4"/>
      <c r="WJM146" s="4"/>
      <c r="WJN146" s="4"/>
      <c r="WJO146" s="4"/>
      <c r="WJP146" s="4"/>
      <c r="WJQ146" s="4"/>
      <c r="WJR146" s="4"/>
      <c r="WJS146" s="74"/>
      <c r="WJT146" s="74"/>
      <c r="WJU146" s="74"/>
      <c r="WJV146" s="74"/>
      <c r="WJW146" s="74"/>
      <c r="WJX146" s="74"/>
      <c r="WJY146" s="4"/>
      <c r="WJZ146" s="4"/>
      <c r="WKA146" s="4"/>
      <c r="WKB146" s="4"/>
      <c r="WKC146" s="4"/>
      <c r="WKD146" s="4"/>
      <c r="WKE146" s="4"/>
      <c r="WKF146" s="4"/>
      <c r="WKG146" s="4"/>
      <c r="WKH146" s="4"/>
      <c r="WKI146" s="4"/>
      <c r="WKJ146" s="4"/>
      <c r="WKK146" s="4"/>
      <c r="WKL146" s="4"/>
      <c r="WKM146" s="4"/>
      <c r="WKN146" s="4"/>
      <c r="WKO146" s="4"/>
      <c r="WKP146" s="4"/>
      <c r="WKQ146" s="4"/>
      <c r="WKR146" s="4"/>
      <c r="WKS146" s="4"/>
      <c r="WKT146" s="4"/>
      <c r="WKU146" s="4"/>
      <c r="WKV146" s="4"/>
      <c r="WKW146" s="4"/>
      <c r="WKX146" s="4"/>
      <c r="WKY146" s="4"/>
      <c r="WKZ146" s="4"/>
      <c r="WLA146" s="4"/>
      <c r="WLB146" s="4"/>
      <c r="WLC146" s="4"/>
      <c r="WLD146" s="4"/>
      <c r="WLE146" s="4"/>
      <c r="WLF146" s="4"/>
      <c r="WLG146" s="4"/>
      <c r="WLH146" s="4"/>
      <c r="WLI146" s="4"/>
      <c r="WLJ146" s="4"/>
      <c r="WLK146" s="4"/>
      <c r="WLL146" s="4"/>
      <c r="WLM146" s="4"/>
      <c r="WLN146" s="4"/>
      <c r="WLO146" s="4"/>
      <c r="WLP146" s="4"/>
      <c r="WLQ146" s="4"/>
      <c r="WLR146" s="4"/>
      <c r="WLS146" s="4"/>
      <c r="WLT146" s="4"/>
      <c r="WLU146" s="4"/>
      <c r="WLV146" s="4"/>
      <c r="WLW146" s="4"/>
      <c r="WLX146" s="4"/>
      <c r="WLY146" s="4"/>
      <c r="WLZ146" s="4"/>
      <c r="WMA146" s="4"/>
      <c r="WMB146" s="4"/>
      <c r="WMC146" s="4"/>
      <c r="WMD146" s="4"/>
      <c r="WME146" s="4"/>
      <c r="WMF146" s="4"/>
      <c r="WMG146" s="4"/>
      <c r="WMH146" s="4"/>
      <c r="WMI146" s="4"/>
      <c r="WMJ146" s="4"/>
      <c r="WMK146" s="4"/>
      <c r="WML146" s="4"/>
      <c r="WMM146" s="4"/>
      <c r="WMN146" s="4"/>
      <c r="WMO146" s="4"/>
      <c r="WMP146" s="4"/>
      <c r="WMQ146" s="4"/>
      <c r="WMR146" s="4"/>
      <c r="WMS146" s="4"/>
      <c r="WMT146" s="4"/>
      <c r="WMU146" s="4"/>
      <c r="WMV146" s="4"/>
      <c r="WMW146" s="4"/>
      <c r="WMX146" s="4"/>
      <c r="WMY146" s="4"/>
      <c r="WMZ146" s="4"/>
      <c r="WNA146" s="4"/>
      <c r="WNB146" s="4"/>
      <c r="WNC146" s="4"/>
      <c r="WND146" s="4"/>
      <c r="WNE146" s="4"/>
      <c r="WNF146" s="4"/>
      <c r="WNG146" s="4"/>
      <c r="WNH146" s="4"/>
      <c r="WNI146" s="4"/>
      <c r="WNJ146" s="4"/>
      <c r="WNK146" s="4"/>
      <c r="WNL146" s="4"/>
      <c r="WNM146" s="4"/>
      <c r="WNN146" s="4"/>
      <c r="WNO146" s="4"/>
      <c r="WNP146" s="4"/>
      <c r="WNQ146" s="4"/>
      <c r="WNR146" s="4"/>
      <c r="WNS146" s="4"/>
      <c r="WNT146" s="4"/>
      <c r="WNU146" s="4"/>
      <c r="WNV146" s="4"/>
      <c r="WNW146" s="4"/>
      <c r="WNX146" s="4"/>
      <c r="WNY146" s="4"/>
      <c r="WNZ146" s="4"/>
      <c r="WOA146" s="4"/>
      <c r="WOB146" s="4"/>
      <c r="WOC146" s="4"/>
      <c r="WOD146" s="4"/>
      <c r="WOE146" s="4"/>
      <c r="WOF146" s="4"/>
      <c r="WOG146" s="4"/>
      <c r="WOH146" s="4"/>
      <c r="WOI146" s="4"/>
      <c r="WOJ146" s="4"/>
      <c r="WOK146" s="4"/>
      <c r="WOL146" s="4"/>
      <c r="WOM146" s="4"/>
      <c r="WON146" s="4"/>
      <c r="WOO146" s="4"/>
      <c r="WOP146" s="4"/>
      <c r="WOQ146" s="4"/>
      <c r="WOR146" s="4"/>
      <c r="WOS146" s="4"/>
      <c r="WOT146" s="4"/>
      <c r="WOU146" s="4"/>
      <c r="WOV146" s="4"/>
      <c r="WOW146" s="4"/>
      <c r="WOX146" s="4"/>
      <c r="WOY146" s="4"/>
      <c r="WOZ146" s="4"/>
      <c r="WPA146" s="4"/>
      <c r="WPB146" s="4"/>
      <c r="WPC146" s="4"/>
      <c r="WPD146" s="4"/>
      <c r="WPE146" s="4"/>
      <c r="WPF146" s="4"/>
      <c r="WPG146" s="4"/>
      <c r="WPH146" s="4"/>
      <c r="WPI146" s="4"/>
      <c r="WPJ146" s="4"/>
      <c r="WPK146" s="4"/>
      <c r="WPL146" s="4"/>
      <c r="WPM146" s="4"/>
      <c r="WPN146" s="4"/>
      <c r="WPO146" s="4"/>
      <c r="WPP146" s="4"/>
      <c r="WPQ146" s="4"/>
      <c r="WPR146" s="4"/>
      <c r="WPS146" s="4"/>
      <c r="WPT146" s="4"/>
      <c r="WPU146" s="4"/>
      <c r="WPV146" s="4"/>
      <c r="WPW146" s="4"/>
      <c r="WPX146" s="4"/>
      <c r="WPY146" s="4"/>
      <c r="WPZ146" s="4"/>
      <c r="WQA146" s="4"/>
      <c r="WQB146" s="4"/>
      <c r="WQC146" s="4"/>
      <c r="WQD146" s="4"/>
      <c r="WQE146" s="4"/>
      <c r="WQF146" s="4"/>
      <c r="WQG146" s="4"/>
      <c r="WQH146" s="4"/>
      <c r="WQI146" s="4"/>
      <c r="WQJ146" s="4"/>
      <c r="WQK146" s="4"/>
      <c r="WQL146" s="4"/>
      <c r="WQM146" s="4"/>
      <c r="WQN146" s="4"/>
      <c r="WQO146" s="4"/>
      <c r="WQP146" s="4"/>
      <c r="WQQ146" s="4"/>
      <c r="WQR146" s="4"/>
      <c r="WQS146" s="4"/>
      <c r="WQT146" s="4"/>
      <c r="WQU146" s="4"/>
      <c r="WQV146" s="4"/>
      <c r="WQW146" s="4"/>
      <c r="WQX146" s="4"/>
      <c r="WQY146" s="4"/>
      <c r="WQZ146" s="4"/>
      <c r="WRA146" s="4"/>
      <c r="WRB146" s="4"/>
      <c r="WRC146" s="4"/>
      <c r="WRD146" s="4"/>
      <c r="WRE146" s="4"/>
      <c r="WRF146" s="4"/>
      <c r="WRG146" s="4"/>
      <c r="WRH146" s="4"/>
      <c r="WRI146" s="4"/>
      <c r="WRJ146" s="4"/>
      <c r="WRK146" s="4"/>
      <c r="WRL146" s="4"/>
      <c r="WRM146" s="4"/>
      <c r="WRN146" s="4"/>
      <c r="WRO146" s="4"/>
      <c r="WRP146" s="4"/>
      <c r="WRQ146" s="4"/>
      <c r="WRR146" s="4"/>
      <c r="WRS146" s="4"/>
      <c r="WRT146" s="4"/>
      <c r="WRU146" s="4"/>
      <c r="WRV146" s="4"/>
      <c r="WRW146" s="4"/>
      <c r="WRX146" s="4"/>
      <c r="WRY146" s="4"/>
      <c r="WRZ146" s="4"/>
      <c r="WSA146" s="4"/>
      <c r="WSB146" s="4"/>
      <c r="WSC146" s="4"/>
      <c r="WSD146" s="4"/>
      <c r="WSE146" s="4"/>
      <c r="WSF146" s="4"/>
      <c r="WSG146" s="4"/>
      <c r="WSH146" s="4"/>
      <c r="WSI146" s="4"/>
      <c r="WSJ146" s="4"/>
      <c r="WSK146" s="4"/>
      <c r="WSL146" s="4"/>
      <c r="WSM146" s="4"/>
      <c r="WSN146" s="4"/>
      <c r="WSO146" s="4"/>
      <c r="WSP146" s="4"/>
      <c r="WSQ146" s="4"/>
      <c r="WSR146" s="4"/>
      <c r="WSS146" s="4"/>
      <c r="WST146" s="4"/>
      <c r="WSU146" s="4"/>
      <c r="WSV146" s="4"/>
      <c r="WSW146" s="4"/>
      <c r="WSX146" s="4"/>
      <c r="WSY146" s="4"/>
      <c r="WSZ146" s="4"/>
      <c r="WTA146" s="4"/>
      <c r="WTB146" s="4"/>
      <c r="WTC146" s="4"/>
      <c r="WTD146" s="4"/>
      <c r="WTE146" s="4"/>
      <c r="WTF146" s="4"/>
      <c r="WTG146" s="4"/>
      <c r="WTH146" s="4"/>
      <c r="WTI146" s="4"/>
      <c r="WTJ146" s="4"/>
      <c r="WTK146" s="4"/>
      <c r="WTL146" s="4"/>
      <c r="WTM146" s="4"/>
      <c r="WTN146" s="4"/>
      <c r="WTO146" s="74"/>
      <c r="WTP146" s="74"/>
      <c r="WTQ146" s="74"/>
      <c r="WTR146" s="74"/>
      <c r="WTS146" s="74"/>
      <c r="WTT146" s="74"/>
      <c r="WTU146" s="4"/>
      <c r="WTV146" s="4"/>
      <c r="WTW146" s="4"/>
      <c r="WTX146" s="4"/>
      <c r="WTY146" s="4"/>
      <c r="WTZ146" s="4"/>
      <c r="WUA146" s="4"/>
      <c r="WUB146" s="4"/>
      <c r="WUC146" s="4"/>
      <c r="WUD146" s="4"/>
      <c r="WUE146" s="4"/>
      <c r="WUF146" s="4"/>
      <c r="WUG146" s="4"/>
      <c r="WUH146" s="4"/>
      <c r="WUI146" s="4"/>
      <c r="WUJ146" s="4"/>
      <c r="WUK146" s="4"/>
      <c r="WUL146" s="4"/>
      <c r="WUM146" s="4"/>
      <c r="WUN146" s="4"/>
      <c r="WUO146" s="4"/>
      <c r="WUP146" s="4"/>
      <c r="WUQ146" s="4"/>
      <c r="WUR146" s="4"/>
      <c r="WUS146" s="4"/>
      <c r="WUT146" s="4"/>
      <c r="WUU146" s="4"/>
      <c r="WUV146" s="4"/>
      <c r="WUW146" s="4"/>
      <c r="WUX146" s="4"/>
      <c r="WUY146" s="4"/>
      <c r="WUZ146" s="4"/>
      <c r="WVA146" s="4"/>
      <c r="WVB146" s="4"/>
      <c r="WVC146" s="4"/>
      <c r="WVD146" s="4"/>
      <c r="WVE146" s="4"/>
      <c r="WVF146" s="4"/>
      <c r="WVG146" s="4"/>
      <c r="WVH146" s="4"/>
      <c r="WVI146" s="4"/>
      <c r="WVJ146" s="4"/>
      <c r="WVK146" s="4"/>
      <c r="WVL146" s="4"/>
      <c r="WVM146" s="4"/>
      <c r="WVN146" s="4"/>
      <c r="WVO146" s="4"/>
      <c r="WVP146" s="4"/>
      <c r="WVQ146" s="4"/>
      <c r="WVR146" s="4"/>
      <c r="WVS146" s="4"/>
      <c r="WVT146" s="4"/>
      <c r="WVU146" s="4"/>
      <c r="WVV146" s="4"/>
      <c r="WVW146" s="4"/>
      <c r="WVX146" s="4"/>
      <c r="WVY146" s="4"/>
      <c r="WVZ146" s="4"/>
      <c r="WWA146" s="4"/>
      <c r="WWB146" s="4"/>
      <c r="WWC146" s="4"/>
      <c r="WWD146" s="4"/>
      <c r="WWE146" s="4"/>
      <c r="WWF146" s="4"/>
      <c r="WWG146" s="4"/>
      <c r="WWH146" s="4"/>
      <c r="WWI146" s="4"/>
      <c r="WWJ146" s="4"/>
      <c r="WWK146" s="4"/>
      <c r="WWL146" s="4"/>
      <c r="WWM146" s="4"/>
      <c r="WWN146" s="4"/>
      <c r="WWO146" s="4"/>
      <c r="WWP146" s="4"/>
      <c r="WWQ146" s="4"/>
      <c r="WWR146" s="4"/>
      <c r="WWS146" s="4"/>
      <c r="WWT146" s="4"/>
      <c r="WWU146" s="4"/>
      <c r="WWV146" s="4"/>
      <c r="WWW146" s="4"/>
      <c r="WWX146" s="4"/>
      <c r="WWY146" s="4"/>
      <c r="WWZ146" s="4"/>
      <c r="WXA146" s="4"/>
      <c r="WXB146" s="4"/>
      <c r="WXC146" s="4"/>
      <c r="WXD146" s="4"/>
      <c r="WXE146" s="4"/>
      <c r="WXF146" s="4"/>
      <c r="WXG146" s="4"/>
      <c r="WXH146" s="4"/>
      <c r="WXI146" s="4"/>
      <c r="WXJ146" s="4"/>
      <c r="WXK146" s="4"/>
      <c r="WXL146" s="4"/>
      <c r="WXM146" s="4"/>
      <c r="WXN146" s="4"/>
      <c r="WXO146" s="4"/>
      <c r="WXP146" s="4"/>
      <c r="WXQ146" s="4"/>
      <c r="WXR146" s="4"/>
      <c r="WXS146" s="4"/>
      <c r="WXT146" s="4"/>
      <c r="WXU146" s="4"/>
      <c r="WXV146" s="4"/>
      <c r="WXW146" s="4"/>
      <c r="WXX146" s="4"/>
      <c r="WXY146" s="4"/>
      <c r="WXZ146" s="4"/>
      <c r="WYA146" s="4"/>
      <c r="WYB146" s="4"/>
      <c r="WYC146" s="4"/>
      <c r="WYD146" s="4"/>
      <c r="WYE146" s="4"/>
      <c r="WYF146" s="4"/>
      <c r="WYG146" s="4"/>
      <c r="WYH146" s="4"/>
      <c r="WYI146" s="4"/>
      <c r="WYJ146" s="4"/>
      <c r="WYK146" s="4"/>
      <c r="WYL146" s="4"/>
      <c r="WYM146" s="4"/>
      <c r="WYN146" s="4"/>
      <c r="WYO146" s="4"/>
      <c r="WYP146" s="4"/>
      <c r="WYQ146" s="4"/>
      <c r="WYR146" s="4"/>
      <c r="WYS146" s="4"/>
      <c r="WYT146" s="4"/>
      <c r="WYU146" s="4"/>
      <c r="WYV146" s="4"/>
      <c r="WYW146" s="4"/>
      <c r="WYX146" s="4"/>
      <c r="WYY146" s="4"/>
      <c r="WYZ146" s="4"/>
      <c r="WZA146" s="4"/>
      <c r="WZB146" s="4"/>
      <c r="WZC146" s="4"/>
      <c r="WZD146" s="4"/>
      <c r="WZE146" s="4"/>
      <c r="WZF146" s="4"/>
      <c r="WZG146" s="4"/>
      <c r="WZH146" s="4"/>
      <c r="WZI146" s="4"/>
      <c r="WZJ146" s="4"/>
      <c r="WZK146" s="4"/>
      <c r="WZL146" s="4"/>
      <c r="WZM146" s="4"/>
      <c r="WZN146" s="4"/>
      <c r="WZO146" s="4"/>
      <c r="WZP146" s="4"/>
      <c r="WZQ146" s="4"/>
      <c r="WZR146" s="4"/>
      <c r="WZS146" s="4"/>
      <c r="WZT146" s="4"/>
      <c r="WZU146" s="4"/>
      <c r="WZV146" s="4"/>
      <c r="WZW146" s="4"/>
      <c r="WZX146" s="4"/>
      <c r="WZY146" s="4"/>
      <c r="WZZ146" s="4"/>
      <c r="XAA146" s="4"/>
      <c r="XAB146" s="4"/>
      <c r="XAC146" s="4"/>
      <c r="XAD146" s="4"/>
      <c r="XAE146" s="4"/>
      <c r="XAF146" s="4"/>
      <c r="XAG146" s="4"/>
      <c r="XAH146" s="4"/>
      <c r="XAI146" s="4"/>
      <c r="XAJ146" s="4"/>
      <c r="XAK146" s="4"/>
      <c r="XAL146" s="4"/>
      <c r="XAM146" s="4"/>
      <c r="XAN146" s="4"/>
      <c r="XAO146" s="4"/>
      <c r="XAP146" s="4"/>
      <c r="XAQ146" s="4"/>
      <c r="XAR146" s="4"/>
      <c r="XAS146" s="4"/>
      <c r="XAT146" s="4"/>
      <c r="XAU146" s="4"/>
      <c r="XAV146" s="4"/>
      <c r="XAW146" s="4"/>
      <c r="XAX146" s="4"/>
      <c r="XAY146" s="4"/>
      <c r="XAZ146" s="4"/>
      <c r="XBA146" s="4"/>
      <c r="XBB146" s="4"/>
      <c r="XBC146" s="4"/>
      <c r="XBD146" s="4"/>
      <c r="XBE146" s="4"/>
      <c r="XBF146" s="4"/>
      <c r="XBG146" s="4"/>
      <c r="XBH146" s="4"/>
      <c r="XBI146" s="4"/>
      <c r="XBJ146" s="4"/>
      <c r="XBK146" s="4"/>
      <c r="XBL146" s="4"/>
      <c r="XBM146" s="4"/>
      <c r="XBN146" s="4"/>
      <c r="XBO146" s="4"/>
      <c r="XBP146" s="4"/>
      <c r="XBQ146" s="4"/>
      <c r="XBR146" s="4"/>
      <c r="XBS146" s="4"/>
      <c r="XBT146" s="4"/>
      <c r="XBU146" s="4"/>
      <c r="XBV146" s="4"/>
      <c r="XBW146" s="4"/>
      <c r="XBX146" s="4"/>
      <c r="XBY146" s="4"/>
      <c r="XBZ146" s="4"/>
      <c r="XCA146" s="4"/>
      <c r="XCB146" s="4"/>
      <c r="XCC146" s="4"/>
      <c r="XCD146" s="4"/>
      <c r="XCE146" s="4"/>
      <c r="XCF146" s="4"/>
      <c r="XCG146" s="4"/>
      <c r="XCH146" s="4"/>
      <c r="XCI146" s="4"/>
      <c r="XCJ146" s="4"/>
      <c r="XCK146" s="4"/>
      <c r="XCL146" s="4"/>
      <c r="XCM146" s="4"/>
      <c r="XCN146" s="4"/>
      <c r="XCO146" s="4"/>
      <c r="XCP146" s="4"/>
      <c r="XCQ146" s="4"/>
      <c r="XCR146" s="4"/>
      <c r="XCS146" s="4"/>
      <c r="XCT146" s="4"/>
      <c r="XCU146" s="4"/>
      <c r="XCV146" s="4"/>
      <c r="XCW146" s="4"/>
      <c r="XCX146" s="4"/>
      <c r="XCY146" s="4"/>
      <c r="XCZ146" s="4"/>
      <c r="XDA146" s="4"/>
      <c r="XDB146" s="4"/>
      <c r="XDC146" s="4"/>
      <c r="XDD146" s="4"/>
      <c r="XDE146" s="4"/>
    </row>
    <row r="147" spans="1:16333" s="73" customFormat="1" ht="15.75" x14ac:dyDescent="0.25">
      <c r="A147" s="22" t="s">
        <v>28</v>
      </c>
      <c r="B147" s="136" t="s">
        <v>53</v>
      </c>
      <c r="C147" s="136" t="s">
        <v>29</v>
      </c>
      <c r="D147" s="349">
        <f>'Приложение 5'!F61</f>
        <v>5000</v>
      </c>
      <c r="E147" s="349">
        <f>'Приложение 5'!G61</f>
        <v>5000</v>
      </c>
      <c r="F147" s="349">
        <f>'Приложение 5'!H61</f>
        <v>5000</v>
      </c>
      <c r="H147" s="93"/>
      <c r="I147" s="93"/>
      <c r="J147" s="93"/>
      <c r="K147" s="93"/>
      <c r="L147" s="103"/>
      <c r="M147" s="103"/>
      <c r="N147" s="103"/>
      <c r="O147" s="103"/>
      <c r="P147" s="103"/>
      <c r="Q147" s="103"/>
      <c r="R147" s="103"/>
      <c r="S147" s="103"/>
      <c r="T147" s="103"/>
      <c r="U147" s="103"/>
      <c r="V147" s="103"/>
      <c r="W147" s="103"/>
      <c r="X147" s="103"/>
      <c r="Y147" s="103"/>
      <c r="Z147" s="103"/>
      <c r="AA147" s="103"/>
      <c r="AB147" s="103"/>
      <c r="AC147" s="103"/>
      <c r="AD147" s="103"/>
      <c r="AE147" s="103"/>
      <c r="AF147" s="103"/>
      <c r="AG147" s="103"/>
      <c r="AH147" s="103"/>
      <c r="AI147" s="103"/>
      <c r="AJ147" s="103"/>
      <c r="AK147" s="103"/>
      <c r="AL147" s="103"/>
      <c r="AM147" s="103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  <c r="BP147" s="4"/>
      <c r="BQ147" s="4"/>
      <c r="BR147" s="4"/>
      <c r="BS147" s="4"/>
      <c r="BT147" s="4"/>
      <c r="BU147" s="4"/>
      <c r="BV147" s="4"/>
      <c r="BW147" s="4"/>
      <c r="BX147" s="4"/>
      <c r="BY147" s="4"/>
      <c r="BZ147" s="4"/>
      <c r="CA147" s="4"/>
      <c r="CB147" s="4"/>
      <c r="CC147" s="4"/>
      <c r="CD147" s="4"/>
      <c r="CE147" s="4"/>
      <c r="CF147" s="4"/>
      <c r="CG147" s="4"/>
      <c r="CH147" s="4"/>
      <c r="CI147" s="4"/>
      <c r="CJ147" s="4"/>
      <c r="CK147" s="4"/>
      <c r="CL147" s="4"/>
      <c r="CM147" s="4"/>
      <c r="CN147" s="4"/>
      <c r="CO147" s="4"/>
      <c r="CP147" s="4"/>
      <c r="CQ147" s="4"/>
      <c r="CR147" s="4"/>
      <c r="CS147" s="4"/>
      <c r="CT147" s="4"/>
      <c r="CU147" s="4"/>
      <c r="CV147" s="4"/>
      <c r="CW147" s="4"/>
      <c r="CX147" s="4"/>
      <c r="CY147" s="4"/>
      <c r="CZ147" s="4"/>
      <c r="DA147" s="4"/>
      <c r="DB147" s="4"/>
      <c r="DC147" s="4"/>
      <c r="DD147" s="4"/>
      <c r="DE147" s="4"/>
      <c r="DF147" s="4"/>
      <c r="DG147" s="4"/>
      <c r="DH147" s="4"/>
      <c r="DI147" s="4"/>
      <c r="DJ147" s="4"/>
      <c r="DK147" s="4"/>
      <c r="DL147" s="4"/>
      <c r="DM147" s="4"/>
      <c r="DN147" s="4"/>
      <c r="DO147" s="4"/>
      <c r="DP147" s="4"/>
      <c r="DQ147" s="4"/>
      <c r="DR147" s="4"/>
      <c r="DS147" s="4"/>
      <c r="DT147" s="4"/>
      <c r="DU147" s="4"/>
      <c r="DV147" s="4"/>
      <c r="DW147" s="4"/>
      <c r="DX147" s="4"/>
      <c r="DY147" s="4"/>
      <c r="DZ147" s="4"/>
      <c r="EA147" s="4"/>
      <c r="EB147" s="4"/>
      <c r="EC147" s="4"/>
      <c r="ED147" s="4"/>
      <c r="EE147" s="4"/>
      <c r="EF147" s="4"/>
      <c r="EG147" s="4"/>
      <c r="EH147" s="4"/>
      <c r="EI147" s="4"/>
      <c r="EJ147" s="4"/>
      <c r="EK147" s="4"/>
      <c r="EL147" s="4"/>
      <c r="EM147" s="4"/>
      <c r="EN147" s="4"/>
      <c r="EO147" s="4"/>
      <c r="EP147" s="4"/>
      <c r="EQ147" s="4"/>
      <c r="ER147" s="4"/>
      <c r="ES147" s="4"/>
      <c r="ET147" s="4"/>
      <c r="EU147" s="4"/>
      <c r="EV147" s="4"/>
      <c r="EW147" s="4"/>
      <c r="EX147" s="4"/>
      <c r="EY147" s="4"/>
      <c r="EZ147" s="4"/>
      <c r="FA147" s="4"/>
      <c r="FB147" s="4"/>
      <c r="FC147" s="4"/>
      <c r="FD147" s="4"/>
      <c r="FE147" s="4"/>
      <c r="FF147" s="4"/>
      <c r="FG147" s="4"/>
      <c r="FH147" s="4"/>
      <c r="FI147" s="4"/>
      <c r="FJ147" s="4"/>
      <c r="FK147" s="4"/>
      <c r="FL147" s="4"/>
      <c r="FM147" s="4"/>
      <c r="FN147" s="4"/>
      <c r="FO147" s="4"/>
      <c r="FP147" s="4"/>
      <c r="FQ147" s="4"/>
      <c r="FR147" s="4"/>
      <c r="FS147" s="4"/>
      <c r="FT147" s="4"/>
      <c r="FU147" s="4"/>
      <c r="FV147" s="4"/>
      <c r="FW147" s="4"/>
      <c r="FX147" s="4"/>
      <c r="FY147" s="4"/>
      <c r="FZ147" s="4"/>
      <c r="GA147" s="4"/>
      <c r="GB147" s="4"/>
      <c r="GC147" s="4"/>
      <c r="GD147" s="4"/>
      <c r="GE147" s="4"/>
      <c r="GF147" s="4"/>
      <c r="GG147" s="4"/>
      <c r="GH147" s="4"/>
      <c r="GI147" s="4"/>
      <c r="GJ147" s="4"/>
      <c r="GK147" s="4"/>
      <c r="GL147" s="4"/>
      <c r="GM147" s="4"/>
      <c r="GN147" s="4"/>
      <c r="GO147" s="4"/>
      <c r="GP147" s="4"/>
      <c r="GQ147" s="4"/>
      <c r="GR147" s="4"/>
      <c r="GS147" s="4"/>
      <c r="GT147" s="4"/>
      <c r="GU147" s="4"/>
      <c r="GV147" s="4"/>
      <c r="GW147" s="4"/>
      <c r="GX147" s="4"/>
      <c r="GY147" s="4"/>
      <c r="GZ147" s="4"/>
      <c r="HA147" s="4"/>
      <c r="HB147" s="4"/>
      <c r="HC147" s="74"/>
      <c r="HD147" s="74"/>
      <c r="HE147" s="74"/>
      <c r="HF147" s="74"/>
      <c r="HG147" s="74"/>
      <c r="HH147" s="74"/>
      <c r="HI147" s="4"/>
      <c r="HJ147" s="4"/>
      <c r="HK147" s="4"/>
      <c r="HL147" s="4"/>
      <c r="HM147" s="4"/>
      <c r="HN147" s="4"/>
      <c r="HO147" s="4"/>
      <c r="HP147" s="4"/>
      <c r="HQ147" s="4"/>
      <c r="HR147" s="4"/>
      <c r="HS147" s="4"/>
      <c r="HT147" s="4"/>
      <c r="HU147" s="4"/>
      <c r="HV147" s="4"/>
      <c r="HW147" s="4"/>
      <c r="HX147" s="4"/>
      <c r="HY147" s="4"/>
      <c r="HZ147" s="4"/>
      <c r="IA147" s="4"/>
      <c r="IB147" s="4"/>
      <c r="IC147" s="4"/>
      <c r="ID147" s="4"/>
      <c r="IE147" s="4"/>
      <c r="IF147" s="4"/>
      <c r="IG147" s="4"/>
      <c r="IH147" s="4"/>
      <c r="II147" s="4"/>
      <c r="IJ147" s="4"/>
      <c r="IK147" s="4"/>
      <c r="IL147" s="4"/>
      <c r="IM147" s="4"/>
      <c r="IN147" s="4"/>
      <c r="IO147" s="4"/>
      <c r="IP147" s="4"/>
      <c r="IQ147" s="4"/>
      <c r="IR147" s="4"/>
      <c r="IS147" s="4"/>
      <c r="IT147" s="4"/>
      <c r="IU147" s="4"/>
      <c r="IV147" s="4"/>
      <c r="IW147" s="4"/>
      <c r="IX147" s="4"/>
      <c r="IY147" s="4"/>
      <c r="IZ147" s="4"/>
      <c r="JA147" s="4"/>
      <c r="JB147" s="4"/>
      <c r="JC147" s="4"/>
      <c r="JD147" s="4"/>
      <c r="JE147" s="4"/>
      <c r="JF147" s="4"/>
      <c r="JG147" s="4"/>
      <c r="JH147" s="4"/>
      <c r="JI147" s="4"/>
      <c r="JJ147" s="4"/>
      <c r="JK147" s="4"/>
      <c r="JL147" s="4"/>
      <c r="JM147" s="4"/>
      <c r="JN147" s="4"/>
      <c r="JO147" s="4"/>
      <c r="JP147" s="4"/>
      <c r="JQ147" s="4"/>
      <c r="JR147" s="4"/>
      <c r="JS147" s="4"/>
      <c r="JT147" s="4"/>
      <c r="JU147" s="4"/>
      <c r="JV147" s="4"/>
      <c r="JW147" s="4"/>
      <c r="JX147" s="4"/>
      <c r="JY147" s="4"/>
      <c r="JZ147" s="4"/>
      <c r="KA147" s="4"/>
      <c r="KB147" s="4"/>
      <c r="KC147" s="4"/>
      <c r="KD147" s="4"/>
      <c r="KE147" s="4"/>
      <c r="KF147" s="4"/>
      <c r="KG147" s="4"/>
      <c r="KH147" s="4"/>
      <c r="KI147" s="4"/>
      <c r="KJ147" s="4"/>
      <c r="KK147" s="4"/>
      <c r="KL147" s="4"/>
      <c r="KM147" s="4"/>
      <c r="KN147" s="4"/>
      <c r="KO147" s="4"/>
      <c r="KP147" s="4"/>
      <c r="KQ147" s="4"/>
      <c r="KR147" s="4"/>
      <c r="KS147" s="4"/>
      <c r="KT147" s="4"/>
      <c r="KU147" s="4"/>
      <c r="KV147" s="4"/>
      <c r="KW147" s="4"/>
      <c r="KX147" s="4"/>
      <c r="KY147" s="4"/>
      <c r="KZ147" s="4"/>
      <c r="LA147" s="4"/>
      <c r="LB147" s="4"/>
      <c r="LC147" s="4"/>
      <c r="LD147" s="4"/>
      <c r="LE147" s="4"/>
      <c r="LF147" s="4"/>
      <c r="LG147" s="4"/>
      <c r="LH147" s="4"/>
      <c r="LI147" s="4"/>
      <c r="LJ147" s="4"/>
      <c r="LK147" s="4"/>
      <c r="LL147" s="4"/>
      <c r="LM147" s="4"/>
      <c r="LN147" s="4"/>
      <c r="LO147" s="4"/>
      <c r="LP147" s="4"/>
      <c r="LQ147" s="4"/>
      <c r="LR147" s="4"/>
      <c r="LS147" s="4"/>
      <c r="LT147" s="4"/>
      <c r="LU147" s="4"/>
      <c r="LV147" s="4"/>
      <c r="LW147" s="4"/>
      <c r="LX147" s="4"/>
      <c r="LY147" s="4"/>
      <c r="LZ147" s="4"/>
      <c r="MA147" s="4"/>
      <c r="MB147" s="4"/>
      <c r="MC147" s="4"/>
      <c r="MD147" s="4"/>
      <c r="ME147" s="4"/>
      <c r="MF147" s="4"/>
      <c r="MG147" s="4"/>
      <c r="MH147" s="4"/>
      <c r="MI147" s="4"/>
      <c r="MJ147" s="4"/>
      <c r="MK147" s="4"/>
      <c r="ML147" s="4"/>
      <c r="MM147" s="4"/>
      <c r="MN147" s="4"/>
      <c r="MO147" s="4"/>
      <c r="MP147" s="4"/>
      <c r="MQ147" s="4"/>
      <c r="MR147" s="4"/>
      <c r="MS147" s="4"/>
      <c r="MT147" s="4"/>
      <c r="MU147" s="4"/>
      <c r="MV147" s="4"/>
      <c r="MW147" s="4"/>
      <c r="MX147" s="4"/>
      <c r="MY147" s="4"/>
      <c r="MZ147" s="4"/>
      <c r="NA147" s="4"/>
      <c r="NB147" s="4"/>
      <c r="NC147" s="4"/>
      <c r="ND147" s="4"/>
      <c r="NE147" s="4"/>
      <c r="NF147" s="4"/>
      <c r="NG147" s="4"/>
      <c r="NH147" s="4"/>
      <c r="NI147" s="4"/>
      <c r="NJ147" s="4"/>
      <c r="NK147" s="4"/>
      <c r="NL147" s="4"/>
      <c r="NM147" s="4"/>
      <c r="NN147" s="4"/>
      <c r="NO147" s="4"/>
      <c r="NP147" s="4"/>
      <c r="NQ147" s="4"/>
      <c r="NR147" s="4"/>
      <c r="NS147" s="4"/>
      <c r="NT147" s="4"/>
      <c r="NU147" s="4"/>
      <c r="NV147" s="4"/>
      <c r="NW147" s="4"/>
      <c r="NX147" s="4"/>
      <c r="NY147" s="4"/>
      <c r="NZ147" s="4"/>
      <c r="OA147" s="4"/>
      <c r="OB147" s="4"/>
      <c r="OC147" s="4"/>
      <c r="OD147" s="4"/>
      <c r="OE147" s="4"/>
      <c r="OF147" s="4"/>
      <c r="OG147" s="4"/>
      <c r="OH147" s="4"/>
      <c r="OI147" s="4"/>
      <c r="OJ147" s="4"/>
      <c r="OK147" s="4"/>
      <c r="OL147" s="4"/>
      <c r="OM147" s="4"/>
      <c r="ON147" s="4"/>
      <c r="OO147" s="4"/>
      <c r="OP147" s="4"/>
      <c r="OQ147" s="4"/>
      <c r="OR147" s="4"/>
      <c r="OS147" s="4"/>
      <c r="OT147" s="4"/>
      <c r="OU147" s="4"/>
      <c r="OV147" s="4"/>
      <c r="OW147" s="4"/>
      <c r="OX147" s="4"/>
      <c r="OY147" s="4"/>
      <c r="OZ147" s="4"/>
      <c r="PA147" s="4"/>
      <c r="PB147" s="4"/>
      <c r="PC147" s="4"/>
      <c r="PD147" s="4"/>
      <c r="PE147" s="4"/>
      <c r="PF147" s="4"/>
      <c r="PG147" s="4"/>
      <c r="PH147" s="4"/>
      <c r="PI147" s="4"/>
      <c r="PJ147" s="4"/>
      <c r="PK147" s="4"/>
      <c r="PL147" s="4"/>
      <c r="PM147" s="4"/>
      <c r="PN147" s="4"/>
      <c r="PO147" s="4"/>
      <c r="PP147" s="4"/>
      <c r="PQ147" s="4"/>
      <c r="PR147" s="4"/>
      <c r="PS147" s="4"/>
      <c r="PT147" s="4"/>
      <c r="PU147" s="4"/>
      <c r="PV147" s="4"/>
      <c r="PW147" s="4"/>
      <c r="PX147" s="4"/>
      <c r="PY147" s="4"/>
      <c r="PZ147" s="4"/>
      <c r="QA147" s="4"/>
      <c r="QB147" s="4"/>
      <c r="QC147" s="4"/>
      <c r="QD147" s="4"/>
      <c r="QE147" s="4"/>
      <c r="QF147" s="4"/>
      <c r="QG147" s="4"/>
      <c r="QH147" s="4"/>
      <c r="QI147" s="4"/>
      <c r="QJ147" s="4"/>
      <c r="QK147" s="4"/>
      <c r="QL147" s="4"/>
      <c r="QM147" s="4"/>
      <c r="QN147" s="4"/>
      <c r="QO147" s="4"/>
      <c r="QP147" s="4"/>
      <c r="QQ147" s="4"/>
      <c r="QR147" s="4"/>
      <c r="QS147" s="4"/>
      <c r="QT147" s="4"/>
      <c r="QU147" s="4"/>
      <c r="QV147" s="4"/>
      <c r="QW147" s="4"/>
      <c r="QX147" s="4"/>
      <c r="QY147" s="74"/>
      <c r="QZ147" s="74"/>
      <c r="RA147" s="74"/>
      <c r="RB147" s="74"/>
      <c r="RC147" s="74"/>
      <c r="RD147" s="74"/>
      <c r="RE147" s="4"/>
      <c r="RF147" s="4"/>
      <c r="RG147" s="4"/>
      <c r="RH147" s="4"/>
      <c r="RI147" s="4"/>
      <c r="RJ147" s="4"/>
      <c r="RK147" s="4"/>
      <c r="RL147" s="4"/>
      <c r="RM147" s="4"/>
      <c r="RN147" s="4"/>
      <c r="RO147" s="4"/>
      <c r="RP147" s="4"/>
      <c r="RQ147" s="4"/>
      <c r="RR147" s="4"/>
      <c r="RS147" s="4"/>
      <c r="RT147" s="4"/>
      <c r="RU147" s="4"/>
      <c r="RV147" s="4"/>
      <c r="RW147" s="4"/>
      <c r="RX147" s="4"/>
      <c r="RY147" s="4"/>
      <c r="RZ147" s="4"/>
      <c r="SA147" s="4"/>
      <c r="SB147" s="4"/>
      <c r="SC147" s="4"/>
      <c r="SD147" s="4"/>
      <c r="SE147" s="4"/>
      <c r="SF147" s="4"/>
      <c r="SG147" s="4"/>
      <c r="SH147" s="4"/>
      <c r="SI147" s="4"/>
      <c r="SJ147" s="4"/>
      <c r="SK147" s="4"/>
      <c r="SL147" s="4"/>
      <c r="SM147" s="4"/>
      <c r="SN147" s="4"/>
      <c r="SO147" s="4"/>
      <c r="SP147" s="4"/>
      <c r="SQ147" s="4"/>
      <c r="SR147" s="4"/>
      <c r="SS147" s="4"/>
      <c r="ST147" s="4"/>
      <c r="SU147" s="4"/>
      <c r="SV147" s="4"/>
      <c r="SW147" s="4"/>
      <c r="SX147" s="4"/>
      <c r="SY147" s="4"/>
      <c r="SZ147" s="4"/>
      <c r="TA147" s="4"/>
      <c r="TB147" s="4"/>
      <c r="TC147" s="4"/>
      <c r="TD147" s="4"/>
      <c r="TE147" s="4"/>
      <c r="TF147" s="4"/>
      <c r="TG147" s="4"/>
      <c r="TH147" s="4"/>
      <c r="TI147" s="4"/>
      <c r="TJ147" s="4"/>
      <c r="TK147" s="4"/>
      <c r="TL147" s="4"/>
      <c r="TM147" s="4"/>
      <c r="TN147" s="4"/>
      <c r="TO147" s="4"/>
      <c r="TP147" s="4"/>
      <c r="TQ147" s="4"/>
      <c r="TR147" s="4"/>
      <c r="TS147" s="4"/>
      <c r="TT147" s="4"/>
      <c r="TU147" s="4"/>
      <c r="TV147" s="4"/>
      <c r="TW147" s="4"/>
      <c r="TX147" s="4"/>
      <c r="TY147" s="4"/>
      <c r="TZ147" s="4"/>
      <c r="UA147" s="4"/>
      <c r="UB147" s="4"/>
      <c r="UC147" s="4"/>
      <c r="UD147" s="4"/>
      <c r="UE147" s="4"/>
      <c r="UF147" s="4"/>
      <c r="UG147" s="4"/>
      <c r="UH147" s="4"/>
      <c r="UI147" s="4"/>
      <c r="UJ147" s="4"/>
      <c r="UK147" s="4"/>
      <c r="UL147" s="4"/>
      <c r="UM147" s="4"/>
      <c r="UN147" s="4"/>
      <c r="UO147" s="4"/>
      <c r="UP147" s="4"/>
      <c r="UQ147" s="4"/>
      <c r="UR147" s="4"/>
      <c r="US147" s="4"/>
      <c r="UT147" s="4"/>
      <c r="UU147" s="4"/>
      <c r="UV147" s="4"/>
      <c r="UW147" s="4"/>
      <c r="UX147" s="4"/>
      <c r="UY147" s="4"/>
      <c r="UZ147" s="4"/>
      <c r="VA147" s="4"/>
      <c r="VB147" s="4"/>
      <c r="VC147" s="4"/>
      <c r="VD147" s="4"/>
      <c r="VE147" s="4"/>
      <c r="VF147" s="4"/>
      <c r="VG147" s="4"/>
      <c r="VH147" s="4"/>
      <c r="VI147" s="4"/>
      <c r="VJ147" s="4"/>
      <c r="VK147" s="4"/>
      <c r="VL147" s="4"/>
      <c r="VM147" s="4"/>
      <c r="VN147" s="4"/>
      <c r="VO147" s="4"/>
      <c r="VP147" s="4"/>
      <c r="VQ147" s="4"/>
      <c r="VR147" s="4"/>
      <c r="VS147" s="4"/>
      <c r="VT147" s="4"/>
      <c r="VU147" s="4"/>
      <c r="VV147" s="4"/>
      <c r="VW147" s="4"/>
      <c r="VX147" s="4"/>
      <c r="VY147" s="4"/>
      <c r="VZ147" s="4"/>
      <c r="WA147" s="4"/>
      <c r="WB147" s="4"/>
      <c r="WC147" s="4"/>
      <c r="WD147" s="4"/>
      <c r="WE147" s="4"/>
      <c r="WF147" s="4"/>
      <c r="WG147" s="4"/>
      <c r="WH147" s="4"/>
      <c r="WI147" s="4"/>
      <c r="WJ147" s="4"/>
      <c r="WK147" s="4"/>
      <c r="WL147" s="4"/>
      <c r="WM147" s="4"/>
      <c r="WN147" s="4"/>
      <c r="WO147" s="4"/>
      <c r="WP147" s="4"/>
      <c r="WQ147" s="4"/>
      <c r="WR147" s="4"/>
      <c r="WS147" s="4"/>
      <c r="WT147" s="4"/>
      <c r="WU147" s="4"/>
      <c r="WV147" s="4"/>
      <c r="WW147" s="4"/>
      <c r="WX147" s="4"/>
      <c r="WY147" s="4"/>
      <c r="WZ147" s="4"/>
      <c r="XA147" s="4"/>
      <c r="XB147" s="4"/>
      <c r="XC147" s="4"/>
      <c r="XD147" s="4"/>
      <c r="XE147" s="4"/>
      <c r="XF147" s="4"/>
      <c r="XG147" s="4"/>
      <c r="XH147" s="4"/>
      <c r="XI147" s="4"/>
      <c r="XJ147" s="4"/>
      <c r="XK147" s="4"/>
      <c r="XL147" s="4"/>
      <c r="XM147" s="4"/>
      <c r="XN147" s="4"/>
      <c r="XO147" s="4"/>
      <c r="XP147" s="4"/>
      <c r="XQ147" s="4"/>
      <c r="XR147" s="4"/>
      <c r="XS147" s="4"/>
      <c r="XT147" s="4"/>
      <c r="XU147" s="4"/>
      <c r="XV147" s="4"/>
      <c r="XW147" s="4"/>
      <c r="XX147" s="4"/>
      <c r="XY147" s="4"/>
      <c r="XZ147" s="4"/>
      <c r="YA147" s="4"/>
      <c r="YB147" s="4"/>
      <c r="YC147" s="4"/>
      <c r="YD147" s="4"/>
      <c r="YE147" s="4"/>
      <c r="YF147" s="4"/>
      <c r="YG147" s="4"/>
      <c r="YH147" s="4"/>
      <c r="YI147" s="4"/>
      <c r="YJ147" s="4"/>
      <c r="YK147" s="4"/>
      <c r="YL147" s="4"/>
      <c r="YM147" s="4"/>
      <c r="YN147" s="4"/>
      <c r="YO147" s="4"/>
      <c r="YP147" s="4"/>
      <c r="YQ147" s="4"/>
      <c r="YR147" s="4"/>
      <c r="YS147" s="4"/>
      <c r="YT147" s="4"/>
      <c r="YU147" s="4"/>
      <c r="YV147" s="4"/>
      <c r="YW147" s="4"/>
      <c r="YX147" s="4"/>
      <c r="YY147" s="4"/>
      <c r="YZ147" s="4"/>
      <c r="ZA147" s="4"/>
      <c r="ZB147" s="4"/>
      <c r="ZC147" s="4"/>
      <c r="ZD147" s="4"/>
      <c r="ZE147" s="4"/>
      <c r="ZF147" s="4"/>
      <c r="ZG147" s="4"/>
      <c r="ZH147" s="4"/>
      <c r="ZI147" s="4"/>
      <c r="ZJ147" s="4"/>
      <c r="ZK147" s="4"/>
      <c r="ZL147" s="4"/>
      <c r="ZM147" s="4"/>
      <c r="ZN147" s="4"/>
      <c r="ZO147" s="4"/>
      <c r="ZP147" s="4"/>
      <c r="ZQ147" s="4"/>
      <c r="ZR147" s="4"/>
      <c r="ZS147" s="4"/>
      <c r="ZT147" s="4"/>
      <c r="ZU147" s="4"/>
      <c r="ZV147" s="4"/>
      <c r="ZW147" s="4"/>
      <c r="ZX147" s="4"/>
      <c r="ZY147" s="4"/>
      <c r="ZZ147" s="4"/>
      <c r="AAA147" s="4"/>
      <c r="AAB147" s="4"/>
      <c r="AAC147" s="4"/>
      <c r="AAD147" s="4"/>
      <c r="AAE147" s="4"/>
      <c r="AAF147" s="4"/>
      <c r="AAG147" s="4"/>
      <c r="AAH147" s="4"/>
      <c r="AAI147" s="4"/>
      <c r="AAJ147" s="4"/>
      <c r="AAK147" s="4"/>
      <c r="AAL147" s="4"/>
      <c r="AAM147" s="4"/>
      <c r="AAN147" s="4"/>
      <c r="AAO147" s="4"/>
      <c r="AAP147" s="4"/>
      <c r="AAQ147" s="4"/>
      <c r="AAR147" s="4"/>
      <c r="AAS147" s="4"/>
      <c r="AAT147" s="4"/>
      <c r="AAU147" s="74"/>
      <c r="AAV147" s="74"/>
      <c r="AAW147" s="74"/>
      <c r="AAX147" s="74"/>
      <c r="AAY147" s="74"/>
      <c r="AAZ147" s="74"/>
      <c r="ABA147" s="4"/>
      <c r="ABB147" s="4"/>
      <c r="ABC147" s="4"/>
      <c r="ABD147" s="4"/>
      <c r="ABE147" s="4"/>
      <c r="ABF147" s="4"/>
      <c r="ABG147" s="4"/>
      <c r="ABH147" s="4"/>
      <c r="ABI147" s="4"/>
      <c r="ABJ147" s="4"/>
      <c r="ABK147" s="4"/>
      <c r="ABL147" s="4"/>
      <c r="ABM147" s="4"/>
      <c r="ABN147" s="4"/>
      <c r="ABO147" s="4"/>
      <c r="ABP147" s="4"/>
      <c r="ABQ147" s="4"/>
      <c r="ABR147" s="4"/>
      <c r="ABS147" s="4"/>
      <c r="ABT147" s="4"/>
      <c r="ABU147" s="4"/>
      <c r="ABV147" s="4"/>
      <c r="ABW147" s="4"/>
      <c r="ABX147" s="4"/>
      <c r="ABY147" s="4"/>
      <c r="ABZ147" s="4"/>
      <c r="ACA147" s="4"/>
      <c r="ACB147" s="4"/>
      <c r="ACC147" s="4"/>
      <c r="ACD147" s="4"/>
      <c r="ACE147" s="4"/>
      <c r="ACF147" s="4"/>
      <c r="ACG147" s="4"/>
      <c r="ACH147" s="4"/>
      <c r="ACI147" s="4"/>
      <c r="ACJ147" s="4"/>
      <c r="ACK147" s="4"/>
      <c r="ACL147" s="4"/>
      <c r="ACM147" s="4"/>
      <c r="ACN147" s="4"/>
      <c r="ACO147" s="4"/>
      <c r="ACP147" s="4"/>
      <c r="ACQ147" s="4"/>
      <c r="ACR147" s="4"/>
      <c r="ACS147" s="4"/>
      <c r="ACT147" s="4"/>
      <c r="ACU147" s="4"/>
      <c r="ACV147" s="4"/>
      <c r="ACW147" s="4"/>
      <c r="ACX147" s="4"/>
      <c r="ACY147" s="4"/>
      <c r="ACZ147" s="4"/>
      <c r="ADA147" s="4"/>
      <c r="ADB147" s="4"/>
      <c r="ADC147" s="4"/>
      <c r="ADD147" s="4"/>
      <c r="ADE147" s="4"/>
      <c r="ADF147" s="4"/>
      <c r="ADG147" s="4"/>
      <c r="ADH147" s="4"/>
      <c r="ADI147" s="4"/>
      <c r="ADJ147" s="4"/>
      <c r="ADK147" s="4"/>
      <c r="ADL147" s="4"/>
      <c r="ADM147" s="4"/>
      <c r="ADN147" s="4"/>
      <c r="ADO147" s="4"/>
      <c r="ADP147" s="4"/>
      <c r="ADQ147" s="4"/>
      <c r="ADR147" s="4"/>
      <c r="ADS147" s="4"/>
      <c r="ADT147" s="4"/>
      <c r="ADU147" s="4"/>
      <c r="ADV147" s="4"/>
      <c r="ADW147" s="4"/>
      <c r="ADX147" s="4"/>
      <c r="ADY147" s="4"/>
      <c r="ADZ147" s="4"/>
      <c r="AEA147" s="4"/>
      <c r="AEB147" s="4"/>
      <c r="AEC147" s="4"/>
      <c r="AED147" s="4"/>
      <c r="AEE147" s="4"/>
      <c r="AEF147" s="4"/>
      <c r="AEG147" s="4"/>
      <c r="AEH147" s="4"/>
      <c r="AEI147" s="4"/>
      <c r="AEJ147" s="4"/>
      <c r="AEK147" s="4"/>
      <c r="AEL147" s="4"/>
      <c r="AEM147" s="4"/>
      <c r="AEN147" s="4"/>
      <c r="AEO147" s="4"/>
      <c r="AEP147" s="4"/>
      <c r="AEQ147" s="4"/>
      <c r="AER147" s="4"/>
      <c r="AES147" s="4"/>
      <c r="AET147" s="4"/>
      <c r="AEU147" s="4"/>
      <c r="AEV147" s="4"/>
      <c r="AEW147" s="4"/>
      <c r="AEX147" s="4"/>
      <c r="AEY147" s="4"/>
      <c r="AEZ147" s="4"/>
      <c r="AFA147" s="4"/>
      <c r="AFB147" s="4"/>
      <c r="AFC147" s="4"/>
      <c r="AFD147" s="4"/>
      <c r="AFE147" s="4"/>
      <c r="AFF147" s="4"/>
      <c r="AFG147" s="4"/>
      <c r="AFH147" s="4"/>
      <c r="AFI147" s="4"/>
      <c r="AFJ147" s="4"/>
      <c r="AFK147" s="4"/>
      <c r="AFL147" s="4"/>
      <c r="AFM147" s="4"/>
      <c r="AFN147" s="4"/>
      <c r="AFO147" s="4"/>
      <c r="AFP147" s="4"/>
      <c r="AFQ147" s="4"/>
      <c r="AFR147" s="4"/>
      <c r="AFS147" s="4"/>
      <c r="AFT147" s="4"/>
      <c r="AFU147" s="4"/>
      <c r="AFV147" s="4"/>
      <c r="AFW147" s="4"/>
      <c r="AFX147" s="4"/>
      <c r="AFY147" s="4"/>
      <c r="AFZ147" s="4"/>
      <c r="AGA147" s="4"/>
      <c r="AGB147" s="4"/>
      <c r="AGC147" s="4"/>
      <c r="AGD147" s="4"/>
      <c r="AGE147" s="4"/>
      <c r="AGF147" s="4"/>
      <c r="AGG147" s="4"/>
      <c r="AGH147" s="4"/>
      <c r="AGI147" s="4"/>
      <c r="AGJ147" s="4"/>
      <c r="AGK147" s="4"/>
      <c r="AGL147" s="4"/>
      <c r="AGM147" s="4"/>
      <c r="AGN147" s="4"/>
      <c r="AGO147" s="4"/>
      <c r="AGP147" s="4"/>
      <c r="AGQ147" s="4"/>
      <c r="AGR147" s="4"/>
      <c r="AGS147" s="4"/>
      <c r="AGT147" s="4"/>
      <c r="AGU147" s="4"/>
      <c r="AGV147" s="4"/>
      <c r="AGW147" s="4"/>
      <c r="AGX147" s="4"/>
      <c r="AGY147" s="4"/>
      <c r="AGZ147" s="4"/>
      <c r="AHA147" s="4"/>
      <c r="AHB147" s="4"/>
      <c r="AHC147" s="4"/>
      <c r="AHD147" s="4"/>
      <c r="AHE147" s="4"/>
      <c r="AHF147" s="4"/>
      <c r="AHG147" s="4"/>
      <c r="AHH147" s="4"/>
      <c r="AHI147" s="4"/>
      <c r="AHJ147" s="4"/>
      <c r="AHK147" s="4"/>
      <c r="AHL147" s="4"/>
      <c r="AHM147" s="4"/>
      <c r="AHN147" s="4"/>
      <c r="AHO147" s="4"/>
      <c r="AHP147" s="4"/>
      <c r="AHQ147" s="4"/>
      <c r="AHR147" s="4"/>
      <c r="AHS147" s="4"/>
      <c r="AHT147" s="4"/>
      <c r="AHU147" s="4"/>
      <c r="AHV147" s="4"/>
      <c r="AHW147" s="4"/>
      <c r="AHX147" s="4"/>
      <c r="AHY147" s="4"/>
      <c r="AHZ147" s="4"/>
      <c r="AIA147" s="4"/>
      <c r="AIB147" s="4"/>
      <c r="AIC147" s="4"/>
      <c r="AID147" s="4"/>
      <c r="AIE147" s="4"/>
      <c r="AIF147" s="4"/>
      <c r="AIG147" s="4"/>
      <c r="AIH147" s="4"/>
      <c r="AII147" s="4"/>
      <c r="AIJ147" s="4"/>
      <c r="AIK147" s="4"/>
      <c r="AIL147" s="4"/>
      <c r="AIM147" s="4"/>
      <c r="AIN147" s="4"/>
      <c r="AIO147" s="4"/>
      <c r="AIP147" s="4"/>
      <c r="AIQ147" s="4"/>
      <c r="AIR147" s="4"/>
      <c r="AIS147" s="4"/>
      <c r="AIT147" s="4"/>
      <c r="AIU147" s="4"/>
      <c r="AIV147" s="4"/>
      <c r="AIW147" s="4"/>
      <c r="AIX147" s="4"/>
      <c r="AIY147" s="4"/>
      <c r="AIZ147" s="4"/>
      <c r="AJA147" s="4"/>
      <c r="AJB147" s="4"/>
      <c r="AJC147" s="4"/>
      <c r="AJD147" s="4"/>
      <c r="AJE147" s="4"/>
      <c r="AJF147" s="4"/>
      <c r="AJG147" s="4"/>
      <c r="AJH147" s="4"/>
      <c r="AJI147" s="4"/>
      <c r="AJJ147" s="4"/>
      <c r="AJK147" s="4"/>
      <c r="AJL147" s="4"/>
      <c r="AJM147" s="4"/>
      <c r="AJN147" s="4"/>
      <c r="AJO147" s="4"/>
      <c r="AJP147" s="4"/>
      <c r="AJQ147" s="4"/>
      <c r="AJR147" s="4"/>
      <c r="AJS147" s="4"/>
      <c r="AJT147" s="4"/>
      <c r="AJU147" s="4"/>
      <c r="AJV147" s="4"/>
      <c r="AJW147" s="4"/>
      <c r="AJX147" s="4"/>
      <c r="AJY147" s="4"/>
      <c r="AJZ147" s="4"/>
      <c r="AKA147" s="4"/>
      <c r="AKB147" s="4"/>
      <c r="AKC147" s="4"/>
      <c r="AKD147" s="4"/>
      <c r="AKE147" s="4"/>
      <c r="AKF147" s="4"/>
      <c r="AKG147" s="4"/>
      <c r="AKH147" s="4"/>
      <c r="AKI147" s="4"/>
      <c r="AKJ147" s="4"/>
      <c r="AKK147" s="4"/>
      <c r="AKL147" s="4"/>
      <c r="AKM147" s="4"/>
      <c r="AKN147" s="4"/>
      <c r="AKO147" s="4"/>
      <c r="AKP147" s="4"/>
      <c r="AKQ147" s="74"/>
      <c r="AKR147" s="74"/>
      <c r="AKS147" s="74"/>
      <c r="AKT147" s="74"/>
      <c r="AKU147" s="74"/>
      <c r="AKV147" s="74"/>
      <c r="AKW147" s="4"/>
      <c r="AKX147" s="4"/>
      <c r="AKY147" s="4"/>
      <c r="AKZ147" s="4"/>
      <c r="ALA147" s="4"/>
      <c r="ALB147" s="4"/>
      <c r="ALC147" s="4"/>
      <c r="ALD147" s="4"/>
      <c r="ALE147" s="4"/>
      <c r="ALF147" s="4"/>
      <c r="ALG147" s="4"/>
      <c r="ALH147" s="4"/>
      <c r="ALI147" s="4"/>
      <c r="ALJ147" s="4"/>
      <c r="ALK147" s="4"/>
      <c r="ALL147" s="4"/>
      <c r="ALM147" s="4"/>
      <c r="ALN147" s="4"/>
      <c r="ALO147" s="4"/>
      <c r="ALP147" s="4"/>
      <c r="ALQ147" s="4"/>
      <c r="ALR147" s="4"/>
      <c r="ALS147" s="4"/>
      <c r="ALT147" s="4"/>
      <c r="ALU147" s="4"/>
      <c r="ALV147" s="4"/>
      <c r="ALW147" s="4"/>
      <c r="ALX147" s="4"/>
      <c r="ALY147" s="4"/>
      <c r="ALZ147" s="4"/>
      <c r="AMA147" s="4"/>
      <c r="AMB147" s="4"/>
      <c r="AMC147" s="4"/>
      <c r="AMD147" s="4"/>
      <c r="AME147" s="4"/>
      <c r="AMF147" s="4"/>
      <c r="AMG147" s="4"/>
      <c r="AMH147" s="4"/>
      <c r="AMI147" s="4"/>
      <c r="AMJ147" s="4"/>
      <c r="AMK147" s="4"/>
      <c r="AML147" s="4"/>
      <c r="AMM147" s="4"/>
      <c r="AMN147" s="4"/>
      <c r="AMO147" s="4"/>
      <c r="AMP147" s="4"/>
      <c r="AMQ147" s="4"/>
      <c r="AMR147" s="4"/>
      <c r="AMS147" s="4"/>
      <c r="AMT147" s="4"/>
      <c r="AMU147" s="4"/>
      <c r="AMV147" s="4"/>
      <c r="AMW147" s="4"/>
      <c r="AMX147" s="4"/>
      <c r="AMY147" s="4"/>
      <c r="AMZ147" s="4"/>
      <c r="ANA147" s="4"/>
      <c r="ANB147" s="4"/>
      <c r="ANC147" s="4"/>
      <c r="AND147" s="4"/>
      <c r="ANE147" s="4"/>
      <c r="ANF147" s="4"/>
      <c r="ANG147" s="4"/>
      <c r="ANH147" s="4"/>
      <c r="ANI147" s="4"/>
      <c r="ANJ147" s="4"/>
      <c r="ANK147" s="4"/>
      <c r="ANL147" s="4"/>
      <c r="ANM147" s="4"/>
      <c r="ANN147" s="4"/>
      <c r="ANO147" s="4"/>
      <c r="ANP147" s="4"/>
      <c r="ANQ147" s="4"/>
      <c r="ANR147" s="4"/>
      <c r="ANS147" s="4"/>
      <c r="ANT147" s="4"/>
      <c r="ANU147" s="4"/>
      <c r="ANV147" s="4"/>
      <c r="ANW147" s="4"/>
      <c r="ANX147" s="4"/>
      <c r="ANY147" s="4"/>
      <c r="ANZ147" s="4"/>
      <c r="AOA147" s="4"/>
      <c r="AOB147" s="4"/>
      <c r="AOC147" s="4"/>
      <c r="AOD147" s="4"/>
      <c r="AOE147" s="4"/>
      <c r="AOF147" s="4"/>
      <c r="AOG147" s="4"/>
      <c r="AOH147" s="4"/>
      <c r="AOI147" s="4"/>
      <c r="AOJ147" s="4"/>
      <c r="AOK147" s="4"/>
      <c r="AOL147" s="4"/>
      <c r="AOM147" s="4"/>
      <c r="AON147" s="4"/>
      <c r="AOO147" s="4"/>
      <c r="AOP147" s="4"/>
      <c r="AOQ147" s="4"/>
      <c r="AOR147" s="4"/>
      <c r="AOS147" s="4"/>
      <c r="AOT147" s="4"/>
      <c r="AOU147" s="4"/>
      <c r="AOV147" s="4"/>
      <c r="AOW147" s="4"/>
      <c r="AOX147" s="4"/>
      <c r="AOY147" s="4"/>
      <c r="AOZ147" s="4"/>
      <c r="APA147" s="4"/>
      <c r="APB147" s="4"/>
      <c r="APC147" s="4"/>
      <c r="APD147" s="4"/>
      <c r="APE147" s="4"/>
      <c r="APF147" s="4"/>
      <c r="APG147" s="4"/>
      <c r="APH147" s="4"/>
      <c r="API147" s="4"/>
      <c r="APJ147" s="4"/>
      <c r="APK147" s="4"/>
      <c r="APL147" s="4"/>
      <c r="APM147" s="4"/>
      <c r="APN147" s="4"/>
      <c r="APO147" s="4"/>
      <c r="APP147" s="4"/>
      <c r="APQ147" s="4"/>
      <c r="APR147" s="4"/>
      <c r="APS147" s="4"/>
      <c r="APT147" s="4"/>
      <c r="APU147" s="4"/>
      <c r="APV147" s="4"/>
      <c r="APW147" s="4"/>
      <c r="APX147" s="4"/>
      <c r="APY147" s="4"/>
      <c r="APZ147" s="4"/>
      <c r="AQA147" s="4"/>
      <c r="AQB147" s="4"/>
      <c r="AQC147" s="4"/>
      <c r="AQD147" s="4"/>
      <c r="AQE147" s="4"/>
      <c r="AQF147" s="4"/>
      <c r="AQG147" s="4"/>
      <c r="AQH147" s="4"/>
      <c r="AQI147" s="4"/>
      <c r="AQJ147" s="4"/>
      <c r="AQK147" s="4"/>
      <c r="AQL147" s="4"/>
      <c r="AQM147" s="4"/>
      <c r="AQN147" s="4"/>
      <c r="AQO147" s="4"/>
      <c r="AQP147" s="4"/>
      <c r="AQQ147" s="4"/>
      <c r="AQR147" s="4"/>
      <c r="AQS147" s="4"/>
      <c r="AQT147" s="4"/>
      <c r="AQU147" s="4"/>
      <c r="AQV147" s="4"/>
      <c r="AQW147" s="4"/>
      <c r="AQX147" s="4"/>
      <c r="AQY147" s="4"/>
      <c r="AQZ147" s="4"/>
      <c r="ARA147" s="4"/>
      <c r="ARB147" s="4"/>
      <c r="ARC147" s="4"/>
      <c r="ARD147" s="4"/>
      <c r="ARE147" s="4"/>
      <c r="ARF147" s="4"/>
      <c r="ARG147" s="4"/>
      <c r="ARH147" s="4"/>
      <c r="ARI147" s="4"/>
      <c r="ARJ147" s="4"/>
      <c r="ARK147" s="4"/>
      <c r="ARL147" s="4"/>
      <c r="ARM147" s="4"/>
      <c r="ARN147" s="4"/>
      <c r="ARO147" s="4"/>
      <c r="ARP147" s="4"/>
      <c r="ARQ147" s="4"/>
      <c r="ARR147" s="4"/>
      <c r="ARS147" s="4"/>
      <c r="ART147" s="4"/>
      <c r="ARU147" s="4"/>
      <c r="ARV147" s="4"/>
      <c r="ARW147" s="4"/>
      <c r="ARX147" s="4"/>
      <c r="ARY147" s="4"/>
      <c r="ARZ147" s="4"/>
      <c r="ASA147" s="4"/>
      <c r="ASB147" s="4"/>
      <c r="ASC147" s="4"/>
      <c r="ASD147" s="4"/>
      <c r="ASE147" s="4"/>
      <c r="ASF147" s="4"/>
      <c r="ASG147" s="4"/>
      <c r="ASH147" s="4"/>
      <c r="ASI147" s="4"/>
      <c r="ASJ147" s="4"/>
      <c r="ASK147" s="4"/>
      <c r="ASL147" s="4"/>
      <c r="ASM147" s="4"/>
      <c r="ASN147" s="4"/>
      <c r="ASO147" s="4"/>
      <c r="ASP147" s="4"/>
      <c r="ASQ147" s="4"/>
      <c r="ASR147" s="4"/>
      <c r="ASS147" s="4"/>
      <c r="AST147" s="4"/>
      <c r="ASU147" s="4"/>
      <c r="ASV147" s="4"/>
      <c r="ASW147" s="4"/>
      <c r="ASX147" s="4"/>
      <c r="ASY147" s="4"/>
      <c r="ASZ147" s="4"/>
      <c r="ATA147" s="4"/>
      <c r="ATB147" s="4"/>
      <c r="ATC147" s="4"/>
      <c r="ATD147" s="4"/>
      <c r="ATE147" s="4"/>
      <c r="ATF147" s="4"/>
      <c r="ATG147" s="4"/>
      <c r="ATH147" s="4"/>
      <c r="ATI147" s="4"/>
      <c r="ATJ147" s="4"/>
      <c r="ATK147" s="4"/>
      <c r="ATL147" s="4"/>
      <c r="ATM147" s="4"/>
      <c r="ATN147" s="4"/>
      <c r="ATO147" s="4"/>
      <c r="ATP147" s="4"/>
      <c r="ATQ147" s="4"/>
      <c r="ATR147" s="4"/>
      <c r="ATS147" s="4"/>
      <c r="ATT147" s="4"/>
      <c r="ATU147" s="4"/>
      <c r="ATV147" s="4"/>
      <c r="ATW147" s="4"/>
      <c r="ATX147" s="4"/>
      <c r="ATY147" s="4"/>
      <c r="ATZ147" s="4"/>
      <c r="AUA147" s="4"/>
      <c r="AUB147" s="4"/>
      <c r="AUC147" s="4"/>
      <c r="AUD147" s="4"/>
      <c r="AUE147" s="4"/>
      <c r="AUF147" s="4"/>
      <c r="AUG147" s="4"/>
      <c r="AUH147" s="4"/>
      <c r="AUI147" s="4"/>
      <c r="AUJ147" s="4"/>
      <c r="AUK147" s="4"/>
      <c r="AUL147" s="4"/>
      <c r="AUM147" s="74"/>
      <c r="AUN147" s="74"/>
      <c r="AUO147" s="74"/>
      <c r="AUP147" s="74"/>
      <c r="AUQ147" s="74"/>
      <c r="AUR147" s="74"/>
      <c r="AUS147" s="4"/>
      <c r="AUT147" s="4"/>
      <c r="AUU147" s="4"/>
      <c r="AUV147" s="4"/>
      <c r="AUW147" s="4"/>
      <c r="AUX147" s="4"/>
      <c r="AUY147" s="4"/>
      <c r="AUZ147" s="4"/>
      <c r="AVA147" s="4"/>
      <c r="AVB147" s="4"/>
      <c r="AVC147" s="4"/>
      <c r="AVD147" s="4"/>
      <c r="AVE147" s="4"/>
      <c r="AVF147" s="4"/>
      <c r="AVG147" s="4"/>
      <c r="AVH147" s="4"/>
      <c r="AVI147" s="4"/>
      <c r="AVJ147" s="4"/>
      <c r="AVK147" s="4"/>
      <c r="AVL147" s="4"/>
      <c r="AVM147" s="4"/>
      <c r="AVN147" s="4"/>
      <c r="AVO147" s="4"/>
      <c r="AVP147" s="4"/>
      <c r="AVQ147" s="4"/>
      <c r="AVR147" s="4"/>
      <c r="AVS147" s="4"/>
      <c r="AVT147" s="4"/>
      <c r="AVU147" s="4"/>
      <c r="AVV147" s="4"/>
      <c r="AVW147" s="4"/>
      <c r="AVX147" s="4"/>
      <c r="AVY147" s="4"/>
      <c r="AVZ147" s="4"/>
      <c r="AWA147" s="4"/>
      <c r="AWB147" s="4"/>
      <c r="AWC147" s="4"/>
      <c r="AWD147" s="4"/>
      <c r="AWE147" s="4"/>
      <c r="AWF147" s="4"/>
      <c r="AWG147" s="4"/>
      <c r="AWH147" s="4"/>
      <c r="AWI147" s="4"/>
      <c r="AWJ147" s="4"/>
      <c r="AWK147" s="4"/>
      <c r="AWL147" s="4"/>
      <c r="AWM147" s="4"/>
      <c r="AWN147" s="4"/>
      <c r="AWO147" s="4"/>
      <c r="AWP147" s="4"/>
      <c r="AWQ147" s="4"/>
      <c r="AWR147" s="4"/>
      <c r="AWS147" s="4"/>
      <c r="AWT147" s="4"/>
      <c r="AWU147" s="4"/>
      <c r="AWV147" s="4"/>
      <c r="AWW147" s="4"/>
      <c r="AWX147" s="4"/>
      <c r="AWY147" s="4"/>
      <c r="AWZ147" s="4"/>
      <c r="AXA147" s="4"/>
      <c r="AXB147" s="4"/>
      <c r="AXC147" s="4"/>
      <c r="AXD147" s="4"/>
      <c r="AXE147" s="4"/>
      <c r="AXF147" s="4"/>
      <c r="AXG147" s="4"/>
      <c r="AXH147" s="4"/>
      <c r="AXI147" s="4"/>
      <c r="AXJ147" s="4"/>
      <c r="AXK147" s="4"/>
      <c r="AXL147" s="4"/>
      <c r="AXM147" s="4"/>
      <c r="AXN147" s="4"/>
      <c r="AXO147" s="4"/>
      <c r="AXP147" s="4"/>
      <c r="AXQ147" s="4"/>
      <c r="AXR147" s="4"/>
      <c r="AXS147" s="4"/>
      <c r="AXT147" s="4"/>
      <c r="AXU147" s="4"/>
      <c r="AXV147" s="4"/>
      <c r="AXW147" s="4"/>
      <c r="AXX147" s="4"/>
      <c r="AXY147" s="4"/>
      <c r="AXZ147" s="4"/>
      <c r="AYA147" s="4"/>
      <c r="AYB147" s="4"/>
      <c r="AYC147" s="4"/>
      <c r="AYD147" s="4"/>
      <c r="AYE147" s="4"/>
      <c r="AYF147" s="4"/>
      <c r="AYG147" s="4"/>
      <c r="AYH147" s="4"/>
      <c r="AYI147" s="4"/>
      <c r="AYJ147" s="4"/>
      <c r="AYK147" s="4"/>
      <c r="AYL147" s="4"/>
      <c r="AYM147" s="4"/>
      <c r="AYN147" s="4"/>
      <c r="AYO147" s="4"/>
      <c r="AYP147" s="4"/>
      <c r="AYQ147" s="4"/>
      <c r="AYR147" s="4"/>
      <c r="AYS147" s="4"/>
      <c r="AYT147" s="4"/>
      <c r="AYU147" s="4"/>
      <c r="AYV147" s="4"/>
      <c r="AYW147" s="4"/>
      <c r="AYX147" s="4"/>
      <c r="AYY147" s="4"/>
      <c r="AYZ147" s="4"/>
      <c r="AZA147" s="4"/>
      <c r="AZB147" s="4"/>
      <c r="AZC147" s="4"/>
      <c r="AZD147" s="4"/>
      <c r="AZE147" s="4"/>
      <c r="AZF147" s="4"/>
      <c r="AZG147" s="4"/>
      <c r="AZH147" s="4"/>
      <c r="AZI147" s="4"/>
      <c r="AZJ147" s="4"/>
      <c r="AZK147" s="4"/>
      <c r="AZL147" s="4"/>
      <c r="AZM147" s="4"/>
      <c r="AZN147" s="4"/>
      <c r="AZO147" s="4"/>
      <c r="AZP147" s="4"/>
      <c r="AZQ147" s="4"/>
      <c r="AZR147" s="4"/>
      <c r="AZS147" s="4"/>
      <c r="AZT147" s="4"/>
      <c r="AZU147" s="4"/>
      <c r="AZV147" s="4"/>
      <c r="AZW147" s="4"/>
      <c r="AZX147" s="4"/>
      <c r="AZY147" s="4"/>
      <c r="AZZ147" s="4"/>
      <c r="BAA147" s="4"/>
      <c r="BAB147" s="4"/>
      <c r="BAC147" s="4"/>
      <c r="BAD147" s="4"/>
      <c r="BAE147" s="4"/>
      <c r="BAF147" s="4"/>
      <c r="BAG147" s="4"/>
      <c r="BAH147" s="4"/>
      <c r="BAI147" s="4"/>
      <c r="BAJ147" s="4"/>
      <c r="BAK147" s="4"/>
      <c r="BAL147" s="4"/>
      <c r="BAM147" s="4"/>
      <c r="BAN147" s="4"/>
      <c r="BAO147" s="4"/>
      <c r="BAP147" s="4"/>
      <c r="BAQ147" s="4"/>
      <c r="BAR147" s="4"/>
      <c r="BAS147" s="4"/>
      <c r="BAT147" s="4"/>
      <c r="BAU147" s="4"/>
      <c r="BAV147" s="4"/>
      <c r="BAW147" s="4"/>
      <c r="BAX147" s="4"/>
      <c r="BAY147" s="4"/>
      <c r="BAZ147" s="4"/>
      <c r="BBA147" s="4"/>
      <c r="BBB147" s="4"/>
      <c r="BBC147" s="4"/>
      <c r="BBD147" s="4"/>
      <c r="BBE147" s="4"/>
      <c r="BBF147" s="4"/>
      <c r="BBG147" s="4"/>
      <c r="BBH147" s="4"/>
      <c r="BBI147" s="4"/>
      <c r="BBJ147" s="4"/>
      <c r="BBK147" s="4"/>
      <c r="BBL147" s="4"/>
      <c r="BBM147" s="4"/>
      <c r="BBN147" s="4"/>
      <c r="BBO147" s="4"/>
      <c r="BBP147" s="4"/>
      <c r="BBQ147" s="4"/>
      <c r="BBR147" s="4"/>
      <c r="BBS147" s="4"/>
      <c r="BBT147" s="4"/>
      <c r="BBU147" s="4"/>
      <c r="BBV147" s="4"/>
      <c r="BBW147" s="4"/>
      <c r="BBX147" s="4"/>
      <c r="BBY147" s="4"/>
      <c r="BBZ147" s="4"/>
      <c r="BCA147" s="4"/>
      <c r="BCB147" s="4"/>
      <c r="BCC147" s="4"/>
      <c r="BCD147" s="4"/>
      <c r="BCE147" s="4"/>
      <c r="BCF147" s="4"/>
      <c r="BCG147" s="4"/>
      <c r="BCH147" s="4"/>
      <c r="BCI147" s="4"/>
      <c r="BCJ147" s="4"/>
      <c r="BCK147" s="4"/>
      <c r="BCL147" s="4"/>
      <c r="BCM147" s="4"/>
      <c r="BCN147" s="4"/>
      <c r="BCO147" s="4"/>
      <c r="BCP147" s="4"/>
      <c r="BCQ147" s="4"/>
      <c r="BCR147" s="4"/>
      <c r="BCS147" s="4"/>
      <c r="BCT147" s="4"/>
      <c r="BCU147" s="4"/>
      <c r="BCV147" s="4"/>
      <c r="BCW147" s="4"/>
      <c r="BCX147" s="4"/>
      <c r="BCY147" s="4"/>
      <c r="BCZ147" s="4"/>
      <c r="BDA147" s="4"/>
      <c r="BDB147" s="4"/>
      <c r="BDC147" s="4"/>
      <c r="BDD147" s="4"/>
      <c r="BDE147" s="4"/>
      <c r="BDF147" s="4"/>
      <c r="BDG147" s="4"/>
      <c r="BDH147" s="4"/>
      <c r="BDI147" s="4"/>
      <c r="BDJ147" s="4"/>
      <c r="BDK147" s="4"/>
      <c r="BDL147" s="4"/>
      <c r="BDM147" s="4"/>
      <c r="BDN147" s="4"/>
      <c r="BDO147" s="4"/>
      <c r="BDP147" s="4"/>
      <c r="BDQ147" s="4"/>
      <c r="BDR147" s="4"/>
      <c r="BDS147" s="4"/>
      <c r="BDT147" s="4"/>
      <c r="BDU147" s="4"/>
      <c r="BDV147" s="4"/>
      <c r="BDW147" s="4"/>
      <c r="BDX147" s="4"/>
      <c r="BDY147" s="4"/>
      <c r="BDZ147" s="4"/>
      <c r="BEA147" s="4"/>
      <c r="BEB147" s="4"/>
      <c r="BEC147" s="4"/>
      <c r="BED147" s="4"/>
      <c r="BEE147" s="4"/>
      <c r="BEF147" s="4"/>
      <c r="BEG147" s="4"/>
      <c r="BEH147" s="4"/>
      <c r="BEI147" s="74"/>
      <c r="BEJ147" s="74"/>
      <c r="BEK147" s="74"/>
      <c r="BEL147" s="74"/>
      <c r="BEM147" s="74"/>
      <c r="BEN147" s="74"/>
      <c r="BEO147" s="4"/>
      <c r="BEP147" s="4"/>
      <c r="BEQ147" s="4"/>
      <c r="BER147" s="4"/>
      <c r="BES147" s="4"/>
      <c r="BET147" s="4"/>
      <c r="BEU147" s="4"/>
      <c r="BEV147" s="4"/>
      <c r="BEW147" s="4"/>
      <c r="BEX147" s="4"/>
      <c r="BEY147" s="4"/>
      <c r="BEZ147" s="4"/>
      <c r="BFA147" s="4"/>
      <c r="BFB147" s="4"/>
      <c r="BFC147" s="4"/>
      <c r="BFD147" s="4"/>
      <c r="BFE147" s="4"/>
      <c r="BFF147" s="4"/>
      <c r="BFG147" s="4"/>
      <c r="BFH147" s="4"/>
      <c r="BFI147" s="4"/>
      <c r="BFJ147" s="4"/>
      <c r="BFK147" s="4"/>
      <c r="BFL147" s="4"/>
      <c r="BFM147" s="4"/>
      <c r="BFN147" s="4"/>
      <c r="BFO147" s="4"/>
      <c r="BFP147" s="4"/>
      <c r="BFQ147" s="4"/>
      <c r="BFR147" s="4"/>
      <c r="BFS147" s="4"/>
      <c r="BFT147" s="4"/>
      <c r="BFU147" s="4"/>
      <c r="BFV147" s="4"/>
      <c r="BFW147" s="4"/>
      <c r="BFX147" s="4"/>
      <c r="BFY147" s="4"/>
      <c r="BFZ147" s="4"/>
      <c r="BGA147" s="4"/>
      <c r="BGB147" s="4"/>
      <c r="BGC147" s="4"/>
      <c r="BGD147" s="4"/>
      <c r="BGE147" s="4"/>
      <c r="BGF147" s="4"/>
      <c r="BGG147" s="4"/>
      <c r="BGH147" s="4"/>
      <c r="BGI147" s="4"/>
      <c r="BGJ147" s="4"/>
      <c r="BGK147" s="4"/>
      <c r="BGL147" s="4"/>
      <c r="BGM147" s="4"/>
      <c r="BGN147" s="4"/>
      <c r="BGO147" s="4"/>
      <c r="BGP147" s="4"/>
      <c r="BGQ147" s="4"/>
      <c r="BGR147" s="4"/>
      <c r="BGS147" s="4"/>
      <c r="BGT147" s="4"/>
      <c r="BGU147" s="4"/>
      <c r="BGV147" s="4"/>
      <c r="BGW147" s="4"/>
      <c r="BGX147" s="4"/>
      <c r="BGY147" s="4"/>
      <c r="BGZ147" s="4"/>
      <c r="BHA147" s="4"/>
      <c r="BHB147" s="4"/>
      <c r="BHC147" s="4"/>
      <c r="BHD147" s="4"/>
      <c r="BHE147" s="4"/>
      <c r="BHF147" s="4"/>
      <c r="BHG147" s="4"/>
      <c r="BHH147" s="4"/>
      <c r="BHI147" s="4"/>
      <c r="BHJ147" s="4"/>
      <c r="BHK147" s="4"/>
      <c r="BHL147" s="4"/>
      <c r="BHM147" s="4"/>
      <c r="BHN147" s="4"/>
      <c r="BHO147" s="4"/>
      <c r="BHP147" s="4"/>
      <c r="BHQ147" s="4"/>
      <c r="BHR147" s="4"/>
      <c r="BHS147" s="4"/>
      <c r="BHT147" s="4"/>
      <c r="BHU147" s="4"/>
      <c r="BHV147" s="4"/>
      <c r="BHW147" s="4"/>
      <c r="BHX147" s="4"/>
      <c r="BHY147" s="4"/>
      <c r="BHZ147" s="4"/>
      <c r="BIA147" s="4"/>
      <c r="BIB147" s="4"/>
      <c r="BIC147" s="4"/>
      <c r="BID147" s="4"/>
      <c r="BIE147" s="4"/>
      <c r="BIF147" s="4"/>
      <c r="BIG147" s="4"/>
      <c r="BIH147" s="4"/>
      <c r="BII147" s="4"/>
      <c r="BIJ147" s="4"/>
      <c r="BIK147" s="4"/>
      <c r="BIL147" s="4"/>
      <c r="BIM147" s="4"/>
      <c r="BIN147" s="4"/>
      <c r="BIO147" s="4"/>
      <c r="BIP147" s="4"/>
      <c r="BIQ147" s="4"/>
      <c r="BIR147" s="4"/>
      <c r="BIS147" s="4"/>
      <c r="BIT147" s="4"/>
      <c r="BIU147" s="4"/>
      <c r="BIV147" s="4"/>
      <c r="BIW147" s="4"/>
      <c r="BIX147" s="4"/>
      <c r="BIY147" s="4"/>
      <c r="BIZ147" s="4"/>
      <c r="BJA147" s="4"/>
      <c r="BJB147" s="4"/>
      <c r="BJC147" s="4"/>
      <c r="BJD147" s="4"/>
      <c r="BJE147" s="4"/>
      <c r="BJF147" s="4"/>
      <c r="BJG147" s="4"/>
      <c r="BJH147" s="4"/>
      <c r="BJI147" s="4"/>
      <c r="BJJ147" s="4"/>
      <c r="BJK147" s="4"/>
      <c r="BJL147" s="4"/>
      <c r="BJM147" s="4"/>
      <c r="BJN147" s="4"/>
      <c r="BJO147" s="4"/>
      <c r="BJP147" s="4"/>
      <c r="BJQ147" s="4"/>
      <c r="BJR147" s="4"/>
      <c r="BJS147" s="4"/>
      <c r="BJT147" s="4"/>
      <c r="BJU147" s="4"/>
      <c r="BJV147" s="4"/>
      <c r="BJW147" s="4"/>
      <c r="BJX147" s="4"/>
      <c r="BJY147" s="4"/>
      <c r="BJZ147" s="4"/>
      <c r="BKA147" s="4"/>
      <c r="BKB147" s="4"/>
      <c r="BKC147" s="4"/>
      <c r="BKD147" s="4"/>
      <c r="BKE147" s="4"/>
      <c r="BKF147" s="4"/>
      <c r="BKG147" s="4"/>
      <c r="BKH147" s="4"/>
      <c r="BKI147" s="4"/>
      <c r="BKJ147" s="4"/>
      <c r="BKK147" s="4"/>
      <c r="BKL147" s="4"/>
      <c r="BKM147" s="4"/>
      <c r="BKN147" s="4"/>
      <c r="BKO147" s="4"/>
      <c r="BKP147" s="4"/>
      <c r="BKQ147" s="4"/>
      <c r="BKR147" s="4"/>
      <c r="BKS147" s="4"/>
      <c r="BKT147" s="4"/>
      <c r="BKU147" s="4"/>
      <c r="BKV147" s="4"/>
      <c r="BKW147" s="4"/>
      <c r="BKX147" s="4"/>
      <c r="BKY147" s="4"/>
      <c r="BKZ147" s="4"/>
      <c r="BLA147" s="4"/>
      <c r="BLB147" s="4"/>
      <c r="BLC147" s="4"/>
      <c r="BLD147" s="4"/>
      <c r="BLE147" s="4"/>
      <c r="BLF147" s="4"/>
      <c r="BLG147" s="4"/>
      <c r="BLH147" s="4"/>
      <c r="BLI147" s="4"/>
      <c r="BLJ147" s="4"/>
      <c r="BLK147" s="4"/>
      <c r="BLL147" s="4"/>
      <c r="BLM147" s="4"/>
      <c r="BLN147" s="4"/>
      <c r="BLO147" s="4"/>
      <c r="BLP147" s="4"/>
      <c r="BLQ147" s="4"/>
      <c r="BLR147" s="4"/>
      <c r="BLS147" s="4"/>
      <c r="BLT147" s="4"/>
      <c r="BLU147" s="4"/>
      <c r="BLV147" s="4"/>
      <c r="BLW147" s="4"/>
      <c r="BLX147" s="4"/>
      <c r="BLY147" s="4"/>
      <c r="BLZ147" s="4"/>
      <c r="BMA147" s="4"/>
      <c r="BMB147" s="4"/>
      <c r="BMC147" s="4"/>
      <c r="BMD147" s="4"/>
      <c r="BME147" s="4"/>
      <c r="BMF147" s="4"/>
      <c r="BMG147" s="4"/>
      <c r="BMH147" s="4"/>
      <c r="BMI147" s="4"/>
      <c r="BMJ147" s="4"/>
      <c r="BMK147" s="4"/>
      <c r="BML147" s="4"/>
      <c r="BMM147" s="4"/>
      <c r="BMN147" s="4"/>
      <c r="BMO147" s="4"/>
      <c r="BMP147" s="4"/>
      <c r="BMQ147" s="4"/>
      <c r="BMR147" s="4"/>
      <c r="BMS147" s="4"/>
      <c r="BMT147" s="4"/>
      <c r="BMU147" s="4"/>
      <c r="BMV147" s="4"/>
      <c r="BMW147" s="4"/>
      <c r="BMX147" s="4"/>
      <c r="BMY147" s="4"/>
      <c r="BMZ147" s="4"/>
      <c r="BNA147" s="4"/>
      <c r="BNB147" s="4"/>
      <c r="BNC147" s="4"/>
      <c r="BND147" s="4"/>
      <c r="BNE147" s="4"/>
      <c r="BNF147" s="4"/>
      <c r="BNG147" s="4"/>
      <c r="BNH147" s="4"/>
      <c r="BNI147" s="4"/>
      <c r="BNJ147" s="4"/>
      <c r="BNK147" s="4"/>
      <c r="BNL147" s="4"/>
      <c r="BNM147" s="4"/>
      <c r="BNN147" s="4"/>
      <c r="BNO147" s="4"/>
      <c r="BNP147" s="4"/>
      <c r="BNQ147" s="4"/>
      <c r="BNR147" s="4"/>
      <c r="BNS147" s="4"/>
      <c r="BNT147" s="4"/>
      <c r="BNU147" s="4"/>
      <c r="BNV147" s="4"/>
      <c r="BNW147" s="4"/>
      <c r="BNX147" s="4"/>
      <c r="BNY147" s="4"/>
      <c r="BNZ147" s="4"/>
      <c r="BOA147" s="4"/>
      <c r="BOB147" s="4"/>
      <c r="BOC147" s="4"/>
      <c r="BOD147" s="4"/>
      <c r="BOE147" s="74"/>
      <c r="BOF147" s="74"/>
      <c r="BOG147" s="74"/>
      <c r="BOH147" s="74"/>
      <c r="BOI147" s="74"/>
      <c r="BOJ147" s="74"/>
      <c r="BOK147" s="4"/>
      <c r="BOL147" s="4"/>
      <c r="BOM147" s="4"/>
      <c r="BON147" s="4"/>
      <c r="BOO147" s="4"/>
      <c r="BOP147" s="4"/>
      <c r="BOQ147" s="4"/>
      <c r="BOR147" s="4"/>
      <c r="BOS147" s="4"/>
      <c r="BOT147" s="4"/>
      <c r="BOU147" s="4"/>
      <c r="BOV147" s="4"/>
      <c r="BOW147" s="4"/>
      <c r="BOX147" s="4"/>
      <c r="BOY147" s="4"/>
      <c r="BOZ147" s="4"/>
      <c r="BPA147" s="4"/>
      <c r="BPB147" s="4"/>
      <c r="BPC147" s="4"/>
      <c r="BPD147" s="4"/>
      <c r="BPE147" s="4"/>
      <c r="BPF147" s="4"/>
      <c r="BPG147" s="4"/>
      <c r="BPH147" s="4"/>
      <c r="BPI147" s="4"/>
      <c r="BPJ147" s="4"/>
      <c r="BPK147" s="4"/>
      <c r="BPL147" s="4"/>
      <c r="BPM147" s="4"/>
      <c r="BPN147" s="4"/>
      <c r="BPO147" s="4"/>
      <c r="BPP147" s="4"/>
      <c r="BPQ147" s="4"/>
      <c r="BPR147" s="4"/>
      <c r="BPS147" s="4"/>
      <c r="BPT147" s="4"/>
      <c r="BPU147" s="4"/>
      <c r="BPV147" s="4"/>
      <c r="BPW147" s="4"/>
      <c r="BPX147" s="4"/>
      <c r="BPY147" s="4"/>
      <c r="BPZ147" s="4"/>
      <c r="BQA147" s="4"/>
      <c r="BQB147" s="4"/>
      <c r="BQC147" s="4"/>
      <c r="BQD147" s="4"/>
      <c r="BQE147" s="4"/>
      <c r="BQF147" s="4"/>
      <c r="BQG147" s="4"/>
      <c r="BQH147" s="4"/>
      <c r="BQI147" s="4"/>
      <c r="BQJ147" s="4"/>
      <c r="BQK147" s="4"/>
      <c r="BQL147" s="4"/>
      <c r="BQM147" s="4"/>
      <c r="BQN147" s="4"/>
      <c r="BQO147" s="4"/>
      <c r="BQP147" s="4"/>
      <c r="BQQ147" s="4"/>
      <c r="BQR147" s="4"/>
      <c r="BQS147" s="4"/>
      <c r="BQT147" s="4"/>
      <c r="BQU147" s="4"/>
      <c r="BQV147" s="4"/>
      <c r="BQW147" s="4"/>
      <c r="BQX147" s="4"/>
      <c r="BQY147" s="4"/>
      <c r="BQZ147" s="4"/>
      <c r="BRA147" s="4"/>
      <c r="BRB147" s="4"/>
      <c r="BRC147" s="4"/>
      <c r="BRD147" s="4"/>
      <c r="BRE147" s="4"/>
      <c r="BRF147" s="4"/>
      <c r="BRG147" s="4"/>
      <c r="BRH147" s="4"/>
      <c r="BRI147" s="4"/>
      <c r="BRJ147" s="4"/>
      <c r="BRK147" s="4"/>
      <c r="BRL147" s="4"/>
      <c r="BRM147" s="4"/>
      <c r="BRN147" s="4"/>
      <c r="BRO147" s="4"/>
      <c r="BRP147" s="4"/>
      <c r="BRQ147" s="4"/>
      <c r="BRR147" s="4"/>
      <c r="BRS147" s="4"/>
      <c r="BRT147" s="4"/>
      <c r="BRU147" s="4"/>
      <c r="BRV147" s="4"/>
      <c r="BRW147" s="4"/>
      <c r="BRX147" s="4"/>
      <c r="BRY147" s="4"/>
      <c r="BRZ147" s="4"/>
      <c r="BSA147" s="4"/>
      <c r="BSB147" s="4"/>
      <c r="BSC147" s="4"/>
      <c r="BSD147" s="4"/>
      <c r="BSE147" s="4"/>
      <c r="BSF147" s="4"/>
      <c r="BSG147" s="4"/>
      <c r="BSH147" s="4"/>
      <c r="BSI147" s="4"/>
      <c r="BSJ147" s="4"/>
      <c r="BSK147" s="4"/>
      <c r="BSL147" s="4"/>
      <c r="BSM147" s="4"/>
      <c r="BSN147" s="4"/>
      <c r="BSO147" s="4"/>
      <c r="BSP147" s="4"/>
      <c r="BSQ147" s="4"/>
      <c r="BSR147" s="4"/>
      <c r="BSS147" s="4"/>
      <c r="BST147" s="4"/>
      <c r="BSU147" s="4"/>
      <c r="BSV147" s="4"/>
      <c r="BSW147" s="4"/>
      <c r="BSX147" s="4"/>
      <c r="BSY147" s="4"/>
      <c r="BSZ147" s="4"/>
      <c r="BTA147" s="4"/>
      <c r="BTB147" s="4"/>
      <c r="BTC147" s="4"/>
      <c r="BTD147" s="4"/>
      <c r="BTE147" s="4"/>
      <c r="BTF147" s="4"/>
      <c r="BTG147" s="4"/>
      <c r="BTH147" s="4"/>
      <c r="BTI147" s="4"/>
      <c r="BTJ147" s="4"/>
      <c r="BTK147" s="4"/>
      <c r="BTL147" s="4"/>
      <c r="BTM147" s="4"/>
      <c r="BTN147" s="4"/>
      <c r="BTO147" s="4"/>
      <c r="BTP147" s="4"/>
      <c r="BTQ147" s="4"/>
      <c r="BTR147" s="4"/>
      <c r="BTS147" s="4"/>
      <c r="BTT147" s="4"/>
      <c r="BTU147" s="4"/>
      <c r="BTV147" s="4"/>
      <c r="BTW147" s="4"/>
      <c r="BTX147" s="4"/>
      <c r="BTY147" s="4"/>
      <c r="BTZ147" s="4"/>
      <c r="BUA147" s="4"/>
      <c r="BUB147" s="4"/>
      <c r="BUC147" s="4"/>
      <c r="BUD147" s="4"/>
      <c r="BUE147" s="4"/>
      <c r="BUF147" s="4"/>
      <c r="BUG147" s="4"/>
      <c r="BUH147" s="4"/>
      <c r="BUI147" s="4"/>
      <c r="BUJ147" s="4"/>
      <c r="BUK147" s="4"/>
      <c r="BUL147" s="4"/>
      <c r="BUM147" s="4"/>
      <c r="BUN147" s="4"/>
      <c r="BUO147" s="4"/>
      <c r="BUP147" s="4"/>
      <c r="BUQ147" s="4"/>
      <c r="BUR147" s="4"/>
      <c r="BUS147" s="4"/>
      <c r="BUT147" s="4"/>
      <c r="BUU147" s="4"/>
      <c r="BUV147" s="4"/>
      <c r="BUW147" s="4"/>
      <c r="BUX147" s="4"/>
      <c r="BUY147" s="4"/>
      <c r="BUZ147" s="4"/>
      <c r="BVA147" s="4"/>
      <c r="BVB147" s="4"/>
      <c r="BVC147" s="4"/>
      <c r="BVD147" s="4"/>
      <c r="BVE147" s="4"/>
      <c r="BVF147" s="4"/>
      <c r="BVG147" s="4"/>
      <c r="BVH147" s="4"/>
      <c r="BVI147" s="4"/>
      <c r="BVJ147" s="4"/>
      <c r="BVK147" s="4"/>
      <c r="BVL147" s="4"/>
      <c r="BVM147" s="4"/>
      <c r="BVN147" s="4"/>
      <c r="BVO147" s="4"/>
      <c r="BVP147" s="4"/>
      <c r="BVQ147" s="4"/>
      <c r="BVR147" s="4"/>
      <c r="BVS147" s="4"/>
      <c r="BVT147" s="4"/>
      <c r="BVU147" s="4"/>
      <c r="BVV147" s="4"/>
      <c r="BVW147" s="4"/>
      <c r="BVX147" s="4"/>
      <c r="BVY147" s="4"/>
      <c r="BVZ147" s="4"/>
      <c r="BWA147" s="4"/>
      <c r="BWB147" s="4"/>
      <c r="BWC147" s="4"/>
      <c r="BWD147" s="4"/>
      <c r="BWE147" s="4"/>
      <c r="BWF147" s="4"/>
      <c r="BWG147" s="4"/>
      <c r="BWH147" s="4"/>
      <c r="BWI147" s="4"/>
      <c r="BWJ147" s="4"/>
      <c r="BWK147" s="4"/>
      <c r="BWL147" s="4"/>
      <c r="BWM147" s="4"/>
      <c r="BWN147" s="4"/>
      <c r="BWO147" s="4"/>
      <c r="BWP147" s="4"/>
      <c r="BWQ147" s="4"/>
      <c r="BWR147" s="4"/>
      <c r="BWS147" s="4"/>
      <c r="BWT147" s="4"/>
      <c r="BWU147" s="4"/>
      <c r="BWV147" s="4"/>
      <c r="BWW147" s="4"/>
      <c r="BWX147" s="4"/>
      <c r="BWY147" s="4"/>
      <c r="BWZ147" s="4"/>
      <c r="BXA147" s="4"/>
      <c r="BXB147" s="4"/>
      <c r="BXC147" s="4"/>
      <c r="BXD147" s="4"/>
      <c r="BXE147" s="4"/>
      <c r="BXF147" s="4"/>
      <c r="BXG147" s="4"/>
      <c r="BXH147" s="4"/>
      <c r="BXI147" s="4"/>
      <c r="BXJ147" s="4"/>
      <c r="BXK147" s="4"/>
      <c r="BXL147" s="4"/>
      <c r="BXM147" s="4"/>
      <c r="BXN147" s="4"/>
      <c r="BXO147" s="4"/>
      <c r="BXP147" s="4"/>
      <c r="BXQ147" s="4"/>
      <c r="BXR147" s="4"/>
      <c r="BXS147" s="4"/>
      <c r="BXT147" s="4"/>
      <c r="BXU147" s="4"/>
      <c r="BXV147" s="4"/>
      <c r="BXW147" s="4"/>
      <c r="BXX147" s="4"/>
      <c r="BXY147" s="4"/>
      <c r="BXZ147" s="4"/>
      <c r="BYA147" s="74"/>
      <c r="BYB147" s="74"/>
      <c r="BYC147" s="74"/>
      <c r="BYD147" s="74"/>
      <c r="BYE147" s="74"/>
      <c r="BYF147" s="74"/>
      <c r="BYG147" s="4"/>
      <c r="BYH147" s="4"/>
      <c r="BYI147" s="4"/>
      <c r="BYJ147" s="4"/>
      <c r="BYK147" s="4"/>
      <c r="BYL147" s="4"/>
      <c r="BYM147" s="4"/>
      <c r="BYN147" s="4"/>
      <c r="BYO147" s="4"/>
      <c r="BYP147" s="4"/>
      <c r="BYQ147" s="4"/>
      <c r="BYR147" s="4"/>
      <c r="BYS147" s="4"/>
      <c r="BYT147" s="4"/>
      <c r="BYU147" s="4"/>
      <c r="BYV147" s="4"/>
      <c r="BYW147" s="4"/>
      <c r="BYX147" s="4"/>
      <c r="BYY147" s="4"/>
      <c r="BYZ147" s="4"/>
      <c r="BZA147" s="4"/>
      <c r="BZB147" s="4"/>
      <c r="BZC147" s="4"/>
      <c r="BZD147" s="4"/>
      <c r="BZE147" s="4"/>
      <c r="BZF147" s="4"/>
      <c r="BZG147" s="4"/>
      <c r="BZH147" s="4"/>
      <c r="BZI147" s="4"/>
      <c r="BZJ147" s="4"/>
      <c r="BZK147" s="4"/>
      <c r="BZL147" s="4"/>
      <c r="BZM147" s="4"/>
      <c r="BZN147" s="4"/>
      <c r="BZO147" s="4"/>
      <c r="BZP147" s="4"/>
      <c r="BZQ147" s="4"/>
      <c r="BZR147" s="4"/>
      <c r="BZS147" s="4"/>
      <c r="BZT147" s="4"/>
      <c r="BZU147" s="4"/>
      <c r="BZV147" s="4"/>
      <c r="BZW147" s="4"/>
      <c r="BZX147" s="4"/>
      <c r="BZY147" s="4"/>
      <c r="BZZ147" s="4"/>
      <c r="CAA147" s="4"/>
      <c r="CAB147" s="4"/>
      <c r="CAC147" s="4"/>
      <c r="CAD147" s="4"/>
      <c r="CAE147" s="4"/>
      <c r="CAF147" s="4"/>
      <c r="CAG147" s="4"/>
      <c r="CAH147" s="4"/>
      <c r="CAI147" s="4"/>
      <c r="CAJ147" s="4"/>
      <c r="CAK147" s="4"/>
      <c r="CAL147" s="4"/>
      <c r="CAM147" s="4"/>
      <c r="CAN147" s="4"/>
      <c r="CAO147" s="4"/>
      <c r="CAP147" s="4"/>
      <c r="CAQ147" s="4"/>
      <c r="CAR147" s="4"/>
      <c r="CAS147" s="4"/>
      <c r="CAT147" s="4"/>
      <c r="CAU147" s="4"/>
      <c r="CAV147" s="4"/>
      <c r="CAW147" s="4"/>
      <c r="CAX147" s="4"/>
      <c r="CAY147" s="4"/>
      <c r="CAZ147" s="4"/>
      <c r="CBA147" s="4"/>
      <c r="CBB147" s="4"/>
      <c r="CBC147" s="4"/>
      <c r="CBD147" s="4"/>
      <c r="CBE147" s="4"/>
      <c r="CBF147" s="4"/>
      <c r="CBG147" s="4"/>
      <c r="CBH147" s="4"/>
      <c r="CBI147" s="4"/>
      <c r="CBJ147" s="4"/>
      <c r="CBK147" s="4"/>
      <c r="CBL147" s="4"/>
      <c r="CBM147" s="4"/>
      <c r="CBN147" s="4"/>
      <c r="CBO147" s="4"/>
      <c r="CBP147" s="4"/>
      <c r="CBQ147" s="4"/>
      <c r="CBR147" s="4"/>
      <c r="CBS147" s="4"/>
      <c r="CBT147" s="4"/>
      <c r="CBU147" s="4"/>
      <c r="CBV147" s="4"/>
      <c r="CBW147" s="4"/>
      <c r="CBX147" s="4"/>
      <c r="CBY147" s="4"/>
      <c r="CBZ147" s="4"/>
      <c r="CCA147" s="4"/>
      <c r="CCB147" s="4"/>
      <c r="CCC147" s="4"/>
      <c r="CCD147" s="4"/>
      <c r="CCE147" s="4"/>
      <c r="CCF147" s="4"/>
      <c r="CCG147" s="4"/>
      <c r="CCH147" s="4"/>
      <c r="CCI147" s="4"/>
      <c r="CCJ147" s="4"/>
      <c r="CCK147" s="4"/>
      <c r="CCL147" s="4"/>
      <c r="CCM147" s="4"/>
      <c r="CCN147" s="4"/>
      <c r="CCO147" s="4"/>
      <c r="CCP147" s="4"/>
      <c r="CCQ147" s="4"/>
      <c r="CCR147" s="4"/>
      <c r="CCS147" s="4"/>
      <c r="CCT147" s="4"/>
      <c r="CCU147" s="4"/>
      <c r="CCV147" s="4"/>
      <c r="CCW147" s="4"/>
      <c r="CCX147" s="4"/>
      <c r="CCY147" s="4"/>
      <c r="CCZ147" s="4"/>
      <c r="CDA147" s="4"/>
      <c r="CDB147" s="4"/>
      <c r="CDC147" s="4"/>
      <c r="CDD147" s="4"/>
      <c r="CDE147" s="4"/>
      <c r="CDF147" s="4"/>
      <c r="CDG147" s="4"/>
      <c r="CDH147" s="4"/>
      <c r="CDI147" s="4"/>
      <c r="CDJ147" s="4"/>
      <c r="CDK147" s="4"/>
      <c r="CDL147" s="4"/>
      <c r="CDM147" s="4"/>
      <c r="CDN147" s="4"/>
      <c r="CDO147" s="4"/>
      <c r="CDP147" s="4"/>
      <c r="CDQ147" s="4"/>
      <c r="CDR147" s="4"/>
      <c r="CDS147" s="4"/>
      <c r="CDT147" s="4"/>
      <c r="CDU147" s="4"/>
      <c r="CDV147" s="4"/>
      <c r="CDW147" s="4"/>
      <c r="CDX147" s="4"/>
      <c r="CDY147" s="4"/>
      <c r="CDZ147" s="4"/>
      <c r="CEA147" s="4"/>
      <c r="CEB147" s="4"/>
      <c r="CEC147" s="4"/>
      <c r="CED147" s="4"/>
      <c r="CEE147" s="4"/>
      <c r="CEF147" s="4"/>
      <c r="CEG147" s="4"/>
      <c r="CEH147" s="4"/>
      <c r="CEI147" s="4"/>
      <c r="CEJ147" s="4"/>
      <c r="CEK147" s="4"/>
      <c r="CEL147" s="4"/>
      <c r="CEM147" s="4"/>
      <c r="CEN147" s="4"/>
      <c r="CEO147" s="4"/>
      <c r="CEP147" s="4"/>
      <c r="CEQ147" s="4"/>
      <c r="CER147" s="4"/>
      <c r="CES147" s="4"/>
      <c r="CET147" s="4"/>
      <c r="CEU147" s="4"/>
      <c r="CEV147" s="4"/>
      <c r="CEW147" s="4"/>
      <c r="CEX147" s="4"/>
      <c r="CEY147" s="4"/>
      <c r="CEZ147" s="4"/>
      <c r="CFA147" s="4"/>
      <c r="CFB147" s="4"/>
      <c r="CFC147" s="4"/>
      <c r="CFD147" s="4"/>
      <c r="CFE147" s="4"/>
      <c r="CFF147" s="4"/>
      <c r="CFG147" s="4"/>
      <c r="CFH147" s="4"/>
      <c r="CFI147" s="4"/>
      <c r="CFJ147" s="4"/>
      <c r="CFK147" s="4"/>
      <c r="CFL147" s="4"/>
      <c r="CFM147" s="4"/>
      <c r="CFN147" s="4"/>
      <c r="CFO147" s="4"/>
      <c r="CFP147" s="4"/>
      <c r="CFQ147" s="4"/>
      <c r="CFR147" s="4"/>
      <c r="CFS147" s="4"/>
      <c r="CFT147" s="4"/>
      <c r="CFU147" s="4"/>
      <c r="CFV147" s="4"/>
      <c r="CFW147" s="4"/>
      <c r="CFX147" s="4"/>
      <c r="CFY147" s="4"/>
      <c r="CFZ147" s="4"/>
      <c r="CGA147" s="4"/>
      <c r="CGB147" s="4"/>
      <c r="CGC147" s="4"/>
      <c r="CGD147" s="4"/>
      <c r="CGE147" s="4"/>
      <c r="CGF147" s="4"/>
      <c r="CGG147" s="4"/>
      <c r="CGH147" s="4"/>
      <c r="CGI147" s="4"/>
      <c r="CGJ147" s="4"/>
      <c r="CGK147" s="4"/>
      <c r="CGL147" s="4"/>
      <c r="CGM147" s="4"/>
      <c r="CGN147" s="4"/>
      <c r="CGO147" s="4"/>
      <c r="CGP147" s="4"/>
      <c r="CGQ147" s="4"/>
      <c r="CGR147" s="4"/>
      <c r="CGS147" s="4"/>
      <c r="CGT147" s="4"/>
      <c r="CGU147" s="4"/>
      <c r="CGV147" s="4"/>
      <c r="CGW147" s="4"/>
      <c r="CGX147" s="4"/>
      <c r="CGY147" s="4"/>
      <c r="CGZ147" s="4"/>
      <c r="CHA147" s="4"/>
      <c r="CHB147" s="4"/>
      <c r="CHC147" s="4"/>
      <c r="CHD147" s="4"/>
      <c r="CHE147" s="4"/>
      <c r="CHF147" s="4"/>
      <c r="CHG147" s="4"/>
      <c r="CHH147" s="4"/>
      <c r="CHI147" s="4"/>
      <c r="CHJ147" s="4"/>
      <c r="CHK147" s="4"/>
      <c r="CHL147" s="4"/>
      <c r="CHM147" s="4"/>
      <c r="CHN147" s="4"/>
      <c r="CHO147" s="4"/>
      <c r="CHP147" s="4"/>
      <c r="CHQ147" s="4"/>
      <c r="CHR147" s="4"/>
      <c r="CHS147" s="4"/>
      <c r="CHT147" s="4"/>
      <c r="CHU147" s="4"/>
      <c r="CHV147" s="4"/>
      <c r="CHW147" s="74"/>
      <c r="CHX147" s="74"/>
      <c r="CHY147" s="74"/>
      <c r="CHZ147" s="74"/>
      <c r="CIA147" s="74"/>
      <c r="CIB147" s="74"/>
      <c r="CIC147" s="4"/>
      <c r="CID147" s="4"/>
      <c r="CIE147" s="4"/>
      <c r="CIF147" s="4"/>
      <c r="CIG147" s="4"/>
      <c r="CIH147" s="4"/>
      <c r="CII147" s="4"/>
      <c r="CIJ147" s="4"/>
      <c r="CIK147" s="4"/>
      <c r="CIL147" s="4"/>
      <c r="CIM147" s="4"/>
      <c r="CIN147" s="4"/>
      <c r="CIO147" s="4"/>
      <c r="CIP147" s="4"/>
      <c r="CIQ147" s="4"/>
      <c r="CIR147" s="4"/>
      <c r="CIS147" s="4"/>
      <c r="CIT147" s="4"/>
      <c r="CIU147" s="4"/>
      <c r="CIV147" s="4"/>
      <c r="CIW147" s="4"/>
      <c r="CIX147" s="4"/>
      <c r="CIY147" s="4"/>
      <c r="CIZ147" s="4"/>
      <c r="CJA147" s="4"/>
      <c r="CJB147" s="4"/>
      <c r="CJC147" s="4"/>
      <c r="CJD147" s="4"/>
      <c r="CJE147" s="4"/>
      <c r="CJF147" s="4"/>
      <c r="CJG147" s="4"/>
      <c r="CJH147" s="4"/>
      <c r="CJI147" s="4"/>
      <c r="CJJ147" s="4"/>
      <c r="CJK147" s="4"/>
      <c r="CJL147" s="4"/>
      <c r="CJM147" s="4"/>
      <c r="CJN147" s="4"/>
      <c r="CJO147" s="4"/>
      <c r="CJP147" s="4"/>
      <c r="CJQ147" s="4"/>
      <c r="CJR147" s="4"/>
      <c r="CJS147" s="4"/>
      <c r="CJT147" s="4"/>
      <c r="CJU147" s="4"/>
      <c r="CJV147" s="4"/>
      <c r="CJW147" s="4"/>
      <c r="CJX147" s="4"/>
      <c r="CJY147" s="4"/>
      <c r="CJZ147" s="4"/>
      <c r="CKA147" s="4"/>
      <c r="CKB147" s="4"/>
      <c r="CKC147" s="4"/>
      <c r="CKD147" s="4"/>
      <c r="CKE147" s="4"/>
      <c r="CKF147" s="4"/>
      <c r="CKG147" s="4"/>
      <c r="CKH147" s="4"/>
      <c r="CKI147" s="4"/>
      <c r="CKJ147" s="4"/>
      <c r="CKK147" s="4"/>
      <c r="CKL147" s="4"/>
      <c r="CKM147" s="4"/>
      <c r="CKN147" s="4"/>
      <c r="CKO147" s="4"/>
      <c r="CKP147" s="4"/>
      <c r="CKQ147" s="4"/>
      <c r="CKR147" s="4"/>
      <c r="CKS147" s="4"/>
      <c r="CKT147" s="4"/>
      <c r="CKU147" s="4"/>
      <c r="CKV147" s="4"/>
      <c r="CKW147" s="4"/>
      <c r="CKX147" s="4"/>
      <c r="CKY147" s="4"/>
      <c r="CKZ147" s="4"/>
      <c r="CLA147" s="4"/>
      <c r="CLB147" s="4"/>
      <c r="CLC147" s="4"/>
      <c r="CLD147" s="4"/>
      <c r="CLE147" s="4"/>
      <c r="CLF147" s="4"/>
      <c r="CLG147" s="4"/>
      <c r="CLH147" s="4"/>
      <c r="CLI147" s="4"/>
      <c r="CLJ147" s="4"/>
      <c r="CLK147" s="4"/>
      <c r="CLL147" s="4"/>
      <c r="CLM147" s="4"/>
      <c r="CLN147" s="4"/>
      <c r="CLO147" s="4"/>
      <c r="CLP147" s="4"/>
      <c r="CLQ147" s="4"/>
      <c r="CLR147" s="4"/>
      <c r="CLS147" s="4"/>
      <c r="CLT147" s="4"/>
      <c r="CLU147" s="4"/>
      <c r="CLV147" s="4"/>
      <c r="CLW147" s="4"/>
      <c r="CLX147" s="4"/>
      <c r="CLY147" s="4"/>
      <c r="CLZ147" s="4"/>
      <c r="CMA147" s="4"/>
      <c r="CMB147" s="4"/>
      <c r="CMC147" s="4"/>
      <c r="CMD147" s="4"/>
      <c r="CME147" s="4"/>
      <c r="CMF147" s="4"/>
      <c r="CMG147" s="4"/>
      <c r="CMH147" s="4"/>
      <c r="CMI147" s="4"/>
      <c r="CMJ147" s="4"/>
      <c r="CMK147" s="4"/>
      <c r="CML147" s="4"/>
      <c r="CMM147" s="4"/>
      <c r="CMN147" s="4"/>
      <c r="CMO147" s="4"/>
      <c r="CMP147" s="4"/>
      <c r="CMQ147" s="4"/>
      <c r="CMR147" s="4"/>
      <c r="CMS147" s="4"/>
      <c r="CMT147" s="4"/>
      <c r="CMU147" s="4"/>
      <c r="CMV147" s="4"/>
      <c r="CMW147" s="4"/>
      <c r="CMX147" s="4"/>
      <c r="CMY147" s="4"/>
      <c r="CMZ147" s="4"/>
      <c r="CNA147" s="4"/>
      <c r="CNB147" s="4"/>
      <c r="CNC147" s="4"/>
      <c r="CND147" s="4"/>
      <c r="CNE147" s="4"/>
      <c r="CNF147" s="4"/>
      <c r="CNG147" s="4"/>
      <c r="CNH147" s="4"/>
      <c r="CNI147" s="4"/>
      <c r="CNJ147" s="4"/>
      <c r="CNK147" s="4"/>
      <c r="CNL147" s="4"/>
      <c r="CNM147" s="4"/>
      <c r="CNN147" s="4"/>
      <c r="CNO147" s="4"/>
      <c r="CNP147" s="4"/>
      <c r="CNQ147" s="4"/>
      <c r="CNR147" s="4"/>
      <c r="CNS147" s="4"/>
      <c r="CNT147" s="4"/>
      <c r="CNU147" s="4"/>
      <c r="CNV147" s="4"/>
      <c r="CNW147" s="4"/>
      <c r="CNX147" s="4"/>
      <c r="CNY147" s="4"/>
      <c r="CNZ147" s="4"/>
      <c r="COA147" s="4"/>
      <c r="COB147" s="4"/>
      <c r="COC147" s="4"/>
      <c r="COD147" s="4"/>
      <c r="COE147" s="4"/>
      <c r="COF147" s="4"/>
      <c r="COG147" s="4"/>
      <c r="COH147" s="4"/>
      <c r="COI147" s="4"/>
      <c r="COJ147" s="4"/>
      <c r="COK147" s="4"/>
      <c r="COL147" s="4"/>
      <c r="COM147" s="4"/>
      <c r="CON147" s="4"/>
      <c r="COO147" s="4"/>
      <c r="COP147" s="4"/>
      <c r="COQ147" s="4"/>
      <c r="COR147" s="4"/>
      <c r="COS147" s="4"/>
      <c r="COT147" s="4"/>
      <c r="COU147" s="4"/>
      <c r="COV147" s="4"/>
      <c r="COW147" s="4"/>
      <c r="COX147" s="4"/>
      <c r="COY147" s="4"/>
      <c r="COZ147" s="4"/>
      <c r="CPA147" s="4"/>
      <c r="CPB147" s="4"/>
      <c r="CPC147" s="4"/>
      <c r="CPD147" s="4"/>
      <c r="CPE147" s="4"/>
      <c r="CPF147" s="4"/>
      <c r="CPG147" s="4"/>
      <c r="CPH147" s="4"/>
      <c r="CPI147" s="4"/>
      <c r="CPJ147" s="4"/>
      <c r="CPK147" s="4"/>
      <c r="CPL147" s="4"/>
      <c r="CPM147" s="4"/>
      <c r="CPN147" s="4"/>
      <c r="CPO147" s="4"/>
      <c r="CPP147" s="4"/>
      <c r="CPQ147" s="4"/>
      <c r="CPR147" s="4"/>
      <c r="CPS147" s="4"/>
      <c r="CPT147" s="4"/>
      <c r="CPU147" s="4"/>
      <c r="CPV147" s="4"/>
      <c r="CPW147" s="4"/>
      <c r="CPX147" s="4"/>
      <c r="CPY147" s="4"/>
      <c r="CPZ147" s="4"/>
      <c r="CQA147" s="4"/>
      <c r="CQB147" s="4"/>
      <c r="CQC147" s="4"/>
      <c r="CQD147" s="4"/>
      <c r="CQE147" s="4"/>
      <c r="CQF147" s="4"/>
      <c r="CQG147" s="4"/>
      <c r="CQH147" s="4"/>
      <c r="CQI147" s="4"/>
      <c r="CQJ147" s="4"/>
      <c r="CQK147" s="4"/>
      <c r="CQL147" s="4"/>
      <c r="CQM147" s="4"/>
      <c r="CQN147" s="4"/>
      <c r="CQO147" s="4"/>
      <c r="CQP147" s="4"/>
      <c r="CQQ147" s="4"/>
      <c r="CQR147" s="4"/>
      <c r="CQS147" s="4"/>
      <c r="CQT147" s="4"/>
      <c r="CQU147" s="4"/>
      <c r="CQV147" s="4"/>
      <c r="CQW147" s="4"/>
      <c r="CQX147" s="4"/>
      <c r="CQY147" s="4"/>
      <c r="CQZ147" s="4"/>
      <c r="CRA147" s="4"/>
      <c r="CRB147" s="4"/>
      <c r="CRC147" s="4"/>
      <c r="CRD147" s="4"/>
      <c r="CRE147" s="4"/>
      <c r="CRF147" s="4"/>
      <c r="CRG147" s="4"/>
      <c r="CRH147" s="4"/>
      <c r="CRI147" s="4"/>
      <c r="CRJ147" s="4"/>
      <c r="CRK147" s="4"/>
      <c r="CRL147" s="4"/>
      <c r="CRM147" s="4"/>
      <c r="CRN147" s="4"/>
      <c r="CRO147" s="4"/>
      <c r="CRP147" s="4"/>
      <c r="CRQ147" s="4"/>
      <c r="CRR147" s="4"/>
      <c r="CRS147" s="74"/>
      <c r="CRT147" s="74"/>
      <c r="CRU147" s="74"/>
      <c r="CRV147" s="74"/>
      <c r="CRW147" s="74"/>
      <c r="CRX147" s="74"/>
      <c r="CRY147" s="4"/>
      <c r="CRZ147" s="4"/>
      <c r="CSA147" s="4"/>
      <c r="CSB147" s="4"/>
      <c r="CSC147" s="4"/>
      <c r="CSD147" s="4"/>
      <c r="CSE147" s="4"/>
      <c r="CSF147" s="4"/>
      <c r="CSG147" s="4"/>
      <c r="CSH147" s="4"/>
      <c r="CSI147" s="4"/>
      <c r="CSJ147" s="4"/>
      <c r="CSK147" s="4"/>
      <c r="CSL147" s="4"/>
      <c r="CSM147" s="4"/>
      <c r="CSN147" s="4"/>
      <c r="CSO147" s="4"/>
      <c r="CSP147" s="4"/>
      <c r="CSQ147" s="4"/>
      <c r="CSR147" s="4"/>
      <c r="CSS147" s="4"/>
      <c r="CST147" s="4"/>
      <c r="CSU147" s="4"/>
      <c r="CSV147" s="4"/>
      <c r="CSW147" s="4"/>
      <c r="CSX147" s="4"/>
      <c r="CSY147" s="4"/>
      <c r="CSZ147" s="4"/>
      <c r="CTA147" s="4"/>
      <c r="CTB147" s="4"/>
      <c r="CTC147" s="4"/>
      <c r="CTD147" s="4"/>
      <c r="CTE147" s="4"/>
      <c r="CTF147" s="4"/>
      <c r="CTG147" s="4"/>
      <c r="CTH147" s="4"/>
      <c r="CTI147" s="4"/>
      <c r="CTJ147" s="4"/>
      <c r="CTK147" s="4"/>
      <c r="CTL147" s="4"/>
      <c r="CTM147" s="4"/>
      <c r="CTN147" s="4"/>
      <c r="CTO147" s="4"/>
      <c r="CTP147" s="4"/>
      <c r="CTQ147" s="4"/>
      <c r="CTR147" s="4"/>
      <c r="CTS147" s="4"/>
      <c r="CTT147" s="4"/>
      <c r="CTU147" s="4"/>
      <c r="CTV147" s="4"/>
      <c r="CTW147" s="4"/>
      <c r="CTX147" s="4"/>
      <c r="CTY147" s="4"/>
      <c r="CTZ147" s="4"/>
      <c r="CUA147" s="4"/>
      <c r="CUB147" s="4"/>
      <c r="CUC147" s="4"/>
      <c r="CUD147" s="4"/>
      <c r="CUE147" s="4"/>
      <c r="CUF147" s="4"/>
      <c r="CUG147" s="4"/>
      <c r="CUH147" s="4"/>
      <c r="CUI147" s="4"/>
      <c r="CUJ147" s="4"/>
      <c r="CUK147" s="4"/>
      <c r="CUL147" s="4"/>
      <c r="CUM147" s="4"/>
      <c r="CUN147" s="4"/>
      <c r="CUO147" s="4"/>
      <c r="CUP147" s="4"/>
      <c r="CUQ147" s="4"/>
      <c r="CUR147" s="4"/>
      <c r="CUS147" s="4"/>
      <c r="CUT147" s="4"/>
      <c r="CUU147" s="4"/>
      <c r="CUV147" s="4"/>
      <c r="CUW147" s="4"/>
      <c r="CUX147" s="4"/>
      <c r="CUY147" s="4"/>
      <c r="CUZ147" s="4"/>
      <c r="CVA147" s="4"/>
      <c r="CVB147" s="4"/>
      <c r="CVC147" s="4"/>
      <c r="CVD147" s="4"/>
      <c r="CVE147" s="4"/>
      <c r="CVF147" s="4"/>
      <c r="CVG147" s="4"/>
      <c r="CVH147" s="4"/>
      <c r="CVI147" s="4"/>
      <c r="CVJ147" s="4"/>
      <c r="CVK147" s="4"/>
      <c r="CVL147" s="4"/>
      <c r="CVM147" s="4"/>
      <c r="CVN147" s="4"/>
      <c r="CVO147" s="4"/>
      <c r="CVP147" s="4"/>
      <c r="CVQ147" s="4"/>
      <c r="CVR147" s="4"/>
      <c r="CVS147" s="4"/>
      <c r="CVT147" s="4"/>
      <c r="CVU147" s="4"/>
      <c r="CVV147" s="4"/>
      <c r="CVW147" s="4"/>
      <c r="CVX147" s="4"/>
      <c r="CVY147" s="4"/>
      <c r="CVZ147" s="4"/>
      <c r="CWA147" s="4"/>
      <c r="CWB147" s="4"/>
      <c r="CWC147" s="4"/>
      <c r="CWD147" s="4"/>
      <c r="CWE147" s="4"/>
      <c r="CWF147" s="4"/>
      <c r="CWG147" s="4"/>
      <c r="CWH147" s="4"/>
      <c r="CWI147" s="4"/>
      <c r="CWJ147" s="4"/>
      <c r="CWK147" s="4"/>
      <c r="CWL147" s="4"/>
      <c r="CWM147" s="4"/>
      <c r="CWN147" s="4"/>
      <c r="CWO147" s="4"/>
      <c r="CWP147" s="4"/>
      <c r="CWQ147" s="4"/>
      <c r="CWR147" s="4"/>
      <c r="CWS147" s="4"/>
      <c r="CWT147" s="4"/>
      <c r="CWU147" s="4"/>
      <c r="CWV147" s="4"/>
      <c r="CWW147" s="4"/>
      <c r="CWX147" s="4"/>
      <c r="CWY147" s="4"/>
      <c r="CWZ147" s="4"/>
      <c r="CXA147" s="4"/>
      <c r="CXB147" s="4"/>
      <c r="CXC147" s="4"/>
      <c r="CXD147" s="4"/>
      <c r="CXE147" s="4"/>
      <c r="CXF147" s="4"/>
      <c r="CXG147" s="4"/>
      <c r="CXH147" s="4"/>
      <c r="CXI147" s="4"/>
      <c r="CXJ147" s="4"/>
      <c r="CXK147" s="4"/>
      <c r="CXL147" s="4"/>
      <c r="CXM147" s="4"/>
      <c r="CXN147" s="4"/>
      <c r="CXO147" s="4"/>
      <c r="CXP147" s="4"/>
      <c r="CXQ147" s="4"/>
      <c r="CXR147" s="4"/>
      <c r="CXS147" s="4"/>
      <c r="CXT147" s="4"/>
      <c r="CXU147" s="4"/>
      <c r="CXV147" s="4"/>
      <c r="CXW147" s="4"/>
      <c r="CXX147" s="4"/>
      <c r="CXY147" s="4"/>
      <c r="CXZ147" s="4"/>
      <c r="CYA147" s="4"/>
      <c r="CYB147" s="4"/>
      <c r="CYC147" s="4"/>
      <c r="CYD147" s="4"/>
      <c r="CYE147" s="4"/>
      <c r="CYF147" s="4"/>
      <c r="CYG147" s="4"/>
      <c r="CYH147" s="4"/>
      <c r="CYI147" s="4"/>
      <c r="CYJ147" s="4"/>
      <c r="CYK147" s="4"/>
      <c r="CYL147" s="4"/>
      <c r="CYM147" s="4"/>
      <c r="CYN147" s="4"/>
      <c r="CYO147" s="4"/>
      <c r="CYP147" s="4"/>
      <c r="CYQ147" s="4"/>
      <c r="CYR147" s="4"/>
      <c r="CYS147" s="4"/>
      <c r="CYT147" s="4"/>
      <c r="CYU147" s="4"/>
      <c r="CYV147" s="4"/>
      <c r="CYW147" s="4"/>
      <c r="CYX147" s="4"/>
      <c r="CYY147" s="4"/>
      <c r="CYZ147" s="4"/>
      <c r="CZA147" s="4"/>
      <c r="CZB147" s="4"/>
      <c r="CZC147" s="4"/>
      <c r="CZD147" s="4"/>
      <c r="CZE147" s="4"/>
      <c r="CZF147" s="4"/>
      <c r="CZG147" s="4"/>
      <c r="CZH147" s="4"/>
      <c r="CZI147" s="4"/>
      <c r="CZJ147" s="4"/>
      <c r="CZK147" s="4"/>
      <c r="CZL147" s="4"/>
      <c r="CZM147" s="4"/>
      <c r="CZN147" s="4"/>
      <c r="CZO147" s="4"/>
      <c r="CZP147" s="4"/>
      <c r="CZQ147" s="4"/>
      <c r="CZR147" s="4"/>
      <c r="CZS147" s="4"/>
      <c r="CZT147" s="4"/>
      <c r="CZU147" s="4"/>
      <c r="CZV147" s="4"/>
      <c r="CZW147" s="4"/>
      <c r="CZX147" s="4"/>
      <c r="CZY147" s="4"/>
      <c r="CZZ147" s="4"/>
      <c r="DAA147" s="4"/>
      <c r="DAB147" s="4"/>
      <c r="DAC147" s="4"/>
      <c r="DAD147" s="4"/>
      <c r="DAE147" s="4"/>
      <c r="DAF147" s="4"/>
      <c r="DAG147" s="4"/>
      <c r="DAH147" s="4"/>
      <c r="DAI147" s="4"/>
      <c r="DAJ147" s="4"/>
      <c r="DAK147" s="4"/>
      <c r="DAL147" s="4"/>
      <c r="DAM147" s="4"/>
      <c r="DAN147" s="4"/>
      <c r="DAO147" s="4"/>
      <c r="DAP147" s="4"/>
      <c r="DAQ147" s="4"/>
      <c r="DAR147" s="4"/>
      <c r="DAS147" s="4"/>
      <c r="DAT147" s="4"/>
      <c r="DAU147" s="4"/>
      <c r="DAV147" s="4"/>
      <c r="DAW147" s="4"/>
      <c r="DAX147" s="4"/>
      <c r="DAY147" s="4"/>
      <c r="DAZ147" s="4"/>
      <c r="DBA147" s="4"/>
      <c r="DBB147" s="4"/>
      <c r="DBC147" s="4"/>
      <c r="DBD147" s="4"/>
      <c r="DBE147" s="4"/>
      <c r="DBF147" s="4"/>
      <c r="DBG147" s="4"/>
      <c r="DBH147" s="4"/>
      <c r="DBI147" s="4"/>
      <c r="DBJ147" s="4"/>
      <c r="DBK147" s="4"/>
      <c r="DBL147" s="4"/>
      <c r="DBM147" s="4"/>
      <c r="DBN147" s="4"/>
      <c r="DBO147" s="74"/>
      <c r="DBP147" s="74"/>
      <c r="DBQ147" s="74"/>
      <c r="DBR147" s="74"/>
      <c r="DBS147" s="74"/>
      <c r="DBT147" s="74"/>
      <c r="DBU147" s="4"/>
      <c r="DBV147" s="4"/>
      <c r="DBW147" s="4"/>
      <c r="DBX147" s="4"/>
      <c r="DBY147" s="4"/>
      <c r="DBZ147" s="4"/>
      <c r="DCA147" s="4"/>
      <c r="DCB147" s="4"/>
      <c r="DCC147" s="4"/>
      <c r="DCD147" s="4"/>
      <c r="DCE147" s="4"/>
      <c r="DCF147" s="4"/>
      <c r="DCG147" s="4"/>
      <c r="DCH147" s="4"/>
      <c r="DCI147" s="4"/>
      <c r="DCJ147" s="4"/>
      <c r="DCK147" s="4"/>
      <c r="DCL147" s="4"/>
      <c r="DCM147" s="4"/>
      <c r="DCN147" s="4"/>
      <c r="DCO147" s="4"/>
      <c r="DCP147" s="4"/>
      <c r="DCQ147" s="4"/>
      <c r="DCR147" s="4"/>
      <c r="DCS147" s="4"/>
      <c r="DCT147" s="4"/>
      <c r="DCU147" s="4"/>
      <c r="DCV147" s="4"/>
      <c r="DCW147" s="4"/>
      <c r="DCX147" s="4"/>
      <c r="DCY147" s="4"/>
      <c r="DCZ147" s="4"/>
      <c r="DDA147" s="4"/>
      <c r="DDB147" s="4"/>
      <c r="DDC147" s="4"/>
      <c r="DDD147" s="4"/>
      <c r="DDE147" s="4"/>
      <c r="DDF147" s="4"/>
      <c r="DDG147" s="4"/>
      <c r="DDH147" s="4"/>
      <c r="DDI147" s="4"/>
      <c r="DDJ147" s="4"/>
      <c r="DDK147" s="4"/>
      <c r="DDL147" s="4"/>
      <c r="DDM147" s="4"/>
      <c r="DDN147" s="4"/>
      <c r="DDO147" s="4"/>
      <c r="DDP147" s="4"/>
      <c r="DDQ147" s="4"/>
      <c r="DDR147" s="4"/>
      <c r="DDS147" s="4"/>
      <c r="DDT147" s="4"/>
      <c r="DDU147" s="4"/>
      <c r="DDV147" s="4"/>
      <c r="DDW147" s="4"/>
      <c r="DDX147" s="4"/>
      <c r="DDY147" s="4"/>
      <c r="DDZ147" s="4"/>
      <c r="DEA147" s="4"/>
      <c r="DEB147" s="4"/>
      <c r="DEC147" s="4"/>
      <c r="DED147" s="4"/>
      <c r="DEE147" s="4"/>
      <c r="DEF147" s="4"/>
      <c r="DEG147" s="4"/>
      <c r="DEH147" s="4"/>
      <c r="DEI147" s="4"/>
      <c r="DEJ147" s="4"/>
      <c r="DEK147" s="4"/>
      <c r="DEL147" s="4"/>
      <c r="DEM147" s="4"/>
      <c r="DEN147" s="4"/>
      <c r="DEO147" s="4"/>
      <c r="DEP147" s="4"/>
      <c r="DEQ147" s="4"/>
      <c r="DER147" s="4"/>
      <c r="DES147" s="4"/>
      <c r="DET147" s="4"/>
      <c r="DEU147" s="4"/>
      <c r="DEV147" s="4"/>
      <c r="DEW147" s="4"/>
      <c r="DEX147" s="4"/>
      <c r="DEY147" s="4"/>
      <c r="DEZ147" s="4"/>
      <c r="DFA147" s="4"/>
      <c r="DFB147" s="4"/>
      <c r="DFC147" s="4"/>
      <c r="DFD147" s="4"/>
      <c r="DFE147" s="4"/>
      <c r="DFF147" s="4"/>
      <c r="DFG147" s="4"/>
      <c r="DFH147" s="4"/>
      <c r="DFI147" s="4"/>
      <c r="DFJ147" s="4"/>
      <c r="DFK147" s="4"/>
      <c r="DFL147" s="4"/>
      <c r="DFM147" s="4"/>
      <c r="DFN147" s="4"/>
      <c r="DFO147" s="4"/>
      <c r="DFP147" s="4"/>
      <c r="DFQ147" s="4"/>
      <c r="DFR147" s="4"/>
      <c r="DFS147" s="4"/>
      <c r="DFT147" s="4"/>
      <c r="DFU147" s="4"/>
      <c r="DFV147" s="4"/>
      <c r="DFW147" s="4"/>
      <c r="DFX147" s="4"/>
      <c r="DFY147" s="4"/>
      <c r="DFZ147" s="4"/>
      <c r="DGA147" s="4"/>
      <c r="DGB147" s="4"/>
      <c r="DGC147" s="4"/>
      <c r="DGD147" s="4"/>
      <c r="DGE147" s="4"/>
      <c r="DGF147" s="4"/>
      <c r="DGG147" s="4"/>
      <c r="DGH147" s="4"/>
      <c r="DGI147" s="4"/>
      <c r="DGJ147" s="4"/>
      <c r="DGK147" s="4"/>
      <c r="DGL147" s="4"/>
      <c r="DGM147" s="4"/>
      <c r="DGN147" s="4"/>
      <c r="DGO147" s="4"/>
      <c r="DGP147" s="4"/>
      <c r="DGQ147" s="4"/>
      <c r="DGR147" s="4"/>
      <c r="DGS147" s="4"/>
      <c r="DGT147" s="4"/>
      <c r="DGU147" s="4"/>
      <c r="DGV147" s="4"/>
      <c r="DGW147" s="4"/>
      <c r="DGX147" s="4"/>
      <c r="DGY147" s="4"/>
      <c r="DGZ147" s="4"/>
      <c r="DHA147" s="4"/>
      <c r="DHB147" s="4"/>
      <c r="DHC147" s="4"/>
      <c r="DHD147" s="4"/>
      <c r="DHE147" s="4"/>
      <c r="DHF147" s="4"/>
      <c r="DHG147" s="4"/>
      <c r="DHH147" s="4"/>
      <c r="DHI147" s="4"/>
      <c r="DHJ147" s="4"/>
      <c r="DHK147" s="4"/>
      <c r="DHL147" s="4"/>
      <c r="DHM147" s="4"/>
      <c r="DHN147" s="4"/>
      <c r="DHO147" s="4"/>
      <c r="DHP147" s="4"/>
      <c r="DHQ147" s="4"/>
      <c r="DHR147" s="4"/>
      <c r="DHS147" s="4"/>
      <c r="DHT147" s="4"/>
      <c r="DHU147" s="4"/>
      <c r="DHV147" s="4"/>
      <c r="DHW147" s="4"/>
      <c r="DHX147" s="4"/>
      <c r="DHY147" s="4"/>
      <c r="DHZ147" s="4"/>
      <c r="DIA147" s="4"/>
      <c r="DIB147" s="4"/>
      <c r="DIC147" s="4"/>
      <c r="DID147" s="4"/>
      <c r="DIE147" s="4"/>
      <c r="DIF147" s="4"/>
      <c r="DIG147" s="4"/>
      <c r="DIH147" s="4"/>
      <c r="DII147" s="4"/>
      <c r="DIJ147" s="4"/>
      <c r="DIK147" s="4"/>
      <c r="DIL147" s="4"/>
      <c r="DIM147" s="4"/>
      <c r="DIN147" s="4"/>
      <c r="DIO147" s="4"/>
      <c r="DIP147" s="4"/>
      <c r="DIQ147" s="4"/>
      <c r="DIR147" s="4"/>
      <c r="DIS147" s="4"/>
      <c r="DIT147" s="4"/>
      <c r="DIU147" s="4"/>
      <c r="DIV147" s="4"/>
      <c r="DIW147" s="4"/>
      <c r="DIX147" s="4"/>
      <c r="DIY147" s="4"/>
      <c r="DIZ147" s="4"/>
      <c r="DJA147" s="4"/>
      <c r="DJB147" s="4"/>
      <c r="DJC147" s="4"/>
      <c r="DJD147" s="4"/>
      <c r="DJE147" s="4"/>
      <c r="DJF147" s="4"/>
      <c r="DJG147" s="4"/>
      <c r="DJH147" s="4"/>
      <c r="DJI147" s="4"/>
      <c r="DJJ147" s="4"/>
      <c r="DJK147" s="4"/>
      <c r="DJL147" s="4"/>
      <c r="DJM147" s="4"/>
      <c r="DJN147" s="4"/>
      <c r="DJO147" s="4"/>
      <c r="DJP147" s="4"/>
      <c r="DJQ147" s="4"/>
      <c r="DJR147" s="4"/>
      <c r="DJS147" s="4"/>
      <c r="DJT147" s="4"/>
      <c r="DJU147" s="4"/>
      <c r="DJV147" s="4"/>
      <c r="DJW147" s="4"/>
      <c r="DJX147" s="4"/>
      <c r="DJY147" s="4"/>
      <c r="DJZ147" s="4"/>
      <c r="DKA147" s="4"/>
      <c r="DKB147" s="4"/>
      <c r="DKC147" s="4"/>
      <c r="DKD147" s="4"/>
      <c r="DKE147" s="4"/>
      <c r="DKF147" s="4"/>
      <c r="DKG147" s="4"/>
      <c r="DKH147" s="4"/>
      <c r="DKI147" s="4"/>
      <c r="DKJ147" s="4"/>
      <c r="DKK147" s="4"/>
      <c r="DKL147" s="4"/>
      <c r="DKM147" s="4"/>
      <c r="DKN147" s="4"/>
      <c r="DKO147" s="4"/>
      <c r="DKP147" s="4"/>
      <c r="DKQ147" s="4"/>
      <c r="DKR147" s="4"/>
      <c r="DKS147" s="4"/>
      <c r="DKT147" s="4"/>
      <c r="DKU147" s="4"/>
      <c r="DKV147" s="4"/>
      <c r="DKW147" s="4"/>
      <c r="DKX147" s="4"/>
      <c r="DKY147" s="4"/>
      <c r="DKZ147" s="4"/>
      <c r="DLA147" s="4"/>
      <c r="DLB147" s="4"/>
      <c r="DLC147" s="4"/>
      <c r="DLD147" s="4"/>
      <c r="DLE147" s="4"/>
      <c r="DLF147" s="4"/>
      <c r="DLG147" s="4"/>
      <c r="DLH147" s="4"/>
      <c r="DLI147" s="4"/>
      <c r="DLJ147" s="4"/>
      <c r="DLK147" s="74"/>
      <c r="DLL147" s="74"/>
      <c r="DLM147" s="74"/>
      <c r="DLN147" s="74"/>
      <c r="DLO147" s="74"/>
      <c r="DLP147" s="74"/>
      <c r="DLQ147" s="4"/>
      <c r="DLR147" s="4"/>
      <c r="DLS147" s="4"/>
      <c r="DLT147" s="4"/>
      <c r="DLU147" s="4"/>
      <c r="DLV147" s="4"/>
      <c r="DLW147" s="4"/>
      <c r="DLX147" s="4"/>
      <c r="DLY147" s="4"/>
      <c r="DLZ147" s="4"/>
      <c r="DMA147" s="4"/>
      <c r="DMB147" s="4"/>
      <c r="DMC147" s="4"/>
      <c r="DMD147" s="4"/>
      <c r="DME147" s="4"/>
      <c r="DMF147" s="4"/>
      <c r="DMG147" s="4"/>
      <c r="DMH147" s="4"/>
      <c r="DMI147" s="4"/>
      <c r="DMJ147" s="4"/>
      <c r="DMK147" s="4"/>
      <c r="DML147" s="4"/>
      <c r="DMM147" s="4"/>
      <c r="DMN147" s="4"/>
      <c r="DMO147" s="4"/>
      <c r="DMP147" s="4"/>
      <c r="DMQ147" s="4"/>
      <c r="DMR147" s="4"/>
      <c r="DMS147" s="4"/>
      <c r="DMT147" s="4"/>
      <c r="DMU147" s="4"/>
      <c r="DMV147" s="4"/>
      <c r="DMW147" s="4"/>
      <c r="DMX147" s="4"/>
      <c r="DMY147" s="4"/>
      <c r="DMZ147" s="4"/>
      <c r="DNA147" s="4"/>
      <c r="DNB147" s="4"/>
      <c r="DNC147" s="4"/>
      <c r="DND147" s="4"/>
      <c r="DNE147" s="4"/>
      <c r="DNF147" s="4"/>
      <c r="DNG147" s="4"/>
      <c r="DNH147" s="4"/>
      <c r="DNI147" s="4"/>
      <c r="DNJ147" s="4"/>
      <c r="DNK147" s="4"/>
      <c r="DNL147" s="4"/>
      <c r="DNM147" s="4"/>
      <c r="DNN147" s="4"/>
      <c r="DNO147" s="4"/>
      <c r="DNP147" s="4"/>
      <c r="DNQ147" s="4"/>
      <c r="DNR147" s="4"/>
      <c r="DNS147" s="4"/>
      <c r="DNT147" s="4"/>
      <c r="DNU147" s="4"/>
      <c r="DNV147" s="4"/>
      <c r="DNW147" s="4"/>
      <c r="DNX147" s="4"/>
      <c r="DNY147" s="4"/>
      <c r="DNZ147" s="4"/>
      <c r="DOA147" s="4"/>
      <c r="DOB147" s="4"/>
      <c r="DOC147" s="4"/>
      <c r="DOD147" s="4"/>
      <c r="DOE147" s="4"/>
      <c r="DOF147" s="4"/>
      <c r="DOG147" s="4"/>
      <c r="DOH147" s="4"/>
      <c r="DOI147" s="4"/>
      <c r="DOJ147" s="4"/>
      <c r="DOK147" s="4"/>
      <c r="DOL147" s="4"/>
      <c r="DOM147" s="4"/>
      <c r="DON147" s="4"/>
      <c r="DOO147" s="4"/>
      <c r="DOP147" s="4"/>
      <c r="DOQ147" s="4"/>
      <c r="DOR147" s="4"/>
      <c r="DOS147" s="4"/>
      <c r="DOT147" s="4"/>
      <c r="DOU147" s="4"/>
      <c r="DOV147" s="4"/>
      <c r="DOW147" s="4"/>
      <c r="DOX147" s="4"/>
      <c r="DOY147" s="4"/>
      <c r="DOZ147" s="4"/>
      <c r="DPA147" s="4"/>
      <c r="DPB147" s="4"/>
      <c r="DPC147" s="4"/>
      <c r="DPD147" s="4"/>
      <c r="DPE147" s="4"/>
      <c r="DPF147" s="4"/>
      <c r="DPG147" s="4"/>
      <c r="DPH147" s="4"/>
      <c r="DPI147" s="4"/>
      <c r="DPJ147" s="4"/>
      <c r="DPK147" s="4"/>
      <c r="DPL147" s="4"/>
      <c r="DPM147" s="4"/>
      <c r="DPN147" s="4"/>
      <c r="DPO147" s="4"/>
      <c r="DPP147" s="4"/>
      <c r="DPQ147" s="4"/>
      <c r="DPR147" s="4"/>
      <c r="DPS147" s="4"/>
      <c r="DPT147" s="4"/>
      <c r="DPU147" s="4"/>
      <c r="DPV147" s="4"/>
      <c r="DPW147" s="4"/>
      <c r="DPX147" s="4"/>
      <c r="DPY147" s="4"/>
      <c r="DPZ147" s="4"/>
      <c r="DQA147" s="4"/>
      <c r="DQB147" s="4"/>
      <c r="DQC147" s="4"/>
      <c r="DQD147" s="4"/>
      <c r="DQE147" s="4"/>
      <c r="DQF147" s="4"/>
      <c r="DQG147" s="4"/>
      <c r="DQH147" s="4"/>
      <c r="DQI147" s="4"/>
      <c r="DQJ147" s="4"/>
      <c r="DQK147" s="4"/>
      <c r="DQL147" s="4"/>
      <c r="DQM147" s="4"/>
      <c r="DQN147" s="4"/>
      <c r="DQO147" s="4"/>
      <c r="DQP147" s="4"/>
      <c r="DQQ147" s="4"/>
      <c r="DQR147" s="4"/>
      <c r="DQS147" s="4"/>
      <c r="DQT147" s="4"/>
      <c r="DQU147" s="4"/>
      <c r="DQV147" s="4"/>
      <c r="DQW147" s="4"/>
      <c r="DQX147" s="4"/>
      <c r="DQY147" s="4"/>
      <c r="DQZ147" s="4"/>
      <c r="DRA147" s="4"/>
      <c r="DRB147" s="4"/>
      <c r="DRC147" s="4"/>
      <c r="DRD147" s="4"/>
      <c r="DRE147" s="4"/>
      <c r="DRF147" s="4"/>
      <c r="DRG147" s="4"/>
      <c r="DRH147" s="4"/>
      <c r="DRI147" s="4"/>
      <c r="DRJ147" s="4"/>
      <c r="DRK147" s="4"/>
      <c r="DRL147" s="4"/>
      <c r="DRM147" s="4"/>
      <c r="DRN147" s="4"/>
      <c r="DRO147" s="4"/>
      <c r="DRP147" s="4"/>
      <c r="DRQ147" s="4"/>
      <c r="DRR147" s="4"/>
      <c r="DRS147" s="4"/>
      <c r="DRT147" s="4"/>
      <c r="DRU147" s="4"/>
      <c r="DRV147" s="4"/>
      <c r="DRW147" s="4"/>
      <c r="DRX147" s="4"/>
      <c r="DRY147" s="4"/>
      <c r="DRZ147" s="4"/>
      <c r="DSA147" s="4"/>
      <c r="DSB147" s="4"/>
      <c r="DSC147" s="4"/>
      <c r="DSD147" s="4"/>
      <c r="DSE147" s="4"/>
      <c r="DSF147" s="4"/>
      <c r="DSG147" s="4"/>
      <c r="DSH147" s="4"/>
      <c r="DSI147" s="4"/>
      <c r="DSJ147" s="4"/>
      <c r="DSK147" s="4"/>
      <c r="DSL147" s="4"/>
      <c r="DSM147" s="4"/>
      <c r="DSN147" s="4"/>
      <c r="DSO147" s="4"/>
      <c r="DSP147" s="4"/>
      <c r="DSQ147" s="4"/>
      <c r="DSR147" s="4"/>
      <c r="DSS147" s="4"/>
      <c r="DST147" s="4"/>
      <c r="DSU147" s="4"/>
      <c r="DSV147" s="4"/>
      <c r="DSW147" s="4"/>
      <c r="DSX147" s="4"/>
      <c r="DSY147" s="4"/>
      <c r="DSZ147" s="4"/>
      <c r="DTA147" s="4"/>
      <c r="DTB147" s="4"/>
      <c r="DTC147" s="4"/>
      <c r="DTD147" s="4"/>
      <c r="DTE147" s="4"/>
      <c r="DTF147" s="4"/>
      <c r="DTG147" s="4"/>
      <c r="DTH147" s="4"/>
      <c r="DTI147" s="4"/>
      <c r="DTJ147" s="4"/>
      <c r="DTK147" s="4"/>
      <c r="DTL147" s="4"/>
      <c r="DTM147" s="4"/>
      <c r="DTN147" s="4"/>
      <c r="DTO147" s="4"/>
      <c r="DTP147" s="4"/>
      <c r="DTQ147" s="4"/>
      <c r="DTR147" s="4"/>
      <c r="DTS147" s="4"/>
      <c r="DTT147" s="4"/>
      <c r="DTU147" s="4"/>
      <c r="DTV147" s="4"/>
      <c r="DTW147" s="4"/>
      <c r="DTX147" s="4"/>
      <c r="DTY147" s="4"/>
      <c r="DTZ147" s="4"/>
      <c r="DUA147" s="4"/>
      <c r="DUB147" s="4"/>
      <c r="DUC147" s="4"/>
      <c r="DUD147" s="4"/>
      <c r="DUE147" s="4"/>
      <c r="DUF147" s="4"/>
      <c r="DUG147" s="4"/>
      <c r="DUH147" s="4"/>
      <c r="DUI147" s="4"/>
      <c r="DUJ147" s="4"/>
      <c r="DUK147" s="4"/>
      <c r="DUL147" s="4"/>
      <c r="DUM147" s="4"/>
      <c r="DUN147" s="4"/>
      <c r="DUO147" s="4"/>
      <c r="DUP147" s="4"/>
      <c r="DUQ147" s="4"/>
      <c r="DUR147" s="4"/>
      <c r="DUS147" s="4"/>
      <c r="DUT147" s="4"/>
      <c r="DUU147" s="4"/>
      <c r="DUV147" s="4"/>
      <c r="DUW147" s="4"/>
      <c r="DUX147" s="4"/>
      <c r="DUY147" s="4"/>
      <c r="DUZ147" s="4"/>
      <c r="DVA147" s="4"/>
      <c r="DVB147" s="4"/>
      <c r="DVC147" s="4"/>
      <c r="DVD147" s="4"/>
      <c r="DVE147" s="4"/>
      <c r="DVF147" s="4"/>
      <c r="DVG147" s="74"/>
      <c r="DVH147" s="74"/>
      <c r="DVI147" s="74"/>
      <c r="DVJ147" s="74"/>
      <c r="DVK147" s="74"/>
      <c r="DVL147" s="74"/>
      <c r="DVM147" s="4"/>
      <c r="DVN147" s="4"/>
      <c r="DVO147" s="4"/>
      <c r="DVP147" s="4"/>
      <c r="DVQ147" s="4"/>
      <c r="DVR147" s="4"/>
      <c r="DVS147" s="4"/>
      <c r="DVT147" s="4"/>
      <c r="DVU147" s="4"/>
      <c r="DVV147" s="4"/>
      <c r="DVW147" s="4"/>
      <c r="DVX147" s="4"/>
      <c r="DVY147" s="4"/>
      <c r="DVZ147" s="4"/>
      <c r="DWA147" s="4"/>
      <c r="DWB147" s="4"/>
      <c r="DWC147" s="4"/>
      <c r="DWD147" s="4"/>
      <c r="DWE147" s="4"/>
      <c r="DWF147" s="4"/>
      <c r="DWG147" s="4"/>
      <c r="DWH147" s="4"/>
      <c r="DWI147" s="4"/>
      <c r="DWJ147" s="4"/>
      <c r="DWK147" s="4"/>
      <c r="DWL147" s="4"/>
      <c r="DWM147" s="4"/>
      <c r="DWN147" s="4"/>
      <c r="DWO147" s="4"/>
      <c r="DWP147" s="4"/>
      <c r="DWQ147" s="4"/>
      <c r="DWR147" s="4"/>
      <c r="DWS147" s="4"/>
      <c r="DWT147" s="4"/>
      <c r="DWU147" s="4"/>
      <c r="DWV147" s="4"/>
      <c r="DWW147" s="4"/>
      <c r="DWX147" s="4"/>
      <c r="DWY147" s="4"/>
      <c r="DWZ147" s="4"/>
      <c r="DXA147" s="4"/>
      <c r="DXB147" s="4"/>
      <c r="DXC147" s="4"/>
      <c r="DXD147" s="4"/>
      <c r="DXE147" s="4"/>
      <c r="DXF147" s="4"/>
      <c r="DXG147" s="4"/>
      <c r="DXH147" s="4"/>
      <c r="DXI147" s="4"/>
      <c r="DXJ147" s="4"/>
      <c r="DXK147" s="4"/>
      <c r="DXL147" s="4"/>
      <c r="DXM147" s="4"/>
      <c r="DXN147" s="4"/>
      <c r="DXO147" s="4"/>
      <c r="DXP147" s="4"/>
      <c r="DXQ147" s="4"/>
      <c r="DXR147" s="4"/>
      <c r="DXS147" s="4"/>
      <c r="DXT147" s="4"/>
      <c r="DXU147" s="4"/>
      <c r="DXV147" s="4"/>
      <c r="DXW147" s="4"/>
      <c r="DXX147" s="4"/>
      <c r="DXY147" s="4"/>
      <c r="DXZ147" s="4"/>
      <c r="DYA147" s="4"/>
      <c r="DYB147" s="4"/>
      <c r="DYC147" s="4"/>
      <c r="DYD147" s="4"/>
      <c r="DYE147" s="4"/>
      <c r="DYF147" s="4"/>
      <c r="DYG147" s="4"/>
      <c r="DYH147" s="4"/>
      <c r="DYI147" s="4"/>
      <c r="DYJ147" s="4"/>
      <c r="DYK147" s="4"/>
      <c r="DYL147" s="4"/>
      <c r="DYM147" s="4"/>
      <c r="DYN147" s="4"/>
      <c r="DYO147" s="4"/>
      <c r="DYP147" s="4"/>
      <c r="DYQ147" s="4"/>
      <c r="DYR147" s="4"/>
      <c r="DYS147" s="4"/>
      <c r="DYT147" s="4"/>
      <c r="DYU147" s="4"/>
      <c r="DYV147" s="4"/>
      <c r="DYW147" s="4"/>
      <c r="DYX147" s="4"/>
      <c r="DYY147" s="4"/>
      <c r="DYZ147" s="4"/>
      <c r="DZA147" s="4"/>
      <c r="DZB147" s="4"/>
      <c r="DZC147" s="4"/>
      <c r="DZD147" s="4"/>
      <c r="DZE147" s="4"/>
      <c r="DZF147" s="4"/>
      <c r="DZG147" s="4"/>
      <c r="DZH147" s="4"/>
      <c r="DZI147" s="4"/>
      <c r="DZJ147" s="4"/>
      <c r="DZK147" s="4"/>
      <c r="DZL147" s="4"/>
      <c r="DZM147" s="4"/>
      <c r="DZN147" s="4"/>
      <c r="DZO147" s="4"/>
      <c r="DZP147" s="4"/>
      <c r="DZQ147" s="4"/>
      <c r="DZR147" s="4"/>
      <c r="DZS147" s="4"/>
      <c r="DZT147" s="4"/>
      <c r="DZU147" s="4"/>
      <c r="DZV147" s="4"/>
      <c r="DZW147" s="4"/>
      <c r="DZX147" s="4"/>
      <c r="DZY147" s="4"/>
      <c r="DZZ147" s="4"/>
      <c r="EAA147" s="4"/>
      <c r="EAB147" s="4"/>
      <c r="EAC147" s="4"/>
      <c r="EAD147" s="4"/>
      <c r="EAE147" s="4"/>
      <c r="EAF147" s="4"/>
      <c r="EAG147" s="4"/>
      <c r="EAH147" s="4"/>
      <c r="EAI147" s="4"/>
      <c r="EAJ147" s="4"/>
      <c r="EAK147" s="4"/>
      <c r="EAL147" s="4"/>
      <c r="EAM147" s="4"/>
      <c r="EAN147" s="4"/>
      <c r="EAO147" s="4"/>
      <c r="EAP147" s="4"/>
      <c r="EAQ147" s="4"/>
      <c r="EAR147" s="4"/>
      <c r="EAS147" s="4"/>
      <c r="EAT147" s="4"/>
      <c r="EAU147" s="4"/>
      <c r="EAV147" s="4"/>
      <c r="EAW147" s="4"/>
      <c r="EAX147" s="4"/>
      <c r="EAY147" s="4"/>
      <c r="EAZ147" s="4"/>
      <c r="EBA147" s="4"/>
      <c r="EBB147" s="4"/>
      <c r="EBC147" s="4"/>
      <c r="EBD147" s="4"/>
      <c r="EBE147" s="4"/>
      <c r="EBF147" s="4"/>
      <c r="EBG147" s="4"/>
      <c r="EBH147" s="4"/>
      <c r="EBI147" s="4"/>
      <c r="EBJ147" s="4"/>
      <c r="EBK147" s="4"/>
      <c r="EBL147" s="4"/>
      <c r="EBM147" s="4"/>
      <c r="EBN147" s="4"/>
      <c r="EBO147" s="4"/>
      <c r="EBP147" s="4"/>
      <c r="EBQ147" s="4"/>
      <c r="EBR147" s="4"/>
      <c r="EBS147" s="4"/>
      <c r="EBT147" s="4"/>
      <c r="EBU147" s="4"/>
      <c r="EBV147" s="4"/>
      <c r="EBW147" s="4"/>
      <c r="EBX147" s="4"/>
      <c r="EBY147" s="4"/>
      <c r="EBZ147" s="4"/>
      <c r="ECA147" s="4"/>
      <c r="ECB147" s="4"/>
      <c r="ECC147" s="4"/>
      <c r="ECD147" s="4"/>
      <c r="ECE147" s="4"/>
      <c r="ECF147" s="4"/>
      <c r="ECG147" s="4"/>
      <c r="ECH147" s="4"/>
      <c r="ECI147" s="4"/>
      <c r="ECJ147" s="4"/>
      <c r="ECK147" s="4"/>
      <c r="ECL147" s="4"/>
      <c r="ECM147" s="4"/>
      <c r="ECN147" s="4"/>
      <c r="ECO147" s="4"/>
      <c r="ECP147" s="4"/>
      <c r="ECQ147" s="4"/>
      <c r="ECR147" s="4"/>
      <c r="ECS147" s="4"/>
      <c r="ECT147" s="4"/>
      <c r="ECU147" s="4"/>
      <c r="ECV147" s="4"/>
      <c r="ECW147" s="4"/>
      <c r="ECX147" s="4"/>
      <c r="ECY147" s="4"/>
      <c r="ECZ147" s="4"/>
      <c r="EDA147" s="4"/>
      <c r="EDB147" s="4"/>
      <c r="EDC147" s="4"/>
      <c r="EDD147" s="4"/>
      <c r="EDE147" s="4"/>
      <c r="EDF147" s="4"/>
      <c r="EDG147" s="4"/>
      <c r="EDH147" s="4"/>
      <c r="EDI147" s="4"/>
      <c r="EDJ147" s="4"/>
      <c r="EDK147" s="4"/>
      <c r="EDL147" s="4"/>
      <c r="EDM147" s="4"/>
      <c r="EDN147" s="4"/>
      <c r="EDO147" s="4"/>
      <c r="EDP147" s="4"/>
      <c r="EDQ147" s="4"/>
      <c r="EDR147" s="4"/>
      <c r="EDS147" s="4"/>
      <c r="EDT147" s="4"/>
      <c r="EDU147" s="4"/>
      <c r="EDV147" s="4"/>
      <c r="EDW147" s="4"/>
      <c r="EDX147" s="4"/>
      <c r="EDY147" s="4"/>
      <c r="EDZ147" s="4"/>
      <c r="EEA147" s="4"/>
      <c r="EEB147" s="4"/>
      <c r="EEC147" s="4"/>
      <c r="EED147" s="4"/>
      <c r="EEE147" s="4"/>
      <c r="EEF147" s="4"/>
      <c r="EEG147" s="4"/>
      <c r="EEH147" s="4"/>
      <c r="EEI147" s="4"/>
      <c r="EEJ147" s="4"/>
      <c r="EEK147" s="4"/>
      <c r="EEL147" s="4"/>
      <c r="EEM147" s="4"/>
      <c r="EEN147" s="4"/>
      <c r="EEO147" s="4"/>
      <c r="EEP147" s="4"/>
      <c r="EEQ147" s="4"/>
      <c r="EER147" s="4"/>
      <c r="EES147" s="4"/>
      <c r="EET147" s="4"/>
      <c r="EEU147" s="4"/>
      <c r="EEV147" s="4"/>
      <c r="EEW147" s="4"/>
      <c r="EEX147" s="4"/>
      <c r="EEY147" s="4"/>
      <c r="EEZ147" s="4"/>
      <c r="EFA147" s="4"/>
      <c r="EFB147" s="4"/>
      <c r="EFC147" s="74"/>
      <c r="EFD147" s="74"/>
      <c r="EFE147" s="74"/>
      <c r="EFF147" s="74"/>
      <c r="EFG147" s="74"/>
      <c r="EFH147" s="74"/>
      <c r="EFI147" s="4"/>
      <c r="EFJ147" s="4"/>
      <c r="EFK147" s="4"/>
      <c r="EFL147" s="4"/>
      <c r="EFM147" s="4"/>
      <c r="EFN147" s="4"/>
      <c r="EFO147" s="4"/>
      <c r="EFP147" s="4"/>
      <c r="EFQ147" s="4"/>
      <c r="EFR147" s="4"/>
      <c r="EFS147" s="4"/>
      <c r="EFT147" s="4"/>
      <c r="EFU147" s="4"/>
      <c r="EFV147" s="4"/>
      <c r="EFW147" s="4"/>
      <c r="EFX147" s="4"/>
      <c r="EFY147" s="4"/>
      <c r="EFZ147" s="4"/>
      <c r="EGA147" s="4"/>
      <c r="EGB147" s="4"/>
      <c r="EGC147" s="4"/>
      <c r="EGD147" s="4"/>
      <c r="EGE147" s="4"/>
      <c r="EGF147" s="4"/>
      <c r="EGG147" s="4"/>
      <c r="EGH147" s="4"/>
      <c r="EGI147" s="4"/>
      <c r="EGJ147" s="4"/>
      <c r="EGK147" s="4"/>
      <c r="EGL147" s="4"/>
      <c r="EGM147" s="4"/>
      <c r="EGN147" s="4"/>
      <c r="EGO147" s="4"/>
      <c r="EGP147" s="4"/>
      <c r="EGQ147" s="4"/>
      <c r="EGR147" s="4"/>
      <c r="EGS147" s="4"/>
      <c r="EGT147" s="4"/>
      <c r="EGU147" s="4"/>
      <c r="EGV147" s="4"/>
      <c r="EGW147" s="4"/>
      <c r="EGX147" s="4"/>
      <c r="EGY147" s="4"/>
      <c r="EGZ147" s="4"/>
      <c r="EHA147" s="4"/>
      <c r="EHB147" s="4"/>
      <c r="EHC147" s="4"/>
      <c r="EHD147" s="4"/>
      <c r="EHE147" s="4"/>
      <c r="EHF147" s="4"/>
      <c r="EHG147" s="4"/>
      <c r="EHH147" s="4"/>
      <c r="EHI147" s="4"/>
      <c r="EHJ147" s="4"/>
      <c r="EHK147" s="4"/>
      <c r="EHL147" s="4"/>
      <c r="EHM147" s="4"/>
      <c r="EHN147" s="4"/>
      <c r="EHO147" s="4"/>
      <c r="EHP147" s="4"/>
      <c r="EHQ147" s="4"/>
      <c r="EHR147" s="4"/>
      <c r="EHS147" s="4"/>
      <c r="EHT147" s="4"/>
      <c r="EHU147" s="4"/>
      <c r="EHV147" s="4"/>
      <c r="EHW147" s="4"/>
      <c r="EHX147" s="4"/>
      <c r="EHY147" s="4"/>
      <c r="EHZ147" s="4"/>
      <c r="EIA147" s="4"/>
      <c r="EIB147" s="4"/>
      <c r="EIC147" s="4"/>
      <c r="EID147" s="4"/>
      <c r="EIE147" s="4"/>
      <c r="EIF147" s="4"/>
      <c r="EIG147" s="4"/>
      <c r="EIH147" s="4"/>
      <c r="EII147" s="4"/>
      <c r="EIJ147" s="4"/>
      <c r="EIK147" s="4"/>
      <c r="EIL147" s="4"/>
      <c r="EIM147" s="4"/>
      <c r="EIN147" s="4"/>
      <c r="EIO147" s="4"/>
      <c r="EIP147" s="4"/>
      <c r="EIQ147" s="4"/>
      <c r="EIR147" s="4"/>
      <c r="EIS147" s="4"/>
      <c r="EIT147" s="4"/>
      <c r="EIU147" s="4"/>
      <c r="EIV147" s="4"/>
      <c r="EIW147" s="4"/>
      <c r="EIX147" s="4"/>
      <c r="EIY147" s="4"/>
      <c r="EIZ147" s="4"/>
      <c r="EJA147" s="4"/>
      <c r="EJB147" s="4"/>
      <c r="EJC147" s="4"/>
      <c r="EJD147" s="4"/>
      <c r="EJE147" s="4"/>
      <c r="EJF147" s="4"/>
      <c r="EJG147" s="4"/>
      <c r="EJH147" s="4"/>
      <c r="EJI147" s="4"/>
      <c r="EJJ147" s="4"/>
      <c r="EJK147" s="4"/>
      <c r="EJL147" s="4"/>
      <c r="EJM147" s="4"/>
      <c r="EJN147" s="4"/>
      <c r="EJO147" s="4"/>
      <c r="EJP147" s="4"/>
      <c r="EJQ147" s="4"/>
      <c r="EJR147" s="4"/>
      <c r="EJS147" s="4"/>
      <c r="EJT147" s="4"/>
      <c r="EJU147" s="4"/>
      <c r="EJV147" s="4"/>
      <c r="EJW147" s="4"/>
      <c r="EJX147" s="4"/>
      <c r="EJY147" s="4"/>
      <c r="EJZ147" s="4"/>
      <c r="EKA147" s="4"/>
      <c r="EKB147" s="4"/>
      <c r="EKC147" s="4"/>
      <c r="EKD147" s="4"/>
      <c r="EKE147" s="4"/>
      <c r="EKF147" s="4"/>
      <c r="EKG147" s="4"/>
      <c r="EKH147" s="4"/>
      <c r="EKI147" s="4"/>
      <c r="EKJ147" s="4"/>
      <c r="EKK147" s="4"/>
      <c r="EKL147" s="4"/>
      <c r="EKM147" s="4"/>
      <c r="EKN147" s="4"/>
      <c r="EKO147" s="4"/>
      <c r="EKP147" s="4"/>
      <c r="EKQ147" s="4"/>
      <c r="EKR147" s="4"/>
      <c r="EKS147" s="4"/>
      <c r="EKT147" s="4"/>
      <c r="EKU147" s="4"/>
      <c r="EKV147" s="4"/>
      <c r="EKW147" s="4"/>
      <c r="EKX147" s="4"/>
      <c r="EKY147" s="4"/>
      <c r="EKZ147" s="4"/>
      <c r="ELA147" s="4"/>
      <c r="ELB147" s="4"/>
      <c r="ELC147" s="4"/>
      <c r="ELD147" s="4"/>
      <c r="ELE147" s="4"/>
      <c r="ELF147" s="4"/>
      <c r="ELG147" s="4"/>
      <c r="ELH147" s="4"/>
      <c r="ELI147" s="4"/>
      <c r="ELJ147" s="4"/>
      <c r="ELK147" s="4"/>
      <c r="ELL147" s="4"/>
      <c r="ELM147" s="4"/>
      <c r="ELN147" s="4"/>
      <c r="ELO147" s="4"/>
      <c r="ELP147" s="4"/>
      <c r="ELQ147" s="4"/>
      <c r="ELR147" s="4"/>
      <c r="ELS147" s="4"/>
      <c r="ELT147" s="4"/>
      <c r="ELU147" s="4"/>
      <c r="ELV147" s="4"/>
      <c r="ELW147" s="4"/>
      <c r="ELX147" s="4"/>
      <c r="ELY147" s="4"/>
      <c r="ELZ147" s="4"/>
      <c r="EMA147" s="4"/>
      <c r="EMB147" s="4"/>
      <c r="EMC147" s="4"/>
      <c r="EMD147" s="4"/>
      <c r="EME147" s="4"/>
      <c r="EMF147" s="4"/>
      <c r="EMG147" s="4"/>
      <c r="EMH147" s="4"/>
      <c r="EMI147" s="4"/>
      <c r="EMJ147" s="4"/>
      <c r="EMK147" s="4"/>
      <c r="EML147" s="4"/>
      <c r="EMM147" s="4"/>
      <c r="EMN147" s="4"/>
      <c r="EMO147" s="4"/>
      <c r="EMP147" s="4"/>
      <c r="EMQ147" s="4"/>
      <c r="EMR147" s="4"/>
      <c r="EMS147" s="4"/>
      <c r="EMT147" s="4"/>
      <c r="EMU147" s="4"/>
      <c r="EMV147" s="4"/>
      <c r="EMW147" s="4"/>
      <c r="EMX147" s="4"/>
      <c r="EMY147" s="4"/>
      <c r="EMZ147" s="4"/>
      <c r="ENA147" s="4"/>
      <c r="ENB147" s="4"/>
      <c r="ENC147" s="4"/>
      <c r="END147" s="4"/>
      <c r="ENE147" s="4"/>
      <c r="ENF147" s="4"/>
      <c r="ENG147" s="4"/>
      <c r="ENH147" s="4"/>
      <c r="ENI147" s="4"/>
      <c r="ENJ147" s="4"/>
      <c r="ENK147" s="4"/>
      <c r="ENL147" s="4"/>
      <c r="ENM147" s="4"/>
      <c r="ENN147" s="4"/>
      <c r="ENO147" s="4"/>
      <c r="ENP147" s="4"/>
      <c r="ENQ147" s="4"/>
      <c r="ENR147" s="4"/>
      <c r="ENS147" s="4"/>
      <c r="ENT147" s="4"/>
      <c r="ENU147" s="4"/>
      <c r="ENV147" s="4"/>
      <c r="ENW147" s="4"/>
      <c r="ENX147" s="4"/>
      <c r="ENY147" s="4"/>
      <c r="ENZ147" s="4"/>
      <c r="EOA147" s="4"/>
      <c r="EOB147" s="4"/>
      <c r="EOC147" s="4"/>
      <c r="EOD147" s="4"/>
      <c r="EOE147" s="4"/>
      <c r="EOF147" s="4"/>
      <c r="EOG147" s="4"/>
      <c r="EOH147" s="4"/>
      <c r="EOI147" s="4"/>
      <c r="EOJ147" s="4"/>
      <c r="EOK147" s="4"/>
      <c r="EOL147" s="4"/>
      <c r="EOM147" s="4"/>
      <c r="EON147" s="4"/>
      <c r="EOO147" s="4"/>
      <c r="EOP147" s="4"/>
      <c r="EOQ147" s="4"/>
      <c r="EOR147" s="4"/>
      <c r="EOS147" s="4"/>
      <c r="EOT147" s="4"/>
      <c r="EOU147" s="4"/>
      <c r="EOV147" s="4"/>
      <c r="EOW147" s="4"/>
      <c r="EOX147" s="4"/>
      <c r="EOY147" s="74"/>
      <c r="EOZ147" s="74"/>
      <c r="EPA147" s="74"/>
      <c r="EPB147" s="74"/>
      <c r="EPC147" s="74"/>
      <c r="EPD147" s="74"/>
      <c r="EPE147" s="4"/>
      <c r="EPF147" s="4"/>
      <c r="EPG147" s="4"/>
      <c r="EPH147" s="4"/>
      <c r="EPI147" s="4"/>
      <c r="EPJ147" s="4"/>
      <c r="EPK147" s="4"/>
      <c r="EPL147" s="4"/>
      <c r="EPM147" s="4"/>
      <c r="EPN147" s="4"/>
      <c r="EPO147" s="4"/>
      <c r="EPP147" s="4"/>
      <c r="EPQ147" s="4"/>
      <c r="EPR147" s="4"/>
      <c r="EPS147" s="4"/>
      <c r="EPT147" s="4"/>
      <c r="EPU147" s="4"/>
      <c r="EPV147" s="4"/>
      <c r="EPW147" s="4"/>
      <c r="EPX147" s="4"/>
      <c r="EPY147" s="4"/>
      <c r="EPZ147" s="4"/>
      <c r="EQA147" s="4"/>
      <c r="EQB147" s="4"/>
      <c r="EQC147" s="4"/>
      <c r="EQD147" s="4"/>
      <c r="EQE147" s="4"/>
      <c r="EQF147" s="4"/>
      <c r="EQG147" s="4"/>
      <c r="EQH147" s="4"/>
      <c r="EQI147" s="4"/>
      <c r="EQJ147" s="4"/>
      <c r="EQK147" s="4"/>
      <c r="EQL147" s="4"/>
      <c r="EQM147" s="4"/>
      <c r="EQN147" s="4"/>
      <c r="EQO147" s="4"/>
      <c r="EQP147" s="4"/>
      <c r="EQQ147" s="4"/>
      <c r="EQR147" s="4"/>
      <c r="EQS147" s="4"/>
      <c r="EQT147" s="4"/>
      <c r="EQU147" s="4"/>
      <c r="EQV147" s="4"/>
      <c r="EQW147" s="4"/>
      <c r="EQX147" s="4"/>
      <c r="EQY147" s="4"/>
      <c r="EQZ147" s="4"/>
      <c r="ERA147" s="4"/>
      <c r="ERB147" s="4"/>
      <c r="ERC147" s="4"/>
      <c r="ERD147" s="4"/>
      <c r="ERE147" s="4"/>
      <c r="ERF147" s="4"/>
      <c r="ERG147" s="4"/>
      <c r="ERH147" s="4"/>
      <c r="ERI147" s="4"/>
      <c r="ERJ147" s="4"/>
      <c r="ERK147" s="4"/>
      <c r="ERL147" s="4"/>
      <c r="ERM147" s="4"/>
      <c r="ERN147" s="4"/>
      <c r="ERO147" s="4"/>
      <c r="ERP147" s="4"/>
      <c r="ERQ147" s="4"/>
      <c r="ERR147" s="4"/>
      <c r="ERS147" s="4"/>
      <c r="ERT147" s="4"/>
      <c r="ERU147" s="4"/>
      <c r="ERV147" s="4"/>
      <c r="ERW147" s="4"/>
      <c r="ERX147" s="4"/>
      <c r="ERY147" s="4"/>
      <c r="ERZ147" s="4"/>
      <c r="ESA147" s="4"/>
      <c r="ESB147" s="4"/>
      <c r="ESC147" s="4"/>
      <c r="ESD147" s="4"/>
      <c r="ESE147" s="4"/>
      <c r="ESF147" s="4"/>
      <c r="ESG147" s="4"/>
      <c r="ESH147" s="4"/>
      <c r="ESI147" s="4"/>
      <c r="ESJ147" s="4"/>
      <c r="ESK147" s="4"/>
      <c r="ESL147" s="4"/>
      <c r="ESM147" s="4"/>
      <c r="ESN147" s="4"/>
      <c r="ESO147" s="4"/>
      <c r="ESP147" s="4"/>
      <c r="ESQ147" s="4"/>
      <c r="ESR147" s="4"/>
      <c r="ESS147" s="4"/>
      <c r="EST147" s="4"/>
      <c r="ESU147" s="4"/>
      <c r="ESV147" s="4"/>
      <c r="ESW147" s="4"/>
      <c r="ESX147" s="4"/>
      <c r="ESY147" s="4"/>
      <c r="ESZ147" s="4"/>
      <c r="ETA147" s="4"/>
      <c r="ETB147" s="4"/>
      <c r="ETC147" s="4"/>
      <c r="ETD147" s="4"/>
      <c r="ETE147" s="4"/>
      <c r="ETF147" s="4"/>
      <c r="ETG147" s="4"/>
      <c r="ETH147" s="4"/>
      <c r="ETI147" s="4"/>
      <c r="ETJ147" s="4"/>
      <c r="ETK147" s="4"/>
      <c r="ETL147" s="4"/>
      <c r="ETM147" s="4"/>
      <c r="ETN147" s="4"/>
      <c r="ETO147" s="4"/>
      <c r="ETP147" s="4"/>
      <c r="ETQ147" s="4"/>
      <c r="ETR147" s="4"/>
      <c r="ETS147" s="4"/>
      <c r="ETT147" s="4"/>
      <c r="ETU147" s="4"/>
      <c r="ETV147" s="4"/>
      <c r="ETW147" s="4"/>
      <c r="ETX147" s="4"/>
      <c r="ETY147" s="4"/>
      <c r="ETZ147" s="4"/>
      <c r="EUA147" s="4"/>
      <c r="EUB147" s="4"/>
      <c r="EUC147" s="4"/>
      <c r="EUD147" s="4"/>
      <c r="EUE147" s="4"/>
      <c r="EUF147" s="4"/>
      <c r="EUG147" s="4"/>
      <c r="EUH147" s="4"/>
      <c r="EUI147" s="4"/>
      <c r="EUJ147" s="4"/>
      <c r="EUK147" s="4"/>
      <c r="EUL147" s="4"/>
      <c r="EUM147" s="4"/>
      <c r="EUN147" s="4"/>
      <c r="EUO147" s="4"/>
      <c r="EUP147" s="4"/>
      <c r="EUQ147" s="4"/>
      <c r="EUR147" s="4"/>
      <c r="EUS147" s="4"/>
      <c r="EUT147" s="4"/>
      <c r="EUU147" s="4"/>
      <c r="EUV147" s="4"/>
      <c r="EUW147" s="4"/>
      <c r="EUX147" s="4"/>
      <c r="EUY147" s="4"/>
      <c r="EUZ147" s="4"/>
      <c r="EVA147" s="4"/>
      <c r="EVB147" s="4"/>
      <c r="EVC147" s="4"/>
      <c r="EVD147" s="4"/>
      <c r="EVE147" s="4"/>
      <c r="EVF147" s="4"/>
      <c r="EVG147" s="4"/>
      <c r="EVH147" s="4"/>
      <c r="EVI147" s="4"/>
      <c r="EVJ147" s="4"/>
      <c r="EVK147" s="4"/>
      <c r="EVL147" s="4"/>
      <c r="EVM147" s="4"/>
      <c r="EVN147" s="4"/>
      <c r="EVO147" s="4"/>
      <c r="EVP147" s="4"/>
      <c r="EVQ147" s="4"/>
      <c r="EVR147" s="4"/>
      <c r="EVS147" s="4"/>
      <c r="EVT147" s="4"/>
      <c r="EVU147" s="4"/>
      <c r="EVV147" s="4"/>
      <c r="EVW147" s="4"/>
      <c r="EVX147" s="4"/>
      <c r="EVY147" s="4"/>
      <c r="EVZ147" s="4"/>
      <c r="EWA147" s="4"/>
      <c r="EWB147" s="4"/>
      <c r="EWC147" s="4"/>
      <c r="EWD147" s="4"/>
      <c r="EWE147" s="4"/>
      <c r="EWF147" s="4"/>
      <c r="EWG147" s="4"/>
      <c r="EWH147" s="4"/>
      <c r="EWI147" s="4"/>
      <c r="EWJ147" s="4"/>
      <c r="EWK147" s="4"/>
      <c r="EWL147" s="4"/>
      <c r="EWM147" s="4"/>
      <c r="EWN147" s="4"/>
      <c r="EWO147" s="4"/>
      <c r="EWP147" s="4"/>
      <c r="EWQ147" s="4"/>
      <c r="EWR147" s="4"/>
      <c r="EWS147" s="4"/>
      <c r="EWT147" s="4"/>
      <c r="EWU147" s="4"/>
      <c r="EWV147" s="4"/>
      <c r="EWW147" s="4"/>
      <c r="EWX147" s="4"/>
      <c r="EWY147" s="4"/>
      <c r="EWZ147" s="4"/>
      <c r="EXA147" s="4"/>
      <c r="EXB147" s="4"/>
      <c r="EXC147" s="4"/>
      <c r="EXD147" s="4"/>
      <c r="EXE147" s="4"/>
      <c r="EXF147" s="4"/>
      <c r="EXG147" s="4"/>
      <c r="EXH147" s="4"/>
      <c r="EXI147" s="4"/>
      <c r="EXJ147" s="4"/>
      <c r="EXK147" s="4"/>
      <c r="EXL147" s="4"/>
      <c r="EXM147" s="4"/>
      <c r="EXN147" s="4"/>
      <c r="EXO147" s="4"/>
      <c r="EXP147" s="4"/>
      <c r="EXQ147" s="4"/>
      <c r="EXR147" s="4"/>
      <c r="EXS147" s="4"/>
      <c r="EXT147" s="4"/>
      <c r="EXU147" s="4"/>
      <c r="EXV147" s="4"/>
      <c r="EXW147" s="4"/>
      <c r="EXX147" s="4"/>
      <c r="EXY147" s="4"/>
      <c r="EXZ147" s="4"/>
      <c r="EYA147" s="4"/>
      <c r="EYB147" s="4"/>
      <c r="EYC147" s="4"/>
      <c r="EYD147" s="4"/>
      <c r="EYE147" s="4"/>
      <c r="EYF147" s="4"/>
      <c r="EYG147" s="4"/>
      <c r="EYH147" s="4"/>
      <c r="EYI147" s="4"/>
      <c r="EYJ147" s="4"/>
      <c r="EYK147" s="4"/>
      <c r="EYL147" s="4"/>
      <c r="EYM147" s="4"/>
      <c r="EYN147" s="4"/>
      <c r="EYO147" s="4"/>
      <c r="EYP147" s="4"/>
      <c r="EYQ147" s="4"/>
      <c r="EYR147" s="4"/>
      <c r="EYS147" s="4"/>
      <c r="EYT147" s="4"/>
      <c r="EYU147" s="74"/>
      <c r="EYV147" s="74"/>
      <c r="EYW147" s="74"/>
      <c r="EYX147" s="74"/>
      <c r="EYY147" s="74"/>
      <c r="EYZ147" s="74"/>
      <c r="EZA147" s="4"/>
      <c r="EZB147" s="4"/>
      <c r="EZC147" s="4"/>
      <c r="EZD147" s="4"/>
      <c r="EZE147" s="4"/>
      <c r="EZF147" s="4"/>
      <c r="EZG147" s="4"/>
      <c r="EZH147" s="4"/>
      <c r="EZI147" s="4"/>
      <c r="EZJ147" s="4"/>
      <c r="EZK147" s="4"/>
      <c r="EZL147" s="4"/>
      <c r="EZM147" s="4"/>
      <c r="EZN147" s="4"/>
      <c r="EZO147" s="4"/>
      <c r="EZP147" s="4"/>
      <c r="EZQ147" s="4"/>
      <c r="EZR147" s="4"/>
      <c r="EZS147" s="4"/>
      <c r="EZT147" s="4"/>
      <c r="EZU147" s="4"/>
      <c r="EZV147" s="4"/>
      <c r="EZW147" s="4"/>
      <c r="EZX147" s="4"/>
      <c r="EZY147" s="4"/>
      <c r="EZZ147" s="4"/>
      <c r="FAA147" s="4"/>
      <c r="FAB147" s="4"/>
      <c r="FAC147" s="4"/>
      <c r="FAD147" s="4"/>
      <c r="FAE147" s="4"/>
      <c r="FAF147" s="4"/>
      <c r="FAG147" s="4"/>
      <c r="FAH147" s="4"/>
      <c r="FAI147" s="4"/>
      <c r="FAJ147" s="4"/>
      <c r="FAK147" s="4"/>
      <c r="FAL147" s="4"/>
      <c r="FAM147" s="4"/>
      <c r="FAN147" s="4"/>
      <c r="FAO147" s="4"/>
      <c r="FAP147" s="4"/>
      <c r="FAQ147" s="4"/>
      <c r="FAR147" s="4"/>
      <c r="FAS147" s="4"/>
      <c r="FAT147" s="4"/>
      <c r="FAU147" s="4"/>
      <c r="FAV147" s="4"/>
      <c r="FAW147" s="4"/>
      <c r="FAX147" s="4"/>
      <c r="FAY147" s="4"/>
      <c r="FAZ147" s="4"/>
      <c r="FBA147" s="4"/>
      <c r="FBB147" s="4"/>
      <c r="FBC147" s="4"/>
      <c r="FBD147" s="4"/>
      <c r="FBE147" s="4"/>
      <c r="FBF147" s="4"/>
      <c r="FBG147" s="4"/>
      <c r="FBH147" s="4"/>
      <c r="FBI147" s="4"/>
      <c r="FBJ147" s="4"/>
      <c r="FBK147" s="4"/>
      <c r="FBL147" s="4"/>
      <c r="FBM147" s="4"/>
      <c r="FBN147" s="4"/>
      <c r="FBO147" s="4"/>
      <c r="FBP147" s="4"/>
      <c r="FBQ147" s="4"/>
      <c r="FBR147" s="4"/>
      <c r="FBS147" s="4"/>
      <c r="FBT147" s="4"/>
      <c r="FBU147" s="4"/>
      <c r="FBV147" s="4"/>
      <c r="FBW147" s="4"/>
      <c r="FBX147" s="4"/>
      <c r="FBY147" s="4"/>
      <c r="FBZ147" s="4"/>
      <c r="FCA147" s="4"/>
      <c r="FCB147" s="4"/>
      <c r="FCC147" s="4"/>
      <c r="FCD147" s="4"/>
      <c r="FCE147" s="4"/>
      <c r="FCF147" s="4"/>
      <c r="FCG147" s="4"/>
      <c r="FCH147" s="4"/>
      <c r="FCI147" s="4"/>
      <c r="FCJ147" s="4"/>
      <c r="FCK147" s="4"/>
      <c r="FCL147" s="4"/>
      <c r="FCM147" s="4"/>
      <c r="FCN147" s="4"/>
      <c r="FCO147" s="4"/>
      <c r="FCP147" s="4"/>
      <c r="FCQ147" s="4"/>
      <c r="FCR147" s="4"/>
      <c r="FCS147" s="4"/>
      <c r="FCT147" s="4"/>
      <c r="FCU147" s="4"/>
      <c r="FCV147" s="4"/>
      <c r="FCW147" s="4"/>
      <c r="FCX147" s="4"/>
      <c r="FCY147" s="4"/>
      <c r="FCZ147" s="4"/>
      <c r="FDA147" s="4"/>
      <c r="FDB147" s="4"/>
      <c r="FDC147" s="4"/>
      <c r="FDD147" s="4"/>
      <c r="FDE147" s="4"/>
      <c r="FDF147" s="4"/>
      <c r="FDG147" s="4"/>
      <c r="FDH147" s="4"/>
      <c r="FDI147" s="4"/>
      <c r="FDJ147" s="4"/>
      <c r="FDK147" s="4"/>
      <c r="FDL147" s="4"/>
      <c r="FDM147" s="4"/>
      <c r="FDN147" s="4"/>
      <c r="FDO147" s="4"/>
      <c r="FDP147" s="4"/>
      <c r="FDQ147" s="4"/>
      <c r="FDR147" s="4"/>
      <c r="FDS147" s="4"/>
      <c r="FDT147" s="4"/>
      <c r="FDU147" s="4"/>
      <c r="FDV147" s="4"/>
      <c r="FDW147" s="4"/>
      <c r="FDX147" s="4"/>
      <c r="FDY147" s="4"/>
      <c r="FDZ147" s="4"/>
      <c r="FEA147" s="4"/>
      <c r="FEB147" s="4"/>
      <c r="FEC147" s="4"/>
      <c r="FED147" s="4"/>
      <c r="FEE147" s="4"/>
      <c r="FEF147" s="4"/>
      <c r="FEG147" s="4"/>
      <c r="FEH147" s="4"/>
      <c r="FEI147" s="4"/>
      <c r="FEJ147" s="4"/>
      <c r="FEK147" s="4"/>
      <c r="FEL147" s="4"/>
      <c r="FEM147" s="4"/>
      <c r="FEN147" s="4"/>
      <c r="FEO147" s="4"/>
      <c r="FEP147" s="4"/>
      <c r="FEQ147" s="4"/>
      <c r="FER147" s="4"/>
      <c r="FES147" s="4"/>
      <c r="FET147" s="4"/>
      <c r="FEU147" s="4"/>
      <c r="FEV147" s="4"/>
      <c r="FEW147" s="4"/>
      <c r="FEX147" s="4"/>
      <c r="FEY147" s="4"/>
      <c r="FEZ147" s="4"/>
      <c r="FFA147" s="4"/>
      <c r="FFB147" s="4"/>
      <c r="FFC147" s="4"/>
      <c r="FFD147" s="4"/>
      <c r="FFE147" s="4"/>
      <c r="FFF147" s="4"/>
      <c r="FFG147" s="4"/>
      <c r="FFH147" s="4"/>
      <c r="FFI147" s="4"/>
      <c r="FFJ147" s="4"/>
      <c r="FFK147" s="4"/>
      <c r="FFL147" s="4"/>
      <c r="FFM147" s="4"/>
      <c r="FFN147" s="4"/>
      <c r="FFO147" s="4"/>
      <c r="FFP147" s="4"/>
      <c r="FFQ147" s="4"/>
      <c r="FFR147" s="4"/>
      <c r="FFS147" s="4"/>
      <c r="FFT147" s="4"/>
      <c r="FFU147" s="4"/>
      <c r="FFV147" s="4"/>
      <c r="FFW147" s="4"/>
      <c r="FFX147" s="4"/>
      <c r="FFY147" s="4"/>
      <c r="FFZ147" s="4"/>
      <c r="FGA147" s="4"/>
      <c r="FGB147" s="4"/>
      <c r="FGC147" s="4"/>
      <c r="FGD147" s="4"/>
      <c r="FGE147" s="4"/>
      <c r="FGF147" s="4"/>
      <c r="FGG147" s="4"/>
      <c r="FGH147" s="4"/>
      <c r="FGI147" s="4"/>
      <c r="FGJ147" s="4"/>
      <c r="FGK147" s="4"/>
      <c r="FGL147" s="4"/>
      <c r="FGM147" s="4"/>
      <c r="FGN147" s="4"/>
      <c r="FGO147" s="4"/>
      <c r="FGP147" s="4"/>
      <c r="FGQ147" s="4"/>
      <c r="FGR147" s="4"/>
      <c r="FGS147" s="4"/>
      <c r="FGT147" s="4"/>
      <c r="FGU147" s="4"/>
      <c r="FGV147" s="4"/>
      <c r="FGW147" s="4"/>
      <c r="FGX147" s="4"/>
      <c r="FGY147" s="4"/>
      <c r="FGZ147" s="4"/>
      <c r="FHA147" s="4"/>
      <c r="FHB147" s="4"/>
      <c r="FHC147" s="4"/>
      <c r="FHD147" s="4"/>
      <c r="FHE147" s="4"/>
      <c r="FHF147" s="4"/>
      <c r="FHG147" s="4"/>
      <c r="FHH147" s="4"/>
      <c r="FHI147" s="4"/>
      <c r="FHJ147" s="4"/>
      <c r="FHK147" s="4"/>
      <c r="FHL147" s="4"/>
      <c r="FHM147" s="4"/>
      <c r="FHN147" s="4"/>
      <c r="FHO147" s="4"/>
      <c r="FHP147" s="4"/>
      <c r="FHQ147" s="4"/>
      <c r="FHR147" s="4"/>
      <c r="FHS147" s="4"/>
      <c r="FHT147" s="4"/>
      <c r="FHU147" s="4"/>
      <c r="FHV147" s="4"/>
      <c r="FHW147" s="4"/>
      <c r="FHX147" s="4"/>
      <c r="FHY147" s="4"/>
      <c r="FHZ147" s="4"/>
      <c r="FIA147" s="4"/>
      <c r="FIB147" s="4"/>
      <c r="FIC147" s="4"/>
      <c r="FID147" s="4"/>
      <c r="FIE147" s="4"/>
      <c r="FIF147" s="4"/>
      <c r="FIG147" s="4"/>
      <c r="FIH147" s="4"/>
      <c r="FII147" s="4"/>
      <c r="FIJ147" s="4"/>
      <c r="FIK147" s="4"/>
      <c r="FIL147" s="4"/>
      <c r="FIM147" s="4"/>
      <c r="FIN147" s="4"/>
      <c r="FIO147" s="4"/>
      <c r="FIP147" s="4"/>
      <c r="FIQ147" s="74"/>
      <c r="FIR147" s="74"/>
      <c r="FIS147" s="74"/>
      <c r="FIT147" s="74"/>
      <c r="FIU147" s="74"/>
      <c r="FIV147" s="74"/>
      <c r="FIW147" s="4"/>
      <c r="FIX147" s="4"/>
      <c r="FIY147" s="4"/>
      <c r="FIZ147" s="4"/>
      <c r="FJA147" s="4"/>
      <c r="FJB147" s="4"/>
      <c r="FJC147" s="4"/>
      <c r="FJD147" s="4"/>
      <c r="FJE147" s="4"/>
      <c r="FJF147" s="4"/>
      <c r="FJG147" s="4"/>
      <c r="FJH147" s="4"/>
      <c r="FJI147" s="4"/>
      <c r="FJJ147" s="4"/>
      <c r="FJK147" s="4"/>
      <c r="FJL147" s="4"/>
      <c r="FJM147" s="4"/>
      <c r="FJN147" s="4"/>
      <c r="FJO147" s="4"/>
      <c r="FJP147" s="4"/>
      <c r="FJQ147" s="4"/>
      <c r="FJR147" s="4"/>
      <c r="FJS147" s="4"/>
      <c r="FJT147" s="4"/>
      <c r="FJU147" s="4"/>
      <c r="FJV147" s="4"/>
      <c r="FJW147" s="4"/>
      <c r="FJX147" s="4"/>
      <c r="FJY147" s="4"/>
      <c r="FJZ147" s="4"/>
      <c r="FKA147" s="4"/>
      <c r="FKB147" s="4"/>
      <c r="FKC147" s="4"/>
      <c r="FKD147" s="4"/>
      <c r="FKE147" s="4"/>
      <c r="FKF147" s="4"/>
      <c r="FKG147" s="4"/>
      <c r="FKH147" s="4"/>
      <c r="FKI147" s="4"/>
      <c r="FKJ147" s="4"/>
      <c r="FKK147" s="4"/>
      <c r="FKL147" s="4"/>
      <c r="FKM147" s="4"/>
      <c r="FKN147" s="4"/>
      <c r="FKO147" s="4"/>
      <c r="FKP147" s="4"/>
      <c r="FKQ147" s="4"/>
      <c r="FKR147" s="4"/>
      <c r="FKS147" s="4"/>
      <c r="FKT147" s="4"/>
      <c r="FKU147" s="4"/>
      <c r="FKV147" s="4"/>
      <c r="FKW147" s="4"/>
      <c r="FKX147" s="4"/>
      <c r="FKY147" s="4"/>
      <c r="FKZ147" s="4"/>
      <c r="FLA147" s="4"/>
      <c r="FLB147" s="4"/>
      <c r="FLC147" s="4"/>
      <c r="FLD147" s="4"/>
      <c r="FLE147" s="4"/>
      <c r="FLF147" s="4"/>
      <c r="FLG147" s="4"/>
      <c r="FLH147" s="4"/>
      <c r="FLI147" s="4"/>
      <c r="FLJ147" s="4"/>
      <c r="FLK147" s="4"/>
      <c r="FLL147" s="4"/>
      <c r="FLM147" s="4"/>
      <c r="FLN147" s="4"/>
      <c r="FLO147" s="4"/>
      <c r="FLP147" s="4"/>
      <c r="FLQ147" s="4"/>
      <c r="FLR147" s="4"/>
      <c r="FLS147" s="4"/>
      <c r="FLT147" s="4"/>
      <c r="FLU147" s="4"/>
      <c r="FLV147" s="4"/>
      <c r="FLW147" s="4"/>
      <c r="FLX147" s="4"/>
      <c r="FLY147" s="4"/>
      <c r="FLZ147" s="4"/>
      <c r="FMA147" s="4"/>
      <c r="FMB147" s="4"/>
      <c r="FMC147" s="4"/>
      <c r="FMD147" s="4"/>
      <c r="FME147" s="4"/>
      <c r="FMF147" s="4"/>
      <c r="FMG147" s="4"/>
      <c r="FMH147" s="4"/>
      <c r="FMI147" s="4"/>
      <c r="FMJ147" s="4"/>
      <c r="FMK147" s="4"/>
      <c r="FML147" s="4"/>
      <c r="FMM147" s="4"/>
      <c r="FMN147" s="4"/>
      <c r="FMO147" s="4"/>
      <c r="FMP147" s="4"/>
      <c r="FMQ147" s="4"/>
      <c r="FMR147" s="4"/>
      <c r="FMS147" s="4"/>
      <c r="FMT147" s="4"/>
      <c r="FMU147" s="4"/>
      <c r="FMV147" s="4"/>
      <c r="FMW147" s="4"/>
      <c r="FMX147" s="4"/>
      <c r="FMY147" s="4"/>
      <c r="FMZ147" s="4"/>
      <c r="FNA147" s="4"/>
      <c r="FNB147" s="4"/>
      <c r="FNC147" s="4"/>
      <c r="FND147" s="4"/>
      <c r="FNE147" s="4"/>
      <c r="FNF147" s="4"/>
      <c r="FNG147" s="4"/>
      <c r="FNH147" s="4"/>
      <c r="FNI147" s="4"/>
      <c r="FNJ147" s="4"/>
      <c r="FNK147" s="4"/>
      <c r="FNL147" s="4"/>
      <c r="FNM147" s="4"/>
      <c r="FNN147" s="4"/>
      <c r="FNO147" s="4"/>
      <c r="FNP147" s="4"/>
      <c r="FNQ147" s="4"/>
      <c r="FNR147" s="4"/>
      <c r="FNS147" s="4"/>
      <c r="FNT147" s="4"/>
      <c r="FNU147" s="4"/>
      <c r="FNV147" s="4"/>
      <c r="FNW147" s="4"/>
      <c r="FNX147" s="4"/>
      <c r="FNY147" s="4"/>
      <c r="FNZ147" s="4"/>
      <c r="FOA147" s="4"/>
      <c r="FOB147" s="4"/>
      <c r="FOC147" s="4"/>
      <c r="FOD147" s="4"/>
      <c r="FOE147" s="4"/>
      <c r="FOF147" s="4"/>
      <c r="FOG147" s="4"/>
      <c r="FOH147" s="4"/>
      <c r="FOI147" s="4"/>
      <c r="FOJ147" s="4"/>
      <c r="FOK147" s="4"/>
      <c r="FOL147" s="4"/>
      <c r="FOM147" s="4"/>
      <c r="FON147" s="4"/>
      <c r="FOO147" s="4"/>
      <c r="FOP147" s="4"/>
      <c r="FOQ147" s="4"/>
      <c r="FOR147" s="4"/>
      <c r="FOS147" s="4"/>
      <c r="FOT147" s="4"/>
      <c r="FOU147" s="4"/>
      <c r="FOV147" s="4"/>
      <c r="FOW147" s="4"/>
      <c r="FOX147" s="4"/>
      <c r="FOY147" s="4"/>
      <c r="FOZ147" s="4"/>
      <c r="FPA147" s="4"/>
      <c r="FPB147" s="4"/>
      <c r="FPC147" s="4"/>
      <c r="FPD147" s="4"/>
      <c r="FPE147" s="4"/>
      <c r="FPF147" s="4"/>
      <c r="FPG147" s="4"/>
      <c r="FPH147" s="4"/>
      <c r="FPI147" s="4"/>
      <c r="FPJ147" s="4"/>
      <c r="FPK147" s="4"/>
      <c r="FPL147" s="4"/>
      <c r="FPM147" s="4"/>
      <c r="FPN147" s="4"/>
      <c r="FPO147" s="4"/>
      <c r="FPP147" s="4"/>
      <c r="FPQ147" s="4"/>
      <c r="FPR147" s="4"/>
      <c r="FPS147" s="4"/>
      <c r="FPT147" s="4"/>
      <c r="FPU147" s="4"/>
      <c r="FPV147" s="4"/>
      <c r="FPW147" s="4"/>
      <c r="FPX147" s="4"/>
      <c r="FPY147" s="4"/>
      <c r="FPZ147" s="4"/>
      <c r="FQA147" s="4"/>
      <c r="FQB147" s="4"/>
      <c r="FQC147" s="4"/>
      <c r="FQD147" s="4"/>
      <c r="FQE147" s="4"/>
      <c r="FQF147" s="4"/>
      <c r="FQG147" s="4"/>
      <c r="FQH147" s="4"/>
      <c r="FQI147" s="4"/>
      <c r="FQJ147" s="4"/>
      <c r="FQK147" s="4"/>
      <c r="FQL147" s="4"/>
      <c r="FQM147" s="4"/>
      <c r="FQN147" s="4"/>
      <c r="FQO147" s="4"/>
      <c r="FQP147" s="4"/>
      <c r="FQQ147" s="4"/>
      <c r="FQR147" s="4"/>
      <c r="FQS147" s="4"/>
      <c r="FQT147" s="4"/>
      <c r="FQU147" s="4"/>
      <c r="FQV147" s="4"/>
      <c r="FQW147" s="4"/>
      <c r="FQX147" s="4"/>
      <c r="FQY147" s="4"/>
      <c r="FQZ147" s="4"/>
      <c r="FRA147" s="4"/>
      <c r="FRB147" s="4"/>
      <c r="FRC147" s="4"/>
      <c r="FRD147" s="4"/>
      <c r="FRE147" s="4"/>
      <c r="FRF147" s="4"/>
      <c r="FRG147" s="4"/>
      <c r="FRH147" s="4"/>
      <c r="FRI147" s="4"/>
      <c r="FRJ147" s="4"/>
      <c r="FRK147" s="4"/>
      <c r="FRL147" s="4"/>
      <c r="FRM147" s="4"/>
      <c r="FRN147" s="4"/>
      <c r="FRO147" s="4"/>
      <c r="FRP147" s="4"/>
      <c r="FRQ147" s="4"/>
      <c r="FRR147" s="4"/>
      <c r="FRS147" s="4"/>
      <c r="FRT147" s="4"/>
      <c r="FRU147" s="4"/>
      <c r="FRV147" s="4"/>
      <c r="FRW147" s="4"/>
      <c r="FRX147" s="4"/>
      <c r="FRY147" s="4"/>
      <c r="FRZ147" s="4"/>
      <c r="FSA147" s="4"/>
      <c r="FSB147" s="4"/>
      <c r="FSC147" s="4"/>
      <c r="FSD147" s="4"/>
      <c r="FSE147" s="4"/>
      <c r="FSF147" s="4"/>
      <c r="FSG147" s="4"/>
      <c r="FSH147" s="4"/>
      <c r="FSI147" s="4"/>
      <c r="FSJ147" s="4"/>
      <c r="FSK147" s="4"/>
      <c r="FSL147" s="4"/>
      <c r="FSM147" s="74"/>
      <c r="FSN147" s="74"/>
      <c r="FSO147" s="74"/>
      <c r="FSP147" s="74"/>
      <c r="FSQ147" s="74"/>
      <c r="FSR147" s="74"/>
      <c r="FSS147" s="4"/>
      <c r="FST147" s="4"/>
      <c r="FSU147" s="4"/>
      <c r="FSV147" s="4"/>
      <c r="FSW147" s="4"/>
      <c r="FSX147" s="4"/>
      <c r="FSY147" s="4"/>
      <c r="FSZ147" s="4"/>
      <c r="FTA147" s="4"/>
      <c r="FTB147" s="4"/>
      <c r="FTC147" s="4"/>
      <c r="FTD147" s="4"/>
      <c r="FTE147" s="4"/>
      <c r="FTF147" s="4"/>
      <c r="FTG147" s="4"/>
      <c r="FTH147" s="4"/>
      <c r="FTI147" s="4"/>
      <c r="FTJ147" s="4"/>
      <c r="FTK147" s="4"/>
      <c r="FTL147" s="4"/>
      <c r="FTM147" s="4"/>
      <c r="FTN147" s="4"/>
      <c r="FTO147" s="4"/>
      <c r="FTP147" s="4"/>
      <c r="FTQ147" s="4"/>
      <c r="FTR147" s="4"/>
      <c r="FTS147" s="4"/>
      <c r="FTT147" s="4"/>
      <c r="FTU147" s="4"/>
      <c r="FTV147" s="4"/>
      <c r="FTW147" s="4"/>
      <c r="FTX147" s="4"/>
      <c r="FTY147" s="4"/>
      <c r="FTZ147" s="4"/>
      <c r="FUA147" s="4"/>
      <c r="FUB147" s="4"/>
      <c r="FUC147" s="4"/>
      <c r="FUD147" s="4"/>
      <c r="FUE147" s="4"/>
      <c r="FUF147" s="4"/>
      <c r="FUG147" s="4"/>
      <c r="FUH147" s="4"/>
      <c r="FUI147" s="4"/>
      <c r="FUJ147" s="4"/>
      <c r="FUK147" s="4"/>
      <c r="FUL147" s="4"/>
      <c r="FUM147" s="4"/>
      <c r="FUN147" s="4"/>
      <c r="FUO147" s="4"/>
      <c r="FUP147" s="4"/>
      <c r="FUQ147" s="4"/>
      <c r="FUR147" s="4"/>
      <c r="FUS147" s="4"/>
      <c r="FUT147" s="4"/>
      <c r="FUU147" s="4"/>
      <c r="FUV147" s="4"/>
      <c r="FUW147" s="4"/>
      <c r="FUX147" s="4"/>
      <c r="FUY147" s="4"/>
      <c r="FUZ147" s="4"/>
      <c r="FVA147" s="4"/>
      <c r="FVB147" s="4"/>
      <c r="FVC147" s="4"/>
      <c r="FVD147" s="4"/>
      <c r="FVE147" s="4"/>
      <c r="FVF147" s="4"/>
      <c r="FVG147" s="4"/>
      <c r="FVH147" s="4"/>
      <c r="FVI147" s="4"/>
      <c r="FVJ147" s="4"/>
      <c r="FVK147" s="4"/>
      <c r="FVL147" s="4"/>
      <c r="FVM147" s="4"/>
      <c r="FVN147" s="4"/>
      <c r="FVO147" s="4"/>
      <c r="FVP147" s="4"/>
      <c r="FVQ147" s="4"/>
      <c r="FVR147" s="4"/>
      <c r="FVS147" s="4"/>
      <c r="FVT147" s="4"/>
      <c r="FVU147" s="4"/>
      <c r="FVV147" s="4"/>
      <c r="FVW147" s="4"/>
      <c r="FVX147" s="4"/>
      <c r="FVY147" s="4"/>
      <c r="FVZ147" s="4"/>
      <c r="FWA147" s="4"/>
      <c r="FWB147" s="4"/>
      <c r="FWC147" s="4"/>
      <c r="FWD147" s="4"/>
      <c r="FWE147" s="4"/>
      <c r="FWF147" s="4"/>
      <c r="FWG147" s="4"/>
      <c r="FWH147" s="4"/>
      <c r="FWI147" s="4"/>
      <c r="FWJ147" s="4"/>
      <c r="FWK147" s="4"/>
      <c r="FWL147" s="4"/>
      <c r="FWM147" s="4"/>
      <c r="FWN147" s="4"/>
      <c r="FWO147" s="4"/>
      <c r="FWP147" s="4"/>
      <c r="FWQ147" s="4"/>
      <c r="FWR147" s="4"/>
      <c r="FWS147" s="4"/>
      <c r="FWT147" s="4"/>
      <c r="FWU147" s="4"/>
      <c r="FWV147" s="4"/>
      <c r="FWW147" s="4"/>
      <c r="FWX147" s="4"/>
      <c r="FWY147" s="4"/>
      <c r="FWZ147" s="4"/>
      <c r="FXA147" s="4"/>
      <c r="FXB147" s="4"/>
      <c r="FXC147" s="4"/>
      <c r="FXD147" s="4"/>
      <c r="FXE147" s="4"/>
      <c r="FXF147" s="4"/>
      <c r="FXG147" s="4"/>
      <c r="FXH147" s="4"/>
      <c r="FXI147" s="4"/>
      <c r="FXJ147" s="4"/>
      <c r="FXK147" s="4"/>
      <c r="FXL147" s="4"/>
      <c r="FXM147" s="4"/>
      <c r="FXN147" s="4"/>
      <c r="FXO147" s="4"/>
      <c r="FXP147" s="4"/>
      <c r="FXQ147" s="4"/>
      <c r="FXR147" s="4"/>
      <c r="FXS147" s="4"/>
      <c r="FXT147" s="4"/>
      <c r="FXU147" s="4"/>
      <c r="FXV147" s="4"/>
      <c r="FXW147" s="4"/>
      <c r="FXX147" s="4"/>
      <c r="FXY147" s="4"/>
      <c r="FXZ147" s="4"/>
      <c r="FYA147" s="4"/>
      <c r="FYB147" s="4"/>
      <c r="FYC147" s="4"/>
      <c r="FYD147" s="4"/>
      <c r="FYE147" s="4"/>
      <c r="FYF147" s="4"/>
      <c r="FYG147" s="4"/>
      <c r="FYH147" s="4"/>
      <c r="FYI147" s="4"/>
      <c r="FYJ147" s="4"/>
      <c r="FYK147" s="4"/>
      <c r="FYL147" s="4"/>
      <c r="FYM147" s="4"/>
      <c r="FYN147" s="4"/>
      <c r="FYO147" s="4"/>
      <c r="FYP147" s="4"/>
      <c r="FYQ147" s="4"/>
      <c r="FYR147" s="4"/>
      <c r="FYS147" s="4"/>
      <c r="FYT147" s="4"/>
      <c r="FYU147" s="4"/>
      <c r="FYV147" s="4"/>
      <c r="FYW147" s="4"/>
      <c r="FYX147" s="4"/>
      <c r="FYY147" s="4"/>
      <c r="FYZ147" s="4"/>
      <c r="FZA147" s="4"/>
      <c r="FZB147" s="4"/>
      <c r="FZC147" s="4"/>
      <c r="FZD147" s="4"/>
      <c r="FZE147" s="4"/>
      <c r="FZF147" s="4"/>
      <c r="FZG147" s="4"/>
      <c r="FZH147" s="4"/>
      <c r="FZI147" s="4"/>
      <c r="FZJ147" s="4"/>
      <c r="FZK147" s="4"/>
      <c r="FZL147" s="4"/>
      <c r="FZM147" s="4"/>
      <c r="FZN147" s="4"/>
      <c r="FZO147" s="4"/>
      <c r="FZP147" s="4"/>
      <c r="FZQ147" s="4"/>
      <c r="FZR147" s="4"/>
      <c r="FZS147" s="4"/>
      <c r="FZT147" s="4"/>
      <c r="FZU147" s="4"/>
      <c r="FZV147" s="4"/>
      <c r="FZW147" s="4"/>
      <c r="FZX147" s="4"/>
      <c r="FZY147" s="4"/>
      <c r="FZZ147" s="4"/>
      <c r="GAA147" s="4"/>
      <c r="GAB147" s="4"/>
      <c r="GAC147" s="4"/>
      <c r="GAD147" s="4"/>
      <c r="GAE147" s="4"/>
      <c r="GAF147" s="4"/>
      <c r="GAG147" s="4"/>
      <c r="GAH147" s="4"/>
      <c r="GAI147" s="4"/>
      <c r="GAJ147" s="4"/>
      <c r="GAK147" s="4"/>
      <c r="GAL147" s="4"/>
      <c r="GAM147" s="4"/>
      <c r="GAN147" s="4"/>
      <c r="GAO147" s="4"/>
      <c r="GAP147" s="4"/>
      <c r="GAQ147" s="4"/>
      <c r="GAR147" s="4"/>
      <c r="GAS147" s="4"/>
      <c r="GAT147" s="4"/>
      <c r="GAU147" s="4"/>
      <c r="GAV147" s="4"/>
      <c r="GAW147" s="4"/>
      <c r="GAX147" s="4"/>
      <c r="GAY147" s="4"/>
      <c r="GAZ147" s="4"/>
      <c r="GBA147" s="4"/>
      <c r="GBB147" s="4"/>
      <c r="GBC147" s="4"/>
      <c r="GBD147" s="4"/>
      <c r="GBE147" s="4"/>
      <c r="GBF147" s="4"/>
      <c r="GBG147" s="4"/>
      <c r="GBH147" s="4"/>
      <c r="GBI147" s="4"/>
      <c r="GBJ147" s="4"/>
      <c r="GBK147" s="4"/>
      <c r="GBL147" s="4"/>
      <c r="GBM147" s="4"/>
      <c r="GBN147" s="4"/>
      <c r="GBO147" s="4"/>
      <c r="GBP147" s="4"/>
      <c r="GBQ147" s="4"/>
      <c r="GBR147" s="4"/>
      <c r="GBS147" s="4"/>
      <c r="GBT147" s="4"/>
      <c r="GBU147" s="4"/>
      <c r="GBV147" s="4"/>
      <c r="GBW147" s="4"/>
      <c r="GBX147" s="4"/>
      <c r="GBY147" s="4"/>
      <c r="GBZ147" s="4"/>
      <c r="GCA147" s="4"/>
      <c r="GCB147" s="4"/>
      <c r="GCC147" s="4"/>
      <c r="GCD147" s="4"/>
      <c r="GCE147" s="4"/>
      <c r="GCF147" s="4"/>
      <c r="GCG147" s="4"/>
      <c r="GCH147" s="4"/>
      <c r="GCI147" s="74"/>
      <c r="GCJ147" s="74"/>
      <c r="GCK147" s="74"/>
      <c r="GCL147" s="74"/>
      <c r="GCM147" s="74"/>
      <c r="GCN147" s="74"/>
      <c r="GCO147" s="4"/>
      <c r="GCP147" s="4"/>
      <c r="GCQ147" s="4"/>
      <c r="GCR147" s="4"/>
      <c r="GCS147" s="4"/>
      <c r="GCT147" s="4"/>
      <c r="GCU147" s="4"/>
      <c r="GCV147" s="4"/>
      <c r="GCW147" s="4"/>
      <c r="GCX147" s="4"/>
      <c r="GCY147" s="4"/>
      <c r="GCZ147" s="4"/>
      <c r="GDA147" s="4"/>
      <c r="GDB147" s="4"/>
      <c r="GDC147" s="4"/>
      <c r="GDD147" s="4"/>
      <c r="GDE147" s="4"/>
      <c r="GDF147" s="4"/>
      <c r="GDG147" s="4"/>
      <c r="GDH147" s="4"/>
      <c r="GDI147" s="4"/>
      <c r="GDJ147" s="4"/>
      <c r="GDK147" s="4"/>
      <c r="GDL147" s="4"/>
      <c r="GDM147" s="4"/>
      <c r="GDN147" s="4"/>
      <c r="GDO147" s="4"/>
      <c r="GDP147" s="4"/>
      <c r="GDQ147" s="4"/>
      <c r="GDR147" s="4"/>
      <c r="GDS147" s="4"/>
      <c r="GDT147" s="4"/>
      <c r="GDU147" s="4"/>
      <c r="GDV147" s="4"/>
      <c r="GDW147" s="4"/>
      <c r="GDX147" s="4"/>
      <c r="GDY147" s="4"/>
      <c r="GDZ147" s="4"/>
      <c r="GEA147" s="4"/>
      <c r="GEB147" s="4"/>
      <c r="GEC147" s="4"/>
      <c r="GED147" s="4"/>
      <c r="GEE147" s="4"/>
      <c r="GEF147" s="4"/>
      <c r="GEG147" s="4"/>
      <c r="GEH147" s="4"/>
      <c r="GEI147" s="4"/>
      <c r="GEJ147" s="4"/>
      <c r="GEK147" s="4"/>
      <c r="GEL147" s="4"/>
      <c r="GEM147" s="4"/>
      <c r="GEN147" s="4"/>
      <c r="GEO147" s="4"/>
      <c r="GEP147" s="4"/>
      <c r="GEQ147" s="4"/>
      <c r="GER147" s="4"/>
      <c r="GES147" s="4"/>
      <c r="GET147" s="4"/>
      <c r="GEU147" s="4"/>
      <c r="GEV147" s="4"/>
      <c r="GEW147" s="4"/>
      <c r="GEX147" s="4"/>
      <c r="GEY147" s="4"/>
      <c r="GEZ147" s="4"/>
      <c r="GFA147" s="4"/>
      <c r="GFB147" s="4"/>
      <c r="GFC147" s="4"/>
      <c r="GFD147" s="4"/>
      <c r="GFE147" s="4"/>
      <c r="GFF147" s="4"/>
      <c r="GFG147" s="4"/>
      <c r="GFH147" s="4"/>
      <c r="GFI147" s="4"/>
      <c r="GFJ147" s="4"/>
      <c r="GFK147" s="4"/>
      <c r="GFL147" s="4"/>
      <c r="GFM147" s="4"/>
      <c r="GFN147" s="4"/>
      <c r="GFO147" s="4"/>
      <c r="GFP147" s="4"/>
      <c r="GFQ147" s="4"/>
      <c r="GFR147" s="4"/>
      <c r="GFS147" s="4"/>
      <c r="GFT147" s="4"/>
      <c r="GFU147" s="4"/>
      <c r="GFV147" s="4"/>
      <c r="GFW147" s="4"/>
      <c r="GFX147" s="4"/>
      <c r="GFY147" s="4"/>
      <c r="GFZ147" s="4"/>
      <c r="GGA147" s="4"/>
      <c r="GGB147" s="4"/>
      <c r="GGC147" s="4"/>
      <c r="GGD147" s="4"/>
      <c r="GGE147" s="4"/>
      <c r="GGF147" s="4"/>
      <c r="GGG147" s="4"/>
      <c r="GGH147" s="4"/>
      <c r="GGI147" s="4"/>
      <c r="GGJ147" s="4"/>
      <c r="GGK147" s="4"/>
      <c r="GGL147" s="4"/>
      <c r="GGM147" s="4"/>
      <c r="GGN147" s="4"/>
      <c r="GGO147" s="4"/>
      <c r="GGP147" s="4"/>
      <c r="GGQ147" s="4"/>
      <c r="GGR147" s="4"/>
      <c r="GGS147" s="4"/>
      <c r="GGT147" s="4"/>
      <c r="GGU147" s="4"/>
      <c r="GGV147" s="4"/>
      <c r="GGW147" s="4"/>
      <c r="GGX147" s="4"/>
      <c r="GGY147" s="4"/>
      <c r="GGZ147" s="4"/>
      <c r="GHA147" s="4"/>
      <c r="GHB147" s="4"/>
      <c r="GHC147" s="4"/>
      <c r="GHD147" s="4"/>
      <c r="GHE147" s="4"/>
      <c r="GHF147" s="4"/>
      <c r="GHG147" s="4"/>
      <c r="GHH147" s="4"/>
      <c r="GHI147" s="4"/>
      <c r="GHJ147" s="4"/>
      <c r="GHK147" s="4"/>
      <c r="GHL147" s="4"/>
      <c r="GHM147" s="4"/>
      <c r="GHN147" s="4"/>
      <c r="GHO147" s="4"/>
      <c r="GHP147" s="4"/>
      <c r="GHQ147" s="4"/>
      <c r="GHR147" s="4"/>
      <c r="GHS147" s="4"/>
      <c r="GHT147" s="4"/>
      <c r="GHU147" s="4"/>
      <c r="GHV147" s="4"/>
      <c r="GHW147" s="4"/>
      <c r="GHX147" s="4"/>
      <c r="GHY147" s="4"/>
      <c r="GHZ147" s="4"/>
      <c r="GIA147" s="4"/>
      <c r="GIB147" s="4"/>
      <c r="GIC147" s="4"/>
      <c r="GID147" s="4"/>
      <c r="GIE147" s="4"/>
      <c r="GIF147" s="4"/>
      <c r="GIG147" s="4"/>
      <c r="GIH147" s="4"/>
      <c r="GII147" s="4"/>
      <c r="GIJ147" s="4"/>
      <c r="GIK147" s="4"/>
      <c r="GIL147" s="4"/>
      <c r="GIM147" s="4"/>
      <c r="GIN147" s="4"/>
      <c r="GIO147" s="4"/>
      <c r="GIP147" s="4"/>
      <c r="GIQ147" s="4"/>
      <c r="GIR147" s="4"/>
      <c r="GIS147" s="4"/>
      <c r="GIT147" s="4"/>
      <c r="GIU147" s="4"/>
      <c r="GIV147" s="4"/>
      <c r="GIW147" s="4"/>
      <c r="GIX147" s="4"/>
      <c r="GIY147" s="4"/>
      <c r="GIZ147" s="4"/>
      <c r="GJA147" s="4"/>
      <c r="GJB147" s="4"/>
      <c r="GJC147" s="4"/>
      <c r="GJD147" s="4"/>
      <c r="GJE147" s="4"/>
      <c r="GJF147" s="4"/>
      <c r="GJG147" s="4"/>
      <c r="GJH147" s="4"/>
      <c r="GJI147" s="4"/>
      <c r="GJJ147" s="4"/>
      <c r="GJK147" s="4"/>
      <c r="GJL147" s="4"/>
      <c r="GJM147" s="4"/>
      <c r="GJN147" s="4"/>
      <c r="GJO147" s="4"/>
      <c r="GJP147" s="4"/>
      <c r="GJQ147" s="4"/>
      <c r="GJR147" s="4"/>
      <c r="GJS147" s="4"/>
      <c r="GJT147" s="4"/>
      <c r="GJU147" s="4"/>
      <c r="GJV147" s="4"/>
      <c r="GJW147" s="4"/>
      <c r="GJX147" s="4"/>
      <c r="GJY147" s="4"/>
      <c r="GJZ147" s="4"/>
      <c r="GKA147" s="4"/>
      <c r="GKB147" s="4"/>
      <c r="GKC147" s="4"/>
      <c r="GKD147" s="4"/>
      <c r="GKE147" s="4"/>
      <c r="GKF147" s="4"/>
      <c r="GKG147" s="4"/>
      <c r="GKH147" s="4"/>
      <c r="GKI147" s="4"/>
      <c r="GKJ147" s="4"/>
      <c r="GKK147" s="4"/>
      <c r="GKL147" s="4"/>
      <c r="GKM147" s="4"/>
      <c r="GKN147" s="4"/>
      <c r="GKO147" s="4"/>
      <c r="GKP147" s="4"/>
      <c r="GKQ147" s="4"/>
      <c r="GKR147" s="4"/>
      <c r="GKS147" s="4"/>
      <c r="GKT147" s="4"/>
      <c r="GKU147" s="4"/>
      <c r="GKV147" s="4"/>
      <c r="GKW147" s="4"/>
      <c r="GKX147" s="4"/>
      <c r="GKY147" s="4"/>
      <c r="GKZ147" s="4"/>
      <c r="GLA147" s="4"/>
      <c r="GLB147" s="4"/>
      <c r="GLC147" s="4"/>
      <c r="GLD147" s="4"/>
      <c r="GLE147" s="4"/>
      <c r="GLF147" s="4"/>
      <c r="GLG147" s="4"/>
      <c r="GLH147" s="4"/>
      <c r="GLI147" s="4"/>
      <c r="GLJ147" s="4"/>
      <c r="GLK147" s="4"/>
      <c r="GLL147" s="4"/>
      <c r="GLM147" s="4"/>
      <c r="GLN147" s="4"/>
      <c r="GLO147" s="4"/>
      <c r="GLP147" s="4"/>
      <c r="GLQ147" s="4"/>
      <c r="GLR147" s="4"/>
      <c r="GLS147" s="4"/>
      <c r="GLT147" s="4"/>
      <c r="GLU147" s="4"/>
      <c r="GLV147" s="4"/>
      <c r="GLW147" s="4"/>
      <c r="GLX147" s="4"/>
      <c r="GLY147" s="4"/>
      <c r="GLZ147" s="4"/>
      <c r="GMA147" s="4"/>
      <c r="GMB147" s="4"/>
      <c r="GMC147" s="4"/>
      <c r="GMD147" s="4"/>
      <c r="GME147" s="74"/>
      <c r="GMF147" s="74"/>
      <c r="GMG147" s="74"/>
      <c r="GMH147" s="74"/>
      <c r="GMI147" s="74"/>
      <c r="GMJ147" s="74"/>
      <c r="GMK147" s="4"/>
      <c r="GML147" s="4"/>
      <c r="GMM147" s="4"/>
      <c r="GMN147" s="4"/>
      <c r="GMO147" s="4"/>
      <c r="GMP147" s="4"/>
      <c r="GMQ147" s="4"/>
      <c r="GMR147" s="4"/>
      <c r="GMS147" s="4"/>
      <c r="GMT147" s="4"/>
      <c r="GMU147" s="4"/>
      <c r="GMV147" s="4"/>
      <c r="GMW147" s="4"/>
      <c r="GMX147" s="4"/>
      <c r="GMY147" s="4"/>
      <c r="GMZ147" s="4"/>
      <c r="GNA147" s="4"/>
      <c r="GNB147" s="4"/>
      <c r="GNC147" s="4"/>
      <c r="GND147" s="4"/>
      <c r="GNE147" s="4"/>
      <c r="GNF147" s="4"/>
      <c r="GNG147" s="4"/>
      <c r="GNH147" s="4"/>
      <c r="GNI147" s="4"/>
      <c r="GNJ147" s="4"/>
      <c r="GNK147" s="4"/>
      <c r="GNL147" s="4"/>
      <c r="GNM147" s="4"/>
      <c r="GNN147" s="4"/>
      <c r="GNO147" s="4"/>
      <c r="GNP147" s="4"/>
      <c r="GNQ147" s="4"/>
      <c r="GNR147" s="4"/>
      <c r="GNS147" s="4"/>
      <c r="GNT147" s="4"/>
      <c r="GNU147" s="4"/>
      <c r="GNV147" s="4"/>
      <c r="GNW147" s="4"/>
      <c r="GNX147" s="4"/>
      <c r="GNY147" s="4"/>
      <c r="GNZ147" s="4"/>
      <c r="GOA147" s="4"/>
      <c r="GOB147" s="4"/>
      <c r="GOC147" s="4"/>
      <c r="GOD147" s="4"/>
      <c r="GOE147" s="4"/>
      <c r="GOF147" s="4"/>
      <c r="GOG147" s="4"/>
      <c r="GOH147" s="4"/>
      <c r="GOI147" s="4"/>
      <c r="GOJ147" s="4"/>
      <c r="GOK147" s="4"/>
      <c r="GOL147" s="4"/>
      <c r="GOM147" s="4"/>
      <c r="GON147" s="4"/>
      <c r="GOO147" s="4"/>
      <c r="GOP147" s="4"/>
      <c r="GOQ147" s="4"/>
      <c r="GOR147" s="4"/>
      <c r="GOS147" s="4"/>
      <c r="GOT147" s="4"/>
      <c r="GOU147" s="4"/>
      <c r="GOV147" s="4"/>
      <c r="GOW147" s="4"/>
      <c r="GOX147" s="4"/>
      <c r="GOY147" s="4"/>
      <c r="GOZ147" s="4"/>
      <c r="GPA147" s="4"/>
      <c r="GPB147" s="4"/>
      <c r="GPC147" s="4"/>
      <c r="GPD147" s="4"/>
      <c r="GPE147" s="4"/>
      <c r="GPF147" s="4"/>
      <c r="GPG147" s="4"/>
      <c r="GPH147" s="4"/>
      <c r="GPI147" s="4"/>
      <c r="GPJ147" s="4"/>
      <c r="GPK147" s="4"/>
      <c r="GPL147" s="4"/>
      <c r="GPM147" s="4"/>
      <c r="GPN147" s="4"/>
      <c r="GPO147" s="4"/>
      <c r="GPP147" s="4"/>
      <c r="GPQ147" s="4"/>
      <c r="GPR147" s="4"/>
      <c r="GPS147" s="4"/>
      <c r="GPT147" s="4"/>
      <c r="GPU147" s="4"/>
      <c r="GPV147" s="4"/>
      <c r="GPW147" s="4"/>
      <c r="GPX147" s="4"/>
      <c r="GPY147" s="4"/>
      <c r="GPZ147" s="4"/>
      <c r="GQA147" s="4"/>
      <c r="GQB147" s="4"/>
      <c r="GQC147" s="4"/>
      <c r="GQD147" s="4"/>
      <c r="GQE147" s="4"/>
      <c r="GQF147" s="4"/>
      <c r="GQG147" s="4"/>
      <c r="GQH147" s="4"/>
      <c r="GQI147" s="4"/>
      <c r="GQJ147" s="4"/>
      <c r="GQK147" s="4"/>
      <c r="GQL147" s="4"/>
      <c r="GQM147" s="4"/>
      <c r="GQN147" s="4"/>
      <c r="GQO147" s="4"/>
      <c r="GQP147" s="4"/>
      <c r="GQQ147" s="4"/>
      <c r="GQR147" s="4"/>
      <c r="GQS147" s="4"/>
      <c r="GQT147" s="4"/>
      <c r="GQU147" s="4"/>
      <c r="GQV147" s="4"/>
      <c r="GQW147" s="4"/>
      <c r="GQX147" s="4"/>
      <c r="GQY147" s="4"/>
      <c r="GQZ147" s="4"/>
      <c r="GRA147" s="4"/>
      <c r="GRB147" s="4"/>
      <c r="GRC147" s="4"/>
      <c r="GRD147" s="4"/>
      <c r="GRE147" s="4"/>
      <c r="GRF147" s="4"/>
      <c r="GRG147" s="4"/>
      <c r="GRH147" s="4"/>
      <c r="GRI147" s="4"/>
      <c r="GRJ147" s="4"/>
      <c r="GRK147" s="4"/>
      <c r="GRL147" s="4"/>
      <c r="GRM147" s="4"/>
      <c r="GRN147" s="4"/>
      <c r="GRO147" s="4"/>
      <c r="GRP147" s="4"/>
      <c r="GRQ147" s="4"/>
      <c r="GRR147" s="4"/>
      <c r="GRS147" s="4"/>
      <c r="GRT147" s="4"/>
      <c r="GRU147" s="4"/>
      <c r="GRV147" s="4"/>
      <c r="GRW147" s="4"/>
      <c r="GRX147" s="4"/>
      <c r="GRY147" s="4"/>
      <c r="GRZ147" s="4"/>
      <c r="GSA147" s="4"/>
      <c r="GSB147" s="4"/>
      <c r="GSC147" s="4"/>
      <c r="GSD147" s="4"/>
      <c r="GSE147" s="4"/>
      <c r="GSF147" s="4"/>
      <c r="GSG147" s="4"/>
      <c r="GSH147" s="4"/>
      <c r="GSI147" s="4"/>
      <c r="GSJ147" s="4"/>
      <c r="GSK147" s="4"/>
      <c r="GSL147" s="4"/>
      <c r="GSM147" s="4"/>
      <c r="GSN147" s="4"/>
      <c r="GSO147" s="4"/>
      <c r="GSP147" s="4"/>
      <c r="GSQ147" s="4"/>
      <c r="GSR147" s="4"/>
      <c r="GSS147" s="4"/>
      <c r="GST147" s="4"/>
      <c r="GSU147" s="4"/>
      <c r="GSV147" s="4"/>
      <c r="GSW147" s="4"/>
      <c r="GSX147" s="4"/>
      <c r="GSY147" s="4"/>
      <c r="GSZ147" s="4"/>
      <c r="GTA147" s="4"/>
      <c r="GTB147" s="4"/>
      <c r="GTC147" s="4"/>
      <c r="GTD147" s="4"/>
      <c r="GTE147" s="4"/>
      <c r="GTF147" s="4"/>
      <c r="GTG147" s="4"/>
      <c r="GTH147" s="4"/>
      <c r="GTI147" s="4"/>
      <c r="GTJ147" s="4"/>
      <c r="GTK147" s="4"/>
      <c r="GTL147" s="4"/>
      <c r="GTM147" s="4"/>
      <c r="GTN147" s="4"/>
      <c r="GTO147" s="4"/>
      <c r="GTP147" s="4"/>
      <c r="GTQ147" s="4"/>
      <c r="GTR147" s="4"/>
      <c r="GTS147" s="4"/>
      <c r="GTT147" s="4"/>
      <c r="GTU147" s="4"/>
      <c r="GTV147" s="4"/>
      <c r="GTW147" s="4"/>
      <c r="GTX147" s="4"/>
      <c r="GTY147" s="4"/>
      <c r="GTZ147" s="4"/>
      <c r="GUA147" s="4"/>
      <c r="GUB147" s="4"/>
      <c r="GUC147" s="4"/>
      <c r="GUD147" s="4"/>
      <c r="GUE147" s="4"/>
      <c r="GUF147" s="4"/>
      <c r="GUG147" s="4"/>
      <c r="GUH147" s="4"/>
      <c r="GUI147" s="4"/>
      <c r="GUJ147" s="4"/>
      <c r="GUK147" s="4"/>
      <c r="GUL147" s="4"/>
      <c r="GUM147" s="4"/>
      <c r="GUN147" s="4"/>
      <c r="GUO147" s="4"/>
      <c r="GUP147" s="4"/>
      <c r="GUQ147" s="4"/>
      <c r="GUR147" s="4"/>
      <c r="GUS147" s="4"/>
      <c r="GUT147" s="4"/>
      <c r="GUU147" s="4"/>
      <c r="GUV147" s="4"/>
      <c r="GUW147" s="4"/>
      <c r="GUX147" s="4"/>
      <c r="GUY147" s="4"/>
      <c r="GUZ147" s="4"/>
      <c r="GVA147" s="4"/>
      <c r="GVB147" s="4"/>
      <c r="GVC147" s="4"/>
      <c r="GVD147" s="4"/>
      <c r="GVE147" s="4"/>
      <c r="GVF147" s="4"/>
      <c r="GVG147" s="4"/>
      <c r="GVH147" s="4"/>
      <c r="GVI147" s="4"/>
      <c r="GVJ147" s="4"/>
      <c r="GVK147" s="4"/>
      <c r="GVL147" s="4"/>
      <c r="GVM147" s="4"/>
      <c r="GVN147" s="4"/>
      <c r="GVO147" s="4"/>
      <c r="GVP147" s="4"/>
      <c r="GVQ147" s="4"/>
      <c r="GVR147" s="4"/>
      <c r="GVS147" s="4"/>
      <c r="GVT147" s="4"/>
      <c r="GVU147" s="4"/>
      <c r="GVV147" s="4"/>
      <c r="GVW147" s="4"/>
      <c r="GVX147" s="4"/>
      <c r="GVY147" s="4"/>
      <c r="GVZ147" s="4"/>
      <c r="GWA147" s="74"/>
      <c r="GWB147" s="74"/>
      <c r="GWC147" s="74"/>
      <c r="GWD147" s="74"/>
      <c r="GWE147" s="74"/>
      <c r="GWF147" s="74"/>
      <c r="GWG147" s="4"/>
      <c r="GWH147" s="4"/>
      <c r="GWI147" s="4"/>
      <c r="GWJ147" s="4"/>
      <c r="GWK147" s="4"/>
      <c r="GWL147" s="4"/>
      <c r="GWM147" s="4"/>
      <c r="GWN147" s="4"/>
      <c r="GWO147" s="4"/>
      <c r="GWP147" s="4"/>
      <c r="GWQ147" s="4"/>
      <c r="GWR147" s="4"/>
      <c r="GWS147" s="4"/>
      <c r="GWT147" s="4"/>
      <c r="GWU147" s="4"/>
      <c r="GWV147" s="4"/>
      <c r="GWW147" s="4"/>
      <c r="GWX147" s="4"/>
      <c r="GWY147" s="4"/>
      <c r="GWZ147" s="4"/>
      <c r="GXA147" s="4"/>
      <c r="GXB147" s="4"/>
      <c r="GXC147" s="4"/>
      <c r="GXD147" s="4"/>
      <c r="GXE147" s="4"/>
      <c r="GXF147" s="4"/>
      <c r="GXG147" s="4"/>
      <c r="GXH147" s="4"/>
      <c r="GXI147" s="4"/>
      <c r="GXJ147" s="4"/>
      <c r="GXK147" s="4"/>
      <c r="GXL147" s="4"/>
      <c r="GXM147" s="4"/>
      <c r="GXN147" s="4"/>
      <c r="GXO147" s="4"/>
      <c r="GXP147" s="4"/>
      <c r="GXQ147" s="4"/>
      <c r="GXR147" s="4"/>
      <c r="GXS147" s="4"/>
      <c r="GXT147" s="4"/>
      <c r="GXU147" s="4"/>
      <c r="GXV147" s="4"/>
      <c r="GXW147" s="4"/>
      <c r="GXX147" s="4"/>
      <c r="GXY147" s="4"/>
      <c r="GXZ147" s="4"/>
      <c r="GYA147" s="4"/>
      <c r="GYB147" s="4"/>
      <c r="GYC147" s="4"/>
      <c r="GYD147" s="4"/>
      <c r="GYE147" s="4"/>
      <c r="GYF147" s="4"/>
      <c r="GYG147" s="4"/>
      <c r="GYH147" s="4"/>
      <c r="GYI147" s="4"/>
      <c r="GYJ147" s="4"/>
      <c r="GYK147" s="4"/>
      <c r="GYL147" s="4"/>
      <c r="GYM147" s="4"/>
      <c r="GYN147" s="4"/>
      <c r="GYO147" s="4"/>
      <c r="GYP147" s="4"/>
      <c r="GYQ147" s="4"/>
      <c r="GYR147" s="4"/>
      <c r="GYS147" s="4"/>
      <c r="GYT147" s="4"/>
      <c r="GYU147" s="4"/>
      <c r="GYV147" s="4"/>
      <c r="GYW147" s="4"/>
      <c r="GYX147" s="4"/>
      <c r="GYY147" s="4"/>
      <c r="GYZ147" s="4"/>
      <c r="GZA147" s="4"/>
      <c r="GZB147" s="4"/>
      <c r="GZC147" s="4"/>
      <c r="GZD147" s="4"/>
      <c r="GZE147" s="4"/>
      <c r="GZF147" s="4"/>
      <c r="GZG147" s="4"/>
      <c r="GZH147" s="4"/>
      <c r="GZI147" s="4"/>
      <c r="GZJ147" s="4"/>
      <c r="GZK147" s="4"/>
      <c r="GZL147" s="4"/>
      <c r="GZM147" s="4"/>
      <c r="GZN147" s="4"/>
      <c r="GZO147" s="4"/>
      <c r="GZP147" s="4"/>
      <c r="GZQ147" s="4"/>
      <c r="GZR147" s="4"/>
      <c r="GZS147" s="4"/>
      <c r="GZT147" s="4"/>
      <c r="GZU147" s="4"/>
      <c r="GZV147" s="4"/>
      <c r="GZW147" s="4"/>
      <c r="GZX147" s="4"/>
      <c r="GZY147" s="4"/>
      <c r="GZZ147" s="4"/>
      <c r="HAA147" s="4"/>
      <c r="HAB147" s="4"/>
      <c r="HAC147" s="4"/>
      <c r="HAD147" s="4"/>
      <c r="HAE147" s="4"/>
      <c r="HAF147" s="4"/>
      <c r="HAG147" s="4"/>
      <c r="HAH147" s="4"/>
      <c r="HAI147" s="4"/>
      <c r="HAJ147" s="4"/>
      <c r="HAK147" s="4"/>
      <c r="HAL147" s="4"/>
      <c r="HAM147" s="4"/>
      <c r="HAN147" s="4"/>
      <c r="HAO147" s="4"/>
      <c r="HAP147" s="4"/>
      <c r="HAQ147" s="4"/>
      <c r="HAR147" s="4"/>
      <c r="HAS147" s="4"/>
      <c r="HAT147" s="4"/>
      <c r="HAU147" s="4"/>
      <c r="HAV147" s="4"/>
      <c r="HAW147" s="4"/>
      <c r="HAX147" s="4"/>
      <c r="HAY147" s="4"/>
      <c r="HAZ147" s="4"/>
      <c r="HBA147" s="4"/>
      <c r="HBB147" s="4"/>
      <c r="HBC147" s="4"/>
      <c r="HBD147" s="4"/>
      <c r="HBE147" s="4"/>
      <c r="HBF147" s="4"/>
      <c r="HBG147" s="4"/>
      <c r="HBH147" s="4"/>
      <c r="HBI147" s="4"/>
      <c r="HBJ147" s="4"/>
      <c r="HBK147" s="4"/>
      <c r="HBL147" s="4"/>
      <c r="HBM147" s="4"/>
      <c r="HBN147" s="4"/>
      <c r="HBO147" s="4"/>
      <c r="HBP147" s="4"/>
      <c r="HBQ147" s="4"/>
      <c r="HBR147" s="4"/>
      <c r="HBS147" s="4"/>
      <c r="HBT147" s="4"/>
      <c r="HBU147" s="4"/>
      <c r="HBV147" s="4"/>
      <c r="HBW147" s="4"/>
      <c r="HBX147" s="4"/>
      <c r="HBY147" s="4"/>
      <c r="HBZ147" s="4"/>
      <c r="HCA147" s="4"/>
      <c r="HCB147" s="4"/>
      <c r="HCC147" s="4"/>
      <c r="HCD147" s="4"/>
      <c r="HCE147" s="4"/>
      <c r="HCF147" s="4"/>
      <c r="HCG147" s="4"/>
      <c r="HCH147" s="4"/>
      <c r="HCI147" s="4"/>
      <c r="HCJ147" s="4"/>
      <c r="HCK147" s="4"/>
      <c r="HCL147" s="4"/>
      <c r="HCM147" s="4"/>
      <c r="HCN147" s="4"/>
      <c r="HCO147" s="4"/>
      <c r="HCP147" s="4"/>
      <c r="HCQ147" s="4"/>
      <c r="HCR147" s="4"/>
      <c r="HCS147" s="4"/>
      <c r="HCT147" s="4"/>
      <c r="HCU147" s="4"/>
      <c r="HCV147" s="4"/>
      <c r="HCW147" s="4"/>
      <c r="HCX147" s="4"/>
      <c r="HCY147" s="4"/>
      <c r="HCZ147" s="4"/>
      <c r="HDA147" s="4"/>
      <c r="HDB147" s="4"/>
      <c r="HDC147" s="4"/>
      <c r="HDD147" s="4"/>
      <c r="HDE147" s="4"/>
      <c r="HDF147" s="4"/>
      <c r="HDG147" s="4"/>
      <c r="HDH147" s="4"/>
      <c r="HDI147" s="4"/>
      <c r="HDJ147" s="4"/>
      <c r="HDK147" s="4"/>
      <c r="HDL147" s="4"/>
      <c r="HDM147" s="4"/>
      <c r="HDN147" s="4"/>
      <c r="HDO147" s="4"/>
      <c r="HDP147" s="4"/>
      <c r="HDQ147" s="4"/>
      <c r="HDR147" s="4"/>
      <c r="HDS147" s="4"/>
      <c r="HDT147" s="4"/>
      <c r="HDU147" s="4"/>
      <c r="HDV147" s="4"/>
      <c r="HDW147" s="4"/>
      <c r="HDX147" s="4"/>
      <c r="HDY147" s="4"/>
      <c r="HDZ147" s="4"/>
      <c r="HEA147" s="4"/>
      <c r="HEB147" s="4"/>
      <c r="HEC147" s="4"/>
      <c r="HED147" s="4"/>
      <c r="HEE147" s="4"/>
      <c r="HEF147" s="4"/>
      <c r="HEG147" s="4"/>
      <c r="HEH147" s="4"/>
      <c r="HEI147" s="4"/>
      <c r="HEJ147" s="4"/>
      <c r="HEK147" s="4"/>
      <c r="HEL147" s="4"/>
      <c r="HEM147" s="4"/>
      <c r="HEN147" s="4"/>
      <c r="HEO147" s="4"/>
      <c r="HEP147" s="4"/>
      <c r="HEQ147" s="4"/>
      <c r="HER147" s="4"/>
      <c r="HES147" s="4"/>
      <c r="HET147" s="4"/>
      <c r="HEU147" s="4"/>
      <c r="HEV147" s="4"/>
      <c r="HEW147" s="4"/>
      <c r="HEX147" s="4"/>
      <c r="HEY147" s="4"/>
      <c r="HEZ147" s="4"/>
      <c r="HFA147" s="4"/>
      <c r="HFB147" s="4"/>
      <c r="HFC147" s="4"/>
      <c r="HFD147" s="4"/>
      <c r="HFE147" s="4"/>
      <c r="HFF147" s="4"/>
      <c r="HFG147" s="4"/>
      <c r="HFH147" s="4"/>
      <c r="HFI147" s="4"/>
      <c r="HFJ147" s="4"/>
      <c r="HFK147" s="4"/>
      <c r="HFL147" s="4"/>
      <c r="HFM147" s="4"/>
      <c r="HFN147" s="4"/>
      <c r="HFO147" s="4"/>
      <c r="HFP147" s="4"/>
      <c r="HFQ147" s="4"/>
      <c r="HFR147" s="4"/>
      <c r="HFS147" s="4"/>
      <c r="HFT147" s="4"/>
      <c r="HFU147" s="4"/>
      <c r="HFV147" s="4"/>
      <c r="HFW147" s="74"/>
      <c r="HFX147" s="74"/>
      <c r="HFY147" s="74"/>
      <c r="HFZ147" s="74"/>
      <c r="HGA147" s="74"/>
      <c r="HGB147" s="74"/>
      <c r="HGC147" s="4"/>
      <c r="HGD147" s="4"/>
      <c r="HGE147" s="4"/>
      <c r="HGF147" s="4"/>
      <c r="HGG147" s="4"/>
      <c r="HGH147" s="4"/>
      <c r="HGI147" s="4"/>
      <c r="HGJ147" s="4"/>
      <c r="HGK147" s="4"/>
      <c r="HGL147" s="4"/>
      <c r="HGM147" s="4"/>
      <c r="HGN147" s="4"/>
      <c r="HGO147" s="4"/>
      <c r="HGP147" s="4"/>
      <c r="HGQ147" s="4"/>
      <c r="HGR147" s="4"/>
      <c r="HGS147" s="4"/>
      <c r="HGT147" s="4"/>
      <c r="HGU147" s="4"/>
      <c r="HGV147" s="4"/>
      <c r="HGW147" s="4"/>
      <c r="HGX147" s="4"/>
      <c r="HGY147" s="4"/>
      <c r="HGZ147" s="4"/>
      <c r="HHA147" s="4"/>
      <c r="HHB147" s="4"/>
      <c r="HHC147" s="4"/>
      <c r="HHD147" s="4"/>
      <c r="HHE147" s="4"/>
      <c r="HHF147" s="4"/>
      <c r="HHG147" s="4"/>
      <c r="HHH147" s="4"/>
      <c r="HHI147" s="4"/>
      <c r="HHJ147" s="4"/>
      <c r="HHK147" s="4"/>
      <c r="HHL147" s="4"/>
      <c r="HHM147" s="4"/>
      <c r="HHN147" s="4"/>
      <c r="HHO147" s="4"/>
      <c r="HHP147" s="4"/>
      <c r="HHQ147" s="4"/>
      <c r="HHR147" s="4"/>
      <c r="HHS147" s="4"/>
      <c r="HHT147" s="4"/>
      <c r="HHU147" s="4"/>
      <c r="HHV147" s="4"/>
      <c r="HHW147" s="4"/>
      <c r="HHX147" s="4"/>
      <c r="HHY147" s="4"/>
      <c r="HHZ147" s="4"/>
      <c r="HIA147" s="4"/>
      <c r="HIB147" s="4"/>
      <c r="HIC147" s="4"/>
      <c r="HID147" s="4"/>
      <c r="HIE147" s="4"/>
      <c r="HIF147" s="4"/>
      <c r="HIG147" s="4"/>
      <c r="HIH147" s="4"/>
      <c r="HII147" s="4"/>
      <c r="HIJ147" s="4"/>
      <c r="HIK147" s="4"/>
      <c r="HIL147" s="4"/>
      <c r="HIM147" s="4"/>
      <c r="HIN147" s="4"/>
      <c r="HIO147" s="4"/>
      <c r="HIP147" s="4"/>
      <c r="HIQ147" s="4"/>
      <c r="HIR147" s="4"/>
      <c r="HIS147" s="4"/>
      <c r="HIT147" s="4"/>
      <c r="HIU147" s="4"/>
      <c r="HIV147" s="4"/>
      <c r="HIW147" s="4"/>
      <c r="HIX147" s="4"/>
      <c r="HIY147" s="4"/>
      <c r="HIZ147" s="4"/>
      <c r="HJA147" s="4"/>
      <c r="HJB147" s="4"/>
      <c r="HJC147" s="4"/>
      <c r="HJD147" s="4"/>
      <c r="HJE147" s="4"/>
      <c r="HJF147" s="4"/>
      <c r="HJG147" s="4"/>
      <c r="HJH147" s="4"/>
      <c r="HJI147" s="4"/>
      <c r="HJJ147" s="4"/>
      <c r="HJK147" s="4"/>
      <c r="HJL147" s="4"/>
      <c r="HJM147" s="4"/>
      <c r="HJN147" s="4"/>
      <c r="HJO147" s="4"/>
      <c r="HJP147" s="4"/>
      <c r="HJQ147" s="4"/>
      <c r="HJR147" s="4"/>
      <c r="HJS147" s="4"/>
      <c r="HJT147" s="4"/>
      <c r="HJU147" s="4"/>
      <c r="HJV147" s="4"/>
      <c r="HJW147" s="4"/>
      <c r="HJX147" s="4"/>
      <c r="HJY147" s="4"/>
      <c r="HJZ147" s="4"/>
      <c r="HKA147" s="4"/>
      <c r="HKB147" s="4"/>
      <c r="HKC147" s="4"/>
      <c r="HKD147" s="4"/>
      <c r="HKE147" s="4"/>
      <c r="HKF147" s="4"/>
      <c r="HKG147" s="4"/>
      <c r="HKH147" s="4"/>
      <c r="HKI147" s="4"/>
      <c r="HKJ147" s="4"/>
      <c r="HKK147" s="4"/>
      <c r="HKL147" s="4"/>
      <c r="HKM147" s="4"/>
      <c r="HKN147" s="4"/>
      <c r="HKO147" s="4"/>
      <c r="HKP147" s="4"/>
      <c r="HKQ147" s="4"/>
      <c r="HKR147" s="4"/>
      <c r="HKS147" s="4"/>
      <c r="HKT147" s="4"/>
      <c r="HKU147" s="4"/>
      <c r="HKV147" s="4"/>
      <c r="HKW147" s="4"/>
      <c r="HKX147" s="4"/>
      <c r="HKY147" s="4"/>
      <c r="HKZ147" s="4"/>
      <c r="HLA147" s="4"/>
      <c r="HLB147" s="4"/>
      <c r="HLC147" s="4"/>
      <c r="HLD147" s="4"/>
      <c r="HLE147" s="4"/>
      <c r="HLF147" s="4"/>
      <c r="HLG147" s="4"/>
      <c r="HLH147" s="4"/>
      <c r="HLI147" s="4"/>
      <c r="HLJ147" s="4"/>
      <c r="HLK147" s="4"/>
      <c r="HLL147" s="4"/>
      <c r="HLM147" s="4"/>
      <c r="HLN147" s="4"/>
      <c r="HLO147" s="4"/>
      <c r="HLP147" s="4"/>
      <c r="HLQ147" s="4"/>
      <c r="HLR147" s="4"/>
      <c r="HLS147" s="4"/>
      <c r="HLT147" s="4"/>
      <c r="HLU147" s="4"/>
      <c r="HLV147" s="4"/>
      <c r="HLW147" s="4"/>
      <c r="HLX147" s="4"/>
      <c r="HLY147" s="4"/>
      <c r="HLZ147" s="4"/>
      <c r="HMA147" s="4"/>
      <c r="HMB147" s="4"/>
      <c r="HMC147" s="4"/>
      <c r="HMD147" s="4"/>
      <c r="HME147" s="4"/>
      <c r="HMF147" s="4"/>
      <c r="HMG147" s="4"/>
      <c r="HMH147" s="4"/>
      <c r="HMI147" s="4"/>
      <c r="HMJ147" s="4"/>
      <c r="HMK147" s="4"/>
      <c r="HML147" s="4"/>
      <c r="HMM147" s="4"/>
      <c r="HMN147" s="4"/>
      <c r="HMO147" s="4"/>
      <c r="HMP147" s="4"/>
      <c r="HMQ147" s="4"/>
      <c r="HMR147" s="4"/>
      <c r="HMS147" s="4"/>
      <c r="HMT147" s="4"/>
      <c r="HMU147" s="4"/>
      <c r="HMV147" s="4"/>
      <c r="HMW147" s="4"/>
      <c r="HMX147" s="4"/>
      <c r="HMY147" s="4"/>
      <c r="HMZ147" s="4"/>
      <c r="HNA147" s="4"/>
      <c r="HNB147" s="4"/>
      <c r="HNC147" s="4"/>
      <c r="HND147" s="4"/>
      <c r="HNE147" s="4"/>
      <c r="HNF147" s="4"/>
      <c r="HNG147" s="4"/>
      <c r="HNH147" s="4"/>
      <c r="HNI147" s="4"/>
      <c r="HNJ147" s="4"/>
      <c r="HNK147" s="4"/>
      <c r="HNL147" s="4"/>
      <c r="HNM147" s="4"/>
      <c r="HNN147" s="4"/>
      <c r="HNO147" s="4"/>
      <c r="HNP147" s="4"/>
      <c r="HNQ147" s="4"/>
      <c r="HNR147" s="4"/>
      <c r="HNS147" s="4"/>
      <c r="HNT147" s="4"/>
      <c r="HNU147" s="4"/>
      <c r="HNV147" s="4"/>
      <c r="HNW147" s="4"/>
      <c r="HNX147" s="4"/>
      <c r="HNY147" s="4"/>
      <c r="HNZ147" s="4"/>
      <c r="HOA147" s="4"/>
      <c r="HOB147" s="4"/>
      <c r="HOC147" s="4"/>
      <c r="HOD147" s="4"/>
      <c r="HOE147" s="4"/>
      <c r="HOF147" s="4"/>
      <c r="HOG147" s="4"/>
      <c r="HOH147" s="4"/>
      <c r="HOI147" s="4"/>
      <c r="HOJ147" s="4"/>
      <c r="HOK147" s="4"/>
      <c r="HOL147" s="4"/>
      <c r="HOM147" s="4"/>
      <c r="HON147" s="4"/>
      <c r="HOO147" s="4"/>
      <c r="HOP147" s="4"/>
      <c r="HOQ147" s="4"/>
      <c r="HOR147" s="4"/>
      <c r="HOS147" s="4"/>
      <c r="HOT147" s="4"/>
      <c r="HOU147" s="4"/>
      <c r="HOV147" s="4"/>
      <c r="HOW147" s="4"/>
      <c r="HOX147" s="4"/>
      <c r="HOY147" s="4"/>
      <c r="HOZ147" s="4"/>
      <c r="HPA147" s="4"/>
      <c r="HPB147" s="4"/>
      <c r="HPC147" s="4"/>
      <c r="HPD147" s="4"/>
      <c r="HPE147" s="4"/>
      <c r="HPF147" s="4"/>
      <c r="HPG147" s="4"/>
      <c r="HPH147" s="4"/>
      <c r="HPI147" s="4"/>
      <c r="HPJ147" s="4"/>
      <c r="HPK147" s="4"/>
      <c r="HPL147" s="4"/>
      <c r="HPM147" s="4"/>
      <c r="HPN147" s="4"/>
      <c r="HPO147" s="4"/>
      <c r="HPP147" s="4"/>
      <c r="HPQ147" s="4"/>
      <c r="HPR147" s="4"/>
      <c r="HPS147" s="74"/>
      <c r="HPT147" s="74"/>
      <c r="HPU147" s="74"/>
      <c r="HPV147" s="74"/>
      <c r="HPW147" s="74"/>
      <c r="HPX147" s="74"/>
      <c r="HPY147" s="4"/>
      <c r="HPZ147" s="4"/>
      <c r="HQA147" s="4"/>
      <c r="HQB147" s="4"/>
      <c r="HQC147" s="4"/>
      <c r="HQD147" s="4"/>
      <c r="HQE147" s="4"/>
      <c r="HQF147" s="4"/>
      <c r="HQG147" s="4"/>
      <c r="HQH147" s="4"/>
      <c r="HQI147" s="4"/>
      <c r="HQJ147" s="4"/>
      <c r="HQK147" s="4"/>
      <c r="HQL147" s="4"/>
      <c r="HQM147" s="4"/>
      <c r="HQN147" s="4"/>
      <c r="HQO147" s="4"/>
      <c r="HQP147" s="4"/>
      <c r="HQQ147" s="4"/>
      <c r="HQR147" s="4"/>
      <c r="HQS147" s="4"/>
      <c r="HQT147" s="4"/>
      <c r="HQU147" s="4"/>
      <c r="HQV147" s="4"/>
      <c r="HQW147" s="4"/>
      <c r="HQX147" s="4"/>
      <c r="HQY147" s="4"/>
      <c r="HQZ147" s="4"/>
      <c r="HRA147" s="4"/>
      <c r="HRB147" s="4"/>
      <c r="HRC147" s="4"/>
      <c r="HRD147" s="4"/>
      <c r="HRE147" s="4"/>
      <c r="HRF147" s="4"/>
      <c r="HRG147" s="4"/>
      <c r="HRH147" s="4"/>
      <c r="HRI147" s="4"/>
      <c r="HRJ147" s="4"/>
      <c r="HRK147" s="4"/>
      <c r="HRL147" s="4"/>
      <c r="HRM147" s="4"/>
      <c r="HRN147" s="4"/>
      <c r="HRO147" s="4"/>
      <c r="HRP147" s="4"/>
      <c r="HRQ147" s="4"/>
      <c r="HRR147" s="4"/>
      <c r="HRS147" s="4"/>
      <c r="HRT147" s="4"/>
      <c r="HRU147" s="4"/>
      <c r="HRV147" s="4"/>
      <c r="HRW147" s="4"/>
      <c r="HRX147" s="4"/>
      <c r="HRY147" s="4"/>
      <c r="HRZ147" s="4"/>
      <c r="HSA147" s="4"/>
      <c r="HSB147" s="4"/>
      <c r="HSC147" s="4"/>
      <c r="HSD147" s="4"/>
      <c r="HSE147" s="4"/>
      <c r="HSF147" s="4"/>
      <c r="HSG147" s="4"/>
      <c r="HSH147" s="4"/>
      <c r="HSI147" s="4"/>
      <c r="HSJ147" s="4"/>
      <c r="HSK147" s="4"/>
      <c r="HSL147" s="4"/>
      <c r="HSM147" s="4"/>
      <c r="HSN147" s="4"/>
      <c r="HSO147" s="4"/>
      <c r="HSP147" s="4"/>
      <c r="HSQ147" s="4"/>
      <c r="HSR147" s="4"/>
      <c r="HSS147" s="4"/>
      <c r="HST147" s="4"/>
      <c r="HSU147" s="4"/>
      <c r="HSV147" s="4"/>
      <c r="HSW147" s="4"/>
      <c r="HSX147" s="4"/>
      <c r="HSY147" s="4"/>
      <c r="HSZ147" s="4"/>
      <c r="HTA147" s="4"/>
      <c r="HTB147" s="4"/>
      <c r="HTC147" s="4"/>
      <c r="HTD147" s="4"/>
      <c r="HTE147" s="4"/>
      <c r="HTF147" s="4"/>
      <c r="HTG147" s="4"/>
      <c r="HTH147" s="4"/>
      <c r="HTI147" s="4"/>
      <c r="HTJ147" s="4"/>
      <c r="HTK147" s="4"/>
      <c r="HTL147" s="4"/>
      <c r="HTM147" s="4"/>
      <c r="HTN147" s="4"/>
      <c r="HTO147" s="4"/>
      <c r="HTP147" s="4"/>
      <c r="HTQ147" s="4"/>
      <c r="HTR147" s="4"/>
      <c r="HTS147" s="4"/>
      <c r="HTT147" s="4"/>
      <c r="HTU147" s="4"/>
      <c r="HTV147" s="4"/>
      <c r="HTW147" s="4"/>
      <c r="HTX147" s="4"/>
      <c r="HTY147" s="4"/>
      <c r="HTZ147" s="4"/>
      <c r="HUA147" s="4"/>
      <c r="HUB147" s="4"/>
      <c r="HUC147" s="4"/>
      <c r="HUD147" s="4"/>
      <c r="HUE147" s="4"/>
      <c r="HUF147" s="4"/>
      <c r="HUG147" s="4"/>
      <c r="HUH147" s="4"/>
      <c r="HUI147" s="4"/>
      <c r="HUJ147" s="4"/>
      <c r="HUK147" s="4"/>
      <c r="HUL147" s="4"/>
      <c r="HUM147" s="4"/>
      <c r="HUN147" s="4"/>
      <c r="HUO147" s="4"/>
      <c r="HUP147" s="4"/>
      <c r="HUQ147" s="4"/>
      <c r="HUR147" s="4"/>
      <c r="HUS147" s="4"/>
      <c r="HUT147" s="4"/>
      <c r="HUU147" s="4"/>
      <c r="HUV147" s="4"/>
      <c r="HUW147" s="4"/>
      <c r="HUX147" s="4"/>
      <c r="HUY147" s="4"/>
      <c r="HUZ147" s="4"/>
      <c r="HVA147" s="4"/>
      <c r="HVB147" s="4"/>
      <c r="HVC147" s="4"/>
      <c r="HVD147" s="4"/>
      <c r="HVE147" s="4"/>
      <c r="HVF147" s="4"/>
      <c r="HVG147" s="4"/>
      <c r="HVH147" s="4"/>
      <c r="HVI147" s="4"/>
      <c r="HVJ147" s="4"/>
      <c r="HVK147" s="4"/>
      <c r="HVL147" s="4"/>
      <c r="HVM147" s="4"/>
      <c r="HVN147" s="4"/>
      <c r="HVO147" s="4"/>
      <c r="HVP147" s="4"/>
      <c r="HVQ147" s="4"/>
      <c r="HVR147" s="4"/>
      <c r="HVS147" s="4"/>
      <c r="HVT147" s="4"/>
      <c r="HVU147" s="4"/>
      <c r="HVV147" s="4"/>
      <c r="HVW147" s="4"/>
      <c r="HVX147" s="4"/>
      <c r="HVY147" s="4"/>
      <c r="HVZ147" s="4"/>
      <c r="HWA147" s="4"/>
      <c r="HWB147" s="4"/>
      <c r="HWC147" s="4"/>
      <c r="HWD147" s="4"/>
      <c r="HWE147" s="4"/>
      <c r="HWF147" s="4"/>
      <c r="HWG147" s="4"/>
      <c r="HWH147" s="4"/>
      <c r="HWI147" s="4"/>
      <c r="HWJ147" s="4"/>
      <c r="HWK147" s="4"/>
      <c r="HWL147" s="4"/>
      <c r="HWM147" s="4"/>
      <c r="HWN147" s="4"/>
      <c r="HWO147" s="4"/>
      <c r="HWP147" s="4"/>
      <c r="HWQ147" s="4"/>
      <c r="HWR147" s="4"/>
      <c r="HWS147" s="4"/>
      <c r="HWT147" s="4"/>
      <c r="HWU147" s="4"/>
      <c r="HWV147" s="4"/>
      <c r="HWW147" s="4"/>
      <c r="HWX147" s="4"/>
      <c r="HWY147" s="4"/>
      <c r="HWZ147" s="4"/>
      <c r="HXA147" s="4"/>
      <c r="HXB147" s="4"/>
      <c r="HXC147" s="4"/>
      <c r="HXD147" s="4"/>
      <c r="HXE147" s="4"/>
      <c r="HXF147" s="4"/>
      <c r="HXG147" s="4"/>
      <c r="HXH147" s="4"/>
      <c r="HXI147" s="4"/>
      <c r="HXJ147" s="4"/>
      <c r="HXK147" s="4"/>
      <c r="HXL147" s="4"/>
      <c r="HXM147" s="4"/>
      <c r="HXN147" s="4"/>
      <c r="HXO147" s="4"/>
      <c r="HXP147" s="4"/>
      <c r="HXQ147" s="4"/>
      <c r="HXR147" s="4"/>
      <c r="HXS147" s="4"/>
      <c r="HXT147" s="4"/>
      <c r="HXU147" s="4"/>
      <c r="HXV147" s="4"/>
      <c r="HXW147" s="4"/>
      <c r="HXX147" s="4"/>
      <c r="HXY147" s="4"/>
      <c r="HXZ147" s="4"/>
      <c r="HYA147" s="4"/>
      <c r="HYB147" s="4"/>
      <c r="HYC147" s="4"/>
      <c r="HYD147" s="4"/>
      <c r="HYE147" s="4"/>
      <c r="HYF147" s="4"/>
      <c r="HYG147" s="4"/>
      <c r="HYH147" s="4"/>
      <c r="HYI147" s="4"/>
      <c r="HYJ147" s="4"/>
      <c r="HYK147" s="4"/>
      <c r="HYL147" s="4"/>
      <c r="HYM147" s="4"/>
      <c r="HYN147" s="4"/>
      <c r="HYO147" s="4"/>
      <c r="HYP147" s="4"/>
      <c r="HYQ147" s="4"/>
      <c r="HYR147" s="4"/>
      <c r="HYS147" s="4"/>
      <c r="HYT147" s="4"/>
      <c r="HYU147" s="4"/>
      <c r="HYV147" s="4"/>
      <c r="HYW147" s="4"/>
      <c r="HYX147" s="4"/>
      <c r="HYY147" s="4"/>
      <c r="HYZ147" s="4"/>
      <c r="HZA147" s="4"/>
      <c r="HZB147" s="4"/>
      <c r="HZC147" s="4"/>
      <c r="HZD147" s="4"/>
      <c r="HZE147" s="4"/>
      <c r="HZF147" s="4"/>
      <c r="HZG147" s="4"/>
      <c r="HZH147" s="4"/>
      <c r="HZI147" s="4"/>
      <c r="HZJ147" s="4"/>
      <c r="HZK147" s="4"/>
      <c r="HZL147" s="4"/>
      <c r="HZM147" s="4"/>
      <c r="HZN147" s="4"/>
      <c r="HZO147" s="74"/>
      <c r="HZP147" s="74"/>
      <c r="HZQ147" s="74"/>
      <c r="HZR147" s="74"/>
      <c r="HZS147" s="74"/>
      <c r="HZT147" s="74"/>
      <c r="HZU147" s="4"/>
      <c r="HZV147" s="4"/>
      <c r="HZW147" s="4"/>
      <c r="HZX147" s="4"/>
      <c r="HZY147" s="4"/>
      <c r="HZZ147" s="4"/>
      <c r="IAA147" s="4"/>
      <c r="IAB147" s="4"/>
      <c r="IAC147" s="4"/>
      <c r="IAD147" s="4"/>
      <c r="IAE147" s="4"/>
      <c r="IAF147" s="4"/>
      <c r="IAG147" s="4"/>
      <c r="IAH147" s="4"/>
      <c r="IAI147" s="4"/>
      <c r="IAJ147" s="4"/>
      <c r="IAK147" s="4"/>
      <c r="IAL147" s="4"/>
      <c r="IAM147" s="4"/>
      <c r="IAN147" s="4"/>
      <c r="IAO147" s="4"/>
      <c r="IAP147" s="4"/>
      <c r="IAQ147" s="4"/>
      <c r="IAR147" s="4"/>
      <c r="IAS147" s="4"/>
      <c r="IAT147" s="4"/>
      <c r="IAU147" s="4"/>
      <c r="IAV147" s="4"/>
      <c r="IAW147" s="4"/>
      <c r="IAX147" s="4"/>
      <c r="IAY147" s="4"/>
      <c r="IAZ147" s="4"/>
      <c r="IBA147" s="4"/>
      <c r="IBB147" s="4"/>
      <c r="IBC147" s="4"/>
      <c r="IBD147" s="4"/>
      <c r="IBE147" s="4"/>
      <c r="IBF147" s="4"/>
      <c r="IBG147" s="4"/>
      <c r="IBH147" s="4"/>
      <c r="IBI147" s="4"/>
      <c r="IBJ147" s="4"/>
      <c r="IBK147" s="4"/>
      <c r="IBL147" s="4"/>
      <c r="IBM147" s="4"/>
      <c r="IBN147" s="4"/>
      <c r="IBO147" s="4"/>
      <c r="IBP147" s="4"/>
      <c r="IBQ147" s="4"/>
      <c r="IBR147" s="4"/>
      <c r="IBS147" s="4"/>
      <c r="IBT147" s="4"/>
      <c r="IBU147" s="4"/>
      <c r="IBV147" s="4"/>
      <c r="IBW147" s="4"/>
      <c r="IBX147" s="4"/>
      <c r="IBY147" s="4"/>
      <c r="IBZ147" s="4"/>
      <c r="ICA147" s="4"/>
      <c r="ICB147" s="4"/>
      <c r="ICC147" s="4"/>
      <c r="ICD147" s="4"/>
      <c r="ICE147" s="4"/>
      <c r="ICF147" s="4"/>
      <c r="ICG147" s="4"/>
      <c r="ICH147" s="4"/>
      <c r="ICI147" s="4"/>
      <c r="ICJ147" s="4"/>
      <c r="ICK147" s="4"/>
      <c r="ICL147" s="4"/>
      <c r="ICM147" s="4"/>
      <c r="ICN147" s="4"/>
      <c r="ICO147" s="4"/>
      <c r="ICP147" s="4"/>
      <c r="ICQ147" s="4"/>
      <c r="ICR147" s="4"/>
      <c r="ICS147" s="4"/>
      <c r="ICT147" s="4"/>
      <c r="ICU147" s="4"/>
      <c r="ICV147" s="4"/>
      <c r="ICW147" s="4"/>
      <c r="ICX147" s="4"/>
      <c r="ICY147" s="4"/>
      <c r="ICZ147" s="4"/>
      <c r="IDA147" s="4"/>
      <c r="IDB147" s="4"/>
      <c r="IDC147" s="4"/>
      <c r="IDD147" s="4"/>
      <c r="IDE147" s="4"/>
      <c r="IDF147" s="4"/>
      <c r="IDG147" s="4"/>
      <c r="IDH147" s="4"/>
      <c r="IDI147" s="4"/>
      <c r="IDJ147" s="4"/>
      <c r="IDK147" s="4"/>
      <c r="IDL147" s="4"/>
      <c r="IDM147" s="4"/>
      <c r="IDN147" s="4"/>
      <c r="IDO147" s="4"/>
      <c r="IDP147" s="4"/>
      <c r="IDQ147" s="4"/>
      <c r="IDR147" s="4"/>
      <c r="IDS147" s="4"/>
      <c r="IDT147" s="4"/>
      <c r="IDU147" s="4"/>
      <c r="IDV147" s="4"/>
      <c r="IDW147" s="4"/>
      <c r="IDX147" s="4"/>
      <c r="IDY147" s="4"/>
      <c r="IDZ147" s="4"/>
      <c r="IEA147" s="4"/>
      <c r="IEB147" s="4"/>
      <c r="IEC147" s="4"/>
      <c r="IED147" s="4"/>
      <c r="IEE147" s="4"/>
      <c r="IEF147" s="4"/>
      <c r="IEG147" s="4"/>
      <c r="IEH147" s="4"/>
      <c r="IEI147" s="4"/>
      <c r="IEJ147" s="4"/>
      <c r="IEK147" s="4"/>
      <c r="IEL147" s="4"/>
      <c r="IEM147" s="4"/>
      <c r="IEN147" s="4"/>
      <c r="IEO147" s="4"/>
      <c r="IEP147" s="4"/>
      <c r="IEQ147" s="4"/>
      <c r="IER147" s="4"/>
      <c r="IES147" s="4"/>
      <c r="IET147" s="4"/>
      <c r="IEU147" s="4"/>
      <c r="IEV147" s="4"/>
      <c r="IEW147" s="4"/>
      <c r="IEX147" s="4"/>
      <c r="IEY147" s="4"/>
      <c r="IEZ147" s="4"/>
      <c r="IFA147" s="4"/>
      <c r="IFB147" s="4"/>
      <c r="IFC147" s="4"/>
      <c r="IFD147" s="4"/>
      <c r="IFE147" s="4"/>
      <c r="IFF147" s="4"/>
      <c r="IFG147" s="4"/>
      <c r="IFH147" s="4"/>
      <c r="IFI147" s="4"/>
      <c r="IFJ147" s="4"/>
      <c r="IFK147" s="4"/>
      <c r="IFL147" s="4"/>
      <c r="IFM147" s="4"/>
      <c r="IFN147" s="4"/>
      <c r="IFO147" s="4"/>
      <c r="IFP147" s="4"/>
      <c r="IFQ147" s="4"/>
      <c r="IFR147" s="4"/>
      <c r="IFS147" s="4"/>
      <c r="IFT147" s="4"/>
      <c r="IFU147" s="4"/>
      <c r="IFV147" s="4"/>
      <c r="IFW147" s="4"/>
      <c r="IFX147" s="4"/>
      <c r="IFY147" s="4"/>
      <c r="IFZ147" s="4"/>
      <c r="IGA147" s="4"/>
      <c r="IGB147" s="4"/>
      <c r="IGC147" s="4"/>
      <c r="IGD147" s="4"/>
      <c r="IGE147" s="4"/>
      <c r="IGF147" s="4"/>
      <c r="IGG147" s="4"/>
      <c r="IGH147" s="4"/>
      <c r="IGI147" s="4"/>
      <c r="IGJ147" s="4"/>
      <c r="IGK147" s="4"/>
      <c r="IGL147" s="4"/>
      <c r="IGM147" s="4"/>
      <c r="IGN147" s="4"/>
      <c r="IGO147" s="4"/>
      <c r="IGP147" s="4"/>
      <c r="IGQ147" s="4"/>
      <c r="IGR147" s="4"/>
      <c r="IGS147" s="4"/>
      <c r="IGT147" s="4"/>
      <c r="IGU147" s="4"/>
      <c r="IGV147" s="4"/>
      <c r="IGW147" s="4"/>
      <c r="IGX147" s="4"/>
      <c r="IGY147" s="4"/>
      <c r="IGZ147" s="4"/>
      <c r="IHA147" s="4"/>
      <c r="IHB147" s="4"/>
      <c r="IHC147" s="4"/>
      <c r="IHD147" s="4"/>
      <c r="IHE147" s="4"/>
      <c r="IHF147" s="4"/>
      <c r="IHG147" s="4"/>
      <c r="IHH147" s="4"/>
      <c r="IHI147" s="4"/>
      <c r="IHJ147" s="4"/>
      <c r="IHK147" s="4"/>
      <c r="IHL147" s="4"/>
      <c r="IHM147" s="4"/>
      <c r="IHN147" s="4"/>
      <c r="IHO147" s="4"/>
      <c r="IHP147" s="4"/>
      <c r="IHQ147" s="4"/>
      <c r="IHR147" s="4"/>
      <c r="IHS147" s="4"/>
      <c r="IHT147" s="4"/>
      <c r="IHU147" s="4"/>
      <c r="IHV147" s="4"/>
      <c r="IHW147" s="4"/>
      <c r="IHX147" s="4"/>
      <c r="IHY147" s="4"/>
      <c r="IHZ147" s="4"/>
      <c r="IIA147" s="4"/>
      <c r="IIB147" s="4"/>
      <c r="IIC147" s="4"/>
      <c r="IID147" s="4"/>
      <c r="IIE147" s="4"/>
      <c r="IIF147" s="4"/>
      <c r="IIG147" s="4"/>
      <c r="IIH147" s="4"/>
      <c r="III147" s="4"/>
      <c r="IIJ147" s="4"/>
      <c r="IIK147" s="4"/>
      <c r="IIL147" s="4"/>
      <c r="IIM147" s="4"/>
      <c r="IIN147" s="4"/>
      <c r="IIO147" s="4"/>
      <c r="IIP147" s="4"/>
      <c r="IIQ147" s="4"/>
      <c r="IIR147" s="4"/>
      <c r="IIS147" s="4"/>
      <c r="IIT147" s="4"/>
      <c r="IIU147" s="4"/>
      <c r="IIV147" s="4"/>
      <c r="IIW147" s="4"/>
      <c r="IIX147" s="4"/>
      <c r="IIY147" s="4"/>
      <c r="IIZ147" s="4"/>
      <c r="IJA147" s="4"/>
      <c r="IJB147" s="4"/>
      <c r="IJC147" s="4"/>
      <c r="IJD147" s="4"/>
      <c r="IJE147" s="4"/>
      <c r="IJF147" s="4"/>
      <c r="IJG147" s="4"/>
      <c r="IJH147" s="4"/>
      <c r="IJI147" s="4"/>
      <c r="IJJ147" s="4"/>
      <c r="IJK147" s="74"/>
      <c r="IJL147" s="74"/>
      <c r="IJM147" s="74"/>
      <c r="IJN147" s="74"/>
      <c r="IJO147" s="74"/>
      <c r="IJP147" s="74"/>
      <c r="IJQ147" s="4"/>
      <c r="IJR147" s="4"/>
      <c r="IJS147" s="4"/>
      <c r="IJT147" s="4"/>
      <c r="IJU147" s="4"/>
      <c r="IJV147" s="4"/>
      <c r="IJW147" s="4"/>
      <c r="IJX147" s="4"/>
      <c r="IJY147" s="4"/>
      <c r="IJZ147" s="4"/>
      <c r="IKA147" s="4"/>
      <c r="IKB147" s="4"/>
      <c r="IKC147" s="4"/>
      <c r="IKD147" s="4"/>
      <c r="IKE147" s="4"/>
      <c r="IKF147" s="4"/>
      <c r="IKG147" s="4"/>
      <c r="IKH147" s="4"/>
      <c r="IKI147" s="4"/>
      <c r="IKJ147" s="4"/>
      <c r="IKK147" s="4"/>
      <c r="IKL147" s="4"/>
      <c r="IKM147" s="4"/>
      <c r="IKN147" s="4"/>
      <c r="IKO147" s="4"/>
      <c r="IKP147" s="4"/>
      <c r="IKQ147" s="4"/>
      <c r="IKR147" s="4"/>
      <c r="IKS147" s="4"/>
      <c r="IKT147" s="4"/>
      <c r="IKU147" s="4"/>
      <c r="IKV147" s="4"/>
      <c r="IKW147" s="4"/>
      <c r="IKX147" s="4"/>
      <c r="IKY147" s="4"/>
      <c r="IKZ147" s="4"/>
      <c r="ILA147" s="4"/>
      <c r="ILB147" s="4"/>
      <c r="ILC147" s="4"/>
      <c r="ILD147" s="4"/>
      <c r="ILE147" s="4"/>
      <c r="ILF147" s="4"/>
      <c r="ILG147" s="4"/>
      <c r="ILH147" s="4"/>
      <c r="ILI147" s="4"/>
      <c r="ILJ147" s="4"/>
      <c r="ILK147" s="4"/>
      <c r="ILL147" s="4"/>
      <c r="ILM147" s="4"/>
      <c r="ILN147" s="4"/>
      <c r="ILO147" s="4"/>
      <c r="ILP147" s="4"/>
      <c r="ILQ147" s="4"/>
      <c r="ILR147" s="4"/>
      <c r="ILS147" s="4"/>
      <c r="ILT147" s="4"/>
      <c r="ILU147" s="4"/>
      <c r="ILV147" s="4"/>
      <c r="ILW147" s="4"/>
      <c r="ILX147" s="4"/>
      <c r="ILY147" s="4"/>
      <c r="ILZ147" s="4"/>
      <c r="IMA147" s="4"/>
      <c r="IMB147" s="4"/>
      <c r="IMC147" s="4"/>
      <c r="IMD147" s="4"/>
      <c r="IME147" s="4"/>
      <c r="IMF147" s="4"/>
      <c r="IMG147" s="4"/>
      <c r="IMH147" s="4"/>
      <c r="IMI147" s="4"/>
      <c r="IMJ147" s="4"/>
      <c r="IMK147" s="4"/>
      <c r="IML147" s="4"/>
      <c r="IMM147" s="4"/>
      <c r="IMN147" s="4"/>
      <c r="IMO147" s="4"/>
      <c r="IMP147" s="4"/>
      <c r="IMQ147" s="4"/>
      <c r="IMR147" s="4"/>
      <c r="IMS147" s="4"/>
      <c r="IMT147" s="4"/>
      <c r="IMU147" s="4"/>
      <c r="IMV147" s="4"/>
      <c r="IMW147" s="4"/>
      <c r="IMX147" s="4"/>
      <c r="IMY147" s="4"/>
      <c r="IMZ147" s="4"/>
      <c r="INA147" s="4"/>
      <c r="INB147" s="4"/>
      <c r="INC147" s="4"/>
      <c r="IND147" s="4"/>
      <c r="INE147" s="4"/>
      <c r="INF147" s="4"/>
      <c r="ING147" s="4"/>
      <c r="INH147" s="4"/>
      <c r="INI147" s="4"/>
      <c r="INJ147" s="4"/>
      <c r="INK147" s="4"/>
      <c r="INL147" s="4"/>
      <c r="INM147" s="4"/>
      <c r="INN147" s="4"/>
      <c r="INO147" s="4"/>
      <c r="INP147" s="4"/>
      <c r="INQ147" s="4"/>
      <c r="INR147" s="4"/>
      <c r="INS147" s="4"/>
      <c r="INT147" s="4"/>
      <c r="INU147" s="4"/>
      <c r="INV147" s="4"/>
      <c r="INW147" s="4"/>
      <c r="INX147" s="4"/>
      <c r="INY147" s="4"/>
      <c r="INZ147" s="4"/>
      <c r="IOA147" s="4"/>
      <c r="IOB147" s="4"/>
      <c r="IOC147" s="4"/>
      <c r="IOD147" s="4"/>
      <c r="IOE147" s="4"/>
      <c r="IOF147" s="4"/>
      <c r="IOG147" s="4"/>
      <c r="IOH147" s="4"/>
      <c r="IOI147" s="4"/>
      <c r="IOJ147" s="4"/>
      <c r="IOK147" s="4"/>
      <c r="IOL147" s="4"/>
      <c r="IOM147" s="4"/>
      <c r="ION147" s="4"/>
      <c r="IOO147" s="4"/>
      <c r="IOP147" s="4"/>
      <c r="IOQ147" s="4"/>
      <c r="IOR147" s="4"/>
      <c r="IOS147" s="4"/>
      <c r="IOT147" s="4"/>
      <c r="IOU147" s="4"/>
      <c r="IOV147" s="4"/>
      <c r="IOW147" s="4"/>
      <c r="IOX147" s="4"/>
      <c r="IOY147" s="4"/>
      <c r="IOZ147" s="4"/>
      <c r="IPA147" s="4"/>
      <c r="IPB147" s="4"/>
      <c r="IPC147" s="4"/>
      <c r="IPD147" s="4"/>
      <c r="IPE147" s="4"/>
      <c r="IPF147" s="4"/>
      <c r="IPG147" s="4"/>
      <c r="IPH147" s="4"/>
      <c r="IPI147" s="4"/>
      <c r="IPJ147" s="4"/>
      <c r="IPK147" s="4"/>
      <c r="IPL147" s="4"/>
      <c r="IPM147" s="4"/>
      <c r="IPN147" s="4"/>
      <c r="IPO147" s="4"/>
      <c r="IPP147" s="4"/>
      <c r="IPQ147" s="4"/>
      <c r="IPR147" s="4"/>
      <c r="IPS147" s="4"/>
      <c r="IPT147" s="4"/>
      <c r="IPU147" s="4"/>
      <c r="IPV147" s="4"/>
      <c r="IPW147" s="4"/>
      <c r="IPX147" s="4"/>
      <c r="IPY147" s="4"/>
      <c r="IPZ147" s="4"/>
      <c r="IQA147" s="4"/>
      <c r="IQB147" s="4"/>
      <c r="IQC147" s="4"/>
      <c r="IQD147" s="4"/>
      <c r="IQE147" s="4"/>
      <c r="IQF147" s="4"/>
      <c r="IQG147" s="4"/>
      <c r="IQH147" s="4"/>
      <c r="IQI147" s="4"/>
      <c r="IQJ147" s="4"/>
      <c r="IQK147" s="4"/>
      <c r="IQL147" s="4"/>
      <c r="IQM147" s="4"/>
      <c r="IQN147" s="4"/>
      <c r="IQO147" s="4"/>
      <c r="IQP147" s="4"/>
      <c r="IQQ147" s="4"/>
      <c r="IQR147" s="4"/>
      <c r="IQS147" s="4"/>
      <c r="IQT147" s="4"/>
      <c r="IQU147" s="4"/>
      <c r="IQV147" s="4"/>
      <c r="IQW147" s="4"/>
      <c r="IQX147" s="4"/>
      <c r="IQY147" s="4"/>
      <c r="IQZ147" s="4"/>
      <c r="IRA147" s="4"/>
      <c r="IRB147" s="4"/>
      <c r="IRC147" s="4"/>
      <c r="IRD147" s="4"/>
      <c r="IRE147" s="4"/>
      <c r="IRF147" s="4"/>
      <c r="IRG147" s="4"/>
      <c r="IRH147" s="4"/>
      <c r="IRI147" s="4"/>
      <c r="IRJ147" s="4"/>
      <c r="IRK147" s="4"/>
      <c r="IRL147" s="4"/>
      <c r="IRM147" s="4"/>
      <c r="IRN147" s="4"/>
      <c r="IRO147" s="4"/>
      <c r="IRP147" s="4"/>
      <c r="IRQ147" s="4"/>
      <c r="IRR147" s="4"/>
      <c r="IRS147" s="4"/>
      <c r="IRT147" s="4"/>
      <c r="IRU147" s="4"/>
      <c r="IRV147" s="4"/>
      <c r="IRW147" s="4"/>
      <c r="IRX147" s="4"/>
      <c r="IRY147" s="4"/>
      <c r="IRZ147" s="4"/>
      <c r="ISA147" s="4"/>
      <c r="ISB147" s="4"/>
      <c r="ISC147" s="4"/>
      <c r="ISD147" s="4"/>
      <c r="ISE147" s="4"/>
      <c r="ISF147" s="4"/>
      <c r="ISG147" s="4"/>
      <c r="ISH147" s="4"/>
      <c r="ISI147" s="4"/>
      <c r="ISJ147" s="4"/>
      <c r="ISK147" s="4"/>
      <c r="ISL147" s="4"/>
      <c r="ISM147" s="4"/>
      <c r="ISN147" s="4"/>
      <c r="ISO147" s="4"/>
      <c r="ISP147" s="4"/>
      <c r="ISQ147" s="4"/>
      <c r="ISR147" s="4"/>
      <c r="ISS147" s="4"/>
      <c r="IST147" s="4"/>
      <c r="ISU147" s="4"/>
      <c r="ISV147" s="4"/>
      <c r="ISW147" s="4"/>
      <c r="ISX147" s="4"/>
      <c r="ISY147" s="4"/>
      <c r="ISZ147" s="4"/>
      <c r="ITA147" s="4"/>
      <c r="ITB147" s="4"/>
      <c r="ITC147" s="4"/>
      <c r="ITD147" s="4"/>
      <c r="ITE147" s="4"/>
      <c r="ITF147" s="4"/>
      <c r="ITG147" s="74"/>
      <c r="ITH147" s="74"/>
      <c r="ITI147" s="74"/>
      <c r="ITJ147" s="74"/>
      <c r="ITK147" s="74"/>
      <c r="ITL147" s="74"/>
      <c r="ITM147" s="4"/>
      <c r="ITN147" s="4"/>
      <c r="ITO147" s="4"/>
      <c r="ITP147" s="4"/>
      <c r="ITQ147" s="4"/>
      <c r="ITR147" s="4"/>
      <c r="ITS147" s="4"/>
      <c r="ITT147" s="4"/>
      <c r="ITU147" s="4"/>
      <c r="ITV147" s="4"/>
      <c r="ITW147" s="4"/>
      <c r="ITX147" s="4"/>
      <c r="ITY147" s="4"/>
      <c r="ITZ147" s="4"/>
      <c r="IUA147" s="4"/>
      <c r="IUB147" s="4"/>
      <c r="IUC147" s="4"/>
      <c r="IUD147" s="4"/>
      <c r="IUE147" s="4"/>
      <c r="IUF147" s="4"/>
      <c r="IUG147" s="4"/>
      <c r="IUH147" s="4"/>
      <c r="IUI147" s="4"/>
      <c r="IUJ147" s="4"/>
      <c r="IUK147" s="4"/>
      <c r="IUL147" s="4"/>
      <c r="IUM147" s="4"/>
      <c r="IUN147" s="4"/>
      <c r="IUO147" s="4"/>
      <c r="IUP147" s="4"/>
      <c r="IUQ147" s="4"/>
      <c r="IUR147" s="4"/>
      <c r="IUS147" s="4"/>
      <c r="IUT147" s="4"/>
      <c r="IUU147" s="4"/>
      <c r="IUV147" s="4"/>
      <c r="IUW147" s="4"/>
      <c r="IUX147" s="4"/>
      <c r="IUY147" s="4"/>
      <c r="IUZ147" s="4"/>
      <c r="IVA147" s="4"/>
      <c r="IVB147" s="4"/>
      <c r="IVC147" s="4"/>
      <c r="IVD147" s="4"/>
      <c r="IVE147" s="4"/>
      <c r="IVF147" s="4"/>
      <c r="IVG147" s="4"/>
      <c r="IVH147" s="4"/>
      <c r="IVI147" s="4"/>
      <c r="IVJ147" s="4"/>
      <c r="IVK147" s="4"/>
      <c r="IVL147" s="4"/>
      <c r="IVM147" s="4"/>
      <c r="IVN147" s="4"/>
      <c r="IVO147" s="4"/>
      <c r="IVP147" s="4"/>
      <c r="IVQ147" s="4"/>
      <c r="IVR147" s="4"/>
      <c r="IVS147" s="4"/>
      <c r="IVT147" s="4"/>
      <c r="IVU147" s="4"/>
      <c r="IVV147" s="4"/>
      <c r="IVW147" s="4"/>
      <c r="IVX147" s="4"/>
      <c r="IVY147" s="4"/>
      <c r="IVZ147" s="4"/>
      <c r="IWA147" s="4"/>
      <c r="IWB147" s="4"/>
      <c r="IWC147" s="4"/>
      <c r="IWD147" s="4"/>
      <c r="IWE147" s="4"/>
      <c r="IWF147" s="4"/>
      <c r="IWG147" s="4"/>
      <c r="IWH147" s="4"/>
      <c r="IWI147" s="4"/>
      <c r="IWJ147" s="4"/>
      <c r="IWK147" s="4"/>
      <c r="IWL147" s="4"/>
      <c r="IWM147" s="4"/>
      <c r="IWN147" s="4"/>
      <c r="IWO147" s="4"/>
      <c r="IWP147" s="4"/>
      <c r="IWQ147" s="4"/>
      <c r="IWR147" s="4"/>
      <c r="IWS147" s="4"/>
      <c r="IWT147" s="4"/>
      <c r="IWU147" s="4"/>
      <c r="IWV147" s="4"/>
      <c r="IWW147" s="4"/>
      <c r="IWX147" s="4"/>
      <c r="IWY147" s="4"/>
      <c r="IWZ147" s="4"/>
      <c r="IXA147" s="4"/>
      <c r="IXB147" s="4"/>
      <c r="IXC147" s="4"/>
      <c r="IXD147" s="4"/>
      <c r="IXE147" s="4"/>
      <c r="IXF147" s="4"/>
      <c r="IXG147" s="4"/>
      <c r="IXH147" s="4"/>
      <c r="IXI147" s="4"/>
      <c r="IXJ147" s="4"/>
      <c r="IXK147" s="4"/>
      <c r="IXL147" s="4"/>
      <c r="IXM147" s="4"/>
      <c r="IXN147" s="4"/>
      <c r="IXO147" s="4"/>
      <c r="IXP147" s="4"/>
      <c r="IXQ147" s="4"/>
      <c r="IXR147" s="4"/>
      <c r="IXS147" s="4"/>
      <c r="IXT147" s="4"/>
      <c r="IXU147" s="4"/>
      <c r="IXV147" s="4"/>
      <c r="IXW147" s="4"/>
      <c r="IXX147" s="4"/>
      <c r="IXY147" s="4"/>
      <c r="IXZ147" s="4"/>
      <c r="IYA147" s="4"/>
      <c r="IYB147" s="4"/>
      <c r="IYC147" s="4"/>
      <c r="IYD147" s="4"/>
      <c r="IYE147" s="4"/>
      <c r="IYF147" s="4"/>
      <c r="IYG147" s="4"/>
      <c r="IYH147" s="4"/>
      <c r="IYI147" s="4"/>
      <c r="IYJ147" s="4"/>
      <c r="IYK147" s="4"/>
      <c r="IYL147" s="4"/>
      <c r="IYM147" s="4"/>
      <c r="IYN147" s="4"/>
      <c r="IYO147" s="4"/>
      <c r="IYP147" s="4"/>
      <c r="IYQ147" s="4"/>
      <c r="IYR147" s="4"/>
      <c r="IYS147" s="4"/>
      <c r="IYT147" s="4"/>
      <c r="IYU147" s="4"/>
      <c r="IYV147" s="4"/>
      <c r="IYW147" s="4"/>
      <c r="IYX147" s="4"/>
      <c r="IYY147" s="4"/>
      <c r="IYZ147" s="4"/>
      <c r="IZA147" s="4"/>
      <c r="IZB147" s="4"/>
      <c r="IZC147" s="4"/>
      <c r="IZD147" s="4"/>
      <c r="IZE147" s="4"/>
      <c r="IZF147" s="4"/>
      <c r="IZG147" s="4"/>
      <c r="IZH147" s="4"/>
      <c r="IZI147" s="4"/>
      <c r="IZJ147" s="4"/>
      <c r="IZK147" s="4"/>
      <c r="IZL147" s="4"/>
      <c r="IZM147" s="4"/>
      <c r="IZN147" s="4"/>
      <c r="IZO147" s="4"/>
      <c r="IZP147" s="4"/>
      <c r="IZQ147" s="4"/>
      <c r="IZR147" s="4"/>
      <c r="IZS147" s="4"/>
      <c r="IZT147" s="4"/>
      <c r="IZU147" s="4"/>
      <c r="IZV147" s="4"/>
      <c r="IZW147" s="4"/>
      <c r="IZX147" s="4"/>
      <c r="IZY147" s="4"/>
      <c r="IZZ147" s="4"/>
      <c r="JAA147" s="4"/>
      <c r="JAB147" s="4"/>
      <c r="JAC147" s="4"/>
      <c r="JAD147" s="4"/>
      <c r="JAE147" s="4"/>
      <c r="JAF147" s="4"/>
      <c r="JAG147" s="4"/>
      <c r="JAH147" s="4"/>
      <c r="JAI147" s="4"/>
      <c r="JAJ147" s="4"/>
      <c r="JAK147" s="4"/>
      <c r="JAL147" s="4"/>
      <c r="JAM147" s="4"/>
      <c r="JAN147" s="4"/>
      <c r="JAO147" s="4"/>
      <c r="JAP147" s="4"/>
      <c r="JAQ147" s="4"/>
      <c r="JAR147" s="4"/>
      <c r="JAS147" s="4"/>
      <c r="JAT147" s="4"/>
      <c r="JAU147" s="4"/>
      <c r="JAV147" s="4"/>
      <c r="JAW147" s="4"/>
      <c r="JAX147" s="4"/>
      <c r="JAY147" s="4"/>
      <c r="JAZ147" s="4"/>
      <c r="JBA147" s="4"/>
      <c r="JBB147" s="4"/>
      <c r="JBC147" s="4"/>
      <c r="JBD147" s="4"/>
      <c r="JBE147" s="4"/>
      <c r="JBF147" s="4"/>
      <c r="JBG147" s="4"/>
      <c r="JBH147" s="4"/>
      <c r="JBI147" s="4"/>
      <c r="JBJ147" s="4"/>
      <c r="JBK147" s="4"/>
      <c r="JBL147" s="4"/>
      <c r="JBM147" s="4"/>
      <c r="JBN147" s="4"/>
      <c r="JBO147" s="4"/>
      <c r="JBP147" s="4"/>
      <c r="JBQ147" s="4"/>
      <c r="JBR147" s="4"/>
      <c r="JBS147" s="4"/>
      <c r="JBT147" s="4"/>
      <c r="JBU147" s="4"/>
      <c r="JBV147" s="4"/>
      <c r="JBW147" s="4"/>
      <c r="JBX147" s="4"/>
      <c r="JBY147" s="4"/>
      <c r="JBZ147" s="4"/>
      <c r="JCA147" s="4"/>
      <c r="JCB147" s="4"/>
      <c r="JCC147" s="4"/>
      <c r="JCD147" s="4"/>
      <c r="JCE147" s="4"/>
      <c r="JCF147" s="4"/>
      <c r="JCG147" s="4"/>
      <c r="JCH147" s="4"/>
      <c r="JCI147" s="4"/>
      <c r="JCJ147" s="4"/>
      <c r="JCK147" s="4"/>
      <c r="JCL147" s="4"/>
      <c r="JCM147" s="4"/>
      <c r="JCN147" s="4"/>
      <c r="JCO147" s="4"/>
      <c r="JCP147" s="4"/>
      <c r="JCQ147" s="4"/>
      <c r="JCR147" s="4"/>
      <c r="JCS147" s="4"/>
      <c r="JCT147" s="4"/>
      <c r="JCU147" s="4"/>
      <c r="JCV147" s="4"/>
      <c r="JCW147" s="4"/>
      <c r="JCX147" s="4"/>
      <c r="JCY147" s="4"/>
      <c r="JCZ147" s="4"/>
      <c r="JDA147" s="4"/>
      <c r="JDB147" s="4"/>
      <c r="JDC147" s="74"/>
      <c r="JDD147" s="74"/>
      <c r="JDE147" s="74"/>
      <c r="JDF147" s="74"/>
      <c r="JDG147" s="74"/>
      <c r="JDH147" s="74"/>
      <c r="JDI147" s="4"/>
      <c r="JDJ147" s="4"/>
      <c r="JDK147" s="4"/>
      <c r="JDL147" s="4"/>
      <c r="JDM147" s="4"/>
      <c r="JDN147" s="4"/>
      <c r="JDO147" s="4"/>
      <c r="JDP147" s="4"/>
      <c r="JDQ147" s="4"/>
      <c r="JDR147" s="4"/>
      <c r="JDS147" s="4"/>
      <c r="JDT147" s="4"/>
      <c r="JDU147" s="4"/>
      <c r="JDV147" s="4"/>
      <c r="JDW147" s="4"/>
      <c r="JDX147" s="4"/>
      <c r="JDY147" s="4"/>
      <c r="JDZ147" s="4"/>
      <c r="JEA147" s="4"/>
      <c r="JEB147" s="4"/>
      <c r="JEC147" s="4"/>
      <c r="JED147" s="4"/>
      <c r="JEE147" s="4"/>
      <c r="JEF147" s="4"/>
      <c r="JEG147" s="4"/>
      <c r="JEH147" s="4"/>
      <c r="JEI147" s="4"/>
      <c r="JEJ147" s="4"/>
      <c r="JEK147" s="4"/>
      <c r="JEL147" s="4"/>
      <c r="JEM147" s="4"/>
      <c r="JEN147" s="4"/>
      <c r="JEO147" s="4"/>
      <c r="JEP147" s="4"/>
      <c r="JEQ147" s="4"/>
      <c r="JER147" s="4"/>
      <c r="JES147" s="4"/>
      <c r="JET147" s="4"/>
      <c r="JEU147" s="4"/>
      <c r="JEV147" s="4"/>
      <c r="JEW147" s="4"/>
      <c r="JEX147" s="4"/>
      <c r="JEY147" s="4"/>
      <c r="JEZ147" s="4"/>
      <c r="JFA147" s="4"/>
      <c r="JFB147" s="4"/>
      <c r="JFC147" s="4"/>
      <c r="JFD147" s="4"/>
      <c r="JFE147" s="4"/>
      <c r="JFF147" s="4"/>
      <c r="JFG147" s="4"/>
      <c r="JFH147" s="4"/>
      <c r="JFI147" s="4"/>
      <c r="JFJ147" s="4"/>
      <c r="JFK147" s="4"/>
      <c r="JFL147" s="4"/>
      <c r="JFM147" s="4"/>
      <c r="JFN147" s="4"/>
      <c r="JFO147" s="4"/>
      <c r="JFP147" s="4"/>
      <c r="JFQ147" s="4"/>
      <c r="JFR147" s="4"/>
      <c r="JFS147" s="4"/>
      <c r="JFT147" s="4"/>
      <c r="JFU147" s="4"/>
      <c r="JFV147" s="4"/>
      <c r="JFW147" s="4"/>
      <c r="JFX147" s="4"/>
      <c r="JFY147" s="4"/>
      <c r="JFZ147" s="4"/>
      <c r="JGA147" s="4"/>
      <c r="JGB147" s="4"/>
      <c r="JGC147" s="4"/>
      <c r="JGD147" s="4"/>
      <c r="JGE147" s="4"/>
      <c r="JGF147" s="4"/>
      <c r="JGG147" s="4"/>
      <c r="JGH147" s="4"/>
      <c r="JGI147" s="4"/>
      <c r="JGJ147" s="4"/>
      <c r="JGK147" s="4"/>
      <c r="JGL147" s="4"/>
      <c r="JGM147" s="4"/>
      <c r="JGN147" s="4"/>
      <c r="JGO147" s="4"/>
      <c r="JGP147" s="4"/>
      <c r="JGQ147" s="4"/>
      <c r="JGR147" s="4"/>
      <c r="JGS147" s="4"/>
      <c r="JGT147" s="4"/>
      <c r="JGU147" s="4"/>
      <c r="JGV147" s="4"/>
      <c r="JGW147" s="4"/>
      <c r="JGX147" s="4"/>
      <c r="JGY147" s="4"/>
      <c r="JGZ147" s="4"/>
      <c r="JHA147" s="4"/>
      <c r="JHB147" s="4"/>
      <c r="JHC147" s="4"/>
      <c r="JHD147" s="4"/>
      <c r="JHE147" s="4"/>
      <c r="JHF147" s="4"/>
      <c r="JHG147" s="4"/>
      <c r="JHH147" s="4"/>
      <c r="JHI147" s="4"/>
      <c r="JHJ147" s="4"/>
      <c r="JHK147" s="4"/>
      <c r="JHL147" s="4"/>
      <c r="JHM147" s="4"/>
      <c r="JHN147" s="4"/>
      <c r="JHO147" s="4"/>
      <c r="JHP147" s="4"/>
      <c r="JHQ147" s="4"/>
      <c r="JHR147" s="4"/>
      <c r="JHS147" s="4"/>
      <c r="JHT147" s="4"/>
      <c r="JHU147" s="4"/>
      <c r="JHV147" s="4"/>
      <c r="JHW147" s="4"/>
      <c r="JHX147" s="4"/>
      <c r="JHY147" s="4"/>
      <c r="JHZ147" s="4"/>
      <c r="JIA147" s="4"/>
      <c r="JIB147" s="4"/>
      <c r="JIC147" s="4"/>
      <c r="JID147" s="4"/>
      <c r="JIE147" s="4"/>
      <c r="JIF147" s="4"/>
      <c r="JIG147" s="4"/>
      <c r="JIH147" s="4"/>
      <c r="JII147" s="4"/>
      <c r="JIJ147" s="4"/>
      <c r="JIK147" s="4"/>
      <c r="JIL147" s="4"/>
      <c r="JIM147" s="4"/>
      <c r="JIN147" s="4"/>
      <c r="JIO147" s="4"/>
      <c r="JIP147" s="4"/>
      <c r="JIQ147" s="4"/>
      <c r="JIR147" s="4"/>
      <c r="JIS147" s="4"/>
      <c r="JIT147" s="4"/>
      <c r="JIU147" s="4"/>
      <c r="JIV147" s="4"/>
      <c r="JIW147" s="4"/>
      <c r="JIX147" s="4"/>
      <c r="JIY147" s="4"/>
      <c r="JIZ147" s="4"/>
      <c r="JJA147" s="4"/>
      <c r="JJB147" s="4"/>
      <c r="JJC147" s="4"/>
      <c r="JJD147" s="4"/>
      <c r="JJE147" s="4"/>
      <c r="JJF147" s="4"/>
      <c r="JJG147" s="4"/>
      <c r="JJH147" s="4"/>
      <c r="JJI147" s="4"/>
      <c r="JJJ147" s="4"/>
      <c r="JJK147" s="4"/>
      <c r="JJL147" s="4"/>
      <c r="JJM147" s="4"/>
      <c r="JJN147" s="4"/>
      <c r="JJO147" s="4"/>
      <c r="JJP147" s="4"/>
      <c r="JJQ147" s="4"/>
      <c r="JJR147" s="4"/>
      <c r="JJS147" s="4"/>
      <c r="JJT147" s="4"/>
      <c r="JJU147" s="4"/>
      <c r="JJV147" s="4"/>
      <c r="JJW147" s="4"/>
      <c r="JJX147" s="4"/>
      <c r="JJY147" s="4"/>
      <c r="JJZ147" s="4"/>
      <c r="JKA147" s="4"/>
      <c r="JKB147" s="4"/>
      <c r="JKC147" s="4"/>
      <c r="JKD147" s="4"/>
      <c r="JKE147" s="4"/>
      <c r="JKF147" s="4"/>
      <c r="JKG147" s="4"/>
      <c r="JKH147" s="4"/>
      <c r="JKI147" s="4"/>
      <c r="JKJ147" s="4"/>
      <c r="JKK147" s="4"/>
      <c r="JKL147" s="4"/>
      <c r="JKM147" s="4"/>
      <c r="JKN147" s="4"/>
      <c r="JKO147" s="4"/>
      <c r="JKP147" s="4"/>
      <c r="JKQ147" s="4"/>
      <c r="JKR147" s="4"/>
      <c r="JKS147" s="4"/>
      <c r="JKT147" s="4"/>
      <c r="JKU147" s="4"/>
      <c r="JKV147" s="4"/>
      <c r="JKW147" s="4"/>
      <c r="JKX147" s="4"/>
      <c r="JKY147" s="4"/>
      <c r="JKZ147" s="4"/>
      <c r="JLA147" s="4"/>
      <c r="JLB147" s="4"/>
      <c r="JLC147" s="4"/>
      <c r="JLD147" s="4"/>
      <c r="JLE147" s="4"/>
      <c r="JLF147" s="4"/>
      <c r="JLG147" s="4"/>
      <c r="JLH147" s="4"/>
      <c r="JLI147" s="4"/>
      <c r="JLJ147" s="4"/>
      <c r="JLK147" s="4"/>
      <c r="JLL147" s="4"/>
      <c r="JLM147" s="4"/>
      <c r="JLN147" s="4"/>
      <c r="JLO147" s="4"/>
      <c r="JLP147" s="4"/>
      <c r="JLQ147" s="4"/>
      <c r="JLR147" s="4"/>
      <c r="JLS147" s="4"/>
      <c r="JLT147" s="4"/>
      <c r="JLU147" s="4"/>
      <c r="JLV147" s="4"/>
      <c r="JLW147" s="4"/>
      <c r="JLX147" s="4"/>
      <c r="JLY147" s="4"/>
      <c r="JLZ147" s="4"/>
      <c r="JMA147" s="4"/>
      <c r="JMB147" s="4"/>
      <c r="JMC147" s="4"/>
      <c r="JMD147" s="4"/>
      <c r="JME147" s="4"/>
      <c r="JMF147" s="4"/>
      <c r="JMG147" s="4"/>
      <c r="JMH147" s="4"/>
      <c r="JMI147" s="4"/>
      <c r="JMJ147" s="4"/>
      <c r="JMK147" s="4"/>
      <c r="JML147" s="4"/>
      <c r="JMM147" s="4"/>
      <c r="JMN147" s="4"/>
      <c r="JMO147" s="4"/>
      <c r="JMP147" s="4"/>
      <c r="JMQ147" s="4"/>
      <c r="JMR147" s="4"/>
      <c r="JMS147" s="4"/>
      <c r="JMT147" s="4"/>
      <c r="JMU147" s="4"/>
      <c r="JMV147" s="4"/>
      <c r="JMW147" s="4"/>
      <c r="JMX147" s="4"/>
      <c r="JMY147" s="74"/>
      <c r="JMZ147" s="74"/>
      <c r="JNA147" s="74"/>
      <c r="JNB147" s="74"/>
      <c r="JNC147" s="74"/>
      <c r="JND147" s="74"/>
      <c r="JNE147" s="4"/>
      <c r="JNF147" s="4"/>
      <c r="JNG147" s="4"/>
      <c r="JNH147" s="4"/>
      <c r="JNI147" s="4"/>
      <c r="JNJ147" s="4"/>
      <c r="JNK147" s="4"/>
      <c r="JNL147" s="4"/>
      <c r="JNM147" s="4"/>
      <c r="JNN147" s="4"/>
      <c r="JNO147" s="4"/>
      <c r="JNP147" s="4"/>
      <c r="JNQ147" s="4"/>
      <c r="JNR147" s="4"/>
      <c r="JNS147" s="4"/>
      <c r="JNT147" s="4"/>
      <c r="JNU147" s="4"/>
      <c r="JNV147" s="4"/>
      <c r="JNW147" s="4"/>
      <c r="JNX147" s="4"/>
      <c r="JNY147" s="4"/>
      <c r="JNZ147" s="4"/>
      <c r="JOA147" s="4"/>
      <c r="JOB147" s="4"/>
      <c r="JOC147" s="4"/>
      <c r="JOD147" s="4"/>
      <c r="JOE147" s="4"/>
      <c r="JOF147" s="4"/>
      <c r="JOG147" s="4"/>
      <c r="JOH147" s="4"/>
      <c r="JOI147" s="4"/>
      <c r="JOJ147" s="4"/>
      <c r="JOK147" s="4"/>
      <c r="JOL147" s="4"/>
      <c r="JOM147" s="4"/>
      <c r="JON147" s="4"/>
      <c r="JOO147" s="4"/>
      <c r="JOP147" s="4"/>
      <c r="JOQ147" s="4"/>
      <c r="JOR147" s="4"/>
      <c r="JOS147" s="4"/>
      <c r="JOT147" s="4"/>
      <c r="JOU147" s="4"/>
      <c r="JOV147" s="4"/>
      <c r="JOW147" s="4"/>
      <c r="JOX147" s="4"/>
      <c r="JOY147" s="4"/>
      <c r="JOZ147" s="4"/>
      <c r="JPA147" s="4"/>
      <c r="JPB147" s="4"/>
      <c r="JPC147" s="4"/>
      <c r="JPD147" s="4"/>
      <c r="JPE147" s="4"/>
      <c r="JPF147" s="4"/>
      <c r="JPG147" s="4"/>
      <c r="JPH147" s="4"/>
      <c r="JPI147" s="4"/>
      <c r="JPJ147" s="4"/>
      <c r="JPK147" s="4"/>
      <c r="JPL147" s="4"/>
      <c r="JPM147" s="4"/>
      <c r="JPN147" s="4"/>
      <c r="JPO147" s="4"/>
      <c r="JPP147" s="4"/>
      <c r="JPQ147" s="4"/>
      <c r="JPR147" s="4"/>
      <c r="JPS147" s="4"/>
      <c r="JPT147" s="4"/>
      <c r="JPU147" s="4"/>
      <c r="JPV147" s="4"/>
      <c r="JPW147" s="4"/>
      <c r="JPX147" s="4"/>
      <c r="JPY147" s="4"/>
      <c r="JPZ147" s="4"/>
      <c r="JQA147" s="4"/>
      <c r="JQB147" s="4"/>
      <c r="JQC147" s="4"/>
      <c r="JQD147" s="4"/>
      <c r="JQE147" s="4"/>
      <c r="JQF147" s="4"/>
      <c r="JQG147" s="4"/>
      <c r="JQH147" s="4"/>
      <c r="JQI147" s="4"/>
      <c r="JQJ147" s="4"/>
      <c r="JQK147" s="4"/>
      <c r="JQL147" s="4"/>
      <c r="JQM147" s="4"/>
      <c r="JQN147" s="4"/>
      <c r="JQO147" s="4"/>
      <c r="JQP147" s="4"/>
      <c r="JQQ147" s="4"/>
      <c r="JQR147" s="4"/>
      <c r="JQS147" s="4"/>
      <c r="JQT147" s="4"/>
      <c r="JQU147" s="4"/>
      <c r="JQV147" s="4"/>
      <c r="JQW147" s="4"/>
      <c r="JQX147" s="4"/>
      <c r="JQY147" s="4"/>
      <c r="JQZ147" s="4"/>
      <c r="JRA147" s="4"/>
      <c r="JRB147" s="4"/>
      <c r="JRC147" s="4"/>
      <c r="JRD147" s="4"/>
      <c r="JRE147" s="4"/>
      <c r="JRF147" s="4"/>
      <c r="JRG147" s="4"/>
      <c r="JRH147" s="4"/>
      <c r="JRI147" s="4"/>
      <c r="JRJ147" s="4"/>
      <c r="JRK147" s="4"/>
      <c r="JRL147" s="4"/>
      <c r="JRM147" s="4"/>
      <c r="JRN147" s="4"/>
      <c r="JRO147" s="4"/>
      <c r="JRP147" s="4"/>
      <c r="JRQ147" s="4"/>
      <c r="JRR147" s="4"/>
      <c r="JRS147" s="4"/>
      <c r="JRT147" s="4"/>
      <c r="JRU147" s="4"/>
      <c r="JRV147" s="4"/>
      <c r="JRW147" s="4"/>
      <c r="JRX147" s="4"/>
      <c r="JRY147" s="4"/>
      <c r="JRZ147" s="4"/>
      <c r="JSA147" s="4"/>
      <c r="JSB147" s="4"/>
      <c r="JSC147" s="4"/>
      <c r="JSD147" s="4"/>
      <c r="JSE147" s="4"/>
      <c r="JSF147" s="4"/>
      <c r="JSG147" s="4"/>
      <c r="JSH147" s="4"/>
      <c r="JSI147" s="4"/>
      <c r="JSJ147" s="4"/>
      <c r="JSK147" s="4"/>
      <c r="JSL147" s="4"/>
      <c r="JSM147" s="4"/>
      <c r="JSN147" s="4"/>
      <c r="JSO147" s="4"/>
      <c r="JSP147" s="4"/>
      <c r="JSQ147" s="4"/>
      <c r="JSR147" s="4"/>
      <c r="JSS147" s="4"/>
      <c r="JST147" s="4"/>
      <c r="JSU147" s="4"/>
      <c r="JSV147" s="4"/>
      <c r="JSW147" s="4"/>
      <c r="JSX147" s="4"/>
      <c r="JSY147" s="4"/>
      <c r="JSZ147" s="4"/>
      <c r="JTA147" s="4"/>
      <c r="JTB147" s="4"/>
      <c r="JTC147" s="4"/>
      <c r="JTD147" s="4"/>
      <c r="JTE147" s="4"/>
      <c r="JTF147" s="4"/>
      <c r="JTG147" s="4"/>
      <c r="JTH147" s="4"/>
      <c r="JTI147" s="4"/>
      <c r="JTJ147" s="4"/>
      <c r="JTK147" s="4"/>
      <c r="JTL147" s="4"/>
      <c r="JTM147" s="4"/>
      <c r="JTN147" s="4"/>
      <c r="JTO147" s="4"/>
      <c r="JTP147" s="4"/>
      <c r="JTQ147" s="4"/>
      <c r="JTR147" s="4"/>
      <c r="JTS147" s="4"/>
      <c r="JTT147" s="4"/>
      <c r="JTU147" s="4"/>
      <c r="JTV147" s="4"/>
      <c r="JTW147" s="4"/>
      <c r="JTX147" s="4"/>
      <c r="JTY147" s="4"/>
      <c r="JTZ147" s="4"/>
      <c r="JUA147" s="4"/>
      <c r="JUB147" s="4"/>
      <c r="JUC147" s="4"/>
      <c r="JUD147" s="4"/>
      <c r="JUE147" s="4"/>
      <c r="JUF147" s="4"/>
      <c r="JUG147" s="4"/>
      <c r="JUH147" s="4"/>
      <c r="JUI147" s="4"/>
      <c r="JUJ147" s="4"/>
      <c r="JUK147" s="4"/>
      <c r="JUL147" s="4"/>
      <c r="JUM147" s="4"/>
      <c r="JUN147" s="4"/>
      <c r="JUO147" s="4"/>
      <c r="JUP147" s="4"/>
      <c r="JUQ147" s="4"/>
      <c r="JUR147" s="4"/>
      <c r="JUS147" s="4"/>
      <c r="JUT147" s="4"/>
      <c r="JUU147" s="4"/>
      <c r="JUV147" s="4"/>
      <c r="JUW147" s="4"/>
      <c r="JUX147" s="4"/>
      <c r="JUY147" s="4"/>
      <c r="JUZ147" s="4"/>
      <c r="JVA147" s="4"/>
      <c r="JVB147" s="4"/>
      <c r="JVC147" s="4"/>
      <c r="JVD147" s="4"/>
      <c r="JVE147" s="4"/>
      <c r="JVF147" s="4"/>
      <c r="JVG147" s="4"/>
      <c r="JVH147" s="4"/>
      <c r="JVI147" s="4"/>
      <c r="JVJ147" s="4"/>
      <c r="JVK147" s="4"/>
      <c r="JVL147" s="4"/>
      <c r="JVM147" s="4"/>
      <c r="JVN147" s="4"/>
      <c r="JVO147" s="4"/>
      <c r="JVP147" s="4"/>
      <c r="JVQ147" s="4"/>
      <c r="JVR147" s="4"/>
      <c r="JVS147" s="4"/>
      <c r="JVT147" s="4"/>
      <c r="JVU147" s="4"/>
      <c r="JVV147" s="4"/>
      <c r="JVW147" s="4"/>
      <c r="JVX147" s="4"/>
      <c r="JVY147" s="4"/>
      <c r="JVZ147" s="4"/>
      <c r="JWA147" s="4"/>
      <c r="JWB147" s="4"/>
      <c r="JWC147" s="4"/>
      <c r="JWD147" s="4"/>
      <c r="JWE147" s="4"/>
      <c r="JWF147" s="4"/>
      <c r="JWG147" s="4"/>
      <c r="JWH147" s="4"/>
      <c r="JWI147" s="4"/>
      <c r="JWJ147" s="4"/>
      <c r="JWK147" s="4"/>
      <c r="JWL147" s="4"/>
      <c r="JWM147" s="4"/>
      <c r="JWN147" s="4"/>
      <c r="JWO147" s="4"/>
      <c r="JWP147" s="4"/>
      <c r="JWQ147" s="4"/>
      <c r="JWR147" s="4"/>
      <c r="JWS147" s="4"/>
      <c r="JWT147" s="4"/>
      <c r="JWU147" s="74"/>
      <c r="JWV147" s="74"/>
      <c r="JWW147" s="74"/>
      <c r="JWX147" s="74"/>
      <c r="JWY147" s="74"/>
      <c r="JWZ147" s="74"/>
      <c r="JXA147" s="4"/>
      <c r="JXB147" s="4"/>
      <c r="JXC147" s="4"/>
      <c r="JXD147" s="4"/>
      <c r="JXE147" s="4"/>
      <c r="JXF147" s="4"/>
      <c r="JXG147" s="4"/>
      <c r="JXH147" s="4"/>
      <c r="JXI147" s="4"/>
      <c r="JXJ147" s="4"/>
      <c r="JXK147" s="4"/>
      <c r="JXL147" s="4"/>
      <c r="JXM147" s="4"/>
      <c r="JXN147" s="4"/>
      <c r="JXO147" s="4"/>
      <c r="JXP147" s="4"/>
      <c r="JXQ147" s="4"/>
      <c r="JXR147" s="4"/>
      <c r="JXS147" s="4"/>
      <c r="JXT147" s="4"/>
      <c r="JXU147" s="4"/>
      <c r="JXV147" s="4"/>
      <c r="JXW147" s="4"/>
      <c r="JXX147" s="4"/>
      <c r="JXY147" s="4"/>
      <c r="JXZ147" s="4"/>
      <c r="JYA147" s="4"/>
      <c r="JYB147" s="4"/>
      <c r="JYC147" s="4"/>
      <c r="JYD147" s="4"/>
      <c r="JYE147" s="4"/>
      <c r="JYF147" s="4"/>
      <c r="JYG147" s="4"/>
      <c r="JYH147" s="4"/>
      <c r="JYI147" s="4"/>
      <c r="JYJ147" s="4"/>
      <c r="JYK147" s="4"/>
      <c r="JYL147" s="4"/>
      <c r="JYM147" s="4"/>
      <c r="JYN147" s="4"/>
      <c r="JYO147" s="4"/>
      <c r="JYP147" s="4"/>
      <c r="JYQ147" s="4"/>
      <c r="JYR147" s="4"/>
      <c r="JYS147" s="4"/>
      <c r="JYT147" s="4"/>
      <c r="JYU147" s="4"/>
      <c r="JYV147" s="4"/>
      <c r="JYW147" s="4"/>
      <c r="JYX147" s="4"/>
      <c r="JYY147" s="4"/>
      <c r="JYZ147" s="4"/>
      <c r="JZA147" s="4"/>
      <c r="JZB147" s="4"/>
      <c r="JZC147" s="4"/>
      <c r="JZD147" s="4"/>
      <c r="JZE147" s="4"/>
      <c r="JZF147" s="4"/>
      <c r="JZG147" s="4"/>
      <c r="JZH147" s="4"/>
      <c r="JZI147" s="4"/>
      <c r="JZJ147" s="4"/>
      <c r="JZK147" s="4"/>
      <c r="JZL147" s="4"/>
      <c r="JZM147" s="4"/>
      <c r="JZN147" s="4"/>
      <c r="JZO147" s="4"/>
      <c r="JZP147" s="4"/>
      <c r="JZQ147" s="4"/>
      <c r="JZR147" s="4"/>
      <c r="JZS147" s="4"/>
      <c r="JZT147" s="4"/>
      <c r="JZU147" s="4"/>
      <c r="JZV147" s="4"/>
      <c r="JZW147" s="4"/>
      <c r="JZX147" s="4"/>
      <c r="JZY147" s="4"/>
      <c r="JZZ147" s="4"/>
      <c r="KAA147" s="4"/>
      <c r="KAB147" s="4"/>
      <c r="KAC147" s="4"/>
      <c r="KAD147" s="4"/>
      <c r="KAE147" s="4"/>
      <c r="KAF147" s="4"/>
      <c r="KAG147" s="4"/>
      <c r="KAH147" s="4"/>
      <c r="KAI147" s="4"/>
      <c r="KAJ147" s="4"/>
      <c r="KAK147" s="4"/>
      <c r="KAL147" s="4"/>
      <c r="KAM147" s="4"/>
      <c r="KAN147" s="4"/>
      <c r="KAO147" s="4"/>
      <c r="KAP147" s="4"/>
      <c r="KAQ147" s="4"/>
      <c r="KAR147" s="4"/>
      <c r="KAS147" s="4"/>
      <c r="KAT147" s="4"/>
      <c r="KAU147" s="4"/>
      <c r="KAV147" s="4"/>
      <c r="KAW147" s="4"/>
      <c r="KAX147" s="4"/>
      <c r="KAY147" s="4"/>
      <c r="KAZ147" s="4"/>
      <c r="KBA147" s="4"/>
      <c r="KBB147" s="4"/>
      <c r="KBC147" s="4"/>
      <c r="KBD147" s="4"/>
      <c r="KBE147" s="4"/>
      <c r="KBF147" s="4"/>
      <c r="KBG147" s="4"/>
      <c r="KBH147" s="4"/>
      <c r="KBI147" s="4"/>
      <c r="KBJ147" s="4"/>
      <c r="KBK147" s="4"/>
      <c r="KBL147" s="4"/>
      <c r="KBM147" s="4"/>
      <c r="KBN147" s="4"/>
      <c r="KBO147" s="4"/>
      <c r="KBP147" s="4"/>
      <c r="KBQ147" s="4"/>
      <c r="KBR147" s="4"/>
      <c r="KBS147" s="4"/>
      <c r="KBT147" s="4"/>
      <c r="KBU147" s="4"/>
      <c r="KBV147" s="4"/>
      <c r="KBW147" s="4"/>
      <c r="KBX147" s="4"/>
      <c r="KBY147" s="4"/>
      <c r="KBZ147" s="4"/>
      <c r="KCA147" s="4"/>
      <c r="KCB147" s="4"/>
      <c r="KCC147" s="4"/>
      <c r="KCD147" s="4"/>
      <c r="KCE147" s="4"/>
      <c r="KCF147" s="4"/>
      <c r="KCG147" s="4"/>
      <c r="KCH147" s="4"/>
      <c r="KCI147" s="4"/>
      <c r="KCJ147" s="4"/>
      <c r="KCK147" s="4"/>
      <c r="KCL147" s="4"/>
      <c r="KCM147" s="4"/>
      <c r="KCN147" s="4"/>
      <c r="KCO147" s="4"/>
      <c r="KCP147" s="4"/>
      <c r="KCQ147" s="4"/>
      <c r="KCR147" s="4"/>
      <c r="KCS147" s="4"/>
      <c r="KCT147" s="4"/>
      <c r="KCU147" s="4"/>
      <c r="KCV147" s="4"/>
      <c r="KCW147" s="4"/>
      <c r="KCX147" s="4"/>
      <c r="KCY147" s="4"/>
      <c r="KCZ147" s="4"/>
      <c r="KDA147" s="4"/>
      <c r="KDB147" s="4"/>
      <c r="KDC147" s="4"/>
      <c r="KDD147" s="4"/>
      <c r="KDE147" s="4"/>
      <c r="KDF147" s="4"/>
      <c r="KDG147" s="4"/>
      <c r="KDH147" s="4"/>
      <c r="KDI147" s="4"/>
      <c r="KDJ147" s="4"/>
      <c r="KDK147" s="4"/>
      <c r="KDL147" s="4"/>
      <c r="KDM147" s="4"/>
      <c r="KDN147" s="4"/>
      <c r="KDO147" s="4"/>
      <c r="KDP147" s="4"/>
      <c r="KDQ147" s="4"/>
      <c r="KDR147" s="4"/>
      <c r="KDS147" s="4"/>
      <c r="KDT147" s="4"/>
      <c r="KDU147" s="4"/>
      <c r="KDV147" s="4"/>
      <c r="KDW147" s="4"/>
      <c r="KDX147" s="4"/>
      <c r="KDY147" s="4"/>
      <c r="KDZ147" s="4"/>
      <c r="KEA147" s="4"/>
      <c r="KEB147" s="4"/>
      <c r="KEC147" s="4"/>
      <c r="KED147" s="4"/>
      <c r="KEE147" s="4"/>
      <c r="KEF147" s="4"/>
      <c r="KEG147" s="4"/>
      <c r="KEH147" s="4"/>
      <c r="KEI147" s="4"/>
      <c r="KEJ147" s="4"/>
      <c r="KEK147" s="4"/>
      <c r="KEL147" s="4"/>
      <c r="KEM147" s="4"/>
      <c r="KEN147" s="4"/>
      <c r="KEO147" s="4"/>
      <c r="KEP147" s="4"/>
      <c r="KEQ147" s="4"/>
      <c r="KER147" s="4"/>
      <c r="KES147" s="4"/>
      <c r="KET147" s="4"/>
      <c r="KEU147" s="4"/>
      <c r="KEV147" s="4"/>
      <c r="KEW147" s="4"/>
      <c r="KEX147" s="4"/>
      <c r="KEY147" s="4"/>
      <c r="KEZ147" s="4"/>
      <c r="KFA147" s="4"/>
      <c r="KFB147" s="4"/>
      <c r="KFC147" s="4"/>
      <c r="KFD147" s="4"/>
      <c r="KFE147" s="4"/>
      <c r="KFF147" s="4"/>
      <c r="KFG147" s="4"/>
      <c r="KFH147" s="4"/>
      <c r="KFI147" s="4"/>
      <c r="KFJ147" s="4"/>
      <c r="KFK147" s="4"/>
      <c r="KFL147" s="4"/>
      <c r="KFM147" s="4"/>
      <c r="KFN147" s="4"/>
      <c r="KFO147" s="4"/>
      <c r="KFP147" s="4"/>
      <c r="KFQ147" s="4"/>
      <c r="KFR147" s="4"/>
      <c r="KFS147" s="4"/>
      <c r="KFT147" s="4"/>
      <c r="KFU147" s="4"/>
      <c r="KFV147" s="4"/>
      <c r="KFW147" s="4"/>
      <c r="KFX147" s="4"/>
      <c r="KFY147" s="4"/>
      <c r="KFZ147" s="4"/>
      <c r="KGA147" s="4"/>
      <c r="KGB147" s="4"/>
      <c r="KGC147" s="4"/>
      <c r="KGD147" s="4"/>
      <c r="KGE147" s="4"/>
      <c r="KGF147" s="4"/>
      <c r="KGG147" s="4"/>
      <c r="KGH147" s="4"/>
      <c r="KGI147" s="4"/>
      <c r="KGJ147" s="4"/>
      <c r="KGK147" s="4"/>
      <c r="KGL147" s="4"/>
      <c r="KGM147" s="4"/>
      <c r="KGN147" s="4"/>
      <c r="KGO147" s="4"/>
      <c r="KGP147" s="4"/>
      <c r="KGQ147" s="74"/>
      <c r="KGR147" s="74"/>
      <c r="KGS147" s="74"/>
      <c r="KGT147" s="74"/>
      <c r="KGU147" s="74"/>
      <c r="KGV147" s="74"/>
      <c r="KGW147" s="4"/>
      <c r="KGX147" s="4"/>
      <c r="KGY147" s="4"/>
      <c r="KGZ147" s="4"/>
      <c r="KHA147" s="4"/>
      <c r="KHB147" s="4"/>
      <c r="KHC147" s="4"/>
      <c r="KHD147" s="4"/>
      <c r="KHE147" s="4"/>
      <c r="KHF147" s="4"/>
      <c r="KHG147" s="4"/>
      <c r="KHH147" s="4"/>
      <c r="KHI147" s="4"/>
      <c r="KHJ147" s="4"/>
      <c r="KHK147" s="4"/>
      <c r="KHL147" s="4"/>
      <c r="KHM147" s="4"/>
      <c r="KHN147" s="4"/>
      <c r="KHO147" s="4"/>
      <c r="KHP147" s="4"/>
      <c r="KHQ147" s="4"/>
      <c r="KHR147" s="4"/>
      <c r="KHS147" s="4"/>
      <c r="KHT147" s="4"/>
      <c r="KHU147" s="4"/>
      <c r="KHV147" s="4"/>
      <c r="KHW147" s="4"/>
      <c r="KHX147" s="4"/>
      <c r="KHY147" s="4"/>
      <c r="KHZ147" s="4"/>
      <c r="KIA147" s="4"/>
      <c r="KIB147" s="4"/>
      <c r="KIC147" s="4"/>
      <c r="KID147" s="4"/>
      <c r="KIE147" s="4"/>
      <c r="KIF147" s="4"/>
      <c r="KIG147" s="4"/>
      <c r="KIH147" s="4"/>
      <c r="KII147" s="4"/>
      <c r="KIJ147" s="4"/>
      <c r="KIK147" s="4"/>
      <c r="KIL147" s="4"/>
      <c r="KIM147" s="4"/>
      <c r="KIN147" s="4"/>
      <c r="KIO147" s="4"/>
      <c r="KIP147" s="4"/>
      <c r="KIQ147" s="4"/>
      <c r="KIR147" s="4"/>
      <c r="KIS147" s="4"/>
      <c r="KIT147" s="4"/>
      <c r="KIU147" s="4"/>
      <c r="KIV147" s="4"/>
      <c r="KIW147" s="4"/>
      <c r="KIX147" s="4"/>
      <c r="KIY147" s="4"/>
      <c r="KIZ147" s="4"/>
      <c r="KJA147" s="4"/>
      <c r="KJB147" s="4"/>
      <c r="KJC147" s="4"/>
      <c r="KJD147" s="4"/>
      <c r="KJE147" s="4"/>
      <c r="KJF147" s="4"/>
      <c r="KJG147" s="4"/>
      <c r="KJH147" s="4"/>
      <c r="KJI147" s="4"/>
      <c r="KJJ147" s="4"/>
      <c r="KJK147" s="4"/>
      <c r="KJL147" s="4"/>
      <c r="KJM147" s="4"/>
      <c r="KJN147" s="4"/>
      <c r="KJO147" s="4"/>
      <c r="KJP147" s="4"/>
      <c r="KJQ147" s="4"/>
      <c r="KJR147" s="4"/>
      <c r="KJS147" s="4"/>
      <c r="KJT147" s="4"/>
      <c r="KJU147" s="4"/>
      <c r="KJV147" s="4"/>
      <c r="KJW147" s="4"/>
      <c r="KJX147" s="4"/>
      <c r="KJY147" s="4"/>
      <c r="KJZ147" s="4"/>
      <c r="KKA147" s="4"/>
      <c r="KKB147" s="4"/>
      <c r="KKC147" s="4"/>
      <c r="KKD147" s="4"/>
      <c r="KKE147" s="4"/>
      <c r="KKF147" s="4"/>
      <c r="KKG147" s="4"/>
      <c r="KKH147" s="4"/>
      <c r="KKI147" s="4"/>
      <c r="KKJ147" s="4"/>
      <c r="KKK147" s="4"/>
      <c r="KKL147" s="4"/>
      <c r="KKM147" s="4"/>
      <c r="KKN147" s="4"/>
      <c r="KKO147" s="4"/>
      <c r="KKP147" s="4"/>
      <c r="KKQ147" s="4"/>
      <c r="KKR147" s="4"/>
      <c r="KKS147" s="4"/>
      <c r="KKT147" s="4"/>
      <c r="KKU147" s="4"/>
      <c r="KKV147" s="4"/>
      <c r="KKW147" s="4"/>
      <c r="KKX147" s="4"/>
      <c r="KKY147" s="4"/>
      <c r="KKZ147" s="4"/>
      <c r="KLA147" s="4"/>
      <c r="KLB147" s="4"/>
      <c r="KLC147" s="4"/>
      <c r="KLD147" s="4"/>
      <c r="KLE147" s="4"/>
      <c r="KLF147" s="4"/>
      <c r="KLG147" s="4"/>
      <c r="KLH147" s="4"/>
      <c r="KLI147" s="4"/>
      <c r="KLJ147" s="4"/>
      <c r="KLK147" s="4"/>
      <c r="KLL147" s="4"/>
      <c r="KLM147" s="4"/>
      <c r="KLN147" s="4"/>
      <c r="KLO147" s="4"/>
      <c r="KLP147" s="4"/>
      <c r="KLQ147" s="4"/>
      <c r="KLR147" s="4"/>
      <c r="KLS147" s="4"/>
      <c r="KLT147" s="4"/>
      <c r="KLU147" s="4"/>
      <c r="KLV147" s="4"/>
      <c r="KLW147" s="4"/>
      <c r="KLX147" s="4"/>
      <c r="KLY147" s="4"/>
      <c r="KLZ147" s="4"/>
      <c r="KMA147" s="4"/>
      <c r="KMB147" s="4"/>
      <c r="KMC147" s="4"/>
      <c r="KMD147" s="4"/>
      <c r="KME147" s="4"/>
      <c r="KMF147" s="4"/>
      <c r="KMG147" s="4"/>
      <c r="KMH147" s="4"/>
      <c r="KMI147" s="4"/>
      <c r="KMJ147" s="4"/>
      <c r="KMK147" s="4"/>
      <c r="KML147" s="4"/>
      <c r="KMM147" s="4"/>
      <c r="KMN147" s="4"/>
      <c r="KMO147" s="4"/>
      <c r="KMP147" s="4"/>
      <c r="KMQ147" s="4"/>
      <c r="KMR147" s="4"/>
      <c r="KMS147" s="4"/>
      <c r="KMT147" s="4"/>
      <c r="KMU147" s="4"/>
      <c r="KMV147" s="4"/>
      <c r="KMW147" s="4"/>
      <c r="KMX147" s="4"/>
      <c r="KMY147" s="4"/>
      <c r="KMZ147" s="4"/>
      <c r="KNA147" s="4"/>
      <c r="KNB147" s="4"/>
      <c r="KNC147" s="4"/>
      <c r="KND147" s="4"/>
      <c r="KNE147" s="4"/>
      <c r="KNF147" s="4"/>
      <c r="KNG147" s="4"/>
      <c r="KNH147" s="4"/>
      <c r="KNI147" s="4"/>
      <c r="KNJ147" s="4"/>
      <c r="KNK147" s="4"/>
      <c r="KNL147" s="4"/>
      <c r="KNM147" s="4"/>
      <c r="KNN147" s="4"/>
      <c r="KNO147" s="4"/>
      <c r="KNP147" s="4"/>
      <c r="KNQ147" s="4"/>
      <c r="KNR147" s="4"/>
      <c r="KNS147" s="4"/>
      <c r="KNT147" s="4"/>
      <c r="KNU147" s="4"/>
      <c r="KNV147" s="4"/>
      <c r="KNW147" s="4"/>
      <c r="KNX147" s="4"/>
      <c r="KNY147" s="4"/>
      <c r="KNZ147" s="4"/>
      <c r="KOA147" s="4"/>
      <c r="KOB147" s="4"/>
      <c r="KOC147" s="4"/>
      <c r="KOD147" s="4"/>
      <c r="KOE147" s="4"/>
      <c r="KOF147" s="4"/>
      <c r="KOG147" s="4"/>
      <c r="KOH147" s="4"/>
      <c r="KOI147" s="4"/>
      <c r="KOJ147" s="4"/>
      <c r="KOK147" s="4"/>
      <c r="KOL147" s="4"/>
      <c r="KOM147" s="4"/>
      <c r="KON147" s="4"/>
      <c r="KOO147" s="4"/>
      <c r="KOP147" s="4"/>
      <c r="KOQ147" s="4"/>
      <c r="KOR147" s="4"/>
      <c r="KOS147" s="4"/>
      <c r="KOT147" s="4"/>
      <c r="KOU147" s="4"/>
      <c r="KOV147" s="4"/>
      <c r="KOW147" s="4"/>
      <c r="KOX147" s="4"/>
      <c r="KOY147" s="4"/>
      <c r="KOZ147" s="4"/>
      <c r="KPA147" s="4"/>
      <c r="KPB147" s="4"/>
      <c r="KPC147" s="4"/>
      <c r="KPD147" s="4"/>
      <c r="KPE147" s="4"/>
      <c r="KPF147" s="4"/>
      <c r="KPG147" s="4"/>
      <c r="KPH147" s="4"/>
      <c r="KPI147" s="4"/>
      <c r="KPJ147" s="4"/>
      <c r="KPK147" s="4"/>
      <c r="KPL147" s="4"/>
      <c r="KPM147" s="4"/>
      <c r="KPN147" s="4"/>
      <c r="KPO147" s="4"/>
      <c r="KPP147" s="4"/>
      <c r="KPQ147" s="4"/>
      <c r="KPR147" s="4"/>
      <c r="KPS147" s="4"/>
      <c r="KPT147" s="4"/>
      <c r="KPU147" s="4"/>
      <c r="KPV147" s="4"/>
      <c r="KPW147" s="4"/>
      <c r="KPX147" s="4"/>
      <c r="KPY147" s="4"/>
      <c r="KPZ147" s="4"/>
      <c r="KQA147" s="4"/>
      <c r="KQB147" s="4"/>
      <c r="KQC147" s="4"/>
      <c r="KQD147" s="4"/>
      <c r="KQE147" s="4"/>
      <c r="KQF147" s="4"/>
      <c r="KQG147" s="4"/>
      <c r="KQH147" s="4"/>
      <c r="KQI147" s="4"/>
      <c r="KQJ147" s="4"/>
      <c r="KQK147" s="4"/>
      <c r="KQL147" s="4"/>
      <c r="KQM147" s="74"/>
      <c r="KQN147" s="74"/>
      <c r="KQO147" s="74"/>
      <c r="KQP147" s="74"/>
      <c r="KQQ147" s="74"/>
      <c r="KQR147" s="74"/>
      <c r="KQS147" s="4"/>
      <c r="KQT147" s="4"/>
      <c r="KQU147" s="4"/>
      <c r="KQV147" s="4"/>
      <c r="KQW147" s="4"/>
      <c r="KQX147" s="4"/>
      <c r="KQY147" s="4"/>
      <c r="KQZ147" s="4"/>
      <c r="KRA147" s="4"/>
      <c r="KRB147" s="4"/>
      <c r="KRC147" s="4"/>
      <c r="KRD147" s="4"/>
      <c r="KRE147" s="4"/>
      <c r="KRF147" s="4"/>
      <c r="KRG147" s="4"/>
      <c r="KRH147" s="4"/>
      <c r="KRI147" s="4"/>
      <c r="KRJ147" s="4"/>
      <c r="KRK147" s="4"/>
      <c r="KRL147" s="4"/>
      <c r="KRM147" s="4"/>
      <c r="KRN147" s="4"/>
      <c r="KRO147" s="4"/>
      <c r="KRP147" s="4"/>
      <c r="KRQ147" s="4"/>
      <c r="KRR147" s="4"/>
      <c r="KRS147" s="4"/>
      <c r="KRT147" s="4"/>
      <c r="KRU147" s="4"/>
      <c r="KRV147" s="4"/>
      <c r="KRW147" s="4"/>
      <c r="KRX147" s="4"/>
      <c r="KRY147" s="4"/>
      <c r="KRZ147" s="4"/>
      <c r="KSA147" s="4"/>
      <c r="KSB147" s="4"/>
      <c r="KSC147" s="4"/>
      <c r="KSD147" s="4"/>
      <c r="KSE147" s="4"/>
      <c r="KSF147" s="4"/>
      <c r="KSG147" s="4"/>
      <c r="KSH147" s="4"/>
      <c r="KSI147" s="4"/>
      <c r="KSJ147" s="4"/>
      <c r="KSK147" s="4"/>
      <c r="KSL147" s="4"/>
      <c r="KSM147" s="4"/>
      <c r="KSN147" s="4"/>
      <c r="KSO147" s="4"/>
      <c r="KSP147" s="4"/>
      <c r="KSQ147" s="4"/>
      <c r="KSR147" s="4"/>
      <c r="KSS147" s="4"/>
      <c r="KST147" s="4"/>
      <c r="KSU147" s="4"/>
      <c r="KSV147" s="4"/>
      <c r="KSW147" s="4"/>
      <c r="KSX147" s="4"/>
      <c r="KSY147" s="4"/>
      <c r="KSZ147" s="4"/>
      <c r="KTA147" s="4"/>
      <c r="KTB147" s="4"/>
      <c r="KTC147" s="4"/>
      <c r="KTD147" s="4"/>
      <c r="KTE147" s="4"/>
      <c r="KTF147" s="4"/>
      <c r="KTG147" s="4"/>
      <c r="KTH147" s="4"/>
      <c r="KTI147" s="4"/>
      <c r="KTJ147" s="4"/>
      <c r="KTK147" s="4"/>
      <c r="KTL147" s="4"/>
      <c r="KTM147" s="4"/>
      <c r="KTN147" s="4"/>
      <c r="KTO147" s="4"/>
      <c r="KTP147" s="4"/>
      <c r="KTQ147" s="4"/>
      <c r="KTR147" s="4"/>
      <c r="KTS147" s="4"/>
      <c r="KTT147" s="4"/>
      <c r="KTU147" s="4"/>
      <c r="KTV147" s="4"/>
      <c r="KTW147" s="4"/>
      <c r="KTX147" s="4"/>
      <c r="KTY147" s="4"/>
      <c r="KTZ147" s="4"/>
      <c r="KUA147" s="4"/>
      <c r="KUB147" s="4"/>
      <c r="KUC147" s="4"/>
      <c r="KUD147" s="4"/>
      <c r="KUE147" s="4"/>
      <c r="KUF147" s="4"/>
      <c r="KUG147" s="4"/>
      <c r="KUH147" s="4"/>
      <c r="KUI147" s="4"/>
      <c r="KUJ147" s="4"/>
      <c r="KUK147" s="4"/>
      <c r="KUL147" s="4"/>
      <c r="KUM147" s="4"/>
      <c r="KUN147" s="4"/>
      <c r="KUO147" s="4"/>
      <c r="KUP147" s="4"/>
      <c r="KUQ147" s="4"/>
      <c r="KUR147" s="4"/>
      <c r="KUS147" s="4"/>
      <c r="KUT147" s="4"/>
      <c r="KUU147" s="4"/>
      <c r="KUV147" s="4"/>
      <c r="KUW147" s="4"/>
      <c r="KUX147" s="4"/>
      <c r="KUY147" s="4"/>
      <c r="KUZ147" s="4"/>
      <c r="KVA147" s="4"/>
      <c r="KVB147" s="4"/>
      <c r="KVC147" s="4"/>
      <c r="KVD147" s="4"/>
      <c r="KVE147" s="4"/>
      <c r="KVF147" s="4"/>
      <c r="KVG147" s="4"/>
      <c r="KVH147" s="4"/>
      <c r="KVI147" s="4"/>
      <c r="KVJ147" s="4"/>
      <c r="KVK147" s="4"/>
      <c r="KVL147" s="4"/>
      <c r="KVM147" s="4"/>
      <c r="KVN147" s="4"/>
      <c r="KVO147" s="4"/>
      <c r="KVP147" s="4"/>
      <c r="KVQ147" s="4"/>
      <c r="KVR147" s="4"/>
      <c r="KVS147" s="4"/>
      <c r="KVT147" s="4"/>
      <c r="KVU147" s="4"/>
      <c r="KVV147" s="4"/>
      <c r="KVW147" s="4"/>
      <c r="KVX147" s="4"/>
      <c r="KVY147" s="4"/>
      <c r="KVZ147" s="4"/>
      <c r="KWA147" s="4"/>
      <c r="KWB147" s="4"/>
      <c r="KWC147" s="4"/>
      <c r="KWD147" s="4"/>
      <c r="KWE147" s="4"/>
      <c r="KWF147" s="4"/>
      <c r="KWG147" s="4"/>
      <c r="KWH147" s="4"/>
      <c r="KWI147" s="4"/>
      <c r="KWJ147" s="4"/>
      <c r="KWK147" s="4"/>
      <c r="KWL147" s="4"/>
      <c r="KWM147" s="4"/>
      <c r="KWN147" s="4"/>
      <c r="KWO147" s="4"/>
      <c r="KWP147" s="4"/>
      <c r="KWQ147" s="4"/>
      <c r="KWR147" s="4"/>
      <c r="KWS147" s="4"/>
      <c r="KWT147" s="4"/>
      <c r="KWU147" s="4"/>
      <c r="KWV147" s="4"/>
      <c r="KWW147" s="4"/>
      <c r="KWX147" s="4"/>
      <c r="KWY147" s="4"/>
      <c r="KWZ147" s="4"/>
      <c r="KXA147" s="4"/>
      <c r="KXB147" s="4"/>
      <c r="KXC147" s="4"/>
      <c r="KXD147" s="4"/>
      <c r="KXE147" s="4"/>
      <c r="KXF147" s="4"/>
      <c r="KXG147" s="4"/>
      <c r="KXH147" s="4"/>
      <c r="KXI147" s="4"/>
      <c r="KXJ147" s="4"/>
      <c r="KXK147" s="4"/>
      <c r="KXL147" s="4"/>
      <c r="KXM147" s="4"/>
      <c r="KXN147" s="4"/>
      <c r="KXO147" s="4"/>
      <c r="KXP147" s="4"/>
      <c r="KXQ147" s="4"/>
      <c r="KXR147" s="4"/>
      <c r="KXS147" s="4"/>
      <c r="KXT147" s="4"/>
      <c r="KXU147" s="4"/>
      <c r="KXV147" s="4"/>
      <c r="KXW147" s="4"/>
      <c r="KXX147" s="4"/>
      <c r="KXY147" s="4"/>
      <c r="KXZ147" s="4"/>
      <c r="KYA147" s="4"/>
      <c r="KYB147" s="4"/>
      <c r="KYC147" s="4"/>
      <c r="KYD147" s="4"/>
      <c r="KYE147" s="4"/>
      <c r="KYF147" s="4"/>
      <c r="KYG147" s="4"/>
      <c r="KYH147" s="4"/>
      <c r="KYI147" s="4"/>
      <c r="KYJ147" s="4"/>
      <c r="KYK147" s="4"/>
      <c r="KYL147" s="4"/>
      <c r="KYM147" s="4"/>
      <c r="KYN147" s="4"/>
      <c r="KYO147" s="4"/>
      <c r="KYP147" s="4"/>
      <c r="KYQ147" s="4"/>
      <c r="KYR147" s="4"/>
      <c r="KYS147" s="4"/>
      <c r="KYT147" s="4"/>
      <c r="KYU147" s="4"/>
      <c r="KYV147" s="4"/>
      <c r="KYW147" s="4"/>
      <c r="KYX147" s="4"/>
      <c r="KYY147" s="4"/>
      <c r="KYZ147" s="4"/>
      <c r="KZA147" s="4"/>
      <c r="KZB147" s="4"/>
      <c r="KZC147" s="4"/>
      <c r="KZD147" s="4"/>
      <c r="KZE147" s="4"/>
      <c r="KZF147" s="4"/>
      <c r="KZG147" s="4"/>
      <c r="KZH147" s="4"/>
      <c r="KZI147" s="4"/>
      <c r="KZJ147" s="4"/>
      <c r="KZK147" s="4"/>
      <c r="KZL147" s="4"/>
      <c r="KZM147" s="4"/>
      <c r="KZN147" s="4"/>
      <c r="KZO147" s="4"/>
      <c r="KZP147" s="4"/>
      <c r="KZQ147" s="4"/>
      <c r="KZR147" s="4"/>
      <c r="KZS147" s="4"/>
      <c r="KZT147" s="4"/>
      <c r="KZU147" s="4"/>
      <c r="KZV147" s="4"/>
      <c r="KZW147" s="4"/>
      <c r="KZX147" s="4"/>
      <c r="KZY147" s="4"/>
      <c r="KZZ147" s="4"/>
      <c r="LAA147" s="4"/>
      <c r="LAB147" s="4"/>
      <c r="LAC147" s="4"/>
      <c r="LAD147" s="4"/>
      <c r="LAE147" s="4"/>
      <c r="LAF147" s="4"/>
      <c r="LAG147" s="4"/>
      <c r="LAH147" s="4"/>
      <c r="LAI147" s="74"/>
      <c r="LAJ147" s="74"/>
      <c r="LAK147" s="74"/>
      <c r="LAL147" s="74"/>
      <c r="LAM147" s="74"/>
      <c r="LAN147" s="74"/>
      <c r="LAO147" s="4"/>
      <c r="LAP147" s="4"/>
      <c r="LAQ147" s="4"/>
      <c r="LAR147" s="4"/>
      <c r="LAS147" s="4"/>
      <c r="LAT147" s="4"/>
      <c r="LAU147" s="4"/>
      <c r="LAV147" s="4"/>
      <c r="LAW147" s="4"/>
      <c r="LAX147" s="4"/>
      <c r="LAY147" s="4"/>
      <c r="LAZ147" s="4"/>
      <c r="LBA147" s="4"/>
      <c r="LBB147" s="4"/>
      <c r="LBC147" s="4"/>
      <c r="LBD147" s="4"/>
      <c r="LBE147" s="4"/>
      <c r="LBF147" s="4"/>
      <c r="LBG147" s="4"/>
      <c r="LBH147" s="4"/>
      <c r="LBI147" s="4"/>
      <c r="LBJ147" s="4"/>
      <c r="LBK147" s="4"/>
      <c r="LBL147" s="4"/>
      <c r="LBM147" s="4"/>
      <c r="LBN147" s="4"/>
      <c r="LBO147" s="4"/>
      <c r="LBP147" s="4"/>
      <c r="LBQ147" s="4"/>
      <c r="LBR147" s="4"/>
      <c r="LBS147" s="4"/>
      <c r="LBT147" s="4"/>
      <c r="LBU147" s="4"/>
      <c r="LBV147" s="4"/>
      <c r="LBW147" s="4"/>
      <c r="LBX147" s="4"/>
      <c r="LBY147" s="4"/>
      <c r="LBZ147" s="4"/>
      <c r="LCA147" s="4"/>
      <c r="LCB147" s="4"/>
      <c r="LCC147" s="4"/>
      <c r="LCD147" s="4"/>
      <c r="LCE147" s="4"/>
      <c r="LCF147" s="4"/>
      <c r="LCG147" s="4"/>
      <c r="LCH147" s="4"/>
      <c r="LCI147" s="4"/>
      <c r="LCJ147" s="4"/>
      <c r="LCK147" s="4"/>
      <c r="LCL147" s="4"/>
      <c r="LCM147" s="4"/>
      <c r="LCN147" s="4"/>
      <c r="LCO147" s="4"/>
      <c r="LCP147" s="4"/>
      <c r="LCQ147" s="4"/>
      <c r="LCR147" s="4"/>
      <c r="LCS147" s="4"/>
      <c r="LCT147" s="4"/>
      <c r="LCU147" s="4"/>
      <c r="LCV147" s="4"/>
      <c r="LCW147" s="4"/>
      <c r="LCX147" s="4"/>
      <c r="LCY147" s="4"/>
      <c r="LCZ147" s="4"/>
      <c r="LDA147" s="4"/>
      <c r="LDB147" s="4"/>
      <c r="LDC147" s="4"/>
      <c r="LDD147" s="4"/>
      <c r="LDE147" s="4"/>
      <c r="LDF147" s="4"/>
      <c r="LDG147" s="4"/>
      <c r="LDH147" s="4"/>
      <c r="LDI147" s="4"/>
      <c r="LDJ147" s="4"/>
      <c r="LDK147" s="4"/>
      <c r="LDL147" s="4"/>
      <c r="LDM147" s="4"/>
      <c r="LDN147" s="4"/>
      <c r="LDO147" s="4"/>
      <c r="LDP147" s="4"/>
      <c r="LDQ147" s="4"/>
      <c r="LDR147" s="4"/>
      <c r="LDS147" s="4"/>
      <c r="LDT147" s="4"/>
      <c r="LDU147" s="4"/>
      <c r="LDV147" s="4"/>
      <c r="LDW147" s="4"/>
      <c r="LDX147" s="4"/>
      <c r="LDY147" s="4"/>
      <c r="LDZ147" s="4"/>
      <c r="LEA147" s="4"/>
      <c r="LEB147" s="4"/>
      <c r="LEC147" s="4"/>
      <c r="LED147" s="4"/>
      <c r="LEE147" s="4"/>
      <c r="LEF147" s="4"/>
      <c r="LEG147" s="4"/>
      <c r="LEH147" s="4"/>
      <c r="LEI147" s="4"/>
      <c r="LEJ147" s="4"/>
      <c r="LEK147" s="4"/>
      <c r="LEL147" s="4"/>
      <c r="LEM147" s="4"/>
      <c r="LEN147" s="4"/>
      <c r="LEO147" s="4"/>
      <c r="LEP147" s="4"/>
      <c r="LEQ147" s="4"/>
      <c r="LER147" s="4"/>
      <c r="LES147" s="4"/>
      <c r="LET147" s="4"/>
      <c r="LEU147" s="4"/>
      <c r="LEV147" s="4"/>
      <c r="LEW147" s="4"/>
      <c r="LEX147" s="4"/>
      <c r="LEY147" s="4"/>
      <c r="LEZ147" s="4"/>
      <c r="LFA147" s="4"/>
      <c r="LFB147" s="4"/>
      <c r="LFC147" s="4"/>
      <c r="LFD147" s="4"/>
      <c r="LFE147" s="4"/>
      <c r="LFF147" s="4"/>
      <c r="LFG147" s="4"/>
      <c r="LFH147" s="4"/>
      <c r="LFI147" s="4"/>
      <c r="LFJ147" s="4"/>
      <c r="LFK147" s="4"/>
      <c r="LFL147" s="4"/>
      <c r="LFM147" s="4"/>
      <c r="LFN147" s="4"/>
      <c r="LFO147" s="4"/>
      <c r="LFP147" s="4"/>
      <c r="LFQ147" s="4"/>
      <c r="LFR147" s="4"/>
      <c r="LFS147" s="4"/>
      <c r="LFT147" s="4"/>
      <c r="LFU147" s="4"/>
      <c r="LFV147" s="4"/>
      <c r="LFW147" s="4"/>
      <c r="LFX147" s="4"/>
      <c r="LFY147" s="4"/>
      <c r="LFZ147" s="4"/>
      <c r="LGA147" s="4"/>
      <c r="LGB147" s="4"/>
      <c r="LGC147" s="4"/>
      <c r="LGD147" s="4"/>
      <c r="LGE147" s="4"/>
      <c r="LGF147" s="4"/>
      <c r="LGG147" s="4"/>
      <c r="LGH147" s="4"/>
      <c r="LGI147" s="4"/>
      <c r="LGJ147" s="4"/>
      <c r="LGK147" s="4"/>
      <c r="LGL147" s="4"/>
      <c r="LGM147" s="4"/>
      <c r="LGN147" s="4"/>
      <c r="LGO147" s="4"/>
      <c r="LGP147" s="4"/>
      <c r="LGQ147" s="4"/>
      <c r="LGR147" s="4"/>
      <c r="LGS147" s="4"/>
      <c r="LGT147" s="4"/>
      <c r="LGU147" s="4"/>
      <c r="LGV147" s="4"/>
      <c r="LGW147" s="4"/>
      <c r="LGX147" s="4"/>
      <c r="LGY147" s="4"/>
      <c r="LGZ147" s="4"/>
      <c r="LHA147" s="4"/>
      <c r="LHB147" s="4"/>
      <c r="LHC147" s="4"/>
      <c r="LHD147" s="4"/>
      <c r="LHE147" s="4"/>
      <c r="LHF147" s="4"/>
      <c r="LHG147" s="4"/>
      <c r="LHH147" s="4"/>
      <c r="LHI147" s="4"/>
      <c r="LHJ147" s="4"/>
      <c r="LHK147" s="4"/>
      <c r="LHL147" s="4"/>
      <c r="LHM147" s="4"/>
      <c r="LHN147" s="4"/>
      <c r="LHO147" s="4"/>
      <c r="LHP147" s="4"/>
      <c r="LHQ147" s="4"/>
      <c r="LHR147" s="4"/>
      <c r="LHS147" s="4"/>
      <c r="LHT147" s="4"/>
      <c r="LHU147" s="4"/>
      <c r="LHV147" s="4"/>
      <c r="LHW147" s="4"/>
      <c r="LHX147" s="4"/>
      <c r="LHY147" s="4"/>
      <c r="LHZ147" s="4"/>
      <c r="LIA147" s="4"/>
      <c r="LIB147" s="4"/>
      <c r="LIC147" s="4"/>
      <c r="LID147" s="4"/>
      <c r="LIE147" s="4"/>
      <c r="LIF147" s="4"/>
      <c r="LIG147" s="4"/>
      <c r="LIH147" s="4"/>
      <c r="LII147" s="4"/>
      <c r="LIJ147" s="4"/>
      <c r="LIK147" s="4"/>
      <c r="LIL147" s="4"/>
      <c r="LIM147" s="4"/>
      <c r="LIN147" s="4"/>
      <c r="LIO147" s="4"/>
      <c r="LIP147" s="4"/>
      <c r="LIQ147" s="4"/>
      <c r="LIR147" s="4"/>
      <c r="LIS147" s="4"/>
      <c r="LIT147" s="4"/>
      <c r="LIU147" s="4"/>
      <c r="LIV147" s="4"/>
      <c r="LIW147" s="4"/>
      <c r="LIX147" s="4"/>
      <c r="LIY147" s="4"/>
      <c r="LIZ147" s="4"/>
      <c r="LJA147" s="4"/>
      <c r="LJB147" s="4"/>
      <c r="LJC147" s="4"/>
      <c r="LJD147" s="4"/>
      <c r="LJE147" s="4"/>
      <c r="LJF147" s="4"/>
      <c r="LJG147" s="4"/>
      <c r="LJH147" s="4"/>
      <c r="LJI147" s="4"/>
      <c r="LJJ147" s="4"/>
      <c r="LJK147" s="4"/>
      <c r="LJL147" s="4"/>
      <c r="LJM147" s="4"/>
      <c r="LJN147" s="4"/>
      <c r="LJO147" s="4"/>
      <c r="LJP147" s="4"/>
      <c r="LJQ147" s="4"/>
      <c r="LJR147" s="4"/>
      <c r="LJS147" s="4"/>
      <c r="LJT147" s="4"/>
      <c r="LJU147" s="4"/>
      <c r="LJV147" s="4"/>
      <c r="LJW147" s="4"/>
      <c r="LJX147" s="4"/>
      <c r="LJY147" s="4"/>
      <c r="LJZ147" s="4"/>
      <c r="LKA147" s="4"/>
      <c r="LKB147" s="4"/>
      <c r="LKC147" s="4"/>
      <c r="LKD147" s="4"/>
      <c r="LKE147" s="74"/>
      <c r="LKF147" s="74"/>
      <c r="LKG147" s="74"/>
      <c r="LKH147" s="74"/>
      <c r="LKI147" s="74"/>
      <c r="LKJ147" s="74"/>
      <c r="LKK147" s="4"/>
      <c r="LKL147" s="4"/>
      <c r="LKM147" s="4"/>
      <c r="LKN147" s="4"/>
      <c r="LKO147" s="4"/>
      <c r="LKP147" s="4"/>
      <c r="LKQ147" s="4"/>
      <c r="LKR147" s="4"/>
      <c r="LKS147" s="4"/>
      <c r="LKT147" s="4"/>
      <c r="LKU147" s="4"/>
      <c r="LKV147" s="4"/>
      <c r="LKW147" s="4"/>
      <c r="LKX147" s="4"/>
      <c r="LKY147" s="4"/>
      <c r="LKZ147" s="4"/>
      <c r="LLA147" s="4"/>
      <c r="LLB147" s="4"/>
      <c r="LLC147" s="4"/>
      <c r="LLD147" s="4"/>
      <c r="LLE147" s="4"/>
      <c r="LLF147" s="4"/>
      <c r="LLG147" s="4"/>
      <c r="LLH147" s="4"/>
      <c r="LLI147" s="4"/>
      <c r="LLJ147" s="4"/>
      <c r="LLK147" s="4"/>
      <c r="LLL147" s="4"/>
      <c r="LLM147" s="4"/>
      <c r="LLN147" s="4"/>
      <c r="LLO147" s="4"/>
      <c r="LLP147" s="4"/>
      <c r="LLQ147" s="4"/>
      <c r="LLR147" s="4"/>
      <c r="LLS147" s="4"/>
      <c r="LLT147" s="4"/>
      <c r="LLU147" s="4"/>
      <c r="LLV147" s="4"/>
      <c r="LLW147" s="4"/>
      <c r="LLX147" s="4"/>
      <c r="LLY147" s="4"/>
      <c r="LLZ147" s="4"/>
      <c r="LMA147" s="4"/>
      <c r="LMB147" s="4"/>
      <c r="LMC147" s="4"/>
      <c r="LMD147" s="4"/>
      <c r="LME147" s="4"/>
      <c r="LMF147" s="4"/>
      <c r="LMG147" s="4"/>
      <c r="LMH147" s="4"/>
      <c r="LMI147" s="4"/>
      <c r="LMJ147" s="4"/>
      <c r="LMK147" s="4"/>
      <c r="LML147" s="4"/>
      <c r="LMM147" s="4"/>
      <c r="LMN147" s="4"/>
      <c r="LMO147" s="4"/>
      <c r="LMP147" s="4"/>
      <c r="LMQ147" s="4"/>
      <c r="LMR147" s="4"/>
      <c r="LMS147" s="4"/>
      <c r="LMT147" s="4"/>
      <c r="LMU147" s="4"/>
      <c r="LMV147" s="4"/>
      <c r="LMW147" s="4"/>
      <c r="LMX147" s="4"/>
      <c r="LMY147" s="4"/>
      <c r="LMZ147" s="4"/>
      <c r="LNA147" s="4"/>
      <c r="LNB147" s="4"/>
      <c r="LNC147" s="4"/>
      <c r="LND147" s="4"/>
      <c r="LNE147" s="4"/>
      <c r="LNF147" s="4"/>
      <c r="LNG147" s="4"/>
      <c r="LNH147" s="4"/>
      <c r="LNI147" s="4"/>
      <c r="LNJ147" s="4"/>
      <c r="LNK147" s="4"/>
      <c r="LNL147" s="4"/>
      <c r="LNM147" s="4"/>
      <c r="LNN147" s="4"/>
      <c r="LNO147" s="4"/>
      <c r="LNP147" s="4"/>
      <c r="LNQ147" s="4"/>
      <c r="LNR147" s="4"/>
      <c r="LNS147" s="4"/>
      <c r="LNT147" s="4"/>
      <c r="LNU147" s="4"/>
      <c r="LNV147" s="4"/>
      <c r="LNW147" s="4"/>
      <c r="LNX147" s="4"/>
      <c r="LNY147" s="4"/>
      <c r="LNZ147" s="4"/>
      <c r="LOA147" s="4"/>
      <c r="LOB147" s="4"/>
      <c r="LOC147" s="4"/>
      <c r="LOD147" s="4"/>
      <c r="LOE147" s="4"/>
      <c r="LOF147" s="4"/>
      <c r="LOG147" s="4"/>
      <c r="LOH147" s="4"/>
      <c r="LOI147" s="4"/>
      <c r="LOJ147" s="4"/>
      <c r="LOK147" s="4"/>
      <c r="LOL147" s="4"/>
      <c r="LOM147" s="4"/>
      <c r="LON147" s="4"/>
      <c r="LOO147" s="4"/>
      <c r="LOP147" s="4"/>
      <c r="LOQ147" s="4"/>
      <c r="LOR147" s="4"/>
      <c r="LOS147" s="4"/>
      <c r="LOT147" s="4"/>
      <c r="LOU147" s="4"/>
      <c r="LOV147" s="4"/>
      <c r="LOW147" s="4"/>
      <c r="LOX147" s="4"/>
      <c r="LOY147" s="4"/>
      <c r="LOZ147" s="4"/>
      <c r="LPA147" s="4"/>
      <c r="LPB147" s="4"/>
      <c r="LPC147" s="4"/>
      <c r="LPD147" s="4"/>
      <c r="LPE147" s="4"/>
      <c r="LPF147" s="4"/>
      <c r="LPG147" s="4"/>
      <c r="LPH147" s="4"/>
      <c r="LPI147" s="4"/>
      <c r="LPJ147" s="4"/>
      <c r="LPK147" s="4"/>
      <c r="LPL147" s="4"/>
      <c r="LPM147" s="4"/>
      <c r="LPN147" s="4"/>
      <c r="LPO147" s="4"/>
      <c r="LPP147" s="4"/>
      <c r="LPQ147" s="4"/>
      <c r="LPR147" s="4"/>
      <c r="LPS147" s="4"/>
      <c r="LPT147" s="4"/>
      <c r="LPU147" s="4"/>
      <c r="LPV147" s="4"/>
      <c r="LPW147" s="4"/>
      <c r="LPX147" s="4"/>
      <c r="LPY147" s="4"/>
      <c r="LPZ147" s="4"/>
      <c r="LQA147" s="4"/>
      <c r="LQB147" s="4"/>
      <c r="LQC147" s="4"/>
      <c r="LQD147" s="4"/>
      <c r="LQE147" s="4"/>
      <c r="LQF147" s="4"/>
      <c r="LQG147" s="4"/>
      <c r="LQH147" s="4"/>
      <c r="LQI147" s="4"/>
      <c r="LQJ147" s="4"/>
      <c r="LQK147" s="4"/>
      <c r="LQL147" s="4"/>
      <c r="LQM147" s="4"/>
      <c r="LQN147" s="4"/>
      <c r="LQO147" s="4"/>
      <c r="LQP147" s="4"/>
      <c r="LQQ147" s="4"/>
      <c r="LQR147" s="4"/>
      <c r="LQS147" s="4"/>
      <c r="LQT147" s="4"/>
      <c r="LQU147" s="4"/>
      <c r="LQV147" s="4"/>
      <c r="LQW147" s="4"/>
      <c r="LQX147" s="4"/>
      <c r="LQY147" s="4"/>
      <c r="LQZ147" s="4"/>
      <c r="LRA147" s="4"/>
      <c r="LRB147" s="4"/>
      <c r="LRC147" s="4"/>
      <c r="LRD147" s="4"/>
      <c r="LRE147" s="4"/>
      <c r="LRF147" s="4"/>
      <c r="LRG147" s="4"/>
      <c r="LRH147" s="4"/>
      <c r="LRI147" s="4"/>
      <c r="LRJ147" s="4"/>
      <c r="LRK147" s="4"/>
      <c r="LRL147" s="4"/>
      <c r="LRM147" s="4"/>
      <c r="LRN147" s="4"/>
      <c r="LRO147" s="4"/>
      <c r="LRP147" s="4"/>
      <c r="LRQ147" s="4"/>
      <c r="LRR147" s="4"/>
      <c r="LRS147" s="4"/>
      <c r="LRT147" s="4"/>
      <c r="LRU147" s="4"/>
      <c r="LRV147" s="4"/>
      <c r="LRW147" s="4"/>
      <c r="LRX147" s="4"/>
      <c r="LRY147" s="4"/>
      <c r="LRZ147" s="4"/>
      <c r="LSA147" s="4"/>
      <c r="LSB147" s="4"/>
      <c r="LSC147" s="4"/>
      <c r="LSD147" s="4"/>
      <c r="LSE147" s="4"/>
      <c r="LSF147" s="4"/>
      <c r="LSG147" s="4"/>
      <c r="LSH147" s="4"/>
      <c r="LSI147" s="4"/>
      <c r="LSJ147" s="4"/>
      <c r="LSK147" s="4"/>
      <c r="LSL147" s="4"/>
      <c r="LSM147" s="4"/>
      <c r="LSN147" s="4"/>
      <c r="LSO147" s="4"/>
      <c r="LSP147" s="4"/>
      <c r="LSQ147" s="4"/>
      <c r="LSR147" s="4"/>
      <c r="LSS147" s="4"/>
      <c r="LST147" s="4"/>
      <c r="LSU147" s="4"/>
      <c r="LSV147" s="4"/>
      <c r="LSW147" s="4"/>
      <c r="LSX147" s="4"/>
      <c r="LSY147" s="4"/>
      <c r="LSZ147" s="4"/>
      <c r="LTA147" s="4"/>
      <c r="LTB147" s="4"/>
      <c r="LTC147" s="4"/>
      <c r="LTD147" s="4"/>
      <c r="LTE147" s="4"/>
      <c r="LTF147" s="4"/>
      <c r="LTG147" s="4"/>
      <c r="LTH147" s="4"/>
      <c r="LTI147" s="4"/>
      <c r="LTJ147" s="4"/>
      <c r="LTK147" s="4"/>
      <c r="LTL147" s="4"/>
      <c r="LTM147" s="4"/>
      <c r="LTN147" s="4"/>
      <c r="LTO147" s="4"/>
      <c r="LTP147" s="4"/>
      <c r="LTQ147" s="4"/>
      <c r="LTR147" s="4"/>
      <c r="LTS147" s="4"/>
      <c r="LTT147" s="4"/>
      <c r="LTU147" s="4"/>
      <c r="LTV147" s="4"/>
      <c r="LTW147" s="4"/>
      <c r="LTX147" s="4"/>
      <c r="LTY147" s="4"/>
      <c r="LTZ147" s="4"/>
      <c r="LUA147" s="74"/>
      <c r="LUB147" s="74"/>
      <c r="LUC147" s="74"/>
      <c r="LUD147" s="74"/>
      <c r="LUE147" s="74"/>
      <c r="LUF147" s="74"/>
      <c r="LUG147" s="4"/>
      <c r="LUH147" s="4"/>
      <c r="LUI147" s="4"/>
      <c r="LUJ147" s="4"/>
      <c r="LUK147" s="4"/>
      <c r="LUL147" s="4"/>
      <c r="LUM147" s="4"/>
      <c r="LUN147" s="4"/>
      <c r="LUO147" s="4"/>
      <c r="LUP147" s="4"/>
      <c r="LUQ147" s="4"/>
      <c r="LUR147" s="4"/>
      <c r="LUS147" s="4"/>
      <c r="LUT147" s="4"/>
      <c r="LUU147" s="4"/>
      <c r="LUV147" s="4"/>
      <c r="LUW147" s="4"/>
      <c r="LUX147" s="4"/>
      <c r="LUY147" s="4"/>
      <c r="LUZ147" s="4"/>
      <c r="LVA147" s="4"/>
      <c r="LVB147" s="4"/>
      <c r="LVC147" s="4"/>
      <c r="LVD147" s="4"/>
      <c r="LVE147" s="4"/>
      <c r="LVF147" s="4"/>
      <c r="LVG147" s="4"/>
      <c r="LVH147" s="4"/>
      <c r="LVI147" s="4"/>
      <c r="LVJ147" s="4"/>
      <c r="LVK147" s="4"/>
      <c r="LVL147" s="4"/>
      <c r="LVM147" s="4"/>
      <c r="LVN147" s="4"/>
      <c r="LVO147" s="4"/>
      <c r="LVP147" s="4"/>
      <c r="LVQ147" s="4"/>
      <c r="LVR147" s="4"/>
      <c r="LVS147" s="4"/>
      <c r="LVT147" s="4"/>
      <c r="LVU147" s="4"/>
      <c r="LVV147" s="4"/>
      <c r="LVW147" s="4"/>
      <c r="LVX147" s="4"/>
      <c r="LVY147" s="4"/>
      <c r="LVZ147" s="4"/>
      <c r="LWA147" s="4"/>
      <c r="LWB147" s="4"/>
      <c r="LWC147" s="4"/>
      <c r="LWD147" s="4"/>
      <c r="LWE147" s="4"/>
      <c r="LWF147" s="4"/>
      <c r="LWG147" s="4"/>
      <c r="LWH147" s="4"/>
      <c r="LWI147" s="4"/>
      <c r="LWJ147" s="4"/>
      <c r="LWK147" s="4"/>
      <c r="LWL147" s="4"/>
      <c r="LWM147" s="4"/>
      <c r="LWN147" s="4"/>
      <c r="LWO147" s="4"/>
      <c r="LWP147" s="4"/>
      <c r="LWQ147" s="4"/>
      <c r="LWR147" s="4"/>
      <c r="LWS147" s="4"/>
      <c r="LWT147" s="4"/>
      <c r="LWU147" s="4"/>
      <c r="LWV147" s="4"/>
      <c r="LWW147" s="4"/>
      <c r="LWX147" s="4"/>
      <c r="LWY147" s="4"/>
      <c r="LWZ147" s="4"/>
      <c r="LXA147" s="4"/>
      <c r="LXB147" s="4"/>
      <c r="LXC147" s="4"/>
      <c r="LXD147" s="4"/>
      <c r="LXE147" s="4"/>
      <c r="LXF147" s="4"/>
      <c r="LXG147" s="4"/>
      <c r="LXH147" s="4"/>
      <c r="LXI147" s="4"/>
      <c r="LXJ147" s="4"/>
      <c r="LXK147" s="4"/>
      <c r="LXL147" s="4"/>
      <c r="LXM147" s="4"/>
      <c r="LXN147" s="4"/>
      <c r="LXO147" s="4"/>
      <c r="LXP147" s="4"/>
      <c r="LXQ147" s="4"/>
      <c r="LXR147" s="4"/>
      <c r="LXS147" s="4"/>
      <c r="LXT147" s="4"/>
      <c r="LXU147" s="4"/>
      <c r="LXV147" s="4"/>
      <c r="LXW147" s="4"/>
      <c r="LXX147" s="4"/>
      <c r="LXY147" s="4"/>
      <c r="LXZ147" s="4"/>
      <c r="LYA147" s="4"/>
      <c r="LYB147" s="4"/>
      <c r="LYC147" s="4"/>
      <c r="LYD147" s="4"/>
      <c r="LYE147" s="4"/>
      <c r="LYF147" s="4"/>
      <c r="LYG147" s="4"/>
      <c r="LYH147" s="4"/>
      <c r="LYI147" s="4"/>
      <c r="LYJ147" s="4"/>
      <c r="LYK147" s="4"/>
      <c r="LYL147" s="4"/>
      <c r="LYM147" s="4"/>
      <c r="LYN147" s="4"/>
      <c r="LYO147" s="4"/>
      <c r="LYP147" s="4"/>
      <c r="LYQ147" s="4"/>
      <c r="LYR147" s="4"/>
      <c r="LYS147" s="4"/>
      <c r="LYT147" s="4"/>
      <c r="LYU147" s="4"/>
      <c r="LYV147" s="4"/>
      <c r="LYW147" s="4"/>
      <c r="LYX147" s="4"/>
      <c r="LYY147" s="4"/>
      <c r="LYZ147" s="4"/>
      <c r="LZA147" s="4"/>
      <c r="LZB147" s="4"/>
      <c r="LZC147" s="4"/>
      <c r="LZD147" s="4"/>
      <c r="LZE147" s="4"/>
      <c r="LZF147" s="4"/>
      <c r="LZG147" s="4"/>
      <c r="LZH147" s="4"/>
      <c r="LZI147" s="4"/>
      <c r="LZJ147" s="4"/>
      <c r="LZK147" s="4"/>
      <c r="LZL147" s="4"/>
      <c r="LZM147" s="4"/>
      <c r="LZN147" s="4"/>
      <c r="LZO147" s="4"/>
      <c r="LZP147" s="4"/>
      <c r="LZQ147" s="4"/>
      <c r="LZR147" s="4"/>
      <c r="LZS147" s="4"/>
      <c r="LZT147" s="4"/>
      <c r="LZU147" s="4"/>
      <c r="LZV147" s="4"/>
      <c r="LZW147" s="4"/>
      <c r="LZX147" s="4"/>
      <c r="LZY147" s="4"/>
      <c r="LZZ147" s="4"/>
      <c r="MAA147" s="4"/>
      <c r="MAB147" s="4"/>
      <c r="MAC147" s="4"/>
      <c r="MAD147" s="4"/>
      <c r="MAE147" s="4"/>
      <c r="MAF147" s="4"/>
      <c r="MAG147" s="4"/>
      <c r="MAH147" s="4"/>
      <c r="MAI147" s="4"/>
      <c r="MAJ147" s="4"/>
      <c r="MAK147" s="4"/>
      <c r="MAL147" s="4"/>
      <c r="MAM147" s="4"/>
      <c r="MAN147" s="4"/>
      <c r="MAO147" s="4"/>
      <c r="MAP147" s="4"/>
      <c r="MAQ147" s="4"/>
      <c r="MAR147" s="4"/>
      <c r="MAS147" s="4"/>
      <c r="MAT147" s="4"/>
      <c r="MAU147" s="4"/>
      <c r="MAV147" s="4"/>
      <c r="MAW147" s="4"/>
      <c r="MAX147" s="4"/>
      <c r="MAY147" s="4"/>
      <c r="MAZ147" s="4"/>
      <c r="MBA147" s="4"/>
      <c r="MBB147" s="4"/>
      <c r="MBC147" s="4"/>
      <c r="MBD147" s="4"/>
      <c r="MBE147" s="4"/>
      <c r="MBF147" s="4"/>
      <c r="MBG147" s="4"/>
      <c r="MBH147" s="4"/>
      <c r="MBI147" s="4"/>
      <c r="MBJ147" s="4"/>
      <c r="MBK147" s="4"/>
      <c r="MBL147" s="4"/>
      <c r="MBM147" s="4"/>
      <c r="MBN147" s="4"/>
      <c r="MBO147" s="4"/>
      <c r="MBP147" s="4"/>
      <c r="MBQ147" s="4"/>
      <c r="MBR147" s="4"/>
      <c r="MBS147" s="4"/>
      <c r="MBT147" s="4"/>
      <c r="MBU147" s="4"/>
      <c r="MBV147" s="4"/>
      <c r="MBW147" s="4"/>
      <c r="MBX147" s="4"/>
      <c r="MBY147" s="4"/>
      <c r="MBZ147" s="4"/>
      <c r="MCA147" s="4"/>
      <c r="MCB147" s="4"/>
      <c r="MCC147" s="4"/>
      <c r="MCD147" s="4"/>
      <c r="MCE147" s="4"/>
      <c r="MCF147" s="4"/>
      <c r="MCG147" s="4"/>
      <c r="MCH147" s="4"/>
      <c r="MCI147" s="4"/>
      <c r="MCJ147" s="4"/>
      <c r="MCK147" s="4"/>
      <c r="MCL147" s="4"/>
      <c r="MCM147" s="4"/>
      <c r="MCN147" s="4"/>
      <c r="MCO147" s="4"/>
      <c r="MCP147" s="4"/>
      <c r="MCQ147" s="4"/>
      <c r="MCR147" s="4"/>
      <c r="MCS147" s="4"/>
      <c r="MCT147" s="4"/>
      <c r="MCU147" s="4"/>
      <c r="MCV147" s="4"/>
      <c r="MCW147" s="4"/>
      <c r="MCX147" s="4"/>
      <c r="MCY147" s="4"/>
      <c r="MCZ147" s="4"/>
      <c r="MDA147" s="4"/>
      <c r="MDB147" s="4"/>
      <c r="MDC147" s="4"/>
      <c r="MDD147" s="4"/>
      <c r="MDE147" s="4"/>
      <c r="MDF147" s="4"/>
      <c r="MDG147" s="4"/>
      <c r="MDH147" s="4"/>
      <c r="MDI147" s="4"/>
      <c r="MDJ147" s="4"/>
      <c r="MDK147" s="4"/>
      <c r="MDL147" s="4"/>
      <c r="MDM147" s="4"/>
      <c r="MDN147" s="4"/>
      <c r="MDO147" s="4"/>
      <c r="MDP147" s="4"/>
      <c r="MDQ147" s="4"/>
      <c r="MDR147" s="4"/>
      <c r="MDS147" s="4"/>
      <c r="MDT147" s="4"/>
      <c r="MDU147" s="4"/>
      <c r="MDV147" s="4"/>
      <c r="MDW147" s="74"/>
      <c r="MDX147" s="74"/>
      <c r="MDY147" s="74"/>
      <c r="MDZ147" s="74"/>
      <c r="MEA147" s="74"/>
      <c r="MEB147" s="74"/>
      <c r="MEC147" s="4"/>
      <c r="MED147" s="4"/>
      <c r="MEE147" s="4"/>
      <c r="MEF147" s="4"/>
      <c r="MEG147" s="4"/>
      <c r="MEH147" s="4"/>
      <c r="MEI147" s="4"/>
      <c r="MEJ147" s="4"/>
      <c r="MEK147" s="4"/>
      <c r="MEL147" s="4"/>
      <c r="MEM147" s="4"/>
      <c r="MEN147" s="4"/>
      <c r="MEO147" s="4"/>
      <c r="MEP147" s="4"/>
      <c r="MEQ147" s="4"/>
      <c r="MER147" s="4"/>
      <c r="MES147" s="4"/>
      <c r="MET147" s="4"/>
      <c r="MEU147" s="4"/>
      <c r="MEV147" s="4"/>
      <c r="MEW147" s="4"/>
      <c r="MEX147" s="4"/>
      <c r="MEY147" s="4"/>
      <c r="MEZ147" s="4"/>
      <c r="MFA147" s="4"/>
      <c r="MFB147" s="4"/>
      <c r="MFC147" s="4"/>
      <c r="MFD147" s="4"/>
      <c r="MFE147" s="4"/>
      <c r="MFF147" s="4"/>
      <c r="MFG147" s="4"/>
      <c r="MFH147" s="4"/>
      <c r="MFI147" s="4"/>
      <c r="MFJ147" s="4"/>
      <c r="MFK147" s="4"/>
      <c r="MFL147" s="4"/>
      <c r="MFM147" s="4"/>
      <c r="MFN147" s="4"/>
      <c r="MFO147" s="4"/>
      <c r="MFP147" s="4"/>
      <c r="MFQ147" s="4"/>
      <c r="MFR147" s="4"/>
      <c r="MFS147" s="4"/>
      <c r="MFT147" s="4"/>
      <c r="MFU147" s="4"/>
      <c r="MFV147" s="4"/>
      <c r="MFW147" s="4"/>
      <c r="MFX147" s="4"/>
      <c r="MFY147" s="4"/>
      <c r="MFZ147" s="4"/>
      <c r="MGA147" s="4"/>
      <c r="MGB147" s="4"/>
      <c r="MGC147" s="4"/>
      <c r="MGD147" s="4"/>
      <c r="MGE147" s="4"/>
      <c r="MGF147" s="4"/>
      <c r="MGG147" s="4"/>
      <c r="MGH147" s="4"/>
      <c r="MGI147" s="4"/>
      <c r="MGJ147" s="4"/>
      <c r="MGK147" s="4"/>
      <c r="MGL147" s="4"/>
      <c r="MGM147" s="4"/>
      <c r="MGN147" s="4"/>
      <c r="MGO147" s="4"/>
      <c r="MGP147" s="4"/>
      <c r="MGQ147" s="4"/>
      <c r="MGR147" s="4"/>
      <c r="MGS147" s="4"/>
      <c r="MGT147" s="4"/>
      <c r="MGU147" s="4"/>
      <c r="MGV147" s="4"/>
      <c r="MGW147" s="4"/>
      <c r="MGX147" s="4"/>
      <c r="MGY147" s="4"/>
      <c r="MGZ147" s="4"/>
      <c r="MHA147" s="4"/>
      <c r="MHB147" s="4"/>
      <c r="MHC147" s="4"/>
      <c r="MHD147" s="4"/>
      <c r="MHE147" s="4"/>
      <c r="MHF147" s="4"/>
      <c r="MHG147" s="4"/>
      <c r="MHH147" s="4"/>
      <c r="MHI147" s="4"/>
      <c r="MHJ147" s="4"/>
      <c r="MHK147" s="4"/>
      <c r="MHL147" s="4"/>
      <c r="MHM147" s="4"/>
      <c r="MHN147" s="4"/>
      <c r="MHO147" s="4"/>
      <c r="MHP147" s="4"/>
      <c r="MHQ147" s="4"/>
      <c r="MHR147" s="4"/>
      <c r="MHS147" s="4"/>
      <c r="MHT147" s="4"/>
      <c r="MHU147" s="4"/>
      <c r="MHV147" s="4"/>
      <c r="MHW147" s="4"/>
      <c r="MHX147" s="4"/>
      <c r="MHY147" s="4"/>
      <c r="MHZ147" s="4"/>
      <c r="MIA147" s="4"/>
      <c r="MIB147" s="4"/>
      <c r="MIC147" s="4"/>
      <c r="MID147" s="4"/>
      <c r="MIE147" s="4"/>
      <c r="MIF147" s="4"/>
      <c r="MIG147" s="4"/>
      <c r="MIH147" s="4"/>
      <c r="MII147" s="4"/>
      <c r="MIJ147" s="4"/>
      <c r="MIK147" s="4"/>
      <c r="MIL147" s="4"/>
      <c r="MIM147" s="4"/>
      <c r="MIN147" s="4"/>
      <c r="MIO147" s="4"/>
      <c r="MIP147" s="4"/>
      <c r="MIQ147" s="4"/>
      <c r="MIR147" s="4"/>
      <c r="MIS147" s="4"/>
      <c r="MIT147" s="4"/>
      <c r="MIU147" s="4"/>
      <c r="MIV147" s="4"/>
      <c r="MIW147" s="4"/>
      <c r="MIX147" s="4"/>
      <c r="MIY147" s="4"/>
      <c r="MIZ147" s="4"/>
      <c r="MJA147" s="4"/>
      <c r="MJB147" s="4"/>
      <c r="MJC147" s="4"/>
      <c r="MJD147" s="4"/>
      <c r="MJE147" s="4"/>
      <c r="MJF147" s="4"/>
      <c r="MJG147" s="4"/>
      <c r="MJH147" s="4"/>
      <c r="MJI147" s="4"/>
      <c r="MJJ147" s="4"/>
      <c r="MJK147" s="4"/>
      <c r="MJL147" s="4"/>
      <c r="MJM147" s="4"/>
      <c r="MJN147" s="4"/>
      <c r="MJO147" s="4"/>
      <c r="MJP147" s="4"/>
      <c r="MJQ147" s="4"/>
      <c r="MJR147" s="4"/>
      <c r="MJS147" s="4"/>
      <c r="MJT147" s="4"/>
      <c r="MJU147" s="4"/>
      <c r="MJV147" s="4"/>
      <c r="MJW147" s="4"/>
      <c r="MJX147" s="4"/>
      <c r="MJY147" s="4"/>
      <c r="MJZ147" s="4"/>
      <c r="MKA147" s="4"/>
      <c r="MKB147" s="4"/>
      <c r="MKC147" s="4"/>
      <c r="MKD147" s="4"/>
      <c r="MKE147" s="4"/>
      <c r="MKF147" s="4"/>
      <c r="MKG147" s="4"/>
      <c r="MKH147" s="4"/>
      <c r="MKI147" s="4"/>
      <c r="MKJ147" s="4"/>
      <c r="MKK147" s="4"/>
      <c r="MKL147" s="4"/>
      <c r="MKM147" s="4"/>
      <c r="MKN147" s="4"/>
      <c r="MKO147" s="4"/>
      <c r="MKP147" s="4"/>
      <c r="MKQ147" s="4"/>
      <c r="MKR147" s="4"/>
      <c r="MKS147" s="4"/>
      <c r="MKT147" s="4"/>
      <c r="MKU147" s="4"/>
      <c r="MKV147" s="4"/>
      <c r="MKW147" s="4"/>
      <c r="MKX147" s="4"/>
      <c r="MKY147" s="4"/>
      <c r="MKZ147" s="4"/>
      <c r="MLA147" s="4"/>
      <c r="MLB147" s="4"/>
      <c r="MLC147" s="4"/>
      <c r="MLD147" s="4"/>
      <c r="MLE147" s="4"/>
      <c r="MLF147" s="4"/>
      <c r="MLG147" s="4"/>
      <c r="MLH147" s="4"/>
      <c r="MLI147" s="4"/>
      <c r="MLJ147" s="4"/>
      <c r="MLK147" s="4"/>
      <c r="MLL147" s="4"/>
      <c r="MLM147" s="4"/>
      <c r="MLN147" s="4"/>
      <c r="MLO147" s="4"/>
      <c r="MLP147" s="4"/>
      <c r="MLQ147" s="4"/>
      <c r="MLR147" s="4"/>
      <c r="MLS147" s="4"/>
      <c r="MLT147" s="4"/>
      <c r="MLU147" s="4"/>
      <c r="MLV147" s="4"/>
      <c r="MLW147" s="4"/>
      <c r="MLX147" s="4"/>
      <c r="MLY147" s="4"/>
      <c r="MLZ147" s="4"/>
      <c r="MMA147" s="4"/>
      <c r="MMB147" s="4"/>
      <c r="MMC147" s="4"/>
      <c r="MMD147" s="4"/>
      <c r="MME147" s="4"/>
      <c r="MMF147" s="4"/>
      <c r="MMG147" s="4"/>
      <c r="MMH147" s="4"/>
      <c r="MMI147" s="4"/>
      <c r="MMJ147" s="4"/>
      <c r="MMK147" s="4"/>
      <c r="MML147" s="4"/>
      <c r="MMM147" s="4"/>
      <c r="MMN147" s="4"/>
      <c r="MMO147" s="4"/>
      <c r="MMP147" s="4"/>
      <c r="MMQ147" s="4"/>
      <c r="MMR147" s="4"/>
      <c r="MMS147" s="4"/>
      <c r="MMT147" s="4"/>
      <c r="MMU147" s="4"/>
      <c r="MMV147" s="4"/>
      <c r="MMW147" s="4"/>
      <c r="MMX147" s="4"/>
      <c r="MMY147" s="4"/>
      <c r="MMZ147" s="4"/>
      <c r="MNA147" s="4"/>
      <c r="MNB147" s="4"/>
      <c r="MNC147" s="4"/>
      <c r="MND147" s="4"/>
      <c r="MNE147" s="4"/>
      <c r="MNF147" s="4"/>
      <c r="MNG147" s="4"/>
      <c r="MNH147" s="4"/>
      <c r="MNI147" s="4"/>
      <c r="MNJ147" s="4"/>
      <c r="MNK147" s="4"/>
      <c r="MNL147" s="4"/>
      <c r="MNM147" s="4"/>
      <c r="MNN147" s="4"/>
      <c r="MNO147" s="4"/>
      <c r="MNP147" s="4"/>
      <c r="MNQ147" s="4"/>
      <c r="MNR147" s="4"/>
      <c r="MNS147" s="74"/>
      <c r="MNT147" s="74"/>
      <c r="MNU147" s="74"/>
      <c r="MNV147" s="74"/>
      <c r="MNW147" s="74"/>
      <c r="MNX147" s="74"/>
      <c r="MNY147" s="4"/>
      <c r="MNZ147" s="4"/>
      <c r="MOA147" s="4"/>
      <c r="MOB147" s="4"/>
      <c r="MOC147" s="4"/>
      <c r="MOD147" s="4"/>
      <c r="MOE147" s="4"/>
      <c r="MOF147" s="4"/>
      <c r="MOG147" s="4"/>
      <c r="MOH147" s="4"/>
      <c r="MOI147" s="4"/>
      <c r="MOJ147" s="4"/>
      <c r="MOK147" s="4"/>
      <c r="MOL147" s="4"/>
      <c r="MOM147" s="4"/>
      <c r="MON147" s="4"/>
      <c r="MOO147" s="4"/>
      <c r="MOP147" s="4"/>
      <c r="MOQ147" s="4"/>
      <c r="MOR147" s="4"/>
      <c r="MOS147" s="4"/>
      <c r="MOT147" s="4"/>
      <c r="MOU147" s="4"/>
      <c r="MOV147" s="4"/>
      <c r="MOW147" s="4"/>
      <c r="MOX147" s="4"/>
      <c r="MOY147" s="4"/>
      <c r="MOZ147" s="4"/>
      <c r="MPA147" s="4"/>
      <c r="MPB147" s="4"/>
      <c r="MPC147" s="4"/>
      <c r="MPD147" s="4"/>
      <c r="MPE147" s="4"/>
      <c r="MPF147" s="4"/>
      <c r="MPG147" s="4"/>
      <c r="MPH147" s="4"/>
      <c r="MPI147" s="4"/>
      <c r="MPJ147" s="4"/>
      <c r="MPK147" s="4"/>
      <c r="MPL147" s="4"/>
      <c r="MPM147" s="4"/>
      <c r="MPN147" s="4"/>
      <c r="MPO147" s="4"/>
      <c r="MPP147" s="4"/>
      <c r="MPQ147" s="4"/>
      <c r="MPR147" s="4"/>
      <c r="MPS147" s="4"/>
      <c r="MPT147" s="4"/>
      <c r="MPU147" s="4"/>
      <c r="MPV147" s="4"/>
      <c r="MPW147" s="4"/>
      <c r="MPX147" s="4"/>
      <c r="MPY147" s="4"/>
      <c r="MPZ147" s="4"/>
      <c r="MQA147" s="4"/>
      <c r="MQB147" s="4"/>
      <c r="MQC147" s="4"/>
      <c r="MQD147" s="4"/>
      <c r="MQE147" s="4"/>
      <c r="MQF147" s="4"/>
      <c r="MQG147" s="4"/>
      <c r="MQH147" s="4"/>
      <c r="MQI147" s="4"/>
      <c r="MQJ147" s="4"/>
      <c r="MQK147" s="4"/>
      <c r="MQL147" s="4"/>
      <c r="MQM147" s="4"/>
      <c r="MQN147" s="4"/>
      <c r="MQO147" s="4"/>
      <c r="MQP147" s="4"/>
      <c r="MQQ147" s="4"/>
      <c r="MQR147" s="4"/>
      <c r="MQS147" s="4"/>
      <c r="MQT147" s="4"/>
      <c r="MQU147" s="4"/>
      <c r="MQV147" s="4"/>
      <c r="MQW147" s="4"/>
      <c r="MQX147" s="4"/>
      <c r="MQY147" s="4"/>
      <c r="MQZ147" s="4"/>
      <c r="MRA147" s="4"/>
      <c r="MRB147" s="4"/>
      <c r="MRC147" s="4"/>
      <c r="MRD147" s="4"/>
      <c r="MRE147" s="4"/>
      <c r="MRF147" s="4"/>
      <c r="MRG147" s="4"/>
      <c r="MRH147" s="4"/>
      <c r="MRI147" s="4"/>
      <c r="MRJ147" s="4"/>
      <c r="MRK147" s="4"/>
      <c r="MRL147" s="4"/>
      <c r="MRM147" s="4"/>
      <c r="MRN147" s="4"/>
      <c r="MRO147" s="4"/>
      <c r="MRP147" s="4"/>
      <c r="MRQ147" s="4"/>
      <c r="MRR147" s="4"/>
      <c r="MRS147" s="4"/>
      <c r="MRT147" s="4"/>
      <c r="MRU147" s="4"/>
      <c r="MRV147" s="4"/>
      <c r="MRW147" s="4"/>
      <c r="MRX147" s="4"/>
      <c r="MRY147" s="4"/>
      <c r="MRZ147" s="4"/>
      <c r="MSA147" s="4"/>
      <c r="MSB147" s="4"/>
      <c r="MSC147" s="4"/>
      <c r="MSD147" s="4"/>
      <c r="MSE147" s="4"/>
      <c r="MSF147" s="4"/>
      <c r="MSG147" s="4"/>
      <c r="MSH147" s="4"/>
      <c r="MSI147" s="4"/>
      <c r="MSJ147" s="4"/>
      <c r="MSK147" s="4"/>
      <c r="MSL147" s="4"/>
      <c r="MSM147" s="4"/>
      <c r="MSN147" s="4"/>
      <c r="MSO147" s="4"/>
      <c r="MSP147" s="4"/>
      <c r="MSQ147" s="4"/>
      <c r="MSR147" s="4"/>
      <c r="MSS147" s="4"/>
      <c r="MST147" s="4"/>
      <c r="MSU147" s="4"/>
      <c r="MSV147" s="4"/>
      <c r="MSW147" s="4"/>
      <c r="MSX147" s="4"/>
      <c r="MSY147" s="4"/>
      <c r="MSZ147" s="4"/>
      <c r="MTA147" s="4"/>
      <c r="MTB147" s="4"/>
      <c r="MTC147" s="4"/>
      <c r="MTD147" s="4"/>
      <c r="MTE147" s="4"/>
      <c r="MTF147" s="4"/>
      <c r="MTG147" s="4"/>
      <c r="MTH147" s="4"/>
      <c r="MTI147" s="4"/>
      <c r="MTJ147" s="4"/>
      <c r="MTK147" s="4"/>
      <c r="MTL147" s="4"/>
      <c r="MTM147" s="4"/>
      <c r="MTN147" s="4"/>
      <c r="MTO147" s="4"/>
      <c r="MTP147" s="4"/>
      <c r="MTQ147" s="4"/>
      <c r="MTR147" s="4"/>
      <c r="MTS147" s="4"/>
      <c r="MTT147" s="4"/>
      <c r="MTU147" s="4"/>
      <c r="MTV147" s="4"/>
      <c r="MTW147" s="4"/>
      <c r="MTX147" s="4"/>
      <c r="MTY147" s="4"/>
      <c r="MTZ147" s="4"/>
      <c r="MUA147" s="4"/>
      <c r="MUB147" s="4"/>
      <c r="MUC147" s="4"/>
      <c r="MUD147" s="4"/>
      <c r="MUE147" s="4"/>
      <c r="MUF147" s="4"/>
      <c r="MUG147" s="4"/>
      <c r="MUH147" s="4"/>
      <c r="MUI147" s="4"/>
      <c r="MUJ147" s="4"/>
      <c r="MUK147" s="4"/>
      <c r="MUL147" s="4"/>
      <c r="MUM147" s="4"/>
      <c r="MUN147" s="4"/>
      <c r="MUO147" s="4"/>
      <c r="MUP147" s="4"/>
      <c r="MUQ147" s="4"/>
      <c r="MUR147" s="4"/>
      <c r="MUS147" s="4"/>
      <c r="MUT147" s="4"/>
      <c r="MUU147" s="4"/>
      <c r="MUV147" s="4"/>
      <c r="MUW147" s="4"/>
      <c r="MUX147" s="4"/>
      <c r="MUY147" s="4"/>
      <c r="MUZ147" s="4"/>
      <c r="MVA147" s="4"/>
      <c r="MVB147" s="4"/>
      <c r="MVC147" s="4"/>
      <c r="MVD147" s="4"/>
      <c r="MVE147" s="4"/>
      <c r="MVF147" s="4"/>
      <c r="MVG147" s="4"/>
      <c r="MVH147" s="4"/>
      <c r="MVI147" s="4"/>
      <c r="MVJ147" s="4"/>
      <c r="MVK147" s="4"/>
      <c r="MVL147" s="4"/>
      <c r="MVM147" s="4"/>
      <c r="MVN147" s="4"/>
      <c r="MVO147" s="4"/>
      <c r="MVP147" s="4"/>
      <c r="MVQ147" s="4"/>
      <c r="MVR147" s="4"/>
      <c r="MVS147" s="4"/>
      <c r="MVT147" s="4"/>
      <c r="MVU147" s="4"/>
      <c r="MVV147" s="4"/>
      <c r="MVW147" s="4"/>
      <c r="MVX147" s="4"/>
      <c r="MVY147" s="4"/>
      <c r="MVZ147" s="4"/>
      <c r="MWA147" s="4"/>
      <c r="MWB147" s="4"/>
      <c r="MWC147" s="4"/>
      <c r="MWD147" s="4"/>
      <c r="MWE147" s="4"/>
      <c r="MWF147" s="4"/>
      <c r="MWG147" s="4"/>
      <c r="MWH147" s="4"/>
      <c r="MWI147" s="4"/>
      <c r="MWJ147" s="4"/>
      <c r="MWK147" s="4"/>
      <c r="MWL147" s="4"/>
      <c r="MWM147" s="4"/>
      <c r="MWN147" s="4"/>
      <c r="MWO147" s="4"/>
      <c r="MWP147" s="4"/>
      <c r="MWQ147" s="4"/>
      <c r="MWR147" s="4"/>
      <c r="MWS147" s="4"/>
      <c r="MWT147" s="4"/>
      <c r="MWU147" s="4"/>
      <c r="MWV147" s="4"/>
      <c r="MWW147" s="4"/>
      <c r="MWX147" s="4"/>
      <c r="MWY147" s="4"/>
      <c r="MWZ147" s="4"/>
      <c r="MXA147" s="4"/>
      <c r="MXB147" s="4"/>
      <c r="MXC147" s="4"/>
      <c r="MXD147" s="4"/>
      <c r="MXE147" s="4"/>
      <c r="MXF147" s="4"/>
      <c r="MXG147" s="4"/>
      <c r="MXH147" s="4"/>
      <c r="MXI147" s="4"/>
      <c r="MXJ147" s="4"/>
      <c r="MXK147" s="4"/>
      <c r="MXL147" s="4"/>
      <c r="MXM147" s="4"/>
      <c r="MXN147" s="4"/>
      <c r="MXO147" s="74"/>
      <c r="MXP147" s="74"/>
      <c r="MXQ147" s="74"/>
      <c r="MXR147" s="74"/>
      <c r="MXS147" s="74"/>
      <c r="MXT147" s="74"/>
      <c r="MXU147" s="4"/>
      <c r="MXV147" s="4"/>
      <c r="MXW147" s="4"/>
      <c r="MXX147" s="4"/>
      <c r="MXY147" s="4"/>
      <c r="MXZ147" s="4"/>
      <c r="MYA147" s="4"/>
      <c r="MYB147" s="4"/>
      <c r="MYC147" s="4"/>
      <c r="MYD147" s="4"/>
      <c r="MYE147" s="4"/>
      <c r="MYF147" s="4"/>
      <c r="MYG147" s="4"/>
      <c r="MYH147" s="4"/>
      <c r="MYI147" s="4"/>
      <c r="MYJ147" s="4"/>
      <c r="MYK147" s="4"/>
      <c r="MYL147" s="4"/>
      <c r="MYM147" s="4"/>
      <c r="MYN147" s="4"/>
      <c r="MYO147" s="4"/>
      <c r="MYP147" s="4"/>
      <c r="MYQ147" s="4"/>
      <c r="MYR147" s="4"/>
      <c r="MYS147" s="4"/>
      <c r="MYT147" s="4"/>
      <c r="MYU147" s="4"/>
      <c r="MYV147" s="4"/>
      <c r="MYW147" s="4"/>
      <c r="MYX147" s="4"/>
      <c r="MYY147" s="4"/>
      <c r="MYZ147" s="4"/>
      <c r="MZA147" s="4"/>
      <c r="MZB147" s="4"/>
      <c r="MZC147" s="4"/>
      <c r="MZD147" s="4"/>
      <c r="MZE147" s="4"/>
      <c r="MZF147" s="4"/>
      <c r="MZG147" s="4"/>
      <c r="MZH147" s="4"/>
      <c r="MZI147" s="4"/>
      <c r="MZJ147" s="4"/>
      <c r="MZK147" s="4"/>
      <c r="MZL147" s="4"/>
      <c r="MZM147" s="4"/>
      <c r="MZN147" s="4"/>
      <c r="MZO147" s="4"/>
      <c r="MZP147" s="4"/>
      <c r="MZQ147" s="4"/>
      <c r="MZR147" s="4"/>
      <c r="MZS147" s="4"/>
      <c r="MZT147" s="4"/>
      <c r="MZU147" s="4"/>
      <c r="MZV147" s="4"/>
      <c r="MZW147" s="4"/>
      <c r="MZX147" s="4"/>
      <c r="MZY147" s="4"/>
      <c r="MZZ147" s="4"/>
      <c r="NAA147" s="4"/>
      <c r="NAB147" s="4"/>
      <c r="NAC147" s="4"/>
      <c r="NAD147" s="4"/>
      <c r="NAE147" s="4"/>
      <c r="NAF147" s="4"/>
      <c r="NAG147" s="4"/>
      <c r="NAH147" s="4"/>
      <c r="NAI147" s="4"/>
      <c r="NAJ147" s="4"/>
      <c r="NAK147" s="4"/>
      <c r="NAL147" s="4"/>
      <c r="NAM147" s="4"/>
      <c r="NAN147" s="4"/>
      <c r="NAO147" s="4"/>
      <c r="NAP147" s="4"/>
      <c r="NAQ147" s="4"/>
      <c r="NAR147" s="4"/>
      <c r="NAS147" s="4"/>
      <c r="NAT147" s="4"/>
      <c r="NAU147" s="4"/>
      <c r="NAV147" s="4"/>
      <c r="NAW147" s="4"/>
      <c r="NAX147" s="4"/>
      <c r="NAY147" s="4"/>
      <c r="NAZ147" s="4"/>
      <c r="NBA147" s="4"/>
      <c r="NBB147" s="4"/>
      <c r="NBC147" s="4"/>
      <c r="NBD147" s="4"/>
      <c r="NBE147" s="4"/>
      <c r="NBF147" s="4"/>
      <c r="NBG147" s="4"/>
      <c r="NBH147" s="4"/>
      <c r="NBI147" s="4"/>
      <c r="NBJ147" s="4"/>
      <c r="NBK147" s="4"/>
      <c r="NBL147" s="4"/>
      <c r="NBM147" s="4"/>
      <c r="NBN147" s="4"/>
      <c r="NBO147" s="4"/>
      <c r="NBP147" s="4"/>
      <c r="NBQ147" s="4"/>
      <c r="NBR147" s="4"/>
      <c r="NBS147" s="4"/>
      <c r="NBT147" s="4"/>
      <c r="NBU147" s="4"/>
      <c r="NBV147" s="4"/>
      <c r="NBW147" s="4"/>
      <c r="NBX147" s="4"/>
      <c r="NBY147" s="4"/>
      <c r="NBZ147" s="4"/>
      <c r="NCA147" s="4"/>
      <c r="NCB147" s="4"/>
      <c r="NCC147" s="4"/>
      <c r="NCD147" s="4"/>
      <c r="NCE147" s="4"/>
      <c r="NCF147" s="4"/>
      <c r="NCG147" s="4"/>
      <c r="NCH147" s="4"/>
      <c r="NCI147" s="4"/>
      <c r="NCJ147" s="4"/>
      <c r="NCK147" s="4"/>
      <c r="NCL147" s="4"/>
      <c r="NCM147" s="4"/>
      <c r="NCN147" s="4"/>
      <c r="NCO147" s="4"/>
      <c r="NCP147" s="4"/>
      <c r="NCQ147" s="4"/>
      <c r="NCR147" s="4"/>
      <c r="NCS147" s="4"/>
      <c r="NCT147" s="4"/>
      <c r="NCU147" s="4"/>
      <c r="NCV147" s="4"/>
      <c r="NCW147" s="4"/>
      <c r="NCX147" s="4"/>
      <c r="NCY147" s="4"/>
      <c r="NCZ147" s="4"/>
      <c r="NDA147" s="4"/>
      <c r="NDB147" s="4"/>
      <c r="NDC147" s="4"/>
      <c r="NDD147" s="4"/>
      <c r="NDE147" s="4"/>
      <c r="NDF147" s="4"/>
      <c r="NDG147" s="4"/>
      <c r="NDH147" s="4"/>
      <c r="NDI147" s="4"/>
      <c r="NDJ147" s="4"/>
      <c r="NDK147" s="4"/>
      <c r="NDL147" s="4"/>
      <c r="NDM147" s="4"/>
      <c r="NDN147" s="4"/>
      <c r="NDO147" s="4"/>
      <c r="NDP147" s="4"/>
      <c r="NDQ147" s="4"/>
      <c r="NDR147" s="4"/>
      <c r="NDS147" s="4"/>
      <c r="NDT147" s="4"/>
      <c r="NDU147" s="4"/>
      <c r="NDV147" s="4"/>
      <c r="NDW147" s="4"/>
      <c r="NDX147" s="4"/>
      <c r="NDY147" s="4"/>
      <c r="NDZ147" s="4"/>
      <c r="NEA147" s="4"/>
      <c r="NEB147" s="4"/>
      <c r="NEC147" s="4"/>
      <c r="NED147" s="4"/>
      <c r="NEE147" s="4"/>
      <c r="NEF147" s="4"/>
      <c r="NEG147" s="4"/>
      <c r="NEH147" s="4"/>
      <c r="NEI147" s="4"/>
      <c r="NEJ147" s="4"/>
      <c r="NEK147" s="4"/>
      <c r="NEL147" s="4"/>
      <c r="NEM147" s="4"/>
      <c r="NEN147" s="4"/>
      <c r="NEO147" s="4"/>
      <c r="NEP147" s="4"/>
      <c r="NEQ147" s="4"/>
      <c r="NER147" s="4"/>
      <c r="NES147" s="4"/>
      <c r="NET147" s="4"/>
      <c r="NEU147" s="4"/>
      <c r="NEV147" s="4"/>
      <c r="NEW147" s="4"/>
      <c r="NEX147" s="4"/>
      <c r="NEY147" s="4"/>
      <c r="NEZ147" s="4"/>
      <c r="NFA147" s="4"/>
      <c r="NFB147" s="4"/>
      <c r="NFC147" s="4"/>
      <c r="NFD147" s="4"/>
      <c r="NFE147" s="4"/>
      <c r="NFF147" s="4"/>
      <c r="NFG147" s="4"/>
      <c r="NFH147" s="4"/>
      <c r="NFI147" s="4"/>
      <c r="NFJ147" s="4"/>
      <c r="NFK147" s="4"/>
      <c r="NFL147" s="4"/>
      <c r="NFM147" s="4"/>
      <c r="NFN147" s="4"/>
      <c r="NFO147" s="4"/>
      <c r="NFP147" s="4"/>
      <c r="NFQ147" s="4"/>
      <c r="NFR147" s="4"/>
      <c r="NFS147" s="4"/>
      <c r="NFT147" s="4"/>
      <c r="NFU147" s="4"/>
      <c r="NFV147" s="4"/>
      <c r="NFW147" s="4"/>
      <c r="NFX147" s="4"/>
      <c r="NFY147" s="4"/>
      <c r="NFZ147" s="4"/>
      <c r="NGA147" s="4"/>
      <c r="NGB147" s="4"/>
      <c r="NGC147" s="4"/>
      <c r="NGD147" s="4"/>
      <c r="NGE147" s="4"/>
      <c r="NGF147" s="4"/>
      <c r="NGG147" s="4"/>
      <c r="NGH147" s="4"/>
      <c r="NGI147" s="4"/>
      <c r="NGJ147" s="4"/>
      <c r="NGK147" s="4"/>
      <c r="NGL147" s="4"/>
      <c r="NGM147" s="4"/>
      <c r="NGN147" s="4"/>
      <c r="NGO147" s="4"/>
      <c r="NGP147" s="4"/>
      <c r="NGQ147" s="4"/>
      <c r="NGR147" s="4"/>
      <c r="NGS147" s="4"/>
      <c r="NGT147" s="4"/>
      <c r="NGU147" s="4"/>
      <c r="NGV147" s="4"/>
      <c r="NGW147" s="4"/>
      <c r="NGX147" s="4"/>
      <c r="NGY147" s="4"/>
      <c r="NGZ147" s="4"/>
      <c r="NHA147" s="4"/>
      <c r="NHB147" s="4"/>
      <c r="NHC147" s="4"/>
      <c r="NHD147" s="4"/>
      <c r="NHE147" s="4"/>
      <c r="NHF147" s="4"/>
      <c r="NHG147" s="4"/>
      <c r="NHH147" s="4"/>
      <c r="NHI147" s="4"/>
      <c r="NHJ147" s="4"/>
      <c r="NHK147" s="74"/>
      <c r="NHL147" s="74"/>
      <c r="NHM147" s="74"/>
      <c r="NHN147" s="74"/>
      <c r="NHO147" s="74"/>
      <c r="NHP147" s="74"/>
      <c r="NHQ147" s="4"/>
      <c r="NHR147" s="4"/>
      <c r="NHS147" s="4"/>
      <c r="NHT147" s="4"/>
      <c r="NHU147" s="4"/>
      <c r="NHV147" s="4"/>
      <c r="NHW147" s="4"/>
      <c r="NHX147" s="4"/>
      <c r="NHY147" s="4"/>
      <c r="NHZ147" s="4"/>
      <c r="NIA147" s="4"/>
      <c r="NIB147" s="4"/>
      <c r="NIC147" s="4"/>
      <c r="NID147" s="4"/>
      <c r="NIE147" s="4"/>
      <c r="NIF147" s="4"/>
      <c r="NIG147" s="4"/>
      <c r="NIH147" s="4"/>
      <c r="NII147" s="4"/>
      <c r="NIJ147" s="4"/>
      <c r="NIK147" s="4"/>
      <c r="NIL147" s="4"/>
      <c r="NIM147" s="4"/>
      <c r="NIN147" s="4"/>
      <c r="NIO147" s="4"/>
      <c r="NIP147" s="4"/>
      <c r="NIQ147" s="4"/>
      <c r="NIR147" s="4"/>
      <c r="NIS147" s="4"/>
      <c r="NIT147" s="4"/>
      <c r="NIU147" s="4"/>
      <c r="NIV147" s="4"/>
      <c r="NIW147" s="4"/>
      <c r="NIX147" s="4"/>
      <c r="NIY147" s="4"/>
      <c r="NIZ147" s="4"/>
      <c r="NJA147" s="4"/>
      <c r="NJB147" s="4"/>
      <c r="NJC147" s="4"/>
      <c r="NJD147" s="4"/>
      <c r="NJE147" s="4"/>
      <c r="NJF147" s="4"/>
      <c r="NJG147" s="4"/>
      <c r="NJH147" s="4"/>
      <c r="NJI147" s="4"/>
      <c r="NJJ147" s="4"/>
      <c r="NJK147" s="4"/>
      <c r="NJL147" s="4"/>
      <c r="NJM147" s="4"/>
      <c r="NJN147" s="4"/>
      <c r="NJO147" s="4"/>
      <c r="NJP147" s="4"/>
      <c r="NJQ147" s="4"/>
      <c r="NJR147" s="4"/>
      <c r="NJS147" s="4"/>
      <c r="NJT147" s="4"/>
      <c r="NJU147" s="4"/>
      <c r="NJV147" s="4"/>
      <c r="NJW147" s="4"/>
      <c r="NJX147" s="4"/>
      <c r="NJY147" s="4"/>
      <c r="NJZ147" s="4"/>
      <c r="NKA147" s="4"/>
      <c r="NKB147" s="4"/>
      <c r="NKC147" s="4"/>
      <c r="NKD147" s="4"/>
      <c r="NKE147" s="4"/>
      <c r="NKF147" s="4"/>
      <c r="NKG147" s="4"/>
      <c r="NKH147" s="4"/>
      <c r="NKI147" s="4"/>
      <c r="NKJ147" s="4"/>
      <c r="NKK147" s="4"/>
      <c r="NKL147" s="4"/>
      <c r="NKM147" s="4"/>
      <c r="NKN147" s="4"/>
      <c r="NKO147" s="4"/>
      <c r="NKP147" s="4"/>
      <c r="NKQ147" s="4"/>
      <c r="NKR147" s="4"/>
      <c r="NKS147" s="4"/>
      <c r="NKT147" s="4"/>
      <c r="NKU147" s="4"/>
      <c r="NKV147" s="4"/>
      <c r="NKW147" s="4"/>
      <c r="NKX147" s="4"/>
      <c r="NKY147" s="4"/>
      <c r="NKZ147" s="4"/>
      <c r="NLA147" s="4"/>
      <c r="NLB147" s="4"/>
      <c r="NLC147" s="4"/>
      <c r="NLD147" s="4"/>
      <c r="NLE147" s="4"/>
      <c r="NLF147" s="4"/>
      <c r="NLG147" s="4"/>
      <c r="NLH147" s="4"/>
      <c r="NLI147" s="4"/>
      <c r="NLJ147" s="4"/>
      <c r="NLK147" s="4"/>
      <c r="NLL147" s="4"/>
      <c r="NLM147" s="4"/>
      <c r="NLN147" s="4"/>
      <c r="NLO147" s="4"/>
      <c r="NLP147" s="4"/>
      <c r="NLQ147" s="4"/>
      <c r="NLR147" s="4"/>
      <c r="NLS147" s="4"/>
      <c r="NLT147" s="4"/>
      <c r="NLU147" s="4"/>
      <c r="NLV147" s="4"/>
      <c r="NLW147" s="4"/>
      <c r="NLX147" s="4"/>
      <c r="NLY147" s="4"/>
      <c r="NLZ147" s="4"/>
      <c r="NMA147" s="4"/>
      <c r="NMB147" s="4"/>
      <c r="NMC147" s="4"/>
      <c r="NMD147" s="4"/>
      <c r="NME147" s="4"/>
      <c r="NMF147" s="4"/>
      <c r="NMG147" s="4"/>
      <c r="NMH147" s="4"/>
      <c r="NMI147" s="4"/>
      <c r="NMJ147" s="4"/>
      <c r="NMK147" s="4"/>
      <c r="NML147" s="4"/>
      <c r="NMM147" s="4"/>
      <c r="NMN147" s="4"/>
      <c r="NMO147" s="4"/>
      <c r="NMP147" s="4"/>
      <c r="NMQ147" s="4"/>
      <c r="NMR147" s="4"/>
      <c r="NMS147" s="4"/>
      <c r="NMT147" s="4"/>
      <c r="NMU147" s="4"/>
      <c r="NMV147" s="4"/>
      <c r="NMW147" s="4"/>
      <c r="NMX147" s="4"/>
      <c r="NMY147" s="4"/>
      <c r="NMZ147" s="4"/>
      <c r="NNA147" s="4"/>
      <c r="NNB147" s="4"/>
      <c r="NNC147" s="4"/>
      <c r="NND147" s="4"/>
      <c r="NNE147" s="4"/>
      <c r="NNF147" s="4"/>
      <c r="NNG147" s="4"/>
      <c r="NNH147" s="4"/>
      <c r="NNI147" s="4"/>
      <c r="NNJ147" s="4"/>
      <c r="NNK147" s="4"/>
      <c r="NNL147" s="4"/>
      <c r="NNM147" s="4"/>
      <c r="NNN147" s="4"/>
      <c r="NNO147" s="4"/>
      <c r="NNP147" s="4"/>
      <c r="NNQ147" s="4"/>
      <c r="NNR147" s="4"/>
      <c r="NNS147" s="4"/>
      <c r="NNT147" s="4"/>
      <c r="NNU147" s="4"/>
      <c r="NNV147" s="4"/>
      <c r="NNW147" s="4"/>
      <c r="NNX147" s="4"/>
      <c r="NNY147" s="4"/>
      <c r="NNZ147" s="4"/>
      <c r="NOA147" s="4"/>
      <c r="NOB147" s="4"/>
      <c r="NOC147" s="4"/>
      <c r="NOD147" s="4"/>
      <c r="NOE147" s="4"/>
      <c r="NOF147" s="4"/>
      <c r="NOG147" s="4"/>
      <c r="NOH147" s="4"/>
      <c r="NOI147" s="4"/>
      <c r="NOJ147" s="4"/>
      <c r="NOK147" s="4"/>
      <c r="NOL147" s="4"/>
      <c r="NOM147" s="4"/>
      <c r="NON147" s="4"/>
      <c r="NOO147" s="4"/>
      <c r="NOP147" s="4"/>
      <c r="NOQ147" s="4"/>
      <c r="NOR147" s="4"/>
      <c r="NOS147" s="4"/>
      <c r="NOT147" s="4"/>
      <c r="NOU147" s="4"/>
      <c r="NOV147" s="4"/>
      <c r="NOW147" s="4"/>
      <c r="NOX147" s="4"/>
      <c r="NOY147" s="4"/>
      <c r="NOZ147" s="4"/>
      <c r="NPA147" s="4"/>
      <c r="NPB147" s="4"/>
      <c r="NPC147" s="4"/>
      <c r="NPD147" s="4"/>
      <c r="NPE147" s="4"/>
      <c r="NPF147" s="4"/>
      <c r="NPG147" s="4"/>
      <c r="NPH147" s="4"/>
      <c r="NPI147" s="4"/>
      <c r="NPJ147" s="4"/>
      <c r="NPK147" s="4"/>
      <c r="NPL147" s="4"/>
      <c r="NPM147" s="4"/>
      <c r="NPN147" s="4"/>
      <c r="NPO147" s="4"/>
      <c r="NPP147" s="4"/>
      <c r="NPQ147" s="4"/>
      <c r="NPR147" s="4"/>
      <c r="NPS147" s="4"/>
      <c r="NPT147" s="4"/>
      <c r="NPU147" s="4"/>
      <c r="NPV147" s="4"/>
      <c r="NPW147" s="4"/>
      <c r="NPX147" s="4"/>
      <c r="NPY147" s="4"/>
      <c r="NPZ147" s="4"/>
      <c r="NQA147" s="4"/>
      <c r="NQB147" s="4"/>
      <c r="NQC147" s="4"/>
      <c r="NQD147" s="4"/>
      <c r="NQE147" s="4"/>
      <c r="NQF147" s="4"/>
      <c r="NQG147" s="4"/>
      <c r="NQH147" s="4"/>
      <c r="NQI147" s="4"/>
      <c r="NQJ147" s="4"/>
      <c r="NQK147" s="4"/>
      <c r="NQL147" s="4"/>
      <c r="NQM147" s="4"/>
      <c r="NQN147" s="4"/>
      <c r="NQO147" s="4"/>
      <c r="NQP147" s="4"/>
      <c r="NQQ147" s="4"/>
      <c r="NQR147" s="4"/>
      <c r="NQS147" s="4"/>
      <c r="NQT147" s="4"/>
      <c r="NQU147" s="4"/>
      <c r="NQV147" s="4"/>
      <c r="NQW147" s="4"/>
      <c r="NQX147" s="4"/>
      <c r="NQY147" s="4"/>
      <c r="NQZ147" s="4"/>
      <c r="NRA147" s="4"/>
      <c r="NRB147" s="4"/>
      <c r="NRC147" s="4"/>
      <c r="NRD147" s="4"/>
      <c r="NRE147" s="4"/>
      <c r="NRF147" s="4"/>
      <c r="NRG147" s="74"/>
      <c r="NRH147" s="74"/>
      <c r="NRI147" s="74"/>
      <c r="NRJ147" s="74"/>
      <c r="NRK147" s="74"/>
      <c r="NRL147" s="74"/>
      <c r="NRM147" s="4"/>
      <c r="NRN147" s="4"/>
      <c r="NRO147" s="4"/>
      <c r="NRP147" s="4"/>
      <c r="NRQ147" s="4"/>
      <c r="NRR147" s="4"/>
      <c r="NRS147" s="4"/>
      <c r="NRT147" s="4"/>
      <c r="NRU147" s="4"/>
      <c r="NRV147" s="4"/>
      <c r="NRW147" s="4"/>
      <c r="NRX147" s="4"/>
      <c r="NRY147" s="4"/>
      <c r="NRZ147" s="4"/>
      <c r="NSA147" s="4"/>
      <c r="NSB147" s="4"/>
      <c r="NSC147" s="4"/>
      <c r="NSD147" s="4"/>
      <c r="NSE147" s="4"/>
      <c r="NSF147" s="4"/>
      <c r="NSG147" s="4"/>
      <c r="NSH147" s="4"/>
      <c r="NSI147" s="4"/>
      <c r="NSJ147" s="4"/>
      <c r="NSK147" s="4"/>
      <c r="NSL147" s="4"/>
      <c r="NSM147" s="4"/>
      <c r="NSN147" s="4"/>
      <c r="NSO147" s="4"/>
      <c r="NSP147" s="4"/>
      <c r="NSQ147" s="4"/>
      <c r="NSR147" s="4"/>
      <c r="NSS147" s="4"/>
      <c r="NST147" s="4"/>
      <c r="NSU147" s="4"/>
      <c r="NSV147" s="4"/>
      <c r="NSW147" s="4"/>
      <c r="NSX147" s="4"/>
      <c r="NSY147" s="4"/>
      <c r="NSZ147" s="4"/>
      <c r="NTA147" s="4"/>
      <c r="NTB147" s="4"/>
      <c r="NTC147" s="4"/>
      <c r="NTD147" s="4"/>
      <c r="NTE147" s="4"/>
      <c r="NTF147" s="4"/>
      <c r="NTG147" s="4"/>
      <c r="NTH147" s="4"/>
      <c r="NTI147" s="4"/>
      <c r="NTJ147" s="4"/>
      <c r="NTK147" s="4"/>
      <c r="NTL147" s="4"/>
      <c r="NTM147" s="4"/>
      <c r="NTN147" s="4"/>
      <c r="NTO147" s="4"/>
      <c r="NTP147" s="4"/>
      <c r="NTQ147" s="4"/>
      <c r="NTR147" s="4"/>
      <c r="NTS147" s="4"/>
      <c r="NTT147" s="4"/>
      <c r="NTU147" s="4"/>
      <c r="NTV147" s="4"/>
      <c r="NTW147" s="4"/>
      <c r="NTX147" s="4"/>
      <c r="NTY147" s="4"/>
      <c r="NTZ147" s="4"/>
      <c r="NUA147" s="4"/>
      <c r="NUB147" s="4"/>
      <c r="NUC147" s="4"/>
      <c r="NUD147" s="4"/>
      <c r="NUE147" s="4"/>
      <c r="NUF147" s="4"/>
      <c r="NUG147" s="4"/>
      <c r="NUH147" s="4"/>
      <c r="NUI147" s="4"/>
      <c r="NUJ147" s="4"/>
      <c r="NUK147" s="4"/>
      <c r="NUL147" s="4"/>
      <c r="NUM147" s="4"/>
      <c r="NUN147" s="4"/>
      <c r="NUO147" s="4"/>
      <c r="NUP147" s="4"/>
      <c r="NUQ147" s="4"/>
      <c r="NUR147" s="4"/>
      <c r="NUS147" s="4"/>
      <c r="NUT147" s="4"/>
      <c r="NUU147" s="4"/>
      <c r="NUV147" s="4"/>
      <c r="NUW147" s="4"/>
      <c r="NUX147" s="4"/>
      <c r="NUY147" s="4"/>
      <c r="NUZ147" s="4"/>
      <c r="NVA147" s="4"/>
      <c r="NVB147" s="4"/>
      <c r="NVC147" s="4"/>
      <c r="NVD147" s="4"/>
      <c r="NVE147" s="4"/>
      <c r="NVF147" s="4"/>
      <c r="NVG147" s="4"/>
      <c r="NVH147" s="4"/>
      <c r="NVI147" s="4"/>
      <c r="NVJ147" s="4"/>
      <c r="NVK147" s="4"/>
      <c r="NVL147" s="4"/>
      <c r="NVM147" s="4"/>
      <c r="NVN147" s="4"/>
      <c r="NVO147" s="4"/>
      <c r="NVP147" s="4"/>
      <c r="NVQ147" s="4"/>
      <c r="NVR147" s="4"/>
      <c r="NVS147" s="4"/>
      <c r="NVT147" s="4"/>
      <c r="NVU147" s="4"/>
      <c r="NVV147" s="4"/>
      <c r="NVW147" s="4"/>
      <c r="NVX147" s="4"/>
      <c r="NVY147" s="4"/>
      <c r="NVZ147" s="4"/>
      <c r="NWA147" s="4"/>
      <c r="NWB147" s="4"/>
      <c r="NWC147" s="4"/>
      <c r="NWD147" s="4"/>
      <c r="NWE147" s="4"/>
      <c r="NWF147" s="4"/>
      <c r="NWG147" s="4"/>
      <c r="NWH147" s="4"/>
      <c r="NWI147" s="4"/>
      <c r="NWJ147" s="4"/>
      <c r="NWK147" s="4"/>
      <c r="NWL147" s="4"/>
      <c r="NWM147" s="4"/>
      <c r="NWN147" s="4"/>
      <c r="NWO147" s="4"/>
      <c r="NWP147" s="4"/>
      <c r="NWQ147" s="4"/>
      <c r="NWR147" s="4"/>
      <c r="NWS147" s="4"/>
      <c r="NWT147" s="4"/>
      <c r="NWU147" s="4"/>
      <c r="NWV147" s="4"/>
      <c r="NWW147" s="4"/>
      <c r="NWX147" s="4"/>
      <c r="NWY147" s="4"/>
      <c r="NWZ147" s="4"/>
      <c r="NXA147" s="4"/>
      <c r="NXB147" s="4"/>
      <c r="NXC147" s="4"/>
      <c r="NXD147" s="4"/>
      <c r="NXE147" s="4"/>
      <c r="NXF147" s="4"/>
      <c r="NXG147" s="4"/>
      <c r="NXH147" s="4"/>
      <c r="NXI147" s="4"/>
      <c r="NXJ147" s="4"/>
      <c r="NXK147" s="4"/>
      <c r="NXL147" s="4"/>
      <c r="NXM147" s="4"/>
      <c r="NXN147" s="4"/>
      <c r="NXO147" s="4"/>
      <c r="NXP147" s="4"/>
      <c r="NXQ147" s="4"/>
      <c r="NXR147" s="4"/>
      <c r="NXS147" s="4"/>
      <c r="NXT147" s="4"/>
      <c r="NXU147" s="4"/>
      <c r="NXV147" s="4"/>
      <c r="NXW147" s="4"/>
      <c r="NXX147" s="4"/>
      <c r="NXY147" s="4"/>
      <c r="NXZ147" s="4"/>
      <c r="NYA147" s="4"/>
      <c r="NYB147" s="4"/>
      <c r="NYC147" s="4"/>
      <c r="NYD147" s="4"/>
      <c r="NYE147" s="4"/>
      <c r="NYF147" s="4"/>
      <c r="NYG147" s="4"/>
      <c r="NYH147" s="4"/>
      <c r="NYI147" s="4"/>
      <c r="NYJ147" s="4"/>
      <c r="NYK147" s="4"/>
      <c r="NYL147" s="4"/>
      <c r="NYM147" s="4"/>
      <c r="NYN147" s="4"/>
      <c r="NYO147" s="4"/>
      <c r="NYP147" s="4"/>
      <c r="NYQ147" s="4"/>
      <c r="NYR147" s="4"/>
      <c r="NYS147" s="4"/>
      <c r="NYT147" s="4"/>
      <c r="NYU147" s="4"/>
      <c r="NYV147" s="4"/>
      <c r="NYW147" s="4"/>
      <c r="NYX147" s="4"/>
      <c r="NYY147" s="4"/>
      <c r="NYZ147" s="4"/>
      <c r="NZA147" s="4"/>
      <c r="NZB147" s="4"/>
      <c r="NZC147" s="4"/>
      <c r="NZD147" s="4"/>
      <c r="NZE147" s="4"/>
      <c r="NZF147" s="4"/>
      <c r="NZG147" s="4"/>
      <c r="NZH147" s="4"/>
      <c r="NZI147" s="4"/>
      <c r="NZJ147" s="4"/>
      <c r="NZK147" s="4"/>
      <c r="NZL147" s="4"/>
      <c r="NZM147" s="4"/>
      <c r="NZN147" s="4"/>
      <c r="NZO147" s="4"/>
      <c r="NZP147" s="4"/>
      <c r="NZQ147" s="4"/>
      <c r="NZR147" s="4"/>
      <c r="NZS147" s="4"/>
      <c r="NZT147" s="4"/>
      <c r="NZU147" s="4"/>
      <c r="NZV147" s="4"/>
      <c r="NZW147" s="4"/>
      <c r="NZX147" s="4"/>
      <c r="NZY147" s="4"/>
      <c r="NZZ147" s="4"/>
      <c r="OAA147" s="4"/>
      <c r="OAB147" s="4"/>
      <c r="OAC147" s="4"/>
      <c r="OAD147" s="4"/>
      <c r="OAE147" s="4"/>
      <c r="OAF147" s="4"/>
      <c r="OAG147" s="4"/>
      <c r="OAH147" s="4"/>
      <c r="OAI147" s="4"/>
      <c r="OAJ147" s="4"/>
      <c r="OAK147" s="4"/>
      <c r="OAL147" s="4"/>
      <c r="OAM147" s="4"/>
      <c r="OAN147" s="4"/>
      <c r="OAO147" s="4"/>
      <c r="OAP147" s="4"/>
      <c r="OAQ147" s="4"/>
      <c r="OAR147" s="4"/>
      <c r="OAS147" s="4"/>
      <c r="OAT147" s="4"/>
      <c r="OAU147" s="4"/>
      <c r="OAV147" s="4"/>
      <c r="OAW147" s="4"/>
      <c r="OAX147" s="4"/>
      <c r="OAY147" s="4"/>
      <c r="OAZ147" s="4"/>
      <c r="OBA147" s="4"/>
      <c r="OBB147" s="4"/>
      <c r="OBC147" s="74"/>
      <c r="OBD147" s="74"/>
      <c r="OBE147" s="74"/>
      <c r="OBF147" s="74"/>
      <c r="OBG147" s="74"/>
      <c r="OBH147" s="74"/>
      <c r="OBI147" s="4"/>
      <c r="OBJ147" s="4"/>
      <c r="OBK147" s="4"/>
      <c r="OBL147" s="4"/>
      <c r="OBM147" s="4"/>
      <c r="OBN147" s="4"/>
      <c r="OBO147" s="4"/>
      <c r="OBP147" s="4"/>
      <c r="OBQ147" s="4"/>
      <c r="OBR147" s="4"/>
      <c r="OBS147" s="4"/>
      <c r="OBT147" s="4"/>
      <c r="OBU147" s="4"/>
      <c r="OBV147" s="4"/>
      <c r="OBW147" s="4"/>
      <c r="OBX147" s="4"/>
      <c r="OBY147" s="4"/>
      <c r="OBZ147" s="4"/>
      <c r="OCA147" s="4"/>
      <c r="OCB147" s="4"/>
      <c r="OCC147" s="4"/>
      <c r="OCD147" s="4"/>
      <c r="OCE147" s="4"/>
      <c r="OCF147" s="4"/>
      <c r="OCG147" s="4"/>
      <c r="OCH147" s="4"/>
      <c r="OCI147" s="4"/>
      <c r="OCJ147" s="4"/>
      <c r="OCK147" s="4"/>
      <c r="OCL147" s="4"/>
      <c r="OCM147" s="4"/>
      <c r="OCN147" s="4"/>
      <c r="OCO147" s="4"/>
      <c r="OCP147" s="4"/>
      <c r="OCQ147" s="4"/>
      <c r="OCR147" s="4"/>
      <c r="OCS147" s="4"/>
      <c r="OCT147" s="4"/>
      <c r="OCU147" s="4"/>
      <c r="OCV147" s="4"/>
      <c r="OCW147" s="4"/>
      <c r="OCX147" s="4"/>
      <c r="OCY147" s="4"/>
      <c r="OCZ147" s="4"/>
      <c r="ODA147" s="4"/>
      <c r="ODB147" s="4"/>
      <c r="ODC147" s="4"/>
      <c r="ODD147" s="4"/>
      <c r="ODE147" s="4"/>
      <c r="ODF147" s="4"/>
      <c r="ODG147" s="4"/>
      <c r="ODH147" s="4"/>
      <c r="ODI147" s="4"/>
      <c r="ODJ147" s="4"/>
      <c r="ODK147" s="4"/>
      <c r="ODL147" s="4"/>
      <c r="ODM147" s="4"/>
      <c r="ODN147" s="4"/>
      <c r="ODO147" s="4"/>
      <c r="ODP147" s="4"/>
      <c r="ODQ147" s="4"/>
      <c r="ODR147" s="4"/>
      <c r="ODS147" s="4"/>
      <c r="ODT147" s="4"/>
      <c r="ODU147" s="4"/>
      <c r="ODV147" s="4"/>
      <c r="ODW147" s="4"/>
      <c r="ODX147" s="4"/>
      <c r="ODY147" s="4"/>
      <c r="ODZ147" s="4"/>
      <c r="OEA147" s="4"/>
      <c r="OEB147" s="4"/>
      <c r="OEC147" s="4"/>
      <c r="OED147" s="4"/>
      <c r="OEE147" s="4"/>
      <c r="OEF147" s="4"/>
      <c r="OEG147" s="4"/>
      <c r="OEH147" s="4"/>
      <c r="OEI147" s="4"/>
      <c r="OEJ147" s="4"/>
      <c r="OEK147" s="4"/>
      <c r="OEL147" s="4"/>
      <c r="OEM147" s="4"/>
      <c r="OEN147" s="4"/>
      <c r="OEO147" s="4"/>
      <c r="OEP147" s="4"/>
      <c r="OEQ147" s="4"/>
      <c r="OER147" s="4"/>
      <c r="OES147" s="4"/>
      <c r="OET147" s="4"/>
      <c r="OEU147" s="4"/>
      <c r="OEV147" s="4"/>
      <c r="OEW147" s="4"/>
      <c r="OEX147" s="4"/>
      <c r="OEY147" s="4"/>
      <c r="OEZ147" s="4"/>
      <c r="OFA147" s="4"/>
      <c r="OFB147" s="4"/>
      <c r="OFC147" s="4"/>
      <c r="OFD147" s="4"/>
      <c r="OFE147" s="4"/>
      <c r="OFF147" s="4"/>
      <c r="OFG147" s="4"/>
      <c r="OFH147" s="4"/>
      <c r="OFI147" s="4"/>
      <c r="OFJ147" s="4"/>
      <c r="OFK147" s="4"/>
      <c r="OFL147" s="4"/>
      <c r="OFM147" s="4"/>
      <c r="OFN147" s="4"/>
      <c r="OFO147" s="4"/>
      <c r="OFP147" s="4"/>
      <c r="OFQ147" s="4"/>
      <c r="OFR147" s="4"/>
      <c r="OFS147" s="4"/>
      <c r="OFT147" s="4"/>
      <c r="OFU147" s="4"/>
      <c r="OFV147" s="4"/>
      <c r="OFW147" s="4"/>
      <c r="OFX147" s="4"/>
      <c r="OFY147" s="4"/>
      <c r="OFZ147" s="4"/>
      <c r="OGA147" s="4"/>
      <c r="OGB147" s="4"/>
      <c r="OGC147" s="4"/>
      <c r="OGD147" s="4"/>
      <c r="OGE147" s="4"/>
      <c r="OGF147" s="4"/>
      <c r="OGG147" s="4"/>
      <c r="OGH147" s="4"/>
      <c r="OGI147" s="4"/>
      <c r="OGJ147" s="4"/>
      <c r="OGK147" s="4"/>
      <c r="OGL147" s="4"/>
      <c r="OGM147" s="4"/>
      <c r="OGN147" s="4"/>
      <c r="OGO147" s="4"/>
      <c r="OGP147" s="4"/>
      <c r="OGQ147" s="4"/>
      <c r="OGR147" s="4"/>
      <c r="OGS147" s="4"/>
      <c r="OGT147" s="4"/>
      <c r="OGU147" s="4"/>
      <c r="OGV147" s="4"/>
      <c r="OGW147" s="4"/>
      <c r="OGX147" s="4"/>
      <c r="OGY147" s="4"/>
      <c r="OGZ147" s="4"/>
      <c r="OHA147" s="4"/>
      <c r="OHB147" s="4"/>
      <c r="OHC147" s="4"/>
      <c r="OHD147" s="4"/>
      <c r="OHE147" s="4"/>
      <c r="OHF147" s="4"/>
      <c r="OHG147" s="4"/>
      <c r="OHH147" s="4"/>
      <c r="OHI147" s="4"/>
      <c r="OHJ147" s="4"/>
      <c r="OHK147" s="4"/>
      <c r="OHL147" s="4"/>
      <c r="OHM147" s="4"/>
      <c r="OHN147" s="4"/>
      <c r="OHO147" s="4"/>
      <c r="OHP147" s="4"/>
      <c r="OHQ147" s="4"/>
      <c r="OHR147" s="4"/>
      <c r="OHS147" s="4"/>
      <c r="OHT147" s="4"/>
      <c r="OHU147" s="4"/>
      <c r="OHV147" s="4"/>
      <c r="OHW147" s="4"/>
      <c r="OHX147" s="4"/>
      <c r="OHY147" s="4"/>
      <c r="OHZ147" s="4"/>
      <c r="OIA147" s="4"/>
      <c r="OIB147" s="4"/>
      <c r="OIC147" s="4"/>
      <c r="OID147" s="4"/>
      <c r="OIE147" s="4"/>
      <c r="OIF147" s="4"/>
      <c r="OIG147" s="4"/>
      <c r="OIH147" s="4"/>
      <c r="OII147" s="4"/>
      <c r="OIJ147" s="4"/>
      <c r="OIK147" s="4"/>
      <c r="OIL147" s="4"/>
      <c r="OIM147" s="4"/>
      <c r="OIN147" s="4"/>
      <c r="OIO147" s="4"/>
      <c r="OIP147" s="4"/>
      <c r="OIQ147" s="4"/>
      <c r="OIR147" s="4"/>
      <c r="OIS147" s="4"/>
      <c r="OIT147" s="4"/>
      <c r="OIU147" s="4"/>
      <c r="OIV147" s="4"/>
      <c r="OIW147" s="4"/>
      <c r="OIX147" s="4"/>
      <c r="OIY147" s="4"/>
      <c r="OIZ147" s="4"/>
      <c r="OJA147" s="4"/>
      <c r="OJB147" s="4"/>
      <c r="OJC147" s="4"/>
      <c r="OJD147" s="4"/>
      <c r="OJE147" s="4"/>
      <c r="OJF147" s="4"/>
      <c r="OJG147" s="4"/>
      <c r="OJH147" s="4"/>
      <c r="OJI147" s="4"/>
      <c r="OJJ147" s="4"/>
      <c r="OJK147" s="4"/>
      <c r="OJL147" s="4"/>
      <c r="OJM147" s="4"/>
      <c r="OJN147" s="4"/>
      <c r="OJO147" s="4"/>
      <c r="OJP147" s="4"/>
      <c r="OJQ147" s="4"/>
      <c r="OJR147" s="4"/>
      <c r="OJS147" s="4"/>
      <c r="OJT147" s="4"/>
      <c r="OJU147" s="4"/>
      <c r="OJV147" s="4"/>
      <c r="OJW147" s="4"/>
      <c r="OJX147" s="4"/>
      <c r="OJY147" s="4"/>
      <c r="OJZ147" s="4"/>
      <c r="OKA147" s="4"/>
      <c r="OKB147" s="4"/>
      <c r="OKC147" s="4"/>
      <c r="OKD147" s="4"/>
      <c r="OKE147" s="4"/>
      <c r="OKF147" s="4"/>
      <c r="OKG147" s="4"/>
      <c r="OKH147" s="4"/>
      <c r="OKI147" s="4"/>
      <c r="OKJ147" s="4"/>
      <c r="OKK147" s="4"/>
      <c r="OKL147" s="4"/>
      <c r="OKM147" s="4"/>
      <c r="OKN147" s="4"/>
      <c r="OKO147" s="4"/>
      <c r="OKP147" s="4"/>
      <c r="OKQ147" s="4"/>
      <c r="OKR147" s="4"/>
      <c r="OKS147" s="4"/>
      <c r="OKT147" s="4"/>
      <c r="OKU147" s="4"/>
      <c r="OKV147" s="4"/>
      <c r="OKW147" s="4"/>
      <c r="OKX147" s="4"/>
      <c r="OKY147" s="74"/>
      <c r="OKZ147" s="74"/>
      <c r="OLA147" s="74"/>
      <c r="OLB147" s="74"/>
      <c r="OLC147" s="74"/>
      <c r="OLD147" s="74"/>
      <c r="OLE147" s="4"/>
      <c r="OLF147" s="4"/>
      <c r="OLG147" s="4"/>
      <c r="OLH147" s="4"/>
      <c r="OLI147" s="4"/>
      <c r="OLJ147" s="4"/>
      <c r="OLK147" s="4"/>
      <c r="OLL147" s="4"/>
      <c r="OLM147" s="4"/>
      <c r="OLN147" s="4"/>
      <c r="OLO147" s="4"/>
      <c r="OLP147" s="4"/>
      <c r="OLQ147" s="4"/>
      <c r="OLR147" s="4"/>
      <c r="OLS147" s="4"/>
      <c r="OLT147" s="4"/>
      <c r="OLU147" s="4"/>
      <c r="OLV147" s="4"/>
      <c r="OLW147" s="4"/>
      <c r="OLX147" s="4"/>
      <c r="OLY147" s="4"/>
      <c r="OLZ147" s="4"/>
      <c r="OMA147" s="4"/>
      <c r="OMB147" s="4"/>
      <c r="OMC147" s="4"/>
      <c r="OMD147" s="4"/>
      <c r="OME147" s="4"/>
      <c r="OMF147" s="4"/>
      <c r="OMG147" s="4"/>
      <c r="OMH147" s="4"/>
      <c r="OMI147" s="4"/>
      <c r="OMJ147" s="4"/>
      <c r="OMK147" s="4"/>
      <c r="OML147" s="4"/>
      <c r="OMM147" s="4"/>
      <c r="OMN147" s="4"/>
      <c r="OMO147" s="4"/>
      <c r="OMP147" s="4"/>
      <c r="OMQ147" s="4"/>
      <c r="OMR147" s="4"/>
      <c r="OMS147" s="4"/>
      <c r="OMT147" s="4"/>
      <c r="OMU147" s="4"/>
      <c r="OMV147" s="4"/>
      <c r="OMW147" s="4"/>
      <c r="OMX147" s="4"/>
      <c r="OMY147" s="4"/>
      <c r="OMZ147" s="4"/>
      <c r="ONA147" s="4"/>
      <c r="ONB147" s="4"/>
      <c r="ONC147" s="4"/>
      <c r="OND147" s="4"/>
      <c r="ONE147" s="4"/>
      <c r="ONF147" s="4"/>
      <c r="ONG147" s="4"/>
      <c r="ONH147" s="4"/>
      <c r="ONI147" s="4"/>
      <c r="ONJ147" s="4"/>
      <c r="ONK147" s="4"/>
      <c r="ONL147" s="4"/>
      <c r="ONM147" s="4"/>
      <c r="ONN147" s="4"/>
      <c r="ONO147" s="4"/>
      <c r="ONP147" s="4"/>
      <c r="ONQ147" s="4"/>
      <c r="ONR147" s="4"/>
      <c r="ONS147" s="4"/>
      <c r="ONT147" s="4"/>
      <c r="ONU147" s="4"/>
      <c r="ONV147" s="4"/>
      <c r="ONW147" s="4"/>
      <c r="ONX147" s="4"/>
      <c r="ONY147" s="4"/>
      <c r="ONZ147" s="4"/>
      <c r="OOA147" s="4"/>
      <c r="OOB147" s="4"/>
      <c r="OOC147" s="4"/>
      <c r="OOD147" s="4"/>
      <c r="OOE147" s="4"/>
      <c r="OOF147" s="4"/>
      <c r="OOG147" s="4"/>
      <c r="OOH147" s="4"/>
      <c r="OOI147" s="4"/>
      <c r="OOJ147" s="4"/>
      <c r="OOK147" s="4"/>
      <c r="OOL147" s="4"/>
      <c r="OOM147" s="4"/>
      <c r="OON147" s="4"/>
      <c r="OOO147" s="4"/>
      <c r="OOP147" s="4"/>
      <c r="OOQ147" s="4"/>
      <c r="OOR147" s="4"/>
      <c r="OOS147" s="4"/>
      <c r="OOT147" s="4"/>
      <c r="OOU147" s="4"/>
      <c r="OOV147" s="4"/>
      <c r="OOW147" s="4"/>
      <c r="OOX147" s="4"/>
      <c r="OOY147" s="4"/>
      <c r="OOZ147" s="4"/>
      <c r="OPA147" s="4"/>
      <c r="OPB147" s="4"/>
      <c r="OPC147" s="4"/>
      <c r="OPD147" s="4"/>
      <c r="OPE147" s="4"/>
      <c r="OPF147" s="4"/>
      <c r="OPG147" s="4"/>
      <c r="OPH147" s="4"/>
      <c r="OPI147" s="4"/>
      <c r="OPJ147" s="4"/>
      <c r="OPK147" s="4"/>
      <c r="OPL147" s="4"/>
      <c r="OPM147" s="4"/>
      <c r="OPN147" s="4"/>
      <c r="OPO147" s="4"/>
      <c r="OPP147" s="4"/>
      <c r="OPQ147" s="4"/>
      <c r="OPR147" s="4"/>
      <c r="OPS147" s="4"/>
      <c r="OPT147" s="4"/>
      <c r="OPU147" s="4"/>
      <c r="OPV147" s="4"/>
      <c r="OPW147" s="4"/>
      <c r="OPX147" s="4"/>
      <c r="OPY147" s="4"/>
      <c r="OPZ147" s="4"/>
      <c r="OQA147" s="4"/>
      <c r="OQB147" s="4"/>
      <c r="OQC147" s="4"/>
      <c r="OQD147" s="4"/>
      <c r="OQE147" s="4"/>
      <c r="OQF147" s="4"/>
      <c r="OQG147" s="4"/>
      <c r="OQH147" s="4"/>
      <c r="OQI147" s="4"/>
      <c r="OQJ147" s="4"/>
      <c r="OQK147" s="4"/>
      <c r="OQL147" s="4"/>
      <c r="OQM147" s="4"/>
      <c r="OQN147" s="4"/>
      <c r="OQO147" s="4"/>
      <c r="OQP147" s="4"/>
      <c r="OQQ147" s="4"/>
      <c r="OQR147" s="4"/>
      <c r="OQS147" s="4"/>
      <c r="OQT147" s="4"/>
      <c r="OQU147" s="4"/>
      <c r="OQV147" s="4"/>
      <c r="OQW147" s="4"/>
      <c r="OQX147" s="4"/>
      <c r="OQY147" s="4"/>
      <c r="OQZ147" s="4"/>
      <c r="ORA147" s="4"/>
      <c r="ORB147" s="4"/>
      <c r="ORC147" s="4"/>
      <c r="ORD147" s="4"/>
      <c r="ORE147" s="4"/>
      <c r="ORF147" s="4"/>
      <c r="ORG147" s="4"/>
      <c r="ORH147" s="4"/>
      <c r="ORI147" s="4"/>
      <c r="ORJ147" s="4"/>
      <c r="ORK147" s="4"/>
      <c r="ORL147" s="4"/>
      <c r="ORM147" s="4"/>
      <c r="ORN147" s="4"/>
      <c r="ORO147" s="4"/>
      <c r="ORP147" s="4"/>
      <c r="ORQ147" s="4"/>
      <c r="ORR147" s="4"/>
      <c r="ORS147" s="4"/>
      <c r="ORT147" s="4"/>
      <c r="ORU147" s="4"/>
      <c r="ORV147" s="4"/>
      <c r="ORW147" s="4"/>
      <c r="ORX147" s="4"/>
      <c r="ORY147" s="4"/>
      <c r="ORZ147" s="4"/>
      <c r="OSA147" s="4"/>
      <c r="OSB147" s="4"/>
      <c r="OSC147" s="4"/>
      <c r="OSD147" s="4"/>
      <c r="OSE147" s="4"/>
      <c r="OSF147" s="4"/>
      <c r="OSG147" s="4"/>
      <c r="OSH147" s="4"/>
      <c r="OSI147" s="4"/>
      <c r="OSJ147" s="4"/>
      <c r="OSK147" s="4"/>
      <c r="OSL147" s="4"/>
      <c r="OSM147" s="4"/>
      <c r="OSN147" s="4"/>
      <c r="OSO147" s="4"/>
      <c r="OSP147" s="4"/>
      <c r="OSQ147" s="4"/>
      <c r="OSR147" s="4"/>
      <c r="OSS147" s="4"/>
      <c r="OST147" s="4"/>
      <c r="OSU147" s="4"/>
      <c r="OSV147" s="4"/>
      <c r="OSW147" s="4"/>
      <c r="OSX147" s="4"/>
      <c r="OSY147" s="4"/>
      <c r="OSZ147" s="4"/>
      <c r="OTA147" s="4"/>
      <c r="OTB147" s="4"/>
      <c r="OTC147" s="4"/>
      <c r="OTD147" s="4"/>
      <c r="OTE147" s="4"/>
      <c r="OTF147" s="4"/>
      <c r="OTG147" s="4"/>
      <c r="OTH147" s="4"/>
      <c r="OTI147" s="4"/>
      <c r="OTJ147" s="4"/>
      <c r="OTK147" s="4"/>
      <c r="OTL147" s="4"/>
      <c r="OTM147" s="4"/>
      <c r="OTN147" s="4"/>
      <c r="OTO147" s="4"/>
      <c r="OTP147" s="4"/>
      <c r="OTQ147" s="4"/>
      <c r="OTR147" s="4"/>
      <c r="OTS147" s="4"/>
      <c r="OTT147" s="4"/>
      <c r="OTU147" s="4"/>
      <c r="OTV147" s="4"/>
      <c r="OTW147" s="4"/>
      <c r="OTX147" s="4"/>
      <c r="OTY147" s="4"/>
      <c r="OTZ147" s="4"/>
      <c r="OUA147" s="4"/>
      <c r="OUB147" s="4"/>
      <c r="OUC147" s="4"/>
      <c r="OUD147" s="4"/>
      <c r="OUE147" s="4"/>
      <c r="OUF147" s="4"/>
      <c r="OUG147" s="4"/>
      <c r="OUH147" s="4"/>
      <c r="OUI147" s="4"/>
      <c r="OUJ147" s="4"/>
      <c r="OUK147" s="4"/>
      <c r="OUL147" s="4"/>
      <c r="OUM147" s="4"/>
      <c r="OUN147" s="4"/>
      <c r="OUO147" s="4"/>
      <c r="OUP147" s="4"/>
      <c r="OUQ147" s="4"/>
      <c r="OUR147" s="4"/>
      <c r="OUS147" s="4"/>
      <c r="OUT147" s="4"/>
      <c r="OUU147" s="74"/>
      <c r="OUV147" s="74"/>
      <c r="OUW147" s="74"/>
      <c r="OUX147" s="74"/>
      <c r="OUY147" s="74"/>
      <c r="OUZ147" s="74"/>
      <c r="OVA147" s="4"/>
      <c r="OVB147" s="4"/>
      <c r="OVC147" s="4"/>
      <c r="OVD147" s="4"/>
      <c r="OVE147" s="4"/>
      <c r="OVF147" s="4"/>
      <c r="OVG147" s="4"/>
      <c r="OVH147" s="4"/>
      <c r="OVI147" s="4"/>
      <c r="OVJ147" s="4"/>
      <c r="OVK147" s="4"/>
      <c r="OVL147" s="4"/>
      <c r="OVM147" s="4"/>
      <c r="OVN147" s="4"/>
      <c r="OVO147" s="4"/>
      <c r="OVP147" s="4"/>
      <c r="OVQ147" s="4"/>
      <c r="OVR147" s="4"/>
      <c r="OVS147" s="4"/>
      <c r="OVT147" s="4"/>
      <c r="OVU147" s="4"/>
      <c r="OVV147" s="4"/>
      <c r="OVW147" s="4"/>
      <c r="OVX147" s="4"/>
      <c r="OVY147" s="4"/>
      <c r="OVZ147" s="4"/>
      <c r="OWA147" s="4"/>
      <c r="OWB147" s="4"/>
      <c r="OWC147" s="4"/>
      <c r="OWD147" s="4"/>
      <c r="OWE147" s="4"/>
      <c r="OWF147" s="4"/>
      <c r="OWG147" s="4"/>
      <c r="OWH147" s="4"/>
      <c r="OWI147" s="4"/>
      <c r="OWJ147" s="4"/>
      <c r="OWK147" s="4"/>
      <c r="OWL147" s="4"/>
      <c r="OWM147" s="4"/>
      <c r="OWN147" s="4"/>
      <c r="OWO147" s="4"/>
      <c r="OWP147" s="4"/>
      <c r="OWQ147" s="4"/>
      <c r="OWR147" s="4"/>
      <c r="OWS147" s="4"/>
      <c r="OWT147" s="4"/>
      <c r="OWU147" s="4"/>
      <c r="OWV147" s="4"/>
      <c r="OWW147" s="4"/>
      <c r="OWX147" s="4"/>
      <c r="OWY147" s="4"/>
      <c r="OWZ147" s="4"/>
      <c r="OXA147" s="4"/>
      <c r="OXB147" s="4"/>
      <c r="OXC147" s="4"/>
      <c r="OXD147" s="4"/>
      <c r="OXE147" s="4"/>
      <c r="OXF147" s="4"/>
      <c r="OXG147" s="4"/>
      <c r="OXH147" s="4"/>
      <c r="OXI147" s="4"/>
      <c r="OXJ147" s="4"/>
      <c r="OXK147" s="4"/>
      <c r="OXL147" s="4"/>
      <c r="OXM147" s="4"/>
      <c r="OXN147" s="4"/>
      <c r="OXO147" s="4"/>
      <c r="OXP147" s="4"/>
      <c r="OXQ147" s="4"/>
      <c r="OXR147" s="4"/>
      <c r="OXS147" s="4"/>
      <c r="OXT147" s="4"/>
      <c r="OXU147" s="4"/>
      <c r="OXV147" s="4"/>
      <c r="OXW147" s="4"/>
      <c r="OXX147" s="4"/>
      <c r="OXY147" s="4"/>
      <c r="OXZ147" s="4"/>
      <c r="OYA147" s="4"/>
      <c r="OYB147" s="4"/>
      <c r="OYC147" s="4"/>
      <c r="OYD147" s="4"/>
      <c r="OYE147" s="4"/>
      <c r="OYF147" s="4"/>
      <c r="OYG147" s="4"/>
      <c r="OYH147" s="4"/>
      <c r="OYI147" s="4"/>
      <c r="OYJ147" s="4"/>
      <c r="OYK147" s="4"/>
      <c r="OYL147" s="4"/>
      <c r="OYM147" s="4"/>
      <c r="OYN147" s="4"/>
      <c r="OYO147" s="4"/>
      <c r="OYP147" s="4"/>
      <c r="OYQ147" s="4"/>
      <c r="OYR147" s="4"/>
      <c r="OYS147" s="4"/>
      <c r="OYT147" s="4"/>
      <c r="OYU147" s="4"/>
      <c r="OYV147" s="4"/>
      <c r="OYW147" s="4"/>
      <c r="OYX147" s="4"/>
      <c r="OYY147" s="4"/>
      <c r="OYZ147" s="4"/>
      <c r="OZA147" s="4"/>
      <c r="OZB147" s="4"/>
      <c r="OZC147" s="4"/>
      <c r="OZD147" s="4"/>
      <c r="OZE147" s="4"/>
      <c r="OZF147" s="4"/>
      <c r="OZG147" s="4"/>
      <c r="OZH147" s="4"/>
      <c r="OZI147" s="4"/>
      <c r="OZJ147" s="4"/>
      <c r="OZK147" s="4"/>
      <c r="OZL147" s="4"/>
      <c r="OZM147" s="4"/>
      <c r="OZN147" s="4"/>
      <c r="OZO147" s="4"/>
      <c r="OZP147" s="4"/>
      <c r="OZQ147" s="4"/>
      <c r="OZR147" s="4"/>
      <c r="OZS147" s="4"/>
      <c r="OZT147" s="4"/>
      <c r="OZU147" s="4"/>
      <c r="OZV147" s="4"/>
      <c r="OZW147" s="4"/>
      <c r="OZX147" s="4"/>
      <c r="OZY147" s="4"/>
      <c r="OZZ147" s="4"/>
      <c r="PAA147" s="4"/>
      <c r="PAB147" s="4"/>
      <c r="PAC147" s="4"/>
      <c r="PAD147" s="4"/>
      <c r="PAE147" s="4"/>
      <c r="PAF147" s="4"/>
      <c r="PAG147" s="4"/>
      <c r="PAH147" s="4"/>
      <c r="PAI147" s="4"/>
      <c r="PAJ147" s="4"/>
      <c r="PAK147" s="4"/>
      <c r="PAL147" s="4"/>
      <c r="PAM147" s="4"/>
      <c r="PAN147" s="4"/>
      <c r="PAO147" s="4"/>
      <c r="PAP147" s="4"/>
      <c r="PAQ147" s="4"/>
      <c r="PAR147" s="4"/>
      <c r="PAS147" s="4"/>
      <c r="PAT147" s="4"/>
      <c r="PAU147" s="4"/>
      <c r="PAV147" s="4"/>
      <c r="PAW147" s="4"/>
      <c r="PAX147" s="4"/>
      <c r="PAY147" s="4"/>
      <c r="PAZ147" s="4"/>
      <c r="PBA147" s="4"/>
      <c r="PBB147" s="4"/>
      <c r="PBC147" s="4"/>
      <c r="PBD147" s="4"/>
      <c r="PBE147" s="4"/>
      <c r="PBF147" s="4"/>
      <c r="PBG147" s="4"/>
      <c r="PBH147" s="4"/>
      <c r="PBI147" s="4"/>
      <c r="PBJ147" s="4"/>
      <c r="PBK147" s="4"/>
      <c r="PBL147" s="4"/>
      <c r="PBM147" s="4"/>
      <c r="PBN147" s="4"/>
      <c r="PBO147" s="4"/>
      <c r="PBP147" s="4"/>
      <c r="PBQ147" s="4"/>
      <c r="PBR147" s="4"/>
      <c r="PBS147" s="4"/>
      <c r="PBT147" s="4"/>
      <c r="PBU147" s="4"/>
      <c r="PBV147" s="4"/>
      <c r="PBW147" s="4"/>
      <c r="PBX147" s="4"/>
      <c r="PBY147" s="4"/>
      <c r="PBZ147" s="4"/>
      <c r="PCA147" s="4"/>
      <c r="PCB147" s="4"/>
      <c r="PCC147" s="4"/>
      <c r="PCD147" s="4"/>
      <c r="PCE147" s="4"/>
      <c r="PCF147" s="4"/>
      <c r="PCG147" s="4"/>
      <c r="PCH147" s="4"/>
      <c r="PCI147" s="4"/>
      <c r="PCJ147" s="4"/>
      <c r="PCK147" s="4"/>
      <c r="PCL147" s="4"/>
      <c r="PCM147" s="4"/>
      <c r="PCN147" s="4"/>
      <c r="PCO147" s="4"/>
      <c r="PCP147" s="4"/>
      <c r="PCQ147" s="4"/>
      <c r="PCR147" s="4"/>
      <c r="PCS147" s="4"/>
      <c r="PCT147" s="4"/>
      <c r="PCU147" s="4"/>
      <c r="PCV147" s="4"/>
      <c r="PCW147" s="4"/>
      <c r="PCX147" s="4"/>
      <c r="PCY147" s="4"/>
      <c r="PCZ147" s="4"/>
      <c r="PDA147" s="4"/>
      <c r="PDB147" s="4"/>
      <c r="PDC147" s="4"/>
      <c r="PDD147" s="4"/>
      <c r="PDE147" s="4"/>
      <c r="PDF147" s="4"/>
      <c r="PDG147" s="4"/>
      <c r="PDH147" s="4"/>
      <c r="PDI147" s="4"/>
      <c r="PDJ147" s="4"/>
      <c r="PDK147" s="4"/>
      <c r="PDL147" s="4"/>
      <c r="PDM147" s="4"/>
      <c r="PDN147" s="4"/>
      <c r="PDO147" s="4"/>
      <c r="PDP147" s="4"/>
      <c r="PDQ147" s="4"/>
      <c r="PDR147" s="4"/>
      <c r="PDS147" s="4"/>
      <c r="PDT147" s="4"/>
      <c r="PDU147" s="4"/>
      <c r="PDV147" s="4"/>
      <c r="PDW147" s="4"/>
      <c r="PDX147" s="4"/>
      <c r="PDY147" s="4"/>
      <c r="PDZ147" s="4"/>
      <c r="PEA147" s="4"/>
      <c r="PEB147" s="4"/>
      <c r="PEC147" s="4"/>
      <c r="PED147" s="4"/>
      <c r="PEE147" s="4"/>
      <c r="PEF147" s="4"/>
      <c r="PEG147" s="4"/>
      <c r="PEH147" s="4"/>
      <c r="PEI147" s="4"/>
      <c r="PEJ147" s="4"/>
      <c r="PEK147" s="4"/>
      <c r="PEL147" s="4"/>
      <c r="PEM147" s="4"/>
      <c r="PEN147" s="4"/>
      <c r="PEO147" s="4"/>
      <c r="PEP147" s="4"/>
      <c r="PEQ147" s="74"/>
      <c r="PER147" s="74"/>
      <c r="PES147" s="74"/>
      <c r="PET147" s="74"/>
      <c r="PEU147" s="74"/>
      <c r="PEV147" s="74"/>
      <c r="PEW147" s="4"/>
      <c r="PEX147" s="4"/>
      <c r="PEY147" s="4"/>
      <c r="PEZ147" s="4"/>
      <c r="PFA147" s="4"/>
      <c r="PFB147" s="4"/>
      <c r="PFC147" s="4"/>
      <c r="PFD147" s="4"/>
      <c r="PFE147" s="4"/>
      <c r="PFF147" s="4"/>
      <c r="PFG147" s="4"/>
      <c r="PFH147" s="4"/>
      <c r="PFI147" s="4"/>
      <c r="PFJ147" s="4"/>
      <c r="PFK147" s="4"/>
      <c r="PFL147" s="4"/>
      <c r="PFM147" s="4"/>
      <c r="PFN147" s="4"/>
      <c r="PFO147" s="4"/>
      <c r="PFP147" s="4"/>
      <c r="PFQ147" s="4"/>
      <c r="PFR147" s="4"/>
      <c r="PFS147" s="4"/>
      <c r="PFT147" s="4"/>
      <c r="PFU147" s="4"/>
      <c r="PFV147" s="4"/>
      <c r="PFW147" s="4"/>
      <c r="PFX147" s="4"/>
      <c r="PFY147" s="4"/>
      <c r="PFZ147" s="4"/>
      <c r="PGA147" s="4"/>
      <c r="PGB147" s="4"/>
      <c r="PGC147" s="4"/>
      <c r="PGD147" s="4"/>
      <c r="PGE147" s="4"/>
      <c r="PGF147" s="4"/>
      <c r="PGG147" s="4"/>
      <c r="PGH147" s="4"/>
      <c r="PGI147" s="4"/>
      <c r="PGJ147" s="4"/>
      <c r="PGK147" s="4"/>
      <c r="PGL147" s="4"/>
      <c r="PGM147" s="4"/>
      <c r="PGN147" s="4"/>
      <c r="PGO147" s="4"/>
      <c r="PGP147" s="4"/>
      <c r="PGQ147" s="4"/>
      <c r="PGR147" s="4"/>
      <c r="PGS147" s="4"/>
      <c r="PGT147" s="4"/>
      <c r="PGU147" s="4"/>
      <c r="PGV147" s="4"/>
      <c r="PGW147" s="4"/>
      <c r="PGX147" s="4"/>
      <c r="PGY147" s="4"/>
      <c r="PGZ147" s="4"/>
      <c r="PHA147" s="4"/>
      <c r="PHB147" s="4"/>
      <c r="PHC147" s="4"/>
      <c r="PHD147" s="4"/>
      <c r="PHE147" s="4"/>
      <c r="PHF147" s="4"/>
      <c r="PHG147" s="4"/>
      <c r="PHH147" s="4"/>
      <c r="PHI147" s="4"/>
      <c r="PHJ147" s="4"/>
      <c r="PHK147" s="4"/>
      <c r="PHL147" s="4"/>
      <c r="PHM147" s="4"/>
      <c r="PHN147" s="4"/>
      <c r="PHO147" s="4"/>
      <c r="PHP147" s="4"/>
      <c r="PHQ147" s="4"/>
      <c r="PHR147" s="4"/>
      <c r="PHS147" s="4"/>
      <c r="PHT147" s="4"/>
      <c r="PHU147" s="4"/>
      <c r="PHV147" s="4"/>
      <c r="PHW147" s="4"/>
      <c r="PHX147" s="4"/>
      <c r="PHY147" s="4"/>
      <c r="PHZ147" s="4"/>
      <c r="PIA147" s="4"/>
      <c r="PIB147" s="4"/>
      <c r="PIC147" s="4"/>
      <c r="PID147" s="4"/>
      <c r="PIE147" s="4"/>
      <c r="PIF147" s="4"/>
      <c r="PIG147" s="4"/>
      <c r="PIH147" s="4"/>
      <c r="PII147" s="4"/>
      <c r="PIJ147" s="4"/>
      <c r="PIK147" s="4"/>
      <c r="PIL147" s="4"/>
      <c r="PIM147" s="4"/>
      <c r="PIN147" s="4"/>
      <c r="PIO147" s="4"/>
      <c r="PIP147" s="4"/>
      <c r="PIQ147" s="4"/>
      <c r="PIR147" s="4"/>
      <c r="PIS147" s="4"/>
      <c r="PIT147" s="4"/>
      <c r="PIU147" s="4"/>
      <c r="PIV147" s="4"/>
      <c r="PIW147" s="4"/>
      <c r="PIX147" s="4"/>
      <c r="PIY147" s="4"/>
      <c r="PIZ147" s="4"/>
      <c r="PJA147" s="4"/>
      <c r="PJB147" s="4"/>
      <c r="PJC147" s="4"/>
      <c r="PJD147" s="4"/>
      <c r="PJE147" s="4"/>
      <c r="PJF147" s="4"/>
      <c r="PJG147" s="4"/>
      <c r="PJH147" s="4"/>
      <c r="PJI147" s="4"/>
      <c r="PJJ147" s="4"/>
      <c r="PJK147" s="4"/>
      <c r="PJL147" s="4"/>
      <c r="PJM147" s="4"/>
      <c r="PJN147" s="4"/>
      <c r="PJO147" s="4"/>
      <c r="PJP147" s="4"/>
      <c r="PJQ147" s="4"/>
      <c r="PJR147" s="4"/>
      <c r="PJS147" s="4"/>
      <c r="PJT147" s="4"/>
      <c r="PJU147" s="4"/>
      <c r="PJV147" s="4"/>
      <c r="PJW147" s="4"/>
      <c r="PJX147" s="4"/>
      <c r="PJY147" s="4"/>
      <c r="PJZ147" s="4"/>
      <c r="PKA147" s="4"/>
      <c r="PKB147" s="4"/>
      <c r="PKC147" s="4"/>
      <c r="PKD147" s="4"/>
      <c r="PKE147" s="4"/>
      <c r="PKF147" s="4"/>
      <c r="PKG147" s="4"/>
      <c r="PKH147" s="4"/>
      <c r="PKI147" s="4"/>
      <c r="PKJ147" s="4"/>
      <c r="PKK147" s="4"/>
      <c r="PKL147" s="4"/>
      <c r="PKM147" s="4"/>
      <c r="PKN147" s="4"/>
      <c r="PKO147" s="4"/>
      <c r="PKP147" s="4"/>
      <c r="PKQ147" s="4"/>
      <c r="PKR147" s="4"/>
      <c r="PKS147" s="4"/>
      <c r="PKT147" s="4"/>
      <c r="PKU147" s="4"/>
      <c r="PKV147" s="4"/>
      <c r="PKW147" s="4"/>
      <c r="PKX147" s="4"/>
      <c r="PKY147" s="4"/>
      <c r="PKZ147" s="4"/>
      <c r="PLA147" s="4"/>
      <c r="PLB147" s="4"/>
      <c r="PLC147" s="4"/>
      <c r="PLD147" s="4"/>
      <c r="PLE147" s="4"/>
      <c r="PLF147" s="4"/>
      <c r="PLG147" s="4"/>
      <c r="PLH147" s="4"/>
      <c r="PLI147" s="4"/>
      <c r="PLJ147" s="4"/>
      <c r="PLK147" s="4"/>
      <c r="PLL147" s="4"/>
      <c r="PLM147" s="4"/>
      <c r="PLN147" s="4"/>
      <c r="PLO147" s="4"/>
      <c r="PLP147" s="4"/>
      <c r="PLQ147" s="4"/>
      <c r="PLR147" s="4"/>
      <c r="PLS147" s="4"/>
      <c r="PLT147" s="4"/>
      <c r="PLU147" s="4"/>
      <c r="PLV147" s="4"/>
      <c r="PLW147" s="4"/>
      <c r="PLX147" s="4"/>
      <c r="PLY147" s="4"/>
      <c r="PLZ147" s="4"/>
      <c r="PMA147" s="4"/>
      <c r="PMB147" s="4"/>
      <c r="PMC147" s="4"/>
      <c r="PMD147" s="4"/>
      <c r="PME147" s="4"/>
      <c r="PMF147" s="4"/>
      <c r="PMG147" s="4"/>
      <c r="PMH147" s="4"/>
      <c r="PMI147" s="4"/>
      <c r="PMJ147" s="4"/>
      <c r="PMK147" s="4"/>
      <c r="PML147" s="4"/>
      <c r="PMM147" s="4"/>
      <c r="PMN147" s="4"/>
      <c r="PMO147" s="4"/>
      <c r="PMP147" s="4"/>
      <c r="PMQ147" s="4"/>
      <c r="PMR147" s="4"/>
      <c r="PMS147" s="4"/>
      <c r="PMT147" s="4"/>
      <c r="PMU147" s="4"/>
      <c r="PMV147" s="4"/>
      <c r="PMW147" s="4"/>
      <c r="PMX147" s="4"/>
      <c r="PMY147" s="4"/>
      <c r="PMZ147" s="4"/>
      <c r="PNA147" s="4"/>
      <c r="PNB147" s="4"/>
      <c r="PNC147" s="4"/>
      <c r="PND147" s="4"/>
      <c r="PNE147" s="4"/>
      <c r="PNF147" s="4"/>
      <c r="PNG147" s="4"/>
      <c r="PNH147" s="4"/>
      <c r="PNI147" s="4"/>
      <c r="PNJ147" s="4"/>
      <c r="PNK147" s="4"/>
      <c r="PNL147" s="4"/>
      <c r="PNM147" s="4"/>
      <c r="PNN147" s="4"/>
      <c r="PNO147" s="4"/>
      <c r="PNP147" s="4"/>
      <c r="PNQ147" s="4"/>
      <c r="PNR147" s="4"/>
      <c r="PNS147" s="4"/>
      <c r="PNT147" s="4"/>
      <c r="PNU147" s="4"/>
      <c r="PNV147" s="4"/>
      <c r="PNW147" s="4"/>
      <c r="PNX147" s="4"/>
      <c r="PNY147" s="4"/>
      <c r="PNZ147" s="4"/>
      <c r="POA147" s="4"/>
      <c r="POB147" s="4"/>
      <c r="POC147" s="4"/>
      <c r="POD147" s="4"/>
      <c r="POE147" s="4"/>
      <c r="POF147" s="4"/>
      <c r="POG147" s="4"/>
      <c r="POH147" s="4"/>
      <c r="POI147" s="4"/>
      <c r="POJ147" s="4"/>
      <c r="POK147" s="4"/>
      <c r="POL147" s="4"/>
      <c r="POM147" s="74"/>
      <c r="PON147" s="74"/>
      <c r="POO147" s="74"/>
      <c r="POP147" s="74"/>
      <c r="POQ147" s="74"/>
      <c r="POR147" s="74"/>
      <c r="POS147" s="4"/>
      <c r="POT147" s="4"/>
      <c r="POU147" s="4"/>
      <c r="POV147" s="4"/>
      <c r="POW147" s="4"/>
      <c r="POX147" s="4"/>
      <c r="POY147" s="4"/>
      <c r="POZ147" s="4"/>
      <c r="PPA147" s="4"/>
      <c r="PPB147" s="4"/>
      <c r="PPC147" s="4"/>
      <c r="PPD147" s="4"/>
      <c r="PPE147" s="4"/>
      <c r="PPF147" s="4"/>
      <c r="PPG147" s="4"/>
      <c r="PPH147" s="4"/>
      <c r="PPI147" s="4"/>
      <c r="PPJ147" s="4"/>
      <c r="PPK147" s="4"/>
      <c r="PPL147" s="4"/>
      <c r="PPM147" s="4"/>
      <c r="PPN147" s="4"/>
      <c r="PPO147" s="4"/>
      <c r="PPP147" s="4"/>
      <c r="PPQ147" s="4"/>
      <c r="PPR147" s="4"/>
      <c r="PPS147" s="4"/>
      <c r="PPT147" s="4"/>
      <c r="PPU147" s="4"/>
      <c r="PPV147" s="4"/>
      <c r="PPW147" s="4"/>
      <c r="PPX147" s="4"/>
      <c r="PPY147" s="4"/>
      <c r="PPZ147" s="4"/>
      <c r="PQA147" s="4"/>
      <c r="PQB147" s="4"/>
      <c r="PQC147" s="4"/>
      <c r="PQD147" s="4"/>
      <c r="PQE147" s="4"/>
      <c r="PQF147" s="4"/>
      <c r="PQG147" s="4"/>
      <c r="PQH147" s="4"/>
      <c r="PQI147" s="4"/>
      <c r="PQJ147" s="4"/>
      <c r="PQK147" s="4"/>
      <c r="PQL147" s="4"/>
      <c r="PQM147" s="4"/>
      <c r="PQN147" s="4"/>
      <c r="PQO147" s="4"/>
      <c r="PQP147" s="4"/>
      <c r="PQQ147" s="4"/>
      <c r="PQR147" s="4"/>
      <c r="PQS147" s="4"/>
      <c r="PQT147" s="4"/>
      <c r="PQU147" s="4"/>
      <c r="PQV147" s="4"/>
      <c r="PQW147" s="4"/>
      <c r="PQX147" s="4"/>
      <c r="PQY147" s="4"/>
      <c r="PQZ147" s="4"/>
      <c r="PRA147" s="4"/>
      <c r="PRB147" s="4"/>
      <c r="PRC147" s="4"/>
      <c r="PRD147" s="4"/>
      <c r="PRE147" s="4"/>
      <c r="PRF147" s="4"/>
      <c r="PRG147" s="4"/>
      <c r="PRH147" s="4"/>
      <c r="PRI147" s="4"/>
      <c r="PRJ147" s="4"/>
      <c r="PRK147" s="4"/>
      <c r="PRL147" s="4"/>
      <c r="PRM147" s="4"/>
      <c r="PRN147" s="4"/>
      <c r="PRO147" s="4"/>
      <c r="PRP147" s="4"/>
      <c r="PRQ147" s="4"/>
      <c r="PRR147" s="4"/>
      <c r="PRS147" s="4"/>
      <c r="PRT147" s="4"/>
      <c r="PRU147" s="4"/>
      <c r="PRV147" s="4"/>
      <c r="PRW147" s="4"/>
      <c r="PRX147" s="4"/>
      <c r="PRY147" s="4"/>
      <c r="PRZ147" s="4"/>
      <c r="PSA147" s="4"/>
      <c r="PSB147" s="4"/>
      <c r="PSC147" s="4"/>
      <c r="PSD147" s="4"/>
      <c r="PSE147" s="4"/>
      <c r="PSF147" s="4"/>
      <c r="PSG147" s="4"/>
      <c r="PSH147" s="4"/>
      <c r="PSI147" s="4"/>
      <c r="PSJ147" s="4"/>
      <c r="PSK147" s="4"/>
      <c r="PSL147" s="4"/>
      <c r="PSM147" s="4"/>
      <c r="PSN147" s="4"/>
      <c r="PSO147" s="4"/>
      <c r="PSP147" s="4"/>
      <c r="PSQ147" s="4"/>
      <c r="PSR147" s="4"/>
      <c r="PSS147" s="4"/>
      <c r="PST147" s="4"/>
      <c r="PSU147" s="4"/>
      <c r="PSV147" s="4"/>
      <c r="PSW147" s="4"/>
      <c r="PSX147" s="4"/>
      <c r="PSY147" s="4"/>
      <c r="PSZ147" s="4"/>
      <c r="PTA147" s="4"/>
      <c r="PTB147" s="4"/>
      <c r="PTC147" s="4"/>
      <c r="PTD147" s="4"/>
      <c r="PTE147" s="4"/>
      <c r="PTF147" s="4"/>
      <c r="PTG147" s="4"/>
      <c r="PTH147" s="4"/>
      <c r="PTI147" s="4"/>
      <c r="PTJ147" s="4"/>
      <c r="PTK147" s="4"/>
      <c r="PTL147" s="4"/>
      <c r="PTM147" s="4"/>
      <c r="PTN147" s="4"/>
      <c r="PTO147" s="4"/>
      <c r="PTP147" s="4"/>
      <c r="PTQ147" s="4"/>
      <c r="PTR147" s="4"/>
      <c r="PTS147" s="4"/>
      <c r="PTT147" s="4"/>
      <c r="PTU147" s="4"/>
      <c r="PTV147" s="4"/>
      <c r="PTW147" s="4"/>
      <c r="PTX147" s="4"/>
      <c r="PTY147" s="4"/>
      <c r="PTZ147" s="4"/>
      <c r="PUA147" s="4"/>
      <c r="PUB147" s="4"/>
      <c r="PUC147" s="4"/>
      <c r="PUD147" s="4"/>
      <c r="PUE147" s="4"/>
      <c r="PUF147" s="4"/>
      <c r="PUG147" s="4"/>
      <c r="PUH147" s="4"/>
      <c r="PUI147" s="4"/>
      <c r="PUJ147" s="4"/>
      <c r="PUK147" s="4"/>
      <c r="PUL147" s="4"/>
      <c r="PUM147" s="4"/>
      <c r="PUN147" s="4"/>
      <c r="PUO147" s="4"/>
      <c r="PUP147" s="4"/>
      <c r="PUQ147" s="4"/>
      <c r="PUR147" s="4"/>
      <c r="PUS147" s="4"/>
      <c r="PUT147" s="4"/>
      <c r="PUU147" s="4"/>
      <c r="PUV147" s="4"/>
      <c r="PUW147" s="4"/>
      <c r="PUX147" s="4"/>
      <c r="PUY147" s="4"/>
      <c r="PUZ147" s="4"/>
      <c r="PVA147" s="4"/>
      <c r="PVB147" s="4"/>
      <c r="PVC147" s="4"/>
      <c r="PVD147" s="4"/>
      <c r="PVE147" s="4"/>
      <c r="PVF147" s="4"/>
      <c r="PVG147" s="4"/>
      <c r="PVH147" s="4"/>
      <c r="PVI147" s="4"/>
      <c r="PVJ147" s="4"/>
      <c r="PVK147" s="4"/>
      <c r="PVL147" s="4"/>
      <c r="PVM147" s="4"/>
      <c r="PVN147" s="4"/>
      <c r="PVO147" s="4"/>
      <c r="PVP147" s="4"/>
      <c r="PVQ147" s="4"/>
      <c r="PVR147" s="4"/>
      <c r="PVS147" s="4"/>
      <c r="PVT147" s="4"/>
      <c r="PVU147" s="4"/>
      <c r="PVV147" s="4"/>
      <c r="PVW147" s="4"/>
      <c r="PVX147" s="4"/>
      <c r="PVY147" s="4"/>
      <c r="PVZ147" s="4"/>
      <c r="PWA147" s="4"/>
      <c r="PWB147" s="4"/>
      <c r="PWC147" s="4"/>
      <c r="PWD147" s="4"/>
      <c r="PWE147" s="4"/>
      <c r="PWF147" s="4"/>
      <c r="PWG147" s="4"/>
      <c r="PWH147" s="4"/>
      <c r="PWI147" s="4"/>
      <c r="PWJ147" s="4"/>
      <c r="PWK147" s="4"/>
      <c r="PWL147" s="4"/>
      <c r="PWM147" s="4"/>
      <c r="PWN147" s="4"/>
      <c r="PWO147" s="4"/>
      <c r="PWP147" s="4"/>
      <c r="PWQ147" s="4"/>
      <c r="PWR147" s="4"/>
      <c r="PWS147" s="4"/>
      <c r="PWT147" s="4"/>
      <c r="PWU147" s="4"/>
      <c r="PWV147" s="4"/>
      <c r="PWW147" s="4"/>
      <c r="PWX147" s="4"/>
      <c r="PWY147" s="4"/>
      <c r="PWZ147" s="4"/>
      <c r="PXA147" s="4"/>
      <c r="PXB147" s="4"/>
      <c r="PXC147" s="4"/>
      <c r="PXD147" s="4"/>
      <c r="PXE147" s="4"/>
      <c r="PXF147" s="4"/>
      <c r="PXG147" s="4"/>
      <c r="PXH147" s="4"/>
      <c r="PXI147" s="4"/>
      <c r="PXJ147" s="4"/>
      <c r="PXK147" s="4"/>
      <c r="PXL147" s="4"/>
      <c r="PXM147" s="4"/>
      <c r="PXN147" s="4"/>
      <c r="PXO147" s="4"/>
      <c r="PXP147" s="4"/>
      <c r="PXQ147" s="4"/>
      <c r="PXR147" s="4"/>
      <c r="PXS147" s="4"/>
      <c r="PXT147" s="4"/>
      <c r="PXU147" s="4"/>
      <c r="PXV147" s="4"/>
      <c r="PXW147" s="4"/>
      <c r="PXX147" s="4"/>
      <c r="PXY147" s="4"/>
      <c r="PXZ147" s="4"/>
      <c r="PYA147" s="4"/>
      <c r="PYB147" s="4"/>
      <c r="PYC147" s="4"/>
      <c r="PYD147" s="4"/>
      <c r="PYE147" s="4"/>
      <c r="PYF147" s="4"/>
      <c r="PYG147" s="4"/>
      <c r="PYH147" s="4"/>
      <c r="PYI147" s="74"/>
      <c r="PYJ147" s="74"/>
      <c r="PYK147" s="74"/>
      <c r="PYL147" s="74"/>
      <c r="PYM147" s="74"/>
      <c r="PYN147" s="74"/>
      <c r="PYO147" s="4"/>
      <c r="PYP147" s="4"/>
      <c r="PYQ147" s="4"/>
      <c r="PYR147" s="4"/>
      <c r="PYS147" s="4"/>
      <c r="PYT147" s="4"/>
      <c r="PYU147" s="4"/>
      <c r="PYV147" s="4"/>
      <c r="PYW147" s="4"/>
      <c r="PYX147" s="4"/>
      <c r="PYY147" s="4"/>
      <c r="PYZ147" s="4"/>
      <c r="PZA147" s="4"/>
      <c r="PZB147" s="4"/>
      <c r="PZC147" s="4"/>
      <c r="PZD147" s="4"/>
      <c r="PZE147" s="4"/>
      <c r="PZF147" s="4"/>
      <c r="PZG147" s="4"/>
      <c r="PZH147" s="4"/>
      <c r="PZI147" s="4"/>
      <c r="PZJ147" s="4"/>
      <c r="PZK147" s="4"/>
      <c r="PZL147" s="4"/>
      <c r="PZM147" s="4"/>
      <c r="PZN147" s="4"/>
      <c r="PZO147" s="4"/>
      <c r="PZP147" s="4"/>
      <c r="PZQ147" s="4"/>
      <c r="PZR147" s="4"/>
      <c r="PZS147" s="4"/>
      <c r="PZT147" s="4"/>
      <c r="PZU147" s="4"/>
      <c r="PZV147" s="4"/>
      <c r="PZW147" s="4"/>
      <c r="PZX147" s="4"/>
      <c r="PZY147" s="4"/>
      <c r="PZZ147" s="4"/>
      <c r="QAA147" s="4"/>
      <c r="QAB147" s="4"/>
      <c r="QAC147" s="4"/>
      <c r="QAD147" s="4"/>
      <c r="QAE147" s="4"/>
      <c r="QAF147" s="4"/>
      <c r="QAG147" s="4"/>
      <c r="QAH147" s="4"/>
      <c r="QAI147" s="4"/>
      <c r="QAJ147" s="4"/>
      <c r="QAK147" s="4"/>
      <c r="QAL147" s="4"/>
      <c r="QAM147" s="4"/>
      <c r="QAN147" s="4"/>
      <c r="QAO147" s="4"/>
      <c r="QAP147" s="4"/>
      <c r="QAQ147" s="4"/>
      <c r="QAR147" s="4"/>
      <c r="QAS147" s="4"/>
      <c r="QAT147" s="4"/>
      <c r="QAU147" s="4"/>
      <c r="QAV147" s="4"/>
      <c r="QAW147" s="4"/>
      <c r="QAX147" s="4"/>
      <c r="QAY147" s="4"/>
      <c r="QAZ147" s="4"/>
      <c r="QBA147" s="4"/>
      <c r="QBB147" s="4"/>
      <c r="QBC147" s="4"/>
      <c r="QBD147" s="4"/>
      <c r="QBE147" s="4"/>
      <c r="QBF147" s="4"/>
      <c r="QBG147" s="4"/>
      <c r="QBH147" s="4"/>
      <c r="QBI147" s="4"/>
      <c r="QBJ147" s="4"/>
      <c r="QBK147" s="4"/>
      <c r="QBL147" s="4"/>
      <c r="QBM147" s="4"/>
      <c r="QBN147" s="4"/>
      <c r="QBO147" s="4"/>
      <c r="QBP147" s="4"/>
      <c r="QBQ147" s="4"/>
      <c r="QBR147" s="4"/>
      <c r="QBS147" s="4"/>
      <c r="QBT147" s="4"/>
      <c r="QBU147" s="4"/>
      <c r="QBV147" s="4"/>
      <c r="QBW147" s="4"/>
      <c r="QBX147" s="4"/>
      <c r="QBY147" s="4"/>
      <c r="QBZ147" s="4"/>
      <c r="QCA147" s="4"/>
      <c r="QCB147" s="4"/>
      <c r="QCC147" s="4"/>
      <c r="QCD147" s="4"/>
      <c r="QCE147" s="4"/>
      <c r="QCF147" s="4"/>
      <c r="QCG147" s="4"/>
      <c r="QCH147" s="4"/>
      <c r="QCI147" s="4"/>
      <c r="QCJ147" s="4"/>
      <c r="QCK147" s="4"/>
      <c r="QCL147" s="4"/>
      <c r="QCM147" s="4"/>
      <c r="QCN147" s="4"/>
      <c r="QCO147" s="4"/>
      <c r="QCP147" s="4"/>
      <c r="QCQ147" s="4"/>
      <c r="QCR147" s="4"/>
      <c r="QCS147" s="4"/>
      <c r="QCT147" s="4"/>
      <c r="QCU147" s="4"/>
      <c r="QCV147" s="4"/>
      <c r="QCW147" s="4"/>
      <c r="QCX147" s="4"/>
      <c r="QCY147" s="4"/>
      <c r="QCZ147" s="4"/>
      <c r="QDA147" s="4"/>
      <c r="QDB147" s="4"/>
      <c r="QDC147" s="4"/>
      <c r="QDD147" s="4"/>
      <c r="QDE147" s="4"/>
      <c r="QDF147" s="4"/>
      <c r="QDG147" s="4"/>
      <c r="QDH147" s="4"/>
      <c r="QDI147" s="4"/>
      <c r="QDJ147" s="4"/>
      <c r="QDK147" s="4"/>
      <c r="QDL147" s="4"/>
      <c r="QDM147" s="4"/>
      <c r="QDN147" s="4"/>
      <c r="QDO147" s="4"/>
      <c r="QDP147" s="4"/>
      <c r="QDQ147" s="4"/>
      <c r="QDR147" s="4"/>
      <c r="QDS147" s="4"/>
      <c r="QDT147" s="4"/>
      <c r="QDU147" s="4"/>
      <c r="QDV147" s="4"/>
      <c r="QDW147" s="4"/>
      <c r="QDX147" s="4"/>
      <c r="QDY147" s="4"/>
      <c r="QDZ147" s="4"/>
      <c r="QEA147" s="4"/>
      <c r="QEB147" s="4"/>
      <c r="QEC147" s="4"/>
      <c r="QED147" s="4"/>
      <c r="QEE147" s="4"/>
      <c r="QEF147" s="4"/>
      <c r="QEG147" s="4"/>
      <c r="QEH147" s="4"/>
      <c r="QEI147" s="4"/>
      <c r="QEJ147" s="4"/>
      <c r="QEK147" s="4"/>
      <c r="QEL147" s="4"/>
      <c r="QEM147" s="4"/>
      <c r="QEN147" s="4"/>
      <c r="QEO147" s="4"/>
      <c r="QEP147" s="4"/>
      <c r="QEQ147" s="4"/>
      <c r="QER147" s="4"/>
      <c r="QES147" s="4"/>
      <c r="QET147" s="4"/>
      <c r="QEU147" s="4"/>
      <c r="QEV147" s="4"/>
      <c r="QEW147" s="4"/>
      <c r="QEX147" s="4"/>
      <c r="QEY147" s="4"/>
      <c r="QEZ147" s="4"/>
      <c r="QFA147" s="4"/>
      <c r="QFB147" s="4"/>
      <c r="QFC147" s="4"/>
      <c r="QFD147" s="4"/>
      <c r="QFE147" s="4"/>
      <c r="QFF147" s="4"/>
      <c r="QFG147" s="4"/>
      <c r="QFH147" s="4"/>
      <c r="QFI147" s="4"/>
      <c r="QFJ147" s="4"/>
      <c r="QFK147" s="4"/>
      <c r="QFL147" s="4"/>
      <c r="QFM147" s="4"/>
      <c r="QFN147" s="4"/>
      <c r="QFO147" s="4"/>
      <c r="QFP147" s="4"/>
      <c r="QFQ147" s="4"/>
      <c r="QFR147" s="4"/>
      <c r="QFS147" s="4"/>
      <c r="QFT147" s="4"/>
      <c r="QFU147" s="4"/>
      <c r="QFV147" s="4"/>
      <c r="QFW147" s="4"/>
      <c r="QFX147" s="4"/>
      <c r="QFY147" s="4"/>
      <c r="QFZ147" s="4"/>
      <c r="QGA147" s="4"/>
      <c r="QGB147" s="4"/>
      <c r="QGC147" s="4"/>
      <c r="QGD147" s="4"/>
      <c r="QGE147" s="4"/>
      <c r="QGF147" s="4"/>
      <c r="QGG147" s="4"/>
      <c r="QGH147" s="4"/>
      <c r="QGI147" s="4"/>
      <c r="QGJ147" s="4"/>
      <c r="QGK147" s="4"/>
      <c r="QGL147" s="4"/>
      <c r="QGM147" s="4"/>
      <c r="QGN147" s="4"/>
      <c r="QGO147" s="4"/>
      <c r="QGP147" s="4"/>
      <c r="QGQ147" s="4"/>
      <c r="QGR147" s="4"/>
      <c r="QGS147" s="4"/>
      <c r="QGT147" s="4"/>
      <c r="QGU147" s="4"/>
      <c r="QGV147" s="4"/>
      <c r="QGW147" s="4"/>
      <c r="QGX147" s="4"/>
      <c r="QGY147" s="4"/>
      <c r="QGZ147" s="4"/>
      <c r="QHA147" s="4"/>
      <c r="QHB147" s="4"/>
      <c r="QHC147" s="4"/>
      <c r="QHD147" s="4"/>
      <c r="QHE147" s="4"/>
      <c r="QHF147" s="4"/>
      <c r="QHG147" s="4"/>
      <c r="QHH147" s="4"/>
      <c r="QHI147" s="4"/>
      <c r="QHJ147" s="4"/>
      <c r="QHK147" s="4"/>
      <c r="QHL147" s="4"/>
      <c r="QHM147" s="4"/>
      <c r="QHN147" s="4"/>
      <c r="QHO147" s="4"/>
      <c r="QHP147" s="4"/>
      <c r="QHQ147" s="4"/>
      <c r="QHR147" s="4"/>
      <c r="QHS147" s="4"/>
      <c r="QHT147" s="4"/>
      <c r="QHU147" s="4"/>
      <c r="QHV147" s="4"/>
      <c r="QHW147" s="4"/>
      <c r="QHX147" s="4"/>
      <c r="QHY147" s="4"/>
      <c r="QHZ147" s="4"/>
      <c r="QIA147" s="4"/>
      <c r="QIB147" s="4"/>
      <c r="QIC147" s="4"/>
      <c r="QID147" s="4"/>
      <c r="QIE147" s="74"/>
      <c r="QIF147" s="74"/>
      <c r="QIG147" s="74"/>
      <c r="QIH147" s="74"/>
      <c r="QII147" s="74"/>
      <c r="QIJ147" s="74"/>
      <c r="QIK147" s="4"/>
      <c r="QIL147" s="4"/>
      <c r="QIM147" s="4"/>
      <c r="QIN147" s="4"/>
      <c r="QIO147" s="4"/>
      <c r="QIP147" s="4"/>
      <c r="QIQ147" s="4"/>
      <c r="QIR147" s="4"/>
      <c r="QIS147" s="4"/>
      <c r="QIT147" s="4"/>
      <c r="QIU147" s="4"/>
      <c r="QIV147" s="4"/>
      <c r="QIW147" s="4"/>
      <c r="QIX147" s="4"/>
      <c r="QIY147" s="4"/>
      <c r="QIZ147" s="4"/>
      <c r="QJA147" s="4"/>
      <c r="QJB147" s="4"/>
      <c r="QJC147" s="4"/>
      <c r="QJD147" s="4"/>
      <c r="QJE147" s="4"/>
      <c r="QJF147" s="4"/>
      <c r="QJG147" s="4"/>
      <c r="QJH147" s="4"/>
      <c r="QJI147" s="4"/>
      <c r="QJJ147" s="4"/>
      <c r="QJK147" s="4"/>
      <c r="QJL147" s="4"/>
      <c r="QJM147" s="4"/>
      <c r="QJN147" s="4"/>
      <c r="QJO147" s="4"/>
      <c r="QJP147" s="4"/>
      <c r="QJQ147" s="4"/>
      <c r="QJR147" s="4"/>
      <c r="QJS147" s="4"/>
      <c r="QJT147" s="4"/>
      <c r="QJU147" s="4"/>
      <c r="QJV147" s="4"/>
      <c r="QJW147" s="4"/>
      <c r="QJX147" s="4"/>
      <c r="QJY147" s="4"/>
      <c r="QJZ147" s="4"/>
      <c r="QKA147" s="4"/>
      <c r="QKB147" s="4"/>
      <c r="QKC147" s="4"/>
      <c r="QKD147" s="4"/>
      <c r="QKE147" s="4"/>
      <c r="QKF147" s="4"/>
      <c r="QKG147" s="4"/>
      <c r="QKH147" s="4"/>
      <c r="QKI147" s="4"/>
      <c r="QKJ147" s="4"/>
      <c r="QKK147" s="4"/>
      <c r="QKL147" s="4"/>
      <c r="QKM147" s="4"/>
      <c r="QKN147" s="4"/>
      <c r="QKO147" s="4"/>
      <c r="QKP147" s="4"/>
      <c r="QKQ147" s="4"/>
      <c r="QKR147" s="4"/>
      <c r="QKS147" s="4"/>
      <c r="QKT147" s="4"/>
      <c r="QKU147" s="4"/>
      <c r="QKV147" s="4"/>
      <c r="QKW147" s="4"/>
      <c r="QKX147" s="4"/>
      <c r="QKY147" s="4"/>
      <c r="QKZ147" s="4"/>
      <c r="QLA147" s="4"/>
      <c r="QLB147" s="4"/>
      <c r="QLC147" s="4"/>
      <c r="QLD147" s="4"/>
      <c r="QLE147" s="4"/>
      <c r="QLF147" s="4"/>
      <c r="QLG147" s="4"/>
      <c r="QLH147" s="4"/>
      <c r="QLI147" s="4"/>
      <c r="QLJ147" s="4"/>
      <c r="QLK147" s="4"/>
      <c r="QLL147" s="4"/>
      <c r="QLM147" s="4"/>
      <c r="QLN147" s="4"/>
      <c r="QLO147" s="4"/>
      <c r="QLP147" s="4"/>
      <c r="QLQ147" s="4"/>
      <c r="QLR147" s="4"/>
      <c r="QLS147" s="4"/>
      <c r="QLT147" s="4"/>
      <c r="QLU147" s="4"/>
      <c r="QLV147" s="4"/>
      <c r="QLW147" s="4"/>
      <c r="QLX147" s="4"/>
      <c r="QLY147" s="4"/>
      <c r="QLZ147" s="4"/>
      <c r="QMA147" s="4"/>
      <c r="QMB147" s="4"/>
      <c r="QMC147" s="4"/>
      <c r="QMD147" s="4"/>
      <c r="QME147" s="4"/>
      <c r="QMF147" s="4"/>
      <c r="QMG147" s="4"/>
      <c r="QMH147" s="4"/>
      <c r="QMI147" s="4"/>
      <c r="QMJ147" s="4"/>
      <c r="QMK147" s="4"/>
      <c r="QML147" s="4"/>
      <c r="QMM147" s="4"/>
      <c r="QMN147" s="4"/>
      <c r="QMO147" s="4"/>
      <c r="QMP147" s="4"/>
      <c r="QMQ147" s="4"/>
      <c r="QMR147" s="4"/>
      <c r="QMS147" s="4"/>
      <c r="QMT147" s="4"/>
      <c r="QMU147" s="4"/>
      <c r="QMV147" s="4"/>
      <c r="QMW147" s="4"/>
      <c r="QMX147" s="4"/>
      <c r="QMY147" s="4"/>
      <c r="QMZ147" s="4"/>
      <c r="QNA147" s="4"/>
      <c r="QNB147" s="4"/>
      <c r="QNC147" s="4"/>
      <c r="QND147" s="4"/>
      <c r="QNE147" s="4"/>
      <c r="QNF147" s="4"/>
      <c r="QNG147" s="4"/>
      <c r="QNH147" s="4"/>
      <c r="QNI147" s="4"/>
      <c r="QNJ147" s="4"/>
      <c r="QNK147" s="4"/>
      <c r="QNL147" s="4"/>
      <c r="QNM147" s="4"/>
      <c r="QNN147" s="4"/>
      <c r="QNO147" s="4"/>
      <c r="QNP147" s="4"/>
      <c r="QNQ147" s="4"/>
      <c r="QNR147" s="4"/>
      <c r="QNS147" s="4"/>
      <c r="QNT147" s="4"/>
      <c r="QNU147" s="4"/>
      <c r="QNV147" s="4"/>
      <c r="QNW147" s="4"/>
      <c r="QNX147" s="4"/>
      <c r="QNY147" s="4"/>
      <c r="QNZ147" s="4"/>
      <c r="QOA147" s="4"/>
      <c r="QOB147" s="4"/>
      <c r="QOC147" s="4"/>
      <c r="QOD147" s="4"/>
      <c r="QOE147" s="4"/>
      <c r="QOF147" s="4"/>
      <c r="QOG147" s="4"/>
      <c r="QOH147" s="4"/>
      <c r="QOI147" s="4"/>
      <c r="QOJ147" s="4"/>
      <c r="QOK147" s="4"/>
      <c r="QOL147" s="4"/>
      <c r="QOM147" s="4"/>
      <c r="QON147" s="4"/>
      <c r="QOO147" s="4"/>
      <c r="QOP147" s="4"/>
      <c r="QOQ147" s="4"/>
      <c r="QOR147" s="4"/>
      <c r="QOS147" s="4"/>
      <c r="QOT147" s="4"/>
      <c r="QOU147" s="4"/>
      <c r="QOV147" s="4"/>
      <c r="QOW147" s="4"/>
      <c r="QOX147" s="4"/>
      <c r="QOY147" s="4"/>
      <c r="QOZ147" s="4"/>
      <c r="QPA147" s="4"/>
      <c r="QPB147" s="4"/>
      <c r="QPC147" s="4"/>
      <c r="QPD147" s="4"/>
      <c r="QPE147" s="4"/>
      <c r="QPF147" s="4"/>
      <c r="QPG147" s="4"/>
      <c r="QPH147" s="4"/>
      <c r="QPI147" s="4"/>
      <c r="QPJ147" s="4"/>
      <c r="QPK147" s="4"/>
      <c r="QPL147" s="4"/>
      <c r="QPM147" s="4"/>
      <c r="QPN147" s="4"/>
      <c r="QPO147" s="4"/>
      <c r="QPP147" s="4"/>
      <c r="QPQ147" s="4"/>
      <c r="QPR147" s="4"/>
      <c r="QPS147" s="4"/>
      <c r="QPT147" s="4"/>
      <c r="QPU147" s="4"/>
      <c r="QPV147" s="4"/>
      <c r="QPW147" s="4"/>
      <c r="QPX147" s="4"/>
      <c r="QPY147" s="4"/>
      <c r="QPZ147" s="4"/>
      <c r="QQA147" s="4"/>
      <c r="QQB147" s="4"/>
      <c r="QQC147" s="4"/>
      <c r="QQD147" s="4"/>
      <c r="QQE147" s="4"/>
      <c r="QQF147" s="4"/>
      <c r="QQG147" s="4"/>
      <c r="QQH147" s="4"/>
      <c r="QQI147" s="4"/>
      <c r="QQJ147" s="4"/>
      <c r="QQK147" s="4"/>
      <c r="QQL147" s="4"/>
      <c r="QQM147" s="4"/>
      <c r="QQN147" s="4"/>
      <c r="QQO147" s="4"/>
      <c r="QQP147" s="4"/>
      <c r="QQQ147" s="4"/>
      <c r="QQR147" s="4"/>
      <c r="QQS147" s="4"/>
      <c r="QQT147" s="4"/>
      <c r="QQU147" s="4"/>
      <c r="QQV147" s="4"/>
      <c r="QQW147" s="4"/>
      <c r="QQX147" s="4"/>
      <c r="QQY147" s="4"/>
      <c r="QQZ147" s="4"/>
      <c r="QRA147" s="4"/>
      <c r="QRB147" s="4"/>
      <c r="QRC147" s="4"/>
      <c r="QRD147" s="4"/>
      <c r="QRE147" s="4"/>
      <c r="QRF147" s="4"/>
      <c r="QRG147" s="4"/>
      <c r="QRH147" s="4"/>
      <c r="QRI147" s="4"/>
      <c r="QRJ147" s="4"/>
      <c r="QRK147" s="4"/>
      <c r="QRL147" s="4"/>
      <c r="QRM147" s="4"/>
      <c r="QRN147" s="4"/>
      <c r="QRO147" s="4"/>
      <c r="QRP147" s="4"/>
      <c r="QRQ147" s="4"/>
      <c r="QRR147" s="4"/>
      <c r="QRS147" s="4"/>
      <c r="QRT147" s="4"/>
      <c r="QRU147" s="4"/>
      <c r="QRV147" s="4"/>
      <c r="QRW147" s="4"/>
      <c r="QRX147" s="4"/>
      <c r="QRY147" s="4"/>
      <c r="QRZ147" s="4"/>
      <c r="QSA147" s="74"/>
      <c r="QSB147" s="74"/>
      <c r="QSC147" s="74"/>
      <c r="QSD147" s="74"/>
      <c r="QSE147" s="74"/>
      <c r="QSF147" s="74"/>
      <c r="QSG147" s="4"/>
      <c r="QSH147" s="4"/>
      <c r="QSI147" s="4"/>
      <c r="QSJ147" s="4"/>
      <c r="QSK147" s="4"/>
      <c r="QSL147" s="4"/>
      <c r="QSM147" s="4"/>
      <c r="QSN147" s="4"/>
      <c r="QSO147" s="4"/>
      <c r="QSP147" s="4"/>
      <c r="QSQ147" s="4"/>
      <c r="QSR147" s="4"/>
      <c r="QSS147" s="4"/>
      <c r="QST147" s="4"/>
      <c r="QSU147" s="4"/>
      <c r="QSV147" s="4"/>
      <c r="QSW147" s="4"/>
      <c r="QSX147" s="4"/>
      <c r="QSY147" s="4"/>
      <c r="QSZ147" s="4"/>
      <c r="QTA147" s="4"/>
      <c r="QTB147" s="4"/>
      <c r="QTC147" s="4"/>
      <c r="QTD147" s="4"/>
      <c r="QTE147" s="4"/>
      <c r="QTF147" s="4"/>
      <c r="QTG147" s="4"/>
      <c r="QTH147" s="4"/>
      <c r="QTI147" s="4"/>
      <c r="QTJ147" s="4"/>
      <c r="QTK147" s="4"/>
      <c r="QTL147" s="4"/>
      <c r="QTM147" s="4"/>
      <c r="QTN147" s="4"/>
      <c r="QTO147" s="4"/>
      <c r="QTP147" s="4"/>
      <c r="QTQ147" s="4"/>
      <c r="QTR147" s="4"/>
      <c r="QTS147" s="4"/>
      <c r="QTT147" s="4"/>
      <c r="QTU147" s="4"/>
      <c r="QTV147" s="4"/>
      <c r="QTW147" s="4"/>
      <c r="QTX147" s="4"/>
      <c r="QTY147" s="4"/>
      <c r="QTZ147" s="4"/>
      <c r="QUA147" s="4"/>
      <c r="QUB147" s="4"/>
      <c r="QUC147" s="4"/>
      <c r="QUD147" s="4"/>
      <c r="QUE147" s="4"/>
      <c r="QUF147" s="4"/>
      <c r="QUG147" s="4"/>
      <c r="QUH147" s="4"/>
      <c r="QUI147" s="4"/>
      <c r="QUJ147" s="4"/>
      <c r="QUK147" s="4"/>
      <c r="QUL147" s="4"/>
      <c r="QUM147" s="4"/>
      <c r="QUN147" s="4"/>
      <c r="QUO147" s="4"/>
      <c r="QUP147" s="4"/>
      <c r="QUQ147" s="4"/>
      <c r="QUR147" s="4"/>
      <c r="QUS147" s="4"/>
      <c r="QUT147" s="4"/>
      <c r="QUU147" s="4"/>
      <c r="QUV147" s="4"/>
      <c r="QUW147" s="4"/>
      <c r="QUX147" s="4"/>
      <c r="QUY147" s="4"/>
      <c r="QUZ147" s="4"/>
      <c r="QVA147" s="4"/>
      <c r="QVB147" s="4"/>
      <c r="QVC147" s="4"/>
      <c r="QVD147" s="4"/>
      <c r="QVE147" s="4"/>
      <c r="QVF147" s="4"/>
      <c r="QVG147" s="4"/>
      <c r="QVH147" s="4"/>
      <c r="QVI147" s="4"/>
      <c r="QVJ147" s="4"/>
      <c r="QVK147" s="4"/>
      <c r="QVL147" s="4"/>
      <c r="QVM147" s="4"/>
      <c r="QVN147" s="4"/>
      <c r="QVO147" s="4"/>
      <c r="QVP147" s="4"/>
      <c r="QVQ147" s="4"/>
      <c r="QVR147" s="4"/>
      <c r="QVS147" s="4"/>
      <c r="QVT147" s="4"/>
      <c r="QVU147" s="4"/>
      <c r="QVV147" s="4"/>
      <c r="QVW147" s="4"/>
      <c r="QVX147" s="4"/>
      <c r="QVY147" s="4"/>
      <c r="QVZ147" s="4"/>
      <c r="QWA147" s="4"/>
      <c r="QWB147" s="4"/>
      <c r="QWC147" s="4"/>
      <c r="QWD147" s="4"/>
      <c r="QWE147" s="4"/>
      <c r="QWF147" s="4"/>
      <c r="QWG147" s="4"/>
      <c r="QWH147" s="4"/>
      <c r="QWI147" s="4"/>
      <c r="QWJ147" s="4"/>
      <c r="QWK147" s="4"/>
      <c r="QWL147" s="4"/>
      <c r="QWM147" s="4"/>
      <c r="QWN147" s="4"/>
      <c r="QWO147" s="4"/>
      <c r="QWP147" s="4"/>
      <c r="QWQ147" s="4"/>
      <c r="QWR147" s="4"/>
      <c r="QWS147" s="4"/>
      <c r="QWT147" s="4"/>
      <c r="QWU147" s="4"/>
      <c r="QWV147" s="4"/>
      <c r="QWW147" s="4"/>
      <c r="QWX147" s="4"/>
      <c r="QWY147" s="4"/>
      <c r="QWZ147" s="4"/>
      <c r="QXA147" s="4"/>
      <c r="QXB147" s="4"/>
      <c r="QXC147" s="4"/>
      <c r="QXD147" s="4"/>
      <c r="QXE147" s="4"/>
      <c r="QXF147" s="4"/>
      <c r="QXG147" s="4"/>
      <c r="QXH147" s="4"/>
      <c r="QXI147" s="4"/>
      <c r="QXJ147" s="4"/>
      <c r="QXK147" s="4"/>
      <c r="QXL147" s="4"/>
      <c r="QXM147" s="4"/>
      <c r="QXN147" s="4"/>
      <c r="QXO147" s="4"/>
      <c r="QXP147" s="4"/>
      <c r="QXQ147" s="4"/>
      <c r="QXR147" s="4"/>
      <c r="QXS147" s="4"/>
      <c r="QXT147" s="4"/>
      <c r="QXU147" s="4"/>
      <c r="QXV147" s="4"/>
      <c r="QXW147" s="4"/>
      <c r="QXX147" s="4"/>
      <c r="QXY147" s="4"/>
      <c r="QXZ147" s="4"/>
      <c r="QYA147" s="4"/>
      <c r="QYB147" s="4"/>
      <c r="QYC147" s="4"/>
      <c r="QYD147" s="4"/>
      <c r="QYE147" s="4"/>
      <c r="QYF147" s="4"/>
      <c r="QYG147" s="4"/>
      <c r="QYH147" s="4"/>
      <c r="QYI147" s="4"/>
      <c r="QYJ147" s="4"/>
      <c r="QYK147" s="4"/>
      <c r="QYL147" s="4"/>
      <c r="QYM147" s="4"/>
      <c r="QYN147" s="4"/>
      <c r="QYO147" s="4"/>
      <c r="QYP147" s="4"/>
      <c r="QYQ147" s="4"/>
      <c r="QYR147" s="4"/>
      <c r="QYS147" s="4"/>
      <c r="QYT147" s="4"/>
      <c r="QYU147" s="4"/>
      <c r="QYV147" s="4"/>
      <c r="QYW147" s="4"/>
      <c r="QYX147" s="4"/>
      <c r="QYY147" s="4"/>
      <c r="QYZ147" s="4"/>
      <c r="QZA147" s="4"/>
      <c r="QZB147" s="4"/>
      <c r="QZC147" s="4"/>
      <c r="QZD147" s="4"/>
      <c r="QZE147" s="4"/>
      <c r="QZF147" s="4"/>
      <c r="QZG147" s="4"/>
      <c r="QZH147" s="4"/>
      <c r="QZI147" s="4"/>
      <c r="QZJ147" s="4"/>
      <c r="QZK147" s="4"/>
      <c r="QZL147" s="4"/>
      <c r="QZM147" s="4"/>
      <c r="QZN147" s="4"/>
      <c r="QZO147" s="4"/>
      <c r="QZP147" s="4"/>
      <c r="QZQ147" s="4"/>
      <c r="QZR147" s="4"/>
      <c r="QZS147" s="4"/>
      <c r="QZT147" s="4"/>
      <c r="QZU147" s="4"/>
      <c r="QZV147" s="4"/>
      <c r="QZW147" s="4"/>
      <c r="QZX147" s="4"/>
      <c r="QZY147" s="4"/>
      <c r="QZZ147" s="4"/>
      <c r="RAA147" s="4"/>
      <c r="RAB147" s="4"/>
      <c r="RAC147" s="4"/>
      <c r="RAD147" s="4"/>
      <c r="RAE147" s="4"/>
      <c r="RAF147" s="4"/>
      <c r="RAG147" s="4"/>
      <c r="RAH147" s="4"/>
      <c r="RAI147" s="4"/>
      <c r="RAJ147" s="4"/>
      <c r="RAK147" s="4"/>
      <c r="RAL147" s="4"/>
      <c r="RAM147" s="4"/>
      <c r="RAN147" s="4"/>
      <c r="RAO147" s="4"/>
      <c r="RAP147" s="4"/>
      <c r="RAQ147" s="4"/>
      <c r="RAR147" s="4"/>
      <c r="RAS147" s="4"/>
      <c r="RAT147" s="4"/>
      <c r="RAU147" s="4"/>
      <c r="RAV147" s="4"/>
      <c r="RAW147" s="4"/>
      <c r="RAX147" s="4"/>
      <c r="RAY147" s="4"/>
      <c r="RAZ147" s="4"/>
      <c r="RBA147" s="4"/>
      <c r="RBB147" s="4"/>
      <c r="RBC147" s="4"/>
      <c r="RBD147" s="4"/>
      <c r="RBE147" s="4"/>
      <c r="RBF147" s="4"/>
      <c r="RBG147" s="4"/>
      <c r="RBH147" s="4"/>
      <c r="RBI147" s="4"/>
      <c r="RBJ147" s="4"/>
      <c r="RBK147" s="4"/>
      <c r="RBL147" s="4"/>
      <c r="RBM147" s="4"/>
      <c r="RBN147" s="4"/>
      <c r="RBO147" s="4"/>
      <c r="RBP147" s="4"/>
      <c r="RBQ147" s="4"/>
      <c r="RBR147" s="4"/>
      <c r="RBS147" s="4"/>
      <c r="RBT147" s="4"/>
      <c r="RBU147" s="4"/>
      <c r="RBV147" s="4"/>
      <c r="RBW147" s="74"/>
      <c r="RBX147" s="74"/>
      <c r="RBY147" s="74"/>
      <c r="RBZ147" s="74"/>
      <c r="RCA147" s="74"/>
      <c r="RCB147" s="74"/>
      <c r="RCC147" s="4"/>
      <c r="RCD147" s="4"/>
      <c r="RCE147" s="4"/>
      <c r="RCF147" s="4"/>
      <c r="RCG147" s="4"/>
      <c r="RCH147" s="4"/>
      <c r="RCI147" s="4"/>
      <c r="RCJ147" s="4"/>
      <c r="RCK147" s="4"/>
      <c r="RCL147" s="4"/>
      <c r="RCM147" s="4"/>
      <c r="RCN147" s="4"/>
      <c r="RCO147" s="4"/>
      <c r="RCP147" s="4"/>
      <c r="RCQ147" s="4"/>
      <c r="RCR147" s="4"/>
      <c r="RCS147" s="4"/>
      <c r="RCT147" s="4"/>
      <c r="RCU147" s="4"/>
      <c r="RCV147" s="4"/>
      <c r="RCW147" s="4"/>
      <c r="RCX147" s="4"/>
      <c r="RCY147" s="4"/>
      <c r="RCZ147" s="4"/>
      <c r="RDA147" s="4"/>
      <c r="RDB147" s="4"/>
      <c r="RDC147" s="4"/>
      <c r="RDD147" s="4"/>
      <c r="RDE147" s="4"/>
      <c r="RDF147" s="4"/>
      <c r="RDG147" s="4"/>
      <c r="RDH147" s="4"/>
      <c r="RDI147" s="4"/>
      <c r="RDJ147" s="4"/>
      <c r="RDK147" s="4"/>
      <c r="RDL147" s="4"/>
      <c r="RDM147" s="4"/>
      <c r="RDN147" s="4"/>
      <c r="RDO147" s="4"/>
      <c r="RDP147" s="4"/>
      <c r="RDQ147" s="4"/>
      <c r="RDR147" s="4"/>
      <c r="RDS147" s="4"/>
      <c r="RDT147" s="4"/>
      <c r="RDU147" s="4"/>
      <c r="RDV147" s="4"/>
      <c r="RDW147" s="4"/>
      <c r="RDX147" s="4"/>
      <c r="RDY147" s="4"/>
      <c r="RDZ147" s="4"/>
      <c r="REA147" s="4"/>
      <c r="REB147" s="4"/>
      <c r="REC147" s="4"/>
      <c r="RED147" s="4"/>
      <c r="REE147" s="4"/>
      <c r="REF147" s="4"/>
      <c r="REG147" s="4"/>
      <c r="REH147" s="4"/>
      <c r="REI147" s="4"/>
      <c r="REJ147" s="4"/>
      <c r="REK147" s="4"/>
      <c r="REL147" s="4"/>
      <c r="REM147" s="4"/>
      <c r="REN147" s="4"/>
      <c r="REO147" s="4"/>
      <c r="REP147" s="4"/>
      <c r="REQ147" s="4"/>
      <c r="RER147" s="4"/>
      <c r="RES147" s="4"/>
      <c r="RET147" s="4"/>
      <c r="REU147" s="4"/>
      <c r="REV147" s="4"/>
      <c r="REW147" s="4"/>
      <c r="REX147" s="4"/>
      <c r="REY147" s="4"/>
      <c r="REZ147" s="4"/>
      <c r="RFA147" s="4"/>
      <c r="RFB147" s="4"/>
      <c r="RFC147" s="4"/>
      <c r="RFD147" s="4"/>
      <c r="RFE147" s="4"/>
      <c r="RFF147" s="4"/>
      <c r="RFG147" s="4"/>
      <c r="RFH147" s="4"/>
      <c r="RFI147" s="4"/>
      <c r="RFJ147" s="4"/>
      <c r="RFK147" s="4"/>
      <c r="RFL147" s="4"/>
      <c r="RFM147" s="4"/>
      <c r="RFN147" s="4"/>
      <c r="RFO147" s="4"/>
      <c r="RFP147" s="4"/>
      <c r="RFQ147" s="4"/>
      <c r="RFR147" s="4"/>
      <c r="RFS147" s="4"/>
      <c r="RFT147" s="4"/>
      <c r="RFU147" s="4"/>
      <c r="RFV147" s="4"/>
      <c r="RFW147" s="4"/>
      <c r="RFX147" s="4"/>
      <c r="RFY147" s="4"/>
      <c r="RFZ147" s="4"/>
      <c r="RGA147" s="4"/>
      <c r="RGB147" s="4"/>
      <c r="RGC147" s="4"/>
      <c r="RGD147" s="4"/>
      <c r="RGE147" s="4"/>
      <c r="RGF147" s="4"/>
      <c r="RGG147" s="4"/>
      <c r="RGH147" s="4"/>
      <c r="RGI147" s="4"/>
      <c r="RGJ147" s="4"/>
      <c r="RGK147" s="4"/>
      <c r="RGL147" s="4"/>
      <c r="RGM147" s="4"/>
      <c r="RGN147" s="4"/>
      <c r="RGO147" s="4"/>
      <c r="RGP147" s="4"/>
      <c r="RGQ147" s="4"/>
      <c r="RGR147" s="4"/>
      <c r="RGS147" s="4"/>
      <c r="RGT147" s="4"/>
      <c r="RGU147" s="4"/>
      <c r="RGV147" s="4"/>
      <c r="RGW147" s="4"/>
      <c r="RGX147" s="4"/>
      <c r="RGY147" s="4"/>
      <c r="RGZ147" s="4"/>
      <c r="RHA147" s="4"/>
      <c r="RHB147" s="4"/>
      <c r="RHC147" s="4"/>
      <c r="RHD147" s="4"/>
      <c r="RHE147" s="4"/>
      <c r="RHF147" s="4"/>
      <c r="RHG147" s="4"/>
      <c r="RHH147" s="4"/>
      <c r="RHI147" s="4"/>
      <c r="RHJ147" s="4"/>
      <c r="RHK147" s="4"/>
      <c r="RHL147" s="4"/>
      <c r="RHM147" s="4"/>
      <c r="RHN147" s="4"/>
      <c r="RHO147" s="4"/>
      <c r="RHP147" s="4"/>
      <c r="RHQ147" s="4"/>
      <c r="RHR147" s="4"/>
      <c r="RHS147" s="4"/>
      <c r="RHT147" s="4"/>
      <c r="RHU147" s="4"/>
      <c r="RHV147" s="4"/>
      <c r="RHW147" s="4"/>
      <c r="RHX147" s="4"/>
      <c r="RHY147" s="4"/>
      <c r="RHZ147" s="4"/>
      <c r="RIA147" s="4"/>
      <c r="RIB147" s="4"/>
      <c r="RIC147" s="4"/>
      <c r="RID147" s="4"/>
      <c r="RIE147" s="4"/>
      <c r="RIF147" s="4"/>
      <c r="RIG147" s="4"/>
      <c r="RIH147" s="4"/>
      <c r="RII147" s="4"/>
      <c r="RIJ147" s="4"/>
      <c r="RIK147" s="4"/>
      <c r="RIL147" s="4"/>
      <c r="RIM147" s="4"/>
      <c r="RIN147" s="4"/>
      <c r="RIO147" s="4"/>
      <c r="RIP147" s="4"/>
      <c r="RIQ147" s="4"/>
      <c r="RIR147" s="4"/>
      <c r="RIS147" s="4"/>
      <c r="RIT147" s="4"/>
      <c r="RIU147" s="4"/>
      <c r="RIV147" s="4"/>
      <c r="RIW147" s="4"/>
      <c r="RIX147" s="4"/>
      <c r="RIY147" s="4"/>
      <c r="RIZ147" s="4"/>
      <c r="RJA147" s="4"/>
      <c r="RJB147" s="4"/>
      <c r="RJC147" s="4"/>
      <c r="RJD147" s="4"/>
      <c r="RJE147" s="4"/>
      <c r="RJF147" s="4"/>
      <c r="RJG147" s="4"/>
      <c r="RJH147" s="4"/>
      <c r="RJI147" s="4"/>
      <c r="RJJ147" s="4"/>
      <c r="RJK147" s="4"/>
      <c r="RJL147" s="4"/>
      <c r="RJM147" s="4"/>
      <c r="RJN147" s="4"/>
      <c r="RJO147" s="4"/>
      <c r="RJP147" s="4"/>
      <c r="RJQ147" s="4"/>
      <c r="RJR147" s="4"/>
      <c r="RJS147" s="4"/>
      <c r="RJT147" s="4"/>
      <c r="RJU147" s="4"/>
      <c r="RJV147" s="4"/>
      <c r="RJW147" s="4"/>
      <c r="RJX147" s="4"/>
      <c r="RJY147" s="4"/>
      <c r="RJZ147" s="4"/>
      <c r="RKA147" s="4"/>
      <c r="RKB147" s="4"/>
      <c r="RKC147" s="4"/>
      <c r="RKD147" s="4"/>
      <c r="RKE147" s="4"/>
      <c r="RKF147" s="4"/>
      <c r="RKG147" s="4"/>
      <c r="RKH147" s="4"/>
      <c r="RKI147" s="4"/>
      <c r="RKJ147" s="4"/>
      <c r="RKK147" s="4"/>
      <c r="RKL147" s="4"/>
      <c r="RKM147" s="4"/>
      <c r="RKN147" s="4"/>
      <c r="RKO147" s="4"/>
      <c r="RKP147" s="4"/>
      <c r="RKQ147" s="4"/>
      <c r="RKR147" s="4"/>
      <c r="RKS147" s="4"/>
      <c r="RKT147" s="4"/>
      <c r="RKU147" s="4"/>
      <c r="RKV147" s="4"/>
      <c r="RKW147" s="4"/>
      <c r="RKX147" s="4"/>
      <c r="RKY147" s="4"/>
      <c r="RKZ147" s="4"/>
      <c r="RLA147" s="4"/>
      <c r="RLB147" s="4"/>
      <c r="RLC147" s="4"/>
      <c r="RLD147" s="4"/>
      <c r="RLE147" s="4"/>
      <c r="RLF147" s="4"/>
      <c r="RLG147" s="4"/>
      <c r="RLH147" s="4"/>
      <c r="RLI147" s="4"/>
      <c r="RLJ147" s="4"/>
      <c r="RLK147" s="4"/>
      <c r="RLL147" s="4"/>
      <c r="RLM147" s="4"/>
      <c r="RLN147" s="4"/>
      <c r="RLO147" s="4"/>
      <c r="RLP147" s="4"/>
      <c r="RLQ147" s="4"/>
      <c r="RLR147" s="4"/>
      <c r="RLS147" s="74"/>
      <c r="RLT147" s="74"/>
      <c r="RLU147" s="74"/>
      <c r="RLV147" s="74"/>
      <c r="RLW147" s="74"/>
      <c r="RLX147" s="74"/>
      <c r="RLY147" s="4"/>
      <c r="RLZ147" s="4"/>
      <c r="RMA147" s="4"/>
      <c r="RMB147" s="4"/>
      <c r="RMC147" s="4"/>
      <c r="RMD147" s="4"/>
      <c r="RME147" s="4"/>
      <c r="RMF147" s="4"/>
      <c r="RMG147" s="4"/>
      <c r="RMH147" s="4"/>
      <c r="RMI147" s="4"/>
      <c r="RMJ147" s="4"/>
      <c r="RMK147" s="4"/>
      <c r="RML147" s="4"/>
      <c r="RMM147" s="4"/>
      <c r="RMN147" s="4"/>
      <c r="RMO147" s="4"/>
      <c r="RMP147" s="4"/>
      <c r="RMQ147" s="4"/>
      <c r="RMR147" s="4"/>
      <c r="RMS147" s="4"/>
      <c r="RMT147" s="4"/>
      <c r="RMU147" s="4"/>
      <c r="RMV147" s="4"/>
      <c r="RMW147" s="4"/>
      <c r="RMX147" s="4"/>
      <c r="RMY147" s="4"/>
      <c r="RMZ147" s="4"/>
      <c r="RNA147" s="4"/>
      <c r="RNB147" s="4"/>
      <c r="RNC147" s="4"/>
      <c r="RND147" s="4"/>
      <c r="RNE147" s="4"/>
      <c r="RNF147" s="4"/>
      <c r="RNG147" s="4"/>
      <c r="RNH147" s="4"/>
      <c r="RNI147" s="4"/>
      <c r="RNJ147" s="4"/>
      <c r="RNK147" s="4"/>
      <c r="RNL147" s="4"/>
      <c r="RNM147" s="4"/>
      <c r="RNN147" s="4"/>
      <c r="RNO147" s="4"/>
      <c r="RNP147" s="4"/>
      <c r="RNQ147" s="4"/>
      <c r="RNR147" s="4"/>
      <c r="RNS147" s="4"/>
      <c r="RNT147" s="4"/>
      <c r="RNU147" s="4"/>
      <c r="RNV147" s="4"/>
      <c r="RNW147" s="4"/>
      <c r="RNX147" s="4"/>
      <c r="RNY147" s="4"/>
      <c r="RNZ147" s="4"/>
      <c r="ROA147" s="4"/>
      <c r="ROB147" s="4"/>
      <c r="ROC147" s="4"/>
      <c r="ROD147" s="4"/>
      <c r="ROE147" s="4"/>
      <c r="ROF147" s="4"/>
      <c r="ROG147" s="4"/>
      <c r="ROH147" s="4"/>
      <c r="ROI147" s="4"/>
      <c r="ROJ147" s="4"/>
      <c r="ROK147" s="4"/>
      <c r="ROL147" s="4"/>
      <c r="ROM147" s="4"/>
      <c r="RON147" s="4"/>
      <c r="ROO147" s="4"/>
      <c r="ROP147" s="4"/>
      <c r="ROQ147" s="4"/>
      <c r="ROR147" s="4"/>
      <c r="ROS147" s="4"/>
      <c r="ROT147" s="4"/>
      <c r="ROU147" s="4"/>
      <c r="ROV147" s="4"/>
      <c r="ROW147" s="4"/>
      <c r="ROX147" s="4"/>
      <c r="ROY147" s="4"/>
      <c r="ROZ147" s="4"/>
      <c r="RPA147" s="4"/>
      <c r="RPB147" s="4"/>
      <c r="RPC147" s="4"/>
      <c r="RPD147" s="4"/>
      <c r="RPE147" s="4"/>
      <c r="RPF147" s="4"/>
      <c r="RPG147" s="4"/>
      <c r="RPH147" s="4"/>
      <c r="RPI147" s="4"/>
      <c r="RPJ147" s="4"/>
      <c r="RPK147" s="4"/>
      <c r="RPL147" s="4"/>
      <c r="RPM147" s="4"/>
      <c r="RPN147" s="4"/>
      <c r="RPO147" s="4"/>
      <c r="RPP147" s="4"/>
      <c r="RPQ147" s="4"/>
      <c r="RPR147" s="4"/>
      <c r="RPS147" s="4"/>
      <c r="RPT147" s="4"/>
      <c r="RPU147" s="4"/>
      <c r="RPV147" s="4"/>
      <c r="RPW147" s="4"/>
      <c r="RPX147" s="4"/>
      <c r="RPY147" s="4"/>
      <c r="RPZ147" s="4"/>
      <c r="RQA147" s="4"/>
      <c r="RQB147" s="4"/>
      <c r="RQC147" s="4"/>
      <c r="RQD147" s="4"/>
      <c r="RQE147" s="4"/>
      <c r="RQF147" s="4"/>
      <c r="RQG147" s="4"/>
      <c r="RQH147" s="4"/>
      <c r="RQI147" s="4"/>
      <c r="RQJ147" s="4"/>
      <c r="RQK147" s="4"/>
      <c r="RQL147" s="4"/>
      <c r="RQM147" s="4"/>
      <c r="RQN147" s="4"/>
      <c r="RQO147" s="4"/>
      <c r="RQP147" s="4"/>
      <c r="RQQ147" s="4"/>
      <c r="RQR147" s="4"/>
      <c r="RQS147" s="4"/>
      <c r="RQT147" s="4"/>
      <c r="RQU147" s="4"/>
      <c r="RQV147" s="4"/>
      <c r="RQW147" s="4"/>
      <c r="RQX147" s="4"/>
      <c r="RQY147" s="4"/>
      <c r="RQZ147" s="4"/>
      <c r="RRA147" s="4"/>
      <c r="RRB147" s="4"/>
      <c r="RRC147" s="4"/>
      <c r="RRD147" s="4"/>
      <c r="RRE147" s="4"/>
      <c r="RRF147" s="4"/>
      <c r="RRG147" s="4"/>
      <c r="RRH147" s="4"/>
      <c r="RRI147" s="4"/>
      <c r="RRJ147" s="4"/>
      <c r="RRK147" s="4"/>
      <c r="RRL147" s="4"/>
      <c r="RRM147" s="4"/>
      <c r="RRN147" s="4"/>
      <c r="RRO147" s="4"/>
      <c r="RRP147" s="4"/>
      <c r="RRQ147" s="4"/>
      <c r="RRR147" s="4"/>
      <c r="RRS147" s="4"/>
      <c r="RRT147" s="4"/>
      <c r="RRU147" s="4"/>
      <c r="RRV147" s="4"/>
      <c r="RRW147" s="4"/>
      <c r="RRX147" s="4"/>
      <c r="RRY147" s="4"/>
      <c r="RRZ147" s="4"/>
      <c r="RSA147" s="4"/>
      <c r="RSB147" s="4"/>
      <c r="RSC147" s="4"/>
      <c r="RSD147" s="4"/>
      <c r="RSE147" s="4"/>
      <c r="RSF147" s="4"/>
      <c r="RSG147" s="4"/>
      <c r="RSH147" s="4"/>
      <c r="RSI147" s="4"/>
      <c r="RSJ147" s="4"/>
      <c r="RSK147" s="4"/>
      <c r="RSL147" s="4"/>
      <c r="RSM147" s="4"/>
      <c r="RSN147" s="4"/>
      <c r="RSO147" s="4"/>
      <c r="RSP147" s="4"/>
      <c r="RSQ147" s="4"/>
      <c r="RSR147" s="4"/>
      <c r="RSS147" s="4"/>
      <c r="RST147" s="4"/>
      <c r="RSU147" s="4"/>
      <c r="RSV147" s="4"/>
      <c r="RSW147" s="4"/>
      <c r="RSX147" s="4"/>
      <c r="RSY147" s="4"/>
      <c r="RSZ147" s="4"/>
      <c r="RTA147" s="4"/>
      <c r="RTB147" s="4"/>
      <c r="RTC147" s="4"/>
      <c r="RTD147" s="4"/>
      <c r="RTE147" s="4"/>
      <c r="RTF147" s="4"/>
      <c r="RTG147" s="4"/>
      <c r="RTH147" s="4"/>
      <c r="RTI147" s="4"/>
      <c r="RTJ147" s="4"/>
      <c r="RTK147" s="4"/>
      <c r="RTL147" s="4"/>
      <c r="RTM147" s="4"/>
      <c r="RTN147" s="4"/>
      <c r="RTO147" s="4"/>
      <c r="RTP147" s="4"/>
      <c r="RTQ147" s="4"/>
      <c r="RTR147" s="4"/>
      <c r="RTS147" s="4"/>
      <c r="RTT147" s="4"/>
      <c r="RTU147" s="4"/>
      <c r="RTV147" s="4"/>
      <c r="RTW147" s="4"/>
      <c r="RTX147" s="4"/>
      <c r="RTY147" s="4"/>
      <c r="RTZ147" s="4"/>
      <c r="RUA147" s="4"/>
      <c r="RUB147" s="4"/>
      <c r="RUC147" s="4"/>
      <c r="RUD147" s="4"/>
      <c r="RUE147" s="4"/>
      <c r="RUF147" s="4"/>
      <c r="RUG147" s="4"/>
      <c r="RUH147" s="4"/>
      <c r="RUI147" s="4"/>
      <c r="RUJ147" s="4"/>
      <c r="RUK147" s="4"/>
      <c r="RUL147" s="4"/>
      <c r="RUM147" s="4"/>
      <c r="RUN147" s="4"/>
      <c r="RUO147" s="4"/>
      <c r="RUP147" s="4"/>
      <c r="RUQ147" s="4"/>
      <c r="RUR147" s="4"/>
      <c r="RUS147" s="4"/>
      <c r="RUT147" s="4"/>
      <c r="RUU147" s="4"/>
      <c r="RUV147" s="4"/>
      <c r="RUW147" s="4"/>
      <c r="RUX147" s="4"/>
      <c r="RUY147" s="4"/>
      <c r="RUZ147" s="4"/>
      <c r="RVA147" s="4"/>
      <c r="RVB147" s="4"/>
      <c r="RVC147" s="4"/>
      <c r="RVD147" s="4"/>
      <c r="RVE147" s="4"/>
      <c r="RVF147" s="4"/>
      <c r="RVG147" s="4"/>
      <c r="RVH147" s="4"/>
      <c r="RVI147" s="4"/>
      <c r="RVJ147" s="4"/>
      <c r="RVK147" s="4"/>
      <c r="RVL147" s="4"/>
      <c r="RVM147" s="4"/>
      <c r="RVN147" s="4"/>
      <c r="RVO147" s="74"/>
      <c r="RVP147" s="74"/>
      <c r="RVQ147" s="74"/>
      <c r="RVR147" s="74"/>
      <c r="RVS147" s="74"/>
      <c r="RVT147" s="74"/>
      <c r="RVU147" s="4"/>
      <c r="RVV147" s="4"/>
      <c r="RVW147" s="4"/>
      <c r="RVX147" s="4"/>
      <c r="RVY147" s="4"/>
      <c r="RVZ147" s="4"/>
      <c r="RWA147" s="4"/>
      <c r="RWB147" s="4"/>
      <c r="RWC147" s="4"/>
      <c r="RWD147" s="4"/>
      <c r="RWE147" s="4"/>
      <c r="RWF147" s="4"/>
      <c r="RWG147" s="4"/>
      <c r="RWH147" s="4"/>
      <c r="RWI147" s="4"/>
      <c r="RWJ147" s="4"/>
      <c r="RWK147" s="4"/>
      <c r="RWL147" s="4"/>
      <c r="RWM147" s="4"/>
      <c r="RWN147" s="4"/>
      <c r="RWO147" s="4"/>
      <c r="RWP147" s="4"/>
      <c r="RWQ147" s="4"/>
      <c r="RWR147" s="4"/>
      <c r="RWS147" s="4"/>
      <c r="RWT147" s="4"/>
      <c r="RWU147" s="4"/>
      <c r="RWV147" s="4"/>
      <c r="RWW147" s="4"/>
      <c r="RWX147" s="4"/>
      <c r="RWY147" s="4"/>
      <c r="RWZ147" s="4"/>
      <c r="RXA147" s="4"/>
      <c r="RXB147" s="4"/>
      <c r="RXC147" s="4"/>
      <c r="RXD147" s="4"/>
      <c r="RXE147" s="4"/>
      <c r="RXF147" s="4"/>
      <c r="RXG147" s="4"/>
      <c r="RXH147" s="4"/>
      <c r="RXI147" s="4"/>
      <c r="RXJ147" s="4"/>
      <c r="RXK147" s="4"/>
      <c r="RXL147" s="4"/>
      <c r="RXM147" s="4"/>
      <c r="RXN147" s="4"/>
      <c r="RXO147" s="4"/>
      <c r="RXP147" s="4"/>
      <c r="RXQ147" s="4"/>
      <c r="RXR147" s="4"/>
      <c r="RXS147" s="4"/>
      <c r="RXT147" s="4"/>
      <c r="RXU147" s="4"/>
      <c r="RXV147" s="4"/>
      <c r="RXW147" s="4"/>
      <c r="RXX147" s="4"/>
      <c r="RXY147" s="4"/>
      <c r="RXZ147" s="4"/>
      <c r="RYA147" s="4"/>
      <c r="RYB147" s="4"/>
      <c r="RYC147" s="4"/>
      <c r="RYD147" s="4"/>
      <c r="RYE147" s="4"/>
      <c r="RYF147" s="4"/>
      <c r="RYG147" s="4"/>
      <c r="RYH147" s="4"/>
      <c r="RYI147" s="4"/>
      <c r="RYJ147" s="4"/>
      <c r="RYK147" s="4"/>
      <c r="RYL147" s="4"/>
      <c r="RYM147" s="4"/>
      <c r="RYN147" s="4"/>
      <c r="RYO147" s="4"/>
      <c r="RYP147" s="4"/>
      <c r="RYQ147" s="4"/>
      <c r="RYR147" s="4"/>
      <c r="RYS147" s="4"/>
      <c r="RYT147" s="4"/>
      <c r="RYU147" s="4"/>
      <c r="RYV147" s="4"/>
      <c r="RYW147" s="4"/>
      <c r="RYX147" s="4"/>
      <c r="RYY147" s="4"/>
      <c r="RYZ147" s="4"/>
      <c r="RZA147" s="4"/>
      <c r="RZB147" s="4"/>
      <c r="RZC147" s="4"/>
      <c r="RZD147" s="4"/>
      <c r="RZE147" s="4"/>
      <c r="RZF147" s="4"/>
      <c r="RZG147" s="4"/>
      <c r="RZH147" s="4"/>
      <c r="RZI147" s="4"/>
      <c r="RZJ147" s="4"/>
      <c r="RZK147" s="4"/>
      <c r="RZL147" s="4"/>
      <c r="RZM147" s="4"/>
      <c r="RZN147" s="4"/>
      <c r="RZO147" s="4"/>
      <c r="RZP147" s="4"/>
      <c r="RZQ147" s="4"/>
      <c r="RZR147" s="4"/>
      <c r="RZS147" s="4"/>
      <c r="RZT147" s="4"/>
      <c r="RZU147" s="4"/>
      <c r="RZV147" s="4"/>
      <c r="RZW147" s="4"/>
      <c r="RZX147" s="4"/>
      <c r="RZY147" s="4"/>
      <c r="RZZ147" s="4"/>
      <c r="SAA147" s="4"/>
      <c r="SAB147" s="4"/>
      <c r="SAC147" s="4"/>
      <c r="SAD147" s="4"/>
      <c r="SAE147" s="4"/>
      <c r="SAF147" s="4"/>
      <c r="SAG147" s="4"/>
      <c r="SAH147" s="4"/>
      <c r="SAI147" s="4"/>
      <c r="SAJ147" s="4"/>
      <c r="SAK147" s="4"/>
      <c r="SAL147" s="4"/>
      <c r="SAM147" s="4"/>
      <c r="SAN147" s="4"/>
      <c r="SAO147" s="4"/>
      <c r="SAP147" s="4"/>
      <c r="SAQ147" s="4"/>
      <c r="SAR147" s="4"/>
      <c r="SAS147" s="4"/>
      <c r="SAT147" s="4"/>
      <c r="SAU147" s="4"/>
      <c r="SAV147" s="4"/>
      <c r="SAW147" s="4"/>
      <c r="SAX147" s="4"/>
      <c r="SAY147" s="4"/>
      <c r="SAZ147" s="4"/>
      <c r="SBA147" s="4"/>
      <c r="SBB147" s="4"/>
      <c r="SBC147" s="4"/>
      <c r="SBD147" s="4"/>
      <c r="SBE147" s="4"/>
      <c r="SBF147" s="4"/>
      <c r="SBG147" s="4"/>
      <c r="SBH147" s="4"/>
      <c r="SBI147" s="4"/>
      <c r="SBJ147" s="4"/>
      <c r="SBK147" s="4"/>
      <c r="SBL147" s="4"/>
      <c r="SBM147" s="4"/>
      <c r="SBN147" s="4"/>
      <c r="SBO147" s="4"/>
      <c r="SBP147" s="4"/>
      <c r="SBQ147" s="4"/>
      <c r="SBR147" s="4"/>
      <c r="SBS147" s="4"/>
      <c r="SBT147" s="4"/>
      <c r="SBU147" s="4"/>
      <c r="SBV147" s="4"/>
      <c r="SBW147" s="4"/>
      <c r="SBX147" s="4"/>
      <c r="SBY147" s="4"/>
      <c r="SBZ147" s="4"/>
      <c r="SCA147" s="4"/>
      <c r="SCB147" s="4"/>
      <c r="SCC147" s="4"/>
      <c r="SCD147" s="4"/>
      <c r="SCE147" s="4"/>
      <c r="SCF147" s="4"/>
      <c r="SCG147" s="4"/>
      <c r="SCH147" s="4"/>
      <c r="SCI147" s="4"/>
      <c r="SCJ147" s="4"/>
      <c r="SCK147" s="4"/>
      <c r="SCL147" s="4"/>
      <c r="SCM147" s="4"/>
      <c r="SCN147" s="4"/>
      <c r="SCO147" s="4"/>
      <c r="SCP147" s="4"/>
      <c r="SCQ147" s="4"/>
      <c r="SCR147" s="4"/>
      <c r="SCS147" s="4"/>
      <c r="SCT147" s="4"/>
      <c r="SCU147" s="4"/>
      <c r="SCV147" s="4"/>
      <c r="SCW147" s="4"/>
      <c r="SCX147" s="4"/>
      <c r="SCY147" s="4"/>
      <c r="SCZ147" s="4"/>
      <c r="SDA147" s="4"/>
      <c r="SDB147" s="4"/>
      <c r="SDC147" s="4"/>
      <c r="SDD147" s="4"/>
      <c r="SDE147" s="4"/>
      <c r="SDF147" s="4"/>
      <c r="SDG147" s="4"/>
      <c r="SDH147" s="4"/>
      <c r="SDI147" s="4"/>
      <c r="SDJ147" s="4"/>
      <c r="SDK147" s="4"/>
      <c r="SDL147" s="4"/>
      <c r="SDM147" s="4"/>
      <c r="SDN147" s="4"/>
      <c r="SDO147" s="4"/>
      <c r="SDP147" s="4"/>
      <c r="SDQ147" s="4"/>
      <c r="SDR147" s="4"/>
      <c r="SDS147" s="4"/>
      <c r="SDT147" s="4"/>
      <c r="SDU147" s="4"/>
      <c r="SDV147" s="4"/>
      <c r="SDW147" s="4"/>
      <c r="SDX147" s="4"/>
      <c r="SDY147" s="4"/>
      <c r="SDZ147" s="4"/>
      <c r="SEA147" s="4"/>
      <c r="SEB147" s="4"/>
      <c r="SEC147" s="4"/>
      <c r="SED147" s="4"/>
      <c r="SEE147" s="4"/>
      <c r="SEF147" s="4"/>
      <c r="SEG147" s="4"/>
      <c r="SEH147" s="4"/>
      <c r="SEI147" s="4"/>
      <c r="SEJ147" s="4"/>
      <c r="SEK147" s="4"/>
      <c r="SEL147" s="4"/>
      <c r="SEM147" s="4"/>
      <c r="SEN147" s="4"/>
      <c r="SEO147" s="4"/>
      <c r="SEP147" s="4"/>
      <c r="SEQ147" s="4"/>
      <c r="SER147" s="4"/>
      <c r="SES147" s="4"/>
      <c r="SET147" s="4"/>
      <c r="SEU147" s="4"/>
      <c r="SEV147" s="4"/>
      <c r="SEW147" s="4"/>
      <c r="SEX147" s="4"/>
      <c r="SEY147" s="4"/>
      <c r="SEZ147" s="4"/>
      <c r="SFA147" s="4"/>
      <c r="SFB147" s="4"/>
      <c r="SFC147" s="4"/>
      <c r="SFD147" s="4"/>
      <c r="SFE147" s="4"/>
      <c r="SFF147" s="4"/>
      <c r="SFG147" s="4"/>
      <c r="SFH147" s="4"/>
      <c r="SFI147" s="4"/>
      <c r="SFJ147" s="4"/>
      <c r="SFK147" s="74"/>
      <c r="SFL147" s="74"/>
      <c r="SFM147" s="74"/>
      <c r="SFN147" s="74"/>
      <c r="SFO147" s="74"/>
      <c r="SFP147" s="74"/>
      <c r="SFQ147" s="4"/>
      <c r="SFR147" s="4"/>
      <c r="SFS147" s="4"/>
      <c r="SFT147" s="4"/>
      <c r="SFU147" s="4"/>
      <c r="SFV147" s="4"/>
      <c r="SFW147" s="4"/>
      <c r="SFX147" s="4"/>
      <c r="SFY147" s="4"/>
      <c r="SFZ147" s="4"/>
      <c r="SGA147" s="4"/>
      <c r="SGB147" s="4"/>
      <c r="SGC147" s="4"/>
      <c r="SGD147" s="4"/>
      <c r="SGE147" s="4"/>
      <c r="SGF147" s="4"/>
      <c r="SGG147" s="4"/>
      <c r="SGH147" s="4"/>
      <c r="SGI147" s="4"/>
      <c r="SGJ147" s="4"/>
      <c r="SGK147" s="4"/>
      <c r="SGL147" s="4"/>
      <c r="SGM147" s="4"/>
      <c r="SGN147" s="4"/>
      <c r="SGO147" s="4"/>
      <c r="SGP147" s="4"/>
      <c r="SGQ147" s="4"/>
      <c r="SGR147" s="4"/>
      <c r="SGS147" s="4"/>
      <c r="SGT147" s="4"/>
      <c r="SGU147" s="4"/>
      <c r="SGV147" s="4"/>
      <c r="SGW147" s="4"/>
      <c r="SGX147" s="4"/>
      <c r="SGY147" s="4"/>
      <c r="SGZ147" s="4"/>
      <c r="SHA147" s="4"/>
      <c r="SHB147" s="4"/>
      <c r="SHC147" s="4"/>
      <c r="SHD147" s="4"/>
      <c r="SHE147" s="4"/>
      <c r="SHF147" s="4"/>
      <c r="SHG147" s="4"/>
      <c r="SHH147" s="4"/>
      <c r="SHI147" s="4"/>
      <c r="SHJ147" s="4"/>
      <c r="SHK147" s="4"/>
      <c r="SHL147" s="4"/>
      <c r="SHM147" s="4"/>
      <c r="SHN147" s="4"/>
      <c r="SHO147" s="4"/>
      <c r="SHP147" s="4"/>
      <c r="SHQ147" s="4"/>
      <c r="SHR147" s="4"/>
      <c r="SHS147" s="4"/>
      <c r="SHT147" s="4"/>
      <c r="SHU147" s="4"/>
      <c r="SHV147" s="4"/>
      <c r="SHW147" s="4"/>
      <c r="SHX147" s="4"/>
      <c r="SHY147" s="4"/>
      <c r="SHZ147" s="4"/>
      <c r="SIA147" s="4"/>
      <c r="SIB147" s="4"/>
      <c r="SIC147" s="4"/>
      <c r="SID147" s="4"/>
      <c r="SIE147" s="4"/>
      <c r="SIF147" s="4"/>
      <c r="SIG147" s="4"/>
      <c r="SIH147" s="4"/>
      <c r="SII147" s="4"/>
      <c r="SIJ147" s="4"/>
      <c r="SIK147" s="4"/>
      <c r="SIL147" s="4"/>
      <c r="SIM147" s="4"/>
      <c r="SIN147" s="4"/>
      <c r="SIO147" s="4"/>
      <c r="SIP147" s="4"/>
      <c r="SIQ147" s="4"/>
      <c r="SIR147" s="4"/>
      <c r="SIS147" s="4"/>
      <c r="SIT147" s="4"/>
      <c r="SIU147" s="4"/>
      <c r="SIV147" s="4"/>
      <c r="SIW147" s="4"/>
      <c r="SIX147" s="4"/>
      <c r="SIY147" s="4"/>
      <c r="SIZ147" s="4"/>
      <c r="SJA147" s="4"/>
      <c r="SJB147" s="4"/>
      <c r="SJC147" s="4"/>
      <c r="SJD147" s="4"/>
      <c r="SJE147" s="4"/>
      <c r="SJF147" s="4"/>
      <c r="SJG147" s="4"/>
      <c r="SJH147" s="4"/>
      <c r="SJI147" s="4"/>
      <c r="SJJ147" s="4"/>
      <c r="SJK147" s="4"/>
      <c r="SJL147" s="4"/>
      <c r="SJM147" s="4"/>
      <c r="SJN147" s="4"/>
      <c r="SJO147" s="4"/>
      <c r="SJP147" s="4"/>
      <c r="SJQ147" s="4"/>
      <c r="SJR147" s="4"/>
      <c r="SJS147" s="4"/>
      <c r="SJT147" s="4"/>
      <c r="SJU147" s="4"/>
      <c r="SJV147" s="4"/>
      <c r="SJW147" s="4"/>
      <c r="SJX147" s="4"/>
      <c r="SJY147" s="4"/>
      <c r="SJZ147" s="4"/>
      <c r="SKA147" s="4"/>
      <c r="SKB147" s="4"/>
      <c r="SKC147" s="4"/>
      <c r="SKD147" s="4"/>
      <c r="SKE147" s="4"/>
      <c r="SKF147" s="4"/>
      <c r="SKG147" s="4"/>
      <c r="SKH147" s="4"/>
      <c r="SKI147" s="4"/>
      <c r="SKJ147" s="4"/>
      <c r="SKK147" s="4"/>
      <c r="SKL147" s="4"/>
      <c r="SKM147" s="4"/>
      <c r="SKN147" s="4"/>
      <c r="SKO147" s="4"/>
      <c r="SKP147" s="4"/>
      <c r="SKQ147" s="4"/>
      <c r="SKR147" s="4"/>
      <c r="SKS147" s="4"/>
      <c r="SKT147" s="4"/>
      <c r="SKU147" s="4"/>
      <c r="SKV147" s="4"/>
      <c r="SKW147" s="4"/>
      <c r="SKX147" s="4"/>
      <c r="SKY147" s="4"/>
      <c r="SKZ147" s="4"/>
      <c r="SLA147" s="4"/>
      <c r="SLB147" s="4"/>
      <c r="SLC147" s="4"/>
      <c r="SLD147" s="4"/>
      <c r="SLE147" s="4"/>
      <c r="SLF147" s="4"/>
      <c r="SLG147" s="4"/>
      <c r="SLH147" s="4"/>
      <c r="SLI147" s="4"/>
      <c r="SLJ147" s="4"/>
      <c r="SLK147" s="4"/>
      <c r="SLL147" s="4"/>
      <c r="SLM147" s="4"/>
      <c r="SLN147" s="4"/>
      <c r="SLO147" s="4"/>
      <c r="SLP147" s="4"/>
      <c r="SLQ147" s="4"/>
      <c r="SLR147" s="4"/>
      <c r="SLS147" s="4"/>
      <c r="SLT147" s="4"/>
      <c r="SLU147" s="4"/>
      <c r="SLV147" s="4"/>
      <c r="SLW147" s="4"/>
      <c r="SLX147" s="4"/>
      <c r="SLY147" s="4"/>
      <c r="SLZ147" s="4"/>
      <c r="SMA147" s="4"/>
      <c r="SMB147" s="4"/>
      <c r="SMC147" s="4"/>
      <c r="SMD147" s="4"/>
      <c r="SME147" s="4"/>
      <c r="SMF147" s="4"/>
      <c r="SMG147" s="4"/>
      <c r="SMH147" s="4"/>
      <c r="SMI147" s="4"/>
      <c r="SMJ147" s="4"/>
      <c r="SMK147" s="4"/>
      <c r="SML147" s="4"/>
      <c r="SMM147" s="4"/>
      <c r="SMN147" s="4"/>
      <c r="SMO147" s="4"/>
      <c r="SMP147" s="4"/>
      <c r="SMQ147" s="4"/>
      <c r="SMR147" s="4"/>
      <c r="SMS147" s="4"/>
      <c r="SMT147" s="4"/>
      <c r="SMU147" s="4"/>
      <c r="SMV147" s="4"/>
      <c r="SMW147" s="4"/>
      <c r="SMX147" s="4"/>
      <c r="SMY147" s="4"/>
      <c r="SMZ147" s="4"/>
      <c r="SNA147" s="4"/>
      <c r="SNB147" s="4"/>
      <c r="SNC147" s="4"/>
      <c r="SND147" s="4"/>
      <c r="SNE147" s="4"/>
      <c r="SNF147" s="4"/>
      <c r="SNG147" s="4"/>
      <c r="SNH147" s="4"/>
      <c r="SNI147" s="4"/>
      <c r="SNJ147" s="4"/>
      <c r="SNK147" s="4"/>
      <c r="SNL147" s="4"/>
      <c r="SNM147" s="4"/>
      <c r="SNN147" s="4"/>
      <c r="SNO147" s="4"/>
      <c r="SNP147" s="4"/>
      <c r="SNQ147" s="4"/>
      <c r="SNR147" s="4"/>
      <c r="SNS147" s="4"/>
      <c r="SNT147" s="4"/>
      <c r="SNU147" s="4"/>
      <c r="SNV147" s="4"/>
      <c r="SNW147" s="4"/>
      <c r="SNX147" s="4"/>
      <c r="SNY147" s="4"/>
      <c r="SNZ147" s="4"/>
      <c r="SOA147" s="4"/>
      <c r="SOB147" s="4"/>
      <c r="SOC147" s="4"/>
      <c r="SOD147" s="4"/>
      <c r="SOE147" s="4"/>
      <c r="SOF147" s="4"/>
      <c r="SOG147" s="4"/>
      <c r="SOH147" s="4"/>
      <c r="SOI147" s="4"/>
      <c r="SOJ147" s="4"/>
      <c r="SOK147" s="4"/>
      <c r="SOL147" s="4"/>
      <c r="SOM147" s="4"/>
      <c r="SON147" s="4"/>
      <c r="SOO147" s="4"/>
      <c r="SOP147" s="4"/>
      <c r="SOQ147" s="4"/>
      <c r="SOR147" s="4"/>
      <c r="SOS147" s="4"/>
      <c r="SOT147" s="4"/>
      <c r="SOU147" s="4"/>
      <c r="SOV147" s="4"/>
      <c r="SOW147" s="4"/>
      <c r="SOX147" s="4"/>
      <c r="SOY147" s="4"/>
      <c r="SOZ147" s="4"/>
      <c r="SPA147" s="4"/>
      <c r="SPB147" s="4"/>
      <c r="SPC147" s="4"/>
      <c r="SPD147" s="4"/>
      <c r="SPE147" s="4"/>
      <c r="SPF147" s="4"/>
      <c r="SPG147" s="74"/>
      <c r="SPH147" s="74"/>
      <c r="SPI147" s="74"/>
      <c r="SPJ147" s="74"/>
      <c r="SPK147" s="74"/>
      <c r="SPL147" s="74"/>
      <c r="SPM147" s="4"/>
      <c r="SPN147" s="4"/>
      <c r="SPO147" s="4"/>
      <c r="SPP147" s="4"/>
      <c r="SPQ147" s="4"/>
      <c r="SPR147" s="4"/>
      <c r="SPS147" s="4"/>
      <c r="SPT147" s="4"/>
      <c r="SPU147" s="4"/>
      <c r="SPV147" s="4"/>
      <c r="SPW147" s="4"/>
      <c r="SPX147" s="4"/>
      <c r="SPY147" s="4"/>
      <c r="SPZ147" s="4"/>
      <c r="SQA147" s="4"/>
      <c r="SQB147" s="4"/>
      <c r="SQC147" s="4"/>
      <c r="SQD147" s="4"/>
      <c r="SQE147" s="4"/>
      <c r="SQF147" s="4"/>
      <c r="SQG147" s="4"/>
      <c r="SQH147" s="4"/>
      <c r="SQI147" s="4"/>
      <c r="SQJ147" s="4"/>
      <c r="SQK147" s="4"/>
      <c r="SQL147" s="4"/>
      <c r="SQM147" s="4"/>
      <c r="SQN147" s="4"/>
      <c r="SQO147" s="4"/>
      <c r="SQP147" s="4"/>
      <c r="SQQ147" s="4"/>
      <c r="SQR147" s="4"/>
      <c r="SQS147" s="4"/>
      <c r="SQT147" s="4"/>
      <c r="SQU147" s="4"/>
      <c r="SQV147" s="4"/>
      <c r="SQW147" s="4"/>
      <c r="SQX147" s="4"/>
      <c r="SQY147" s="4"/>
      <c r="SQZ147" s="4"/>
      <c r="SRA147" s="4"/>
      <c r="SRB147" s="4"/>
      <c r="SRC147" s="4"/>
      <c r="SRD147" s="4"/>
      <c r="SRE147" s="4"/>
      <c r="SRF147" s="4"/>
      <c r="SRG147" s="4"/>
      <c r="SRH147" s="4"/>
      <c r="SRI147" s="4"/>
      <c r="SRJ147" s="4"/>
      <c r="SRK147" s="4"/>
      <c r="SRL147" s="4"/>
      <c r="SRM147" s="4"/>
      <c r="SRN147" s="4"/>
      <c r="SRO147" s="4"/>
      <c r="SRP147" s="4"/>
      <c r="SRQ147" s="4"/>
      <c r="SRR147" s="4"/>
      <c r="SRS147" s="4"/>
      <c r="SRT147" s="4"/>
      <c r="SRU147" s="4"/>
      <c r="SRV147" s="4"/>
      <c r="SRW147" s="4"/>
      <c r="SRX147" s="4"/>
      <c r="SRY147" s="4"/>
      <c r="SRZ147" s="4"/>
      <c r="SSA147" s="4"/>
      <c r="SSB147" s="4"/>
      <c r="SSC147" s="4"/>
      <c r="SSD147" s="4"/>
      <c r="SSE147" s="4"/>
      <c r="SSF147" s="4"/>
      <c r="SSG147" s="4"/>
      <c r="SSH147" s="4"/>
      <c r="SSI147" s="4"/>
      <c r="SSJ147" s="4"/>
      <c r="SSK147" s="4"/>
      <c r="SSL147" s="4"/>
      <c r="SSM147" s="4"/>
      <c r="SSN147" s="4"/>
      <c r="SSO147" s="4"/>
      <c r="SSP147" s="4"/>
      <c r="SSQ147" s="4"/>
      <c r="SSR147" s="4"/>
      <c r="SSS147" s="4"/>
      <c r="SST147" s="4"/>
      <c r="SSU147" s="4"/>
      <c r="SSV147" s="4"/>
      <c r="SSW147" s="4"/>
      <c r="SSX147" s="4"/>
      <c r="SSY147" s="4"/>
      <c r="SSZ147" s="4"/>
      <c r="STA147" s="4"/>
      <c r="STB147" s="4"/>
      <c r="STC147" s="4"/>
      <c r="STD147" s="4"/>
      <c r="STE147" s="4"/>
      <c r="STF147" s="4"/>
      <c r="STG147" s="4"/>
      <c r="STH147" s="4"/>
      <c r="STI147" s="4"/>
      <c r="STJ147" s="4"/>
      <c r="STK147" s="4"/>
      <c r="STL147" s="4"/>
      <c r="STM147" s="4"/>
      <c r="STN147" s="4"/>
      <c r="STO147" s="4"/>
      <c r="STP147" s="4"/>
      <c r="STQ147" s="4"/>
      <c r="STR147" s="4"/>
      <c r="STS147" s="4"/>
      <c r="STT147" s="4"/>
      <c r="STU147" s="4"/>
      <c r="STV147" s="4"/>
      <c r="STW147" s="4"/>
      <c r="STX147" s="4"/>
      <c r="STY147" s="4"/>
      <c r="STZ147" s="4"/>
      <c r="SUA147" s="4"/>
      <c r="SUB147" s="4"/>
      <c r="SUC147" s="4"/>
      <c r="SUD147" s="4"/>
      <c r="SUE147" s="4"/>
      <c r="SUF147" s="4"/>
      <c r="SUG147" s="4"/>
      <c r="SUH147" s="4"/>
      <c r="SUI147" s="4"/>
      <c r="SUJ147" s="4"/>
      <c r="SUK147" s="4"/>
      <c r="SUL147" s="4"/>
      <c r="SUM147" s="4"/>
      <c r="SUN147" s="4"/>
      <c r="SUO147" s="4"/>
      <c r="SUP147" s="4"/>
      <c r="SUQ147" s="4"/>
      <c r="SUR147" s="4"/>
      <c r="SUS147" s="4"/>
      <c r="SUT147" s="4"/>
      <c r="SUU147" s="4"/>
      <c r="SUV147" s="4"/>
      <c r="SUW147" s="4"/>
      <c r="SUX147" s="4"/>
      <c r="SUY147" s="4"/>
      <c r="SUZ147" s="4"/>
      <c r="SVA147" s="4"/>
      <c r="SVB147" s="4"/>
      <c r="SVC147" s="4"/>
      <c r="SVD147" s="4"/>
      <c r="SVE147" s="4"/>
      <c r="SVF147" s="4"/>
      <c r="SVG147" s="4"/>
      <c r="SVH147" s="4"/>
      <c r="SVI147" s="4"/>
      <c r="SVJ147" s="4"/>
      <c r="SVK147" s="4"/>
      <c r="SVL147" s="4"/>
      <c r="SVM147" s="4"/>
      <c r="SVN147" s="4"/>
      <c r="SVO147" s="4"/>
      <c r="SVP147" s="4"/>
      <c r="SVQ147" s="4"/>
      <c r="SVR147" s="4"/>
      <c r="SVS147" s="4"/>
      <c r="SVT147" s="4"/>
      <c r="SVU147" s="4"/>
      <c r="SVV147" s="4"/>
      <c r="SVW147" s="4"/>
      <c r="SVX147" s="4"/>
      <c r="SVY147" s="4"/>
      <c r="SVZ147" s="4"/>
      <c r="SWA147" s="4"/>
      <c r="SWB147" s="4"/>
      <c r="SWC147" s="4"/>
      <c r="SWD147" s="4"/>
      <c r="SWE147" s="4"/>
      <c r="SWF147" s="4"/>
      <c r="SWG147" s="4"/>
      <c r="SWH147" s="4"/>
      <c r="SWI147" s="4"/>
      <c r="SWJ147" s="4"/>
      <c r="SWK147" s="4"/>
      <c r="SWL147" s="4"/>
      <c r="SWM147" s="4"/>
      <c r="SWN147" s="4"/>
      <c r="SWO147" s="4"/>
      <c r="SWP147" s="4"/>
      <c r="SWQ147" s="4"/>
      <c r="SWR147" s="4"/>
      <c r="SWS147" s="4"/>
      <c r="SWT147" s="4"/>
      <c r="SWU147" s="4"/>
      <c r="SWV147" s="4"/>
      <c r="SWW147" s="4"/>
      <c r="SWX147" s="4"/>
      <c r="SWY147" s="4"/>
      <c r="SWZ147" s="4"/>
      <c r="SXA147" s="4"/>
      <c r="SXB147" s="4"/>
      <c r="SXC147" s="4"/>
      <c r="SXD147" s="4"/>
      <c r="SXE147" s="4"/>
      <c r="SXF147" s="4"/>
      <c r="SXG147" s="4"/>
      <c r="SXH147" s="4"/>
      <c r="SXI147" s="4"/>
      <c r="SXJ147" s="4"/>
      <c r="SXK147" s="4"/>
      <c r="SXL147" s="4"/>
      <c r="SXM147" s="4"/>
      <c r="SXN147" s="4"/>
      <c r="SXO147" s="4"/>
      <c r="SXP147" s="4"/>
      <c r="SXQ147" s="4"/>
      <c r="SXR147" s="4"/>
      <c r="SXS147" s="4"/>
      <c r="SXT147" s="4"/>
      <c r="SXU147" s="4"/>
      <c r="SXV147" s="4"/>
      <c r="SXW147" s="4"/>
      <c r="SXX147" s="4"/>
      <c r="SXY147" s="4"/>
      <c r="SXZ147" s="4"/>
      <c r="SYA147" s="4"/>
      <c r="SYB147" s="4"/>
      <c r="SYC147" s="4"/>
      <c r="SYD147" s="4"/>
      <c r="SYE147" s="4"/>
      <c r="SYF147" s="4"/>
      <c r="SYG147" s="4"/>
      <c r="SYH147" s="4"/>
      <c r="SYI147" s="4"/>
      <c r="SYJ147" s="4"/>
      <c r="SYK147" s="4"/>
      <c r="SYL147" s="4"/>
      <c r="SYM147" s="4"/>
      <c r="SYN147" s="4"/>
      <c r="SYO147" s="4"/>
      <c r="SYP147" s="4"/>
      <c r="SYQ147" s="4"/>
      <c r="SYR147" s="4"/>
      <c r="SYS147" s="4"/>
      <c r="SYT147" s="4"/>
      <c r="SYU147" s="4"/>
      <c r="SYV147" s="4"/>
      <c r="SYW147" s="4"/>
      <c r="SYX147" s="4"/>
      <c r="SYY147" s="4"/>
      <c r="SYZ147" s="4"/>
      <c r="SZA147" s="4"/>
      <c r="SZB147" s="4"/>
      <c r="SZC147" s="74"/>
      <c r="SZD147" s="74"/>
      <c r="SZE147" s="74"/>
      <c r="SZF147" s="74"/>
      <c r="SZG147" s="74"/>
      <c r="SZH147" s="74"/>
      <c r="SZI147" s="4"/>
      <c r="SZJ147" s="4"/>
      <c r="SZK147" s="4"/>
      <c r="SZL147" s="4"/>
      <c r="SZM147" s="4"/>
      <c r="SZN147" s="4"/>
      <c r="SZO147" s="4"/>
      <c r="SZP147" s="4"/>
      <c r="SZQ147" s="4"/>
      <c r="SZR147" s="4"/>
      <c r="SZS147" s="4"/>
      <c r="SZT147" s="4"/>
      <c r="SZU147" s="4"/>
      <c r="SZV147" s="4"/>
      <c r="SZW147" s="4"/>
      <c r="SZX147" s="4"/>
      <c r="SZY147" s="4"/>
      <c r="SZZ147" s="4"/>
      <c r="TAA147" s="4"/>
      <c r="TAB147" s="4"/>
      <c r="TAC147" s="4"/>
      <c r="TAD147" s="4"/>
      <c r="TAE147" s="4"/>
      <c r="TAF147" s="4"/>
      <c r="TAG147" s="4"/>
      <c r="TAH147" s="4"/>
      <c r="TAI147" s="4"/>
      <c r="TAJ147" s="4"/>
      <c r="TAK147" s="4"/>
      <c r="TAL147" s="4"/>
      <c r="TAM147" s="4"/>
      <c r="TAN147" s="4"/>
      <c r="TAO147" s="4"/>
      <c r="TAP147" s="4"/>
      <c r="TAQ147" s="4"/>
      <c r="TAR147" s="4"/>
      <c r="TAS147" s="4"/>
      <c r="TAT147" s="4"/>
      <c r="TAU147" s="4"/>
      <c r="TAV147" s="4"/>
      <c r="TAW147" s="4"/>
      <c r="TAX147" s="4"/>
      <c r="TAY147" s="4"/>
      <c r="TAZ147" s="4"/>
      <c r="TBA147" s="4"/>
      <c r="TBB147" s="4"/>
      <c r="TBC147" s="4"/>
      <c r="TBD147" s="4"/>
      <c r="TBE147" s="4"/>
      <c r="TBF147" s="4"/>
      <c r="TBG147" s="4"/>
      <c r="TBH147" s="4"/>
      <c r="TBI147" s="4"/>
      <c r="TBJ147" s="4"/>
      <c r="TBK147" s="4"/>
      <c r="TBL147" s="4"/>
      <c r="TBM147" s="4"/>
      <c r="TBN147" s="4"/>
      <c r="TBO147" s="4"/>
      <c r="TBP147" s="4"/>
      <c r="TBQ147" s="4"/>
      <c r="TBR147" s="4"/>
      <c r="TBS147" s="4"/>
      <c r="TBT147" s="4"/>
      <c r="TBU147" s="4"/>
      <c r="TBV147" s="4"/>
      <c r="TBW147" s="4"/>
      <c r="TBX147" s="4"/>
      <c r="TBY147" s="4"/>
      <c r="TBZ147" s="4"/>
      <c r="TCA147" s="4"/>
      <c r="TCB147" s="4"/>
      <c r="TCC147" s="4"/>
      <c r="TCD147" s="4"/>
      <c r="TCE147" s="4"/>
      <c r="TCF147" s="4"/>
      <c r="TCG147" s="4"/>
      <c r="TCH147" s="4"/>
      <c r="TCI147" s="4"/>
      <c r="TCJ147" s="4"/>
      <c r="TCK147" s="4"/>
      <c r="TCL147" s="4"/>
      <c r="TCM147" s="4"/>
      <c r="TCN147" s="4"/>
      <c r="TCO147" s="4"/>
      <c r="TCP147" s="4"/>
      <c r="TCQ147" s="4"/>
      <c r="TCR147" s="4"/>
      <c r="TCS147" s="4"/>
      <c r="TCT147" s="4"/>
      <c r="TCU147" s="4"/>
      <c r="TCV147" s="4"/>
      <c r="TCW147" s="4"/>
      <c r="TCX147" s="4"/>
      <c r="TCY147" s="4"/>
      <c r="TCZ147" s="4"/>
      <c r="TDA147" s="4"/>
      <c r="TDB147" s="4"/>
      <c r="TDC147" s="4"/>
      <c r="TDD147" s="4"/>
      <c r="TDE147" s="4"/>
      <c r="TDF147" s="4"/>
      <c r="TDG147" s="4"/>
      <c r="TDH147" s="4"/>
      <c r="TDI147" s="4"/>
      <c r="TDJ147" s="4"/>
      <c r="TDK147" s="4"/>
      <c r="TDL147" s="4"/>
      <c r="TDM147" s="4"/>
      <c r="TDN147" s="4"/>
      <c r="TDO147" s="4"/>
      <c r="TDP147" s="4"/>
      <c r="TDQ147" s="4"/>
      <c r="TDR147" s="4"/>
      <c r="TDS147" s="4"/>
      <c r="TDT147" s="4"/>
      <c r="TDU147" s="4"/>
      <c r="TDV147" s="4"/>
      <c r="TDW147" s="4"/>
      <c r="TDX147" s="4"/>
      <c r="TDY147" s="4"/>
      <c r="TDZ147" s="4"/>
      <c r="TEA147" s="4"/>
      <c r="TEB147" s="4"/>
      <c r="TEC147" s="4"/>
      <c r="TED147" s="4"/>
      <c r="TEE147" s="4"/>
      <c r="TEF147" s="4"/>
      <c r="TEG147" s="4"/>
      <c r="TEH147" s="4"/>
      <c r="TEI147" s="4"/>
      <c r="TEJ147" s="4"/>
      <c r="TEK147" s="4"/>
      <c r="TEL147" s="4"/>
      <c r="TEM147" s="4"/>
      <c r="TEN147" s="4"/>
      <c r="TEO147" s="4"/>
      <c r="TEP147" s="4"/>
      <c r="TEQ147" s="4"/>
      <c r="TER147" s="4"/>
      <c r="TES147" s="4"/>
      <c r="TET147" s="4"/>
      <c r="TEU147" s="4"/>
      <c r="TEV147" s="4"/>
      <c r="TEW147" s="4"/>
      <c r="TEX147" s="4"/>
      <c r="TEY147" s="4"/>
      <c r="TEZ147" s="4"/>
      <c r="TFA147" s="4"/>
      <c r="TFB147" s="4"/>
      <c r="TFC147" s="4"/>
      <c r="TFD147" s="4"/>
      <c r="TFE147" s="4"/>
      <c r="TFF147" s="4"/>
      <c r="TFG147" s="4"/>
      <c r="TFH147" s="4"/>
      <c r="TFI147" s="4"/>
      <c r="TFJ147" s="4"/>
      <c r="TFK147" s="4"/>
      <c r="TFL147" s="4"/>
      <c r="TFM147" s="4"/>
      <c r="TFN147" s="4"/>
      <c r="TFO147" s="4"/>
      <c r="TFP147" s="4"/>
      <c r="TFQ147" s="4"/>
      <c r="TFR147" s="4"/>
      <c r="TFS147" s="4"/>
      <c r="TFT147" s="4"/>
      <c r="TFU147" s="4"/>
      <c r="TFV147" s="4"/>
      <c r="TFW147" s="4"/>
      <c r="TFX147" s="4"/>
      <c r="TFY147" s="4"/>
      <c r="TFZ147" s="4"/>
      <c r="TGA147" s="4"/>
      <c r="TGB147" s="4"/>
      <c r="TGC147" s="4"/>
      <c r="TGD147" s="4"/>
      <c r="TGE147" s="4"/>
      <c r="TGF147" s="4"/>
      <c r="TGG147" s="4"/>
      <c r="TGH147" s="4"/>
      <c r="TGI147" s="4"/>
      <c r="TGJ147" s="4"/>
      <c r="TGK147" s="4"/>
      <c r="TGL147" s="4"/>
      <c r="TGM147" s="4"/>
      <c r="TGN147" s="4"/>
      <c r="TGO147" s="4"/>
      <c r="TGP147" s="4"/>
      <c r="TGQ147" s="4"/>
      <c r="TGR147" s="4"/>
      <c r="TGS147" s="4"/>
      <c r="TGT147" s="4"/>
      <c r="TGU147" s="4"/>
      <c r="TGV147" s="4"/>
      <c r="TGW147" s="4"/>
      <c r="TGX147" s="4"/>
      <c r="TGY147" s="4"/>
      <c r="TGZ147" s="4"/>
      <c r="THA147" s="4"/>
      <c r="THB147" s="4"/>
      <c r="THC147" s="4"/>
      <c r="THD147" s="4"/>
      <c r="THE147" s="4"/>
      <c r="THF147" s="4"/>
      <c r="THG147" s="4"/>
      <c r="THH147" s="4"/>
      <c r="THI147" s="4"/>
      <c r="THJ147" s="4"/>
      <c r="THK147" s="4"/>
      <c r="THL147" s="4"/>
      <c r="THM147" s="4"/>
      <c r="THN147" s="4"/>
      <c r="THO147" s="4"/>
      <c r="THP147" s="4"/>
      <c r="THQ147" s="4"/>
      <c r="THR147" s="4"/>
      <c r="THS147" s="4"/>
      <c r="THT147" s="4"/>
      <c r="THU147" s="4"/>
      <c r="THV147" s="4"/>
      <c r="THW147" s="4"/>
      <c r="THX147" s="4"/>
      <c r="THY147" s="4"/>
      <c r="THZ147" s="4"/>
      <c r="TIA147" s="4"/>
      <c r="TIB147" s="4"/>
      <c r="TIC147" s="4"/>
      <c r="TID147" s="4"/>
      <c r="TIE147" s="4"/>
      <c r="TIF147" s="4"/>
      <c r="TIG147" s="4"/>
      <c r="TIH147" s="4"/>
      <c r="TII147" s="4"/>
      <c r="TIJ147" s="4"/>
      <c r="TIK147" s="4"/>
      <c r="TIL147" s="4"/>
      <c r="TIM147" s="4"/>
      <c r="TIN147" s="4"/>
      <c r="TIO147" s="4"/>
      <c r="TIP147" s="4"/>
      <c r="TIQ147" s="4"/>
      <c r="TIR147" s="4"/>
      <c r="TIS147" s="4"/>
      <c r="TIT147" s="4"/>
      <c r="TIU147" s="4"/>
      <c r="TIV147" s="4"/>
      <c r="TIW147" s="4"/>
      <c r="TIX147" s="4"/>
      <c r="TIY147" s="74"/>
      <c r="TIZ147" s="74"/>
      <c r="TJA147" s="74"/>
      <c r="TJB147" s="74"/>
      <c r="TJC147" s="74"/>
      <c r="TJD147" s="74"/>
      <c r="TJE147" s="4"/>
      <c r="TJF147" s="4"/>
      <c r="TJG147" s="4"/>
      <c r="TJH147" s="4"/>
      <c r="TJI147" s="4"/>
      <c r="TJJ147" s="4"/>
      <c r="TJK147" s="4"/>
      <c r="TJL147" s="4"/>
      <c r="TJM147" s="4"/>
      <c r="TJN147" s="4"/>
      <c r="TJO147" s="4"/>
      <c r="TJP147" s="4"/>
      <c r="TJQ147" s="4"/>
      <c r="TJR147" s="4"/>
      <c r="TJS147" s="4"/>
      <c r="TJT147" s="4"/>
      <c r="TJU147" s="4"/>
      <c r="TJV147" s="4"/>
      <c r="TJW147" s="4"/>
      <c r="TJX147" s="4"/>
      <c r="TJY147" s="4"/>
      <c r="TJZ147" s="4"/>
      <c r="TKA147" s="4"/>
      <c r="TKB147" s="4"/>
      <c r="TKC147" s="4"/>
      <c r="TKD147" s="4"/>
      <c r="TKE147" s="4"/>
      <c r="TKF147" s="4"/>
      <c r="TKG147" s="4"/>
      <c r="TKH147" s="4"/>
      <c r="TKI147" s="4"/>
      <c r="TKJ147" s="4"/>
      <c r="TKK147" s="4"/>
      <c r="TKL147" s="4"/>
      <c r="TKM147" s="4"/>
      <c r="TKN147" s="4"/>
      <c r="TKO147" s="4"/>
      <c r="TKP147" s="4"/>
      <c r="TKQ147" s="4"/>
      <c r="TKR147" s="4"/>
      <c r="TKS147" s="4"/>
      <c r="TKT147" s="4"/>
      <c r="TKU147" s="4"/>
      <c r="TKV147" s="4"/>
      <c r="TKW147" s="4"/>
      <c r="TKX147" s="4"/>
      <c r="TKY147" s="4"/>
      <c r="TKZ147" s="4"/>
      <c r="TLA147" s="4"/>
      <c r="TLB147" s="4"/>
      <c r="TLC147" s="4"/>
      <c r="TLD147" s="4"/>
      <c r="TLE147" s="4"/>
      <c r="TLF147" s="4"/>
      <c r="TLG147" s="4"/>
      <c r="TLH147" s="4"/>
      <c r="TLI147" s="4"/>
      <c r="TLJ147" s="4"/>
      <c r="TLK147" s="4"/>
      <c r="TLL147" s="4"/>
      <c r="TLM147" s="4"/>
      <c r="TLN147" s="4"/>
      <c r="TLO147" s="4"/>
      <c r="TLP147" s="4"/>
      <c r="TLQ147" s="4"/>
      <c r="TLR147" s="4"/>
      <c r="TLS147" s="4"/>
      <c r="TLT147" s="4"/>
      <c r="TLU147" s="4"/>
      <c r="TLV147" s="4"/>
      <c r="TLW147" s="4"/>
      <c r="TLX147" s="4"/>
      <c r="TLY147" s="4"/>
      <c r="TLZ147" s="4"/>
      <c r="TMA147" s="4"/>
      <c r="TMB147" s="4"/>
      <c r="TMC147" s="4"/>
      <c r="TMD147" s="4"/>
      <c r="TME147" s="4"/>
      <c r="TMF147" s="4"/>
      <c r="TMG147" s="4"/>
      <c r="TMH147" s="4"/>
      <c r="TMI147" s="4"/>
      <c r="TMJ147" s="4"/>
      <c r="TMK147" s="4"/>
      <c r="TML147" s="4"/>
      <c r="TMM147" s="4"/>
      <c r="TMN147" s="4"/>
      <c r="TMO147" s="4"/>
      <c r="TMP147" s="4"/>
      <c r="TMQ147" s="4"/>
      <c r="TMR147" s="4"/>
      <c r="TMS147" s="4"/>
      <c r="TMT147" s="4"/>
      <c r="TMU147" s="4"/>
      <c r="TMV147" s="4"/>
      <c r="TMW147" s="4"/>
      <c r="TMX147" s="4"/>
      <c r="TMY147" s="4"/>
      <c r="TMZ147" s="4"/>
      <c r="TNA147" s="4"/>
      <c r="TNB147" s="4"/>
      <c r="TNC147" s="4"/>
      <c r="TND147" s="4"/>
      <c r="TNE147" s="4"/>
      <c r="TNF147" s="4"/>
      <c r="TNG147" s="4"/>
      <c r="TNH147" s="4"/>
      <c r="TNI147" s="4"/>
      <c r="TNJ147" s="4"/>
      <c r="TNK147" s="4"/>
      <c r="TNL147" s="4"/>
      <c r="TNM147" s="4"/>
      <c r="TNN147" s="4"/>
      <c r="TNO147" s="4"/>
      <c r="TNP147" s="4"/>
      <c r="TNQ147" s="4"/>
      <c r="TNR147" s="4"/>
      <c r="TNS147" s="4"/>
      <c r="TNT147" s="4"/>
      <c r="TNU147" s="4"/>
      <c r="TNV147" s="4"/>
      <c r="TNW147" s="4"/>
      <c r="TNX147" s="4"/>
      <c r="TNY147" s="4"/>
      <c r="TNZ147" s="4"/>
      <c r="TOA147" s="4"/>
      <c r="TOB147" s="4"/>
      <c r="TOC147" s="4"/>
      <c r="TOD147" s="4"/>
      <c r="TOE147" s="4"/>
      <c r="TOF147" s="4"/>
      <c r="TOG147" s="4"/>
      <c r="TOH147" s="4"/>
      <c r="TOI147" s="4"/>
      <c r="TOJ147" s="4"/>
      <c r="TOK147" s="4"/>
      <c r="TOL147" s="4"/>
      <c r="TOM147" s="4"/>
      <c r="TON147" s="4"/>
      <c r="TOO147" s="4"/>
      <c r="TOP147" s="4"/>
      <c r="TOQ147" s="4"/>
      <c r="TOR147" s="4"/>
      <c r="TOS147" s="4"/>
      <c r="TOT147" s="4"/>
      <c r="TOU147" s="4"/>
      <c r="TOV147" s="4"/>
      <c r="TOW147" s="4"/>
      <c r="TOX147" s="4"/>
      <c r="TOY147" s="4"/>
      <c r="TOZ147" s="4"/>
      <c r="TPA147" s="4"/>
      <c r="TPB147" s="4"/>
      <c r="TPC147" s="4"/>
      <c r="TPD147" s="4"/>
      <c r="TPE147" s="4"/>
      <c r="TPF147" s="4"/>
      <c r="TPG147" s="4"/>
      <c r="TPH147" s="4"/>
      <c r="TPI147" s="4"/>
      <c r="TPJ147" s="4"/>
      <c r="TPK147" s="4"/>
      <c r="TPL147" s="4"/>
      <c r="TPM147" s="4"/>
      <c r="TPN147" s="4"/>
      <c r="TPO147" s="4"/>
      <c r="TPP147" s="4"/>
      <c r="TPQ147" s="4"/>
      <c r="TPR147" s="4"/>
      <c r="TPS147" s="4"/>
      <c r="TPT147" s="4"/>
      <c r="TPU147" s="4"/>
      <c r="TPV147" s="4"/>
      <c r="TPW147" s="4"/>
      <c r="TPX147" s="4"/>
      <c r="TPY147" s="4"/>
      <c r="TPZ147" s="4"/>
      <c r="TQA147" s="4"/>
      <c r="TQB147" s="4"/>
      <c r="TQC147" s="4"/>
      <c r="TQD147" s="4"/>
      <c r="TQE147" s="4"/>
      <c r="TQF147" s="4"/>
      <c r="TQG147" s="4"/>
      <c r="TQH147" s="4"/>
      <c r="TQI147" s="4"/>
      <c r="TQJ147" s="4"/>
      <c r="TQK147" s="4"/>
      <c r="TQL147" s="4"/>
      <c r="TQM147" s="4"/>
      <c r="TQN147" s="4"/>
      <c r="TQO147" s="4"/>
      <c r="TQP147" s="4"/>
      <c r="TQQ147" s="4"/>
      <c r="TQR147" s="4"/>
      <c r="TQS147" s="4"/>
      <c r="TQT147" s="4"/>
      <c r="TQU147" s="4"/>
      <c r="TQV147" s="4"/>
      <c r="TQW147" s="4"/>
      <c r="TQX147" s="4"/>
      <c r="TQY147" s="4"/>
      <c r="TQZ147" s="4"/>
      <c r="TRA147" s="4"/>
      <c r="TRB147" s="4"/>
      <c r="TRC147" s="4"/>
      <c r="TRD147" s="4"/>
      <c r="TRE147" s="4"/>
      <c r="TRF147" s="4"/>
      <c r="TRG147" s="4"/>
      <c r="TRH147" s="4"/>
      <c r="TRI147" s="4"/>
      <c r="TRJ147" s="4"/>
      <c r="TRK147" s="4"/>
      <c r="TRL147" s="4"/>
      <c r="TRM147" s="4"/>
      <c r="TRN147" s="4"/>
      <c r="TRO147" s="4"/>
      <c r="TRP147" s="4"/>
      <c r="TRQ147" s="4"/>
      <c r="TRR147" s="4"/>
      <c r="TRS147" s="4"/>
      <c r="TRT147" s="4"/>
      <c r="TRU147" s="4"/>
      <c r="TRV147" s="4"/>
      <c r="TRW147" s="4"/>
      <c r="TRX147" s="4"/>
      <c r="TRY147" s="4"/>
      <c r="TRZ147" s="4"/>
      <c r="TSA147" s="4"/>
      <c r="TSB147" s="4"/>
      <c r="TSC147" s="4"/>
      <c r="TSD147" s="4"/>
      <c r="TSE147" s="4"/>
      <c r="TSF147" s="4"/>
      <c r="TSG147" s="4"/>
      <c r="TSH147" s="4"/>
      <c r="TSI147" s="4"/>
      <c r="TSJ147" s="4"/>
      <c r="TSK147" s="4"/>
      <c r="TSL147" s="4"/>
      <c r="TSM147" s="4"/>
      <c r="TSN147" s="4"/>
      <c r="TSO147" s="4"/>
      <c r="TSP147" s="4"/>
      <c r="TSQ147" s="4"/>
      <c r="TSR147" s="4"/>
      <c r="TSS147" s="4"/>
      <c r="TST147" s="4"/>
      <c r="TSU147" s="74"/>
      <c r="TSV147" s="74"/>
      <c r="TSW147" s="74"/>
      <c r="TSX147" s="74"/>
      <c r="TSY147" s="74"/>
      <c r="TSZ147" s="74"/>
      <c r="TTA147" s="4"/>
      <c r="TTB147" s="4"/>
      <c r="TTC147" s="4"/>
      <c r="TTD147" s="4"/>
      <c r="TTE147" s="4"/>
      <c r="TTF147" s="4"/>
      <c r="TTG147" s="4"/>
      <c r="TTH147" s="4"/>
      <c r="TTI147" s="4"/>
      <c r="TTJ147" s="4"/>
      <c r="TTK147" s="4"/>
      <c r="TTL147" s="4"/>
      <c r="TTM147" s="4"/>
      <c r="TTN147" s="4"/>
      <c r="TTO147" s="4"/>
      <c r="TTP147" s="4"/>
      <c r="TTQ147" s="4"/>
      <c r="TTR147" s="4"/>
      <c r="TTS147" s="4"/>
      <c r="TTT147" s="4"/>
      <c r="TTU147" s="4"/>
      <c r="TTV147" s="4"/>
      <c r="TTW147" s="4"/>
      <c r="TTX147" s="4"/>
      <c r="TTY147" s="4"/>
      <c r="TTZ147" s="4"/>
      <c r="TUA147" s="4"/>
      <c r="TUB147" s="4"/>
      <c r="TUC147" s="4"/>
      <c r="TUD147" s="4"/>
      <c r="TUE147" s="4"/>
      <c r="TUF147" s="4"/>
      <c r="TUG147" s="4"/>
      <c r="TUH147" s="4"/>
      <c r="TUI147" s="4"/>
      <c r="TUJ147" s="4"/>
      <c r="TUK147" s="4"/>
      <c r="TUL147" s="4"/>
      <c r="TUM147" s="4"/>
      <c r="TUN147" s="4"/>
      <c r="TUO147" s="4"/>
      <c r="TUP147" s="4"/>
      <c r="TUQ147" s="4"/>
      <c r="TUR147" s="4"/>
      <c r="TUS147" s="4"/>
      <c r="TUT147" s="4"/>
      <c r="TUU147" s="4"/>
      <c r="TUV147" s="4"/>
      <c r="TUW147" s="4"/>
      <c r="TUX147" s="4"/>
      <c r="TUY147" s="4"/>
      <c r="TUZ147" s="4"/>
      <c r="TVA147" s="4"/>
      <c r="TVB147" s="4"/>
      <c r="TVC147" s="4"/>
      <c r="TVD147" s="4"/>
      <c r="TVE147" s="4"/>
      <c r="TVF147" s="4"/>
      <c r="TVG147" s="4"/>
      <c r="TVH147" s="4"/>
      <c r="TVI147" s="4"/>
      <c r="TVJ147" s="4"/>
      <c r="TVK147" s="4"/>
      <c r="TVL147" s="4"/>
      <c r="TVM147" s="4"/>
      <c r="TVN147" s="4"/>
      <c r="TVO147" s="4"/>
      <c r="TVP147" s="4"/>
      <c r="TVQ147" s="4"/>
      <c r="TVR147" s="4"/>
      <c r="TVS147" s="4"/>
      <c r="TVT147" s="4"/>
      <c r="TVU147" s="4"/>
      <c r="TVV147" s="4"/>
      <c r="TVW147" s="4"/>
      <c r="TVX147" s="4"/>
      <c r="TVY147" s="4"/>
      <c r="TVZ147" s="4"/>
      <c r="TWA147" s="4"/>
      <c r="TWB147" s="4"/>
      <c r="TWC147" s="4"/>
      <c r="TWD147" s="4"/>
      <c r="TWE147" s="4"/>
      <c r="TWF147" s="4"/>
      <c r="TWG147" s="4"/>
      <c r="TWH147" s="4"/>
      <c r="TWI147" s="4"/>
      <c r="TWJ147" s="4"/>
      <c r="TWK147" s="4"/>
      <c r="TWL147" s="4"/>
      <c r="TWM147" s="4"/>
      <c r="TWN147" s="4"/>
      <c r="TWO147" s="4"/>
      <c r="TWP147" s="4"/>
      <c r="TWQ147" s="4"/>
      <c r="TWR147" s="4"/>
      <c r="TWS147" s="4"/>
      <c r="TWT147" s="4"/>
      <c r="TWU147" s="4"/>
      <c r="TWV147" s="4"/>
      <c r="TWW147" s="4"/>
      <c r="TWX147" s="4"/>
      <c r="TWY147" s="4"/>
      <c r="TWZ147" s="4"/>
      <c r="TXA147" s="4"/>
      <c r="TXB147" s="4"/>
      <c r="TXC147" s="4"/>
      <c r="TXD147" s="4"/>
      <c r="TXE147" s="4"/>
      <c r="TXF147" s="4"/>
      <c r="TXG147" s="4"/>
      <c r="TXH147" s="4"/>
      <c r="TXI147" s="4"/>
      <c r="TXJ147" s="4"/>
      <c r="TXK147" s="4"/>
      <c r="TXL147" s="4"/>
      <c r="TXM147" s="4"/>
      <c r="TXN147" s="4"/>
      <c r="TXO147" s="4"/>
      <c r="TXP147" s="4"/>
      <c r="TXQ147" s="4"/>
      <c r="TXR147" s="4"/>
      <c r="TXS147" s="4"/>
      <c r="TXT147" s="4"/>
      <c r="TXU147" s="4"/>
      <c r="TXV147" s="4"/>
      <c r="TXW147" s="4"/>
      <c r="TXX147" s="4"/>
      <c r="TXY147" s="4"/>
      <c r="TXZ147" s="4"/>
      <c r="TYA147" s="4"/>
      <c r="TYB147" s="4"/>
      <c r="TYC147" s="4"/>
      <c r="TYD147" s="4"/>
      <c r="TYE147" s="4"/>
      <c r="TYF147" s="4"/>
      <c r="TYG147" s="4"/>
      <c r="TYH147" s="4"/>
      <c r="TYI147" s="4"/>
      <c r="TYJ147" s="4"/>
      <c r="TYK147" s="4"/>
      <c r="TYL147" s="4"/>
      <c r="TYM147" s="4"/>
      <c r="TYN147" s="4"/>
      <c r="TYO147" s="4"/>
      <c r="TYP147" s="4"/>
      <c r="TYQ147" s="4"/>
      <c r="TYR147" s="4"/>
      <c r="TYS147" s="4"/>
      <c r="TYT147" s="4"/>
      <c r="TYU147" s="4"/>
      <c r="TYV147" s="4"/>
      <c r="TYW147" s="4"/>
      <c r="TYX147" s="4"/>
      <c r="TYY147" s="4"/>
      <c r="TYZ147" s="4"/>
      <c r="TZA147" s="4"/>
      <c r="TZB147" s="4"/>
      <c r="TZC147" s="4"/>
      <c r="TZD147" s="4"/>
      <c r="TZE147" s="4"/>
      <c r="TZF147" s="4"/>
      <c r="TZG147" s="4"/>
      <c r="TZH147" s="4"/>
      <c r="TZI147" s="4"/>
      <c r="TZJ147" s="4"/>
      <c r="TZK147" s="4"/>
      <c r="TZL147" s="4"/>
      <c r="TZM147" s="4"/>
      <c r="TZN147" s="4"/>
      <c r="TZO147" s="4"/>
      <c r="TZP147" s="4"/>
      <c r="TZQ147" s="4"/>
      <c r="TZR147" s="4"/>
      <c r="TZS147" s="4"/>
      <c r="TZT147" s="4"/>
      <c r="TZU147" s="4"/>
      <c r="TZV147" s="4"/>
      <c r="TZW147" s="4"/>
      <c r="TZX147" s="4"/>
      <c r="TZY147" s="4"/>
      <c r="TZZ147" s="4"/>
      <c r="UAA147" s="4"/>
      <c r="UAB147" s="4"/>
      <c r="UAC147" s="4"/>
      <c r="UAD147" s="4"/>
      <c r="UAE147" s="4"/>
      <c r="UAF147" s="4"/>
      <c r="UAG147" s="4"/>
      <c r="UAH147" s="4"/>
      <c r="UAI147" s="4"/>
      <c r="UAJ147" s="4"/>
      <c r="UAK147" s="4"/>
      <c r="UAL147" s="4"/>
      <c r="UAM147" s="4"/>
      <c r="UAN147" s="4"/>
      <c r="UAO147" s="4"/>
      <c r="UAP147" s="4"/>
      <c r="UAQ147" s="4"/>
      <c r="UAR147" s="4"/>
      <c r="UAS147" s="4"/>
      <c r="UAT147" s="4"/>
      <c r="UAU147" s="4"/>
      <c r="UAV147" s="4"/>
      <c r="UAW147" s="4"/>
      <c r="UAX147" s="4"/>
      <c r="UAY147" s="4"/>
      <c r="UAZ147" s="4"/>
      <c r="UBA147" s="4"/>
      <c r="UBB147" s="4"/>
      <c r="UBC147" s="4"/>
      <c r="UBD147" s="4"/>
      <c r="UBE147" s="4"/>
      <c r="UBF147" s="4"/>
      <c r="UBG147" s="4"/>
      <c r="UBH147" s="4"/>
      <c r="UBI147" s="4"/>
      <c r="UBJ147" s="4"/>
      <c r="UBK147" s="4"/>
      <c r="UBL147" s="4"/>
      <c r="UBM147" s="4"/>
      <c r="UBN147" s="4"/>
      <c r="UBO147" s="4"/>
      <c r="UBP147" s="4"/>
      <c r="UBQ147" s="4"/>
      <c r="UBR147" s="4"/>
      <c r="UBS147" s="4"/>
      <c r="UBT147" s="4"/>
      <c r="UBU147" s="4"/>
      <c r="UBV147" s="4"/>
      <c r="UBW147" s="4"/>
      <c r="UBX147" s="4"/>
      <c r="UBY147" s="4"/>
      <c r="UBZ147" s="4"/>
      <c r="UCA147" s="4"/>
      <c r="UCB147" s="4"/>
      <c r="UCC147" s="4"/>
      <c r="UCD147" s="4"/>
      <c r="UCE147" s="4"/>
      <c r="UCF147" s="4"/>
      <c r="UCG147" s="4"/>
      <c r="UCH147" s="4"/>
      <c r="UCI147" s="4"/>
      <c r="UCJ147" s="4"/>
      <c r="UCK147" s="4"/>
      <c r="UCL147" s="4"/>
      <c r="UCM147" s="4"/>
      <c r="UCN147" s="4"/>
      <c r="UCO147" s="4"/>
      <c r="UCP147" s="4"/>
      <c r="UCQ147" s="74"/>
      <c r="UCR147" s="74"/>
      <c r="UCS147" s="74"/>
      <c r="UCT147" s="74"/>
      <c r="UCU147" s="74"/>
      <c r="UCV147" s="74"/>
      <c r="UCW147" s="4"/>
      <c r="UCX147" s="4"/>
      <c r="UCY147" s="4"/>
      <c r="UCZ147" s="4"/>
      <c r="UDA147" s="4"/>
      <c r="UDB147" s="4"/>
      <c r="UDC147" s="4"/>
      <c r="UDD147" s="4"/>
      <c r="UDE147" s="4"/>
      <c r="UDF147" s="4"/>
      <c r="UDG147" s="4"/>
      <c r="UDH147" s="4"/>
      <c r="UDI147" s="4"/>
      <c r="UDJ147" s="4"/>
      <c r="UDK147" s="4"/>
      <c r="UDL147" s="4"/>
      <c r="UDM147" s="4"/>
      <c r="UDN147" s="4"/>
      <c r="UDO147" s="4"/>
      <c r="UDP147" s="4"/>
      <c r="UDQ147" s="4"/>
      <c r="UDR147" s="4"/>
      <c r="UDS147" s="4"/>
      <c r="UDT147" s="4"/>
      <c r="UDU147" s="4"/>
      <c r="UDV147" s="4"/>
      <c r="UDW147" s="4"/>
      <c r="UDX147" s="4"/>
      <c r="UDY147" s="4"/>
      <c r="UDZ147" s="4"/>
      <c r="UEA147" s="4"/>
      <c r="UEB147" s="4"/>
      <c r="UEC147" s="4"/>
      <c r="UED147" s="4"/>
      <c r="UEE147" s="4"/>
      <c r="UEF147" s="4"/>
      <c r="UEG147" s="4"/>
      <c r="UEH147" s="4"/>
      <c r="UEI147" s="4"/>
      <c r="UEJ147" s="4"/>
      <c r="UEK147" s="4"/>
      <c r="UEL147" s="4"/>
      <c r="UEM147" s="4"/>
      <c r="UEN147" s="4"/>
      <c r="UEO147" s="4"/>
      <c r="UEP147" s="4"/>
      <c r="UEQ147" s="4"/>
      <c r="UER147" s="4"/>
      <c r="UES147" s="4"/>
      <c r="UET147" s="4"/>
      <c r="UEU147" s="4"/>
      <c r="UEV147" s="4"/>
      <c r="UEW147" s="4"/>
      <c r="UEX147" s="4"/>
      <c r="UEY147" s="4"/>
      <c r="UEZ147" s="4"/>
      <c r="UFA147" s="4"/>
      <c r="UFB147" s="4"/>
      <c r="UFC147" s="4"/>
      <c r="UFD147" s="4"/>
      <c r="UFE147" s="4"/>
      <c r="UFF147" s="4"/>
      <c r="UFG147" s="4"/>
      <c r="UFH147" s="4"/>
      <c r="UFI147" s="4"/>
      <c r="UFJ147" s="4"/>
      <c r="UFK147" s="4"/>
      <c r="UFL147" s="4"/>
      <c r="UFM147" s="4"/>
      <c r="UFN147" s="4"/>
      <c r="UFO147" s="4"/>
      <c r="UFP147" s="4"/>
      <c r="UFQ147" s="4"/>
      <c r="UFR147" s="4"/>
      <c r="UFS147" s="4"/>
      <c r="UFT147" s="4"/>
      <c r="UFU147" s="4"/>
      <c r="UFV147" s="4"/>
      <c r="UFW147" s="4"/>
      <c r="UFX147" s="4"/>
      <c r="UFY147" s="4"/>
      <c r="UFZ147" s="4"/>
      <c r="UGA147" s="4"/>
      <c r="UGB147" s="4"/>
      <c r="UGC147" s="4"/>
      <c r="UGD147" s="4"/>
      <c r="UGE147" s="4"/>
      <c r="UGF147" s="4"/>
      <c r="UGG147" s="4"/>
      <c r="UGH147" s="4"/>
      <c r="UGI147" s="4"/>
      <c r="UGJ147" s="4"/>
      <c r="UGK147" s="4"/>
      <c r="UGL147" s="4"/>
      <c r="UGM147" s="4"/>
      <c r="UGN147" s="4"/>
      <c r="UGO147" s="4"/>
      <c r="UGP147" s="4"/>
      <c r="UGQ147" s="4"/>
      <c r="UGR147" s="4"/>
      <c r="UGS147" s="4"/>
      <c r="UGT147" s="4"/>
      <c r="UGU147" s="4"/>
      <c r="UGV147" s="4"/>
      <c r="UGW147" s="4"/>
      <c r="UGX147" s="4"/>
      <c r="UGY147" s="4"/>
      <c r="UGZ147" s="4"/>
      <c r="UHA147" s="4"/>
      <c r="UHB147" s="4"/>
      <c r="UHC147" s="4"/>
      <c r="UHD147" s="4"/>
      <c r="UHE147" s="4"/>
      <c r="UHF147" s="4"/>
      <c r="UHG147" s="4"/>
      <c r="UHH147" s="4"/>
      <c r="UHI147" s="4"/>
      <c r="UHJ147" s="4"/>
      <c r="UHK147" s="4"/>
      <c r="UHL147" s="4"/>
      <c r="UHM147" s="4"/>
      <c r="UHN147" s="4"/>
      <c r="UHO147" s="4"/>
      <c r="UHP147" s="4"/>
      <c r="UHQ147" s="4"/>
      <c r="UHR147" s="4"/>
      <c r="UHS147" s="4"/>
      <c r="UHT147" s="4"/>
      <c r="UHU147" s="4"/>
      <c r="UHV147" s="4"/>
      <c r="UHW147" s="4"/>
      <c r="UHX147" s="4"/>
      <c r="UHY147" s="4"/>
      <c r="UHZ147" s="4"/>
      <c r="UIA147" s="4"/>
      <c r="UIB147" s="4"/>
      <c r="UIC147" s="4"/>
      <c r="UID147" s="4"/>
      <c r="UIE147" s="4"/>
      <c r="UIF147" s="4"/>
      <c r="UIG147" s="4"/>
      <c r="UIH147" s="4"/>
      <c r="UII147" s="4"/>
      <c r="UIJ147" s="4"/>
      <c r="UIK147" s="4"/>
      <c r="UIL147" s="4"/>
      <c r="UIM147" s="4"/>
      <c r="UIN147" s="4"/>
      <c r="UIO147" s="4"/>
      <c r="UIP147" s="4"/>
      <c r="UIQ147" s="4"/>
      <c r="UIR147" s="4"/>
      <c r="UIS147" s="4"/>
      <c r="UIT147" s="4"/>
      <c r="UIU147" s="4"/>
      <c r="UIV147" s="4"/>
      <c r="UIW147" s="4"/>
      <c r="UIX147" s="4"/>
      <c r="UIY147" s="4"/>
      <c r="UIZ147" s="4"/>
      <c r="UJA147" s="4"/>
      <c r="UJB147" s="4"/>
      <c r="UJC147" s="4"/>
      <c r="UJD147" s="4"/>
      <c r="UJE147" s="4"/>
      <c r="UJF147" s="4"/>
      <c r="UJG147" s="4"/>
      <c r="UJH147" s="4"/>
      <c r="UJI147" s="4"/>
      <c r="UJJ147" s="4"/>
      <c r="UJK147" s="4"/>
      <c r="UJL147" s="4"/>
      <c r="UJM147" s="4"/>
      <c r="UJN147" s="4"/>
      <c r="UJO147" s="4"/>
      <c r="UJP147" s="4"/>
      <c r="UJQ147" s="4"/>
      <c r="UJR147" s="4"/>
      <c r="UJS147" s="4"/>
      <c r="UJT147" s="4"/>
      <c r="UJU147" s="4"/>
      <c r="UJV147" s="4"/>
      <c r="UJW147" s="4"/>
      <c r="UJX147" s="4"/>
      <c r="UJY147" s="4"/>
      <c r="UJZ147" s="4"/>
      <c r="UKA147" s="4"/>
      <c r="UKB147" s="4"/>
      <c r="UKC147" s="4"/>
      <c r="UKD147" s="4"/>
      <c r="UKE147" s="4"/>
      <c r="UKF147" s="4"/>
      <c r="UKG147" s="4"/>
      <c r="UKH147" s="4"/>
      <c r="UKI147" s="4"/>
      <c r="UKJ147" s="4"/>
      <c r="UKK147" s="4"/>
      <c r="UKL147" s="4"/>
      <c r="UKM147" s="4"/>
      <c r="UKN147" s="4"/>
      <c r="UKO147" s="4"/>
      <c r="UKP147" s="4"/>
      <c r="UKQ147" s="4"/>
      <c r="UKR147" s="4"/>
      <c r="UKS147" s="4"/>
      <c r="UKT147" s="4"/>
      <c r="UKU147" s="4"/>
      <c r="UKV147" s="4"/>
      <c r="UKW147" s="4"/>
      <c r="UKX147" s="4"/>
      <c r="UKY147" s="4"/>
      <c r="UKZ147" s="4"/>
      <c r="ULA147" s="4"/>
      <c r="ULB147" s="4"/>
      <c r="ULC147" s="4"/>
      <c r="ULD147" s="4"/>
      <c r="ULE147" s="4"/>
      <c r="ULF147" s="4"/>
      <c r="ULG147" s="4"/>
      <c r="ULH147" s="4"/>
      <c r="ULI147" s="4"/>
      <c r="ULJ147" s="4"/>
      <c r="ULK147" s="4"/>
      <c r="ULL147" s="4"/>
      <c r="ULM147" s="4"/>
      <c r="ULN147" s="4"/>
      <c r="ULO147" s="4"/>
      <c r="ULP147" s="4"/>
      <c r="ULQ147" s="4"/>
      <c r="ULR147" s="4"/>
      <c r="ULS147" s="4"/>
      <c r="ULT147" s="4"/>
      <c r="ULU147" s="4"/>
      <c r="ULV147" s="4"/>
      <c r="ULW147" s="4"/>
      <c r="ULX147" s="4"/>
      <c r="ULY147" s="4"/>
      <c r="ULZ147" s="4"/>
      <c r="UMA147" s="4"/>
      <c r="UMB147" s="4"/>
      <c r="UMC147" s="4"/>
      <c r="UMD147" s="4"/>
      <c r="UME147" s="4"/>
      <c r="UMF147" s="4"/>
      <c r="UMG147" s="4"/>
      <c r="UMH147" s="4"/>
      <c r="UMI147" s="4"/>
      <c r="UMJ147" s="4"/>
      <c r="UMK147" s="4"/>
      <c r="UML147" s="4"/>
      <c r="UMM147" s="74"/>
      <c r="UMN147" s="74"/>
      <c r="UMO147" s="74"/>
      <c r="UMP147" s="74"/>
      <c r="UMQ147" s="74"/>
      <c r="UMR147" s="74"/>
      <c r="UMS147" s="4"/>
      <c r="UMT147" s="4"/>
      <c r="UMU147" s="4"/>
      <c r="UMV147" s="4"/>
      <c r="UMW147" s="4"/>
      <c r="UMX147" s="4"/>
      <c r="UMY147" s="4"/>
      <c r="UMZ147" s="4"/>
      <c r="UNA147" s="4"/>
      <c r="UNB147" s="4"/>
      <c r="UNC147" s="4"/>
      <c r="UND147" s="4"/>
      <c r="UNE147" s="4"/>
      <c r="UNF147" s="4"/>
      <c r="UNG147" s="4"/>
      <c r="UNH147" s="4"/>
      <c r="UNI147" s="4"/>
      <c r="UNJ147" s="4"/>
      <c r="UNK147" s="4"/>
      <c r="UNL147" s="4"/>
      <c r="UNM147" s="4"/>
      <c r="UNN147" s="4"/>
      <c r="UNO147" s="4"/>
      <c r="UNP147" s="4"/>
      <c r="UNQ147" s="4"/>
      <c r="UNR147" s="4"/>
      <c r="UNS147" s="4"/>
      <c r="UNT147" s="4"/>
      <c r="UNU147" s="4"/>
      <c r="UNV147" s="4"/>
      <c r="UNW147" s="4"/>
      <c r="UNX147" s="4"/>
      <c r="UNY147" s="4"/>
      <c r="UNZ147" s="4"/>
      <c r="UOA147" s="4"/>
      <c r="UOB147" s="4"/>
      <c r="UOC147" s="4"/>
      <c r="UOD147" s="4"/>
      <c r="UOE147" s="4"/>
      <c r="UOF147" s="4"/>
      <c r="UOG147" s="4"/>
      <c r="UOH147" s="4"/>
      <c r="UOI147" s="4"/>
      <c r="UOJ147" s="4"/>
      <c r="UOK147" s="4"/>
      <c r="UOL147" s="4"/>
      <c r="UOM147" s="4"/>
      <c r="UON147" s="4"/>
      <c r="UOO147" s="4"/>
      <c r="UOP147" s="4"/>
      <c r="UOQ147" s="4"/>
      <c r="UOR147" s="4"/>
      <c r="UOS147" s="4"/>
      <c r="UOT147" s="4"/>
      <c r="UOU147" s="4"/>
      <c r="UOV147" s="4"/>
      <c r="UOW147" s="4"/>
      <c r="UOX147" s="4"/>
      <c r="UOY147" s="4"/>
      <c r="UOZ147" s="4"/>
      <c r="UPA147" s="4"/>
      <c r="UPB147" s="4"/>
      <c r="UPC147" s="4"/>
      <c r="UPD147" s="4"/>
      <c r="UPE147" s="4"/>
      <c r="UPF147" s="4"/>
      <c r="UPG147" s="4"/>
      <c r="UPH147" s="4"/>
      <c r="UPI147" s="4"/>
      <c r="UPJ147" s="4"/>
      <c r="UPK147" s="4"/>
      <c r="UPL147" s="4"/>
      <c r="UPM147" s="4"/>
      <c r="UPN147" s="4"/>
      <c r="UPO147" s="4"/>
      <c r="UPP147" s="4"/>
      <c r="UPQ147" s="4"/>
      <c r="UPR147" s="4"/>
      <c r="UPS147" s="4"/>
      <c r="UPT147" s="4"/>
      <c r="UPU147" s="4"/>
      <c r="UPV147" s="4"/>
      <c r="UPW147" s="4"/>
      <c r="UPX147" s="4"/>
      <c r="UPY147" s="4"/>
      <c r="UPZ147" s="4"/>
      <c r="UQA147" s="4"/>
      <c r="UQB147" s="4"/>
      <c r="UQC147" s="4"/>
      <c r="UQD147" s="4"/>
      <c r="UQE147" s="4"/>
      <c r="UQF147" s="4"/>
      <c r="UQG147" s="4"/>
      <c r="UQH147" s="4"/>
      <c r="UQI147" s="4"/>
      <c r="UQJ147" s="4"/>
      <c r="UQK147" s="4"/>
      <c r="UQL147" s="4"/>
      <c r="UQM147" s="4"/>
      <c r="UQN147" s="4"/>
      <c r="UQO147" s="4"/>
      <c r="UQP147" s="4"/>
      <c r="UQQ147" s="4"/>
      <c r="UQR147" s="4"/>
      <c r="UQS147" s="4"/>
      <c r="UQT147" s="4"/>
      <c r="UQU147" s="4"/>
      <c r="UQV147" s="4"/>
      <c r="UQW147" s="4"/>
      <c r="UQX147" s="4"/>
      <c r="UQY147" s="4"/>
      <c r="UQZ147" s="4"/>
      <c r="URA147" s="4"/>
      <c r="URB147" s="4"/>
      <c r="URC147" s="4"/>
      <c r="URD147" s="4"/>
      <c r="URE147" s="4"/>
      <c r="URF147" s="4"/>
      <c r="URG147" s="4"/>
      <c r="URH147" s="4"/>
      <c r="URI147" s="4"/>
      <c r="URJ147" s="4"/>
      <c r="URK147" s="4"/>
      <c r="URL147" s="4"/>
      <c r="URM147" s="4"/>
      <c r="URN147" s="4"/>
      <c r="URO147" s="4"/>
      <c r="URP147" s="4"/>
      <c r="URQ147" s="4"/>
      <c r="URR147" s="4"/>
      <c r="URS147" s="4"/>
      <c r="URT147" s="4"/>
      <c r="URU147" s="4"/>
      <c r="URV147" s="4"/>
      <c r="URW147" s="4"/>
      <c r="URX147" s="4"/>
      <c r="URY147" s="4"/>
      <c r="URZ147" s="4"/>
      <c r="USA147" s="4"/>
      <c r="USB147" s="4"/>
      <c r="USC147" s="4"/>
      <c r="USD147" s="4"/>
      <c r="USE147" s="4"/>
      <c r="USF147" s="4"/>
      <c r="USG147" s="4"/>
      <c r="USH147" s="4"/>
      <c r="USI147" s="4"/>
      <c r="USJ147" s="4"/>
      <c r="USK147" s="4"/>
      <c r="USL147" s="4"/>
      <c r="USM147" s="4"/>
      <c r="USN147" s="4"/>
      <c r="USO147" s="4"/>
      <c r="USP147" s="4"/>
      <c r="USQ147" s="4"/>
      <c r="USR147" s="4"/>
      <c r="USS147" s="4"/>
      <c r="UST147" s="4"/>
      <c r="USU147" s="4"/>
      <c r="USV147" s="4"/>
      <c r="USW147" s="4"/>
      <c r="USX147" s="4"/>
      <c r="USY147" s="4"/>
      <c r="USZ147" s="4"/>
      <c r="UTA147" s="4"/>
      <c r="UTB147" s="4"/>
      <c r="UTC147" s="4"/>
      <c r="UTD147" s="4"/>
      <c r="UTE147" s="4"/>
      <c r="UTF147" s="4"/>
      <c r="UTG147" s="4"/>
      <c r="UTH147" s="4"/>
      <c r="UTI147" s="4"/>
      <c r="UTJ147" s="4"/>
      <c r="UTK147" s="4"/>
      <c r="UTL147" s="4"/>
      <c r="UTM147" s="4"/>
      <c r="UTN147" s="4"/>
      <c r="UTO147" s="4"/>
      <c r="UTP147" s="4"/>
      <c r="UTQ147" s="4"/>
      <c r="UTR147" s="4"/>
      <c r="UTS147" s="4"/>
      <c r="UTT147" s="4"/>
      <c r="UTU147" s="4"/>
      <c r="UTV147" s="4"/>
      <c r="UTW147" s="4"/>
      <c r="UTX147" s="4"/>
      <c r="UTY147" s="4"/>
      <c r="UTZ147" s="4"/>
      <c r="UUA147" s="4"/>
      <c r="UUB147" s="4"/>
      <c r="UUC147" s="4"/>
      <c r="UUD147" s="4"/>
      <c r="UUE147" s="4"/>
      <c r="UUF147" s="4"/>
      <c r="UUG147" s="4"/>
      <c r="UUH147" s="4"/>
      <c r="UUI147" s="4"/>
      <c r="UUJ147" s="4"/>
      <c r="UUK147" s="4"/>
      <c r="UUL147" s="4"/>
      <c r="UUM147" s="4"/>
      <c r="UUN147" s="4"/>
      <c r="UUO147" s="4"/>
      <c r="UUP147" s="4"/>
      <c r="UUQ147" s="4"/>
      <c r="UUR147" s="4"/>
      <c r="UUS147" s="4"/>
      <c r="UUT147" s="4"/>
      <c r="UUU147" s="4"/>
      <c r="UUV147" s="4"/>
      <c r="UUW147" s="4"/>
      <c r="UUX147" s="4"/>
      <c r="UUY147" s="4"/>
      <c r="UUZ147" s="4"/>
      <c r="UVA147" s="4"/>
      <c r="UVB147" s="4"/>
      <c r="UVC147" s="4"/>
      <c r="UVD147" s="4"/>
      <c r="UVE147" s="4"/>
      <c r="UVF147" s="4"/>
      <c r="UVG147" s="4"/>
      <c r="UVH147" s="4"/>
      <c r="UVI147" s="4"/>
      <c r="UVJ147" s="4"/>
      <c r="UVK147" s="4"/>
      <c r="UVL147" s="4"/>
      <c r="UVM147" s="4"/>
      <c r="UVN147" s="4"/>
      <c r="UVO147" s="4"/>
      <c r="UVP147" s="4"/>
      <c r="UVQ147" s="4"/>
      <c r="UVR147" s="4"/>
      <c r="UVS147" s="4"/>
      <c r="UVT147" s="4"/>
      <c r="UVU147" s="4"/>
      <c r="UVV147" s="4"/>
      <c r="UVW147" s="4"/>
      <c r="UVX147" s="4"/>
      <c r="UVY147" s="4"/>
      <c r="UVZ147" s="4"/>
      <c r="UWA147" s="4"/>
      <c r="UWB147" s="4"/>
      <c r="UWC147" s="4"/>
      <c r="UWD147" s="4"/>
      <c r="UWE147" s="4"/>
      <c r="UWF147" s="4"/>
      <c r="UWG147" s="4"/>
      <c r="UWH147" s="4"/>
      <c r="UWI147" s="74"/>
      <c r="UWJ147" s="74"/>
      <c r="UWK147" s="74"/>
      <c r="UWL147" s="74"/>
      <c r="UWM147" s="74"/>
      <c r="UWN147" s="74"/>
      <c r="UWO147" s="4"/>
      <c r="UWP147" s="4"/>
      <c r="UWQ147" s="4"/>
      <c r="UWR147" s="4"/>
      <c r="UWS147" s="4"/>
      <c r="UWT147" s="4"/>
      <c r="UWU147" s="4"/>
      <c r="UWV147" s="4"/>
      <c r="UWW147" s="4"/>
      <c r="UWX147" s="4"/>
      <c r="UWY147" s="4"/>
      <c r="UWZ147" s="4"/>
      <c r="UXA147" s="4"/>
      <c r="UXB147" s="4"/>
      <c r="UXC147" s="4"/>
      <c r="UXD147" s="4"/>
      <c r="UXE147" s="4"/>
      <c r="UXF147" s="4"/>
      <c r="UXG147" s="4"/>
      <c r="UXH147" s="4"/>
      <c r="UXI147" s="4"/>
      <c r="UXJ147" s="4"/>
      <c r="UXK147" s="4"/>
      <c r="UXL147" s="4"/>
      <c r="UXM147" s="4"/>
      <c r="UXN147" s="4"/>
      <c r="UXO147" s="4"/>
      <c r="UXP147" s="4"/>
      <c r="UXQ147" s="4"/>
      <c r="UXR147" s="4"/>
      <c r="UXS147" s="4"/>
      <c r="UXT147" s="4"/>
      <c r="UXU147" s="4"/>
      <c r="UXV147" s="4"/>
      <c r="UXW147" s="4"/>
      <c r="UXX147" s="4"/>
      <c r="UXY147" s="4"/>
      <c r="UXZ147" s="4"/>
      <c r="UYA147" s="4"/>
      <c r="UYB147" s="4"/>
      <c r="UYC147" s="4"/>
      <c r="UYD147" s="4"/>
      <c r="UYE147" s="4"/>
      <c r="UYF147" s="4"/>
      <c r="UYG147" s="4"/>
      <c r="UYH147" s="4"/>
      <c r="UYI147" s="4"/>
      <c r="UYJ147" s="4"/>
      <c r="UYK147" s="4"/>
      <c r="UYL147" s="4"/>
      <c r="UYM147" s="4"/>
      <c r="UYN147" s="4"/>
      <c r="UYO147" s="4"/>
      <c r="UYP147" s="4"/>
      <c r="UYQ147" s="4"/>
      <c r="UYR147" s="4"/>
      <c r="UYS147" s="4"/>
      <c r="UYT147" s="4"/>
      <c r="UYU147" s="4"/>
      <c r="UYV147" s="4"/>
      <c r="UYW147" s="4"/>
      <c r="UYX147" s="4"/>
      <c r="UYY147" s="4"/>
      <c r="UYZ147" s="4"/>
      <c r="UZA147" s="4"/>
      <c r="UZB147" s="4"/>
      <c r="UZC147" s="4"/>
      <c r="UZD147" s="4"/>
      <c r="UZE147" s="4"/>
      <c r="UZF147" s="4"/>
      <c r="UZG147" s="4"/>
      <c r="UZH147" s="4"/>
      <c r="UZI147" s="4"/>
      <c r="UZJ147" s="4"/>
      <c r="UZK147" s="4"/>
      <c r="UZL147" s="4"/>
      <c r="UZM147" s="4"/>
      <c r="UZN147" s="4"/>
      <c r="UZO147" s="4"/>
      <c r="UZP147" s="4"/>
      <c r="UZQ147" s="4"/>
      <c r="UZR147" s="4"/>
      <c r="UZS147" s="4"/>
      <c r="UZT147" s="4"/>
      <c r="UZU147" s="4"/>
      <c r="UZV147" s="4"/>
      <c r="UZW147" s="4"/>
      <c r="UZX147" s="4"/>
      <c r="UZY147" s="4"/>
      <c r="UZZ147" s="4"/>
      <c r="VAA147" s="4"/>
      <c r="VAB147" s="4"/>
      <c r="VAC147" s="4"/>
      <c r="VAD147" s="4"/>
      <c r="VAE147" s="4"/>
      <c r="VAF147" s="4"/>
      <c r="VAG147" s="4"/>
      <c r="VAH147" s="4"/>
      <c r="VAI147" s="4"/>
      <c r="VAJ147" s="4"/>
      <c r="VAK147" s="4"/>
      <c r="VAL147" s="4"/>
      <c r="VAM147" s="4"/>
      <c r="VAN147" s="4"/>
      <c r="VAO147" s="4"/>
      <c r="VAP147" s="4"/>
      <c r="VAQ147" s="4"/>
      <c r="VAR147" s="4"/>
      <c r="VAS147" s="4"/>
      <c r="VAT147" s="4"/>
      <c r="VAU147" s="4"/>
      <c r="VAV147" s="4"/>
      <c r="VAW147" s="4"/>
      <c r="VAX147" s="4"/>
      <c r="VAY147" s="4"/>
      <c r="VAZ147" s="4"/>
      <c r="VBA147" s="4"/>
      <c r="VBB147" s="4"/>
      <c r="VBC147" s="4"/>
      <c r="VBD147" s="4"/>
      <c r="VBE147" s="4"/>
      <c r="VBF147" s="4"/>
      <c r="VBG147" s="4"/>
      <c r="VBH147" s="4"/>
      <c r="VBI147" s="4"/>
      <c r="VBJ147" s="4"/>
      <c r="VBK147" s="4"/>
      <c r="VBL147" s="4"/>
      <c r="VBM147" s="4"/>
      <c r="VBN147" s="4"/>
      <c r="VBO147" s="4"/>
      <c r="VBP147" s="4"/>
      <c r="VBQ147" s="4"/>
      <c r="VBR147" s="4"/>
      <c r="VBS147" s="4"/>
      <c r="VBT147" s="4"/>
      <c r="VBU147" s="4"/>
      <c r="VBV147" s="4"/>
      <c r="VBW147" s="4"/>
      <c r="VBX147" s="4"/>
      <c r="VBY147" s="4"/>
      <c r="VBZ147" s="4"/>
      <c r="VCA147" s="4"/>
      <c r="VCB147" s="4"/>
      <c r="VCC147" s="4"/>
      <c r="VCD147" s="4"/>
      <c r="VCE147" s="4"/>
      <c r="VCF147" s="4"/>
      <c r="VCG147" s="4"/>
      <c r="VCH147" s="4"/>
      <c r="VCI147" s="4"/>
      <c r="VCJ147" s="4"/>
      <c r="VCK147" s="4"/>
      <c r="VCL147" s="4"/>
      <c r="VCM147" s="4"/>
      <c r="VCN147" s="4"/>
      <c r="VCO147" s="4"/>
      <c r="VCP147" s="4"/>
      <c r="VCQ147" s="4"/>
      <c r="VCR147" s="4"/>
      <c r="VCS147" s="4"/>
      <c r="VCT147" s="4"/>
      <c r="VCU147" s="4"/>
      <c r="VCV147" s="4"/>
      <c r="VCW147" s="4"/>
      <c r="VCX147" s="4"/>
      <c r="VCY147" s="4"/>
      <c r="VCZ147" s="4"/>
      <c r="VDA147" s="4"/>
      <c r="VDB147" s="4"/>
      <c r="VDC147" s="4"/>
      <c r="VDD147" s="4"/>
      <c r="VDE147" s="4"/>
      <c r="VDF147" s="4"/>
      <c r="VDG147" s="4"/>
      <c r="VDH147" s="4"/>
      <c r="VDI147" s="4"/>
      <c r="VDJ147" s="4"/>
      <c r="VDK147" s="4"/>
      <c r="VDL147" s="4"/>
      <c r="VDM147" s="4"/>
      <c r="VDN147" s="4"/>
      <c r="VDO147" s="4"/>
      <c r="VDP147" s="4"/>
      <c r="VDQ147" s="4"/>
      <c r="VDR147" s="4"/>
      <c r="VDS147" s="4"/>
      <c r="VDT147" s="4"/>
      <c r="VDU147" s="4"/>
      <c r="VDV147" s="4"/>
      <c r="VDW147" s="4"/>
      <c r="VDX147" s="4"/>
      <c r="VDY147" s="4"/>
      <c r="VDZ147" s="4"/>
      <c r="VEA147" s="4"/>
      <c r="VEB147" s="4"/>
      <c r="VEC147" s="4"/>
      <c r="VED147" s="4"/>
      <c r="VEE147" s="4"/>
      <c r="VEF147" s="4"/>
      <c r="VEG147" s="4"/>
      <c r="VEH147" s="4"/>
      <c r="VEI147" s="4"/>
      <c r="VEJ147" s="4"/>
      <c r="VEK147" s="4"/>
      <c r="VEL147" s="4"/>
      <c r="VEM147" s="4"/>
      <c r="VEN147" s="4"/>
      <c r="VEO147" s="4"/>
      <c r="VEP147" s="4"/>
      <c r="VEQ147" s="4"/>
      <c r="VER147" s="4"/>
      <c r="VES147" s="4"/>
      <c r="VET147" s="4"/>
      <c r="VEU147" s="4"/>
      <c r="VEV147" s="4"/>
      <c r="VEW147" s="4"/>
      <c r="VEX147" s="4"/>
      <c r="VEY147" s="4"/>
      <c r="VEZ147" s="4"/>
      <c r="VFA147" s="4"/>
      <c r="VFB147" s="4"/>
      <c r="VFC147" s="4"/>
      <c r="VFD147" s="4"/>
      <c r="VFE147" s="4"/>
      <c r="VFF147" s="4"/>
      <c r="VFG147" s="4"/>
      <c r="VFH147" s="4"/>
      <c r="VFI147" s="4"/>
      <c r="VFJ147" s="4"/>
      <c r="VFK147" s="4"/>
      <c r="VFL147" s="4"/>
      <c r="VFM147" s="4"/>
      <c r="VFN147" s="4"/>
      <c r="VFO147" s="4"/>
      <c r="VFP147" s="4"/>
      <c r="VFQ147" s="4"/>
      <c r="VFR147" s="4"/>
      <c r="VFS147" s="4"/>
      <c r="VFT147" s="4"/>
      <c r="VFU147" s="4"/>
      <c r="VFV147" s="4"/>
      <c r="VFW147" s="4"/>
      <c r="VFX147" s="4"/>
      <c r="VFY147" s="4"/>
      <c r="VFZ147" s="4"/>
      <c r="VGA147" s="4"/>
      <c r="VGB147" s="4"/>
      <c r="VGC147" s="4"/>
      <c r="VGD147" s="4"/>
      <c r="VGE147" s="74"/>
      <c r="VGF147" s="74"/>
      <c r="VGG147" s="74"/>
      <c r="VGH147" s="74"/>
      <c r="VGI147" s="74"/>
      <c r="VGJ147" s="74"/>
      <c r="VGK147" s="4"/>
      <c r="VGL147" s="4"/>
      <c r="VGM147" s="4"/>
      <c r="VGN147" s="4"/>
      <c r="VGO147" s="4"/>
      <c r="VGP147" s="4"/>
      <c r="VGQ147" s="4"/>
      <c r="VGR147" s="4"/>
      <c r="VGS147" s="4"/>
      <c r="VGT147" s="4"/>
      <c r="VGU147" s="4"/>
      <c r="VGV147" s="4"/>
      <c r="VGW147" s="4"/>
      <c r="VGX147" s="4"/>
      <c r="VGY147" s="4"/>
      <c r="VGZ147" s="4"/>
      <c r="VHA147" s="4"/>
      <c r="VHB147" s="4"/>
      <c r="VHC147" s="4"/>
      <c r="VHD147" s="4"/>
      <c r="VHE147" s="4"/>
      <c r="VHF147" s="4"/>
      <c r="VHG147" s="4"/>
      <c r="VHH147" s="4"/>
      <c r="VHI147" s="4"/>
      <c r="VHJ147" s="4"/>
      <c r="VHK147" s="4"/>
      <c r="VHL147" s="4"/>
      <c r="VHM147" s="4"/>
      <c r="VHN147" s="4"/>
      <c r="VHO147" s="4"/>
      <c r="VHP147" s="4"/>
      <c r="VHQ147" s="4"/>
      <c r="VHR147" s="4"/>
      <c r="VHS147" s="4"/>
      <c r="VHT147" s="4"/>
      <c r="VHU147" s="4"/>
      <c r="VHV147" s="4"/>
      <c r="VHW147" s="4"/>
      <c r="VHX147" s="4"/>
      <c r="VHY147" s="4"/>
      <c r="VHZ147" s="4"/>
      <c r="VIA147" s="4"/>
      <c r="VIB147" s="4"/>
      <c r="VIC147" s="4"/>
      <c r="VID147" s="4"/>
      <c r="VIE147" s="4"/>
      <c r="VIF147" s="4"/>
      <c r="VIG147" s="4"/>
      <c r="VIH147" s="4"/>
      <c r="VII147" s="4"/>
      <c r="VIJ147" s="4"/>
      <c r="VIK147" s="4"/>
      <c r="VIL147" s="4"/>
      <c r="VIM147" s="4"/>
      <c r="VIN147" s="4"/>
      <c r="VIO147" s="4"/>
      <c r="VIP147" s="4"/>
      <c r="VIQ147" s="4"/>
      <c r="VIR147" s="4"/>
      <c r="VIS147" s="4"/>
      <c r="VIT147" s="4"/>
      <c r="VIU147" s="4"/>
      <c r="VIV147" s="4"/>
      <c r="VIW147" s="4"/>
      <c r="VIX147" s="4"/>
      <c r="VIY147" s="4"/>
      <c r="VIZ147" s="4"/>
      <c r="VJA147" s="4"/>
      <c r="VJB147" s="4"/>
      <c r="VJC147" s="4"/>
      <c r="VJD147" s="4"/>
      <c r="VJE147" s="4"/>
      <c r="VJF147" s="4"/>
      <c r="VJG147" s="4"/>
      <c r="VJH147" s="4"/>
      <c r="VJI147" s="4"/>
      <c r="VJJ147" s="4"/>
      <c r="VJK147" s="4"/>
      <c r="VJL147" s="4"/>
      <c r="VJM147" s="4"/>
      <c r="VJN147" s="4"/>
      <c r="VJO147" s="4"/>
      <c r="VJP147" s="4"/>
      <c r="VJQ147" s="4"/>
      <c r="VJR147" s="4"/>
      <c r="VJS147" s="4"/>
      <c r="VJT147" s="4"/>
      <c r="VJU147" s="4"/>
      <c r="VJV147" s="4"/>
      <c r="VJW147" s="4"/>
      <c r="VJX147" s="4"/>
      <c r="VJY147" s="4"/>
      <c r="VJZ147" s="4"/>
      <c r="VKA147" s="4"/>
      <c r="VKB147" s="4"/>
      <c r="VKC147" s="4"/>
      <c r="VKD147" s="4"/>
      <c r="VKE147" s="4"/>
      <c r="VKF147" s="4"/>
      <c r="VKG147" s="4"/>
      <c r="VKH147" s="4"/>
      <c r="VKI147" s="4"/>
      <c r="VKJ147" s="4"/>
      <c r="VKK147" s="4"/>
      <c r="VKL147" s="4"/>
      <c r="VKM147" s="4"/>
      <c r="VKN147" s="4"/>
      <c r="VKO147" s="4"/>
      <c r="VKP147" s="4"/>
      <c r="VKQ147" s="4"/>
      <c r="VKR147" s="4"/>
      <c r="VKS147" s="4"/>
      <c r="VKT147" s="4"/>
      <c r="VKU147" s="4"/>
      <c r="VKV147" s="4"/>
      <c r="VKW147" s="4"/>
      <c r="VKX147" s="4"/>
      <c r="VKY147" s="4"/>
      <c r="VKZ147" s="4"/>
      <c r="VLA147" s="4"/>
      <c r="VLB147" s="4"/>
      <c r="VLC147" s="4"/>
      <c r="VLD147" s="4"/>
      <c r="VLE147" s="4"/>
      <c r="VLF147" s="4"/>
      <c r="VLG147" s="4"/>
      <c r="VLH147" s="4"/>
      <c r="VLI147" s="4"/>
      <c r="VLJ147" s="4"/>
      <c r="VLK147" s="4"/>
      <c r="VLL147" s="4"/>
      <c r="VLM147" s="4"/>
      <c r="VLN147" s="4"/>
      <c r="VLO147" s="4"/>
      <c r="VLP147" s="4"/>
      <c r="VLQ147" s="4"/>
      <c r="VLR147" s="4"/>
      <c r="VLS147" s="4"/>
      <c r="VLT147" s="4"/>
      <c r="VLU147" s="4"/>
      <c r="VLV147" s="4"/>
      <c r="VLW147" s="4"/>
      <c r="VLX147" s="4"/>
      <c r="VLY147" s="4"/>
      <c r="VLZ147" s="4"/>
      <c r="VMA147" s="4"/>
      <c r="VMB147" s="4"/>
      <c r="VMC147" s="4"/>
      <c r="VMD147" s="4"/>
      <c r="VME147" s="4"/>
      <c r="VMF147" s="4"/>
      <c r="VMG147" s="4"/>
      <c r="VMH147" s="4"/>
      <c r="VMI147" s="4"/>
      <c r="VMJ147" s="4"/>
      <c r="VMK147" s="4"/>
      <c r="VML147" s="4"/>
      <c r="VMM147" s="4"/>
      <c r="VMN147" s="4"/>
      <c r="VMO147" s="4"/>
      <c r="VMP147" s="4"/>
      <c r="VMQ147" s="4"/>
      <c r="VMR147" s="4"/>
      <c r="VMS147" s="4"/>
      <c r="VMT147" s="4"/>
      <c r="VMU147" s="4"/>
      <c r="VMV147" s="4"/>
      <c r="VMW147" s="4"/>
      <c r="VMX147" s="4"/>
      <c r="VMY147" s="4"/>
      <c r="VMZ147" s="4"/>
      <c r="VNA147" s="4"/>
      <c r="VNB147" s="4"/>
      <c r="VNC147" s="4"/>
      <c r="VND147" s="4"/>
      <c r="VNE147" s="4"/>
      <c r="VNF147" s="4"/>
      <c r="VNG147" s="4"/>
      <c r="VNH147" s="4"/>
      <c r="VNI147" s="4"/>
      <c r="VNJ147" s="4"/>
      <c r="VNK147" s="4"/>
      <c r="VNL147" s="4"/>
      <c r="VNM147" s="4"/>
      <c r="VNN147" s="4"/>
      <c r="VNO147" s="4"/>
      <c r="VNP147" s="4"/>
      <c r="VNQ147" s="4"/>
      <c r="VNR147" s="4"/>
      <c r="VNS147" s="4"/>
      <c r="VNT147" s="4"/>
      <c r="VNU147" s="4"/>
      <c r="VNV147" s="4"/>
      <c r="VNW147" s="4"/>
      <c r="VNX147" s="4"/>
      <c r="VNY147" s="4"/>
      <c r="VNZ147" s="4"/>
      <c r="VOA147" s="4"/>
      <c r="VOB147" s="4"/>
      <c r="VOC147" s="4"/>
      <c r="VOD147" s="4"/>
      <c r="VOE147" s="4"/>
      <c r="VOF147" s="4"/>
      <c r="VOG147" s="4"/>
      <c r="VOH147" s="4"/>
      <c r="VOI147" s="4"/>
      <c r="VOJ147" s="4"/>
      <c r="VOK147" s="4"/>
      <c r="VOL147" s="4"/>
      <c r="VOM147" s="4"/>
      <c r="VON147" s="4"/>
      <c r="VOO147" s="4"/>
      <c r="VOP147" s="4"/>
      <c r="VOQ147" s="4"/>
      <c r="VOR147" s="4"/>
      <c r="VOS147" s="4"/>
      <c r="VOT147" s="4"/>
      <c r="VOU147" s="4"/>
      <c r="VOV147" s="4"/>
      <c r="VOW147" s="4"/>
      <c r="VOX147" s="4"/>
      <c r="VOY147" s="4"/>
      <c r="VOZ147" s="4"/>
      <c r="VPA147" s="4"/>
      <c r="VPB147" s="4"/>
      <c r="VPC147" s="4"/>
      <c r="VPD147" s="4"/>
      <c r="VPE147" s="4"/>
      <c r="VPF147" s="4"/>
      <c r="VPG147" s="4"/>
      <c r="VPH147" s="4"/>
      <c r="VPI147" s="4"/>
      <c r="VPJ147" s="4"/>
      <c r="VPK147" s="4"/>
      <c r="VPL147" s="4"/>
      <c r="VPM147" s="4"/>
      <c r="VPN147" s="4"/>
      <c r="VPO147" s="4"/>
      <c r="VPP147" s="4"/>
      <c r="VPQ147" s="4"/>
      <c r="VPR147" s="4"/>
      <c r="VPS147" s="4"/>
      <c r="VPT147" s="4"/>
      <c r="VPU147" s="4"/>
      <c r="VPV147" s="4"/>
      <c r="VPW147" s="4"/>
      <c r="VPX147" s="4"/>
      <c r="VPY147" s="4"/>
      <c r="VPZ147" s="4"/>
      <c r="VQA147" s="74"/>
      <c r="VQB147" s="74"/>
      <c r="VQC147" s="74"/>
      <c r="VQD147" s="74"/>
      <c r="VQE147" s="74"/>
      <c r="VQF147" s="74"/>
      <c r="VQG147" s="4"/>
      <c r="VQH147" s="4"/>
      <c r="VQI147" s="4"/>
      <c r="VQJ147" s="4"/>
      <c r="VQK147" s="4"/>
      <c r="VQL147" s="4"/>
      <c r="VQM147" s="4"/>
      <c r="VQN147" s="4"/>
      <c r="VQO147" s="4"/>
      <c r="VQP147" s="4"/>
      <c r="VQQ147" s="4"/>
      <c r="VQR147" s="4"/>
      <c r="VQS147" s="4"/>
      <c r="VQT147" s="4"/>
      <c r="VQU147" s="4"/>
      <c r="VQV147" s="4"/>
      <c r="VQW147" s="4"/>
      <c r="VQX147" s="4"/>
      <c r="VQY147" s="4"/>
      <c r="VQZ147" s="4"/>
      <c r="VRA147" s="4"/>
      <c r="VRB147" s="4"/>
      <c r="VRC147" s="4"/>
      <c r="VRD147" s="4"/>
      <c r="VRE147" s="4"/>
      <c r="VRF147" s="4"/>
      <c r="VRG147" s="4"/>
      <c r="VRH147" s="4"/>
      <c r="VRI147" s="4"/>
      <c r="VRJ147" s="4"/>
      <c r="VRK147" s="4"/>
      <c r="VRL147" s="4"/>
      <c r="VRM147" s="4"/>
      <c r="VRN147" s="4"/>
      <c r="VRO147" s="4"/>
      <c r="VRP147" s="4"/>
      <c r="VRQ147" s="4"/>
      <c r="VRR147" s="4"/>
      <c r="VRS147" s="4"/>
      <c r="VRT147" s="4"/>
      <c r="VRU147" s="4"/>
      <c r="VRV147" s="4"/>
      <c r="VRW147" s="4"/>
      <c r="VRX147" s="4"/>
      <c r="VRY147" s="4"/>
      <c r="VRZ147" s="4"/>
      <c r="VSA147" s="4"/>
      <c r="VSB147" s="4"/>
      <c r="VSC147" s="4"/>
      <c r="VSD147" s="4"/>
      <c r="VSE147" s="4"/>
      <c r="VSF147" s="4"/>
      <c r="VSG147" s="4"/>
      <c r="VSH147" s="4"/>
      <c r="VSI147" s="4"/>
      <c r="VSJ147" s="4"/>
      <c r="VSK147" s="4"/>
      <c r="VSL147" s="4"/>
      <c r="VSM147" s="4"/>
      <c r="VSN147" s="4"/>
      <c r="VSO147" s="4"/>
      <c r="VSP147" s="4"/>
      <c r="VSQ147" s="4"/>
      <c r="VSR147" s="4"/>
      <c r="VSS147" s="4"/>
      <c r="VST147" s="4"/>
      <c r="VSU147" s="4"/>
      <c r="VSV147" s="4"/>
      <c r="VSW147" s="4"/>
      <c r="VSX147" s="4"/>
      <c r="VSY147" s="4"/>
      <c r="VSZ147" s="4"/>
      <c r="VTA147" s="4"/>
      <c r="VTB147" s="4"/>
      <c r="VTC147" s="4"/>
      <c r="VTD147" s="4"/>
      <c r="VTE147" s="4"/>
      <c r="VTF147" s="4"/>
      <c r="VTG147" s="4"/>
      <c r="VTH147" s="4"/>
      <c r="VTI147" s="4"/>
      <c r="VTJ147" s="4"/>
      <c r="VTK147" s="4"/>
      <c r="VTL147" s="4"/>
      <c r="VTM147" s="4"/>
      <c r="VTN147" s="4"/>
      <c r="VTO147" s="4"/>
      <c r="VTP147" s="4"/>
      <c r="VTQ147" s="4"/>
      <c r="VTR147" s="4"/>
      <c r="VTS147" s="4"/>
      <c r="VTT147" s="4"/>
      <c r="VTU147" s="4"/>
      <c r="VTV147" s="4"/>
      <c r="VTW147" s="4"/>
      <c r="VTX147" s="4"/>
      <c r="VTY147" s="4"/>
      <c r="VTZ147" s="4"/>
      <c r="VUA147" s="4"/>
      <c r="VUB147" s="4"/>
      <c r="VUC147" s="4"/>
      <c r="VUD147" s="4"/>
      <c r="VUE147" s="4"/>
      <c r="VUF147" s="4"/>
      <c r="VUG147" s="4"/>
      <c r="VUH147" s="4"/>
      <c r="VUI147" s="4"/>
      <c r="VUJ147" s="4"/>
      <c r="VUK147" s="4"/>
      <c r="VUL147" s="4"/>
      <c r="VUM147" s="4"/>
      <c r="VUN147" s="4"/>
      <c r="VUO147" s="4"/>
      <c r="VUP147" s="4"/>
      <c r="VUQ147" s="4"/>
      <c r="VUR147" s="4"/>
      <c r="VUS147" s="4"/>
      <c r="VUT147" s="4"/>
      <c r="VUU147" s="4"/>
      <c r="VUV147" s="4"/>
      <c r="VUW147" s="4"/>
      <c r="VUX147" s="4"/>
      <c r="VUY147" s="4"/>
      <c r="VUZ147" s="4"/>
      <c r="VVA147" s="4"/>
      <c r="VVB147" s="4"/>
      <c r="VVC147" s="4"/>
      <c r="VVD147" s="4"/>
      <c r="VVE147" s="4"/>
      <c r="VVF147" s="4"/>
      <c r="VVG147" s="4"/>
      <c r="VVH147" s="4"/>
      <c r="VVI147" s="4"/>
      <c r="VVJ147" s="4"/>
      <c r="VVK147" s="4"/>
      <c r="VVL147" s="4"/>
      <c r="VVM147" s="4"/>
      <c r="VVN147" s="4"/>
      <c r="VVO147" s="4"/>
      <c r="VVP147" s="4"/>
      <c r="VVQ147" s="4"/>
      <c r="VVR147" s="4"/>
      <c r="VVS147" s="4"/>
      <c r="VVT147" s="4"/>
      <c r="VVU147" s="4"/>
      <c r="VVV147" s="4"/>
      <c r="VVW147" s="4"/>
      <c r="VVX147" s="4"/>
      <c r="VVY147" s="4"/>
      <c r="VVZ147" s="4"/>
      <c r="VWA147" s="4"/>
      <c r="VWB147" s="4"/>
      <c r="VWC147" s="4"/>
      <c r="VWD147" s="4"/>
      <c r="VWE147" s="4"/>
      <c r="VWF147" s="4"/>
      <c r="VWG147" s="4"/>
      <c r="VWH147" s="4"/>
      <c r="VWI147" s="4"/>
      <c r="VWJ147" s="4"/>
      <c r="VWK147" s="4"/>
      <c r="VWL147" s="4"/>
      <c r="VWM147" s="4"/>
      <c r="VWN147" s="4"/>
      <c r="VWO147" s="4"/>
      <c r="VWP147" s="4"/>
      <c r="VWQ147" s="4"/>
      <c r="VWR147" s="4"/>
      <c r="VWS147" s="4"/>
      <c r="VWT147" s="4"/>
      <c r="VWU147" s="4"/>
      <c r="VWV147" s="4"/>
      <c r="VWW147" s="4"/>
      <c r="VWX147" s="4"/>
      <c r="VWY147" s="4"/>
      <c r="VWZ147" s="4"/>
      <c r="VXA147" s="4"/>
      <c r="VXB147" s="4"/>
      <c r="VXC147" s="4"/>
      <c r="VXD147" s="4"/>
      <c r="VXE147" s="4"/>
      <c r="VXF147" s="4"/>
      <c r="VXG147" s="4"/>
      <c r="VXH147" s="4"/>
      <c r="VXI147" s="4"/>
      <c r="VXJ147" s="4"/>
      <c r="VXK147" s="4"/>
      <c r="VXL147" s="4"/>
      <c r="VXM147" s="4"/>
      <c r="VXN147" s="4"/>
      <c r="VXO147" s="4"/>
      <c r="VXP147" s="4"/>
      <c r="VXQ147" s="4"/>
      <c r="VXR147" s="4"/>
      <c r="VXS147" s="4"/>
      <c r="VXT147" s="4"/>
      <c r="VXU147" s="4"/>
      <c r="VXV147" s="4"/>
      <c r="VXW147" s="4"/>
      <c r="VXX147" s="4"/>
      <c r="VXY147" s="4"/>
      <c r="VXZ147" s="4"/>
      <c r="VYA147" s="4"/>
      <c r="VYB147" s="4"/>
      <c r="VYC147" s="4"/>
      <c r="VYD147" s="4"/>
      <c r="VYE147" s="4"/>
      <c r="VYF147" s="4"/>
      <c r="VYG147" s="4"/>
      <c r="VYH147" s="4"/>
      <c r="VYI147" s="4"/>
      <c r="VYJ147" s="4"/>
      <c r="VYK147" s="4"/>
      <c r="VYL147" s="4"/>
      <c r="VYM147" s="4"/>
      <c r="VYN147" s="4"/>
      <c r="VYO147" s="4"/>
      <c r="VYP147" s="4"/>
      <c r="VYQ147" s="4"/>
      <c r="VYR147" s="4"/>
      <c r="VYS147" s="4"/>
      <c r="VYT147" s="4"/>
      <c r="VYU147" s="4"/>
      <c r="VYV147" s="4"/>
      <c r="VYW147" s="4"/>
      <c r="VYX147" s="4"/>
      <c r="VYY147" s="4"/>
      <c r="VYZ147" s="4"/>
      <c r="VZA147" s="4"/>
      <c r="VZB147" s="4"/>
      <c r="VZC147" s="4"/>
      <c r="VZD147" s="4"/>
      <c r="VZE147" s="4"/>
      <c r="VZF147" s="4"/>
      <c r="VZG147" s="4"/>
      <c r="VZH147" s="4"/>
      <c r="VZI147" s="4"/>
      <c r="VZJ147" s="4"/>
      <c r="VZK147" s="4"/>
      <c r="VZL147" s="4"/>
      <c r="VZM147" s="4"/>
      <c r="VZN147" s="4"/>
      <c r="VZO147" s="4"/>
      <c r="VZP147" s="4"/>
      <c r="VZQ147" s="4"/>
      <c r="VZR147" s="4"/>
      <c r="VZS147" s="4"/>
      <c r="VZT147" s="4"/>
      <c r="VZU147" s="4"/>
      <c r="VZV147" s="4"/>
      <c r="VZW147" s="74"/>
      <c r="VZX147" s="74"/>
      <c r="VZY147" s="74"/>
      <c r="VZZ147" s="74"/>
      <c r="WAA147" s="74"/>
      <c r="WAB147" s="74"/>
      <c r="WAC147" s="4"/>
      <c r="WAD147" s="4"/>
      <c r="WAE147" s="4"/>
      <c r="WAF147" s="4"/>
      <c r="WAG147" s="4"/>
      <c r="WAH147" s="4"/>
      <c r="WAI147" s="4"/>
      <c r="WAJ147" s="4"/>
      <c r="WAK147" s="4"/>
      <c r="WAL147" s="4"/>
      <c r="WAM147" s="4"/>
      <c r="WAN147" s="4"/>
      <c r="WAO147" s="4"/>
      <c r="WAP147" s="4"/>
      <c r="WAQ147" s="4"/>
      <c r="WAR147" s="4"/>
      <c r="WAS147" s="4"/>
      <c r="WAT147" s="4"/>
      <c r="WAU147" s="4"/>
      <c r="WAV147" s="4"/>
      <c r="WAW147" s="4"/>
      <c r="WAX147" s="4"/>
      <c r="WAY147" s="4"/>
      <c r="WAZ147" s="4"/>
      <c r="WBA147" s="4"/>
      <c r="WBB147" s="4"/>
      <c r="WBC147" s="4"/>
      <c r="WBD147" s="4"/>
      <c r="WBE147" s="4"/>
      <c r="WBF147" s="4"/>
      <c r="WBG147" s="4"/>
      <c r="WBH147" s="4"/>
      <c r="WBI147" s="4"/>
      <c r="WBJ147" s="4"/>
      <c r="WBK147" s="4"/>
      <c r="WBL147" s="4"/>
      <c r="WBM147" s="4"/>
      <c r="WBN147" s="4"/>
      <c r="WBO147" s="4"/>
      <c r="WBP147" s="4"/>
      <c r="WBQ147" s="4"/>
      <c r="WBR147" s="4"/>
      <c r="WBS147" s="4"/>
      <c r="WBT147" s="4"/>
      <c r="WBU147" s="4"/>
      <c r="WBV147" s="4"/>
      <c r="WBW147" s="4"/>
      <c r="WBX147" s="4"/>
      <c r="WBY147" s="4"/>
      <c r="WBZ147" s="4"/>
      <c r="WCA147" s="4"/>
      <c r="WCB147" s="4"/>
      <c r="WCC147" s="4"/>
      <c r="WCD147" s="4"/>
      <c r="WCE147" s="4"/>
      <c r="WCF147" s="4"/>
      <c r="WCG147" s="4"/>
      <c r="WCH147" s="4"/>
      <c r="WCI147" s="4"/>
      <c r="WCJ147" s="4"/>
      <c r="WCK147" s="4"/>
      <c r="WCL147" s="4"/>
      <c r="WCM147" s="4"/>
      <c r="WCN147" s="4"/>
      <c r="WCO147" s="4"/>
      <c r="WCP147" s="4"/>
      <c r="WCQ147" s="4"/>
      <c r="WCR147" s="4"/>
      <c r="WCS147" s="4"/>
      <c r="WCT147" s="4"/>
      <c r="WCU147" s="4"/>
      <c r="WCV147" s="4"/>
      <c r="WCW147" s="4"/>
      <c r="WCX147" s="4"/>
      <c r="WCY147" s="4"/>
      <c r="WCZ147" s="4"/>
      <c r="WDA147" s="4"/>
      <c r="WDB147" s="4"/>
      <c r="WDC147" s="4"/>
      <c r="WDD147" s="4"/>
      <c r="WDE147" s="4"/>
      <c r="WDF147" s="4"/>
      <c r="WDG147" s="4"/>
      <c r="WDH147" s="4"/>
      <c r="WDI147" s="4"/>
      <c r="WDJ147" s="4"/>
      <c r="WDK147" s="4"/>
      <c r="WDL147" s="4"/>
      <c r="WDM147" s="4"/>
      <c r="WDN147" s="4"/>
      <c r="WDO147" s="4"/>
      <c r="WDP147" s="4"/>
      <c r="WDQ147" s="4"/>
      <c r="WDR147" s="4"/>
      <c r="WDS147" s="4"/>
      <c r="WDT147" s="4"/>
      <c r="WDU147" s="4"/>
      <c r="WDV147" s="4"/>
      <c r="WDW147" s="4"/>
      <c r="WDX147" s="4"/>
      <c r="WDY147" s="4"/>
      <c r="WDZ147" s="4"/>
      <c r="WEA147" s="4"/>
      <c r="WEB147" s="4"/>
      <c r="WEC147" s="4"/>
      <c r="WED147" s="4"/>
      <c r="WEE147" s="4"/>
      <c r="WEF147" s="4"/>
      <c r="WEG147" s="4"/>
      <c r="WEH147" s="4"/>
      <c r="WEI147" s="4"/>
      <c r="WEJ147" s="4"/>
      <c r="WEK147" s="4"/>
      <c r="WEL147" s="4"/>
      <c r="WEM147" s="4"/>
      <c r="WEN147" s="4"/>
      <c r="WEO147" s="4"/>
      <c r="WEP147" s="4"/>
      <c r="WEQ147" s="4"/>
      <c r="WER147" s="4"/>
      <c r="WES147" s="4"/>
      <c r="WET147" s="4"/>
      <c r="WEU147" s="4"/>
      <c r="WEV147" s="4"/>
      <c r="WEW147" s="4"/>
      <c r="WEX147" s="4"/>
      <c r="WEY147" s="4"/>
      <c r="WEZ147" s="4"/>
      <c r="WFA147" s="4"/>
      <c r="WFB147" s="4"/>
      <c r="WFC147" s="4"/>
      <c r="WFD147" s="4"/>
      <c r="WFE147" s="4"/>
      <c r="WFF147" s="4"/>
      <c r="WFG147" s="4"/>
      <c r="WFH147" s="4"/>
      <c r="WFI147" s="4"/>
      <c r="WFJ147" s="4"/>
      <c r="WFK147" s="4"/>
      <c r="WFL147" s="4"/>
      <c r="WFM147" s="4"/>
      <c r="WFN147" s="4"/>
      <c r="WFO147" s="4"/>
      <c r="WFP147" s="4"/>
      <c r="WFQ147" s="4"/>
      <c r="WFR147" s="4"/>
      <c r="WFS147" s="4"/>
      <c r="WFT147" s="4"/>
      <c r="WFU147" s="4"/>
      <c r="WFV147" s="4"/>
      <c r="WFW147" s="4"/>
      <c r="WFX147" s="4"/>
      <c r="WFY147" s="4"/>
      <c r="WFZ147" s="4"/>
      <c r="WGA147" s="4"/>
      <c r="WGB147" s="4"/>
      <c r="WGC147" s="4"/>
      <c r="WGD147" s="4"/>
      <c r="WGE147" s="4"/>
      <c r="WGF147" s="4"/>
      <c r="WGG147" s="4"/>
      <c r="WGH147" s="4"/>
      <c r="WGI147" s="4"/>
      <c r="WGJ147" s="4"/>
      <c r="WGK147" s="4"/>
      <c r="WGL147" s="4"/>
      <c r="WGM147" s="4"/>
      <c r="WGN147" s="4"/>
      <c r="WGO147" s="4"/>
      <c r="WGP147" s="4"/>
      <c r="WGQ147" s="4"/>
      <c r="WGR147" s="4"/>
      <c r="WGS147" s="4"/>
      <c r="WGT147" s="4"/>
      <c r="WGU147" s="4"/>
      <c r="WGV147" s="4"/>
      <c r="WGW147" s="4"/>
      <c r="WGX147" s="4"/>
      <c r="WGY147" s="4"/>
      <c r="WGZ147" s="4"/>
      <c r="WHA147" s="4"/>
      <c r="WHB147" s="4"/>
      <c r="WHC147" s="4"/>
      <c r="WHD147" s="4"/>
      <c r="WHE147" s="4"/>
      <c r="WHF147" s="4"/>
      <c r="WHG147" s="4"/>
      <c r="WHH147" s="4"/>
      <c r="WHI147" s="4"/>
      <c r="WHJ147" s="4"/>
      <c r="WHK147" s="4"/>
      <c r="WHL147" s="4"/>
      <c r="WHM147" s="4"/>
      <c r="WHN147" s="4"/>
      <c r="WHO147" s="4"/>
      <c r="WHP147" s="4"/>
      <c r="WHQ147" s="4"/>
      <c r="WHR147" s="4"/>
      <c r="WHS147" s="4"/>
      <c r="WHT147" s="4"/>
      <c r="WHU147" s="4"/>
      <c r="WHV147" s="4"/>
      <c r="WHW147" s="4"/>
      <c r="WHX147" s="4"/>
      <c r="WHY147" s="4"/>
      <c r="WHZ147" s="4"/>
      <c r="WIA147" s="4"/>
      <c r="WIB147" s="4"/>
      <c r="WIC147" s="4"/>
      <c r="WID147" s="4"/>
      <c r="WIE147" s="4"/>
      <c r="WIF147" s="4"/>
      <c r="WIG147" s="4"/>
      <c r="WIH147" s="4"/>
      <c r="WII147" s="4"/>
      <c r="WIJ147" s="4"/>
      <c r="WIK147" s="4"/>
      <c r="WIL147" s="4"/>
      <c r="WIM147" s="4"/>
      <c r="WIN147" s="4"/>
      <c r="WIO147" s="4"/>
      <c r="WIP147" s="4"/>
      <c r="WIQ147" s="4"/>
      <c r="WIR147" s="4"/>
      <c r="WIS147" s="4"/>
      <c r="WIT147" s="4"/>
      <c r="WIU147" s="4"/>
      <c r="WIV147" s="4"/>
      <c r="WIW147" s="4"/>
      <c r="WIX147" s="4"/>
      <c r="WIY147" s="4"/>
      <c r="WIZ147" s="4"/>
      <c r="WJA147" s="4"/>
      <c r="WJB147" s="4"/>
      <c r="WJC147" s="4"/>
      <c r="WJD147" s="4"/>
      <c r="WJE147" s="4"/>
      <c r="WJF147" s="4"/>
      <c r="WJG147" s="4"/>
      <c r="WJH147" s="4"/>
      <c r="WJI147" s="4"/>
      <c r="WJJ147" s="4"/>
      <c r="WJK147" s="4"/>
      <c r="WJL147" s="4"/>
      <c r="WJM147" s="4"/>
      <c r="WJN147" s="4"/>
      <c r="WJO147" s="4"/>
      <c r="WJP147" s="4"/>
      <c r="WJQ147" s="4"/>
      <c r="WJR147" s="4"/>
      <c r="WJS147" s="74"/>
      <c r="WJT147" s="74"/>
      <c r="WJU147" s="74"/>
      <c r="WJV147" s="74"/>
      <c r="WJW147" s="74"/>
      <c r="WJX147" s="74"/>
      <c r="WJY147" s="4"/>
      <c r="WJZ147" s="4"/>
      <c r="WKA147" s="4"/>
      <c r="WKB147" s="4"/>
      <c r="WKC147" s="4"/>
      <c r="WKD147" s="4"/>
      <c r="WKE147" s="4"/>
      <c r="WKF147" s="4"/>
      <c r="WKG147" s="4"/>
      <c r="WKH147" s="4"/>
      <c r="WKI147" s="4"/>
      <c r="WKJ147" s="4"/>
      <c r="WKK147" s="4"/>
      <c r="WKL147" s="4"/>
      <c r="WKM147" s="4"/>
      <c r="WKN147" s="4"/>
      <c r="WKO147" s="4"/>
      <c r="WKP147" s="4"/>
      <c r="WKQ147" s="4"/>
      <c r="WKR147" s="4"/>
      <c r="WKS147" s="4"/>
      <c r="WKT147" s="4"/>
      <c r="WKU147" s="4"/>
      <c r="WKV147" s="4"/>
      <c r="WKW147" s="4"/>
      <c r="WKX147" s="4"/>
      <c r="WKY147" s="4"/>
      <c r="WKZ147" s="4"/>
      <c r="WLA147" s="4"/>
      <c r="WLB147" s="4"/>
      <c r="WLC147" s="4"/>
      <c r="WLD147" s="4"/>
      <c r="WLE147" s="4"/>
      <c r="WLF147" s="4"/>
      <c r="WLG147" s="4"/>
      <c r="WLH147" s="4"/>
      <c r="WLI147" s="4"/>
      <c r="WLJ147" s="4"/>
      <c r="WLK147" s="4"/>
      <c r="WLL147" s="4"/>
      <c r="WLM147" s="4"/>
      <c r="WLN147" s="4"/>
      <c r="WLO147" s="4"/>
      <c r="WLP147" s="4"/>
      <c r="WLQ147" s="4"/>
      <c r="WLR147" s="4"/>
      <c r="WLS147" s="4"/>
      <c r="WLT147" s="4"/>
      <c r="WLU147" s="4"/>
      <c r="WLV147" s="4"/>
      <c r="WLW147" s="4"/>
      <c r="WLX147" s="4"/>
      <c r="WLY147" s="4"/>
      <c r="WLZ147" s="4"/>
      <c r="WMA147" s="4"/>
      <c r="WMB147" s="4"/>
      <c r="WMC147" s="4"/>
      <c r="WMD147" s="4"/>
      <c r="WME147" s="4"/>
      <c r="WMF147" s="4"/>
      <c r="WMG147" s="4"/>
      <c r="WMH147" s="4"/>
      <c r="WMI147" s="4"/>
      <c r="WMJ147" s="4"/>
      <c r="WMK147" s="4"/>
      <c r="WML147" s="4"/>
      <c r="WMM147" s="4"/>
      <c r="WMN147" s="4"/>
      <c r="WMO147" s="4"/>
      <c r="WMP147" s="4"/>
      <c r="WMQ147" s="4"/>
      <c r="WMR147" s="4"/>
      <c r="WMS147" s="4"/>
      <c r="WMT147" s="4"/>
      <c r="WMU147" s="4"/>
      <c r="WMV147" s="4"/>
      <c r="WMW147" s="4"/>
      <c r="WMX147" s="4"/>
      <c r="WMY147" s="4"/>
      <c r="WMZ147" s="4"/>
      <c r="WNA147" s="4"/>
      <c r="WNB147" s="4"/>
      <c r="WNC147" s="4"/>
      <c r="WND147" s="4"/>
      <c r="WNE147" s="4"/>
      <c r="WNF147" s="4"/>
      <c r="WNG147" s="4"/>
      <c r="WNH147" s="4"/>
      <c r="WNI147" s="4"/>
      <c r="WNJ147" s="4"/>
      <c r="WNK147" s="4"/>
      <c r="WNL147" s="4"/>
      <c r="WNM147" s="4"/>
      <c r="WNN147" s="4"/>
      <c r="WNO147" s="4"/>
      <c r="WNP147" s="4"/>
      <c r="WNQ147" s="4"/>
      <c r="WNR147" s="4"/>
      <c r="WNS147" s="4"/>
      <c r="WNT147" s="4"/>
      <c r="WNU147" s="4"/>
      <c r="WNV147" s="4"/>
      <c r="WNW147" s="4"/>
      <c r="WNX147" s="4"/>
      <c r="WNY147" s="4"/>
      <c r="WNZ147" s="4"/>
      <c r="WOA147" s="4"/>
      <c r="WOB147" s="4"/>
      <c r="WOC147" s="4"/>
      <c r="WOD147" s="4"/>
      <c r="WOE147" s="4"/>
      <c r="WOF147" s="4"/>
      <c r="WOG147" s="4"/>
      <c r="WOH147" s="4"/>
      <c r="WOI147" s="4"/>
      <c r="WOJ147" s="4"/>
      <c r="WOK147" s="4"/>
      <c r="WOL147" s="4"/>
      <c r="WOM147" s="4"/>
      <c r="WON147" s="4"/>
      <c r="WOO147" s="4"/>
      <c r="WOP147" s="4"/>
      <c r="WOQ147" s="4"/>
      <c r="WOR147" s="4"/>
      <c r="WOS147" s="4"/>
      <c r="WOT147" s="4"/>
      <c r="WOU147" s="4"/>
      <c r="WOV147" s="4"/>
      <c r="WOW147" s="4"/>
      <c r="WOX147" s="4"/>
      <c r="WOY147" s="4"/>
      <c r="WOZ147" s="4"/>
      <c r="WPA147" s="4"/>
      <c r="WPB147" s="4"/>
      <c r="WPC147" s="4"/>
      <c r="WPD147" s="4"/>
      <c r="WPE147" s="4"/>
      <c r="WPF147" s="4"/>
      <c r="WPG147" s="4"/>
      <c r="WPH147" s="4"/>
      <c r="WPI147" s="4"/>
      <c r="WPJ147" s="4"/>
      <c r="WPK147" s="4"/>
      <c r="WPL147" s="4"/>
      <c r="WPM147" s="4"/>
      <c r="WPN147" s="4"/>
      <c r="WPO147" s="4"/>
      <c r="WPP147" s="4"/>
      <c r="WPQ147" s="4"/>
      <c r="WPR147" s="4"/>
      <c r="WPS147" s="4"/>
      <c r="WPT147" s="4"/>
      <c r="WPU147" s="4"/>
      <c r="WPV147" s="4"/>
      <c r="WPW147" s="4"/>
      <c r="WPX147" s="4"/>
      <c r="WPY147" s="4"/>
      <c r="WPZ147" s="4"/>
      <c r="WQA147" s="4"/>
      <c r="WQB147" s="4"/>
      <c r="WQC147" s="4"/>
      <c r="WQD147" s="4"/>
      <c r="WQE147" s="4"/>
      <c r="WQF147" s="4"/>
      <c r="WQG147" s="4"/>
      <c r="WQH147" s="4"/>
      <c r="WQI147" s="4"/>
      <c r="WQJ147" s="4"/>
      <c r="WQK147" s="4"/>
      <c r="WQL147" s="4"/>
      <c r="WQM147" s="4"/>
      <c r="WQN147" s="4"/>
      <c r="WQO147" s="4"/>
      <c r="WQP147" s="4"/>
      <c r="WQQ147" s="4"/>
      <c r="WQR147" s="4"/>
      <c r="WQS147" s="4"/>
      <c r="WQT147" s="4"/>
      <c r="WQU147" s="4"/>
      <c r="WQV147" s="4"/>
      <c r="WQW147" s="4"/>
      <c r="WQX147" s="4"/>
      <c r="WQY147" s="4"/>
      <c r="WQZ147" s="4"/>
      <c r="WRA147" s="4"/>
      <c r="WRB147" s="4"/>
      <c r="WRC147" s="4"/>
      <c r="WRD147" s="4"/>
      <c r="WRE147" s="4"/>
      <c r="WRF147" s="4"/>
      <c r="WRG147" s="4"/>
      <c r="WRH147" s="4"/>
      <c r="WRI147" s="4"/>
      <c r="WRJ147" s="4"/>
      <c r="WRK147" s="4"/>
      <c r="WRL147" s="4"/>
      <c r="WRM147" s="4"/>
      <c r="WRN147" s="4"/>
      <c r="WRO147" s="4"/>
      <c r="WRP147" s="4"/>
      <c r="WRQ147" s="4"/>
      <c r="WRR147" s="4"/>
      <c r="WRS147" s="4"/>
      <c r="WRT147" s="4"/>
      <c r="WRU147" s="4"/>
      <c r="WRV147" s="4"/>
      <c r="WRW147" s="4"/>
      <c r="WRX147" s="4"/>
      <c r="WRY147" s="4"/>
      <c r="WRZ147" s="4"/>
      <c r="WSA147" s="4"/>
      <c r="WSB147" s="4"/>
      <c r="WSC147" s="4"/>
      <c r="WSD147" s="4"/>
      <c r="WSE147" s="4"/>
      <c r="WSF147" s="4"/>
      <c r="WSG147" s="4"/>
      <c r="WSH147" s="4"/>
      <c r="WSI147" s="4"/>
      <c r="WSJ147" s="4"/>
      <c r="WSK147" s="4"/>
      <c r="WSL147" s="4"/>
      <c r="WSM147" s="4"/>
      <c r="WSN147" s="4"/>
      <c r="WSO147" s="4"/>
      <c r="WSP147" s="4"/>
      <c r="WSQ147" s="4"/>
      <c r="WSR147" s="4"/>
      <c r="WSS147" s="4"/>
      <c r="WST147" s="4"/>
      <c r="WSU147" s="4"/>
      <c r="WSV147" s="4"/>
      <c r="WSW147" s="4"/>
      <c r="WSX147" s="4"/>
      <c r="WSY147" s="4"/>
      <c r="WSZ147" s="4"/>
      <c r="WTA147" s="4"/>
      <c r="WTB147" s="4"/>
      <c r="WTC147" s="4"/>
      <c r="WTD147" s="4"/>
      <c r="WTE147" s="4"/>
      <c r="WTF147" s="4"/>
      <c r="WTG147" s="4"/>
      <c r="WTH147" s="4"/>
      <c r="WTI147" s="4"/>
      <c r="WTJ147" s="4"/>
      <c r="WTK147" s="4"/>
      <c r="WTL147" s="4"/>
      <c r="WTM147" s="4"/>
      <c r="WTN147" s="4"/>
      <c r="WTO147" s="74"/>
      <c r="WTP147" s="74"/>
      <c r="WTQ147" s="74"/>
      <c r="WTR147" s="74"/>
      <c r="WTS147" s="74"/>
      <c r="WTT147" s="74"/>
      <c r="WTU147" s="4"/>
      <c r="WTV147" s="4"/>
      <c r="WTW147" s="4"/>
      <c r="WTX147" s="4"/>
      <c r="WTY147" s="4"/>
      <c r="WTZ147" s="4"/>
      <c r="WUA147" s="4"/>
      <c r="WUB147" s="4"/>
      <c r="WUC147" s="4"/>
      <c r="WUD147" s="4"/>
      <c r="WUE147" s="4"/>
      <c r="WUF147" s="4"/>
      <c r="WUG147" s="4"/>
      <c r="WUH147" s="4"/>
      <c r="WUI147" s="4"/>
      <c r="WUJ147" s="4"/>
      <c r="WUK147" s="4"/>
      <c r="WUL147" s="4"/>
      <c r="WUM147" s="4"/>
      <c r="WUN147" s="4"/>
      <c r="WUO147" s="4"/>
      <c r="WUP147" s="4"/>
      <c r="WUQ147" s="4"/>
      <c r="WUR147" s="4"/>
      <c r="WUS147" s="4"/>
      <c r="WUT147" s="4"/>
      <c r="WUU147" s="4"/>
      <c r="WUV147" s="4"/>
      <c r="WUW147" s="4"/>
      <c r="WUX147" s="4"/>
      <c r="WUY147" s="4"/>
      <c r="WUZ147" s="4"/>
      <c r="WVA147" s="4"/>
      <c r="WVB147" s="4"/>
      <c r="WVC147" s="4"/>
      <c r="WVD147" s="4"/>
      <c r="WVE147" s="4"/>
      <c r="WVF147" s="4"/>
      <c r="WVG147" s="4"/>
      <c r="WVH147" s="4"/>
      <c r="WVI147" s="4"/>
      <c r="WVJ147" s="4"/>
      <c r="WVK147" s="4"/>
      <c r="WVL147" s="4"/>
      <c r="WVM147" s="4"/>
      <c r="WVN147" s="4"/>
      <c r="WVO147" s="4"/>
      <c r="WVP147" s="4"/>
      <c r="WVQ147" s="4"/>
      <c r="WVR147" s="4"/>
      <c r="WVS147" s="4"/>
      <c r="WVT147" s="4"/>
      <c r="WVU147" s="4"/>
      <c r="WVV147" s="4"/>
      <c r="WVW147" s="4"/>
      <c r="WVX147" s="4"/>
      <c r="WVY147" s="4"/>
      <c r="WVZ147" s="4"/>
      <c r="WWA147" s="4"/>
      <c r="WWB147" s="4"/>
      <c r="WWC147" s="4"/>
      <c r="WWD147" s="4"/>
      <c r="WWE147" s="4"/>
      <c r="WWF147" s="4"/>
      <c r="WWG147" s="4"/>
      <c r="WWH147" s="4"/>
      <c r="WWI147" s="4"/>
      <c r="WWJ147" s="4"/>
      <c r="WWK147" s="4"/>
      <c r="WWL147" s="4"/>
      <c r="WWM147" s="4"/>
      <c r="WWN147" s="4"/>
      <c r="WWO147" s="4"/>
      <c r="WWP147" s="4"/>
      <c r="WWQ147" s="4"/>
      <c r="WWR147" s="4"/>
      <c r="WWS147" s="4"/>
      <c r="WWT147" s="4"/>
      <c r="WWU147" s="4"/>
      <c r="WWV147" s="4"/>
      <c r="WWW147" s="4"/>
      <c r="WWX147" s="4"/>
      <c r="WWY147" s="4"/>
      <c r="WWZ147" s="4"/>
      <c r="WXA147" s="4"/>
      <c r="WXB147" s="4"/>
      <c r="WXC147" s="4"/>
      <c r="WXD147" s="4"/>
      <c r="WXE147" s="4"/>
      <c r="WXF147" s="4"/>
      <c r="WXG147" s="4"/>
      <c r="WXH147" s="4"/>
      <c r="WXI147" s="4"/>
      <c r="WXJ147" s="4"/>
      <c r="WXK147" s="4"/>
      <c r="WXL147" s="4"/>
      <c r="WXM147" s="4"/>
      <c r="WXN147" s="4"/>
      <c r="WXO147" s="4"/>
      <c r="WXP147" s="4"/>
      <c r="WXQ147" s="4"/>
      <c r="WXR147" s="4"/>
      <c r="WXS147" s="4"/>
      <c r="WXT147" s="4"/>
      <c r="WXU147" s="4"/>
      <c r="WXV147" s="4"/>
      <c r="WXW147" s="4"/>
      <c r="WXX147" s="4"/>
      <c r="WXY147" s="4"/>
      <c r="WXZ147" s="4"/>
      <c r="WYA147" s="4"/>
      <c r="WYB147" s="4"/>
      <c r="WYC147" s="4"/>
      <c r="WYD147" s="4"/>
      <c r="WYE147" s="4"/>
      <c r="WYF147" s="4"/>
      <c r="WYG147" s="4"/>
      <c r="WYH147" s="4"/>
      <c r="WYI147" s="4"/>
      <c r="WYJ147" s="4"/>
      <c r="WYK147" s="4"/>
      <c r="WYL147" s="4"/>
      <c r="WYM147" s="4"/>
      <c r="WYN147" s="4"/>
      <c r="WYO147" s="4"/>
      <c r="WYP147" s="4"/>
      <c r="WYQ147" s="4"/>
      <c r="WYR147" s="4"/>
      <c r="WYS147" s="4"/>
      <c r="WYT147" s="4"/>
      <c r="WYU147" s="4"/>
      <c r="WYV147" s="4"/>
      <c r="WYW147" s="4"/>
      <c r="WYX147" s="4"/>
      <c r="WYY147" s="4"/>
      <c r="WYZ147" s="4"/>
      <c r="WZA147" s="4"/>
      <c r="WZB147" s="4"/>
      <c r="WZC147" s="4"/>
      <c r="WZD147" s="4"/>
      <c r="WZE147" s="4"/>
      <c r="WZF147" s="4"/>
      <c r="WZG147" s="4"/>
      <c r="WZH147" s="4"/>
      <c r="WZI147" s="4"/>
      <c r="WZJ147" s="4"/>
      <c r="WZK147" s="4"/>
      <c r="WZL147" s="4"/>
      <c r="WZM147" s="4"/>
      <c r="WZN147" s="4"/>
      <c r="WZO147" s="4"/>
      <c r="WZP147" s="4"/>
      <c r="WZQ147" s="4"/>
      <c r="WZR147" s="4"/>
      <c r="WZS147" s="4"/>
      <c r="WZT147" s="4"/>
      <c r="WZU147" s="4"/>
      <c r="WZV147" s="4"/>
      <c r="WZW147" s="4"/>
      <c r="WZX147" s="4"/>
      <c r="WZY147" s="4"/>
      <c r="WZZ147" s="4"/>
      <c r="XAA147" s="4"/>
      <c r="XAB147" s="4"/>
      <c r="XAC147" s="4"/>
      <c r="XAD147" s="4"/>
      <c r="XAE147" s="4"/>
      <c r="XAF147" s="4"/>
      <c r="XAG147" s="4"/>
      <c r="XAH147" s="4"/>
      <c r="XAI147" s="4"/>
      <c r="XAJ147" s="4"/>
      <c r="XAK147" s="4"/>
      <c r="XAL147" s="4"/>
      <c r="XAM147" s="4"/>
      <c r="XAN147" s="4"/>
      <c r="XAO147" s="4"/>
      <c r="XAP147" s="4"/>
      <c r="XAQ147" s="4"/>
      <c r="XAR147" s="4"/>
      <c r="XAS147" s="4"/>
      <c r="XAT147" s="4"/>
      <c r="XAU147" s="4"/>
      <c r="XAV147" s="4"/>
      <c r="XAW147" s="4"/>
      <c r="XAX147" s="4"/>
      <c r="XAY147" s="4"/>
      <c r="XAZ147" s="4"/>
      <c r="XBA147" s="4"/>
      <c r="XBB147" s="4"/>
      <c r="XBC147" s="4"/>
      <c r="XBD147" s="4"/>
      <c r="XBE147" s="4"/>
      <c r="XBF147" s="4"/>
      <c r="XBG147" s="4"/>
      <c r="XBH147" s="4"/>
      <c r="XBI147" s="4"/>
      <c r="XBJ147" s="4"/>
      <c r="XBK147" s="4"/>
      <c r="XBL147" s="4"/>
      <c r="XBM147" s="4"/>
      <c r="XBN147" s="4"/>
      <c r="XBO147" s="4"/>
      <c r="XBP147" s="4"/>
      <c r="XBQ147" s="4"/>
      <c r="XBR147" s="4"/>
      <c r="XBS147" s="4"/>
      <c r="XBT147" s="4"/>
      <c r="XBU147" s="4"/>
      <c r="XBV147" s="4"/>
      <c r="XBW147" s="4"/>
      <c r="XBX147" s="4"/>
      <c r="XBY147" s="4"/>
      <c r="XBZ147" s="4"/>
      <c r="XCA147" s="4"/>
      <c r="XCB147" s="4"/>
      <c r="XCC147" s="4"/>
      <c r="XCD147" s="4"/>
      <c r="XCE147" s="4"/>
      <c r="XCF147" s="4"/>
      <c r="XCG147" s="4"/>
      <c r="XCH147" s="4"/>
      <c r="XCI147" s="4"/>
      <c r="XCJ147" s="4"/>
      <c r="XCK147" s="4"/>
      <c r="XCL147" s="4"/>
      <c r="XCM147" s="4"/>
      <c r="XCN147" s="4"/>
      <c r="XCO147" s="4"/>
      <c r="XCP147" s="4"/>
      <c r="XCQ147" s="4"/>
      <c r="XCR147" s="4"/>
      <c r="XCS147" s="4"/>
      <c r="XCT147" s="4"/>
      <c r="XCU147" s="4"/>
      <c r="XCV147" s="4"/>
      <c r="XCW147" s="4"/>
      <c r="XCX147" s="4"/>
      <c r="XCY147" s="4"/>
      <c r="XCZ147" s="4"/>
      <c r="XDA147" s="4"/>
      <c r="XDB147" s="4"/>
      <c r="XDC147" s="4"/>
      <c r="XDD147" s="4"/>
      <c r="XDE147" s="4"/>
    </row>
    <row r="148" spans="1:16333" s="73" customFormat="1" ht="15.75" x14ac:dyDescent="0.25">
      <c r="A148" s="90"/>
      <c r="B148" s="91"/>
      <c r="C148" s="91"/>
      <c r="D148" s="71"/>
      <c r="E148" s="71"/>
      <c r="F148" s="71"/>
      <c r="H148" s="93"/>
      <c r="I148" s="93"/>
      <c r="J148" s="93"/>
      <c r="K148" s="93"/>
      <c r="L148" s="103"/>
      <c r="M148" s="103"/>
      <c r="N148" s="103"/>
      <c r="O148" s="103"/>
      <c r="P148" s="103"/>
      <c r="Q148" s="103"/>
      <c r="R148" s="103"/>
      <c r="S148" s="103"/>
      <c r="T148" s="103"/>
      <c r="U148" s="103"/>
      <c r="V148" s="103"/>
      <c r="W148" s="103"/>
      <c r="X148" s="103"/>
      <c r="Y148" s="103"/>
      <c r="Z148" s="103"/>
      <c r="AA148" s="103"/>
      <c r="AB148" s="103"/>
      <c r="AC148" s="103"/>
      <c r="AD148" s="103"/>
      <c r="AE148" s="103"/>
      <c r="AF148" s="103"/>
      <c r="AG148" s="103"/>
      <c r="AH148" s="103"/>
      <c r="AI148" s="103"/>
      <c r="AJ148" s="103"/>
      <c r="AK148" s="103"/>
      <c r="AL148" s="103"/>
      <c r="AM148" s="103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  <c r="BP148" s="4"/>
      <c r="BQ148" s="4"/>
      <c r="BR148" s="4"/>
      <c r="BS148" s="4"/>
      <c r="BT148" s="4"/>
      <c r="BU148" s="4"/>
      <c r="BV148" s="4"/>
      <c r="BW148" s="4"/>
      <c r="BX148" s="4"/>
      <c r="BY148" s="4"/>
      <c r="BZ148" s="4"/>
      <c r="CA148" s="4"/>
      <c r="CB148" s="4"/>
      <c r="CC148" s="4"/>
      <c r="CD148" s="4"/>
      <c r="CE148" s="4"/>
      <c r="CF148" s="4"/>
      <c r="CG148" s="4"/>
      <c r="CH148" s="4"/>
      <c r="CI148" s="4"/>
      <c r="CJ148" s="4"/>
      <c r="CK148" s="4"/>
      <c r="CL148" s="4"/>
      <c r="CM148" s="4"/>
      <c r="CN148" s="4"/>
      <c r="CO148" s="4"/>
      <c r="CP148" s="4"/>
      <c r="CQ148" s="4"/>
      <c r="CR148" s="4"/>
      <c r="CS148" s="4"/>
      <c r="CT148" s="4"/>
      <c r="CU148" s="4"/>
      <c r="CV148" s="4"/>
      <c r="CW148" s="4"/>
      <c r="CX148" s="4"/>
      <c r="CY148" s="4"/>
      <c r="CZ148" s="4"/>
      <c r="DA148" s="4"/>
      <c r="DB148" s="4"/>
      <c r="DC148" s="4"/>
      <c r="DD148" s="4"/>
      <c r="DE148" s="4"/>
      <c r="DF148" s="4"/>
      <c r="DG148" s="4"/>
      <c r="DH148" s="4"/>
      <c r="DI148" s="4"/>
      <c r="DJ148" s="4"/>
      <c r="DK148" s="4"/>
      <c r="DL148" s="4"/>
      <c r="DM148" s="4"/>
      <c r="DN148" s="4"/>
      <c r="DO148" s="4"/>
      <c r="DP148" s="4"/>
      <c r="DQ148" s="4"/>
      <c r="DR148" s="4"/>
      <c r="DS148" s="4"/>
      <c r="DT148" s="4"/>
      <c r="DU148" s="4"/>
      <c r="DV148" s="4"/>
      <c r="DW148" s="4"/>
      <c r="DX148" s="4"/>
      <c r="DY148" s="4"/>
      <c r="DZ148" s="4"/>
      <c r="EA148" s="4"/>
      <c r="EB148" s="4"/>
      <c r="EC148" s="4"/>
      <c r="ED148" s="4"/>
      <c r="EE148" s="4"/>
      <c r="EF148" s="4"/>
      <c r="EG148" s="4"/>
      <c r="EH148" s="4"/>
      <c r="EI148" s="4"/>
      <c r="EJ148" s="4"/>
      <c r="EK148" s="4"/>
      <c r="EL148" s="4"/>
      <c r="EM148" s="4"/>
      <c r="EN148" s="4"/>
      <c r="EO148" s="4"/>
      <c r="EP148" s="4"/>
      <c r="EQ148" s="4"/>
      <c r="ER148" s="4"/>
      <c r="ES148" s="4"/>
      <c r="ET148" s="4"/>
      <c r="EU148" s="4"/>
      <c r="EV148" s="4"/>
      <c r="EW148" s="4"/>
      <c r="EX148" s="4"/>
      <c r="EY148" s="4"/>
      <c r="EZ148" s="4"/>
      <c r="FA148" s="4"/>
      <c r="FB148" s="4"/>
      <c r="FC148" s="4"/>
      <c r="FD148" s="4"/>
      <c r="FE148" s="4"/>
      <c r="FF148" s="4"/>
      <c r="FG148" s="4"/>
      <c r="FH148" s="4"/>
      <c r="FI148" s="4"/>
      <c r="FJ148" s="4"/>
      <c r="FK148" s="4"/>
      <c r="FL148" s="4"/>
      <c r="FM148" s="4"/>
      <c r="FN148" s="4"/>
      <c r="FO148" s="4"/>
      <c r="FP148" s="4"/>
      <c r="FQ148" s="4"/>
      <c r="FR148" s="4"/>
      <c r="FS148" s="4"/>
      <c r="FT148" s="4"/>
      <c r="FU148" s="4"/>
      <c r="FV148" s="4"/>
      <c r="FW148" s="4"/>
      <c r="FX148" s="4"/>
      <c r="FY148" s="4"/>
      <c r="FZ148" s="4"/>
      <c r="GA148" s="4"/>
      <c r="GB148" s="4"/>
      <c r="GC148" s="4"/>
      <c r="GD148" s="4"/>
      <c r="GE148" s="4"/>
      <c r="GF148" s="4"/>
      <c r="GG148" s="4"/>
      <c r="GH148" s="4"/>
      <c r="GI148" s="4"/>
      <c r="GJ148" s="4"/>
      <c r="GK148" s="4"/>
      <c r="GL148" s="4"/>
      <c r="GM148" s="4"/>
      <c r="GN148" s="4"/>
      <c r="GO148" s="4"/>
      <c r="GP148" s="4"/>
      <c r="GQ148" s="4"/>
      <c r="GR148" s="4"/>
      <c r="GS148" s="4"/>
      <c r="GT148" s="4"/>
      <c r="GU148" s="4"/>
      <c r="GV148" s="4"/>
      <c r="GW148" s="4"/>
      <c r="GX148" s="4"/>
      <c r="GY148" s="4"/>
      <c r="GZ148" s="4"/>
      <c r="HA148" s="4"/>
      <c r="HB148" s="4"/>
      <c r="HC148" s="74"/>
      <c r="HD148" s="74"/>
      <c r="HE148" s="74"/>
      <c r="HF148" s="74"/>
      <c r="HG148" s="74"/>
      <c r="HH148" s="74"/>
      <c r="HI148" s="4"/>
      <c r="HJ148" s="4"/>
      <c r="HK148" s="4"/>
      <c r="HL148" s="4"/>
      <c r="HM148" s="4"/>
      <c r="HN148" s="4"/>
      <c r="HO148" s="4"/>
      <c r="HP148" s="4"/>
      <c r="HQ148" s="4"/>
      <c r="HR148" s="4"/>
      <c r="HS148" s="4"/>
      <c r="HT148" s="4"/>
      <c r="HU148" s="4"/>
      <c r="HV148" s="4"/>
      <c r="HW148" s="4"/>
      <c r="HX148" s="4"/>
      <c r="HY148" s="4"/>
      <c r="HZ148" s="4"/>
      <c r="IA148" s="4"/>
      <c r="IB148" s="4"/>
      <c r="IC148" s="4"/>
      <c r="ID148" s="4"/>
      <c r="IE148" s="4"/>
      <c r="IF148" s="4"/>
      <c r="IG148" s="4"/>
      <c r="IH148" s="4"/>
      <c r="II148" s="4"/>
      <c r="IJ148" s="4"/>
      <c r="IK148" s="4"/>
      <c r="IL148" s="4"/>
      <c r="IM148" s="4"/>
      <c r="IN148" s="4"/>
      <c r="IO148" s="4"/>
      <c r="IP148" s="4"/>
      <c r="IQ148" s="4"/>
      <c r="IR148" s="4"/>
      <c r="IS148" s="4"/>
      <c r="IT148" s="4"/>
      <c r="IU148" s="4"/>
      <c r="IV148" s="4"/>
      <c r="IW148" s="4"/>
      <c r="IX148" s="4"/>
      <c r="IY148" s="4"/>
      <c r="IZ148" s="4"/>
      <c r="JA148" s="4"/>
      <c r="JB148" s="4"/>
      <c r="JC148" s="4"/>
      <c r="JD148" s="4"/>
      <c r="JE148" s="4"/>
      <c r="JF148" s="4"/>
      <c r="JG148" s="4"/>
      <c r="JH148" s="4"/>
      <c r="JI148" s="4"/>
      <c r="JJ148" s="4"/>
      <c r="JK148" s="4"/>
      <c r="JL148" s="4"/>
      <c r="JM148" s="4"/>
      <c r="JN148" s="4"/>
      <c r="JO148" s="4"/>
      <c r="JP148" s="4"/>
      <c r="JQ148" s="4"/>
      <c r="JR148" s="4"/>
      <c r="JS148" s="4"/>
      <c r="JT148" s="4"/>
      <c r="JU148" s="4"/>
      <c r="JV148" s="4"/>
      <c r="JW148" s="4"/>
      <c r="JX148" s="4"/>
      <c r="JY148" s="4"/>
      <c r="JZ148" s="4"/>
      <c r="KA148" s="4"/>
      <c r="KB148" s="4"/>
      <c r="KC148" s="4"/>
      <c r="KD148" s="4"/>
      <c r="KE148" s="4"/>
      <c r="KF148" s="4"/>
      <c r="KG148" s="4"/>
      <c r="KH148" s="4"/>
      <c r="KI148" s="4"/>
      <c r="KJ148" s="4"/>
      <c r="KK148" s="4"/>
      <c r="KL148" s="4"/>
      <c r="KM148" s="4"/>
      <c r="KN148" s="4"/>
      <c r="KO148" s="4"/>
      <c r="KP148" s="4"/>
      <c r="KQ148" s="4"/>
      <c r="KR148" s="4"/>
      <c r="KS148" s="4"/>
      <c r="KT148" s="4"/>
      <c r="KU148" s="4"/>
      <c r="KV148" s="4"/>
      <c r="KW148" s="4"/>
      <c r="KX148" s="4"/>
      <c r="KY148" s="4"/>
      <c r="KZ148" s="4"/>
      <c r="LA148" s="4"/>
      <c r="LB148" s="4"/>
      <c r="LC148" s="4"/>
      <c r="LD148" s="4"/>
      <c r="LE148" s="4"/>
      <c r="LF148" s="4"/>
      <c r="LG148" s="4"/>
      <c r="LH148" s="4"/>
      <c r="LI148" s="4"/>
      <c r="LJ148" s="4"/>
      <c r="LK148" s="4"/>
      <c r="LL148" s="4"/>
      <c r="LM148" s="4"/>
      <c r="LN148" s="4"/>
      <c r="LO148" s="4"/>
      <c r="LP148" s="4"/>
      <c r="LQ148" s="4"/>
      <c r="LR148" s="4"/>
      <c r="LS148" s="4"/>
      <c r="LT148" s="4"/>
      <c r="LU148" s="4"/>
      <c r="LV148" s="4"/>
      <c r="LW148" s="4"/>
      <c r="LX148" s="4"/>
      <c r="LY148" s="4"/>
      <c r="LZ148" s="4"/>
      <c r="MA148" s="4"/>
      <c r="MB148" s="4"/>
      <c r="MC148" s="4"/>
      <c r="MD148" s="4"/>
      <c r="ME148" s="4"/>
      <c r="MF148" s="4"/>
      <c r="MG148" s="4"/>
      <c r="MH148" s="4"/>
      <c r="MI148" s="4"/>
      <c r="MJ148" s="4"/>
      <c r="MK148" s="4"/>
      <c r="ML148" s="4"/>
      <c r="MM148" s="4"/>
      <c r="MN148" s="4"/>
      <c r="MO148" s="4"/>
      <c r="MP148" s="4"/>
      <c r="MQ148" s="4"/>
      <c r="MR148" s="4"/>
      <c r="MS148" s="4"/>
      <c r="MT148" s="4"/>
      <c r="MU148" s="4"/>
      <c r="MV148" s="4"/>
      <c r="MW148" s="4"/>
      <c r="MX148" s="4"/>
      <c r="MY148" s="4"/>
      <c r="MZ148" s="4"/>
      <c r="NA148" s="4"/>
      <c r="NB148" s="4"/>
      <c r="NC148" s="4"/>
      <c r="ND148" s="4"/>
      <c r="NE148" s="4"/>
      <c r="NF148" s="4"/>
      <c r="NG148" s="4"/>
      <c r="NH148" s="4"/>
      <c r="NI148" s="4"/>
      <c r="NJ148" s="4"/>
      <c r="NK148" s="4"/>
      <c r="NL148" s="4"/>
      <c r="NM148" s="4"/>
      <c r="NN148" s="4"/>
      <c r="NO148" s="4"/>
      <c r="NP148" s="4"/>
      <c r="NQ148" s="4"/>
      <c r="NR148" s="4"/>
      <c r="NS148" s="4"/>
      <c r="NT148" s="4"/>
      <c r="NU148" s="4"/>
      <c r="NV148" s="4"/>
      <c r="NW148" s="4"/>
      <c r="NX148" s="4"/>
      <c r="NY148" s="4"/>
      <c r="NZ148" s="4"/>
      <c r="OA148" s="4"/>
      <c r="OB148" s="4"/>
      <c r="OC148" s="4"/>
      <c r="OD148" s="4"/>
      <c r="OE148" s="4"/>
      <c r="OF148" s="4"/>
      <c r="OG148" s="4"/>
      <c r="OH148" s="4"/>
      <c r="OI148" s="4"/>
      <c r="OJ148" s="4"/>
      <c r="OK148" s="4"/>
      <c r="OL148" s="4"/>
      <c r="OM148" s="4"/>
      <c r="ON148" s="4"/>
      <c r="OO148" s="4"/>
      <c r="OP148" s="4"/>
      <c r="OQ148" s="4"/>
      <c r="OR148" s="4"/>
      <c r="OS148" s="4"/>
      <c r="OT148" s="4"/>
      <c r="OU148" s="4"/>
      <c r="OV148" s="4"/>
      <c r="OW148" s="4"/>
      <c r="OX148" s="4"/>
      <c r="OY148" s="4"/>
      <c r="OZ148" s="4"/>
      <c r="PA148" s="4"/>
      <c r="PB148" s="4"/>
      <c r="PC148" s="4"/>
      <c r="PD148" s="4"/>
      <c r="PE148" s="4"/>
      <c r="PF148" s="4"/>
      <c r="PG148" s="4"/>
      <c r="PH148" s="4"/>
      <c r="PI148" s="4"/>
      <c r="PJ148" s="4"/>
      <c r="PK148" s="4"/>
      <c r="PL148" s="4"/>
      <c r="PM148" s="4"/>
      <c r="PN148" s="4"/>
      <c r="PO148" s="4"/>
      <c r="PP148" s="4"/>
      <c r="PQ148" s="4"/>
      <c r="PR148" s="4"/>
      <c r="PS148" s="4"/>
      <c r="PT148" s="4"/>
      <c r="PU148" s="4"/>
      <c r="PV148" s="4"/>
      <c r="PW148" s="4"/>
      <c r="PX148" s="4"/>
      <c r="PY148" s="4"/>
      <c r="PZ148" s="4"/>
      <c r="QA148" s="4"/>
      <c r="QB148" s="4"/>
      <c r="QC148" s="4"/>
      <c r="QD148" s="4"/>
      <c r="QE148" s="4"/>
      <c r="QF148" s="4"/>
      <c r="QG148" s="4"/>
      <c r="QH148" s="4"/>
      <c r="QI148" s="4"/>
      <c r="QJ148" s="4"/>
      <c r="QK148" s="4"/>
      <c r="QL148" s="4"/>
      <c r="QM148" s="4"/>
      <c r="QN148" s="4"/>
      <c r="QO148" s="4"/>
      <c r="QP148" s="4"/>
      <c r="QQ148" s="4"/>
      <c r="QR148" s="4"/>
      <c r="QS148" s="4"/>
      <c r="QT148" s="4"/>
      <c r="QU148" s="4"/>
      <c r="QV148" s="4"/>
      <c r="QW148" s="4"/>
      <c r="QX148" s="4"/>
      <c r="QY148" s="74"/>
      <c r="QZ148" s="74"/>
      <c r="RA148" s="74"/>
      <c r="RB148" s="74"/>
      <c r="RC148" s="74"/>
      <c r="RD148" s="74"/>
      <c r="RE148" s="4"/>
      <c r="RF148" s="4"/>
      <c r="RG148" s="4"/>
      <c r="RH148" s="4"/>
      <c r="RI148" s="4"/>
      <c r="RJ148" s="4"/>
      <c r="RK148" s="4"/>
      <c r="RL148" s="4"/>
      <c r="RM148" s="4"/>
      <c r="RN148" s="4"/>
      <c r="RO148" s="4"/>
      <c r="RP148" s="4"/>
      <c r="RQ148" s="4"/>
      <c r="RR148" s="4"/>
      <c r="RS148" s="4"/>
      <c r="RT148" s="4"/>
      <c r="RU148" s="4"/>
      <c r="RV148" s="4"/>
      <c r="RW148" s="4"/>
      <c r="RX148" s="4"/>
      <c r="RY148" s="4"/>
      <c r="RZ148" s="4"/>
      <c r="SA148" s="4"/>
      <c r="SB148" s="4"/>
      <c r="SC148" s="4"/>
      <c r="SD148" s="4"/>
      <c r="SE148" s="4"/>
      <c r="SF148" s="4"/>
      <c r="SG148" s="4"/>
      <c r="SH148" s="4"/>
      <c r="SI148" s="4"/>
      <c r="SJ148" s="4"/>
      <c r="SK148" s="4"/>
      <c r="SL148" s="4"/>
      <c r="SM148" s="4"/>
      <c r="SN148" s="4"/>
      <c r="SO148" s="4"/>
      <c r="SP148" s="4"/>
      <c r="SQ148" s="4"/>
      <c r="SR148" s="4"/>
      <c r="SS148" s="4"/>
      <c r="ST148" s="4"/>
      <c r="SU148" s="4"/>
      <c r="SV148" s="4"/>
      <c r="SW148" s="4"/>
      <c r="SX148" s="4"/>
      <c r="SY148" s="4"/>
      <c r="SZ148" s="4"/>
      <c r="TA148" s="4"/>
      <c r="TB148" s="4"/>
      <c r="TC148" s="4"/>
      <c r="TD148" s="4"/>
      <c r="TE148" s="4"/>
      <c r="TF148" s="4"/>
      <c r="TG148" s="4"/>
      <c r="TH148" s="4"/>
      <c r="TI148" s="4"/>
      <c r="TJ148" s="4"/>
      <c r="TK148" s="4"/>
      <c r="TL148" s="4"/>
      <c r="TM148" s="4"/>
      <c r="TN148" s="4"/>
      <c r="TO148" s="4"/>
      <c r="TP148" s="4"/>
      <c r="TQ148" s="4"/>
      <c r="TR148" s="4"/>
      <c r="TS148" s="4"/>
      <c r="TT148" s="4"/>
      <c r="TU148" s="4"/>
      <c r="TV148" s="4"/>
      <c r="TW148" s="4"/>
      <c r="TX148" s="4"/>
      <c r="TY148" s="4"/>
      <c r="TZ148" s="4"/>
      <c r="UA148" s="4"/>
      <c r="UB148" s="4"/>
      <c r="UC148" s="4"/>
      <c r="UD148" s="4"/>
      <c r="UE148" s="4"/>
      <c r="UF148" s="4"/>
      <c r="UG148" s="4"/>
      <c r="UH148" s="4"/>
      <c r="UI148" s="4"/>
      <c r="UJ148" s="4"/>
      <c r="UK148" s="4"/>
      <c r="UL148" s="4"/>
      <c r="UM148" s="4"/>
      <c r="UN148" s="4"/>
      <c r="UO148" s="4"/>
      <c r="UP148" s="4"/>
      <c r="UQ148" s="4"/>
      <c r="UR148" s="4"/>
      <c r="US148" s="4"/>
      <c r="UT148" s="4"/>
      <c r="UU148" s="4"/>
      <c r="UV148" s="4"/>
      <c r="UW148" s="4"/>
      <c r="UX148" s="4"/>
      <c r="UY148" s="4"/>
      <c r="UZ148" s="4"/>
      <c r="VA148" s="4"/>
      <c r="VB148" s="4"/>
      <c r="VC148" s="4"/>
      <c r="VD148" s="4"/>
      <c r="VE148" s="4"/>
      <c r="VF148" s="4"/>
      <c r="VG148" s="4"/>
      <c r="VH148" s="4"/>
      <c r="VI148" s="4"/>
      <c r="VJ148" s="4"/>
      <c r="VK148" s="4"/>
      <c r="VL148" s="4"/>
      <c r="VM148" s="4"/>
      <c r="VN148" s="4"/>
      <c r="VO148" s="4"/>
      <c r="VP148" s="4"/>
      <c r="VQ148" s="4"/>
      <c r="VR148" s="4"/>
      <c r="VS148" s="4"/>
      <c r="VT148" s="4"/>
      <c r="VU148" s="4"/>
      <c r="VV148" s="4"/>
      <c r="VW148" s="4"/>
      <c r="VX148" s="4"/>
      <c r="VY148" s="4"/>
      <c r="VZ148" s="4"/>
      <c r="WA148" s="4"/>
      <c r="WB148" s="4"/>
      <c r="WC148" s="4"/>
      <c r="WD148" s="4"/>
      <c r="WE148" s="4"/>
      <c r="WF148" s="4"/>
      <c r="WG148" s="4"/>
      <c r="WH148" s="4"/>
      <c r="WI148" s="4"/>
      <c r="WJ148" s="4"/>
      <c r="WK148" s="4"/>
      <c r="WL148" s="4"/>
      <c r="WM148" s="4"/>
      <c r="WN148" s="4"/>
      <c r="WO148" s="4"/>
      <c r="WP148" s="4"/>
      <c r="WQ148" s="4"/>
      <c r="WR148" s="4"/>
      <c r="WS148" s="4"/>
      <c r="WT148" s="4"/>
      <c r="WU148" s="4"/>
      <c r="WV148" s="4"/>
      <c r="WW148" s="4"/>
      <c r="WX148" s="4"/>
      <c r="WY148" s="4"/>
      <c r="WZ148" s="4"/>
      <c r="XA148" s="4"/>
      <c r="XB148" s="4"/>
      <c r="XC148" s="4"/>
      <c r="XD148" s="4"/>
      <c r="XE148" s="4"/>
      <c r="XF148" s="4"/>
      <c r="XG148" s="4"/>
      <c r="XH148" s="4"/>
      <c r="XI148" s="4"/>
      <c r="XJ148" s="4"/>
      <c r="XK148" s="4"/>
      <c r="XL148" s="4"/>
      <c r="XM148" s="4"/>
      <c r="XN148" s="4"/>
      <c r="XO148" s="4"/>
      <c r="XP148" s="4"/>
      <c r="XQ148" s="4"/>
      <c r="XR148" s="4"/>
      <c r="XS148" s="4"/>
      <c r="XT148" s="4"/>
      <c r="XU148" s="4"/>
      <c r="XV148" s="4"/>
      <c r="XW148" s="4"/>
      <c r="XX148" s="4"/>
      <c r="XY148" s="4"/>
      <c r="XZ148" s="4"/>
      <c r="YA148" s="4"/>
      <c r="YB148" s="4"/>
      <c r="YC148" s="4"/>
      <c r="YD148" s="4"/>
      <c r="YE148" s="4"/>
      <c r="YF148" s="4"/>
      <c r="YG148" s="4"/>
      <c r="YH148" s="4"/>
      <c r="YI148" s="4"/>
      <c r="YJ148" s="4"/>
      <c r="YK148" s="4"/>
      <c r="YL148" s="4"/>
      <c r="YM148" s="4"/>
      <c r="YN148" s="4"/>
      <c r="YO148" s="4"/>
      <c r="YP148" s="4"/>
      <c r="YQ148" s="4"/>
      <c r="YR148" s="4"/>
      <c r="YS148" s="4"/>
      <c r="YT148" s="4"/>
      <c r="YU148" s="4"/>
      <c r="YV148" s="4"/>
      <c r="YW148" s="4"/>
      <c r="YX148" s="4"/>
      <c r="YY148" s="4"/>
      <c r="YZ148" s="4"/>
      <c r="ZA148" s="4"/>
      <c r="ZB148" s="4"/>
      <c r="ZC148" s="4"/>
      <c r="ZD148" s="4"/>
      <c r="ZE148" s="4"/>
      <c r="ZF148" s="4"/>
      <c r="ZG148" s="4"/>
      <c r="ZH148" s="4"/>
      <c r="ZI148" s="4"/>
      <c r="ZJ148" s="4"/>
      <c r="ZK148" s="4"/>
      <c r="ZL148" s="4"/>
      <c r="ZM148" s="4"/>
      <c r="ZN148" s="4"/>
      <c r="ZO148" s="4"/>
      <c r="ZP148" s="4"/>
      <c r="ZQ148" s="4"/>
      <c r="ZR148" s="4"/>
      <c r="ZS148" s="4"/>
      <c r="ZT148" s="4"/>
      <c r="ZU148" s="4"/>
      <c r="ZV148" s="4"/>
      <c r="ZW148" s="4"/>
      <c r="ZX148" s="4"/>
      <c r="ZY148" s="4"/>
      <c r="ZZ148" s="4"/>
      <c r="AAA148" s="4"/>
      <c r="AAB148" s="4"/>
      <c r="AAC148" s="4"/>
      <c r="AAD148" s="4"/>
      <c r="AAE148" s="4"/>
      <c r="AAF148" s="4"/>
      <c r="AAG148" s="4"/>
      <c r="AAH148" s="4"/>
      <c r="AAI148" s="4"/>
      <c r="AAJ148" s="4"/>
      <c r="AAK148" s="4"/>
      <c r="AAL148" s="4"/>
      <c r="AAM148" s="4"/>
      <c r="AAN148" s="4"/>
      <c r="AAO148" s="4"/>
      <c r="AAP148" s="4"/>
      <c r="AAQ148" s="4"/>
      <c r="AAR148" s="4"/>
      <c r="AAS148" s="4"/>
      <c r="AAT148" s="4"/>
      <c r="AAU148" s="74"/>
      <c r="AAV148" s="74"/>
      <c r="AAW148" s="74"/>
      <c r="AAX148" s="74"/>
      <c r="AAY148" s="74"/>
      <c r="AAZ148" s="74"/>
      <c r="ABA148" s="4"/>
      <c r="ABB148" s="4"/>
      <c r="ABC148" s="4"/>
      <c r="ABD148" s="4"/>
      <c r="ABE148" s="4"/>
      <c r="ABF148" s="4"/>
      <c r="ABG148" s="4"/>
      <c r="ABH148" s="4"/>
      <c r="ABI148" s="4"/>
      <c r="ABJ148" s="4"/>
      <c r="ABK148" s="4"/>
      <c r="ABL148" s="4"/>
      <c r="ABM148" s="4"/>
      <c r="ABN148" s="4"/>
      <c r="ABO148" s="4"/>
      <c r="ABP148" s="4"/>
      <c r="ABQ148" s="4"/>
      <c r="ABR148" s="4"/>
      <c r="ABS148" s="4"/>
      <c r="ABT148" s="4"/>
      <c r="ABU148" s="4"/>
      <c r="ABV148" s="4"/>
      <c r="ABW148" s="4"/>
      <c r="ABX148" s="4"/>
      <c r="ABY148" s="4"/>
      <c r="ABZ148" s="4"/>
      <c r="ACA148" s="4"/>
      <c r="ACB148" s="4"/>
      <c r="ACC148" s="4"/>
      <c r="ACD148" s="4"/>
      <c r="ACE148" s="4"/>
      <c r="ACF148" s="4"/>
      <c r="ACG148" s="4"/>
      <c r="ACH148" s="4"/>
      <c r="ACI148" s="4"/>
      <c r="ACJ148" s="4"/>
      <c r="ACK148" s="4"/>
      <c r="ACL148" s="4"/>
      <c r="ACM148" s="4"/>
      <c r="ACN148" s="4"/>
      <c r="ACO148" s="4"/>
      <c r="ACP148" s="4"/>
      <c r="ACQ148" s="4"/>
      <c r="ACR148" s="4"/>
      <c r="ACS148" s="4"/>
      <c r="ACT148" s="4"/>
      <c r="ACU148" s="4"/>
      <c r="ACV148" s="4"/>
      <c r="ACW148" s="4"/>
      <c r="ACX148" s="4"/>
      <c r="ACY148" s="4"/>
      <c r="ACZ148" s="4"/>
      <c r="ADA148" s="4"/>
      <c r="ADB148" s="4"/>
      <c r="ADC148" s="4"/>
      <c r="ADD148" s="4"/>
      <c r="ADE148" s="4"/>
      <c r="ADF148" s="4"/>
      <c r="ADG148" s="4"/>
      <c r="ADH148" s="4"/>
      <c r="ADI148" s="4"/>
      <c r="ADJ148" s="4"/>
      <c r="ADK148" s="4"/>
      <c r="ADL148" s="4"/>
      <c r="ADM148" s="4"/>
      <c r="ADN148" s="4"/>
      <c r="ADO148" s="4"/>
      <c r="ADP148" s="4"/>
      <c r="ADQ148" s="4"/>
      <c r="ADR148" s="4"/>
      <c r="ADS148" s="4"/>
      <c r="ADT148" s="4"/>
      <c r="ADU148" s="4"/>
      <c r="ADV148" s="4"/>
      <c r="ADW148" s="4"/>
      <c r="ADX148" s="4"/>
      <c r="ADY148" s="4"/>
      <c r="ADZ148" s="4"/>
      <c r="AEA148" s="4"/>
      <c r="AEB148" s="4"/>
      <c r="AEC148" s="4"/>
      <c r="AED148" s="4"/>
      <c r="AEE148" s="4"/>
      <c r="AEF148" s="4"/>
      <c r="AEG148" s="4"/>
      <c r="AEH148" s="4"/>
      <c r="AEI148" s="4"/>
      <c r="AEJ148" s="4"/>
      <c r="AEK148" s="4"/>
      <c r="AEL148" s="4"/>
      <c r="AEM148" s="4"/>
      <c r="AEN148" s="4"/>
      <c r="AEO148" s="4"/>
      <c r="AEP148" s="4"/>
      <c r="AEQ148" s="4"/>
      <c r="AER148" s="4"/>
      <c r="AES148" s="4"/>
      <c r="AET148" s="4"/>
      <c r="AEU148" s="4"/>
      <c r="AEV148" s="4"/>
      <c r="AEW148" s="4"/>
      <c r="AEX148" s="4"/>
      <c r="AEY148" s="4"/>
      <c r="AEZ148" s="4"/>
      <c r="AFA148" s="4"/>
      <c r="AFB148" s="4"/>
      <c r="AFC148" s="4"/>
      <c r="AFD148" s="4"/>
      <c r="AFE148" s="4"/>
      <c r="AFF148" s="4"/>
      <c r="AFG148" s="4"/>
      <c r="AFH148" s="4"/>
      <c r="AFI148" s="4"/>
      <c r="AFJ148" s="4"/>
      <c r="AFK148" s="4"/>
      <c r="AFL148" s="4"/>
      <c r="AFM148" s="4"/>
      <c r="AFN148" s="4"/>
      <c r="AFO148" s="4"/>
      <c r="AFP148" s="4"/>
      <c r="AFQ148" s="4"/>
      <c r="AFR148" s="4"/>
      <c r="AFS148" s="4"/>
      <c r="AFT148" s="4"/>
      <c r="AFU148" s="4"/>
      <c r="AFV148" s="4"/>
      <c r="AFW148" s="4"/>
      <c r="AFX148" s="4"/>
      <c r="AFY148" s="4"/>
      <c r="AFZ148" s="4"/>
      <c r="AGA148" s="4"/>
      <c r="AGB148" s="4"/>
      <c r="AGC148" s="4"/>
      <c r="AGD148" s="4"/>
      <c r="AGE148" s="4"/>
      <c r="AGF148" s="4"/>
      <c r="AGG148" s="4"/>
      <c r="AGH148" s="4"/>
      <c r="AGI148" s="4"/>
      <c r="AGJ148" s="4"/>
      <c r="AGK148" s="4"/>
      <c r="AGL148" s="4"/>
      <c r="AGM148" s="4"/>
      <c r="AGN148" s="4"/>
      <c r="AGO148" s="4"/>
      <c r="AGP148" s="4"/>
      <c r="AGQ148" s="4"/>
      <c r="AGR148" s="4"/>
      <c r="AGS148" s="4"/>
      <c r="AGT148" s="4"/>
      <c r="AGU148" s="4"/>
      <c r="AGV148" s="4"/>
      <c r="AGW148" s="4"/>
      <c r="AGX148" s="4"/>
      <c r="AGY148" s="4"/>
      <c r="AGZ148" s="4"/>
      <c r="AHA148" s="4"/>
      <c r="AHB148" s="4"/>
      <c r="AHC148" s="4"/>
      <c r="AHD148" s="4"/>
      <c r="AHE148" s="4"/>
      <c r="AHF148" s="4"/>
      <c r="AHG148" s="4"/>
      <c r="AHH148" s="4"/>
      <c r="AHI148" s="4"/>
      <c r="AHJ148" s="4"/>
      <c r="AHK148" s="4"/>
      <c r="AHL148" s="4"/>
      <c r="AHM148" s="4"/>
      <c r="AHN148" s="4"/>
      <c r="AHO148" s="4"/>
      <c r="AHP148" s="4"/>
      <c r="AHQ148" s="4"/>
      <c r="AHR148" s="4"/>
      <c r="AHS148" s="4"/>
      <c r="AHT148" s="4"/>
      <c r="AHU148" s="4"/>
      <c r="AHV148" s="4"/>
      <c r="AHW148" s="4"/>
      <c r="AHX148" s="4"/>
      <c r="AHY148" s="4"/>
      <c r="AHZ148" s="4"/>
      <c r="AIA148" s="4"/>
      <c r="AIB148" s="4"/>
      <c r="AIC148" s="4"/>
      <c r="AID148" s="4"/>
      <c r="AIE148" s="4"/>
      <c r="AIF148" s="4"/>
      <c r="AIG148" s="4"/>
      <c r="AIH148" s="4"/>
      <c r="AII148" s="4"/>
      <c r="AIJ148" s="4"/>
      <c r="AIK148" s="4"/>
      <c r="AIL148" s="4"/>
      <c r="AIM148" s="4"/>
      <c r="AIN148" s="4"/>
      <c r="AIO148" s="4"/>
      <c r="AIP148" s="4"/>
      <c r="AIQ148" s="4"/>
      <c r="AIR148" s="4"/>
      <c r="AIS148" s="4"/>
      <c r="AIT148" s="4"/>
      <c r="AIU148" s="4"/>
      <c r="AIV148" s="4"/>
      <c r="AIW148" s="4"/>
      <c r="AIX148" s="4"/>
      <c r="AIY148" s="4"/>
      <c r="AIZ148" s="4"/>
      <c r="AJA148" s="4"/>
      <c r="AJB148" s="4"/>
      <c r="AJC148" s="4"/>
      <c r="AJD148" s="4"/>
      <c r="AJE148" s="4"/>
      <c r="AJF148" s="4"/>
      <c r="AJG148" s="4"/>
      <c r="AJH148" s="4"/>
      <c r="AJI148" s="4"/>
      <c r="AJJ148" s="4"/>
      <c r="AJK148" s="4"/>
      <c r="AJL148" s="4"/>
      <c r="AJM148" s="4"/>
      <c r="AJN148" s="4"/>
      <c r="AJO148" s="4"/>
      <c r="AJP148" s="4"/>
      <c r="AJQ148" s="4"/>
      <c r="AJR148" s="4"/>
      <c r="AJS148" s="4"/>
      <c r="AJT148" s="4"/>
      <c r="AJU148" s="4"/>
      <c r="AJV148" s="4"/>
      <c r="AJW148" s="4"/>
      <c r="AJX148" s="4"/>
      <c r="AJY148" s="4"/>
      <c r="AJZ148" s="4"/>
      <c r="AKA148" s="4"/>
      <c r="AKB148" s="4"/>
      <c r="AKC148" s="4"/>
      <c r="AKD148" s="4"/>
      <c r="AKE148" s="4"/>
      <c r="AKF148" s="4"/>
      <c r="AKG148" s="4"/>
      <c r="AKH148" s="4"/>
      <c r="AKI148" s="4"/>
      <c r="AKJ148" s="4"/>
      <c r="AKK148" s="4"/>
      <c r="AKL148" s="4"/>
      <c r="AKM148" s="4"/>
      <c r="AKN148" s="4"/>
      <c r="AKO148" s="4"/>
      <c r="AKP148" s="4"/>
      <c r="AKQ148" s="74"/>
      <c r="AKR148" s="74"/>
      <c r="AKS148" s="74"/>
      <c r="AKT148" s="74"/>
      <c r="AKU148" s="74"/>
      <c r="AKV148" s="74"/>
      <c r="AKW148" s="4"/>
      <c r="AKX148" s="4"/>
      <c r="AKY148" s="4"/>
      <c r="AKZ148" s="4"/>
      <c r="ALA148" s="4"/>
      <c r="ALB148" s="4"/>
      <c r="ALC148" s="4"/>
      <c r="ALD148" s="4"/>
      <c r="ALE148" s="4"/>
      <c r="ALF148" s="4"/>
      <c r="ALG148" s="4"/>
      <c r="ALH148" s="4"/>
      <c r="ALI148" s="4"/>
      <c r="ALJ148" s="4"/>
      <c r="ALK148" s="4"/>
      <c r="ALL148" s="4"/>
      <c r="ALM148" s="4"/>
      <c r="ALN148" s="4"/>
      <c r="ALO148" s="4"/>
      <c r="ALP148" s="4"/>
      <c r="ALQ148" s="4"/>
      <c r="ALR148" s="4"/>
      <c r="ALS148" s="4"/>
      <c r="ALT148" s="4"/>
      <c r="ALU148" s="4"/>
      <c r="ALV148" s="4"/>
      <c r="ALW148" s="4"/>
      <c r="ALX148" s="4"/>
      <c r="ALY148" s="4"/>
      <c r="ALZ148" s="4"/>
      <c r="AMA148" s="4"/>
      <c r="AMB148" s="4"/>
      <c r="AMC148" s="4"/>
      <c r="AMD148" s="4"/>
      <c r="AME148" s="4"/>
      <c r="AMF148" s="4"/>
      <c r="AMG148" s="4"/>
      <c r="AMH148" s="4"/>
      <c r="AMI148" s="4"/>
      <c r="AMJ148" s="4"/>
      <c r="AMK148" s="4"/>
      <c r="AML148" s="4"/>
      <c r="AMM148" s="4"/>
      <c r="AMN148" s="4"/>
      <c r="AMO148" s="4"/>
      <c r="AMP148" s="4"/>
      <c r="AMQ148" s="4"/>
      <c r="AMR148" s="4"/>
      <c r="AMS148" s="4"/>
      <c r="AMT148" s="4"/>
      <c r="AMU148" s="4"/>
      <c r="AMV148" s="4"/>
      <c r="AMW148" s="4"/>
      <c r="AMX148" s="4"/>
      <c r="AMY148" s="4"/>
      <c r="AMZ148" s="4"/>
      <c r="ANA148" s="4"/>
      <c r="ANB148" s="4"/>
      <c r="ANC148" s="4"/>
      <c r="AND148" s="4"/>
      <c r="ANE148" s="4"/>
      <c r="ANF148" s="4"/>
      <c r="ANG148" s="4"/>
      <c r="ANH148" s="4"/>
      <c r="ANI148" s="4"/>
      <c r="ANJ148" s="4"/>
      <c r="ANK148" s="4"/>
      <c r="ANL148" s="4"/>
      <c r="ANM148" s="4"/>
      <c r="ANN148" s="4"/>
      <c r="ANO148" s="4"/>
      <c r="ANP148" s="4"/>
      <c r="ANQ148" s="4"/>
      <c r="ANR148" s="4"/>
      <c r="ANS148" s="4"/>
      <c r="ANT148" s="4"/>
      <c r="ANU148" s="4"/>
      <c r="ANV148" s="4"/>
      <c r="ANW148" s="4"/>
      <c r="ANX148" s="4"/>
      <c r="ANY148" s="4"/>
      <c r="ANZ148" s="4"/>
      <c r="AOA148" s="4"/>
      <c r="AOB148" s="4"/>
      <c r="AOC148" s="4"/>
      <c r="AOD148" s="4"/>
      <c r="AOE148" s="4"/>
      <c r="AOF148" s="4"/>
      <c r="AOG148" s="4"/>
      <c r="AOH148" s="4"/>
      <c r="AOI148" s="4"/>
      <c r="AOJ148" s="4"/>
      <c r="AOK148" s="4"/>
      <c r="AOL148" s="4"/>
      <c r="AOM148" s="4"/>
      <c r="AON148" s="4"/>
      <c r="AOO148" s="4"/>
      <c r="AOP148" s="4"/>
      <c r="AOQ148" s="4"/>
      <c r="AOR148" s="4"/>
      <c r="AOS148" s="4"/>
      <c r="AOT148" s="4"/>
      <c r="AOU148" s="4"/>
      <c r="AOV148" s="4"/>
      <c r="AOW148" s="4"/>
      <c r="AOX148" s="4"/>
      <c r="AOY148" s="4"/>
      <c r="AOZ148" s="4"/>
      <c r="APA148" s="4"/>
      <c r="APB148" s="4"/>
      <c r="APC148" s="4"/>
      <c r="APD148" s="4"/>
      <c r="APE148" s="4"/>
      <c r="APF148" s="4"/>
      <c r="APG148" s="4"/>
      <c r="APH148" s="4"/>
      <c r="API148" s="4"/>
      <c r="APJ148" s="4"/>
      <c r="APK148" s="4"/>
      <c r="APL148" s="4"/>
      <c r="APM148" s="4"/>
      <c r="APN148" s="4"/>
      <c r="APO148" s="4"/>
      <c r="APP148" s="4"/>
      <c r="APQ148" s="4"/>
      <c r="APR148" s="4"/>
      <c r="APS148" s="4"/>
      <c r="APT148" s="4"/>
      <c r="APU148" s="4"/>
      <c r="APV148" s="4"/>
      <c r="APW148" s="4"/>
      <c r="APX148" s="4"/>
      <c r="APY148" s="4"/>
      <c r="APZ148" s="4"/>
      <c r="AQA148" s="4"/>
      <c r="AQB148" s="4"/>
      <c r="AQC148" s="4"/>
      <c r="AQD148" s="4"/>
      <c r="AQE148" s="4"/>
      <c r="AQF148" s="4"/>
      <c r="AQG148" s="4"/>
      <c r="AQH148" s="4"/>
      <c r="AQI148" s="4"/>
      <c r="AQJ148" s="4"/>
      <c r="AQK148" s="4"/>
      <c r="AQL148" s="4"/>
      <c r="AQM148" s="4"/>
      <c r="AQN148" s="4"/>
      <c r="AQO148" s="4"/>
      <c r="AQP148" s="4"/>
      <c r="AQQ148" s="4"/>
      <c r="AQR148" s="4"/>
      <c r="AQS148" s="4"/>
      <c r="AQT148" s="4"/>
      <c r="AQU148" s="4"/>
      <c r="AQV148" s="4"/>
      <c r="AQW148" s="4"/>
      <c r="AQX148" s="4"/>
      <c r="AQY148" s="4"/>
      <c r="AQZ148" s="4"/>
      <c r="ARA148" s="4"/>
      <c r="ARB148" s="4"/>
      <c r="ARC148" s="4"/>
      <c r="ARD148" s="4"/>
      <c r="ARE148" s="4"/>
      <c r="ARF148" s="4"/>
      <c r="ARG148" s="4"/>
      <c r="ARH148" s="4"/>
      <c r="ARI148" s="4"/>
      <c r="ARJ148" s="4"/>
      <c r="ARK148" s="4"/>
      <c r="ARL148" s="4"/>
      <c r="ARM148" s="4"/>
      <c r="ARN148" s="4"/>
      <c r="ARO148" s="4"/>
      <c r="ARP148" s="4"/>
      <c r="ARQ148" s="4"/>
      <c r="ARR148" s="4"/>
      <c r="ARS148" s="4"/>
      <c r="ART148" s="4"/>
      <c r="ARU148" s="4"/>
      <c r="ARV148" s="4"/>
      <c r="ARW148" s="4"/>
      <c r="ARX148" s="4"/>
      <c r="ARY148" s="4"/>
      <c r="ARZ148" s="4"/>
      <c r="ASA148" s="4"/>
      <c r="ASB148" s="4"/>
      <c r="ASC148" s="4"/>
      <c r="ASD148" s="4"/>
      <c r="ASE148" s="4"/>
      <c r="ASF148" s="4"/>
      <c r="ASG148" s="4"/>
      <c r="ASH148" s="4"/>
      <c r="ASI148" s="4"/>
      <c r="ASJ148" s="4"/>
      <c r="ASK148" s="4"/>
      <c r="ASL148" s="4"/>
      <c r="ASM148" s="4"/>
      <c r="ASN148" s="4"/>
      <c r="ASO148" s="4"/>
      <c r="ASP148" s="4"/>
      <c r="ASQ148" s="4"/>
      <c r="ASR148" s="4"/>
      <c r="ASS148" s="4"/>
      <c r="AST148" s="4"/>
      <c r="ASU148" s="4"/>
      <c r="ASV148" s="4"/>
      <c r="ASW148" s="4"/>
      <c r="ASX148" s="4"/>
      <c r="ASY148" s="4"/>
      <c r="ASZ148" s="4"/>
      <c r="ATA148" s="4"/>
      <c r="ATB148" s="4"/>
      <c r="ATC148" s="4"/>
      <c r="ATD148" s="4"/>
      <c r="ATE148" s="4"/>
      <c r="ATF148" s="4"/>
      <c r="ATG148" s="4"/>
      <c r="ATH148" s="4"/>
      <c r="ATI148" s="4"/>
      <c r="ATJ148" s="4"/>
      <c r="ATK148" s="4"/>
      <c r="ATL148" s="4"/>
      <c r="ATM148" s="4"/>
      <c r="ATN148" s="4"/>
      <c r="ATO148" s="4"/>
      <c r="ATP148" s="4"/>
      <c r="ATQ148" s="4"/>
      <c r="ATR148" s="4"/>
      <c r="ATS148" s="4"/>
      <c r="ATT148" s="4"/>
      <c r="ATU148" s="4"/>
      <c r="ATV148" s="4"/>
      <c r="ATW148" s="4"/>
      <c r="ATX148" s="4"/>
      <c r="ATY148" s="4"/>
      <c r="ATZ148" s="4"/>
      <c r="AUA148" s="4"/>
      <c r="AUB148" s="4"/>
      <c r="AUC148" s="4"/>
      <c r="AUD148" s="4"/>
      <c r="AUE148" s="4"/>
      <c r="AUF148" s="4"/>
      <c r="AUG148" s="4"/>
      <c r="AUH148" s="4"/>
      <c r="AUI148" s="4"/>
      <c r="AUJ148" s="4"/>
      <c r="AUK148" s="4"/>
      <c r="AUL148" s="4"/>
      <c r="AUM148" s="74"/>
      <c r="AUN148" s="74"/>
      <c r="AUO148" s="74"/>
      <c r="AUP148" s="74"/>
      <c r="AUQ148" s="74"/>
      <c r="AUR148" s="74"/>
      <c r="AUS148" s="4"/>
      <c r="AUT148" s="4"/>
      <c r="AUU148" s="4"/>
      <c r="AUV148" s="4"/>
      <c r="AUW148" s="4"/>
      <c r="AUX148" s="4"/>
      <c r="AUY148" s="4"/>
      <c r="AUZ148" s="4"/>
      <c r="AVA148" s="4"/>
      <c r="AVB148" s="4"/>
      <c r="AVC148" s="4"/>
      <c r="AVD148" s="4"/>
      <c r="AVE148" s="4"/>
      <c r="AVF148" s="4"/>
      <c r="AVG148" s="4"/>
      <c r="AVH148" s="4"/>
      <c r="AVI148" s="4"/>
      <c r="AVJ148" s="4"/>
      <c r="AVK148" s="4"/>
      <c r="AVL148" s="4"/>
      <c r="AVM148" s="4"/>
      <c r="AVN148" s="4"/>
      <c r="AVO148" s="4"/>
      <c r="AVP148" s="4"/>
      <c r="AVQ148" s="4"/>
      <c r="AVR148" s="4"/>
      <c r="AVS148" s="4"/>
      <c r="AVT148" s="4"/>
      <c r="AVU148" s="4"/>
      <c r="AVV148" s="4"/>
      <c r="AVW148" s="4"/>
      <c r="AVX148" s="4"/>
      <c r="AVY148" s="4"/>
      <c r="AVZ148" s="4"/>
      <c r="AWA148" s="4"/>
      <c r="AWB148" s="4"/>
      <c r="AWC148" s="4"/>
      <c r="AWD148" s="4"/>
      <c r="AWE148" s="4"/>
      <c r="AWF148" s="4"/>
      <c r="AWG148" s="4"/>
      <c r="AWH148" s="4"/>
      <c r="AWI148" s="4"/>
      <c r="AWJ148" s="4"/>
      <c r="AWK148" s="4"/>
      <c r="AWL148" s="4"/>
      <c r="AWM148" s="4"/>
      <c r="AWN148" s="4"/>
      <c r="AWO148" s="4"/>
      <c r="AWP148" s="4"/>
      <c r="AWQ148" s="4"/>
      <c r="AWR148" s="4"/>
      <c r="AWS148" s="4"/>
      <c r="AWT148" s="4"/>
      <c r="AWU148" s="4"/>
      <c r="AWV148" s="4"/>
      <c r="AWW148" s="4"/>
      <c r="AWX148" s="4"/>
      <c r="AWY148" s="4"/>
      <c r="AWZ148" s="4"/>
      <c r="AXA148" s="4"/>
      <c r="AXB148" s="4"/>
      <c r="AXC148" s="4"/>
      <c r="AXD148" s="4"/>
      <c r="AXE148" s="4"/>
      <c r="AXF148" s="4"/>
      <c r="AXG148" s="4"/>
      <c r="AXH148" s="4"/>
      <c r="AXI148" s="4"/>
      <c r="AXJ148" s="4"/>
      <c r="AXK148" s="4"/>
      <c r="AXL148" s="4"/>
      <c r="AXM148" s="4"/>
      <c r="AXN148" s="4"/>
      <c r="AXO148" s="4"/>
      <c r="AXP148" s="4"/>
      <c r="AXQ148" s="4"/>
      <c r="AXR148" s="4"/>
      <c r="AXS148" s="4"/>
      <c r="AXT148" s="4"/>
      <c r="AXU148" s="4"/>
      <c r="AXV148" s="4"/>
      <c r="AXW148" s="4"/>
      <c r="AXX148" s="4"/>
      <c r="AXY148" s="4"/>
      <c r="AXZ148" s="4"/>
      <c r="AYA148" s="4"/>
      <c r="AYB148" s="4"/>
      <c r="AYC148" s="4"/>
      <c r="AYD148" s="4"/>
      <c r="AYE148" s="4"/>
      <c r="AYF148" s="4"/>
      <c r="AYG148" s="4"/>
      <c r="AYH148" s="4"/>
      <c r="AYI148" s="4"/>
      <c r="AYJ148" s="4"/>
      <c r="AYK148" s="4"/>
      <c r="AYL148" s="4"/>
      <c r="AYM148" s="4"/>
      <c r="AYN148" s="4"/>
      <c r="AYO148" s="4"/>
      <c r="AYP148" s="4"/>
      <c r="AYQ148" s="4"/>
      <c r="AYR148" s="4"/>
      <c r="AYS148" s="4"/>
      <c r="AYT148" s="4"/>
      <c r="AYU148" s="4"/>
      <c r="AYV148" s="4"/>
      <c r="AYW148" s="4"/>
      <c r="AYX148" s="4"/>
      <c r="AYY148" s="4"/>
      <c r="AYZ148" s="4"/>
      <c r="AZA148" s="4"/>
      <c r="AZB148" s="4"/>
      <c r="AZC148" s="4"/>
      <c r="AZD148" s="4"/>
      <c r="AZE148" s="4"/>
      <c r="AZF148" s="4"/>
      <c r="AZG148" s="4"/>
      <c r="AZH148" s="4"/>
      <c r="AZI148" s="4"/>
      <c r="AZJ148" s="4"/>
      <c r="AZK148" s="4"/>
      <c r="AZL148" s="4"/>
      <c r="AZM148" s="4"/>
      <c r="AZN148" s="4"/>
      <c r="AZO148" s="4"/>
      <c r="AZP148" s="4"/>
      <c r="AZQ148" s="4"/>
      <c r="AZR148" s="4"/>
      <c r="AZS148" s="4"/>
      <c r="AZT148" s="4"/>
      <c r="AZU148" s="4"/>
      <c r="AZV148" s="4"/>
      <c r="AZW148" s="4"/>
      <c r="AZX148" s="4"/>
      <c r="AZY148" s="4"/>
      <c r="AZZ148" s="4"/>
      <c r="BAA148" s="4"/>
      <c r="BAB148" s="4"/>
      <c r="BAC148" s="4"/>
      <c r="BAD148" s="4"/>
      <c r="BAE148" s="4"/>
      <c r="BAF148" s="4"/>
      <c r="BAG148" s="4"/>
      <c r="BAH148" s="4"/>
      <c r="BAI148" s="4"/>
      <c r="BAJ148" s="4"/>
      <c r="BAK148" s="4"/>
      <c r="BAL148" s="4"/>
      <c r="BAM148" s="4"/>
      <c r="BAN148" s="4"/>
      <c r="BAO148" s="4"/>
      <c r="BAP148" s="4"/>
      <c r="BAQ148" s="4"/>
      <c r="BAR148" s="4"/>
      <c r="BAS148" s="4"/>
      <c r="BAT148" s="4"/>
      <c r="BAU148" s="4"/>
      <c r="BAV148" s="4"/>
      <c r="BAW148" s="4"/>
      <c r="BAX148" s="4"/>
      <c r="BAY148" s="4"/>
      <c r="BAZ148" s="4"/>
      <c r="BBA148" s="4"/>
      <c r="BBB148" s="4"/>
      <c r="BBC148" s="4"/>
      <c r="BBD148" s="4"/>
      <c r="BBE148" s="4"/>
      <c r="BBF148" s="4"/>
      <c r="BBG148" s="4"/>
      <c r="BBH148" s="4"/>
      <c r="BBI148" s="4"/>
      <c r="BBJ148" s="4"/>
      <c r="BBK148" s="4"/>
      <c r="BBL148" s="4"/>
      <c r="BBM148" s="4"/>
      <c r="BBN148" s="4"/>
      <c r="BBO148" s="4"/>
      <c r="BBP148" s="4"/>
      <c r="BBQ148" s="4"/>
      <c r="BBR148" s="4"/>
      <c r="BBS148" s="4"/>
      <c r="BBT148" s="4"/>
      <c r="BBU148" s="4"/>
      <c r="BBV148" s="4"/>
      <c r="BBW148" s="4"/>
      <c r="BBX148" s="4"/>
      <c r="BBY148" s="4"/>
      <c r="BBZ148" s="4"/>
      <c r="BCA148" s="4"/>
      <c r="BCB148" s="4"/>
      <c r="BCC148" s="4"/>
      <c r="BCD148" s="4"/>
      <c r="BCE148" s="4"/>
      <c r="BCF148" s="4"/>
      <c r="BCG148" s="4"/>
      <c r="BCH148" s="4"/>
      <c r="BCI148" s="4"/>
      <c r="BCJ148" s="4"/>
      <c r="BCK148" s="4"/>
      <c r="BCL148" s="4"/>
      <c r="BCM148" s="4"/>
      <c r="BCN148" s="4"/>
      <c r="BCO148" s="4"/>
      <c r="BCP148" s="4"/>
      <c r="BCQ148" s="4"/>
      <c r="BCR148" s="4"/>
      <c r="BCS148" s="4"/>
      <c r="BCT148" s="4"/>
      <c r="BCU148" s="4"/>
      <c r="BCV148" s="4"/>
      <c r="BCW148" s="4"/>
      <c r="BCX148" s="4"/>
      <c r="BCY148" s="4"/>
      <c r="BCZ148" s="4"/>
      <c r="BDA148" s="4"/>
      <c r="BDB148" s="4"/>
      <c r="BDC148" s="4"/>
      <c r="BDD148" s="4"/>
      <c r="BDE148" s="4"/>
      <c r="BDF148" s="4"/>
      <c r="BDG148" s="4"/>
      <c r="BDH148" s="4"/>
      <c r="BDI148" s="4"/>
      <c r="BDJ148" s="4"/>
      <c r="BDK148" s="4"/>
      <c r="BDL148" s="4"/>
      <c r="BDM148" s="4"/>
      <c r="BDN148" s="4"/>
      <c r="BDO148" s="4"/>
      <c r="BDP148" s="4"/>
      <c r="BDQ148" s="4"/>
      <c r="BDR148" s="4"/>
      <c r="BDS148" s="4"/>
      <c r="BDT148" s="4"/>
      <c r="BDU148" s="4"/>
      <c r="BDV148" s="4"/>
      <c r="BDW148" s="4"/>
      <c r="BDX148" s="4"/>
      <c r="BDY148" s="4"/>
      <c r="BDZ148" s="4"/>
      <c r="BEA148" s="4"/>
      <c r="BEB148" s="4"/>
      <c r="BEC148" s="4"/>
      <c r="BED148" s="4"/>
      <c r="BEE148" s="4"/>
      <c r="BEF148" s="4"/>
      <c r="BEG148" s="4"/>
      <c r="BEH148" s="4"/>
      <c r="BEI148" s="74"/>
      <c r="BEJ148" s="74"/>
      <c r="BEK148" s="74"/>
      <c r="BEL148" s="74"/>
      <c r="BEM148" s="74"/>
      <c r="BEN148" s="74"/>
      <c r="BEO148" s="4"/>
      <c r="BEP148" s="4"/>
      <c r="BEQ148" s="4"/>
      <c r="BER148" s="4"/>
      <c r="BES148" s="4"/>
      <c r="BET148" s="4"/>
      <c r="BEU148" s="4"/>
      <c r="BEV148" s="4"/>
      <c r="BEW148" s="4"/>
      <c r="BEX148" s="4"/>
      <c r="BEY148" s="4"/>
      <c r="BEZ148" s="4"/>
      <c r="BFA148" s="4"/>
      <c r="BFB148" s="4"/>
      <c r="BFC148" s="4"/>
      <c r="BFD148" s="4"/>
      <c r="BFE148" s="4"/>
      <c r="BFF148" s="4"/>
      <c r="BFG148" s="4"/>
      <c r="BFH148" s="4"/>
      <c r="BFI148" s="4"/>
      <c r="BFJ148" s="4"/>
      <c r="BFK148" s="4"/>
      <c r="BFL148" s="4"/>
      <c r="BFM148" s="4"/>
      <c r="BFN148" s="4"/>
      <c r="BFO148" s="4"/>
      <c r="BFP148" s="4"/>
      <c r="BFQ148" s="4"/>
      <c r="BFR148" s="4"/>
      <c r="BFS148" s="4"/>
      <c r="BFT148" s="4"/>
      <c r="BFU148" s="4"/>
      <c r="BFV148" s="4"/>
      <c r="BFW148" s="4"/>
      <c r="BFX148" s="4"/>
      <c r="BFY148" s="4"/>
      <c r="BFZ148" s="4"/>
      <c r="BGA148" s="4"/>
      <c r="BGB148" s="4"/>
      <c r="BGC148" s="4"/>
      <c r="BGD148" s="4"/>
      <c r="BGE148" s="4"/>
      <c r="BGF148" s="4"/>
      <c r="BGG148" s="4"/>
      <c r="BGH148" s="4"/>
      <c r="BGI148" s="4"/>
      <c r="BGJ148" s="4"/>
      <c r="BGK148" s="4"/>
      <c r="BGL148" s="4"/>
      <c r="BGM148" s="4"/>
      <c r="BGN148" s="4"/>
      <c r="BGO148" s="4"/>
      <c r="BGP148" s="4"/>
      <c r="BGQ148" s="4"/>
      <c r="BGR148" s="4"/>
      <c r="BGS148" s="4"/>
      <c r="BGT148" s="4"/>
      <c r="BGU148" s="4"/>
      <c r="BGV148" s="4"/>
      <c r="BGW148" s="4"/>
      <c r="BGX148" s="4"/>
      <c r="BGY148" s="4"/>
      <c r="BGZ148" s="4"/>
      <c r="BHA148" s="4"/>
      <c r="BHB148" s="4"/>
      <c r="BHC148" s="4"/>
      <c r="BHD148" s="4"/>
      <c r="BHE148" s="4"/>
      <c r="BHF148" s="4"/>
      <c r="BHG148" s="4"/>
      <c r="BHH148" s="4"/>
      <c r="BHI148" s="4"/>
      <c r="BHJ148" s="4"/>
      <c r="BHK148" s="4"/>
      <c r="BHL148" s="4"/>
      <c r="BHM148" s="4"/>
      <c r="BHN148" s="4"/>
      <c r="BHO148" s="4"/>
      <c r="BHP148" s="4"/>
      <c r="BHQ148" s="4"/>
      <c r="BHR148" s="4"/>
      <c r="BHS148" s="4"/>
      <c r="BHT148" s="4"/>
      <c r="BHU148" s="4"/>
      <c r="BHV148" s="4"/>
      <c r="BHW148" s="4"/>
      <c r="BHX148" s="4"/>
      <c r="BHY148" s="4"/>
      <c r="BHZ148" s="4"/>
      <c r="BIA148" s="4"/>
      <c r="BIB148" s="4"/>
      <c r="BIC148" s="4"/>
      <c r="BID148" s="4"/>
      <c r="BIE148" s="4"/>
      <c r="BIF148" s="4"/>
      <c r="BIG148" s="4"/>
      <c r="BIH148" s="4"/>
      <c r="BII148" s="4"/>
      <c r="BIJ148" s="4"/>
      <c r="BIK148" s="4"/>
      <c r="BIL148" s="4"/>
      <c r="BIM148" s="4"/>
      <c r="BIN148" s="4"/>
      <c r="BIO148" s="4"/>
      <c r="BIP148" s="4"/>
      <c r="BIQ148" s="4"/>
      <c r="BIR148" s="4"/>
      <c r="BIS148" s="4"/>
      <c r="BIT148" s="4"/>
      <c r="BIU148" s="4"/>
      <c r="BIV148" s="4"/>
      <c r="BIW148" s="4"/>
      <c r="BIX148" s="4"/>
      <c r="BIY148" s="4"/>
      <c r="BIZ148" s="4"/>
      <c r="BJA148" s="4"/>
      <c r="BJB148" s="4"/>
      <c r="BJC148" s="4"/>
      <c r="BJD148" s="4"/>
      <c r="BJE148" s="4"/>
      <c r="BJF148" s="4"/>
      <c r="BJG148" s="4"/>
      <c r="BJH148" s="4"/>
      <c r="BJI148" s="4"/>
      <c r="BJJ148" s="4"/>
      <c r="BJK148" s="4"/>
      <c r="BJL148" s="4"/>
      <c r="BJM148" s="4"/>
      <c r="BJN148" s="4"/>
      <c r="BJO148" s="4"/>
      <c r="BJP148" s="4"/>
      <c r="BJQ148" s="4"/>
      <c r="BJR148" s="4"/>
      <c r="BJS148" s="4"/>
      <c r="BJT148" s="4"/>
      <c r="BJU148" s="4"/>
      <c r="BJV148" s="4"/>
      <c r="BJW148" s="4"/>
      <c r="BJX148" s="4"/>
      <c r="BJY148" s="4"/>
      <c r="BJZ148" s="4"/>
      <c r="BKA148" s="4"/>
      <c r="BKB148" s="4"/>
      <c r="BKC148" s="4"/>
      <c r="BKD148" s="4"/>
      <c r="BKE148" s="4"/>
      <c r="BKF148" s="4"/>
      <c r="BKG148" s="4"/>
      <c r="BKH148" s="4"/>
      <c r="BKI148" s="4"/>
      <c r="BKJ148" s="4"/>
      <c r="BKK148" s="4"/>
      <c r="BKL148" s="4"/>
      <c r="BKM148" s="4"/>
      <c r="BKN148" s="4"/>
      <c r="BKO148" s="4"/>
      <c r="BKP148" s="4"/>
      <c r="BKQ148" s="4"/>
      <c r="BKR148" s="4"/>
      <c r="BKS148" s="4"/>
      <c r="BKT148" s="4"/>
      <c r="BKU148" s="4"/>
      <c r="BKV148" s="4"/>
      <c r="BKW148" s="4"/>
      <c r="BKX148" s="4"/>
      <c r="BKY148" s="4"/>
      <c r="BKZ148" s="4"/>
      <c r="BLA148" s="4"/>
      <c r="BLB148" s="4"/>
      <c r="BLC148" s="4"/>
      <c r="BLD148" s="4"/>
      <c r="BLE148" s="4"/>
      <c r="BLF148" s="4"/>
      <c r="BLG148" s="4"/>
      <c r="BLH148" s="4"/>
      <c r="BLI148" s="4"/>
      <c r="BLJ148" s="4"/>
      <c r="BLK148" s="4"/>
      <c r="BLL148" s="4"/>
      <c r="BLM148" s="4"/>
      <c r="BLN148" s="4"/>
      <c r="BLO148" s="4"/>
      <c r="BLP148" s="4"/>
      <c r="BLQ148" s="4"/>
      <c r="BLR148" s="4"/>
      <c r="BLS148" s="4"/>
      <c r="BLT148" s="4"/>
      <c r="BLU148" s="4"/>
      <c r="BLV148" s="4"/>
      <c r="BLW148" s="4"/>
      <c r="BLX148" s="4"/>
      <c r="BLY148" s="4"/>
      <c r="BLZ148" s="4"/>
      <c r="BMA148" s="4"/>
      <c r="BMB148" s="4"/>
      <c r="BMC148" s="4"/>
      <c r="BMD148" s="4"/>
      <c r="BME148" s="4"/>
      <c r="BMF148" s="4"/>
      <c r="BMG148" s="4"/>
      <c r="BMH148" s="4"/>
      <c r="BMI148" s="4"/>
      <c r="BMJ148" s="4"/>
      <c r="BMK148" s="4"/>
      <c r="BML148" s="4"/>
      <c r="BMM148" s="4"/>
      <c r="BMN148" s="4"/>
      <c r="BMO148" s="4"/>
      <c r="BMP148" s="4"/>
      <c r="BMQ148" s="4"/>
      <c r="BMR148" s="4"/>
      <c r="BMS148" s="4"/>
      <c r="BMT148" s="4"/>
      <c r="BMU148" s="4"/>
      <c r="BMV148" s="4"/>
      <c r="BMW148" s="4"/>
      <c r="BMX148" s="4"/>
      <c r="BMY148" s="4"/>
      <c r="BMZ148" s="4"/>
      <c r="BNA148" s="4"/>
      <c r="BNB148" s="4"/>
      <c r="BNC148" s="4"/>
      <c r="BND148" s="4"/>
      <c r="BNE148" s="4"/>
      <c r="BNF148" s="4"/>
      <c r="BNG148" s="4"/>
      <c r="BNH148" s="4"/>
      <c r="BNI148" s="4"/>
      <c r="BNJ148" s="4"/>
      <c r="BNK148" s="4"/>
      <c r="BNL148" s="4"/>
      <c r="BNM148" s="4"/>
      <c r="BNN148" s="4"/>
      <c r="BNO148" s="4"/>
      <c r="BNP148" s="4"/>
      <c r="BNQ148" s="4"/>
      <c r="BNR148" s="4"/>
      <c r="BNS148" s="4"/>
      <c r="BNT148" s="4"/>
      <c r="BNU148" s="4"/>
      <c r="BNV148" s="4"/>
      <c r="BNW148" s="4"/>
      <c r="BNX148" s="4"/>
      <c r="BNY148" s="4"/>
      <c r="BNZ148" s="4"/>
      <c r="BOA148" s="4"/>
      <c r="BOB148" s="4"/>
      <c r="BOC148" s="4"/>
      <c r="BOD148" s="4"/>
      <c r="BOE148" s="74"/>
      <c r="BOF148" s="74"/>
      <c r="BOG148" s="74"/>
      <c r="BOH148" s="74"/>
      <c r="BOI148" s="74"/>
      <c r="BOJ148" s="74"/>
      <c r="BOK148" s="4"/>
      <c r="BOL148" s="4"/>
      <c r="BOM148" s="4"/>
      <c r="BON148" s="4"/>
      <c r="BOO148" s="4"/>
      <c r="BOP148" s="4"/>
      <c r="BOQ148" s="4"/>
      <c r="BOR148" s="4"/>
      <c r="BOS148" s="4"/>
      <c r="BOT148" s="4"/>
      <c r="BOU148" s="4"/>
      <c r="BOV148" s="4"/>
      <c r="BOW148" s="4"/>
      <c r="BOX148" s="4"/>
      <c r="BOY148" s="4"/>
      <c r="BOZ148" s="4"/>
      <c r="BPA148" s="4"/>
      <c r="BPB148" s="4"/>
      <c r="BPC148" s="4"/>
      <c r="BPD148" s="4"/>
      <c r="BPE148" s="4"/>
      <c r="BPF148" s="4"/>
      <c r="BPG148" s="4"/>
      <c r="BPH148" s="4"/>
      <c r="BPI148" s="4"/>
      <c r="BPJ148" s="4"/>
      <c r="BPK148" s="4"/>
      <c r="BPL148" s="4"/>
      <c r="BPM148" s="4"/>
      <c r="BPN148" s="4"/>
      <c r="BPO148" s="4"/>
      <c r="BPP148" s="4"/>
      <c r="BPQ148" s="4"/>
      <c r="BPR148" s="4"/>
      <c r="BPS148" s="4"/>
      <c r="BPT148" s="4"/>
      <c r="BPU148" s="4"/>
      <c r="BPV148" s="4"/>
      <c r="BPW148" s="4"/>
      <c r="BPX148" s="4"/>
      <c r="BPY148" s="4"/>
      <c r="BPZ148" s="4"/>
      <c r="BQA148" s="4"/>
      <c r="BQB148" s="4"/>
      <c r="BQC148" s="4"/>
      <c r="BQD148" s="4"/>
      <c r="BQE148" s="4"/>
      <c r="BQF148" s="4"/>
      <c r="BQG148" s="4"/>
      <c r="BQH148" s="4"/>
      <c r="BQI148" s="4"/>
      <c r="BQJ148" s="4"/>
      <c r="BQK148" s="4"/>
      <c r="BQL148" s="4"/>
      <c r="BQM148" s="4"/>
      <c r="BQN148" s="4"/>
      <c r="BQO148" s="4"/>
      <c r="BQP148" s="4"/>
      <c r="BQQ148" s="4"/>
      <c r="BQR148" s="4"/>
      <c r="BQS148" s="4"/>
      <c r="BQT148" s="4"/>
      <c r="BQU148" s="4"/>
      <c r="BQV148" s="4"/>
      <c r="BQW148" s="4"/>
      <c r="BQX148" s="4"/>
      <c r="BQY148" s="4"/>
      <c r="BQZ148" s="4"/>
      <c r="BRA148" s="4"/>
      <c r="BRB148" s="4"/>
      <c r="BRC148" s="4"/>
      <c r="BRD148" s="4"/>
      <c r="BRE148" s="4"/>
      <c r="BRF148" s="4"/>
      <c r="BRG148" s="4"/>
      <c r="BRH148" s="4"/>
      <c r="BRI148" s="4"/>
      <c r="BRJ148" s="4"/>
      <c r="BRK148" s="4"/>
      <c r="BRL148" s="4"/>
      <c r="BRM148" s="4"/>
      <c r="BRN148" s="4"/>
      <c r="BRO148" s="4"/>
      <c r="BRP148" s="4"/>
      <c r="BRQ148" s="4"/>
      <c r="BRR148" s="4"/>
      <c r="BRS148" s="4"/>
      <c r="BRT148" s="4"/>
      <c r="BRU148" s="4"/>
      <c r="BRV148" s="4"/>
      <c r="BRW148" s="4"/>
      <c r="BRX148" s="4"/>
      <c r="BRY148" s="4"/>
      <c r="BRZ148" s="4"/>
      <c r="BSA148" s="4"/>
      <c r="BSB148" s="4"/>
      <c r="BSC148" s="4"/>
      <c r="BSD148" s="4"/>
      <c r="BSE148" s="4"/>
      <c r="BSF148" s="4"/>
      <c r="BSG148" s="4"/>
      <c r="BSH148" s="4"/>
      <c r="BSI148" s="4"/>
      <c r="BSJ148" s="4"/>
      <c r="BSK148" s="4"/>
      <c r="BSL148" s="4"/>
      <c r="BSM148" s="4"/>
      <c r="BSN148" s="4"/>
      <c r="BSO148" s="4"/>
      <c r="BSP148" s="4"/>
      <c r="BSQ148" s="4"/>
      <c r="BSR148" s="4"/>
      <c r="BSS148" s="4"/>
      <c r="BST148" s="4"/>
      <c r="BSU148" s="4"/>
      <c r="BSV148" s="4"/>
      <c r="BSW148" s="4"/>
      <c r="BSX148" s="4"/>
      <c r="BSY148" s="4"/>
      <c r="BSZ148" s="4"/>
      <c r="BTA148" s="4"/>
      <c r="BTB148" s="4"/>
      <c r="BTC148" s="4"/>
      <c r="BTD148" s="4"/>
      <c r="BTE148" s="4"/>
      <c r="BTF148" s="4"/>
      <c r="BTG148" s="4"/>
      <c r="BTH148" s="4"/>
      <c r="BTI148" s="4"/>
      <c r="BTJ148" s="4"/>
      <c r="BTK148" s="4"/>
      <c r="BTL148" s="4"/>
      <c r="BTM148" s="4"/>
      <c r="BTN148" s="4"/>
      <c r="BTO148" s="4"/>
      <c r="BTP148" s="4"/>
      <c r="BTQ148" s="4"/>
      <c r="BTR148" s="4"/>
      <c r="BTS148" s="4"/>
      <c r="BTT148" s="4"/>
      <c r="BTU148" s="4"/>
      <c r="BTV148" s="4"/>
      <c r="BTW148" s="4"/>
      <c r="BTX148" s="4"/>
      <c r="BTY148" s="4"/>
      <c r="BTZ148" s="4"/>
      <c r="BUA148" s="4"/>
      <c r="BUB148" s="4"/>
      <c r="BUC148" s="4"/>
      <c r="BUD148" s="4"/>
      <c r="BUE148" s="4"/>
      <c r="BUF148" s="4"/>
      <c r="BUG148" s="4"/>
      <c r="BUH148" s="4"/>
      <c r="BUI148" s="4"/>
      <c r="BUJ148" s="4"/>
      <c r="BUK148" s="4"/>
      <c r="BUL148" s="4"/>
      <c r="BUM148" s="4"/>
      <c r="BUN148" s="4"/>
      <c r="BUO148" s="4"/>
      <c r="BUP148" s="4"/>
      <c r="BUQ148" s="4"/>
      <c r="BUR148" s="4"/>
      <c r="BUS148" s="4"/>
      <c r="BUT148" s="4"/>
      <c r="BUU148" s="4"/>
      <c r="BUV148" s="4"/>
      <c r="BUW148" s="4"/>
      <c r="BUX148" s="4"/>
      <c r="BUY148" s="4"/>
      <c r="BUZ148" s="4"/>
      <c r="BVA148" s="4"/>
      <c r="BVB148" s="4"/>
      <c r="BVC148" s="4"/>
      <c r="BVD148" s="4"/>
      <c r="BVE148" s="4"/>
      <c r="BVF148" s="4"/>
      <c r="BVG148" s="4"/>
      <c r="BVH148" s="4"/>
      <c r="BVI148" s="4"/>
      <c r="BVJ148" s="4"/>
      <c r="BVK148" s="4"/>
      <c r="BVL148" s="4"/>
      <c r="BVM148" s="4"/>
      <c r="BVN148" s="4"/>
      <c r="BVO148" s="4"/>
      <c r="BVP148" s="4"/>
      <c r="BVQ148" s="4"/>
      <c r="BVR148" s="4"/>
      <c r="BVS148" s="4"/>
      <c r="BVT148" s="4"/>
      <c r="BVU148" s="4"/>
      <c r="BVV148" s="4"/>
      <c r="BVW148" s="4"/>
      <c r="BVX148" s="4"/>
      <c r="BVY148" s="4"/>
      <c r="BVZ148" s="4"/>
      <c r="BWA148" s="4"/>
      <c r="BWB148" s="4"/>
      <c r="BWC148" s="4"/>
      <c r="BWD148" s="4"/>
      <c r="BWE148" s="4"/>
      <c r="BWF148" s="4"/>
      <c r="BWG148" s="4"/>
      <c r="BWH148" s="4"/>
      <c r="BWI148" s="4"/>
      <c r="BWJ148" s="4"/>
      <c r="BWK148" s="4"/>
      <c r="BWL148" s="4"/>
      <c r="BWM148" s="4"/>
      <c r="BWN148" s="4"/>
      <c r="BWO148" s="4"/>
      <c r="BWP148" s="4"/>
      <c r="BWQ148" s="4"/>
      <c r="BWR148" s="4"/>
      <c r="BWS148" s="4"/>
      <c r="BWT148" s="4"/>
      <c r="BWU148" s="4"/>
      <c r="BWV148" s="4"/>
      <c r="BWW148" s="4"/>
      <c r="BWX148" s="4"/>
      <c r="BWY148" s="4"/>
      <c r="BWZ148" s="4"/>
      <c r="BXA148" s="4"/>
      <c r="BXB148" s="4"/>
      <c r="BXC148" s="4"/>
      <c r="BXD148" s="4"/>
      <c r="BXE148" s="4"/>
      <c r="BXF148" s="4"/>
      <c r="BXG148" s="4"/>
      <c r="BXH148" s="4"/>
      <c r="BXI148" s="4"/>
      <c r="BXJ148" s="4"/>
      <c r="BXK148" s="4"/>
      <c r="BXL148" s="4"/>
      <c r="BXM148" s="4"/>
      <c r="BXN148" s="4"/>
      <c r="BXO148" s="4"/>
      <c r="BXP148" s="4"/>
      <c r="BXQ148" s="4"/>
      <c r="BXR148" s="4"/>
      <c r="BXS148" s="4"/>
      <c r="BXT148" s="4"/>
      <c r="BXU148" s="4"/>
      <c r="BXV148" s="4"/>
      <c r="BXW148" s="4"/>
      <c r="BXX148" s="4"/>
      <c r="BXY148" s="4"/>
      <c r="BXZ148" s="4"/>
      <c r="BYA148" s="74"/>
      <c r="BYB148" s="74"/>
      <c r="BYC148" s="74"/>
      <c r="BYD148" s="74"/>
      <c r="BYE148" s="74"/>
      <c r="BYF148" s="74"/>
      <c r="BYG148" s="4"/>
      <c r="BYH148" s="4"/>
      <c r="BYI148" s="4"/>
      <c r="BYJ148" s="4"/>
      <c r="BYK148" s="4"/>
      <c r="BYL148" s="4"/>
      <c r="BYM148" s="4"/>
      <c r="BYN148" s="4"/>
      <c r="BYO148" s="4"/>
      <c r="BYP148" s="4"/>
      <c r="BYQ148" s="4"/>
      <c r="BYR148" s="4"/>
      <c r="BYS148" s="4"/>
      <c r="BYT148" s="4"/>
      <c r="BYU148" s="4"/>
      <c r="BYV148" s="4"/>
      <c r="BYW148" s="4"/>
      <c r="BYX148" s="4"/>
      <c r="BYY148" s="4"/>
      <c r="BYZ148" s="4"/>
      <c r="BZA148" s="4"/>
      <c r="BZB148" s="4"/>
      <c r="BZC148" s="4"/>
      <c r="BZD148" s="4"/>
      <c r="BZE148" s="4"/>
      <c r="BZF148" s="4"/>
      <c r="BZG148" s="4"/>
      <c r="BZH148" s="4"/>
      <c r="BZI148" s="4"/>
      <c r="BZJ148" s="4"/>
      <c r="BZK148" s="4"/>
      <c r="BZL148" s="4"/>
      <c r="BZM148" s="4"/>
      <c r="BZN148" s="4"/>
      <c r="BZO148" s="4"/>
      <c r="BZP148" s="4"/>
      <c r="BZQ148" s="4"/>
      <c r="BZR148" s="4"/>
      <c r="BZS148" s="4"/>
      <c r="BZT148" s="4"/>
      <c r="BZU148" s="4"/>
      <c r="BZV148" s="4"/>
      <c r="BZW148" s="4"/>
      <c r="BZX148" s="4"/>
      <c r="BZY148" s="4"/>
      <c r="BZZ148" s="4"/>
      <c r="CAA148" s="4"/>
      <c r="CAB148" s="4"/>
      <c r="CAC148" s="4"/>
      <c r="CAD148" s="4"/>
      <c r="CAE148" s="4"/>
      <c r="CAF148" s="4"/>
      <c r="CAG148" s="4"/>
      <c r="CAH148" s="4"/>
      <c r="CAI148" s="4"/>
      <c r="CAJ148" s="4"/>
      <c r="CAK148" s="4"/>
      <c r="CAL148" s="4"/>
      <c r="CAM148" s="4"/>
      <c r="CAN148" s="4"/>
      <c r="CAO148" s="4"/>
      <c r="CAP148" s="4"/>
      <c r="CAQ148" s="4"/>
      <c r="CAR148" s="4"/>
      <c r="CAS148" s="4"/>
      <c r="CAT148" s="4"/>
      <c r="CAU148" s="4"/>
      <c r="CAV148" s="4"/>
      <c r="CAW148" s="4"/>
      <c r="CAX148" s="4"/>
      <c r="CAY148" s="4"/>
      <c r="CAZ148" s="4"/>
      <c r="CBA148" s="4"/>
      <c r="CBB148" s="4"/>
      <c r="CBC148" s="4"/>
      <c r="CBD148" s="4"/>
      <c r="CBE148" s="4"/>
      <c r="CBF148" s="4"/>
      <c r="CBG148" s="4"/>
      <c r="CBH148" s="4"/>
      <c r="CBI148" s="4"/>
      <c r="CBJ148" s="4"/>
      <c r="CBK148" s="4"/>
      <c r="CBL148" s="4"/>
      <c r="CBM148" s="4"/>
      <c r="CBN148" s="4"/>
      <c r="CBO148" s="4"/>
      <c r="CBP148" s="4"/>
      <c r="CBQ148" s="4"/>
      <c r="CBR148" s="4"/>
      <c r="CBS148" s="4"/>
      <c r="CBT148" s="4"/>
      <c r="CBU148" s="4"/>
      <c r="CBV148" s="4"/>
      <c r="CBW148" s="4"/>
      <c r="CBX148" s="4"/>
      <c r="CBY148" s="4"/>
      <c r="CBZ148" s="4"/>
      <c r="CCA148" s="4"/>
      <c r="CCB148" s="4"/>
      <c r="CCC148" s="4"/>
      <c r="CCD148" s="4"/>
      <c r="CCE148" s="4"/>
      <c r="CCF148" s="4"/>
      <c r="CCG148" s="4"/>
      <c r="CCH148" s="4"/>
      <c r="CCI148" s="4"/>
      <c r="CCJ148" s="4"/>
      <c r="CCK148" s="4"/>
      <c r="CCL148" s="4"/>
      <c r="CCM148" s="4"/>
      <c r="CCN148" s="4"/>
      <c r="CCO148" s="4"/>
      <c r="CCP148" s="4"/>
      <c r="CCQ148" s="4"/>
      <c r="CCR148" s="4"/>
      <c r="CCS148" s="4"/>
      <c r="CCT148" s="4"/>
      <c r="CCU148" s="4"/>
      <c r="CCV148" s="4"/>
      <c r="CCW148" s="4"/>
      <c r="CCX148" s="4"/>
      <c r="CCY148" s="4"/>
      <c r="CCZ148" s="4"/>
      <c r="CDA148" s="4"/>
      <c r="CDB148" s="4"/>
      <c r="CDC148" s="4"/>
      <c r="CDD148" s="4"/>
      <c r="CDE148" s="4"/>
      <c r="CDF148" s="4"/>
      <c r="CDG148" s="4"/>
      <c r="CDH148" s="4"/>
      <c r="CDI148" s="4"/>
      <c r="CDJ148" s="4"/>
      <c r="CDK148" s="4"/>
      <c r="CDL148" s="4"/>
      <c r="CDM148" s="4"/>
      <c r="CDN148" s="4"/>
      <c r="CDO148" s="4"/>
      <c r="CDP148" s="4"/>
      <c r="CDQ148" s="4"/>
      <c r="CDR148" s="4"/>
      <c r="CDS148" s="4"/>
      <c r="CDT148" s="4"/>
      <c r="CDU148" s="4"/>
      <c r="CDV148" s="4"/>
      <c r="CDW148" s="4"/>
      <c r="CDX148" s="4"/>
      <c r="CDY148" s="4"/>
      <c r="CDZ148" s="4"/>
      <c r="CEA148" s="4"/>
      <c r="CEB148" s="4"/>
      <c r="CEC148" s="4"/>
      <c r="CED148" s="4"/>
      <c r="CEE148" s="4"/>
      <c r="CEF148" s="4"/>
      <c r="CEG148" s="4"/>
      <c r="CEH148" s="4"/>
      <c r="CEI148" s="4"/>
      <c r="CEJ148" s="4"/>
      <c r="CEK148" s="4"/>
      <c r="CEL148" s="4"/>
      <c r="CEM148" s="4"/>
      <c r="CEN148" s="4"/>
      <c r="CEO148" s="4"/>
      <c r="CEP148" s="4"/>
      <c r="CEQ148" s="4"/>
      <c r="CER148" s="4"/>
      <c r="CES148" s="4"/>
      <c r="CET148" s="4"/>
      <c r="CEU148" s="4"/>
      <c r="CEV148" s="4"/>
      <c r="CEW148" s="4"/>
      <c r="CEX148" s="4"/>
      <c r="CEY148" s="4"/>
      <c r="CEZ148" s="4"/>
      <c r="CFA148" s="4"/>
      <c r="CFB148" s="4"/>
      <c r="CFC148" s="4"/>
      <c r="CFD148" s="4"/>
      <c r="CFE148" s="4"/>
      <c r="CFF148" s="4"/>
      <c r="CFG148" s="4"/>
      <c r="CFH148" s="4"/>
      <c r="CFI148" s="4"/>
      <c r="CFJ148" s="4"/>
      <c r="CFK148" s="4"/>
      <c r="CFL148" s="4"/>
      <c r="CFM148" s="4"/>
      <c r="CFN148" s="4"/>
      <c r="CFO148" s="4"/>
      <c r="CFP148" s="4"/>
      <c r="CFQ148" s="4"/>
      <c r="CFR148" s="4"/>
      <c r="CFS148" s="4"/>
      <c r="CFT148" s="4"/>
      <c r="CFU148" s="4"/>
      <c r="CFV148" s="4"/>
      <c r="CFW148" s="4"/>
      <c r="CFX148" s="4"/>
      <c r="CFY148" s="4"/>
      <c r="CFZ148" s="4"/>
      <c r="CGA148" s="4"/>
      <c r="CGB148" s="4"/>
      <c r="CGC148" s="4"/>
      <c r="CGD148" s="4"/>
      <c r="CGE148" s="4"/>
      <c r="CGF148" s="4"/>
      <c r="CGG148" s="4"/>
      <c r="CGH148" s="4"/>
      <c r="CGI148" s="4"/>
      <c r="CGJ148" s="4"/>
      <c r="CGK148" s="4"/>
      <c r="CGL148" s="4"/>
      <c r="CGM148" s="4"/>
      <c r="CGN148" s="4"/>
      <c r="CGO148" s="4"/>
      <c r="CGP148" s="4"/>
      <c r="CGQ148" s="4"/>
      <c r="CGR148" s="4"/>
      <c r="CGS148" s="4"/>
      <c r="CGT148" s="4"/>
      <c r="CGU148" s="4"/>
      <c r="CGV148" s="4"/>
      <c r="CGW148" s="4"/>
      <c r="CGX148" s="4"/>
      <c r="CGY148" s="4"/>
      <c r="CGZ148" s="4"/>
      <c r="CHA148" s="4"/>
      <c r="CHB148" s="4"/>
      <c r="CHC148" s="4"/>
      <c r="CHD148" s="4"/>
      <c r="CHE148" s="4"/>
      <c r="CHF148" s="4"/>
      <c r="CHG148" s="4"/>
      <c r="CHH148" s="4"/>
      <c r="CHI148" s="4"/>
      <c r="CHJ148" s="4"/>
      <c r="CHK148" s="4"/>
      <c r="CHL148" s="4"/>
      <c r="CHM148" s="4"/>
      <c r="CHN148" s="4"/>
      <c r="CHO148" s="4"/>
      <c r="CHP148" s="4"/>
      <c r="CHQ148" s="4"/>
      <c r="CHR148" s="4"/>
      <c r="CHS148" s="4"/>
      <c r="CHT148" s="4"/>
      <c r="CHU148" s="4"/>
      <c r="CHV148" s="4"/>
      <c r="CHW148" s="74"/>
      <c r="CHX148" s="74"/>
      <c r="CHY148" s="74"/>
      <c r="CHZ148" s="74"/>
      <c r="CIA148" s="74"/>
      <c r="CIB148" s="74"/>
      <c r="CIC148" s="4"/>
      <c r="CID148" s="4"/>
      <c r="CIE148" s="4"/>
      <c r="CIF148" s="4"/>
      <c r="CIG148" s="4"/>
      <c r="CIH148" s="4"/>
      <c r="CII148" s="4"/>
      <c r="CIJ148" s="4"/>
      <c r="CIK148" s="4"/>
      <c r="CIL148" s="4"/>
      <c r="CIM148" s="4"/>
      <c r="CIN148" s="4"/>
      <c r="CIO148" s="4"/>
      <c r="CIP148" s="4"/>
      <c r="CIQ148" s="4"/>
      <c r="CIR148" s="4"/>
      <c r="CIS148" s="4"/>
      <c r="CIT148" s="4"/>
      <c r="CIU148" s="4"/>
      <c r="CIV148" s="4"/>
      <c r="CIW148" s="4"/>
      <c r="CIX148" s="4"/>
      <c r="CIY148" s="4"/>
      <c r="CIZ148" s="4"/>
      <c r="CJA148" s="4"/>
      <c r="CJB148" s="4"/>
      <c r="CJC148" s="4"/>
      <c r="CJD148" s="4"/>
      <c r="CJE148" s="4"/>
      <c r="CJF148" s="4"/>
      <c r="CJG148" s="4"/>
      <c r="CJH148" s="4"/>
      <c r="CJI148" s="4"/>
      <c r="CJJ148" s="4"/>
      <c r="CJK148" s="4"/>
      <c r="CJL148" s="4"/>
      <c r="CJM148" s="4"/>
      <c r="CJN148" s="4"/>
      <c r="CJO148" s="4"/>
      <c r="CJP148" s="4"/>
      <c r="CJQ148" s="4"/>
      <c r="CJR148" s="4"/>
      <c r="CJS148" s="4"/>
      <c r="CJT148" s="4"/>
      <c r="CJU148" s="4"/>
      <c r="CJV148" s="4"/>
      <c r="CJW148" s="4"/>
      <c r="CJX148" s="4"/>
      <c r="CJY148" s="4"/>
      <c r="CJZ148" s="4"/>
      <c r="CKA148" s="4"/>
      <c r="CKB148" s="4"/>
      <c r="CKC148" s="4"/>
      <c r="CKD148" s="4"/>
      <c r="CKE148" s="4"/>
      <c r="CKF148" s="4"/>
      <c r="CKG148" s="4"/>
      <c r="CKH148" s="4"/>
      <c r="CKI148" s="4"/>
      <c r="CKJ148" s="4"/>
      <c r="CKK148" s="4"/>
      <c r="CKL148" s="4"/>
      <c r="CKM148" s="4"/>
      <c r="CKN148" s="4"/>
      <c r="CKO148" s="4"/>
      <c r="CKP148" s="4"/>
      <c r="CKQ148" s="4"/>
      <c r="CKR148" s="4"/>
      <c r="CKS148" s="4"/>
      <c r="CKT148" s="4"/>
      <c r="CKU148" s="4"/>
      <c r="CKV148" s="4"/>
      <c r="CKW148" s="4"/>
      <c r="CKX148" s="4"/>
      <c r="CKY148" s="4"/>
      <c r="CKZ148" s="4"/>
      <c r="CLA148" s="4"/>
      <c r="CLB148" s="4"/>
      <c r="CLC148" s="4"/>
      <c r="CLD148" s="4"/>
      <c r="CLE148" s="4"/>
      <c r="CLF148" s="4"/>
      <c r="CLG148" s="4"/>
      <c r="CLH148" s="4"/>
      <c r="CLI148" s="4"/>
      <c r="CLJ148" s="4"/>
      <c r="CLK148" s="4"/>
      <c r="CLL148" s="4"/>
      <c r="CLM148" s="4"/>
      <c r="CLN148" s="4"/>
      <c r="CLO148" s="4"/>
      <c r="CLP148" s="4"/>
      <c r="CLQ148" s="4"/>
      <c r="CLR148" s="4"/>
      <c r="CLS148" s="4"/>
      <c r="CLT148" s="4"/>
      <c r="CLU148" s="4"/>
      <c r="CLV148" s="4"/>
      <c r="CLW148" s="4"/>
      <c r="CLX148" s="4"/>
      <c r="CLY148" s="4"/>
      <c r="CLZ148" s="4"/>
      <c r="CMA148" s="4"/>
      <c r="CMB148" s="4"/>
      <c r="CMC148" s="4"/>
      <c r="CMD148" s="4"/>
      <c r="CME148" s="4"/>
      <c r="CMF148" s="4"/>
      <c r="CMG148" s="4"/>
      <c r="CMH148" s="4"/>
      <c r="CMI148" s="4"/>
      <c r="CMJ148" s="4"/>
      <c r="CMK148" s="4"/>
      <c r="CML148" s="4"/>
      <c r="CMM148" s="4"/>
      <c r="CMN148" s="4"/>
      <c r="CMO148" s="4"/>
      <c r="CMP148" s="4"/>
      <c r="CMQ148" s="4"/>
      <c r="CMR148" s="4"/>
      <c r="CMS148" s="4"/>
      <c r="CMT148" s="4"/>
      <c r="CMU148" s="4"/>
      <c r="CMV148" s="4"/>
      <c r="CMW148" s="4"/>
      <c r="CMX148" s="4"/>
      <c r="CMY148" s="4"/>
      <c r="CMZ148" s="4"/>
      <c r="CNA148" s="4"/>
      <c r="CNB148" s="4"/>
      <c r="CNC148" s="4"/>
      <c r="CND148" s="4"/>
      <c r="CNE148" s="4"/>
      <c r="CNF148" s="4"/>
      <c r="CNG148" s="4"/>
      <c r="CNH148" s="4"/>
      <c r="CNI148" s="4"/>
      <c r="CNJ148" s="4"/>
      <c r="CNK148" s="4"/>
      <c r="CNL148" s="4"/>
      <c r="CNM148" s="4"/>
      <c r="CNN148" s="4"/>
      <c r="CNO148" s="4"/>
      <c r="CNP148" s="4"/>
      <c r="CNQ148" s="4"/>
      <c r="CNR148" s="4"/>
      <c r="CNS148" s="4"/>
      <c r="CNT148" s="4"/>
      <c r="CNU148" s="4"/>
      <c r="CNV148" s="4"/>
      <c r="CNW148" s="4"/>
      <c r="CNX148" s="4"/>
      <c r="CNY148" s="4"/>
      <c r="CNZ148" s="4"/>
      <c r="COA148" s="4"/>
      <c r="COB148" s="4"/>
      <c r="COC148" s="4"/>
      <c r="COD148" s="4"/>
      <c r="COE148" s="4"/>
      <c r="COF148" s="4"/>
      <c r="COG148" s="4"/>
      <c r="COH148" s="4"/>
      <c r="COI148" s="4"/>
      <c r="COJ148" s="4"/>
      <c r="COK148" s="4"/>
      <c r="COL148" s="4"/>
      <c r="COM148" s="4"/>
      <c r="CON148" s="4"/>
      <c r="COO148" s="4"/>
      <c r="COP148" s="4"/>
      <c r="COQ148" s="4"/>
      <c r="COR148" s="4"/>
      <c r="COS148" s="4"/>
      <c r="COT148" s="4"/>
      <c r="COU148" s="4"/>
      <c r="COV148" s="4"/>
      <c r="COW148" s="4"/>
      <c r="COX148" s="4"/>
      <c r="COY148" s="4"/>
      <c r="COZ148" s="4"/>
      <c r="CPA148" s="4"/>
      <c r="CPB148" s="4"/>
      <c r="CPC148" s="4"/>
      <c r="CPD148" s="4"/>
      <c r="CPE148" s="4"/>
      <c r="CPF148" s="4"/>
      <c r="CPG148" s="4"/>
      <c r="CPH148" s="4"/>
      <c r="CPI148" s="4"/>
      <c r="CPJ148" s="4"/>
      <c r="CPK148" s="4"/>
      <c r="CPL148" s="4"/>
      <c r="CPM148" s="4"/>
      <c r="CPN148" s="4"/>
      <c r="CPO148" s="4"/>
      <c r="CPP148" s="4"/>
      <c r="CPQ148" s="4"/>
      <c r="CPR148" s="4"/>
      <c r="CPS148" s="4"/>
      <c r="CPT148" s="4"/>
      <c r="CPU148" s="4"/>
      <c r="CPV148" s="4"/>
      <c r="CPW148" s="4"/>
      <c r="CPX148" s="4"/>
      <c r="CPY148" s="4"/>
      <c r="CPZ148" s="4"/>
      <c r="CQA148" s="4"/>
      <c r="CQB148" s="4"/>
      <c r="CQC148" s="4"/>
      <c r="CQD148" s="4"/>
      <c r="CQE148" s="4"/>
      <c r="CQF148" s="4"/>
      <c r="CQG148" s="4"/>
      <c r="CQH148" s="4"/>
      <c r="CQI148" s="4"/>
      <c r="CQJ148" s="4"/>
      <c r="CQK148" s="4"/>
      <c r="CQL148" s="4"/>
      <c r="CQM148" s="4"/>
      <c r="CQN148" s="4"/>
      <c r="CQO148" s="4"/>
      <c r="CQP148" s="4"/>
      <c r="CQQ148" s="4"/>
      <c r="CQR148" s="4"/>
      <c r="CQS148" s="4"/>
      <c r="CQT148" s="4"/>
      <c r="CQU148" s="4"/>
      <c r="CQV148" s="4"/>
      <c r="CQW148" s="4"/>
      <c r="CQX148" s="4"/>
      <c r="CQY148" s="4"/>
      <c r="CQZ148" s="4"/>
      <c r="CRA148" s="4"/>
      <c r="CRB148" s="4"/>
      <c r="CRC148" s="4"/>
      <c r="CRD148" s="4"/>
      <c r="CRE148" s="4"/>
      <c r="CRF148" s="4"/>
      <c r="CRG148" s="4"/>
      <c r="CRH148" s="4"/>
      <c r="CRI148" s="4"/>
      <c r="CRJ148" s="4"/>
      <c r="CRK148" s="4"/>
      <c r="CRL148" s="4"/>
      <c r="CRM148" s="4"/>
      <c r="CRN148" s="4"/>
      <c r="CRO148" s="4"/>
      <c r="CRP148" s="4"/>
      <c r="CRQ148" s="4"/>
      <c r="CRR148" s="4"/>
      <c r="CRS148" s="74"/>
      <c r="CRT148" s="74"/>
      <c r="CRU148" s="74"/>
      <c r="CRV148" s="74"/>
      <c r="CRW148" s="74"/>
      <c r="CRX148" s="74"/>
      <c r="CRY148" s="4"/>
      <c r="CRZ148" s="4"/>
      <c r="CSA148" s="4"/>
      <c r="CSB148" s="4"/>
      <c r="CSC148" s="4"/>
      <c r="CSD148" s="4"/>
      <c r="CSE148" s="4"/>
      <c r="CSF148" s="4"/>
      <c r="CSG148" s="4"/>
      <c r="CSH148" s="4"/>
      <c r="CSI148" s="4"/>
      <c r="CSJ148" s="4"/>
      <c r="CSK148" s="4"/>
      <c r="CSL148" s="4"/>
      <c r="CSM148" s="4"/>
      <c r="CSN148" s="4"/>
      <c r="CSO148" s="4"/>
      <c r="CSP148" s="4"/>
      <c r="CSQ148" s="4"/>
      <c r="CSR148" s="4"/>
      <c r="CSS148" s="4"/>
      <c r="CST148" s="4"/>
      <c r="CSU148" s="4"/>
      <c r="CSV148" s="4"/>
      <c r="CSW148" s="4"/>
      <c r="CSX148" s="4"/>
      <c r="CSY148" s="4"/>
      <c r="CSZ148" s="4"/>
      <c r="CTA148" s="4"/>
      <c r="CTB148" s="4"/>
      <c r="CTC148" s="4"/>
      <c r="CTD148" s="4"/>
      <c r="CTE148" s="4"/>
      <c r="CTF148" s="4"/>
      <c r="CTG148" s="4"/>
      <c r="CTH148" s="4"/>
      <c r="CTI148" s="4"/>
      <c r="CTJ148" s="4"/>
      <c r="CTK148" s="4"/>
      <c r="CTL148" s="4"/>
      <c r="CTM148" s="4"/>
      <c r="CTN148" s="4"/>
      <c r="CTO148" s="4"/>
      <c r="CTP148" s="4"/>
      <c r="CTQ148" s="4"/>
      <c r="CTR148" s="4"/>
      <c r="CTS148" s="4"/>
      <c r="CTT148" s="4"/>
      <c r="CTU148" s="4"/>
      <c r="CTV148" s="4"/>
      <c r="CTW148" s="4"/>
      <c r="CTX148" s="4"/>
      <c r="CTY148" s="4"/>
      <c r="CTZ148" s="4"/>
      <c r="CUA148" s="4"/>
      <c r="CUB148" s="4"/>
      <c r="CUC148" s="4"/>
      <c r="CUD148" s="4"/>
      <c r="CUE148" s="4"/>
      <c r="CUF148" s="4"/>
      <c r="CUG148" s="4"/>
      <c r="CUH148" s="4"/>
      <c r="CUI148" s="4"/>
      <c r="CUJ148" s="4"/>
      <c r="CUK148" s="4"/>
      <c r="CUL148" s="4"/>
      <c r="CUM148" s="4"/>
      <c r="CUN148" s="4"/>
      <c r="CUO148" s="4"/>
      <c r="CUP148" s="4"/>
      <c r="CUQ148" s="4"/>
      <c r="CUR148" s="4"/>
      <c r="CUS148" s="4"/>
      <c r="CUT148" s="4"/>
      <c r="CUU148" s="4"/>
      <c r="CUV148" s="4"/>
      <c r="CUW148" s="4"/>
      <c r="CUX148" s="4"/>
      <c r="CUY148" s="4"/>
      <c r="CUZ148" s="4"/>
      <c r="CVA148" s="4"/>
      <c r="CVB148" s="4"/>
      <c r="CVC148" s="4"/>
      <c r="CVD148" s="4"/>
      <c r="CVE148" s="4"/>
      <c r="CVF148" s="4"/>
      <c r="CVG148" s="4"/>
      <c r="CVH148" s="4"/>
      <c r="CVI148" s="4"/>
      <c r="CVJ148" s="4"/>
      <c r="CVK148" s="4"/>
      <c r="CVL148" s="4"/>
      <c r="CVM148" s="4"/>
      <c r="CVN148" s="4"/>
      <c r="CVO148" s="4"/>
      <c r="CVP148" s="4"/>
      <c r="CVQ148" s="4"/>
      <c r="CVR148" s="4"/>
      <c r="CVS148" s="4"/>
      <c r="CVT148" s="4"/>
      <c r="CVU148" s="4"/>
      <c r="CVV148" s="4"/>
      <c r="CVW148" s="4"/>
      <c r="CVX148" s="4"/>
      <c r="CVY148" s="4"/>
      <c r="CVZ148" s="4"/>
      <c r="CWA148" s="4"/>
      <c r="CWB148" s="4"/>
      <c r="CWC148" s="4"/>
      <c r="CWD148" s="4"/>
      <c r="CWE148" s="4"/>
      <c r="CWF148" s="4"/>
      <c r="CWG148" s="4"/>
      <c r="CWH148" s="4"/>
      <c r="CWI148" s="4"/>
      <c r="CWJ148" s="4"/>
      <c r="CWK148" s="4"/>
      <c r="CWL148" s="4"/>
      <c r="CWM148" s="4"/>
      <c r="CWN148" s="4"/>
      <c r="CWO148" s="4"/>
      <c r="CWP148" s="4"/>
      <c r="CWQ148" s="4"/>
      <c r="CWR148" s="4"/>
      <c r="CWS148" s="4"/>
      <c r="CWT148" s="4"/>
      <c r="CWU148" s="4"/>
      <c r="CWV148" s="4"/>
      <c r="CWW148" s="4"/>
      <c r="CWX148" s="4"/>
      <c r="CWY148" s="4"/>
      <c r="CWZ148" s="4"/>
      <c r="CXA148" s="4"/>
      <c r="CXB148" s="4"/>
      <c r="CXC148" s="4"/>
      <c r="CXD148" s="4"/>
      <c r="CXE148" s="4"/>
      <c r="CXF148" s="4"/>
      <c r="CXG148" s="4"/>
      <c r="CXH148" s="4"/>
      <c r="CXI148" s="4"/>
      <c r="CXJ148" s="4"/>
      <c r="CXK148" s="4"/>
      <c r="CXL148" s="4"/>
      <c r="CXM148" s="4"/>
      <c r="CXN148" s="4"/>
      <c r="CXO148" s="4"/>
      <c r="CXP148" s="4"/>
      <c r="CXQ148" s="4"/>
      <c r="CXR148" s="4"/>
      <c r="CXS148" s="4"/>
      <c r="CXT148" s="4"/>
      <c r="CXU148" s="4"/>
      <c r="CXV148" s="4"/>
      <c r="CXW148" s="4"/>
      <c r="CXX148" s="4"/>
      <c r="CXY148" s="4"/>
      <c r="CXZ148" s="4"/>
      <c r="CYA148" s="4"/>
      <c r="CYB148" s="4"/>
      <c r="CYC148" s="4"/>
      <c r="CYD148" s="4"/>
      <c r="CYE148" s="4"/>
      <c r="CYF148" s="4"/>
      <c r="CYG148" s="4"/>
      <c r="CYH148" s="4"/>
      <c r="CYI148" s="4"/>
      <c r="CYJ148" s="4"/>
      <c r="CYK148" s="4"/>
      <c r="CYL148" s="4"/>
      <c r="CYM148" s="4"/>
      <c r="CYN148" s="4"/>
      <c r="CYO148" s="4"/>
      <c r="CYP148" s="4"/>
      <c r="CYQ148" s="4"/>
      <c r="CYR148" s="4"/>
      <c r="CYS148" s="4"/>
      <c r="CYT148" s="4"/>
      <c r="CYU148" s="4"/>
      <c r="CYV148" s="4"/>
      <c r="CYW148" s="4"/>
      <c r="CYX148" s="4"/>
      <c r="CYY148" s="4"/>
      <c r="CYZ148" s="4"/>
      <c r="CZA148" s="4"/>
      <c r="CZB148" s="4"/>
      <c r="CZC148" s="4"/>
      <c r="CZD148" s="4"/>
      <c r="CZE148" s="4"/>
      <c r="CZF148" s="4"/>
      <c r="CZG148" s="4"/>
      <c r="CZH148" s="4"/>
      <c r="CZI148" s="4"/>
      <c r="CZJ148" s="4"/>
      <c r="CZK148" s="4"/>
      <c r="CZL148" s="4"/>
      <c r="CZM148" s="4"/>
      <c r="CZN148" s="4"/>
      <c r="CZO148" s="4"/>
      <c r="CZP148" s="4"/>
      <c r="CZQ148" s="4"/>
      <c r="CZR148" s="4"/>
      <c r="CZS148" s="4"/>
      <c r="CZT148" s="4"/>
      <c r="CZU148" s="4"/>
      <c r="CZV148" s="4"/>
      <c r="CZW148" s="4"/>
      <c r="CZX148" s="4"/>
      <c r="CZY148" s="4"/>
      <c r="CZZ148" s="4"/>
      <c r="DAA148" s="4"/>
      <c r="DAB148" s="4"/>
      <c r="DAC148" s="4"/>
      <c r="DAD148" s="4"/>
      <c r="DAE148" s="4"/>
      <c r="DAF148" s="4"/>
      <c r="DAG148" s="4"/>
      <c r="DAH148" s="4"/>
      <c r="DAI148" s="4"/>
      <c r="DAJ148" s="4"/>
      <c r="DAK148" s="4"/>
      <c r="DAL148" s="4"/>
      <c r="DAM148" s="4"/>
      <c r="DAN148" s="4"/>
      <c r="DAO148" s="4"/>
      <c r="DAP148" s="4"/>
      <c r="DAQ148" s="4"/>
      <c r="DAR148" s="4"/>
      <c r="DAS148" s="4"/>
      <c r="DAT148" s="4"/>
      <c r="DAU148" s="4"/>
      <c r="DAV148" s="4"/>
      <c r="DAW148" s="4"/>
      <c r="DAX148" s="4"/>
      <c r="DAY148" s="4"/>
      <c r="DAZ148" s="4"/>
      <c r="DBA148" s="4"/>
      <c r="DBB148" s="4"/>
      <c r="DBC148" s="4"/>
      <c r="DBD148" s="4"/>
      <c r="DBE148" s="4"/>
      <c r="DBF148" s="4"/>
      <c r="DBG148" s="4"/>
      <c r="DBH148" s="4"/>
      <c r="DBI148" s="4"/>
      <c r="DBJ148" s="4"/>
      <c r="DBK148" s="4"/>
      <c r="DBL148" s="4"/>
      <c r="DBM148" s="4"/>
      <c r="DBN148" s="4"/>
      <c r="DBO148" s="74"/>
      <c r="DBP148" s="74"/>
      <c r="DBQ148" s="74"/>
      <c r="DBR148" s="74"/>
      <c r="DBS148" s="74"/>
      <c r="DBT148" s="74"/>
      <c r="DBU148" s="4"/>
      <c r="DBV148" s="4"/>
      <c r="DBW148" s="4"/>
      <c r="DBX148" s="4"/>
      <c r="DBY148" s="4"/>
      <c r="DBZ148" s="4"/>
      <c r="DCA148" s="4"/>
      <c r="DCB148" s="4"/>
      <c r="DCC148" s="4"/>
      <c r="DCD148" s="4"/>
      <c r="DCE148" s="4"/>
      <c r="DCF148" s="4"/>
      <c r="DCG148" s="4"/>
      <c r="DCH148" s="4"/>
      <c r="DCI148" s="4"/>
      <c r="DCJ148" s="4"/>
      <c r="DCK148" s="4"/>
      <c r="DCL148" s="4"/>
      <c r="DCM148" s="4"/>
      <c r="DCN148" s="4"/>
      <c r="DCO148" s="4"/>
      <c r="DCP148" s="4"/>
      <c r="DCQ148" s="4"/>
      <c r="DCR148" s="4"/>
      <c r="DCS148" s="4"/>
      <c r="DCT148" s="4"/>
      <c r="DCU148" s="4"/>
      <c r="DCV148" s="4"/>
      <c r="DCW148" s="4"/>
      <c r="DCX148" s="4"/>
      <c r="DCY148" s="4"/>
      <c r="DCZ148" s="4"/>
      <c r="DDA148" s="4"/>
      <c r="DDB148" s="4"/>
      <c r="DDC148" s="4"/>
      <c r="DDD148" s="4"/>
      <c r="DDE148" s="4"/>
      <c r="DDF148" s="4"/>
      <c r="DDG148" s="4"/>
      <c r="DDH148" s="4"/>
      <c r="DDI148" s="4"/>
      <c r="DDJ148" s="4"/>
      <c r="DDK148" s="4"/>
      <c r="DDL148" s="4"/>
      <c r="DDM148" s="4"/>
      <c r="DDN148" s="4"/>
      <c r="DDO148" s="4"/>
      <c r="DDP148" s="4"/>
      <c r="DDQ148" s="4"/>
      <c r="DDR148" s="4"/>
      <c r="DDS148" s="4"/>
      <c r="DDT148" s="4"/>
      <c r="DDU148" s="4"/>
      <c r="DDV148" s="4"/>
      <c r="DDW148" s="4"/>
      <c r="DDX148" s="4"/>
      <c r="DDY148" s="4"/>
      <c r="DDZ148" s="4"/>
      <c r="DEA148" s="4"/>
      <c r="DEB148" s="4"/>
      <c r="DEC148" s="4"/>
      <c r="DED148" s="4"/>
      <c r="DEE148" s="4"/>
      <c r="DEF148" s="4"/>
      <c r="DEG148" s="4"/>
      <c r="DEH148" s="4"/>
      <c r="DEI148" s="4"/>
      <c r="DEJ148" s="4"/>
      <c r="DEK148" s="4"/>
      <c r="DEL148" s="4"/>
      <c r="DEM148" s="4"/>
      <c r="DEN148" s="4"/>
      <c r="DEO148" s="4"/>
      <c r="DEP148" s="4"/>
      <c r="DEQ148" s="4"/>
      <c r="DER148" s="4"/>
      <c r="DES148" s="4"/>
      <c r="DET148" s="4"/>
      <c r="DEU148" s="4"/>
      <c r="DEV148" s="4"/>
      <c r="DEW148" s="4"/>
      <c r="DEX148" s="4"/>
      <c r="DEY148" s="4"/>
      <c r="DEZ148" s="4"/>
      <c r="DFA148" s="4"/>
      <c r="DFB148" s="4"/>
      <c r="DFC148" s="4"/>
      <c r="DFD148" s="4"/>
      <c r="DFE148" s="4"/>
      <c r="DFF148" s="4"/>
      <c r="DFG148" s="4"/>
      <c r="DFH148" s="4"/>
      <c r="DFI148" s="4"/>
      <c r="DFJ148" s="4"/>
      <c r="DFK148" s="4"/>
      <c r="DFL148" s="4"/>
      <c r="DFM148" s="4"/>
      <c r="DFN148" s="4"/>
      <c r="DFO148" s="4"/>
      <c r="DFP148" s="4"/>
      <c r="DFQ148" s="4"/>
      <c r="DFR148" s="4"/>
      <c r="DFS148" s="4"/>
      <c r="DFT148" s="4"/>
      <c r="DFU148" s="4"/>
      <c r="DFV148" s="4"/>
      <c r="DFW148" s="4"/>
      <c r="DFX148" s="4"/>
      <c r="DFY148" s="4"/>
      <c r="DFZ148" s="4"/>
      <c r="DGA148" s="4"/>
      <c r="DGB148" s="4"/>
      <c r="DGC148" s="4"/>
      <c r="DGD148" s="4"/>
      <c r="DGE148" s="4"/>
      <c r="DGF148" s="4"/>
      <c r="DGG148" s="4"/>
      <c r="DGH148" s="4"/>
      <c r="DGI148" s="4"/>
      <c r="DGJ148" s="4"/>
      <c r="DGK148" s="4"/>
      <c r="DGL148" s="4"/>
      <c r="DGM148" s="4"/>
      <c r="DGN148" s="4"/>
      <c r="DGO148" s="4"/>
      <c r="DGP148" s="4"/>
      <c r="DGQ148" s="4"/>
      <c r="DGR148" s="4"/>
      <c r="DGS148" s="4"/>
      <c r="DGT148" s="4"/>
      <c r="DGU148" s="4"/>
      <c r="DGV148" s="4"/>
      <c r="DGW148" s="4"/>
      <c r="DGX148" s="4"/>
      <c r="DGY148" s="4"/>
      <c r="DGZ148" s="4"/>
      <c r="DHA148" s="4"/>
      <c r="DHB148" s="4"/>
      <c r="DHC148" s="4"/>
      <c r="DHD148" s="4"/>
      <c r="DHE148" s="4"/>
      <c r="DHF148" s="4"/>
      <c r="DHG148" s="4"/>
      <c r="DHH148" s="4"/>
      <c r="DHI148" s="4"/>
      <c r="DHJ148" s="4"/>
      <c r="DHK148" s="4"/>
      <c r="DHL148" s="4"/>
      <c r="DHM148" s="4"/>
      <c r="DHN148" s="4"/>
      <c r="DHO148" s="4"/>
      <c r="DHP148" s="4"/>
      <c r="DHQ148" s="4"/>
      <c r="DHR148" s="4"/>
      <c r="DHS148" s="4"/>
      <c r="DHT148" s="4"/>
      <c r="DHU148" s="4"/>
      <c r="DHV148" s="4"/>
      <c r="DHW148" s="4"/>
      <c r="DHX148" s="4"/>
      <c r="DHY148" s="4"/>
      <c r="DHZ148" s="4"/>
      <c r="DIA148" s="4"/>
      <c r="DIB148" s="4"/>
      <c r="DIC148" s="4"/>
      <c r="DID148" s="4"/>
      <c r="DIE148" s="4"/>
      <c r="DIF148" s="4"/>
      <c r="DIG148" s="4"/>
      <c r="DIH148" s="4"/>
      <c r="DII148" s="4"/>
      <c r="DIJ148" s="4"/>
      <c r="DIK148" s="4"/>
      <c r="DIL148" s="4"/>
      <c r="DIM148" s="4"/>
      <c r="DIN148" s="4"/>
      <c r="DIO148" s="4"/>
      <c r="DIP148" s="4"/>
      <c r="DIQ148" s="4"/>
      <c r="DIR148" s="4"/>
      <c r="DIS148" s="4"/>
      <c r="DIT148" s="4"/>
      <c r="DIU148" s="4"/>
      <c r="DIV148" s="4"/>
      <c r="DIW148" s="4"/>
      <c r="DIX148" s="4"/>
      <c r="DIY148" s="4"/>
      <c r="DIZ148" s="4"/>
      <c r="DJA148" s="4"/>
      <c r="DJB148" s="4"/>
      <c r="DJC148" s="4"/>
      <c r="DJD148" s="4"/>
      <c r="DJE148" s="4"/>
      <c r="DJF148" s="4"/>
      <c r="DJG148" s="4"/>
      <c r="DJH148" s="4"/>
      <c r="DJI148" s="4"/>
      <c r="DJJ148" s="4"/>
      <c r="DJK148" s="4"/>
      <c r="DJL148" s="4"/>
      <c r="DJM148" s="4"/>
      <c r="DJN148" s="4"/>
      <c r="DJO148" s="4"/>
      <c r="DJP148" s="4"/>
      <c r="DJQ148" s="4"/>
      <c r="DJR148" s="4"/>
      <c r="DJS148" s="4"/>
      <c r="DJT148" s="4"/>
      <c r="DJU148" s="4"/>
      <c r="DJV148" s="4"/>
      <c r="DJW148" s="4"/>
      <c r="DJX148" s="4"/>
      <c r="DJY148" s="4"/>
      <c r="DJZ148" s="4"/>
      <c r="DKA148" s="4"/>
      <c r="DKB148" s="4"/>
      <c r="DKC148" s="4"/>
      <c r="DKD148" s="4"/>
      <c r="DKE148" s="4"/>
      <c r="DKF148" s="4"/>
      <c r="DKG148" s="4"/>
      <c r="DKH148" s="4"/>
      <c r="DKI148" s="4"/>
      <c r="DKJ148" s="4"/>
      <c r="DKK148" s="4"/>
      <c r="DKL148" s="4"/>
      <c r="DKM148" s="4"/>
      <c r="DKN148" s="4"/>
      <c r="DKO148" s="4"/>
      <c r="DKP148" s="4"/>
      <c r="DKQ148" s="4"/>
      <c r="DKR148" s="4"/>
      <c r="DKS148" s="4"/>
      <c r="DKT148" s="4"/>
      <c r="DKU148" s="4"/>
      <c r="DKV148" s="4"/>
      <c r="DKW148" s="4"/>
      <c r="DKX148" s="4"/>
      <c r="DKY148" s="4"/>
      <c r="DKZ148" s="4"/>
      <c r="DLA148" s="4"/>
      <c r="DLB148" s="4"/>
      <c r="DLC148" s="4"/>
      <c r="DLD148" s="4"/>
      <c r="DLE148" s="4"/>
      <c r="DLF148" s="4"/>
      <c r="DLG148" s="4"/>
      <c r="DLH148" s="4"/>
      <c r="DLI148" s="4"/>
      <c r="DLJ148" s="4"/>
      <c r="DLK148" s="74"/>
      <c r="DLL148" s="74"/>
      <c r="DLM148" s="74"/>
      <c r="DLN148" s="74"/>
      <c r="DLO148" s="74"/>
      <c r="DLP148" s="74"/>
      <c r="DLQ148" s="4"/>
      <c r="DLR148" s="4"/>
      <c r="DLS148" s="4"/>
      <c r="DLT148" s="4"/>
      <c r="DLU148" s="4"/>
      <c r="DLV148" s="4"/>
      <c r="DLW148" s="4"/>
      <c r="DLX148" s="4"/>
      <c r="DLY148" s="4"/>
      <c r="DLZ148" s="4"/>
      <c r="DMA148" s="4"/>
      <c r="DMB148" s="4"/>
      <c r="DMC148" s="4"/>
      <c r="DMD148" s="4"/>
      <c r="DME148" s="4"/>
      <c r="DMF148" s="4"/>
      <c r="DMG148" s="4"/>
      <c r="DMH148" s="4"/>
      <c r="DMI148" s="4"/>
      <c r="DMJ148" s="4"/>
      <c r="DMK148" s="4"/>
      <c r="DML148" s="4"/>
      <c r="DMM148" s="4"/>
      <c r="DMN148" s="4"/>
      <c r="DMO148" s="4"/>
      <c r="DMP148" s="4"/>
      <c r="DMQ148" s="4"/>
      <c r="DMR148" s="4"/>
      <c r="DMS148" s="4"/>
      <c r="DMT148" s="4"/>
      <c r="DMU148" s="4"/>
      <c r="DMV148" s="4"/>
      <c r="DMW148" s="4"/>
      <c r="DMX148" s="4"/>
      <c r="DMY148" s="4"/>
      <c r="DMZ148" s="4"/>
      <c r="DNA148" s="4"/>
      <c r="DNB148" s="4"/>
      <c r="DNC148" s="4"/>
      <c r="DND148" s="4"/>
      <c r="DNE148" s="4"/>
      <c r="DNF148" s="4"/>
      <c r="DNG148" s="4"/>
      <c r="DNH148" s="4"/>
      <c r="DNI148" s="4"/>
      <c r="DNJ148" s="4"/>
      <c r="DNK148" s="4"/>
      <c r="DNL148" s="4"/>
      <c r="DNM148" s="4"/>
      <c r="DNN148" s="4"/>
      <c r="DNO148" s="4"/>
      <c r="DNP148" s="4"/>
      <c r="DNQ148" s="4"/>
      <c r="DNR148" s="4"/>
      <c r="DNS148" s="4"/>
      <c r="DNT148" s="4"/>
      <c r="DNU148" s="4"/>
      <c r="DNV148" s="4"/>
      <c r="DNW148" s="4"/>
      <c r="DNX148" s="4"/>
      <c r="DNY148" s="4"/>
      <c r="DNZ148" s="4"/>
      <c r="DOA148" s="4"/>
      <c r="DOB148" s="4"/>
      <c r="DOC148" s="4"/>
      <c r="DOD148" s="4"/>
      <c r="DOE148" s="4"/>
      <c r="DOF148" s="4"/>
      <c r="DOG148" s="4"/>
      <c r="DOH148" s="4"/>
      <c r="DOI148" s="4"/>
      <c r="DOJ148" s="4"/>
      <c r="DOK148" s="4"/>
      <c r="DOL148" s="4"/>
      <c r="DOM148" s="4"/>
      <c r="DON148" s="4"/>
      <c r="DOO148" s="4"/>
      <c r="DOP148" s="4"/>
      <c r="DOQ148" s="4"/>
      <c r="DOR148" s="4"/>
      <c r="DOS148" s="4"/>
      <c r="DOT148" s="4"/>
      <c r="DOU148" s="4"/>
      <c r="DOV148" s="4"/>
      <c r="DOW148" s="4"/>
      <c r="DOX148" s="4"/>
      <c r="DOY148" s="4"/>
      <c r="DOZ148" s="4"/>
      <c r="DPA148" s="4"/>
      <c r="DPB148" s="4"/>
      <c r="DPC148" s="4"/>
      <c r="DPD148" s="4"/>
      <c r="DPE148" s="4"/>
      <c r="DPF148" s="4"/>
      <c r="DPG148" s="4"/>
      <c r="DPH148" s="4"/>
      <c r="DPI148" s="4"/>
      <c r="DPJ148" s="4"/>
      <c r="DPK148" s="4"/>
      <c r="DPL148" s="4"/>
      <c r="DPM148" s="4"/>
      <c r="DPN148" s="4"/>
      <c r="DPO148" s="4"/>
      <c r="DPP148" s="4"/>
      <c r="DPQ148" s="4"/>
      <c r="DPR148" s="4"/>
      <c r="DPS148" s="4"/>
      <c r="DPT148" s="4"/>
      <c r="DPU148" s="4"/>
      <c r="DPV148" s="4"/>
      <c r="DPW148" s="4"/>
      <c r="DPX148" s="4"/>
      <c r="DPY148" s="4"/>
      <c r="DPZ148" s="4"/>
      <c r="DQA148" s="4"/>
      <c r="DQB148" s="4"/>
      <c r="DQC148" s="4"/>
      <c r="DQD148" s="4"/>
      <c r="DQE148" s="4"/>
      <c r="DQF148" s="4"/>
      <c r="DQG148" s="4"/>
      <c r="DQH148" s="4"/>
      <c r="DQI148" s="4"/>
      <c r="DQJ148" s="4"/>
      <c r="DQK148" s="4"/>
      <c r="DQL148" s="4"/>
      <c r="DQM148" s="4"/>
      <c r="DQN148" s="4"/>
      <c r="DQO148" s="4"/>
      <c r="DQP148" s="4"/>
      <c r="DQQ148" s="4"/>
      <c r="DQR148" s="4"/>
      <c r="DQS148" s="4"/>
      <c r="DQT148" s="4"/>
      <c r="DQU148" s="4"/>
      <c r="DQV148" s="4"/>
      <c r="DQW148" s="4"/>
      <c r="DQX148" s="4"/>
      <c r="DQY148" s="4"/>
      <c r="DQZ148" s="4"/>
      <c r="DRA148" s="4"/>
      <c r="DRB148" s="4"/>
      <c r="DRC148" s="4"/>
      <c r="DRD148" s="4"/>
      <c r="DRE148" s="4"/>
      <c r="DRF148" s="4"/>
      <c r="DRG148" s="4"/>
      <c r="DRH148" s="4"/>
      <c r="DRI148" s="4"/>
      <c r="DRJ148" s="4"/>
      <c r="DRK148" s="4"/>
      <c r="DRL148" s="4"/>
      <c r="DRM148" s="4"/>
      <c r="DRN148" s="4"/>
      <c r="DRO148" s="4"/>
      <c r="DRP148" s="4"/>
      <c r="DRQ148" s="4"/>
      <c r="DRR148" s="4"/>
      <c r="DRS148" s="4"/>
      <c r="DRT148" s="4"/>
      <c r="DRU148" s="4"/>
      <c r="DRV148" s="4"/>
      <c r="DRW148" s="4"/>
      <c r="DRX148" s="4"/>
      <c r="DRY148" s="4"/>
      <c r="DRZ148" s="4"/>
      <c r="DSA148" s="4"/>
      <c r="DSB148" s="4"/>
      <c r="DSC148" s="4"/>
      <c r="DSD148" s="4"/>
      <c r="DSE148" s="4"/>
      <c r="DSF148" s="4"/>
      <c r="DSG148" s="4"/>
      <c r="DSH148" s="4"/>
      <c r="DSI148" s="4"/>
      <c r="DSJ148" s="4"/>
      <c r="DSK148" s="4"/>
      <c r="DSL148" s="4"/>
      <c r="DSM148" s="4"/>
      <c r="DSN148" s="4"/>
      <c r="DSO148" s="4"/>
      <c r="DSP148" s="4"/>
      <c r="DSQ148" s="4"/>
      <c r="DSR148" s="4"/>
      <c r="DSS148" s="4"/>
      <c r="DST148" s="4"/>
      <c r="DSU148" s="4"/>
      <c r="DSV148" s="4"/>
      <c r="DSW148" s="4"/>
      <c r="DSX148" s="4"/>
      <c r="DSY148" s="4"/>
      <c r="DSZ148" s="4"/>
      <c r="DTA148" s="4"/>
      <c r="DTB148" s="4"/>
      <c r="DTC148" s="4"/>
      <c r="DTD148" s="4"/>
      <c r="DTE148" s="4"/>
      <c r="DTF148" s="4"/>
      <c r="DTG148" s="4"/>
      <c r="DTH148" s="4"/>
      <c r="DTI148" s="4"/>
      <c r="DTJ148" s="4"/>
      <c r="DTK148" s="4"/>
      <c r="DTL148" s="4"/>
      <c r="DTM148" s="4"/>
      <c r="DTN148" s="4"/>
      <c r="DTO148" s="4"/>
      <c r="DTP148" s="4"/>
      <c r="DTQ148" s="4"/>
      <c r="DTR148" s="4"/>
      <c r="DTS148" s="4"/>
      <c r="DTT148" s="4"/>
      <c r="DTU148" s="4"/>
      <c r="DTV148" s="4"/>
      <c r="DTW148" s="4"/>
      <c r="DTX148" s="4"/>
      <c r="DTY148" s="4"/>
      <c r="DTZ148" s="4"/>
      <c r="DUA148" s="4"/>
      <c r="DUB148" s="4"/>
      <c r="DUC148" s="4"/>
      <c r="DUD148" s="4"/>
      <c r="DUE148" s="4"/>
      <c r="DUF148" s="4"/>
      <c r="DUG148" s="4"/>
      <c r="DUH148" s="4"/>
      <c r="DUI148" s="4"/>
      <c r="DUJ148" s="4"/>
      <c r="DUK148" s="4"/>
      <c r="DUL148" s="4"/>
      <c r="DUM148" s="4"/>
      <c r="DUN148" s="4"/>
      <c r="DUO148" s="4"/>
      <c r="DUP148" s="4"/>
      <c r="DUQ148" s="4"/>
      <c r="DUR148" s="4"/>
      <c r="DUS148" s="4"/>
      <c r="DUT148" s="4"/>
      <c r="DUU148" s="4"/>
      <c r="DUV148" s="4"/>
      <c r="DUW148" s="4"/>
      <c r="DUX148" s="4"/>
      <c r="DUY148" s="4"/>
      <c r="DUZ148" s="4"/>
      <c r="DVA148" s="4"/>
      <c r="DVB148" s="4"/>
      <c r="DVC148" s="4"/>
      <c r="DVD148" s="4"/>
      <c r="DVE148" s="4"/>
      <c r="DVF148" s="4"/>
      <c r="DVG148" s="74"/>
      <c r="DVH148" s="74"/>
      <c r="DVI148" s="74"/>
      <c r="DVJ148" s="74"/>
      <c r="DVK148" s="74"/>
      <c r="DVL148" s="74"/>
      <c r="DVM148" s="4"/>
      <c r="DVN148" s="4"/>
      <c r="DVO148" s="4"/>
      <c r="DVP148" s="4"/>
      <c r="DVQ148" s="4"/>
      <c r="DVR148" s="4"/>
      <c r="DVS148" s="4"/>
      <c r="DVT148" s="4"/>
      <c r="DVU148" s="4"/>
      <c r="DVV148" s="4"/>
      <c r="DVW148" s="4"/>
      <c r="DVX148" s="4"/>
      <c r="DVY148" s="4"/>
      <c r="DVZ148" s="4"/>
      <c r="DWA148" s="4"/>
      <c r="DWB148" s="4"/>
      <c r="DWC148" s="4"/>
      <c r="DWD148" s="4"/>
      <c r="DWE148" s="4"/>
      <c r="DWF148" s="4"/>
      <c r="DWG148" s="4"/>
      <c r="DWH148" s="4"/>
      <c r="DWI148" s="4"/>
      <c r="DWJ148" s="4"/>
      <c r="DWK148" s="4"/>
      <c r="DWL148" s="4"/>
      <c r="DWM148" s="4"/>
      <c r="DWN148" s="4"/>
      <c r="DWO148" s="4"/>
      <c r="DWP148" s="4"/>
      <c r="DWQ148" s="4"/>
      <c r="DWR148" s="4"/>
      <c r="DWS148" s="4"/>
      <c r="DWT148" s="4"/>
      <c r="DWU148" s="4"/>
      <c r="DWV148" s="4"/>
      <c r="DWW148" s="4"/>
      <c r="DWX148" s="4"/>
      <c r="DWY148" s="4"/>
      <c r="DWZ148" s="4"/>
      <c r="DXA148" s="4"/>
      <c r="DXB148" s="4"/>
      <c r="DXC148" s="4"/>
      <c r="DXD148" s="4"/>
      <c r="DXE148" s="4"/>
      <c r="DXF148" s="4"/>
      <c r="DXG148" s="4"/>
      <c r="DXH148" s="4"/>
      <c r="DXI148" s="4"/>
      <c r="DXJ148" s="4"/>
      <c r="DXK148" s="4"/>
      <c r="DXL148" s="4"/>
      <c r="DXM148" s="4"/>
      <c r="DXN148" s="4"/>
      <c r="DXO148" s="4"/>
      <c r="DXP148" s="4"/>
      <c r="DXQ148" s="4"/>
      <c r="DXR148" s="4"/>
      <c r="DXS148" s="4"/>
      <c r="DXT148" s="4"/>
      <c r="DXU148" s="4"/>
      <c r="DXV148" s="4"/>
      <c r="DXW148" s="4"/>
      <c r="DXX148" s="4"/>
      <c r="DXY148" s="4"/>
      <c r="DXZ148" s="4"/>
      <c r="DYA148" s="4"/>
      <c r="DYB148" s="4"/>
      <c r="DYC148" s="4"/>
      <c r="DYD148" s="4"/>
      <c r="DYE148" s="4"/>
      <c r="DYF148" s="4"/>
      <c r="DYG148" s="4"/>
      <c r="DYH148" s="4"/>
      <c r="DYI148" s="4"/>
      <c r="DYJ148" s="4"/>
      <c r="DYK148" s="4"/>
      <c r="DYL148" s="4"/>
      <c r="DYM148" s="4"/>
      <c r="DYN148" s="4"/>
      <c r="DYO148" s="4"/>
      <c r="DYP148" s="4"/>
      <c r="DYQ148" s="4"/>
      <c r="DYR148" s="4"/>
      <c r="DYS148" s="4"/>
      <c r="DYT148" s="4"/>
      <c r="DYU148" s="4"/>
      <c r="DYV148" s="4"/>
      <c r="DYW148" s="4"/>
      <c r="DYX148" s="4"/>
      <c r="DYY148" s="4"/>
      <c r="DYZ148" s="4"/>
      <c r="DZA148" s="4"/>
      <c r="DZB148" s="4"/>
      <c r="DZC148" s="4"/>
      <c r="DZD148" s="4"/>
      <c r="DZE148" s="4"/>
      <c r="DZF148" s="4"/>
      <c r="DZG148" s="4"/>
      <c r="DZH148" s="4"/>
      <c r="DZI148" s="4"/>
      <c r="DZJ148" s="4"/>
      <c r="DZK148" s="4"/>
      <c r="DZL148" s="4"/>
      <c r="DZM148" s="4"/>
      <c r="DZN148" s="4"/>
      <c r="DZO148" s="4"/>
      <c r="DZP148" s="4"/>
      <c r="DZQ148" s="4"/>
      <c r="DZR148" s="4"/>
      <c r="DZS148" s="4"/>
      <c r="DZT148" s="4"/>
      <c r="DZU148" s="4"/>
      <c r="DZV148" s="4"/>
      <c r="DZW148" s="4"/>
      <c r="DZX148" s="4"/>
      <c r="DZY148" s="4"/>
      <c r="DZZ148" s="4"/>
      <c r="EAA148" s="4"/>
      <c r="EAB148" s="4"/>
      <c r="EAC148" s="4"/>
      <c r="EAD148" s="4"/>
      <c r="EAE148" s="4"/>
      <c r="EAF148" s="4"/>
      <c r="EAG148" s="4"/>
      <c r="EAH148" s="4"/>
      <c r="EAI148" s="4"/>
      <c r="EAJ148" s="4"/>
      <c r="EAK148" s="4"/>
      <c r="EAL148" s="4"/>
      <c r="EAM148" s="4"/>
      <c r="EAN148" s="4"/>
      <c r="EAO148" s="4"/>
      <c r="EAP148" s="4"/>
      <c r="EAQ148" s="4"/>
      <c r="EAR148" s="4"/>
      <c r="EAS148" s="4"/>
      <c r="EAT148" s="4"/>
      <c r="EAU148" s="4"/>
      <c r="EAV148" s="4"/>
      <c r="EAW148" s="4"/>
      <c r="EAX148" s="4"/>
      <c r="EAY148" s="4"/>
      <c r="EAZ148" s="4"/>
      <c r="EBA148" s="4"/>
      <c r="EBB148" s="4"/>
      <c r="EBC148" s="4"/>
      <c r="EBD148" s="4"/>
      <c r="EBE148" s="4"/>
      <c r="EBF148" s="4"/>
      <c r="EBG148" s="4"/>
      <c r="EBH148" s="4"/>
      <c r="EBI148" s="4"/>
      <c r="EBJ148" s="4"/>
      <c r="EBK148" s="4"/>
      <c r="EBL148" s="4"/>
      <c r="EBM148" s="4"/>
      <c r="EBN148" s="4"/>
      <c r="EBO148" s="4"/>
      <c r="EBP148" s="4"/>
      <c r="EBQ148" s="4"/>
      <c r="EBR148" s="4"/>
      <c r="EBS148" s="4"/>
      <c r="EBT148" s="4"/>
      <c r="EBU148" s="4"/>
      <c r="EBV148" s="4"/>
      <c r="EBW148" s="4"/>
      <c r="EBX148" s="4"/>
      <c r="EBY148" s="4"/>
      <c r="EBZ148" s="4"/>
      <c r="ECA148" s="4"/>
      <c r="ECB148" s="4"/>
      <c r="ECC148" s="4"/>
      <c r="ECD148" s="4"/>
      <c r="ECE148" s="4"/>
      <c r="ECF148" s="4"/>
      <c r="ECG148" s="4"/>
      <c r="ECH148" s="4"/>
      <c r="ECI148" s="4"/>
      <c r="ECJ148" s="4"/>
      <c r="ECK148" s="4"/>
      <c r="ECL148" s="4"/>
      <c r="ECM148" s="4"/>
      <c r="ECN148" s="4"/>
      <c r="ECO148" s="4"/>
      <c r="ECP148" s="4"/>
      <c r="ECQ148" s="4"/>
      <c r="ECR148" s="4"/>
      <c r="ECS148" s="4"/>
      <c r="ECT148" s="4"/>
      <c r="ECU148" s="4"/>
      <c r="ECV148" s="4"/>
      <c r="ECW148" s="4"/>
      <c r="ECX148" s="4"/>
      <c r="ECY148" s="4"/>
      <c r="ECZ148" s="4"/>
      <c r="EDA148" s="4"/>
      <c r="EDB148" s="4"/>
      <c r="EDC148" s="4"/>
      <c r="EDD148" s="4"/>
      <c r="EDE148" s="4"/>
      <c r="EDF148" s="4"/>
      <c r="EDG148" s="4"/>
      <c r="EDH148" s="4"/>
      <c r="EDI148" s="4"/>
      <c r="EDJ148" s="4"/>
      <c r="EDK148" s="4"/>
      <c r="EDL148" s="4"/>
      <c r="EDM148" s="4"/>
      <c r="EDN148" s="4"/>
      <c r="EDO148" s="4"/>
      <c r="EDP148" s="4"/>
      <c r="EDQ148" s="4"/>
      <c r="EDR148" s="4"/>
      <c r="EDS148" s="4"/>
      <c r="EDT148" s="4"/>
      <c r="EDU148" s="4"/>
      <c r="EDV148" s="4"/>
      <c r="EDW148" s="4"/>
      <c r="EDX148" s="4"/>
      <c r="EDY148" s="4"/>
      <c r="EDZ148" s="4"/>
      <c r="EEA148" s="4"/>
      <c r="EEB148" s="4"/>
      <c r="EEC148" s="4"/>
      <c r="EED148" s="4"/>
      <c r="EEE148" s="4"/>
      <c r="EEF148" s="4"/>
      <c r="EEG148" s="4"/>
      <c r="EEH148" s="4"/>
      <c r="EEI148" s="4"/>
      <c r="EEJ148" s="4"/>
      <c r="EEK148" s="4"/>
      <c r="EEL148" s="4"/>
      <c r="EEM148" s="4"/>
      <c r="EEN148" s="4"/>
      <c r="EEO148" s="4"/>
      <c r="EEP148" s="4"/>
      <c r="EEQ148" s="4"/>
      <c r="EER148" s="4"/>
      <c r="EES148" s="4"/>
      <c r="EET148" s="4"/>
      <c r="EEU148" s="4"/>
      <c r="EEV148" s="4"/>
      <c r="EEW148" s="4"/>
      <c r="EEX148" s="4"/>
      <c r="EEY148" s="4"/>
      <c r="EEZ148" s="4"/>
      <c r="EFA148" s="4"/>
      <c r="EFB148" s="4"/>
      <c r="EFC148" s="74"/>
      <c r="EFD148" s="74"/>
      <c r="EFE148" s="74"/>
      <c r="EFF148" s="74"/>
      <c r="EFG148" s="74"/>
      <c r="EFH148" s="74"/>
      <c r="EFI148" s="4"/>
      <c r="EFJ148" s="4"/>
      <c r="EFK148" s="4"/>
      <c r="EFL148" s="4"/>
      <c r="EFM148" s="4"/>
      <c r="EFN148" s="4"/>
      <c r="EFO148" s="4"/>
      <c r="EFP148" s="4"/>
      <c r="EFQ148" s="4"/>
      <c r="EFR148" s="4"/>
      <c r="EFS148" s="4"/>
      <c r="EFT148" s="4"/>
      <c r="EFU148" s="4"/>
      <c r="EFV148" s="4"/>
      <c r="EFW148" s="4"/>
      <c r="EFX148" s="4"/>
      <c r="EFY148" s="4"/>
      <c r="EFZ148" s="4"/>
      <c r="EGA148" s="4"/>
      <c r="EGB148" s="4"/>
      <c r="EGC148" s="4"/>
      <c r="EGD148" s="4"/>
      <c r="EGE148" s="4"/>
      <c r="EGF148" s="4"/>
      <c r="EGG148" s="4"/>
      <c r="EGH148" s="4"/>
      <c r="EGI148" s="4"/>
      <c r="EGJ148" s="4"/>
      <c r="EGK148" s="4"/>
      <c r="EGL148" s="4"/>
      <c r="EGM148" s="4"/>
      <c r="EGN148" s="4"/>
      <c r="EGO148" s="4"/>
      <c r="EGP148" s="4"/>
      <c r="EGQ148" s="4"/>
      <c r="EGR148" s="4"/>
      <c r="EGS148" s="4"/>
      <c r="EGT148" s="4"/>
      <c r="EGU148" s="4"/>
      <c r="EGV148" s="4"/>
      <c r="EGW148" s="4"/>
      <c r="EGX148" s="4"/>
      <c r="EGY148" s="4"/>
      <c r="EGZ148" s="4"/>
      <c r="EHA148" s="4"/>
      <c r="EHB148" s="4"/>
      <c r="EHC148" s="4"/>
      <c r="EHD148" s="4"/>
      <c r="EHE148" s="4"/>
      <c r="EHF148" s="4"/>
      <c r="EHG148" s="4"/>
      <c r="EHH148" s="4"/>
      <c r="EHI148" s="4"/>
      <c r="EHJ148" s="4"/>
      <c r="EHK148" s="4"/>
      <c r="EHL148" s="4"/>
      <c r="EHM148" s="4"/>
      <c r="EHN148" s="4"/>
      <c r="EHO148" s="4"/>
      <c r="EHP148" s="4"/>
      <c r="EHQ148" s="4"/>
      <c r="EHR148" s="4"/>
      <c r="EHS148" s="4"/>
      <c r="EHT148" s="4"/>
      <c r="EHU148" s="4"/>
      <c r="EHV148" s="4"/>
      <c r="EHW148" s="4"/>
      <c r="EHX148" s="4"/>
      <c r="EHY148" s="4"/>
      <c r="EHZ148" s="4"/>
      <c r="EIA148" s="4"/>
      <c r="EIB148" s="4"/>
      <c r="EIC148" s="4"/>
      <c r="EID148" s="4"/>
      <c r="EIE148" s="4"/>
      <c r="EIF148" s="4"/>
      <c r="EIG148" s="4"/>
      <c r="EIH148" s="4"/>
      <c r="EII148" s="4"/>
      <c r="EIJ148" s="4"/>
      <c r="EIK148" s="4"/>
      <c r="EIL148" s="4"/>
      <c r="EIM148" s="4"/>
      <c r="EIN148" s="4"/>
      <c r="EIO148" s="4"/>
      <c r="EIP148" s="4"/>
      <c r="EIQ148" s="4"/>
      <c r="EIR148" s="4"/>
      <c r="EIS148" s="4"/>
      <c r="EIT148" s="4"/>
      <c r="EIU148" s="4"/>
      <c r="EIV148" s="4"/>
      <c r="EIW148" s="4"/>
      <c r="EIX148" s="4"/>
      <c r="EIY148" s="4"/>
      <c r="EIZ148" s="4"/>
      <c r="EJA148" s="4"/>
      <c r="EJB148" s="4"/>
      <c r="EJC148" s="4"/>
      <c r="EJD148" s="4"/>
      <c r="EJE148" s="4"/>
      <c r="EJF148" s="4"/>
      <c r="EJG148" s="4"/>
      <c r="EJH148" s="4"/>
      <c r="EJI148" s="4"/>
      <c r="EJJ148" s="4"/>
      <c r="EJK148" s="4"/>
      <c r="EJL148" s="4"/>
      <c r="EJM148" s="4"/>
      <c r="EJN148" s="4"/>
      <c r="EJO148" s="4"/>
      <c r="EJP148" s="4"/>
      <c r="EJQ148" s="4"/>
      <c r="EJR148" s="4"/>
      <c r="EJS148" s="4"/>
      <c r="EJT148" s="4"/>
      <c r="EJU148" s="4"/>
      <c r="EJV148" s="4"/>
      <c r="EJW148" s="4"/>
      <c r="EJX148" s="4"/>
      <c r="EJY148" s="4"/>
      <c r="EJZ148" s="4"/>
      <c r="EKA148" s="4"/>
      <c r="EKB148" s="4"/>
      <c r="EKC148" s="4"/>
      <c r="EKD148" s="4"/>
      <c r="EKE148" s="4"/>
      <c r="EKF148" s="4"/>
      <c r="EKG148" s="4"/>
      <c r="EKH148" s="4"/>
      <c r="EKI148" s="4"/>
      <c r="EKJ148" s="4"/>
      <c r="EKK148" s="4"/>
      <c r="EKL148" s="4"/>
      <c r="EKM148" s="4"/>
      <c r="EKN148" s="4"/>
      <c r="EKO148" s="4"/>
      <c r="EKP148" s="4"/>
      <c r="EKQ148" s="4"/>
      <c r="EKR148" s="4"/>
      <c r="EKS148" s="4"/>
      <c r="EKT148" s="4"/>
      <c r="EKU148" s="4"/>
      <c r="EKV148" s="4"/>
      <c r="EKW148" s="4"/>
      <c r="EKX148" s="4"/>
      <c r="EKY148" s="4"/>
      <c r="EKZ148" s="4"/>
      <c r="ELA148" s="4"/>
      <c r="ELB148" s="4"/>
      <c r="ELC148" s="4"/>
      <c r="ELD148" s="4"/>
      <c r="ELE148" s="4"/>
      <c r="ELF148" s="4"/>
      <c r="ELG148" s="4"/>
      <c r="ELH148" s="4"/>
      <c r="ELI148" s="4"/>
      <c r="ELJ148" s="4"/>
      <c r="ELK148" s="4"/>
      <c r="ELL148" s="4"/>
      <c r="ELM148" s="4"/>
      <c r="ELN148" s="4"/>
      <c r="ELO148" s="4"/>
      <c r="ELP148" s="4"/>
      <c r="ELQ148" s="4"/>
      <c r="ELR148" s="4"/>
      <c r="ELS148" s="4"/>
      <c r="ELT148" s="4"/>
      <c r="ELU148" s="4"/>
      <c r="ELV148" s="4"/>
      <c r="ELW148" s="4"/>
      <c r="ELX148" s="4"/>
      <c r="ELY148" s="4"/>
      <c r="ELZ148" s="4"/>
      <c r="EMA148" s="4"/>
      <c r="EMB148" s="4"/>
      <c r="EMC148" s="4"/>
      <c r="EMD148" s="4"/>
      <c r="EME148" s="4"/>
      <c r="EMF148" s="4"/>
      <c r="EMG148" s="4"/>
      <c r="EMH148" s="4"/>
      <c r="EMI148" s="4"/>
      <c r="EMJ148" s="4"/>
      <c r="EMK148" s="4"/>
      <c r="EML148" s="4"/>
      <c r="EMM148" s="4"/>
      <c r="EMN148" s="4"/>
      <c r="EMO148" s="4"/>
      <c r="EMP148" s="4"/>
      <c r="EMQ148" s="4"/>
      <c r="EMR148" s="4"/>
      <c r="EMS148" s="4"/>
      <c r="EMT148" s="4"/>
      <c r="EMU148" s="4"/>
      <c r="EMV148" s="4"/>
      <c r="EMW148" s="4"/>
      <c r="EMX148" s="4"/>
      <c r="EMY148" s="4"/>
      <c r="EMZ148" s="4"/>
      <c r="ENA148" s="4"/>
      <c r="ENB148" s="4"/>
      <c r="ENC148" s="4"/>
      <c r="END148" s="4"/>
      <c r="ENE148" s="4"/>
      <c r="ENF148" s="4"/>
      <c r="ENG148" s="4"/>
      <c r="ENH148" s="4"/>
      <c r="ENI148" s="4"/>
      <c r="ENJ148" s="4"/>
      <c r="ENK148" s="4"/>
      <c r="ENL148" s="4"/>
      <c r="ENM148" s="4"/>
      <c r="ENN148" s="4"/>
      <c r="ENO148" s="4"/>
      <c r="ENP148" s="4"/>
      <c r="ENQ148" s="4"/>
      <c r="ENR148" s="4"/>
      <c r="ENS148" s="4"/>
      <c r="ENT148" s="4"/>
      <c r="ENU148" s="4"/>
      <c r="ENV148" s="4"/>
      <c r="ENW148" s="4"/>
      <c r="ENX148" s="4"/>
      <c r="ENY148" s="4"/>
      <c r="ENZ148" s="4"/>
      <c r="EOA148" s="4"/>
      <c r="EOB148" s="4"/>
      <c r="EOC148" s="4"/>
      <c r="EOD148" s="4"/>
      <c r="EOE148" s="4"/>
      <c r="EOF148" s="4"/>
      <c r="EOG148" s="4"/>
      <c r="EOH148" s="4"/>
      <c r="EOI148" s="4"/>
      <c r="EOJ148" s="4"/>
      <c r="EOK148" s="4"/>
      <c r="EOL148" s="4"/>
      <c r="EOM148" s="4"/>
      <c r="EON148" s="4"/>
      <c r="EOO148" s="4"/>
      <c r="EOP148" s="4"/>
      <c r="EOQ148" s="4"/>
      <c r="EOR148" s="4"/>
      <c r="EOS148" s="4"/>
      <c r="EOT148" s="4"/>
      <c r="EOU148" s="4"/>
      <c r="EOV148" s="4"/>
      <c r="EOW148" s="4"/>
      <c r="EOX148" s="4"/>
      <c r="EOY148" s="74"/>
      <c r="EOZ148" s="74"/>
      <c r="EPA148" s="74"/>
      <c r="EPB148" s="74"/>
      <c r="EPC148" s="74"/>
      <c r="EPD148" s="74"/>
      <c r="EPE148" s="4"/>
      <c r="EPF148" s="4"/>
      <c r="EPG148" s="4"/>
      <c r="EPH148" s="4"/>
      <c r="EPI148" s="4"/>
      <c r="EPJ148" s="4"/>
      <c r="EPK148" s="4"/>
      <c r="EPL148" s="4"/>
      <c r="EPM148" s="4"/>
      <c r="EPN148" s="4"/>
      <c r="EPO148" s="4"/>
      <c r="EPP148" s="4"/>
      <c r="EPQ148" s="4"/>
      <c r="EPR148" s="4"/>
      <c r="EPS148" s="4"/>
      <c r="EPT148" s="4"/>
      <c r="EPU148" s="4"/>
      <c r="EPV148" s="4"/>
      <c r="EPW148" s="4"/>
      <c r="EPX148" s="4"/>
      <c r="EPY148" s="4"/>
      <c r="EPZ148" s="4"/>
      <c r="EQA148" s="4"/>
      <c r="EQB148" s="4"/>
      <c r="EQC148" s="4"/>
      <c r="EQD148" s="4"/>
      <c r="EQE148" s="4"/>
      <c r="EQF148" s="4"/>
      <c r="EQG148" s="4"/>
      <c r="EQH148" s="4"/>
      <c r="EQI148" s="4"/>
      <c r="EQJ148" s="4"/>
      <c r="EQK148" s="4"/>
      <c r="EQL148" s="4"/>
      <c r="EQM148" s="4"/>
      <c r="EQN148" s="4"/>
      <c r="EQO148" s="4"/>
      <c r="EQP148" s="4"/>
      <c r="EQQ148" s="4"/>
      <c r="EQR148" s="4"/>
      <c r="EQS148" s="4"/>
      <c r="EQT148" s="4"/>
      <c r="EQU148" s="4"/>
      <c r="EQV148" s="4"/>
      <c r="EQW148" s="4"/>
      <c r="EQX148" s="4"/>
      <c r="EQY148" s="4"/>
      <c r="EQZ148" s="4"/>
      <c r="ERA148" s="4"/>
      <c r="ERB148" s="4"/>
      <c r="ERC148" s="4"/>
      <c r="ERD148" s="4"/>
      <c r="ERE148" s="4"/>
      <c r="ERF148" s="4"/>
      <c r="ERG148" s="4"/>
      <c r="ERH148" s="4"/>
      <c r="ERI148" s="4"/>
      <c r="ERJ148" s="4"/>
      <c r="ERK148" s="4"/>
      <c r="ERL148" s="4"/>
      <c r="ERM148" s="4"/>
      <c r="ERN148" s="4"/>
      <c r="ERO148" s="4"/>
      <c r="ERP148" s="4"/>
      <c r="ERQ148" s="4"/>
      <c r="ERR148" s="4"/>
      <c r="ERS148" s="4"/>
      <c r="ERT148" s="4"/>
      <c r="ERU148" s="4"/>
      <c r="ERV148" s="4"/>
      <c r="ERW148" s="4"/>
      <c r="ERX148" s="4"/>
      <c r="ERY148" s="4"/>
      <c r="ERZ148" s="4"/>
      <c r="ESA148" s="4"/>
      <c r="ESB148" s="4"/>
      <c r="ESC148" s="4"/>
      <c r="ESD148" s="4"/>
      <c r="ESE148" s="4"/>
      <c r="ESF148" s="4"/>
      <c r="ESG148" s="4"/>
      <c r="ESH148" s="4"/>
      <c r="ESI148" s="4"/>
      <c r="ESJ148" s="4"/>
      <c r="ESK148" s="4"/>
      <c r="ESL148" s="4"/>
      <c r="ESM148" s="4"/>
      <c r="ESN148" s="4"/>
      <c r="ESO148" s="4"/>
      <c r="ESP148" s="4"/>
      <c r="ESQ148" s="4"/>
      <c r="ESR148" s="4"/>
      <c r="ESS148" s="4"/>
      <c r="EST148" s="4"/>
      <c r="ESU148" s="4"/>
      <c r="ESV148" s="4"/>
      <c r="ESW148" s="4"/>
      <c r="ESX148" s="4"/>
      <c r="ESY148" s="4"/>
      <c r="ESZ148" s="4"/>
      <c r="ETA148" s="4"/>
      <c r="ETB148" s="4"/>
      <c r="ETC148" s="4"/>
      <c r="ETD148" s="4"/>
      <c r="ETE148" s="4"/>
      <c r="ETF148" s="4"/>
      <c r="ETG148" s="4"/>
      <c r="ETH148" s="4"/>
      <c r="ETI148" s="4"/>
      <c r="ETJ148" s="4"/>
      <c r="ETK148" s="4"/>
      <c r="ETL148" s="4"/>
      <c r="ETM148" s="4"/>
      <c r="ETN148" s="4"/>
      <c r="ETO148" s="4"/>
      <c r="ETP148" s="4"/>
      <c r="ETQ148" s="4"/>
      <c r="ETR148" s="4"/>
      <c r="ETS148" s="4"/>
      <c r="ETT148" s="4"/>
      <c r="ETU148" s="4"/>
      <c r="ETV148" s="4"/>
      <c r="ETW148" s="4"/>
      <c r="ETX148" s="4"/>
      <c r="ETY148" s="4"/>
      <c r="ETZ148" s="4"/>
      <c r="EUA148" s="4"/>
      <c r="EUB148" s="4"/>
      <c r="EUC148" s="4"/>
      <c r="EUD148" s="4"/>
      <c r="EUE148" s="4"/>
      <c r="EUF148" s="4"/>
      <c r="EUG148" s="4"/>
      <c r="EUH148" s="4"/>
      <c r="EUI148" s="4"/>
      <c r="EUJ148" s="4"/>
      <c r="EUK148" s="4"/>
      <c r="EUL148" s="4"/>
      <c r="EUM148" s="4"/>
      <c r="EUN148" s="4"/>
      <c r="EUO148" s="4"/>
      <c r="EUP148" s="4"/>
      <c r="EUQ148" s="4"/>
      <c r="EUR148" s="4"/>
      <c r="EUS148" s="4"/>
      <c r="EUT148" s="4"/>
      <c r="EUU148" s="4"/>
      <c r="EUV148" s="4"/>
      <c r="EUW148" s="4"/>
      <c r="EUX148" s="4"/>
      <c r="EUY148" s="4"/>
      <c r="EUZ148" s="4"/>
      <c r="EVA148" s="4"/>
      <c r="EVB148" s="4"/>
      <c r="EVC148" s="4"/>
      <c r="EVD148" s="4"/>
      <c r="EVE148" s="4"/>
      <c r="EVF148" s="4"/>
      <c r="EVG148" s="4"/>
      <c r="EVH148" s="4"/>
      <c r="EVI148" s="4"/>
      <c r="EVJ148" s="4"/>
      <c r="EVK148" s="4"/>
      <c r="EVL148" s="4"/>
      <c r="EVM148" s="4"/>
      <c r="EVN148" s="4"/>
      <c r="EVO148" s="4"/>
      <c r="EVP148" s="4"/>
      <c r="EVQ148" s="4"/>
      <c r="EVR148" s="4"/>
      <c r="EVS148" s="4"/>
      <c r="EVT148" s="4"/>
      <c r="EVU148" s="4"/>
      <c r="EVV148" s="4"/>
      <c r="EVW148" s="4"/>
      <c r="EVX148" s="4"/>
      <c r="EVY148" s="4"/>
      <c r="EVZ148" s="4"/>
      <c r="EWA148" s="4"/>
      <c r="EWB148" s="4"/>
      <c r="EWC148" s="4"/>
      <c r="EWD148" s="4"/>
      <c r="EWE148" s="4"/>
      <c r="EWF148" s="4"/>
      <c r="EWG148" s="4"/>
      <c r="EWH148" s="4"/>
      <c r="EWI148" s="4"/>
      <c r="EWJ148" s="4"/>
      <c r="EWK148" s="4"/>
      <c r="EWL148" s="4"/>
      <c r="EWM148" s="4"/>
      <c r="EWN148" s="4"/>
      <c r="EWO148" s="4"/>
      <c r="EWP148" s="4"/>
      <c r="EWQ148" s="4"/>
      <c r="EWR148" s="4"/>
      <c r="EWS148" s="4"/>
      <c r="EWT148" s="4"/>
      <c r="EWU148" s="4"/>
      <c r="EWV148" s="4"/>
      <c r="EWW148" s="4"/>
      <c r="EWX148" s="4"/>
      <c r="EWY148" s="4"/>
      <c r="EWZ148" s="4"/>
      <c r="EXA148" s="4"/>
      <c r="EXB148" s="4"/>
      <c r="EXC148" s="4"/>
      <c r="EXD148" s="4"/>
      <c r="EXE148" s="4"/>
      <c r="EXF148" s="4"/>
      <c r="EXG148" s="4"/>
      <c r="EXH148" s="4"/>
      <c r="EXI148" s="4"/>
      <c r="EXJ148" s="4"/>
      <c r="EXK148" s="4"/>
      <c r="EXL148" s="4"/>
      <c r="EXM148" s="4"/>
      <c r="EXN148" s="4"/>
      <c r="EXO148" s="4"/>
      <c r="EXP148" s="4"/>
      <c r="EXQ148" s="4"/>
      <c r="EXR148" s="4"/>
      <c r="EXS148" s="4"/>
      <c r="EXT148" s="4"/>
      <c r="EXU148" s="4"/>
      <c r="EXV148" s="4"/>
      <c r="EXW148" s="4"/>
      <c r="EXX148" s="4"/>
      <c r="EXY148" s="4"/>
      <c r="EXZ148" s="4"/>
      <c r="EYA148" s="4"/>
      <c r="EYB148" s="4"/>
      <c r="EYC148" s="4"/>
      <c r="EYD148" s="4"/>
      <c r="EYE148" s="4"/>
      <c r="EYF148" s="4"/>
      <c r="EYG148" s="4"/>
      <c r="EYH148" s="4"/>
      <c r="EYI148" s="4"/>
      <c r="EYJ148" s="4"/>
      <c r="EYK148" s="4"/>
      <c r="EYL148" s="4"/>
      <c r="EYM148" s="4"/>
      <c r="EYN148" s="4"/>
      <c r="EYO148" s="4"/>
      <c r="EYP148" s="4"/>
      <c r="EYQ148" s="4"/>
      <c r="EYR148" s="4"/>
      <c r="EYS148" s="4"/>
      <c r="EYT148" s="4"/>
      <c r="EYU148" s="74"/>
      <c r="EYV148" s="74"/>
      <c r="EYW148" s="74"/>
      <c r="EYX148" s="74"/>
      <c r="EYY148" s="74"/>
      <c r="EYZ148" s="74"/>
      <c r="EZA148" s="4"/>
      <c r="EZB148" s="4"/>
      <c r="EZC148" s="4"/>
      <c r="EZD148" s="4"/>
      <c r="EZE148" s="4"/>
      <c r="EZF148" s="4"/>
      <c r="EZG148" s="4"/>
      <c r="EZH148" s="4"/>
      <c r="EZI148" s="4"/>
      <c r="EZJ148" s="4"/>
      <c r="EZK148" s="4"/>
      <c r="EZL148" s="4"/>
      <c r="EZM148" s="4"/>
      <c r="EZN148" s="4"/>
      <c r="EZO148" s="4"/>
      <c r="EZP148" s="4"/>
      <c r="EZQ148" s="4"/>
      <c r="EZR148" s="4"/>
      <c r="EZS148" s="4"/>
      <c r="EZT148" s="4"/>
      <c r="EZU148" s="4"/>
      <c r="EZV148" s="4"/>
      <c r="EZW148" s="4"/>
      <c r="EZX148" s="4"/>
      <c r="EZY148" s="4"/>
      <c r="EZZ148" s="4"/>
      <c r="FAA148" s="4"/>
      <c r="FAB148" s="4"/>
      <c r="FAC148" s="4"/>
      <c r="FAD148" s="4"/>
      <c r="FAE148" s="4"/>
      <c r="FAF148" s="4"/>
      <c r="FAG148" s="4"/>
      <c r="FAH148" s="4"/>
      <c r="FAI148" s="4"/>
      <c r="FAJ148" s="4"/>
      <c r="FAK148" s="4"/>
      <c r="FAL148" s="4"/>
      <c r="FAM148" s="4"/>
      <c r="FAN148" s="4"/>
      <c r="FAO148" s="4"/>
      <c r="FAP148" s="4"/>
      <c r="FAQ148" s="4"/>
      <c r="FAR148" s="4"/>
      <c r="FAS148" s="4"/>
      <c r="FAT148" s="4"/>
      <c r="FAU148" s="4"/>
      <c r="FAV148" s="4"/>
      <c r="FAW148" s="4"/>
      <c r="FAX148" s="4"/>
      <c r="FAY148" s="4"/>
      <c r="FAZ148" s="4"/>
      <c r="FBA148" s="4"/>
      <c r="FBB148" s="4"/>
      <c r="FBC148" s="4"/>
      <c r="FBD148" s="4"/>
      <c r="FBE148" s="4"/>
      <c r="FBF148" s="4"/>
      <c r="FBG148" s="4"/>
      <c r="FBH148" s="4"/>
      <c r="FBI148" s="4"/>
      <c r="FBJ148" s="4"/>
      <c r="FBK148" s="4"/>
      <c r="FBL148" s="4"/>
      <c r="FBM148" s="4"/>
      <c r="FBN148" s="4"/>
      <c r="FBO148" s="4"/>
      <c r="FBP148" s="4"/>
      <c r="FBQ148" s="4"/>
      <c r="FBR148" s="4"/>
      <c r="FBS148" s="4"/>
      <c r="FBT148" s="4"/>
      <c r="FBU148" s="4"/>
      <c r="FBV148" s="4"/>
      <c r="FBW148" s="4"/>
      <c r="FBX148" s="4"/>
      <c r="FBY148" s="4"/>
      <c r="FBZ148" s="4"/>
      <c r="FCA148" s="4"/>
      <c r="FCB148" s="4"/>
      <c r="FCC148" s="4"/>
      <c r="FCD148" s="4"/>
      <c r="FCE148" s="4"/>
      <c r="FCF148" s="4"/>
      <c r="FCG148" s="4"/>
      <c r="FCH148" s="4"/>
      <c r="FCI148" s="4"/>
      <c r="FCJ148" s="4"/>
      <c r="FCK148" s="4"/>
      <c r="FCL148" s="4"/>
      <c r="FCM148" s="4"/>
      <c r="FCN148" s="4"/>
      <c r="FCO148" s="4"/>
      <c r="FCP148" s="4"/>
      <c r="FCQ148" s="4"/>
      <c r="FCR148" s="4"/>
      <c r="FCS148" s="4"/>
      <c r="FCT148" s="4"/>
      <c r="FCU148" s="4"/>
      <c r="FCV148" s="4"/>
      <c r="FCW148" s="4"/>
      <c r="FCX148" s="4"/>
      <c r="FCY148" s="4"/>
      <c r="FCZ148" s="4"/>
      <c r="FDA148" s="4"/>
      <c r="FDB148" s="4"/>
      <c r="FDC148" s="4"/>
      <c r="FDD148" s="4"/>
      <c r="FDE148" s="4"/>
      <c r="FDF148" s="4"/>
      <c r="FDG148" s="4"/>
      <c r="FDH148" s="4"/>
      <c r="FDI148" s="4"/>
      <c r="FDJ148" s="4"/>
      <c r="FDK148" s="4"/>
      <c r="FDL148" s="4"/>
      <c r="FDM148" s="4"/>
      <c r="FDN148" s="4"/>
      <c r="FDO148" s="4"/>
      <c r="FDP148" s="4"/>
      <c r="FDQ148" s="4"/>
      <c r="FDR148" s="4"/>
      <c r="FDS148" s="4"/>
      <c r="FDT148" s="4"/>
      <c r="FDU148" s="4"/>
      <c r="FDV148" s="4"/>
      <c r="FDW148" s="4"/>
      <c r="FDX148" s="4"/>
      <c r="FDY148" s="4"/>
      <c r="FDZ148" s="4"/>
      <c r="FEA148" s="4"/>
      <c r="FEB148" s="4"/>
      <c r="FEC148" s="4"/>
      <c r="FED148" s="4"/>
      <c r="FEE148" s="4"/>
      <c r="FEF148" s="4"/>
      <c r="FEG148" s="4"/>
      <c r="FEH148" s="4"/>
      <c r="FEI148" s="4"/>
      <c r="FEJ148" s="4"/>
      <c r="FEK148" s="4"/>
      <c r="FEL148" s="4"/>
      <c r="FEM148" s="4"/>
      <c r="FEN148" s="4"/>
      <c r="FEO148" s="4"/>
      <c r="FEP148" s="4"/>
      <c r="FEQ148" s="4"/>
      <c r="FER148" s="4"/>
      <c r="FES148" s="4"/>
      <c r="FET148" s="4"/>
      <c r="FEU148" s="4"/>
      <c r="FEV148" s="4"/>
      <c r="FEW148" s="4"/>
      <c r="FEX148" s="4"/>
      <c r="FEY148" s="4"/>
      <c r="FEZ148" s="4"/>
      <c r="FFA148" s="4"/>
      <c r="FFB148" s="4"/>
      <c r="FFC148" s="4"/>
      <c r="FFD148" s="4"/>
      <c r="FFE148" s="4"/>
      <c r="FFF148" s="4"/>
      <c r="FFG148" s="4"/>
      <c r="FFH148" s="4"/>
      <c r="FFI148" s="4"/>
      <c r="FFJ148" s="4"/>
      <c r="FFK148" s="4"/>
      <c r="FFL148" s="4"/>
      <c r="FFM148" s="4"/>
      <c r="FFN148" s="4"/>
      <c r="FFO148" s="4"/>
      <c r="FFP148" s="4"/>
      <c r="FFQ148" s="4"/>
      <c r="FFR148" s="4"/>
      <c r="FFS148" s="4"/>
      <c r="FFT148" s="4"/>
      <c r="FFU148" s="4"/>
      <c r="FFV148" s="4"/>
      <c r="FFW148" s="4"/>
      <c r="FFX148" s="4"/>
      <c r="FFY148" s="4"/>
      <c r="FFZ148" s="4"/>
      <c r="FGA148" s="4"/>
      <c r="FGB148" s="4"/>
      <c r="FGC148" s="4"/>
      <c r="FGD148" s="4"/>
      <c r="FGE148" s="4"/>
      <c r="FGF148" s="4"/>
      <c r="FGG148" s="4"/>
      <c r="FGH148" s="4"/>
      <c r="FGI148" s="4"/>
      <c r="FGJ148" s="4"/>
      <c r="FGK148" s="4"/>
      <c r="FGL148" s="4"/>
      <c r="FGM148" s="4"/>
      <c r="FGN148" s="4"/>
      <c r="FGO148" s="4"/>
      <c r="FGP148" s="4"/>
      <c r="FGQ148" s="4"/>
      <c r="FGR148" s="4"/>
      <c r="FGS148" s="4"/>
      <c r="FGT148" s="4"/>
      <c r="FGU148" s="4"/>
      <c r="FGV148" s="4"/>
      <c r="FGW148" s="4"/>
      <c r="FGX148" s="4"/>
      <c r="FGY148" s="4"/>
      <c r="FGZ148" s="4"/>
      <c r="FHA148" s="4"/>
      <c r="FHB148" s="4"/>
      <c r="FHC148" s="4"/>
      <c r="FHD148" s="4"/>
      <c r="FHE148" s="4"/>
      <c r="FHF148" s="4"/>
      <c r="FHG148" s="4"/>
      <c r="FHH148" s="4"/>
      <c r="FHI148" s="4"/>
      <c r="FHJ148" s="4"/>
      <c r="FHK148" s="4"/>
      <c r="FHL148" s="4"/>
      <c r="FHM148" s="4"/>
      <c r="FHN148" s="4"/>
      <c r="FHO148" s="4"/>
      <c r="FHP148" s="4"/>
      <c r="FHQ148" s="4"/>
      <c r="FHR148" s="4"/>
      <c r="FHS148" s="4"/>
      <c r="FHT148" s="4"/>
      <c r="FHU148" s="4"/>
      <c r="FHV148" s="4"/>
      <c r="FHW148" s="4"/>
      <c r="FHX148" s="4"/>
      <c r="FHY148" s="4"/>
      <c r="FHZ148" s="4"/>
      <c r="FIA148" s="4"/>
      <c r="FIB148" s="4"/>
      <c r="FIC148" s="4"/>
      <c r="FID148" s="4"/>
      <c r="FIE148" s="4"/>
      <c r="FIF148" s="4"/>
      <c r="FIG148" s="4"/>
      <c r="FIH148" s="4"/>
      <c r="FII148" s="4"/>
      <c r="FIJ148" s="4"/>
      <c r="FIK148" s="4"/>
      <c r="FIL148" s="4"/>
      <c r="FIM148" s="4"/>
      <c r="FIN148" s="4"/>
      <c r="FIO148" s="4"/>
      <c r="FIP148" s="4"/>
      <c r="FIQ148" s="74"/>
      <c r="FIR148" s="74"/>
      <c r="FIS148" s="74"/>
      <c r="FIT148" s="74"/>
      <c r="FIU148" s="74"/>
      <c r="FIV148" s="74"/>
      <c r="FIW148" s="4"/>
      <c r="FIX148" s="4"/>
      <c r="FIY148" s="4"/>
      <c r="FIZ148" s="4"/>
      <c r="FJA148" s="4"/>
      <c r="FJB148" s="4"/>
      <c r="FJC148" s="4"/>
      <c r="FJD148" s="4"/>
      <c r="FJE148" s="4"/>
      <c r="FJF148" s="4"/>
      <c r="FJG148" s="4"/>
      <c r="FJH148" s="4"/>
      <c r="FJI148" s="4"/>
      <c r="FJJ148" s="4"/>
      <c r="FJK148" s="4"/>
      <c r="FJL148" s="4"/>
      <c r="FJM148" s="4"/>
      <c r="FJN148" s="4"/>
      <c r="FJO148" s="4"/>
      <c r="FJP148" s="4"/>
      <c r="FJQ148" s="4"/>
      <c r="FJR148" s="4"/>
      <c r="FJS148" s="4"/>
      <c r="FJT148" s="4"/>
      <c r="FJU148" s="4"/>
      <c r="FJV148" s="4"/>
      <c r="FJW148" s="4"/>
      <c r="FJX148" s="4"/>
      <c r="FJY148" s="4"/>
      <c r="FJZ148" s="4"/>
      <c r="FKA148" s="4"/>
      <c r="FKB148" s="4"/>
      <c r="FKC148" s="4"/>
      <c r="FKD148" s="4"/>
      <c r="FKE148" s="4"/>
      <c r="FKF148" s="4"/>
      <c r="FKG148" s="4"/>
      <c r="FKH148" s="4"/>
      <c r="FKI148" s="4"/>
      <c r="FKJ148" s="4"/>
      <c r="FKK148" s="4"/>
      <c r="FKL148" s="4"/>
      <c r="FKM148" s="4"/>
      <c r="FKN148" s="4"/>
      <c r="FKO148" s="4"/>
      <c r="FKP148" s="4"/>
      <c r="FKQ148" s="4"/>
      <c r="FKR148" s="4"/>
      <c r="FKS148" s="4"/>
      <c r="FKT148" s="4"/>
      <c r="FKU148" s="4"/>
      <c r="FKV148" s="4"/>
      <c r="FKW148" s="4"/>
      <c r="FKX148" s="4"/>
      <c r="FKY148" s="4"/>
      <c r="FKZ148" s="4"/>
      <c r="FLA148" s="4"/>
      <c r="FLB148" s="4"/>
      <c r="FLC148" s="4"/>
      <c r="FLD148" s="4"/>
      <c r="FLE148" s="4"/>
      <c r="FLF148" s="4"/>
      <c r="FLG148" s="4"/>
      <c r="FLH148" s="4"/>
      <c r="FLI148" s="4"/>
      <c r="FLJ148" s="4"/>
      <c r="FLK148" s="4"/>
      <c r="FLL148" s="4"/>
      <c r="FLM148" s="4"/>
      <c r="FLN148" s="4"/>
      <c r="FLO148" s="4"/>
      <c r="FLP148" s="4"/>
      <c r="FLQ148" s="4"/>
      <c r="FLR148" s="4"/>
      <c r="FLS148" s="4"/>
      <c r="FLT148" s="4"/>
      <c r="FLU148" s="4"/>
      <c r="FLV148" s="4"/>
      <c r="FLW148" s="4"/>
      <c r="FLX148" s="4"/>
      <c r="FLY148" s="4"/>
      <c r="FLZ148" s="4"/>
      <c r="FMA148" s="4"/>
      <c r="FMB148" s="4"/>
      <c r="FMC148" s="4"/>
      <c r="FMD148" s="4"/>
      <c r="FME148" s="4"/>
      <c r="FMF148" s="4"/>
      <c r="FMG148" s="4"/>
      <c r="FMH148" s="4"/>
      <c r="FMI148" s="4"/>
      <c r="FMJ148" s="4"/>
      <c r="FMK148" s="4"/>
      <c r="FML148" s="4"/>
      <c r="FMM148" s="4"/>
      <c r="FMN148" s="4"/>
      <c r="FMO148" s="4"/>
      <c r="FMP148" s="4"/>
      <c r="FMQ148" s="4"/>
      <c r="FMR148" s="4"/>
      <c r="FMS148" s="4"/>
      <c r="FMT148" s="4"/>
      <c r="FMU148" s="4"/>
      <c r="FMV148" s="4"/>
      <c r="FMW148" s="4"/>
      <c r="FMX148" s="4"/>
      <c r="FMY148" s="4"/>
      <c r="FMZ148" s="4"/>
      <c r="FNA148" s="4"/>
      <c r="FNB148" s="4"/>
      <c r="FNC148" s="4"/>
      <c r="FND148" s="4"/>
      <c r="FNE148" s="4"/>
      <c r="FNF148" s="4"/>
      <c r="FNG148" s="4"/>
      <c r="FNH148" s="4"/>
      <c r="FNI148" s="4"/>
      <c r="FNJ148" s="4"/>
      <c r="FNK148" s="4"/>
      <c r="FNL148" s="4"/>
      <c r="FNM148" s="4"/>
      <c r="FNN148" s="4"/>
      <c r="FNO148" s="4"/>
      <c r="FNP148" s="4"/>
      <c r="FNQ148" s="4"/>
      <c r="FNR148" s="4"/>
      <c r="FNS148" s="4"/>
      <c r="FNT148" s="4"/>
      <c r="FNU148" s="4"/>
      <c r="FNV148" s="4"/>
      <c r="FNW148" s="4"/>
      <c r="FNX148" s="4"/>
      <c r="FNY148" s="4"/>
      <c r="FNZ148" s="4"/>
      <c r="FOA148" s="4"/>
      <c r="FOB148" s="4"/>
      <c r="FOC148" s="4"/>
      <c r="FOD148" s="4"/>
      <c r="FOE148" s="4"/>
      <c r="FOF148" s="4"/>
      <c r="FOG148" s="4"/>
      <c r="FOH148" s="4"/>
      <c r="FOI148" s="4"/>
      <c r="FOJ148" s="4"/>
      <c r="FOK148" s="4"/>
      <c r="FOL148" s="4"/>
      <c r="FOM148" s="4"/>
      <c r="FON148" s="4"/>
      <c r="FOO148" s="4"/>
      <c r="FOP148" s="4"/>
      <c r="FOQ148" s="4"/>
      <c r="FOR148" s="4"/>
      <c r="FOS148" s="4"/>
      <c r="FOT148" s="4"/>
      <c r="FOU148" s="4"/>
      <c r="FOV148" s="4"/>
      <c r="FOW148" s="4"/>
      <c r="FOX148" s="4"/>
      <c r="FOY148" s="4"/>
      <c r="FOZ148" s="4"/>
      <c r="FPA148" s="4"/>
      <c r="FPB148" s="4"/>
      <c r="FPC148" s="4"/>
      <c r="FPD148" s="4"/>
      <c r="FPE148" s="4"/>
      <c r="FPF148" s="4"/>
      <c r="FPG148" s="4"/>
      <c r="FPH148" s="4"/>
      <c r="FPI148" s="4"/>
      <c r="FPJ148" s="4"/>
      <c r="FPK148" s="4"/>
      <c r="FPL148" s="4"/>
      <c r="FPM148" s="4"/>
      <c r="FPN148" s="4"/>
      <c r="FPO148" s="4"/>
      <c r="FPP148" s="4"/>
      <c r="FPQ148" s="4"/>
      <c r="FPR148" s="4"/>
      <c r="FPS148" s="4"/>
      <c r="FPT148" s="4"/>
      <c r="FPU148" s="4"/>
      <c r="FPV148" s="4"/>
      <c r="FPW148" s="4"/>
      <c r="FPX148" s="4"/>
      <c r="FPY148" s="4"/>
      <c r="FPZ148" s="4"/>
      <c r="FQA148" s="4"/>
      <c r="FQB148" s="4"/>
      <c r="FQC148" s="4"/>
      <c r="FQD148" s="4"/>
      <c r="FQE148" s="4"/>
      <c r="FQF148" s="4"/>
      <c r="FQG148" s="4"/>
      <c r="FQH148" s="4"/>
      <c r="FQI148" s="4"/>
      <c r="FQJ148" s="4"/>
      <c r="FQK148" s="4"/>
      <c r="FQL148" s="4"/>
      <c r="FQM148" s="4"/>
      <c r="FQN148" s="4"/>
      <c r="FQO148" s="4"/>
      <c r="FQP148" s="4"/>
      <c r="FQQ148" s="4"/>
      <c r="FQR148" s="4"/>
      <c r="FQS148" s="4"/>
      <c r="FQT148" s="4"/>
      <c r="FQU148" s="4"/>
      <c r="FQV148" s="4"/>
      <c r="FQW148" s="4"/>
      <c r="FQX148" s="4"/>
      <c r="FQY148" s="4"/>
      <c r="FQZ148" s="4"/>
      <c r="FRA148" s="4"/>
      <c r="FRB148" s="4"/>
      <c r="FRC148" s="4"/>
      <c r="FRD148" s="4"/>
      <c r="FRE148" s="4"/>
      <c r="FRF148" s="4"/>
      <c r="FRG148" s="4"/>
      <c r="FRH148" s="4"/>
      <c r="FRI148" s="4"/>
      <c r="FRJ148" s="4"/>
      <c r="FRK148" s="4"/>
      <c r="FRL148" s="4"/>
      <c r="FRM148" s="4"/>
      <c r="FRN148" s="4"/>
      <c r="FRO148" s="4"/>
      <c r="FRP148" s="4"/>
      <c r="FRQ148" s="4"/>
      <c r="FRR148" s="4"/>
      <c r="FRS148" s="4"/>
      <c r="FRT148" s="4"/>
      <c r="FRU148" s="4"/>
      <c r="FRV148" s="4"/>
      <c r="FRW148" s="4"/>
      <c r="FRX148" s="4"/>
      <c r="FRY148" s="4"/>
      <c r="FRZ148" s="4"/>
      <c r="FSA148" s="4"/>
      <c r="FSB148" s="4"/>
      <c r="FSC148" s="4"/>
      <c r="FSD148" s="4"/>
      <c r="FSE148" s="4"/>
      <c r="FSF148" s="4"/>
      <c r="FSG148" s="4"/>
      <c r="FSH148" s="4"/>
      <c r="FSI148" s="4"/>
      <c r="FSJ148" s="4"/>
      <c r="FSK148" s="4"/>
      <c r="FSL148" s="4"/>
      <c r="FSM148" s="74"/>
      <c r="FSN148" s="74"/>
      <c r="FSO148" s="74"/>
      <c r="FSP148" s="74"/>
      <c r="FSQ148" s="74"/>
      <c r="FSR148" s="74"/>
      <c r="FSS148" s="4"/>
      <c r="FST148" s="4"/>
      <c r="FSU148" s="4"/>
      <c r="FSV148" s="4"/>
      <c r="FSW148" s="4"/>
      <c r="FSX148" s="4"/>
      <c r="FSY148" s="4"/>
      <c r="FSZ148" s="4"/>
      <c r="FTA148" s="4"/>
      <c r="FTB148" s="4"/>
      <c r="FTC148" s="4"/>
      <c r="FTD148" s="4"/>
      <c r="FTE148" s="4"/>
      <c r="FTF148" s="4"/>
      <c r="FTG148" s="4"/>
      <c r="FTH148" s="4"/>
      <c r="FTI148" s="4"/>
      <c r="FTJ148" s="4"/>
      <c r="FTK148" s="4"/>
      <c r="FTL148" s="4"/>
      <c r="FTM148" s="4"/>
      <c r="FTN148" s="4"/>
      <c r="FTO148" s="4"/>
      <c r="FTP148" s="4"/>
      <c r="FTQ148" s="4"/>
      <c r="FTR148" s="4"/>
      <c r="FTS148" s="4"/>
      <c r="FTT148" s="4"/>
      <c r="FTU148" s="4"/>
      <c r="FTV148" s="4"/>
      <c r="FTW148" s="4"/>
      <c r="FTX148" s="4"/>
      <c r="FTY148" s="4"/>
      <c r="FTZ148" s="4"/>
      <c r="FUA148" s="4"/>
      <c r="FUB148" s="4"/>
      <c r="FUC148" s="4"/>
      <c r="FUD148" s="4"/>
      <c r="FUE148" s="4"/>
      <c r="FUF148" s="4"/>
      <c r="FUG148" s="4"/>
      <c r="FUH148" s="4"/>
      <c r="FUI148" s="4"/>
      <c r="FUJ148" s="4"/>
      <c r="FUK148" s="4"/>
      <c r="FUL148" s="4"/>
      <c r="FUM148" s="4"/>
      <c r="FUN148" s="4"/>
      <c r="FUO148" s="4"/>
      <c r="FUP148" s="4"/>
      <c r="FUQ148" s="4"/>
      <c r="FUR148" s="4"/>
      <c r="FUS148" s="4"/>
      <c r="FUT148" s="4"/>
      <c r="FUU148" s="4"/>
      <c r="FUV148" s="4"/>
      <c r="FUW148" s="4"/>
      <c r="FUX148" s="4"/>
      <c r="FUY148" s="4"/>
      <c r="FUZ148" s="4"/>
      <c r="FVA148" s="4"/>
      <c r="FVB148" s="4"/>
      <c r="FVC148" s="4"/>
      <c r="FVD148" s="4"/>
      <c r="FVE148" s="4"/>
      <c r="FVF148" s="4"/>
      <c r="FVG148" s="4"/>
      <c r="FVH148" s="4"/>
      <c r="FVI148" s="4"/>
      <c r="FVJ148" s="4"/>
      <c r="FVK148" s="4"/>
      <c r="FVL148" s="4"/>
      <c r="FVM148" s="4"/>
      <c r="FVN148" s="4"/>
      <c r="FVO148" s="4"/>
      <c r="FVP148" s="4"/>
      <c r="FVQ148" s="4"/>
      <c r="FVR148" s="4"/>
      <c r="FVS148" s="4"/>
      <c r="FVT148" s="4"/>
      <c r="FVU148" s="4"/>
      <c r="FVV148" s="4"/>
      <c r="FVW148" s="4"/>
      <c r="FVX148" s="4"/>
      <c r="FVY148" s="4"/>
      <c r="FVZ148" s="4"/>
      <c r="FWA148" s="4"/>
      <c r="FWB148" s="4"/>
      <c r="FWC148" s="4"/>
      <c r="FWD148" s="4"/>
      <c r="FWE148" s="4"/>
      <c r="FWF148" s="4"/>
      <c r="FWG148" s="4"/>
      <c r="FWH148" s="4"/>
      <c r="FWI148" s="4"/>
      <c r="FWJ148" s="4"/>
      <c r="FWK148" s="4"/>
      <c r="FWL148" s="4"/>
      <c r="FWM148" s="4"/>
      <c r="FWN148" s="4"/>
      <c r="FWO148" s="4"/>
      <c r="FWP148" s="4"/>
      <c r="FWQ148" s="4"/>
      <c r="FWR148" s="4"/>
      <c r="FWS148" s="4"/>
      <c r="FWT148" s="4"/>
      <c r="FWU148" s="4"/>
      <c r="FWV148" s="4"/>
      <c r="FWW148" s="4"/>
      <c r="FWX148" s="4"/>
      <c r="FWY148" s="4"/>
      <c r="FWZ148" s="4"/>
      <c r="FXA148" s="4"/>
      <c r="FXB148" s="4"/>
      <c r="FXC148" s="4"/>
      <c r="FXD148" s="4"/>
      <c r="FXE148" s="4"/>
      <c r="FXF148" s="4"/>
      <c r="FXG148" s="4"/>
      <c r="FXH148" s="4"/>
      <c r="FXI148" s="4"/>
      <c r="FXJ148" s="4"/>
      <c r="FXK148" s="4"/>
      <c r="FXL148" s="4"/>
      <c r="FXM148" s="4"/>
      <c r="FXN148" s="4"/>
      <c r="FXO148" s="4"/>
      <c r="FXP148" s="4"/>
      <c r="FXQ148" s="4"/>
      <c r="FXR148" s="4"/>
      <c r="FXS148" s="4"/>
      <c r="FXT148" s="4"/>
      <c r="FXU148" s="4"/>
      <c r="FXV148" s="4"/>
      <c r="FXW148" s="4"/>
      <c r="FXX148" s="4"/>
      <c r="FXY148" s="4"/>
      <c r="FXZ148" s="4"/>
      <c r="FYA148" s="4"/>
      <c r="FYB148" s="4"/>
      <c r="FYC148" s="4"/>
      <c r="FYD148" s="4"/>
      <c r="FYE148" s="4"/>
      <c r="FYF148" s="4"/>
      <c r="FYG148" s="4"/>
      <c r="FYH148" s="4"/>
      <c r="FYI148" s="4"/>
      <c r="FYJ148" s="4"/>
      <c r="FYK148" s="4"/>
      <c r="FYL148" s="4"/>
      <c r="FYM148" s="4"/>
      <c r="FYN148" s="4"/>
      <c r="FYO148" s="4"/>
      <c r="FYP148" s="4"/>
      <c r="FYQ148" s="4"/>
      <c r="FYR148" s="4"/>
      <c r="FYS148" s="4"/>
      <c r="FYT148" s="4"/>
      <c r="FYU148" s="4"/>
      <c r="FYV148" s="4"/>
      <c r="FYW148" s="4"/>
      <c r="FYX148" s="4"/>
      <c r="FYY148" s="4"/>
      <c r="FYZ148" s="4"/>
      <c r="FZA148" s="4"/>
      <c r="FZB148" s="4"/>
      <c r="FZC148" s="4"/>
      <c r="FZD148" s="4"/>
      <c r="FZE148" s="4"/>
      <c r="FZF148" s="4"/>
      <c r="FZG148" s="4"/>
      <c r="FZH148" s="4"/>
      <c r="FZI148" s="4"/>
      <c r="FZJ148" s="4"/>
      <c r="FZK148" s="4"/>
      <c r="FZL148" s="4"/>
      <c r="FZM148" s="4"/>
      <c r="FZN148" s="4"/>
      <c r="FZO148" s="4"/>
      <c r="FZP148" s="4"/>
      <c r="FZQ148" s="4"/>
      <c r="FZR148" s="4"/>
      <c r="FZS148" s="4"/>
      <c r="FZT148" s="4"/>
      <c r="FZU148" s="4"/>
      <c r="FZV148" s="4"/>
      <c r="FZW148" s="4"/>
      <c r="FZX148" s="4"/>
      <c r="FZY148" s="4"/>
      <c r="FZZ148" s="4"/>
      <c r="GAA148" s="4"/>
      <c r="GAB148" s="4"/>
      <c r="GAC148" s="4"/>
      <c r="GAD148" s="4"/>
      <c r="GAE148" s="4"/>
      <c r="GAF148" s="4"/>
      <c r="GAG148" s="4"/>
      <c r="GAH148" s="4"/>
      <c r="GAI148" s="4"/>
      <c r="GAJ148" s="4"/>
      <c r="GAK148" s="4"/>
      <c r="GAL148" s="4"/>
      <c r="GAM148" s="4"/>
      <c r="GAN148" s="4"/>
      <c r="GAO148" s="4"/>
      <c r="GAP148" s="4"/>
      <c r="GAQ148" s="4"/>
      <c r="GAR148" s="4"/>
      <c r="GAS148" s="4"/>
      <c r="GAT148" s="4"/>
      <c r="GAU148" s="4"/>
      <c r="GAV148" s="4"/>
      <c r="GAW148" s="4"/>
      <c r="GAX148" s="4"/>
      <c r="GAY148" s="4"/>
      <c r="GAZ148" s="4"/>
      <c r="GBA148" s="4"/>
      <c r="GBB148" s="4"/>
      <c r="GBC148" s="4"/>
      <c r="GBD148" s="4"/>
      <c r="GBE148" s="4"/>
      <c r="GBF148" s="4"/>
      <c r="GBG148" s="4"/>
      <c r="GBH148" s="4"/>
      <c r="GBI148" s="4"/>
      <c r="GBJ148" s="4"/>
      <c r="GBK148" s="4"/>
      <c r="GBL148" s="4"/>
      <c r="GBM148" s="4"/>
      <c r="GBN148" s="4"/>
      <c r="GBO148" s="4"/>
      <c r="GBP148" s="4"/>
      <c r="GBQ148" s="4"/>
      <c r="GBR148" s="4"/>
      <c r="GBS148" s="4"/>
      <c r="GBT148" s="4"/>
      <c r="GBU148" s="4"/>
      <c r="GBV148" s="4"/>
      <c r="GBW148" s="4"/>
      <c r="GBX148" s="4"/>
      <c r="GBY148" s="4"/>
      <c r="GBZ148" s="4"/>
      <c r="GCA148" s="4"/>
      <c r="GCB148" s="4"/>
      <c r="GCC148" s="4"/>
      <c r="GCD148" s="4"/>
      <c r="GCE148" s="4"/>
      <c r="GCF148" s="4"/>
      <c r="GCG148" s="4"/>
      <c r="GCH148" s="4"/>
      <c r="GCI148" s="74"/>
      <c r="GCJ148" s="74"/>
      <c r="GCK148" s="74"/>
      <c r="GCL148" s="74"/>
      <c r="GCM148" s="74"/>
      <c r="GCN148" s="74"/>
      <c r="GCO148" s="4"/>
      <c r="GCP148" s="4"/>
      <c r="GCQ148" s="4"/>
      <c r="GCR148" s="4"/>
      <c r="GCS148" s="4"/>
      <c r="GCT148" s="4"/>
      <c r="GCU148" s="4"/>
      <c r="GCV148" s="4"/>
      <c r="GCW148" s="4"/>
      <c r="GCX148" s="4"/>
      <c r="GCY148" s="4"/>
      <c r="GCZ148" s="4"/>
      <c r="GDA148" s="4"/>
      <c r="GDB148" s="4"/>
      <c r="GDC148" s="4"/>
      <c r="GDD148" s="4"/>
      <c r="GDE148" s="4"/>
      <c r="GDF148" s="4"/>
      <c r="GDG148" s="4"/>
      <c r="GDH148" s="4"/>
      <c r="GDI148" s="4"/>
      <c r="GDJ148" s="4"/>
      <c r="GDK148" s="4"/>
      <c r="GDL148" s="4"/>
      <c r="GDM148" s="4"/>
      <c r="GDN148" s="4"/>
      <c r="GDO148" s="4"/>
      <c r="GDP148" s="4"/>
      <c r="GDQ148" s="4"/>
      <c r="GDR148" s="4"/>
      <c r="GDS148" s="4"/>
      <c r="GDT148" s="4"/>
      <c r="GDU148" s="4"/>
      <c r="GDV148" s="4"/>
      <c r="GDW148" s="4"/>
      <c r="GDX148" s="4"/>
      <c r="GDY148" s="4"/>
      <c r="GDZ148" s="4"/>
      <c r="GEA148" s="4"/>
      <c r="GEB148" s="4"/>
      <c r="GEC148" s="4"/>
      <c r="GED148" s="4"/>
      <c r="GEE148" s="4"/>
      <c r="GEF148" s="4"/>
      <c r="GEG148" s="4"/>
      <c r="GEH148" s="4"/>
      <c r="GEI148" s="4"/>
      <c r="GEJ148" s="4"/>
      <c r="GEK148" s="4"/>
      <c r="GEL148" s="4"/>
      <c r="GEM148" s="4"/>
      <c r="GEN148" s="4"/>
      <c r="GEO148" s="4"/>
      <c r="GEP148" s="4"/>
      <c r="GEQ148" s="4"/>
      <c r="GER148" s="4"/>
      <c r="GES148" s="4"/>
      <c r="GET148" s="4"/>
      <c r="GEU148" s="4"/>
      <c r="GEV148" s="4"/>
      <c r="GEW148" s="4"/>
      <c r="GEX148" s="4"/>
      <c r="GEY148" s="4"/>
      <c r="GEZ148" s="4"/>
      <c r="GFA148" s="4"/>
      <c r="GFB148" s="4"/>
      <c r="GFC148" s="4"/>
      <c r="GFD148" s="4"/>
      <c r="GFE148" s="4"/>
      <c r="GFF148" s="4"/>
      <c r="GFG148" s="4"/>
      <c r="GFH148" s="4"/>
      <c r="GFI148" s="4"/>
      <c r="GFJ148" s="4"/>
      <c r="GFK148" s="4"/>
      <c r="GFL148" s="4"/>
      <c r="GFM148" s="4"/>
      <c r="GFN148" s="4"/>
      <c r="GFO148" s="4"/>
      <c r="GFP148" s="4"/>
      <c r="GFQ148" s="4"/>
      <c r="GFR148" s="4"/>
      <c r="GFS148" s="4"/>
      <c r="GFT148" s="4"/>
      <c r="GFU148" s="4"/>
      <c r="GFV148" s="4"/>
      <c r="GFW148" s="4"/>
      <c r="GFX148" s="4"/>
      <c r="GFY148" s="4"/>
      <c r="GFZ148" s="4"/>
      <c r="GGA148" s="4"/>
      <c r="GGB148" s="4"/>
      <c r="GGC148" s="4"/>
      <c r="GGD148" s="4"/>
      <c r="GGE148" s="4"/>
      <c r="GGF148" s="4"/>
      <c r="GGG148" s="4"/>
      <c r="GGH148" s="4"/>
      <c r="GGI148" s="4"/>
      <c r="GGJ148" s="4"/>
      <c r="GGK148" s="4"/>
      <c r="GGL148" s="4"/>
      <c r="GGM148" s="4"/>
      <c r="GGN148" s="4"/>
      <c r="GGO148" s="4"/>
      <c r="GGP148" s="4"/>
      <c r="GGQ148" s="4"/>
      <c r="GGR148" s="4"/>
      <c r="GGS148" s="4"/>
      <c r="GGT148" s="4"/>
      <c r="GGU148" s="4"/>
      <c r="GGV148" s="4"/>
      <c r="GGW148" s="4"/>
      <c r="GGX148" s="4"/>
      <c r="GGY148" s="4"/>
      <c r="GGZ148" s="4"/>
      <c r="GHA148" s="4"/>
      <c r="GHB148" s="4"/>
      <c r="GHC148" s="4"/>
      <c r="GHD148" s="4"/>
      <c r="GHE148" s="4"/>
      <c r="GHF148" s="4"/>
      <c r="GHG148" s="4"/>
      <c r="GHH148" s="4"/>
      <c r="GHI148" s="4"/>
      <c r="GHJ148" s="4"/>
      <c r="GHK148" s="4"/>
      <c r="GHL148" s="4"/>
      <c r="GHM148" s="4"/>
      <c r="GHN148" s="4"/>
      <c r="GHO148" s="4"/>
      <c r="GHP148" s="4"/>
      <c r="GHQ148" s="4"/>
      <c r="GHR148" s="4"/>
      <c r="GHS148" s="4"/>
      <c r="GHT148" s="4"/>
      <c r="GHU148" s="4"/>
      <c r="GHV148" s="4"/>
      <c r="GHW148" s="4"/>
      <c r="GHX148" s="4"/>
      <c r="GHY148" s="4"/>
      <c r="GHZ148" s="4"/>
      <c r="GIA148" s="4"/>
      <c r="GIB148" s="4"/>
      <c r="GIC148" s="4"/>
      <c r="GID148" s="4"/>
      <c r="GIE148" s="4"/>
      <c r="GIF148" s="4"/>
      <c r="GIG148" s="4"/>
      <c r="GIH148" s="4"/>
      <c r="GII148" s="4"/>
      <c r="GIJ148" s="4"/>
      <c r="GIK148" s="4"/>
      <c r="GIL148" s="4"/>
      <c r="GIM148" s="4"/>
      <c r="GIN148" s="4"/>
      <c r="GIO148" s="4"/>
      <c r="GIP148" s="4"/>
      <c r="GIQ148" s="4"/>
      <c r="GIR148" s="4"/>
      <c r="GIS148" s="4"/>
      <c r="GIT148" s="4"/>
      <c r="GIU148" s="4"/>
      <c r="GIV148" s="4"/>
      <c r="GIW148" s="4"/>
      <c r="GIX148" s="4"/>
      <c r="GIY148" s="4"/>
      <c r="GIZ148" s="4"/>
      <c r="GJA148" s="4"/>
      <c r="GJB148" s="4"/>
      <c r="GJC148" s="4"/>
      <c r="GJD148" s="4"/>
      <c r="GJE148" s="4"/>
      <c r="GJF148" s="4"/>
      <c r="GJG148" s="4"/>
      <c r="GJH148" s="4"/>
      <c r="GJI148" s="4"/>
      <c r="GJJ148" s="4"/>
      <c r="GJK148" s="4"/>
      <c r="GJL148" s="4"/>
      <c r="GJM148" s="4"/>
      <c r="GJN148" s="4"/>
      <c r="GJO148" s="4"/>
      <c r="GJP148" s="4"/>
      <c r="GJQ148" s="4"/>
      <c r="GJR148" s="4"/>
      <c r="GJS148" s="4"/>
      <c r="GJT148" s="4"/>
      <c r="GJU148" s="4"/>
      <c r="GJV148" s="4"/>
      <c r="GJW148" s="4"/>
      <c r="GJX148" s="4"/>
      <c r="GJY148" s="4"/>
      <c r="GJZ148" s="4"/>
      <c r="GKA148" s="4"/>
      <c r="GKB148" s="4"/>
      <c r="GKC148" s="4"/>
      <c r="GKD148" s="4"/>
      <c r="GKE148" s="4"/>
      <c r="GKF148" s="4"/>
      <c r="GKG148" s="4"/>
      <c r="GKH148" s="4"/>
      <c r="GKI148" s="4"/>
      <c r="GKJ148" s="4"/>
      <c r="GKK148" s="4"/>
      <c r="GKL148" s="4"/>
      <c r="GKM148" s="4"/>
      <c r="GKN148" s="4"/>
      <c r="GKO148" s="4"/>
      <c r="GKP148" s="4"/>
      <c r="GKQ148" s="4"/>
      <c r="GKR148" s="4"/>
      <c r="GKS148" s="4"/>
      <c r="GKT148" s="4"/>
      <c r="GKU148" s="4"/>
      <c r="GKV148" s="4"/>
      <c r="GKW148" s="4"/>
      <c r="GKX148" s="4"/>
      <c r="GKY148" s="4"/>
      <c r="GKZ148" s="4"/>
      <c r="GLA148" s="4"/>
      <c r="GLB148" s="4"/>
      <c r="GLC148" s="4"/>
      <c r="GLD148" s="4"/>
      <c r="GLE148" s="4"/>
      <c r="GLF148" s="4"/>
      <c r="GLG148" s="4"/>
      <c r="GLH148" s="4"/>
      <c r="GLI148" s="4"/>
      <c r="GLJ148" s="4"/>
      <c r="GLK148" s="4"/>
      <c r="GLL148" s="4"/>
      <c r="GLM148" s="4"/>
      <c r="GLN148" s="4"/>
      <c r="GLO148" s="4"/>
      <c r="GLP148" s="4"/>
      <c r="GLQ148" s="4"/>
      <c r="GLR148" s="4"/>
      <c r="GLS148" s="4"/>
      <c r="GLT148" s="4"/>
      <c r="GLU148" s="4"/>
      <c r="GLV148" s="4"/>
      <c r="GLW148" s="4"/>
      <c r="GLX148" s="4"/>
      <c r="GLY148" s="4"/>
      <c r="GLZ148" s="4"/>
      <c r="GMA148" s="4"/>
      <c r="GMB148" s="4"/>
      <c r="GMC148" s="4"/>
      <c r="GMD148" s="4"/>
      <c r="GME148" s="74"/>
      <c r="GMF148" s="74"/>
      <c r="GMG148" s="74"/>
      <c r="GMH148" s="74"/>
      <c r="GMI148" s="74"/>
      <c r="GMJ148" s="74"/>
      <c r="GMK148" s="4"/>
      <c r="GML148" s="4"/>
      <c r="GMM148" s="4"/>
      <c r="GMN148" s="4"/>
      <c r="GMO148" s="4"/>
      <c r="GMP148" s="4"/>
      <c r="GMQ148" s="4"/>
      <c r="GMR148" s="4"/>
      <c r="GMS148" s="4"/>
      <c r="GMT148" s="4"/>
      <c r="GMU148" s="4"/>
      <c r="GMV148" s="4"/>
      <c r="GMW148" s="4"/>
      <c r="GMX148" s="4"/>
      <c r="GMY148" s="4"/>
      <c r="GMZ148" s="4"/>
      <c r="GNA148" s="4"/>
      <c r="GNB148" s="4"/>
      <c r="GNC148" s="4"/>
      <c r="GND148" s="4"/>
      <c r="GNE148" s="4"/>
      <c r="GNF148" s="4"/>
      <c r="GNG148" s="4"/>
      <c r="GNH148" s="4"/>
      <c r="GNI148" s="4"/>
      <c r="GNJ148" s="4"/>
      <c r="GNK148" s="4"/>
      <c r="GNL148" s="4"/>
      <c r="GNM148" s="4"/>
      <c r="GNN148" s="4"/>
      <c r="GNO148" s="4"/>
      <c r="GNP148" s="4"/>
      <c r="GNQ148" s="4"/>
      <c r="GNR148" s="4"/>
      <c r="GNS148" s="4"/>
      <c r="GNT148" s="4"/>
      <c r="GNU148" s="4"/>
      <c r="GNV148" s="4"/>
      <c r="GNW148" s="4"/>
      <c r="GNX148" s="4"/>
      <c r="GNY148" s="4"/>
      <c r="GNZ148" s="4"/>
      <c r="GOA148" s="4"/>
      <c r="GOB148" s="4"/>
      <c r="GOC148" s="4"/>
      <c r="GOD148" s="4"/>
      <c r="GOE148" s="4"/>
      <c r="GOF148" s="4"/>
      <c r="GOG148" s="4"/>
      <c r="GOH148" s="4"/>
      <c r="GOI148" s="4"/>
      <c r="GOJ148" s="4"/>
      <c r="GOK148" s="4"/>
      <c r="GOL148" s="4"/>
      <c r="GOM148" s="4"/>
      <c r="GON148" s="4"/>
      <c r="GOO148" s="4"/>
      <c r="GOP148" s="4"/>
      <c r="GOQ148" s="4"/>
      <c r="GOR148" s="4"/>
      <c r="GOS148" s="4"/>
      <c r="GOT148" s="4"/>
      <c r="GOU148" s="4"/>
      <c r="GOV148" s="4"/>
      <c r="GOW148" s="4"/>
      <c r="GOX148" s="4"/>
      <c r="GOY148" s="4"/>
      <c r="GOZ148" s="4"/>
      <c r="GPA148" s="4"/>
      <c r="GPB148" s="4"/>
      <c r="GPC148" s="4"/>
      <c r="GPD148" s="4"/>
      <c r="GPE148" s="4"/>
      <c r="GPF148" s="4"/>
      <c r="GPG148" s="4"/>
      <c r="GPH148" s="4"/>
      <c r="GPI148" s="4"/>
      <c r="GPJ148" s="4"/>
      <c r="GPK148" s="4"/>
      <c r="GPL148" s="4"/>
      <c r="GPM148" s="4"/>
      <c r="GPN148" s="4"/>
      <c r="GPO148" s="4"/>
      <c r="GPP148" s="4"/>
      <c r="GPQ148" s="4"/>
      <c r="GPR148" s="4"/>
      <c r="GPS148" s="4"/>
      <c r="GPT148" s="4"/>
      <c r="GPU148" s="4"/>
      <c r="GPV148" s="4"/>
      <c r="GPW148" s="4"/>
      <c r="GPX148" s="4"/>
      <c r="GPY148" s="4"/>
      <c r="GPZ148" s="4"/>
      <c r="GQA148" s="4"/>
      <c r="GQB148" s="4"/>
      <c r="GQC148" s="4"/>
      <c r="GQD148" s="4"/>
      <c r="GQE148" s="4"/>
      <c r="GQF148" s="4"/>
      <c r="GQG148" s="4"/>
      <c r="GQH148" s="4"/>
      <c r="GQI148" s="4"/>
      <c r="GQJ148" s="4"/>
      <c r="GQK148" s="4"/>
      <c r="GQL148" s="4"/>
      <c r="GQM148" s="4"/>
      <c r="GQN148" s="4"/>
      <c r="GQO148" s="4"/>
      <c r="GQP148" s="4"/>
      <c r="GQQ148" s="4"/>
      <c r="GQR148" s="4"/>
      <c r="GQS148" s="4"/>
      <c r="GQT148" s="4"/>
      <c r="GQU148" s="4"/>
      <c r="GQV148" s="4"/>
      <c r="GQW148" s="4"/>
      <c r="GQX148" s="4"/>
      <c r="GQY148" s="4"/>
      <c r="GQZ148" s="4"/>
      <c r="GRA148" s="4"/>
      <c r="GRB148" s="4"/>
      <c r="GRC148" s="4"/>
      <c r="GRD148" s="4"/>
      <c r="GRE148" s="4"/>
      <c r="GRF148" s="4"/>
      <c r="GRG148" s="4"/>
      <c r="GRH148" s="4"/>
      <c r="GRI148" s="4"/>
      <c r="GRJ148" s="4"/>
      <c r="GRK148" s="4"/>
      <c r="GRL148" s="4"/>
      <c r="GRM148" s="4"/>
      <c r="GRN148" s="4"/>
      <c r="GRO148" s="4"/>
      <c r="GRP148" s="4"/>
      <c r="GRQ148" s="4"/>
      <c r="GRR148" s="4"/>
      <c r="GRS148" s="4"/>
      <c r="GRT148" s="4"/>
      <c r="GRU148" s="4"/>
      <c r="GRV148" s="4"/>
      <c r="GRW148" s="4"/>
      <c r="GRX148" s="4"/>
      <c r="GRY148" s="4"/>
      <c r="GRZ148" s="4"/>
      <c r="GSA148" s="4"/>
      <c r="GSB148" s="4"/>
      <c r="GSC148" s="4"/>
      <c r="GSD148" s="4"/>
      <c r="GSE148" s="4"/>
      <c r="GSF148" s="4"/>
      <c r="GSG148" s="4"/>
      <c r="GSH148" s="4"/>
      <c r="GSI148" s="4"/>
      <c r="GSJ148" s="4"/>
      <c r="GSK148" s="4"/>
      <c r="GSL148" s="4"/>
      <c r="GSM148" s="4"/>
      <c r="GSN148" s="4"/>
      <c r="GSO148" s="4"/>
      <c r="GSP148" s="4"/>
      <c r="GSQ148" s="4"/>
      <c r="GSR148" s="4"/>
      <c r="GSS148" s="4"/>
      <c r="GST148" s="4"/>
      <c r="GSU148" s="4"/>
      <c r="GSV148" s="4"/>
      <c r="GSW148" s="4"/>
      <c r="GSX148" s="4"/>
      <c r="GSY148" s="4"/>
      <c r="GSZ148" s="4"/>
      <c r="GTA148" s="4"/>
      <c r="GTB148" s="4"/>
      <c r="GTC148" s="4"/>
      <c r="GTD148" s="4"/>
      <c r="GTE148" s="4"/>
      <c r="GTF148" s="4"/>
      <c r="GTG148" s="4"/>
      <c r="GTH148" s="4"/>
      <c r="GTI148" s="4"/>
      <c r="GTJ148" s="4"/>
      <c r="GTK148" s="4"/>
      <c r="GTL148" s="4"/>
      <c r="GTM148" s="4"/>
      <c r="GTN148" s="4"/>
      <c r="GTO148" s="4"/>
      <c r="GTP148" s="4"/>
      <c r="GTQ148" s="4"/>
      <c r="GTR148" s="4"/>
      <c r="GTS148" s="4"/>
      <c r="GTT148" s="4"/>
      <c r="GTU148" s="4"/>
      <c r="GTV148" s="4"/>
      <c r="GTW148" s="4"/>
      <c r="GTX148" s="4"/>
      <c r="GTY148" s="4"/>
      <c r="GTZ148" s="4"/>
      <c r="GUA148" s="4"/>
      <c r="GUB148" s="4"/>
      <c r="GUC148" s="4"/>
      <c r="GUD148" s="4"/>
      <c r="GUE148" s="4"/>
      <c r="GUF148" s="4"/>
      <c r="GUG148" s="4"/>
      <c r="GUH148" s="4"/>
      <c r="GUI148" s="4"/>
      <c r="GUJ148" s="4"/>
      <c r="GUK148" s="4"/>
      <c r="GUL148" s="4"/>
      <c r="GUM148" s="4"/>
      <c r="GUN148" s="4"/>
      <c r="GUO148" s="4"/>
      <c r="GUP148" s="4"/>
      <c r="GUQ148" s="4"/>
      <c r="GUR148" s="4"/>
      <c r="GUS148" s="4"/>
      <c r="GUT148" s="4"/>
      <c r="GUU148" s="4"/>
      <c r="GUV148" s="4"/>
      <c r="GUW148" s="4"/>
      <c r="GUX148" s="4"/>
      <c r="GUY148" s="4"/>
      <c r="GUZ148" s="4"/>
      <c r="GVA148" s="4"/>
      <c r="GVB148" s="4"/>
      <c r="GVC148" s="4"/>
      <c r="GVD148" s="4"/>
      <c r="GVE148" s="4"/>
      <c r="GVF148" s="4"/>
      <c r="GVG148" s="4"/>
      <c r="GVH148" s="4"/>
      <c r="GVI148" s="4"/>
      <c r="GVJ148" s="4"/>
      <c r="GVK148" s="4"/>
      <c r="GVL148" s="4"/>
      <c r="GVM148" s="4"/>
      <c r="GVN148" s="4"/>
      <c r="GVO148" s="4"/>
      <c r="GVP148" s="4"/>
      <c r="GVQ148" s="4"/>
      <c r="GVR148" s="4"/>
      <c r="GVS148" s="4"/>
      <c r="GVT148" s="4"/>
      <c r="GVU148" s="4"/>
      <c r="GVV148" s="4"/>
      <c r="GVW148" s="4"/>
      <c r="GVX148" s="4"/>
      <c r="GVY148" s="4"/>
      <c r="GVZ148" s="4"/>
      <c r="GWA148" s="74"/>
      <c r="GWB148" s="74"/>
      <c r="GWC148" s="74"/>
      <c r="GWD148" s="74"/>
      <c r="GWE148" s="74"/>
      <c r="GWF148" s="74"/>
      <c r="GWG148" s="4"/>
      <c r="GWH148" s="4"/>
      <c r="GWI148" s="4"/>
      <c r="GWJ148" s="4"/>
      <c r="GWK148" s="4"/>
      <c r="GWL148" s="4"/>
      <c r="GWM148" s="4"/>
      <c r="GWN148" s="4"/>
      <c r="GWO148" s="4"/>
      <c r="GWP148" s="4"/>
      <c r="GWQ148" s="4"/>
      <c r="GWR148" s="4"/>
      <c r="GWS148" s="4"/>
      <c r="GWT148" s="4"/>
      <c r="GWU148" s="4"/>
      <c r="GWV148" s="4"/>
      <c r="GWW148" s="4"/>
      <c r="GWX148" s="4"/>
      <c r="GWY148" s="4"/>
      <c r="GWZ148" s="4"/>
      <c r="GXA148" s="4"/>
      <c r="GXB148" s="4"/>
      <c r="GXC148" s="4"/>
      <c r="GXD148" s="4"/>
      <c r="GXE148" s="4"/>
      <c r="GXF148" s="4"/>
      <c r="GXG148" s="4"/>
      <c r="GXH148" s="4"/>
      <c r="GXI148" s="4"/>
      <c r="GXJ148" s="4"/>
      <c r="GXK148" s="4"/>
      <c r="GXL148" s="4"/>
      <c r="GXM148" s="4"/>
      <c r="GXN148" s="4"/>
      <c r="GXO148" s="4"/>
      <c r="GXP148" s="4"/>
      <c r="GXQ148" s="4"/>
      <c r="GXR148" s="4"/>
      <c r="GXS148" s="4"/>
      <c r="GXT148" s="4"/>
      <c r="GXU148" s="4"/>
      <c r="GXV148" s="4"/>
      <c r="GXW148" s="4"/>
      <c r="GXX148" s="4"/>
      <c r="GXY148" s="4"/>
      <c r="GXZ148" s="4"/>
      <c r="GYA148" s="4"/>
      <c r="GYB148" s="4"/>
      <c r="GYC148" s="4"/>
      <c r="GYD148" s="4"/>
      <c r="GYE148" s="4"/>
      <c r="GYF148" s="4"/>
      <c r="GYG148" s="4"/>
      <c r="GYH148" s="4"/>
      <c r="GYI148" s="4"/>
      <c r="GYJ148" s="4"/>
      <c r="GYK148" s="4"/>
      <c r="GYL148" s="4"/>
      <c r="GYM148" s="4"/>
      <c r="GYN148" s="4"/>
      <c r="GYO148" s="4"/>
      <c r="GYP148" s="4"/>
      <c r="GYQ148" s="4"/>
      <c r="GYR148" s="4"/>
      <c r="GYS148" s="4"/>
      <c r="GYT148" s="4"/>
      <c r="GYU148" s="4"/>
      <c r="GYV148" s="4"/>
      <c r="GYW148" s="4"/>
      <c r="GYX148" s="4"/>
      <c r="GYY148" s="4"/>
      <c r="GYZ148" s="4"/>
      <c r="GZA148" s="4"/>
      <c r="GZB148" s="4"/>
      <c r="GZC148" s="4"/>
      <c r="GZD148" s="4"/>
      <c r="GZE148" s="4"/>
      <c r="GZF148" s="4"/>
      <c r="GZG148" s="4"/>
      <c r="GZH148" s="4"/>
      <c r="GZI148" s="4"/>
      <c r="GZJ148" s="4"/>
      <c r="GZK148" s="4"/>
      <c r="GZL148" s="4"/>
      <c r="GZM148" s="4"/>
      <c r="GZN148" s="4"/>
      <c r="GZO148" s="4"/>
      <c r="GZP148" s="4"/>
      <c r="GZQ148" s="4"/>
      <c r="GZR148" s="4"/>
      <c r="GZS148" s="4"/>
      <c r="GZT148" s="4"/>
      <c r="GZU148" s="4"/>
      <c r="GZV148" s="4"/>
      <c r="GZW148" s="4"/>
      <c r="GZX148" s="4"/>
      <c r="GZY148" s="4"/>
      <c r="GZZ148" s="4"/>
      <c r="HAA148" s="4"/>
      <c r="HAB148" s="4"/>
      <c r="HAC148" s="4"/>
      <c r="HAD148" s="4"/>
      <c r="HAE148" s="4"/>
      <c r="HAF148" s="4"/>
      <c r="HAG148" s="4"/>
      <c r="HAH148" s="4"/>
      <c r="HAI148" s="4"/>
      <c r="HAJ148" s="4"/>
      <c r="HAK148" s="4"/>
      <c r="HAL148" s="4"/>
      <c r="HAM148" s="4"/>
      <c r="HAN148" s="4"/>
      <c r="HAO148" s="4"/>
      <c r="HAP148" s="4"/>
      <c r="HAQ148" s="4"/>
      <c r="HAR148" s="4"/>
      <c r="HAS148" s="4"/>
      <c r="HAT148" s="4"/>
      <c r="HAU148" s="4"/>
      <c r="HAV148" s="4"/>
      <c r="HAW148" s="4"/>
      <c r="HAX148" s="4"/>
      <c r="HAY148" s="4"/>
      <c r="HAZ148" s="4"/>
      <c r="HBA148" s="4"/>
      <c r="HBB148" s="4"/>
      <c r="HBC148" s="4"/>
      <c r="HBD148" s="4"/>
      <c r="HBE148" s="4"/>
      <c r="HBF148" s="4"/>
      <c r="HBG148" s="4"/>
      <c r="HBH148" s="4"/>
      <c r="HBI148" s="4"/>
      <c r="HBJ148" s="4"/>
      <c r="HBK148" s="4"/>
      <c r="HBL148" s="4"/>
      <c r="HBM148" s="4"/>
      <c r="HBN148" s="4"/>
      <c r="HBO148" s="4"/>
      <c r="HBP148" s="4"/>
      <c r="HBQ148" s="4"/>
      <c r="HBR148" s="4"/>
      <c r="HBS148" s="4"/>
      <c r="HBT148" s="4"/>
      <c r="HBU148" s="4"/>
      <c r="HBV148" s="4"/>
      <c r="HBW148" s="4"/>
      <c r="HBX148" s="4"/>
      <c r="HBY148" s="4"/>
      <c r="HBZ148" s="4"/>
      <c r="HCA148" s="4"/>
      <c r="HCB148" s="4"/>
      <c r="HCC148" s="4"/>
      <c r="HCD148" s="4"/>
      <c r="HCE148" s="4"/>
      <c r="HCF148" s="4"/>
      <c r="HCG148" s="4"/>
      <c r="HCH148" s="4"/>
      <c r="HCI148" s="4"/>
      <c r="HCJ148" s="4"/>
      <c r="HCK148" s="4"/>
      <c r="HCL148" s="4"/>
      <c r="HCM148" s="4"/>
      <c r="HCN148" s="4"/>
      <c r="HCO148" s="4"/>
      <c r="HCP148" s="4"/>
      <c r="HCQ148" s="4"/>
      <c r="HCR148" s="4"/>
      <c r="HCS148" s="4"/>
      <c r="HCT148" s="4"/>
      <c r="HCU148" s="4"/>
      <c r="HCV148" s="4"/>
      <c r="HCW148" s="4"/>
      <c r="HCX148" s="4"/>
      <c r="HCY148" s="4"/>
      <c r="HCZ148" s="4"/>
      <c r="HDA148" s="4"/>
      <c r="HDB148" s="4"/>
      <c r="HDC148" s="4"/>
      <c r="HDD148" s="4"/>
      <c r="HDE148" s="4"/>
      <c r="HDF148" s="4"/>
      <c r="HDG148" s="4"/>
      <c r="HDH148" s="4"/>
      <c r="HDI148" s="4"/>
      <c r="HDJ148" s="4"/>
      <c r="HDK148" s="4"/>
      <c r="HDL148" s="4"/>
      <c r="HDM148" s="4"/>
      <c r="HDN148" s="4"/>
      <c r="HDO148" s="4"/>
      <c r="HDP148" s="4"/>
      <c r="HDQ148" s="4"/>
      <c r="HDR148" s="4"/>
      <c r="HDS148" s="4"/>
      <c r="HDT148" s="4"/>
      <c r="HDU148" s="4"/>
      <c r="HDV148" s="4"/>
      <c r="HDW148" s="4"/>
      <c r="HDX148" s="4"/>
      <c r="HDY148" s="4"/>
      <c r="HDZ148" s="4"/>
      <c r="HEA148" s="4"/>
      <c r="HEB148" s="4"/>
      <c r="HEC148" s="4"/>
      <c r="HED148" s="4"/>
      <c r="HEE148" s="4"/>
      <c r="HEF148" s="4"/>
      <c r="HEG148" s="4"/>
      <c r="HEH148" s="4"/>
      <c r="HEI148" s="4"/>
      <c r="HEJ148" s="4"/>
      <c r="HEK148" s="4"/>
      <c r="HEL148" s="4"/>
      <c r="HEM148" s="4"/>
      <c r="HEN148" s="4"/>
      <c r="HEO148" s="4"/>
      <c r="HEP148" s="4"/>
      <c r="HEQ148" s="4"/>
      <c r="HER148" s="4"/>
      <c r="HES148" s="4"/>
      <c r="HET148" s="4"/>
      <c r="HEU148" s="4"/>
      <c r="HEV148" s="4"/>
      <c r="HEW148" s="4"/>
      <c r="HEX148" s="4"/>
      <c r="HEY148" s="4"/>
      <c r="HEZ148" s="4"/>
      <c r="HFA148" s="4"/>
      <c r="HFB148" s="4"/>
      <c r="HFC148" s="4"/>
      <c r="HFD148" s="4"/>
      <c r="HFE148" s="4"/>
      <c r="HFF148" s="4"/>
      <c r="HFG148" s="4"/>
      <c r="HFH148" s="4"/>
      <c r="HFI148" s="4"/>
      <c r="HFJ148" s="4"/>
      <c r="HFK148" s="4"/>
      <c r="HFL148" s="4"/>
      <c r="HFM148" s="4"/>
      <c r="HFN148" s="4"/>
      <c r="HFO148" s="4"/>
      <c r="HFP148" s="4"/>
      <c r="HFQ148" s="4"/>
      <c r="HFR148" s="4"/>
      <c r="HFS148" s="4"/>
      <c r="HFT148" s="4"/>
      <c r="HFU148" s="4"/>
      <c r="HFV148" s="4"/>
      <c r="HFW148" s="74"/>
      <c r="HFX148" s="74"/>
      <c r="HFY148" s="74"/>
      <c r="HFZ148" s="74"/>
      <c r="HGA148" s="74"/>
      <c r="HGB148" s="74"/>
      <c r="HGC148" s="4"/>
      <c r="HGD148" s="4"/>
      <c r="HGE148" s="4"/>
      <c r="HGF148" s="4"/>
      <c r="HGG148" s="4"/>
      <c r="HGH148" s="4"/>
      <c r="HGI148" s="4"/>
      <c r="HGJ148" s="4"/>
      <c r="HGK148" s="4"/>
      <c r="HGL148" s="4"/>
      <c r="HGM148" s="4"/>
      <c r="HGN148" s="4"/>
      <c r="HGO148" s="4"/>
      <c r="HGP148" s="4"/>
      <c r="HGQ148" s="4"/>
      <c r="HGR148" s="4"/>
      <c r="HGS148" s="4"/>
      <c r="HGT148" s="4"/>
      <c r="HGU148" s="4"/>
      <c r="HGV148" s="4"/>
      <c r="HGW148" s="4"/>
      <c r="HGX148" s="4"/>
      <c r="HGY148" s="4"/>
      <c r="HGZ148" s="4"/>
      <c r="HHA148" s="4"/>
      <c r="HHB148" s="4"/>
      <c r="HHC148" s="4"/>
      <c r="HHD148" s="4"/>
      <c r="HHE148" s="4"/>
      <c r="HHF148" s="4"/>
      <c r="HHG148" s="4"/>
      <c r="HHH148" s="4"/>
      <c r="HHI148" s="4"/>
      <c r="HHJ148" s="4"/>
      <c r="HHK148" s="4"/>
      <c r="HHL148" s="4"/>
      <c r="HHM148" s="4"/>
      <c r="HHN148" s="4"/>
      <c r="HHO148" s="4"/>
      <c r="HHP148" s="4"/>
      <c r="HHQ148" s="4"/>
      <c r="HHR148" s="4"/>
      <c r="HHS148" s="4"/>
      <c r="HHT148" s="4"/>
      <c r="HHU148" s="4"/>
      <c r="HHV148" s="4"/>
      <c r="HHW148" s="4"/>
      <c r="HHX148" s="4"/>
      <c r="HHY148" s="4"/>
      <c r="HHZ148" s="4"/>
      <c r="HIA148" s="4"/>
      <c r="HIB148" s="4"/>
      <c r="HIC148" s="4"/>
      <c r="HID148" s="4"/>
      <c r="HIE148" s="4"/>
      <c r="HIF148" s="4"/>
      <c r="HIG148" s="4"/>
      <c r="HIH148" s="4"/>
      <c r="HII148" s="4"/>
      <c r="HIJ148" s="4"/>
      <c r="HIK148" s="4"/>
      <c r="HIL148" s="4"/>
      <c r="HIM148" s="4"/>
      <c r="HIN148" s="4"/>
      <c r="HIO148" s="4"/>
      <c r="HIP148" s="4"/>
      <c r="HIQ148" s="4"/>
      <c r="HIR148" s="4"/>
      <c r="HIS148" s="4"/>
      <c r="HIT148" s="4"/>
      <c r="HIU148" s="4"/>
      <c r="HIV148" s="4"/>
      <c r="HIW148" s="4"/>
      <c r="HIX148" s="4"/>
      <c r="HIY148" s="4"/>
      <c r="HIZ148" s="4"/>
      <c r="HJA148" s="4"/>
      <c r="HJB148" s="4"/>
      <c r="HJC148" s="4"/>
      <c r="HJD148" s="4"/>
      <c r="HJE148" s="4"/>
      <c r="HJF148" s="4"/>
      <c r="HJG148" s="4"/>
      <c r="HJH148" s="4"/>
      <c r="HJI148" s="4"/>
      <c r="HJJ148" s="4"/>
      <c r="HJK148" s="4"/>
      <c r="HJL148" s="4"/>
      <c r="HJM148" s="4"/>
      <c r="HJN148" s="4"/>
      <c r="HJO148" s="4"/>
      <c r="HJP148" s="4"/>
      <c r="HJQ148" s="4"/>
      <c r="HJR148" s="4"/>
      <c r="HJS148" s="4"/>
      <c r="HJT148" s="4"/>
      <c r="HJU148" s="4"/>
      <c r="HJV148" s="4"/>
      <c r="HJW148" s="4"/>
      <c r="HJX148" s="4"/>
      <c r="HJY148" s="4"/>
      <c r="HJZ148" s="4"/>
      <c r="HKA148" s="4"/>
      <c r="HKB148" s="4"/>
      <c r="HKC148" s="4"/>
      <c r="HKD148" s="4"/>
      <c r="HKE148" s="4"/>
      <c r="HKF148" s="4"/>
      <c r="HKG148" s="4"/>
      <c r="HKH148" s="4"/>
      <c r="HKI148" s="4"/>
      <c r="HKJ148" s="4"/>
      <c r="HKK148" s="4"/>
      <c r="HKL148" s="4"/>
      <c r="HKM148" s="4"/>
      <c r="HKN148" s="4"/>
      <c r="HKO148" s="4"/>
      <c r="HKP148" s="4"/>
      <c r="HKQ148" s="4"/>
      <c r="HKR148" s="4"/>
      <c r="HKS148" s="4"/>
      <c r="HKT148" s="4"/>
      <c r="HKU148" s="4"/>
      <c r="HKV148" s="4"/>
      <c r="HKW148" s="4"/>
      <c r="HKX148" s="4"/>
      <c r="HKY148" s="4"/>
      <c r="HKZ148" s="4"/>
      <c r="HLA148" s="4"/>
      <c r="HLB148" s="4"/>
      <c r="HLC148" s="4"/>
      <c r="HLD148" s="4"/>
      <c r="HLE148" s="4"/>
      <c r="HLF148" s="4"/>
      <c r="HLG148" s="4"/>
      <c r="HLH148" s="4"/>
      <c r="HLI148" s="4"/>
      <c r="HLJ148" s="4"/>
      <c r="HLK148" s="4"/>
      <c r="HLL148" s="4"/>
      <c r="HLM148" s="4"/>
      <c r="HLN148" s="4"/>
      <c r="HLO148" s="4"/>
      <c r="HLP148" s="4"/>
      <c r="HLQ148" s="4"/>
      <c r="HLR148" s="4"/>
      <c r="HLS148" s="4"/>
      <c r="HLT148" s="4"/>
      <c r="HLU148" s="4"/>
      <c r="HLV148" s="4"/>
      <c r="HLW148" s="4"/>
      <c r="HLX148" s="4"/>
      <c r="HLY148" s="4"/>
      <c r="HLZ148" s="4"/>
      <c r="HMA148" s="4"/>
      <c r="HMB148" s="4"/>
      <c r="HMC148" s="4"/>
      <c r="HMD148" s="4"/>
      <c r="HME148" s="4"/>
      <c r="HMF148" s="4"/>
      <c r="HMG148" s="4"/>
      <c r="HMH148" s="4"/>
      <c r="HMI148" s="4"/>
      <c r="HMJ148" s="4"/>
      <c r="HMK148" s="4"/>
      <c r="HML148" s="4"/>
      <c r="HMM148" s="4"/>
      <c r="HMN148" s="4"/>
      <c r="HMO148" s="4"/>
      <c r="HMP148" s="4"/>
      <c r="HMQ148" s="4"/>
      <c r="HMR148" s="4"/>
      <c r="HMS148" s="4"/>
      <c r="HMT148" s="4"/>
      <c r="HMU148" s="4"/>
      <c r="HMV148" s="4"/>
      <c r="HMW148" s="4"/>
      <c r="HMX148" s="4"/>
      <c r="HMY148" s="4"/>
      <c r="HMZ148" s="4"/>
      <c r="HNA148" s="4"/>
      <c r="HNB148" s="4"/>
      <c r="HNC148" s="4"/>
      <c r="HND148" s="4"/>
      <c r="HNE148" s="4"/>
      <c r="HNF148" s="4"/>
      <c r="HNG148" s="4"/>
      <c r="HNH148" s="4"/>
      <c r="HNI148" s="4"/>
      <c r="HNJ148" s="4"/>
      <c r="HNK148" s="4"/>
      <c r="HNL148" s="4"/>
      <c r="HNM148" s="4"/>
      <c r="HNN148" s="4"/>
      <c r="HNO148" s="4"/>
      <c r="HNP148" s="4"/>
      <c r="HNQ148" s="4"/>
      <c r="HNR148" s="4"/>
      <c r="HNS148" s="4"/>
      <c r="HNT148" s="4"/>
      <c r="HNU148" s="4"/>
      <c r="HNV148" s="4"/>
      <c r="HNW148" s="4"/>
      <c r="HNX148" s="4"/>
      <c r="HNY148" s="4"/>
      <c r="HNZ148" s="4"/>
      <c r="HOA148" s="4"/>
      <c r="HOB148" s="4"/>
      <c r="HOC148" s="4"/>
      <c r="HOD148" s="4"/>
      <c r="HOE148" s="4"/>
      <c r="HOF148" s="4"/>
      <c r="HOG148" s="4"/>
      <c r="HOH148" s="4"/>
      <c r="HOI148" s="4"/>
      <c r="HOJ148" s="4"/>
      <c r="HOK148" s="4"/>
      <c r="HOL148" s="4"/>
      <c r="HOM148" s="4"/>
      <c r="HON148" s="4"/>
      <c r="HOO148" s="4"/>
      <c r="HOP148" s="4"/>
      <c r="HOQ148" s="4"/>
      <c r="HOR148" s="4"/>
      <c r="HOS148" s="4"/>
      <c r="HOT148" s="4"/>
      <c r="HOU148" s="4"/>
      <c r="HOV148" s="4"/>
      <c r="HOW148" s="4"/>
      <c r="HOX148" s="4"/>
      <c r="HOY148" s="4"/>
      <c r="HOZ148" s="4"/>
      <c r="HPA148" s="4"/>
      <c r="HPB148" s="4"/>
      <c r="HPC148" s="4"/>
      <c r="HPD148" s="4"/>
      <c r="HPE148" s="4"/>
      <c r="HPF148" s="4"/>
      <c r="HPG148" s="4"/>
      <c r="HPH148" s="4"/>
      <c r="HPI148" s="4"/>
      <c r="HPJ148" s="4"/>
      <c r="HPK148" s="4"/>
      <c r="HPL148" s="4"/>
      <c r="HPM148" s="4"/>
      <c r="HPN148" s="4"/>
      <c r="HPO148" s="4"/>
      <c r="HPP148" s="4"/>
      <c r="HPQ148" s="4"/>
      <c r="HPR148" s="4"/>
      <c r="HPS148" s="74"/>
      <c r="HPT148" s="74"/>
      <c r="HPU148" s="74"/>
      <c r="HPV148" s="74"/>
      <c r="HPW148" s="74"/>
      <c r="HPX148" s="74"/>
      <c r="HPY148" s="4"/>
      <c r="HPZ148" s="4"/>
      <c r="HQA148" s="4"/>
      <c r="HQB148" s="4"/>
      <c r="HQC148" s="4"/>
      <c r="HQD148" s="4"/>
      <c r="HQE148" s="4"/>
      <c r="HQF148" s="4"/>
      <c r="HQG148" s="4"/>
      <c r="HQH148" s="4"/>
      <c r="HQI148" s="4"/>
      <c r="HQJ148" s="4"/>
      <c r="HQK148" s="4"/>
      <c r="HQL148" s="4"/>
      <c r="HQM148" s="4"/>
      <c r="HQN148" s="4"/>
      <c r="HQO148" s="4"/>
      <c r="HQP148" s="4"/>
      <c r="HQQ148" s="4"/>
      <c r="HQR148" s="4"/>
      <c r="HQS148" s="4"/>
      <c r="HQT148" s="4"/>
      <c r="HQU148" s="4"/>
      <c r="HQV148" s="4"/>
      <c r="HQW148" s="4"/>
      <c r="HQX148" s="4"/>
      <c r="HQY148" s="4"/>
      <c r="HQZ148" s="4"/>
      <c r="HRA148" s="4"/>
      <c r="HRB148" s="4"/>
      <c r="HRC148" s="4"/>
      <c r="HRD148" s="4"/>
      <c r="HRE148" s="4"/>
      <c r="HRF148" s="4"/>
      <c r="HRG148" s="4"/>
      <c r="HRH148" s="4"/>
      <c r="HRI148" s="4"/>
      <c r="HRJ148" s="4"/>
      <c r="HRK148" s="4"/>
      <c r="HRL148" s="4"/>
      <c r="HRM148" s="4"/>
      <c r="HRN148" s="4"/>
      <c r="HRO148" s="4"/>
      <c r="HRP148" s="4"/>
      <c r="HRQ148" s="4"/>
      <c r="HRR148" s="4"/>
      <c r="HRS148" s="4"/>
      <c r="HRT148" s="4"/>
      <c r="HRU148" s="4"/>
      <c r="HRV148" s="4"/>
      <c r="HRW148" s="4"/>
      <c r="HRX148" s="4"/>
      <c r="HRY148" s="4"/>
      <c r="HRZ148" s="4"/>
      <c r="HSA148" s="4"/>
      <c r="HSB148" s="4"/>
      <c r="HSC148" s="4"/>
      <c r="HSD148" s="4"/>
      <c r="HSE148" s="4"/>
      <c r="HSF148" s="4"/>
      <c r="HSG148" s="4"/>
      <c r="HSH148" s="4"/>
      <c r="HSI148" s="4"/>
      <c r="HSJ148" s="4"/>
      <c r="HSK148" s="4"/>
      <c r="HSL148" s="4"/>
      <c r="HSM148" s="4"/>
      <c r="HSN148" s="4"/>
      <c r="HSO148" s="4"/>
      <c r="HSP148" s="4"/>
      <c r="HSQ148" s="4"/>
      <c r="HSR148" s="4"/>
      <c r="HSS148" s="4"/>
      <c r="HST148" s="4"/>
      <c r="HSU148" s="4"/>
      <c r="HSV148" s="4"/>
      <c r="HSW148" s="4"/>
      <c r="HSX148" s="4"/>
      <c r="HSY148" s="4"/>
      <c r="HSZ148" s="4"/>
      <c r="HTA148" s="4"/>
      <c r="HTB148" s="4"/>
      <c r="HTC148" s="4"/>
      <c r="HTD148" s="4"/>
      <c r="HTE148" s="4"/>
      <c r="HTF148" s="4"/>
      <c r="HTG148" s="4"/>
      <c r="HTH148" s="4"/>
      <c r="HTI148" s="4"/>
      <c r="HTJ148" s="4"/>
      <c r="HTK148" s="4"/>
      <c r="HTL148" s="4"/>
      <c r="HTM148" s="4"/>
      <c r="HTN148" s="4"/>
      <c r="HTO148" s="4"/>
      <c r="HTP148" s="4"/>
      <c r="HTQ148" s="4"/>
      <c r="HTR148" s="4"/>
      <c r="HTS148" s="4"/>
      <c r="HTT148" s="4"/>
      <c r="HTU148" s="4"/>
      <c r="HTV148" s="4"/>
      <c r="HTW148" s="4"/>
      <c r="HTX148" s="4"/>
      <c r="HTY148" s="4"/>
      <c r="HTZ148" s="4"/>
      <c r="HUA148" s="4"/>
      <c r="HUB148" s="4"/>
      <c r="HUC148" s="4"/>
      <c r="HUD148" s="4"/>
      <c r="HUE148" s="4"/>
      <c r="HUF148" s="4"/>
      <c r="HUG148" s="4"/>
      <c r="HUH148" s="4"/>
      <c r="HUI148" s="4"/>
      <c r="HUJ148" s="4"/>
      <c r="HUK148" s="4"/>
      <c r="HUL148" s="4"/>
      <c r="HUM148" s="4"/>
      <c r="HUN148" s="4"/>
      <c r="HUO148" s="4"/>
      <c r="HUP148" s="4"/>
      <c r="HUQ148" s="4"/>
      <c r="HUR148" s="4"/>
      <c r="HUS148" s="4"/>
      <c r="HUT148" s="4"/>
      <c r="HUU148" s="4"/>
      <c r="HUV148" s="4"/>
      <c r="HUW148" s="4"/>
      <c r="HUX148" s="4"/>
      <c r="HUY148" s="4"/>
      <c r="HUZ148" s="4"/>
      <c r="HVA148" s="4"/>
      <c r="HVB148" s="4"/>
      <c r="HVC148" s="4"/>
      <c r="HVD148" s="4"/>
      <c r="HVE148" s="4"/>
      <c r="HVF148" s="4"/>
      <c r="HVG148" s="4"/>
      <c r="HVH148" s="4"/>
      <c r="HVI148" s="4"/>
      <c r="HVJ148" s="4"/>
      <c r="HVK148" s="4"/>
      <c r="HVL148" s="4"/>
      <c r="HVM148" s="4"/>
      <c r="HVN148" s="4"/>
      <c r="HVO148" s="4"/>
      <c r="HVP148" s="4"/>
      <c r="HVQ148" s="4"/>
      <c r="HVR148" s="4"/>
      <c r="HVS148" s="4"/>
      <c r="HVT148" s="4"/>
      <c r="HVU148" s="4"/>
      <c r="HVV148" s="4"/>
      <c r="HVW148" s="4"/>
      <c r="HVX148" s="4"/>
      <c r="HVY148" s="4"/>
      <c r="HVZ148" s="4"/>
      <c r="HWA148" s="4"/>
      <c r="HWB148" s="4"/>
      <c r="HWC148" s="4"/>
      <c r="HWD148" s="4"/>
      <c r="HWE148" s="4"/>
      <c r="HWF148" s="4"/>
      <c r="HWG148" s="4"/>
      <c r="HWH148" s="4"/>
      <c r="HWI148" s="4"/>
      <c r="HWJ148" s="4"/>
      <c r="HWK148" s="4"/>
      <c r="HWL148" s="4"/>
      <c r="HWM148" s="4"/>
      <c r="HWN148" s="4"/>
      <c r="HWO148" s="4"/>
      <c r="HWP148" s="4"/>
      <c r="HWQ148" s="4"/>
      <c r="HWR148" s="4"/>
      <c r="HWS148" s="4"/>
      <c r="HWT148" s="4"/>
      <c r="HWU148" s="4"/>
      <c r="HWV148" s="4"/>
      <c r="HWW148" s="4"/>
      <c r="HWX148" s="4"/>
      <c r="HWY148" s="4"/>
      <c r="HWZ148" s="4"/>
      <c r="HXA148" s="4"/>
      <c r="HXB148" s="4"/>
      <c r="HXC148" s="4"/>
      <c r="HXD148" s="4"/>
      <c r="HXE148" s="4"/>
      <c r="HXF148" s="4"/>
      <c r="HXG148" s="4"/>
      <c r="HXH148" s="4"/>
      <c r="HXI148" s="4"/>
      <c r="HXJ148" s="4"/>
      <c r="HXK148" s="4"/>
      <c r="HXL148" s="4"/>
      <c r="HXM148" s="4"/>
      <c r="HXN148" s="4"/>
      <c r="HXO148" s="4"/>
      <c r="HXP148" s="4"/>
      <c r="HXQ148" s="4"/>
      <c r="HXR148" s="4"/>
      <c r="HXS148" s="4"/>
      <c r="HXT148" s="4"/>
      <c r="HXU148" s="4"/>
      <c r="HXV148" s="4"/>
      <c r="HXW148" s="4"/>
      <c r="HXX148" s="4"/>
      <c r="HXY148" s="4"/>
      <c r="HXZ148" s="4"/>
      <c r="HYA148" s="4"/>
      <c r="HYB148" s="4"/>
      <c r="HYC148" s="4"/>
      <c r="HYD148" s="4"/>
      <c r="HYE148" s="4"/>
      <c r="HYF148" s="4"/>
      <c r="HYG148" s="4"/>
      <c r="HYH148" s="4"/>
      <c r="HYI148" s="4"/>
      <c r="HYJ148" s="4"/>
      <c r="HYK148" s="4"/>
      <c r="HYL148" s="4"/>
      <c r="HYM148" s="4"/>
      <c r="HYN148" s="4"/>
      <c r="HYO148" s="4"/>
      <c r="HYP148" s="4"/>
      <c r="HYQ148" s="4"/>
      <c r="HYR148" s="4"/>
      <c r="HYS148" s="4"/>
      <c r="HYT148" s="4"/>
      <c r="HYU148" s="4"/>
      <c r="HYV148" s="4"/>
      <c r="HYW148" s="4"/>
      <c r="HYX148" s="4"/>
      <c r="HYY148" s="4"/>
      <c r="HYZ148" s="4"/>
      <c r="HZA148" s="4"/>
      <c r="HZB148" s="4"/>
      <c r="HZC148" s="4"/>
      <c r="HZD148" s="4"/>
      <c r="HZE148" s="4"/>
      <c r="HZF148" s="4"/>
      <c r="HZG148" s="4"/>
      <c r="HZH148" s="4"/>
      <c r="HZI148" s="4"/>
      <c r="HZJ148" s="4"/>
      <c r="HZK148" s="4"/>
      <c r="HZL148" s="4"/>
      <c r="HZM148" s="4"/>
      <c r="HZN148" s="4"/>
      <c r="HZO148" s="74"/>
      <c r="HZP148" s="74"/>
      <c r="HZQ148" s="74"/>
      <c r="HZR148" s="74"/>
      <c r="HZS148" s="74"/>
      <c r="HZT148" s="74"/>
      <c r="HZU148" s="4"/>
      <c r="HZV148" s="4"/>
      <c r="HZW148" s="4"/>
      <c r="HZX148" s="4"/>
      <c r="HZY148" s="4"/>
      <c r="HZZ148" s="4"/>
      <c r="IAA148" s="4"/>
      <c r="IAB148" s="4"/>
      <c r="IAC148" s="4"/>
      <c r="IAD148" s="4"/>
      <c r="IAE148" s="4"/>
      <c r="IAF148" s="4"/>
      <c r="IAG148" s="4"/>
      <c r="IAH148" s="4"/>
      <c r="IAI148" s="4"/>
      <c r="IAJ148" s="4"/>
      <c r="IAK148" s="4"/>
      <c r="IAL148" s="4"/>
      <c r="IAM148" s="4"/>
      <c r="IAN148" s="4"/>
      <c r="IAO148" s="4"/>
      <c r="IAP148" s="4"/>
      <c r="IAQ148" s="4"/>
      <c r="IAR148" s="4"/>
      <c r="IAS148" s="4"/>
      <c r="IAT148" s="4"/>
      <c r="IAU148" s="4"/>
      <c r="IAV148" s="4"/>
      <c r="IAW148" s="4"/>
      <c r="IAX148" s="4"/>
      <c r="IAY148" s="4"/>
      <c r="IAZ148" s="4"/>
      <c r="IBA148" s="4"/>
      <c r="IBB148" s="4"/>
      <c r="IBC148" s="4"/>
      <c r="IBD148" s="4"/>
      <c r="IBE148" s="4"/>
      <c r="IBF148" s="4"/>
      <c r="IBG148" s="4"/>
      <c r="IBH148" s="4"/>
      <c r="IBI148" s="4"/>
      <c r="IBJ148" s="4"/>
      <c r="IBK148" s="4"/>
      <c r="IBL148" s="4"/>
      <c r="IBM148" s="4"/>
      <c r="IBN148" s="4"/>
      <c r="IBO148" s="4"/>
      <c r="IBP148" s="4"/>
      <c r="IBQ148" s="4"/>
      <c r="IBR148" s="4"/>
      <c r="IBS148" s="4"/>
      <c r="IBT148" s="4"/>
      <c r="IBU148" s="4"/>
      <c r="IBV148" s="4"/>
      <c r="IBW148" s="4"/>
      <c r="IBX148" s="4"/>
      <c r="IBY148" s="4"/>
      <c r="IBZ148" s="4"/>
      <c r="ICA148" s="4"/>
      <c r="ICB148" s="4"/>
      <c r="ICC148" s="4"/>
      <c r="ICD148" s="4"/>
      <c r="ICE148" s="4"/>
      <c r="ICF148" s="4"/>
      <c r="ICG148" s="4"/>
      <c r="ICH148" s="4"/>
      <c r="ICI148" s="4"/>
      <c r="ICJ148" s="4"/>
      <c r="ICK148" s="4"/>
      <c r="ICL148" s="4"/>
      <c r="ICM148" s="4"/>
      <c r="ICN148" s="4"/>
      <c r="ICO148" s="4"/>
      <c r="ICP148" s="4"/>
      <c r="ICQ148" s="4"/>
      <c r="ICR148" s="4"/>
      <c r="ICS148" s="4"/>
      <c r="ICT148" s="4"/>
      <c r="ICU148" s="4"/>
      <c r="ICV148" s="4"/>
      <c r="ICW148" s="4"/>
      <c r="ICX148" s="4"/>
      <c r="ICY148" s="4"/>
      <c r="ICZ148" s="4"/>
      <c r="IDA148" s="4"/>
      <c r="IDB148" s="4"/>
      <c r="IDC148" s="4"/>
      <c r="IDD148" s="4"/>
      <c r="IDE148" s="4"/>
      <c r="IDF148" s="4"/>
      <c r="IDG148" s="4"/>
      <c r="IDH148" s="4"/>
      <c r="IDI148" s="4"/>
      <c r="IDJ148" s="4"/>
      <c r="IDK148" s="4"/>
      <c r="IDL148" s="4"/>
      <c r="IDM148" s="4"/>
      <c r="IDN148" s="4"/>
      <c r="IDO148" s="4"/>
      <c r="IDP148" s="4"/>
      <c r="IDQ148" s="4"/>
      <c r="IDR148" s="4"/>
      <c r="IDS148" s="4"/>
      <c r="IDT148" s="4"/>
      <c r="IDU148" s="4"/>
      <c r="IDV148" s="4"/>
      <c r="IDW148" s="4"/>
      <c r="IDX148" s="4"/>
      <c r="IDY148" s="4"/>
      <c r="IDZ148" s="4"/>
      <c r="IEA148" s="4"/>
      <c r="IEB148" s="4"/>
      <c r="IEC148" s="4"/>
      <c r="IED148" s="4"/>
      <c r="IEE148" s="4"/>
      <c r="IEF148" s="4"/>
      <c r="IEG148" s="4"/>
      <c r="IEH148" s="4"/>
      <c r="IEI148" s="4"/>
      <c r="IEJ148" s="4"/>
      <c r="IEK148" s="4"/>
      <c r="IEL148" s="4"/>
      <c r="IEM148" s="4"/>
      <c r="IEN148" s="4"/>
      <c r="IEO148" s="4"/>
      <c r="IEP148" s="4"/>
      <c r="IEQ148" s="4"/>
      <c r="IER148" s="4"/>
      <c r="IES148" s="4"/>
      <c r="IET148" s="4"/>
      <c r="IEU148" s="4"/>
      <c r="IEV148" s="4"/>
      <c r="IEW148" s="4"/>
      <c r="IEX148" s="4"/>
      <c r="IEY148" s="4"/>
      <c r="IEZ148" s="4"/>
      <c r="IFA148" s="4"/>
      <c r="IFB148" s="4"/>
      <c r="IFC148" s="4"/>
      <c r="IFD148" s="4"/>
      <c r="IFE148" s="4"/>
      <c r="IFF148" s="4"/>
      <c r="IFG148" s="4"/>
      <c r="IFH148" s="4"/>
      <c r="IFI148" s="4"/>
      <c r="IFJ148" s="4"/>
      <c r="IFK148" s="4"/>
      <c r="IFL148" s="4"/>
      <c r="IFM148" s="4"/>
      <c r="IFN148" s="4"/>
      <c r="IFO148" s="4"/>
      <c r="IFP148" s="4"/>
      <c r="IFQ148" s="4"/>
      <c r="IFR148" s="4"/>
      <c r="IFS148" s="4"/>
      <c r="IFT148" s="4"/>
      <c r="IFU148" s="4"/>
      <c r="IFV148" s="4"/>
      <c r="IFW148" s="4"/>
      <c r="IFX148" s="4"/>
      <c r="IFY148" s="4"/>
      <c r="IFZ148" s="4"/>
      <c r="IGA148" s="4"/>
      <c r="IGB148" s="4"/>
      <c r="IGC148" s="4"/>
      <c r="IGD148" s="4"/>
      <c r="IGE148" s="4"/>
      <c r="IGF148" s="4"/>
      <c r="IGG148" s="4"/>
      <c r="IGH148" s="4"/>
      <c r="IGI148" s="4"/>
      <c r="IGJ148" s="4"/>
      <c r="IGK148" s="4"/>
      <c r="IGL148" s="4"/>
      <c r="IGM148" s="4"/>
      <c r="IGN148" s="4"/>
      <c r="IGO148" s="4"/>
      <c r="IGP148" s="4"/>
      <c r="IGQ148" s="4"/>
      <c r="IGR148" s="4"/>
      <c r="IGS148" s="4"/>
      <c r="IGT148" s="4"/>
      <c r="IGU148" s="4"/>
      <c r="IGV148" s="4"/>
      <c r="IGW148" s="4"/>
      <c r="IGX148" s="4"/>
      <c r="IGY148" s="4"/>
      <c r="IGZ148" s="4"/>
      <c r="IHA148" s="4"/>
      <c r="IHB148" s="4"/>
      <c r="IHC148" s="4"/>
      <c r="IHD148" s="4"/>
      <c r="IHE148" s="4"/>
      <c r="IHF148" s="4"/>
      <c r="IHG148" s="4"/>
      <c r="IHH148" s="4"/>
      <c r="IHI148" s="4"/>
      <c r="IHJ148" s="4"/>
      <c r="IHK148" s="4"/>
      <c r="IHL148" s="4"/>
      <c r="IHM148" s="4"/>
      <c r="IHN148" s="4"/>
      <c r="IHO148" s="4"/>
      <c r="IHP148" s="4"/>
      <c r="IHQ148" s="4"/>
      <c r="IHR148" s="4"/>
      <c r="IHS148" s="4"/>
      <c r="IHT148" s="4"/>
      <c r="IHU148" s="4"/>
      <c r="IHV148" s="4"/>
      <c r="IHW148" s="4"/>
      <c r="IHX148" s="4"/>
      <c r="IHY148" s="4"/>
      <c r="IHZ148" s="4"/>
      <c r="IIA148" s="4"/>
      <c r="IIB148" s="4"/>
      <c r="IIC148" s="4"/>
      <c r="IID148" s="4"/>
      <c r="IIE148" s="4"/>
      <c r="IIF148" s="4"/>
      <c r="IIG148" s="4"/>
      <c r="IIH148" s="4"/>
      <c r="III148" s="4"/>
      <c r="IIJ148" s="4"/>
      <c r="IIK148" s="4"/>
      <c r="IIL148" s="4"/>
      <c r="IIM148" s="4"/>
      <c r="IIN148" s="4"/>
      <c r="IIO148" s="4"/>
      <c r="IIP148" s="4"/>
      <c r="IIQ148" s="4"/>
      <c r="IIR148" s="4"/>
      <c r="IIS148" s="4"/>
      <c r="IIT148" s="4"/>
      <c r="IIU148" s="4"/>
      <c r="IIV148" s="4"/>
      <c r="IIW148" s="4"/>
      <c r="IIX148" s="4"/>
      <c r="IIY148" s="4"/>
      <c r="IIZ148" s="4"/>
      <c r="IJA148" s="4"/>
      <c r="IJB148" s="4"/>
      <c r="IJC148" s="4"/>
      <c r="IJD148" s="4"/>
      <c r="IJE148" s="4"/>
      <c r="IJF148" s="4"/>
      <c r="IJG148" s="4"/>
      <c r="IJH148" s="4"/>
      <c r="IJI148" s="4"/>
      <c r="IJJ148" s="4"/>
      <c r="IJK148" s="74"/>
      <c r="IJL148" s="74"/>
      <c r="IJM148" s="74"/>
      <c r="IJN148" s="74"/>
      <c r="IJO148" s="74"/>
      <c r="IJP148" s="74"/>
      <c r="IJQ148" s="4"/>
      <c r="IJR148" s="4"/>
      <c r="IJS148" s="4"/>
      <c r="IJT148" s="4"/>
      <c r="IJU148" s="4"/>
      <c r="IJV148" s="4"/>
      <c r="IJW148" s="4"/>
      <c r="IJX148" s="4"/>
      <c r="IJY148" s="4"/>
      <c r="IJZ148" s="4"/>
      <c r="IKA148" s="4"/>
      <c r="IKB148" s="4"/>
      <c r="IKC148" s="4"/>
      <c r="IKD148" s="4"/>
      <c r="IKE148" s="4"/>
      <c r="IKF148" s="4"/>
      <c r="IKG148" s="4"/>
      <c r="IKH148" s="4"/>
      <c r="IKI148" s="4"/>
      <c r="IKJ148" s="4"/>
      <c r="IKK148" s="4"/>
      <c r="IKL148" s="4"/>
      <c r="IKM148" s="4"/>
      <c r="IKN148" s="4"/>
      <c r="IKO148" s="4"/>
      <c r="IKP148" s="4"/>
      <c r="IKQ148" s="4"/>
      <c r="IKR148" s="4"/>
      <c r="IKS148" s="4"/>
      <c r="IKT148" s="4"/>
      <c r="IKU148" s="4"/>
      <c r="IKV148" s="4"/>
      <c r="IKW148" s="4"/>
      <c r="IKX148" s="4"/>
      <c r="IKY148" s="4"/>
      <c r="IKZ148" s="4"/>
      <c r="ILA148" s="4"/>
      <c r="ILB148" s="4"/>
      <c r="ILC148" s="4"/>
      <c r="ILD148" s="4"/>
      <c r="ILE148" s="4"/>
      <c r="ILF148" s="4"/>
      <c r="ILG148" s="4"/>
      <c r="ILH148" s="4"/>
      <c r="ILI148" s="4"/>
      <c r="ILJ148" s="4"/>
      <c r="ILK148" s="4"/>
      <c r="ILL148" s="4"/>
      <c r="ILM148" s="4"/>
      <c r="ILN148" s="4"/>
      <c r="ILO148" s="4"/>
      <c r="ILP148" s="4"/>
      <c r="ILQ148" s="4"/>
      <c r="ILR148" s="4"/>
      <c r="ILS148" s="4"/>
      <c r="ILT148" s="4"/>
      <c r="ILU148" s="4"/>
      <c r="ILV148" s="4"/>
      <c r="ILW148" s="4"/>
      <c r="ILX148" s="4"/>
      <c r="ILY148" s="4"/>
      <c r="ILZ148" s="4"/>
      <c r="IMA148" s="4"/>
      <c r="IMB148" s="4"/>
      <c r="IMC148" s="4"/>
      <c r="IMD148" s="4"/>
      <c r="IME148" s="4"/>
      <c r="IMF148" s="4"/>
      <c r="IMG148" s="4"/>
      <c r="IMH148" s="4"/>
      <c r="IMI148" s="4"/>
      <c r="IMJ148" s="4"/>
      <c r="IMK148" s="4"/>
      <c r="IML148" s="4"/>
      <c r="IMM148" s="4"/>
      <c r="IMN148" s="4"/>
      <c r="IMO148" s="4"/>
      <c r="IMP148" s="4"/>
      <c r="IMQ148" s="4"/>
      <c r="IMR148" s="4"/>
      <c r="IMS148" s="4"/>
      <c r="IMT148" s="4"/>
      <c r="IMU148" s="4"/>
      <c r="IMV148" s="4"/>
      <c r="IMW148" s="4"/>
      <c r="IMX148" s="4"/>
      <c r="IMY148" s="4"/>
      <c r="IMZ148" s="4"/>
      <c r="INA148" s="4"/>
      <c r="INB148" s="4"/>
      <c r="INC148" s="4"/>
      <c r="IND148" s="4"/>
      <c r="INE148" s="4"/>
      <c r="INF148" s="4"/>
      <c r="ING148" s="4"/>
      <c r="INH148" s="4"/>
      <c r="INI148" s="4"/>
      <c r="INJ148" s="4"/>
      <c r="INK148" s="4"/>
      <c r="INL148" s="4"/>
      <c r="INM148" s="4"/>
      <c r="INN148" s="4"/>
      <c r="INO148" s="4"/>
      <c r="INP148" s="4"/>
      <c r="INQ148" s="4"/>
      <c r="INR148" s="4"/>
      <c r="INS148" s="4"/>
      <c r="INT148" s="4"/>
      <c r="INU148" s="4"/>
      <c r="INV148" s="4"/>
      <c r="INW148" s="4"/>
      <c r="INX148" s="4"/>
      <c r="INY148" s="4"/>
      <c r="INZ148" s="4"/>
      <c r="IOA148" s="4"/>
      <c r="IOB148" s="4"/>
      <c r="IOC148" s="4"/>
      <c r="IOD148" s="4"/>
      <c r="IOE148" s="4"/>
      <c r="IOF148" s="4"/>
      <c r="IOG148" s="4"/>
      <c r="IOH148" s="4"/>
      <c r="IOI148" s="4"/>
      <c r="IOJ148" s="4"/>
      <c r="IOK148" s="4"/>
      <c r="IOL148" s="4"/>
      <c r="IOM148" s="4"/>
      <c r="ION148" s="4"/>
      <c r="IOO148" s="4"/>
      <c r="IOP148" s="4"/>
      <c r="IOQ148" s="4"/>
      <c r="IOR148" s="4"/>
      <c r="IOS148" s="4"/>
      <c r="IOT148" s="4"/>
      <c r="IOU148" s="4"/>
      <c r="IOV148" s="4"/>
      <c r="IOW148" s="4"/>
      <c r="IOX148" s="4"/>
      <c r="IOY148" s="4"/>
      <c r="IOZ148" s="4"/>
      <c r="IPA148" s="4"/>
      <c r="IPB148" s="4"/>
      <c r="IPC148" s="4"/>
      <c r="IPD148" s="4"/>
      <c r="IPE148" s="4"/>
      <c r="IPF148" s="4"/>
      <c r="IPG148" s="4"/>
      <c r="IPH148" s="4"/>
      <c r="IPI148" s="4"/>
      <c r="IPJ148" s="4"/>
      <c r="IPK148" s="4"/>
      <c r="IPL148" s="4"/>
      <c r="IPM148" s="4"/>
      <c r="IPN148" s="4"/>
      <c r="IPO148" s="4"/>
      <c r="IPP148" s="4"/>
      <c r="IPQ148" s="4"/>
      <c r="IPR148" s="4"/>
      <c r="IPS148" s="4"/>
      <c r="IPT148" s="4"/>
      <c r="IPU148" s="4"/>
      <c r="IPV148" s="4"/>
      <c r="IPW148" s="4"/>
      <c r="IPX148" s="4"/>
      <c r="IPY148" s="4"/>
      <c r="IPZ148" s="4"/>
      <c r="IQA148" s="4"/>
      <c r="IQB148" s="4"/>
      <c r="IQC148" s="4"/>
      <c r="IQD148" s="4"/>
      <c r="IQE148" s="4"/>
      <c r="IQF148" s="4"/>
      <c r="IQG148" s="4"/>
      <c r="IQH148" s="4"/>
      <c r="IQI148" s="4"/>
      <c r="IQJ148" s="4"/>
      <c r="IQK148" s="4"/>
      <c r="IQL148" s="4"/>
      <c r="IQM148" s="4"/>
      <c r="IQN148" s="4"/>
      <c r="IQO148" s="4"/>
      <c r="IQP148" s="4"/>
      <c r="IQQ148" s="4"/>
      <c r="IQR148" s="4"/>
      <c r="IQS148" s="4"/>
      <c r="IQT148" s="4"/>
      <c r="IQU148" s="4"/>
      <c r="IQV148" s="4"/>
      <c r="IQW148" s="4"/>
      <c r="IQX148" s="4"/>
      <c r="IQY148" s="4"/>
      <c r="IQZ148" s="4"/>
      <c r="IRA148" s="4"/>
      <c r="IRB148" s="4"/>
      <c r="IRC148" s="4"/>
      <c r="IRD148" s="4"/>
      <c r="IRE148" s="4"/>
      <c r="IRF148" s="4"/>
      <c r="IRG148" s="4"/>
      <c r="IRH148" s="4"/>
      <c r="IRI148" s="4"/>
      <c r="IRJ148" s="4"/>
      <c r="IRK148" s="4"/>
      <c r="IRL148" s="4"/>
      <c r="IRM148" s="4"/>
      <c r="IRN148" s="4"/>
      <c r="IRO148" s="4"/>
      <c r="IRP148" s="4"/>
      <c r="IRQ148" s="4"/>
      <c r="IRR148" s="4"/>
      <c r="IRS148" s="4"/>
      <c r="IRT148" s="4"/>
      <c r="IRU148" s="4"/>
      <c r="IRV148" s="4"/>
      <c r="IRW148" s="4"/>
      <c r="IRX148" s="4"/>
      <c r="IRY148" s="4"/>
      <c r="IRZ148" s="4"/>
      <c r="ISA148" s="4"/>
      <c r="ISB148" s="4"/>
      <c r="ISC148" s="4"/>
      <c r="ISD148" s="4"/>
      <c r="ISE148" s="4"/>
      <c r="ISF148" s="4"/>
      <c r="ISG148" s="4"/>
      <c r="ISH148" s="4"/>
      <c r="ISI148" s="4"/>
      <c r="ISJ148" s="4"/>
      <c r="ISK148" s="4"/>
      <c r="ISL148" s="4"/>
      <c r="ISM148" s="4"/>
      <c r="ISN148" s="4"/>
      <c r="ISO148" s="4"/>
      <c r="ISP148" s="4"/>
      <c r="ISQ148" s="4"/>
      <c r="ISR148" s="4"/>
      <c r="ISS148" s="4"/>
      <c r="IST148" s="4"/>
      <c r="ISU148" s="4"/>
      <c r="ISV148" s="4"/>
      <c r="ISW148" s="4"/>
      <c r="ISX148" s="4"/>
      <c r="ISY148" s="4"/>
      <c r="ISZ148" s="4"/>
      <c r="ITA148" s="4"/>
      <c r="ITB148" s="4"/>
      <c r="ITC148" s="4"/>
      <c r="ITD148" s="4"/>
      <c r="ITE148" s="4"/>
      <c r="ITF148" s="4"/>
      <c r="ITG148" s="74"/>
      <c r="ITH148" s="74"/>
      <c r="ITI148" s="74"/>
      <c r="ITJ148" s="74"/>
      <c r="ITK148" s="74"/>
      <c r="ITL148" s="74"/>
      <c r="ITM148" s="4"/>
      <c r="ITN148" s="4"/>
      <c r="ITO148" s="4"/>
      <c r="ITP148" s="4"/>
      <c r="ITQ148" s="4"/>
      <c r="ITR148" s="4"/>
      <c r="ITS148" s="4"/>
      <c r="ITT148" s="4"/>
      <c r="ITU148" s="4"/>
      <c r="ITV148" s="4"/>
      <c r="ITW148" s="4"/>
      <c r="ITX148" s="4"/>
      <c r="ITY148" s="4"/>
      <c r="ITZ148" s="4"/>
      <c r="IUA148" s="4"/>
      <c r="IUB148" s="4"/>
      <c r="IUC148" s="4"/>
      <c r="IUD148" s="4"/>
      <c r="IUE148" s="4"/>
      <c r="IUF148" s="4"/>
      <c r="IUG148" s="4"/>
      <c r="IUH148" s="4"/>
      <c r="IUI148" s="4"/>
      <c r="IUJ148" s="4"/>
      <c r="IUK148" s="4"/>
      <c r="IUL148" s="4"/>
      <c r="IUM148" s="4"/>
      <c r="IUN148" s="4"/>
      <c r="IUO148" s="4"/>
      <c r="IUP148" s="4"/>
      <c r="IUQ148" s="4"/>
      <c r="IUR148" s="4"/>
      <c r="IUS148" s="4"/>
      <c r="IUT148" s="4"/>
      <c r="IUU148" s="4"/>
      <c r="IUV148" s="4"/>
      <c r="IUW148" s="4"/>
      <c r="IUX148" s="4"/>
      <c r="IUY148" s="4"/>
      <c r="IUZ148" s="4"/>
      <c r="IVA148" s="4"/>
      <c r="IVB148" s="4"/>
      <c r="IVC148" s="4"/>
      <c r="IVD148" s="4"/>
      <c r="IVE148" s="4"/>
      <c r="IVF148" s="4"/>
      <c r="IVG148" s="4"/>
      <c r="IVH148" s="4"/>
      <c r="IVI148" s="4"/>
      <c r="IVJ148" s="4"/>
      <c r="IVK148" s="4"/>
      <c r="IVL148" s="4"/>
      <c r="IVM148" s="4"/>
      <c r="IVN148" s="4"/>
      <c r="IVO148" s="4"/>
      <c r="IVP148" s="4"/>
      <c r="IVQ148" s="4"/>
      <c r="IVR148" s="4"/>
      <c r="IVS148" s="4"/>
      <c r="IVT148" s="4"/>
      <c r="IVU148" s="4"/>
      <c r="IVV148" s="4"/>
      <c r="IVW148" s="4"/>
      <c r="IVX148" s="4"/>
      <c r="IVY148" s="4"/>
      <c r="IVZ148" s="4"/>
      <c r="IWA148" s="4"/>
      <c r="IWB148" s="4"/>
      <c r="IWC148" s="4"/>
      <c r="IWD148" s="4"/>
      <c r="IWE148" s="4"/>
      <c r="IWF148" s="4"/>
      <c r="IWG148" s="4"/>
      <c r="IWH148" s="4"/>
      <c r="IWI148" s="4"/>
      <c r="IWJ148" s="4"/>
      <c r="IWK148" s="4"/>
      <c r="IWL148" s="4"/>
      <c r="IWM148" s="4"/>
      <c r="IWN148" s="4"/>
      <c r="IWO148" s="4"/>
      <c r="IWP148" s="4"/>
      <c r="IWQ148" s="4"/>
      <c r="IWR148" s="4"/>
      <c r="IWS148" s="4"/>
      <c r="IWT148" s="4"/>
      <c r="IWU148" s="4"/>
      <c r="IWV148" s="4"/>
      <c r="IWW148" s="4"/>
      <c r="IWX148" s="4"/>
      <c r="IWY148" s="4"/>
      <c r="IWZ148" s="4"/>
      <c r="IXA148" s="4"/>
      <c r="IXB148" s="4"/>
      <c r="IXC148" s="4"/>
      <c r="IXD148" s="4"/>
      <c r="IXE148" s="4"/>
      <c r="IXF148" s="4"/>
      <c r="IXG148" s="4"/>
      <c r="IXH148" s="4"/>
      <c r="IXI148" s="4"/>
      <c r="IXJ148" s="4"/>
      <c r="IXK148" s="4"/>
      <c r="IXL148" s="4"/>
      <c r="IXM148" s="4"/>
      <c r="IXN148" s="4"/>
      <c r="IXO148" s="4"/>
      <c r="IXP148" s="4"/>
      <c r="IXQ148" s="4"/>
      <c r="IXR148" s="4"/>
      <c r="IXS148" s="4"/>
      <c r="IXT148" s="4"/>
      <c r="IXU148" s="4"/>
      <c r="IXV148" s="4"/>
      <c r="IXW148" s="4"/>
      <c r="IXX148" s="4"/>
      <c r="IXY148" s="4"/>
      <c r="IXZ148" s="4"/>
      <c r="IYA148" s="4"/>
      <c r="IYB148" s="4"/>
      <c r="IYC148" s="4"/>
      <c r="IYD148" s="4"/>
      <c r="IYE148" s="4"/>
      <c r="IYF148" s="4"/>
      <c r="IYG148" s="4"/>
      <c r="IYH148" s="4"/>
      <c r="IYI148" s="4"/>
      <c r="IYJ148" s="4"/>
      <c r="IYK148" s="4"/>
      <c r="IYL148" s="4"/>
      <c r="IYM148" s="4"/>
      <c r="IYN148" s="4"/>
      <c r="IYO148" s="4"/>
      <c r="IYP148" s="4"/>
      <c r="IYQ148" s="4"/>
      <c r="IYR148" s="4"/>
      <c r="IYS148" s="4"/>
      <c r="IYT148" s="4"/>
      <c r="IYU148" s="4"/>
      <c r="IYV148" s="4"/>
      <c r="IYW148" s="4"/>
      <c r="IYX148" s="4"/>
      <c r="IYY148" s="4"/>
      <c r="IYZ148" s="4"/>
      <c r="IZA148" s="4"/>
      <c r="IZB148" s="4"/>
      <c r="IZC148" s="4"/>
      <c r="IZD148" s="4"/>
      <c r="IZE148" s="4"/>
      <c r="IZF148" s="4"/>
      <c r="IZG148" s="4"/>
      <c r="IZH148" s="4"/>
      <c r="IZI148" s="4"/>
      <c r="IZJ148" s="4"/>
      <c r="IZK148" s="4"/>
      <c r="IZL148" s="4"/>
      <c r="IZM148" s="4"/>
      <c r="IZN148" s="4"/>
      <c r="IZO148" s="4"/>
      <c r="IZP148" s="4"/>
      <c r="IZQ148" s="4"/>
      <c r="IZR148" s="4"/>
      <c r="IZS148" s="4"/>
      <c r="IZT148" s="4"/>
      <c r="IZU148" s="4"/>
      <c r="IZV148" s="4"/>
      <c r="IZW148" s="4"/>
      <c r="IZX148" s="4"/>
      <c r="IZY148" s="4"/>
      <c r="IZZ148" s="4"/>
      <c r="JAA148" s="4"/>
      <c r="JAB148" s="4"/>
      <c r="JAC148" s="4"/>
      <c r="JAD148" s="4"/>
      <c r="JAE148" s="4"/>
      <c r="JAF148" s="4"/>
      <c r="JAG148" s="4"/>
      <c r="JAH148" s="4"/>
      <c r="JAI148" s="4"/>
      <c r="JAJ148" s="4"/>
      <c r="JAK148" s="4"/>
      <c r="JAL148" s="4"/>
      <c r="JAM148" s="4"/>
      <c r="JAN148" s="4"/>
      <c r="JAO148" s="4"/>
      <c r="JAP148" s="4"/>
      <c r="JAQ148" s="4"/>
      <c r="JAR148" s="4"/>
      <c r="JAS148" s="4"/>
      <c r="JAT148" s="4"/>
      <c r="JAU148" s="4"/>
      <c r="JAV148" s="4"/>
      <c r="JAW148" s="4"/>
      <c r="JAX148" s="4"/>
      <c r="JAY148" s="4"/>
      <c r="JAZ148" s="4"/>
      <c r="JBA148" s="4"/>
      <c r="JBB148" s="4"/>
      <c r="JBC148" s="4"/>
      <c r="JBD148" s="4"/>
      <c r="JBE148" s="4"/>
      <c r="JBF148" s="4"/>
      <c r="JBG148" s="4"/>
      <c r="JBH148" s="4"/>
      <c r="JBI148" s="4"/>
      <c r="JBJ148" s="4"/>
      <c r="JBK148" s="4"/>
      <c r="JBL148" s="4"/>
      <c r="JBM148" s="4"/>
      <c r="JBN148" s="4"/>
      <c r="JBO148" s="4"/>
      <c r="JBP148" s="4"/>
      <c r="JBQ148" s="4"/>
      <c r="JBR148" s="4"/>
      <c r="JBS148" s="4"/>
      <c r="JBT148" s="4"/>
      <c r="JBU148" s="4"/>
      <c r="JBV148" s="4"/>
      <c r="JBW148" s="4"/>
      <c r="JBX148" s="4"/>
      <c r="JBY148" s="4"/>
      <c r="JBZ148" s="4"/>
      <c r="JCA148" s="4"/>
      <c r="JCB148" s="4"/>
      <c r="JCC148" s="4"/>
      <c r="JCD148" s="4"/>
      <c r="JCE148" s="4"/>
      <c r="JCF148" s="4"/>
      <c r="JCG148" s="4"/>
      <c r="JCH148" s="4"/>
      <c r="JCI148" s="4"/>
      <c r="JCJ148" s="4"/>
      <c r="JCK148" s="4"/>
      <c r="JCL148" s="4"/>
      <c r="JCM148" s="4"/>
      <c r="JCN148" s="4"/>
      <c r="JCO148" s="4"/>
      <c r="JCP148" s="4"/>
      <c r="JCQ148" s="4"/>
      <c r="JCR148" s="4"/>
      <c r="JCS148" s="4"/>
      <c r="JCT148" s="4"/>
      <c r="JCU148" s="4"/>
      <c r="JCV148" s="4"/>
      <c r="JCW148" s="4"/>
      <c r="JCX148" s="4"/>
      <c r="JCY148" s="4"/>
      <c r="JCZ148" s="4"/>
      <c r="JDA148" s="4"/>
      <c r="JDB148" s="4"/>
      <c r="JDC148" s="74"/>
      <c r="JDD148" s="74"/>
      <c r="JDE148" s="74"/>
      <c r="JDF148" s="74"/>
      <c r="JDG148" s="74"/>
      <c r="JDH148" s="74"/>
      <c r="JDI148" s="4"/>
      <c r="JDJ148" s="4"/>
      <c r="JDK148" s="4"/>
      <c r="JDL148" s="4"/>
      <c r="JDM148" s="4"/>
      <c r="JDN148" s="4"/>
      <c r="JDO148" s="4"/>
      <c r="JDP148" s="4"/>
      <c r="JDQ148" s="4"/>
      <c r="JDR148" s="4"/>
      <c r="JDS148" s="4"/>
      <c r="JDT148" s="4"/>
      <c r="JDU148" s="4"/>
      <c r="JDV148" s="4"/>
      <c r="JDW148" s="4"/>
      <c r="JDX148" s="4"/>
      <c r="JDY148" s="4"/>
      <c r="JDZ148" s="4"/>
      <c r="JEA148" s="4"/>
      <c r="JEB148" s="4"/>
      <c r="JEC148" s="4"/>
      <c r="JED148" s="4"/>
      <c r="JEE148" s="4"/>
      <c r="JEF148" s="4"/>
      <c r="JEG148" s="4"/>
      <c r="JEH148" s="4"/>
      <c r="JEI148" s="4"/>
      <c r="JEJ148" s="4"/>
      <c r="JEK148" s="4"/>
      <c r="JEL148" s="4"/>
      <c r="JEM148" s="4"/>
      <c r="JEN148" s="4"/>
      <c r="JEO148" s="4"/>
      <c r="JEP148" s="4"/>
      <c r="JEQ148" s="4"/>
      <c r="JER148" s="4"/>
      <c r="JES148" s="4"/>
      <c r="JET148" s="4"/>
      <c r="JEU148" s="4"/>
      <c r="JEV148" s="4"/>
      <c r="JEW148" s="4"/>
      <c r="JEX148" s="4"/>
      <c r="JEY148" s="4"/>
      <c r="JEZ148" s="4"/>
      <c r="JFA148" s="4"/>
      <c r="JFB148" s="4"/>
      <c r="JFC148" s="4"/>
      <c r="JFD148" s="4"/>
      <c r="JFE148" s="4"/>
      <c r="JFF148" s="4"/>
      <c r="JFG148" s="4"/>
      <c r="JFH148" s="4"/>
      <c r="JFI148" s="4"/>
      <c r="JFJ148" s="4"/>
      <c r="JFK148" s="4"/>
      <c r="JFL148" s="4"/>
      <c r="JFM148" s="4"/>
      <c r="JFN148" s="4"/>
      <c r="JFO148" s="4"/>
      <c r="JFP148" s="4"/>
      <c r="JFQ148" s="4"/>
      <c r="JFR148" s="4"/>
      <c r="JFS148" s="4"/>
      <c r="JFT148" s="4"/>
      <c r="JFU148" s="4"/>
      <c r="JFV148" s="4"/>
      <c r="JFW148" s="4"/>
      <c r="JFX148" s="4"/>
      <c r="JFY148" s="4"/>
      <c r="JFZ148" s="4"/>
      <c r="JGA148" s="4"/>
      <c r="JGB148" s="4"/>
      <c r="JGC148" s="4"/>
      <c r="JGD148" s="4"/>
      <c r="JGE148" s="4"/>
      <c r="JGF148" s="4"/>
      <c r="JGG148" s="4"/>
      <c r="JGH148" s="4"/>
      <c r="JGI148" s="4"/>
      <c r="JGJ148" s="4"/>
      <c r="JGK148" s="4"/>
      <c r="JGL148" s="4"/>
      <c r="JGM148" s="4"/>
      <c r="JGN148" s="4"/>
      <c r="JGO148" s="4"/>
      <c r="JGP148" s="4"/>
      <c r="JGQ148" s="4"/>
      <c r="JGR148" s="4"/>
      <c r="JGS148" s="4"/>
      <c r="JGT148" s="4"/>
      <c r="JGU148" s="4"/>
      <c r="JGV148" s="4"/>
      <c r="JGW148" s="4"/>
      <c r="JGX148" s="4"/>
      <c r="JGY148" s="4"/>
      <c r="JGZ148" s="4"/>
      <c r="JHA148" s="4"/>
      <c r="JHB148" s="4"/>
      <c r="JHC148" s="4"/>
      <c r="JHD148" s="4"/>
      <c r="JHE148" s="4"/>
      <c r="JHF148" s="4"/>
      <c r="JHG148" s="4"/>
      <c r="JHH148" s="4"/>
      <c r="JHI148" s="4"/>
      <c r="JHJ148" s="4"/>
      <c r="JHK148" s="4"/>
      <c r="JHL148" s="4"/>
      <c r="JHM148" s="4"/>
      <c r="JHN148" s="4"/>
      <c r="JHO148" s="4"/>
      <c r="JHP148" s="4"/>
      <c r="JHQ148" s="4"/>
      <c r="JHR148" s="4"/>
      <c r="JHS148" s="4"/>
      <c r="JHT148" s="4"/>
      <c r="JHU148" s="4"/>
      <c r="JHV148" s="4"/>
      <c r="JHW148" s="4"/>
      <c r="JHX148" s="4"/>
      <c r="JHY148" s="4"/>
      <c r="JHZ148" s="4"/>
      <c r="JIA148" s="4"/>
      <c r="JIB148" s="4"/>
      <c r="JIC148" s="4"/>
      <c r="JID148" s="4"/>
      <c r="JIE148" s="4"/>
      <c r="JIF148" s="4"/>
      <c r="JIG148" s="4"/>
      <c r="JIH148" s="4"/>
      <c r="JII148" s="4"/>
      <c r="JIJ148" s="4"/>
      <c r="JIK148" s="4"/>
      <c r="JIL148" s="4"/>
      <c r="JIM148" s="4"/>
      <c r="JIN148" s="4"/>
      <c r="JIO148" s="4"/>
      <c r="JIP148" s="4"/>
      <c r="JIQ148" s="4"/>
      <c r="JIR148" s="4"/>
      <c r="JIS148" s="4"/>
      <c r="JIT148" s="4"/>
      <c r="JIU148" s="4"/>
      <c r="JIV148" s="4"/>
      <c r="JIW148" s="4"/>
      <c r="JIX148" s="4"/>
      <c r="JIY148" s="4"/>
      <c r="JIZ148" s="4"/>
      <c r="JJA148" s="4"/>
      <c r="JJB148" s="4"/>
      <c r="JJC148" s="4"/>
      <c r="JJD148" s="4"/>
      <c r="JJE148" s="4"/>
      <c r="JJF148" s="4"/>
      <c r="JJG148" s="4"/>
      <c r="JJH148" s="4"/>
      <c r="JJI148" s="4"/>
      <c r="JJJ148" s="4"/>
      <c r="JJK148" s="4"/>
      <c r="JJL148" s="4"/>
      <c r="JJM148" s="4"/>
      <c r="JJN148" s="4"/>
      <c r="JJO148" s="4"/>
      <c r="JJP148" s="4"/>
      <c r="JJQ148" s="4"/>
      <c r="JJR148" s="4"/>
      <c r="JJS148" s="4"/>
      <c r="JJT148" s="4"/>
      <c r="JJU148" s="4"/>
      <c r="JJV148" s="4"/>
      <c r="JJW148" s="4"/>
      <c r="JJX148" s="4"/>
      <c r="JJY148" s="4"/>
      <c r="JJZ148" s="4"/>
      <c r="JKA148" s="4"/>
      <c r="JKB148" s="4"/>
      <c r="JKC148" s="4"/>
      <c r="JKD148" s="4"/>
      <c r="JKE148" s="4"/>
      <c r="JKF148" s="4"/>
      <c r="JKG148" s="4"/>
      <c r="JKH148" s="4"/>
      <c r="JKI148" s="4"/>
      <c r="JKJ148" s="4"/>
      <c r="JKK148" s="4"/>
      <c r="JKL148" s="4"/>
      <c r="JKM148" s="4"/>
      <c r="JKN148" s="4"/>
      <c r="JKO148" s="4"/>
      <c r="JKP148" s="4"/>
      <c r="JKQ148" s="4"/>
      <c r="JKR148" s="4"/>
      <c r="JKS148" s="4"/>
      <c r="JKT148" s="4"/>
      <c r="JKU148" s="4"/>
      <c r="JKV148" s="4"/>
      <c r="JKW148" s="4"/>
      <c r="JKX148" s="4"/>
      <c r="JKY148" s="4"/>
      <c r="JKZ148" s="4"/>
      <c r="JLA148" s="4"/>
      <c r="JLB148" s="4"/>
      <c r="JLC148" s="4"/>
      <c r="JLD148" s="4"/>
      <c r="JLE148" s="4"/>
      <c r="JLF148" s="4"/>
      <c r="JLG148" s="4"/>
      <c r="JLH148" s="4"/>
      <c r="JLI148" s="4"/>
      <c r="JLJ148" s="4"/>
      <c r="JLK148" s="4"/>
      <c r="JLL148" s="4"/>
      <c r="JLM148" s="4"/>
      <c r="JLN148" s="4"/>
      <c r="JLO148" s="4"/>
      <c r="JLP148" s="4"/>
      <c r="JLQ148" s="4"/>
      <c r="JLR148" s="4"/>
      <c r="JLS148" s="4"/>
      <c r="JLT148" s="4"/>
      <c r="JLU148" s="4"/>
      <c r="JLV148" s="4"/>
      <c r="JLW148" s="4"/>
      <c r="JLX148" s="4"/>
      <c r="JLY148" s="4"/>
      <c r="JLZ148" s="4"/>
      <c r="JMA148" s="4"/>
      <c r="JMB148" s="4"/>
      <c r="JMC148" s="4"/>
      <c r="JMD148" s="4"/>
      <c r="JME148" s="4"/>
      <c r="JMF148" s="4"/>
      <c r="JMG148" s="4"/>
      <c r="JMH148" s="4"/>
      <c r="JMI148" s="4"/>
      <c r="JMJ148" s="4"/>
      <c r="JMK148" s="4"/>
      <c r="JML148" s="4"/>
      <c r="JMM148" s="4"/>
      <c r="JMN148" s="4"/>
      <c r="JMO148" s="4"/>
      <c r="JMP148" s="4"/>
      <c r="JMQ148" s="4"/>
      <c r="JMR148" s="4"/>
      <c r="JMS148" s="4"/>
      <c r="JMT148" s="4"/>
      <c r="JMU148" s="4"/>
      <c r="JMV148" s="4"/>
      <c r="JMW148" s="4"/>
      <c r="JMX148" s="4"/>
      <c r="JMY148" s="74"/>
      <c r="JMZ148" s="74"/>
      <c r="JNA148" s="74"/>
      <c r="JNB148" s="74"/>
      <c r="JNC148" s="74"/>
      <c r="JND148" s="74"/>
      <c r="JNE148" s="4"/>
      <c r="JNF148" s="4"/>
      <c r="JNG148" s="4"/>
      <c r="JNH148" s="4"/>
      <c r="JNI148" s="4"/>
      <c r="JNJ148" s="4"/>
      <c r="JNK148" s="4"/>
      <c r="JNL148" s="4"/>
      <c r="JNM148" s="4"/>
      <c r="JNN148" s="4"/>
      <c r="JNO148" s="4"/>
      <c r="JNP148" s="4"/>
      <c r="JNQ148" s="4"/>
      <c r="JNR148" s="4"/>
      <c r="JNS148" s="4"/>
      <c r="JNT148" s="4"/>
      <c r="JNU148" s="4"/>
      <c r="JNV148" s="4"/>
      <c r="JNW148" s="4"/>
      <c r="JNX148" s="4"/>
      <c r="JNY148" s="4"/>
      <c r="JNZ148" s="4"/>
      <c r="JOA148" s="4"/>
      <c r="JOB148" s="4"/>
      <c r="JOC148" s="4"/>
      <c r="JOD148" s="4"/>
      <c r="JOE148" s="4"/>
      <c r="JOF148" s="4"/>
      <c r="JOG148" s="4"/>
      <c r="JOH148" s="4"/>
      <c r="JOI148" s="4"/>
      <c r="JOJ148" s="4"/>
      <c r="JOK148" s="4"/>
      <c r="JOL148" s="4"/>
      <c r="JOM148" s="4"/>
      <c r="JON148" s="4"/>
      <c r="JOO148" s="4"/>
      <c r="JOP148" s="4"/>
      <c r="JOQ148" s="4"/>
      <c r="JOR148" s="4"/>
      <c r="JOS148" s="4"/>
      <c r="JOT148" s="4"/>
      <c r="JOU148" s="4"/>
      <c r="JOV148" s="4"/>
      <c r="JOW148" s="4"/>
      <c r="JOX148" s="4"/>
      <c r="JOY148" s="4"/>
      <c r="JOZ148" s="4"/>
      <c r="JPA148" s="4"/>
      <c r="JPB148" s="4"/>
      <c r="JPC148" s="4"/>
      <c r="JPD148" s="4"/>
      <c r="JPE148" s="4"/>
      <c r="JPF148" s="4"/>
      <c r="JPG148" s="4"/>
      <c r="JPH148" s="4"/>
      <c r="JPI148" s="4"/>
      <c r="JPJ148" s="4"/>
      <c r="JPK148" s="4"/>
      <c r="JPL148" s="4"/>
      <c r="JPM148" s="4"/>
      <c r="JPN148" s="4"/>
      <c r="JPO148" s="4"/>
      <c r="JPP148" s="4"/>
      <c r="JPQ148" s="4"/>
      <c r="JPR148" s="4"/>
      <c r="JPS148" s="4"/>
      <c r="JPT148" s="4"/>
      <c r="JPU148" s="4"/>
      <c r="JPV148" s="4"/>
      <c r="JPW148" s="4"/>
      <c r="JPX148" s="4"/>
      <c r="JPY148" s="4"/>
      <c r="JPZ148" s="4"/>
      <c r="JQA148" s="4"/>
      <c r="JQB148" s="4"/>
      <c r="JQC148" s="4"/>
      <c r="JQD148" s="4"/>
      <c r="JQE148" s="4"/>
      <c r="JQF148" s="4"/>
      <c r="JQG148" s="4"/>
      <c r="JQH148" s="4"/>
      <c r="JQI148" s="4"/>
      <c r="JQJ148" s="4"/>
      <c r="JQK148" s="4"/>
      <c r="JQL148" s="4"/>
      <c r="JQM148" s="4"/>
      <c r="JQN148" s="4"/>
      <c r="JQO148" s="4"/>
      <c r="JQP148" s="4"/>
      <c r="JQQ148" s="4"/>
      <c r="JQR148" s="4"/>
      <c r="JQS148" s="4"/>
      <c r="JQT148" s="4"/>
      <c r="JQU148" s="4"/>
      <c r="JQV148" s="4"/>
      <c r="JQW148" s="4"/>
      <c r="JQX148" s="4"/>
      <c r="JQY148" s="4"/>
      <c r="JQZ148" s="4"/>
      <c r="JRA148" s="4"/>
      <c r="JRB148" s="4"/>
      <c r="JRC148" s="4"/>
      <c r="JRD148" s="4"/>
      <c r="JRE148" s="4"/>
      <c r="JRF148" s="4"/>
      <c r="JRG148" s="4"/>
      <c r="JRH148" s="4"/>
      <c r="JRI148" s="4"/>
      <c r="JRJ148" s="4"/>
      <c r="JRK148" s="4"/>
      <c r="JRL148" s="4"/>
      <c r="JRM148" s="4"/>
      <c r="JRN148" s="4"/>
      <c r="JRO148" s="4"/>
      <c r="JRP148" s="4"/>
      <c r="JRQ148" s="4"/>
      <c r="JRR148" s="4"/>
      <c r="JRS148" s="4"/>
      <c r="JRT148" s="4"/>
      <c r="JRU148" s="4"/>
      <c r="JRV148" s="4"/>
      <c r="JRW148" s="4"/>
      <c r="JRX148" s="4"/>
      <c r="JRY148" s="4"/>
      <c r="JRZ148" s="4"/>
      <c r="JSA148" s="4"/>
      <c r="JSB148" s="4"/>
      <c r="JSC148" s="4"/>
      <c r="JSD148" s="4"/>
      <c r="JSE148" s="4"/>
      <c r="JSF148" s="4"/>
      <c r="JSG148" s="4"/>
      <c r="JSH148" s="4"/>
      <c r="JSI148" s="4"/>
      <c r="JSJ148" s="4"/>
      <c r="JSK148" s="4"/>
      <c r="JSL148" s="4"/>
      <c r="JSM148" s="4"/>
      <c r="JSN148" s="4"/>
      <c r="JSO148" s="4"/>
      <c r="JSP148" s="4"/>
      <c r="JSQ148" s="4"/>
      <c r="JSR148" s="4"/>
      <c r="JSS148" s="4"/>
      <c r="JST148" s="4"/>
      <c r="JSU148" s="4"/>
      <c r="JSV148" s="4"/>
      <c r="JSW148" s="4"/>
      <c r="JSX148" s="4"/>
      <c r="JSY148" s="4"/>
      <c r="JSZ148" s="4"/>
      <c r="JTA148" s="4"/>
      <c r="JTB148" s="4"/>
      <c r="JTC148" s="4"/>
      <c r="JTD148" s="4"/>
      <c r="JTE148" s="4"/>
      <c r="JTF148" s="4"/>
      <c r="JTG148" s="4"/>
      <c r="JTH148" s="4"/>
      <c r="JTI148" s="4"/>
      <c r="JTJ148" s="4"/>
      <c r="JTK148" s="4"/>
      <c r="JTL148" s="4"/>
      <c r="JTM148" s="4"/>
      <c r="JTN148" s="4"/>
      <c r="JTO148" s="4"/>
      <c r="JTP148" s="4"/>
      <c r="JTQ148" s="4"/>
      <c r="JTR148" s="4"/>
      <c r="JTS148" s="4"/>
      <c r="JTT148" s="4"/>
      <c r="JTU148" s="4"/>
      <c r="JTV148" s="4"/>
      <c r="JTW148" s="4"/>
      <c r="JTX148" s="4"/>
      <c r="JTY148" s="4"/>
      <c r="JTZ148" s="4"/>
      <c r="JUA148" s="4"/>
      <c r="JUB148" s="4"/>
      <c r="JUC148" s="4"/>
      <c r="JUD148" s="4"/>
      <c r="JUE148" s="4"/>
      <c r="JUF148" s="4"/>
      <c r="JUG148" s="4"/>
      <c r="JUH148" s="4"/>
      <c r="JUI148" s="4"/>
      <c r="JUJ148" s="4"/>
      <c r="JUK148" s="4"/>
      <c r="JUL148" s="4"/>
      <c r="JUM148" s="4"/>
      <c r="JUN148" s="4"/>
      <c r="JUO148" s="4"/>
      <c r="JUP148" s="4"/>
      <c r="JUQ148" s="4"/>
      <c r="JUR148" s="4"/>
      <c r="JUS148" s="4"/>
      <c r="JUT148" s="4"/>
      <c r="JUU148" s="4"/>
      <c r="JUV148" s="4"/>
      <c r="JUW148" s="4"/>
      <c r="JUX148" s="4"/>
      <c r="JUY148" s="4"/>
      <c r="JUZ148" s="4"/>
      <c r="JVA148" s="4"/>
      <c r="JVB148" s="4"/>
      <c r="JVC148" s="4"/>
      <c r="JVD148" s="4"/>
      <c r="JVE148" s="4"/>
      <c r="JVF148" s="4"/>
      <c r="JVG148" s="4"/>
      <c r="JVH148" s="4"/>
      <c r="JVI148" s="4"/>
      <c r="JVJ148" s="4"/>
      <c r="JVK148" s="4"/>
      <c r="JVL148" s="4"/>
      <c r="JVM148" s="4"/>
      <c r="JVN148" s="4"/>
      <c r="JVO148" s="4"/>
      <c r="JVP148" s="4"/>
      <c r="JVQ148" s="4"/>
      <c r="JVR148" s="4"/>
      <c r="JVS148" s="4"/>
      <c r="JVT148" s="4"/>
      <c r="JVU148" s="4"/>
      <c r="JVV148" s="4"/>
      <c r="JVW148" s="4"/>
      <c r="JVX148" s="4"/>
      <c r="JVY148" s="4"/>
      <c r="JVZ148" s="4"/>
      <c r="JWA148" s="4"/>
      <c r="JWB148" s="4"/>
      <c r="JWC148" s="4"/>
      <c r="JWD148" s="4"/>
      <c r="JWE148" s="4"/>
      <c r="JWF148" s="4"/>
      <c r="JWG148" s="4"/>
      <c r="JWH148" s="4"/>
      <c r="JWI148" s="4"/>
      <c r="JWJ148" s="4"/>
      <c r="JWK148" s="4"/>
      <c r="JWL148" s="4"/>
      <c r="JWM148" s="4"/>
      <c r="JWN148" s="4"/>
      <c r="JWO148" s="4"/>
      <c r="JWP148" s="4"/>
      <c r="JWQ148" s="4"/>
      <c r="JWR148" s="4"/>
      <c r="JWS148" s="4"/>
      <c r="JWT148" s="4"/>
      <c r="JWU148" s="74"/>
      <c r="JWV148" s="74"/>
      <c r="JWW148" s="74"/>
      <c r="JWX148" s="74"/>
      <c r="JWY148" s="74"/>
      <c r="JWZ148" s="74"/>
      <c r="JXA148" s="4"/>
      <c r="JXB148" s="4"/>
      <c r="JXC148" s="4"/>
      <c r="JXD148" s="4"/>
      <c r="JXE148" s="4"/>
      <c r="JXF148" s="4"/>
      <c r="JXG148" s="4"/>
      <c r="JXH148" s="4"/>
      <c r="JXI148" s="4"/>
      <c r="JXJ148" s="4"/>
      <c r="JXK148" s="4"/>
      <c r="JXL148" s="4"/>
      <c r="JXM148" s="4"/>
      <c r="JXN148" s="4"/>
      <c r="JXO148" s="4"/>
      <c r="JXP148" s="4"/>
      <c r="JXQ148" s="4"/>
      <c r="JXR148" s="4"/>
      <c r="JXS148" s="4"/>
      <c r="JXT148" s="4"/>
      <c r="JXU148" s="4"/>
      <c r="JXV148" s="4"/>
      <c r="JXW148" s="4"/>
      <c r="JXX148" s="4"/>
      <c r="JXY148" s="4"/>
      <c r="JXZ148" s="4"/>
      <c r="JYA148" s="4"/>
      <c r="JYB148" s="4"/>
      <c r="JYC148" s="4"/>
      <c r="JYD148" s="4"/>
      <c r="JYE148" s="4"/>
      <c r="JYF148" s="4"/>
      <c r="JYG148" s="4"/>
      <c r="JYH148" s="4"/>
      <c r="JYI148" s="4"/>
      <c r="JYJ148" s="4"/>
      <c r="JYK148" s="4"/>
      <c r="JYL148" s="4"/>
      <c r="JYM148" s="4"/>
      <c r="JYN148" s="4"/>
      <c r="JYO148" s="4"/>
      <c r="JYP148" s="4"/>
      <c r="JYQ148" s="4"/>
      <c r="JYR148" s="4"/>
      <c r="JYS148" s="4"/>
      <c r="JYT148" s="4"/>
      <c r="JYU148" s="4"/>
      <c r="JYV148" s="4"/>
      <c r="JYW148" s="4"/>
      <c r="JYX148" s="4"/>
      <c r="JYY148" s="4"/>
      <c r="JYZ148" s="4"/>
      <c r="JZA148" s="4"/>
      <c r="JZB148" s="4"/>
      <c r="JZC148" s="4"/>
      <c r="JZD148" s="4"/>
      <c r="JZE148" s="4"/>
      <c r="JZF148" s="4"/>
      <c r="JZG148" s="4"/>
      <c r="JZH148" s="4"/>
      <c r="JZI148" s="4"/>
      <c r="JZJ148" s="4"/>
      <c r="JZK148" s="4"/>
      <c r="JZL148" s="4"/>
      <c r="JZM148" s="4"/>
      <c r="JZN148" s="4"/>
      <c r="JZO148" s="4"/>
      <c r="JZP148" s="4"/>
      <c r="JZQ148" s="4"/>
      <c r="JZR148" s="4"/>
      <c r="JZS148" s="4"/>
      <c r="JZT148" s="4"/>
      <c r="JZU148" s="4"/>
      <c r="JZV148" s="4"/>
      <c r="JZW148" s="4"/>
      <c r="JZX148" s="4"/>
      <c r="JZY148" s="4"/>
      <c r="JZZ148" s="4"/>
      <c r="KAA148" s="4"/>
      <c r="KAB148" s="4"/>
      <c r="KAC148" s="4"/>
      <c r="KAD148" s="4"/>
      <c r="KAE148" s="4"/>
      <c r="KAF148" s="4"/>
      <c r="KAG148" s="4"/>
      <c r="KAH148" s="4"/>
      <c r="KAI148" s="4"/>
      <c r="KAJ148" s="4"/>
      <c r="KAK148" s="4"/>
      <c r="KAL148" s="4"/>
      <c r="KAM148" s="4"/>
      <c r="KAN148" s="4"/>
      <c r="KAO148" s="4"/>
      <c r="KAP148" s="4"/>
      <c r="KAQ148" s="4"/>
      <c r="KAR148" s="4"/>
      <c r="KAS148" s="4"/>
      <c r="KAT148" s="4"/>
      <c r="KAU148" s="4"/>
      <c r="KAV148" s="4"/>
      <c r="KAW148" s="4"/>
      <c r="KAX148" s="4"/>
      <c r="KAY148" s="4"/>
      <c r="KAZ148" s="4"/>
      <c r="KBA148" s="4"/>
      <c r="KBB148" s="4"/>
      <c r="KBC148" s="4"/>
      <c r="KBD148" s="4"/>
      <c r="KBE148" s="4"/>
      <c r="KBF148" s="4"/>
      <c r="KBG148" s="4"/>
      <c r="KBH148" s="4"/>
      <c r="KBI148" s="4"/>
      <c r="KBJ148" s="4"/>
      <c r="KBK148" s="4"/>
      <c r="KBL148" s="4"/>
      <c r="KBM148" s="4"/>
      <c r="KBN148" s="4"/>
      <c r="KBO148" s="4"/>
      <c r="KBP148" s="4"/>
      <c r="KBQ148" s="4"/>
      <c r="KBR148" s="4"/>
      <c r="KBS148" s="4"/>
      <c r="KBT148" s="4"/>
      <c r="KBU148" s="4"/>
      <c r="KBV148" s="4"/>
      <c r="KBW148" s="4"/>
      <c r="KBX148" s="4"/>
      <c r="KBY148" s="4"/>
      <c r="KBZ148" s="4"/>
      <c r="KCA148" s="4"/>
      <c r="KCB148" s="4"/>
      <c r="KCC148" s="4"/>
      <c r="KCD148" s="4"/>
      <c r="KCE148" s="4"/>
      <c r="KCF148" s="4"/>
      <c r="KCG148" s="4"/>
      <c r="KCH148" s="4"/>
      <c r="KCI148" s="4"/>
      <c r="KCJ148" s="4"/>
      <c r="KCK148" s="4"/>
      <c r="KCL148" s="4"/>
      <c r="KCM148" s="4"/>
      <c r="KCN148" s="4"/>
      <c r="KCO148" s="4"/>
      <c r="KCP148" s="4"/>
      <c r="KCQ148" s="4"/>
      <c r="KCR148" s="4"/>
      <c r="KCS148" s="4"/>
      <c r="KCT148" s="4"/>
      <c r="KCU148" s="4"/>
      <c r="KCV148" s="4"/>
      <c r="KCW148" s="4"/>
      <c r="KCX148" s="4"/>
      <c r="KCY148" s="4"/>
      <c r="KCZ148" s="4"/>
      <c r="KDA148" s="4"/>
      <c r="KDB148" s="4"/>
      <c r="KDC148" s="4"/>
      <c r="KDD148" s="4"/>
      <c r="KDE148" s="4"/>
      <c r="KDF148" s="4"/>
      <c r="KDG148" s="4"/>
      <c r="KDH148" s="4"/>
      <c r="KDI148" s="4"/>
      <c r="KDJ148" s="4"/>
      <c r="KDK148" s="4"/>
      <c r="KDL148" s="4"/>
      <c r="KDM148" s="4"/>
      <c r="KDN148" s="4"/>
      <c r="KDO148" s="4"/>
      <c r="KDP148" s="4"/>
      <c r="KDQ148" s="4"/>
      <c r="KDR148" s="4"/>
      <c r="KDS148" s="4"/>
      <c r="KDT148" s="4"/>
      <c r="KDU148" s="4"/>
      <c r="KDV148" s="4"/>
      <c r="KDW148" s="4"/>
      <c r="KDX148" s="4"/>
      <c r="KDY148" s="4"/>
      <c r="KDZ148" s="4"/>
      <c r="KEA148" s="4"/>
      <c r="KEB148" s="4"/>
      <c r="KEC148" s="4"/>
      <c r="KED148" s="4"/>
      <c r="KEE148" s="4"/>
      <c r="KEF148" s="4"/>
      <c r="KEG148" s="4"/>
      <c r="KEH148" s="4"/>
      <c r="KEI148" s="4"/>
      <c r="KEJ148" s="4"/>
      <c r="KEK148" s="4"/>
      <c r="KEL148" s="4"/>
      <c r="KEM148" s="4"/>
      <c r="KEN148" s="4"/>
      <c r="KEO148" s="4"/>
      <c r="KEP148" s="4"/>
      <c r="KEQ148" s="4"/>
      <c r="KER148" s="4"/>
      <c r="KES148" s="4"/>
      <c r="KET148" s="4"/>
      <c r="KEU148" s="4"/>
      <c r="KEV148" s="4"/>
      <c r="KEW148" s="4"/>
      <c r="KEX148" s="4"/>
      <c r="KEY148" s="4"/>
      <c r="KEZ148" s="4"/>
      <c r="KFA148" s="4"/>
      <c r="KFB148" s="4"/>
      <c r="KFC148" s="4"/>
      <c r="KFD148" s="4"/>
      <c r="KFE148" s="4"/>
      <c r="KFF148" s="4"/>
      <c r="KFG148" s="4"/>
      <c r="KFH148" s="4"/>
      <c r="KFI148" s="4"/>
      <c r="KFJ148" s="4"/>
      <c r="KFK148" s="4"/>
      <c r="KFL148" s="4"/>
      <c r="KFM148" s="4"/>
      <c r="KFN148" s="4"/>
      <c r="KFO148" s="4"/>
      <c r="KFP148" s="4"/>
      <c r="KFQ148" s="4"/>
      <c r="KFR148" s="4"/>
      <c r="KFS148" s="4"/>
      <c r="KFT148" s="4"/>
      <c r="KFU148" s="4"/>
      <c r="KFV148" s="4"/>
      <c r="KFW148" s="4"/>
      <c r="KFX148" s="4"/>
      <c r="KFY148" s="4"/>
      <c r="KFZ148" s="4"/>
      <c r="KGA148" s="4"/>
      <c r="KGB148" s="4"/>
      <c r="KGC148" s="4"/>
      <c r="KGD148" s="4"/>
      <c r="KGE148" s="4"/>
      <c r="KGF148" s="4"/>
      <c r="KGG148" s="4"/>
      <c r="KGH148" s="4"/>
      <c r="KGI148" s="4"/>
      <c r="KGJ148" s="4"/>
      <c r="KGK148" s="4"/>
      <c r="KGL148" s="4"/>
      <c r="KGM148" s="4"/>
      <c r="KGN148" s="4"/>
      <c r="KGO148" s="4"/>
      <c r="KGP148" s="4"/>
      <c r="KGQ148" s="74"/>
      <c r="KGR148" s="74"/>
      <c r="KGS148" s="74"/>
      <c r="KGT148" s="74"/>
      <c r="KGU148" s="74"/>
      <c r="KGV148" s="74"/>
      <c r="KGW148" s="4"/>
      <c r="KGX148" s="4"/>
      <c r="KGY148" s="4"/>
      <c r="KGZ148" s="4"/>
      <c r="KHA148" s="4"/>
      <c r="KHB148" s="4"/>
      <c r="KHC148" s="4"/>
      <c r="KHD148" s="4"/>
      <c r="KHE148" s="4"/>
      <c r="KHF148" s="4"/>
      <c r="KHG148" s="4"/>
      <c r="KHH148" s="4"/>
      <c r="KHI148" s="4"/>
      <c r="KHJ148" s="4"/>
      <c r="KHK148" s="4"/>
      <c r="KHL148" s="4"/>
      <c r="KHM148" s="4"/>
      <c r="KHN148" s="4"/>
      <c r="KHO148" s="4"/>
      <c r="KHP148" s="4"/>
      <c r="KHQ148" s="4"/>
      <c r="KHR148" s="4"/>
      <c r="KHS148" s="4"/>
      <c r="KHT148" s="4"/>
      <c r="KHU148" s="4"/>
      <c r="KHV148" s="4"/>
      <c r="KHW148" s="4"/>
      <c r="KHX148" s="4"/>
      <c r="KHY148" s="4"/>
      <c r="KHZ148" s="4"/>
      <c r="KIA148" s="4"/>
      <c r="KIB148" s="4"/>
      <c r="KIC148" s="4"/>
      <c r="KID148" s="4"/>
      <c r="KIE148" s="4"/>
      <c r="KIF148" s="4"/>
      <c r="KIG148" s="4"/>
      <c r="KIH148" s="4"/>
      <c r="KII148" s="4"/>
      <c r="KIJ148" s="4"/>
      <c r="KIK148" s="4"/>
      <c r="KIL148" s="4"/>
      <c r="KIM148" s="4"/>
      <c r="KIN148" s="4"/>
      <c r="KIO148" s="4"/>
      <c r="KIP148" s="4"/>
      <c r="KIQ148" s="4"/>
      <c r="KIR148" s="4"/>
      <c r="KIS148" s="4"/>
      <c r="KIT148" s="4"/>
      <c r="KIU148" s="4"/>
      <c r="KIV148" s="4"/>
      <c r="KIW148" s="4"/>
      <c r="KIX148" s="4"/>
      <c r="KIY148" s="4"/>
      <c r="KIZ148" s="4"/>
      <c r="KJA148" s="4"/>
      <c r="KJB148" s="4"/>
      <c r="KJC148" s="4"/>
      <c r="KJD148" s="4"/>
      <c r="KJE148" s="4"/>
      <c r="KJF148" s="4"/>
      <c r="KJG148" s="4"/>
      <c r="KJH148" s="4"/>
      <c r="KJI148" s="4"/>
      <c r="KJJ148" s="4"/>
      <c r="KJK148" s="4"/>
      <c r="KJL148" s="4"/>
      <c r="KJM148" s="4"/>
      <c r="KJN148" s="4"/>
      <c r="KJO148" s="4"/>
      <c r="KJP148" s="4"/>
      <c r="KJQ148" s="4"/>
      <c r="KJR148" s="4"/>
      <c r="KJS148" s="4"/>
      <c r="KJT148" s="4"/>
      <c r="KJU148" s="4"/>
      <c r="KJV148" s="4"/>
      <c r="KJW148" s="4"/>
      <c r="KJX148" s="4"/>
      <c r="KJY148" s="4"/>
      <c r="KJZ148" s="4"/>
      <c r="KKA148" s="4"/>
      <c r="KKB148" s="4"/>
      <c r="KKC148" s="4"/>
      <c r="KKD148" s="4"/>
      <c r="KKE148" s="4"/>
      <c r="KKF148" s="4"/>
      <c r="KKG148" s="4"/>
      <c r="KKH148" s="4"/>
      <c r="KKI148" s="4"/>
      <c r="KKJ148" s="4"/>
      <c r="KKK148" s="4"/>
      <c r="KKL148" s="4"/>
      <c r="KKM148" s="4"/>
      <c r="KKN148" s="4"/>
      <c r="KKO148" s="4"/>
      <c r="KKP148" s="4"/>
      <c r="KKQ148" s="4"/>
      <c r="KKR148" s="4"/>
      <c r="KKS148" s="4"/>
      <c r="KKT148" s="4"/>
      <c r="KKU148" s="4"/>
      <c r="KKV148" s="4"/>
      <c r="KKW148" s="4"/>
      <c r="KKX148" s="4"/>
      <c r="KKY148" s="4"/>
      <c r="KKZ148" s="4"/>
      <c r="KLA148" s="4"/>
      <c r="KLB148" s="4"/>
      <c r="KLC148" s="4"/>
      <c r="KLD148" s="4"/>
      <c r="KLE148" s="4"/>
      <c r="KLF148" s="4"/>
      <c r="KLG148" s="4"/>
      <c r="KLH148" s="4"/>
      <c r="KLI148" s="4"/>
      <c r="KLJ148" s="4"/>
      <c r="KLK148" s="4"/>
      <c r="KLL148" s="4"/>
      <c r="KLM148" s="4"/>
      <c r="KLN148" s="4"/>
      <c r="KLO148" s="4"/>
      <c r="KLP148" s="4"/>
      <c r="KLQ148" s="4"/>
      <c r="KLR148" s="4"/>
      <c r="KLS148" s="4"/>
      <c r="KLT148" s="4"/>
      <c r="KLU148" s="4"/>
      <c r="KLV148" s="4"/>
      <c r="KLW148" s="4"/>
      <c r="KLX148" s="4"/>
      <c r="KLY148" s="4"/>
      <c r="KLZ148" s="4"/>
      <c r="KMA148" s="4"/>
      <c r="KMB148" s="4"/>
      <c r="KMC148" s="4"/>
      <c r="KMD148" s="4"/>
      <c r="KME148" s="4"/>
      <c r="KMF148" s="4"/>
      <c r="KMG148" s="4"/>
      <c r="KMH148" s="4"/>
      <c r="KMI148" s="4"/>
      <c r="KMJ148" s="4"/>
      <c r="KMK148" s="4"/>
      <c r="KML148" s="4"/>
      <c r="KMM148" s="4"/>
      <c r="KMN148" s="4"/>
      <c r="KMO148" s="4"/>
      <c r="KMP148" s="4"/>
      <c r="KMQ148" s="4"/>
      <c r="KMR148" s="4"/>
      <c r="KMS148" s="4"/>
      <c r="KMT148" s="4"/>
      <c r="KMU148" s="4"/>
      <c r="KMV148" s="4"/>
      <c r="KMW148" s="4"/>
      <c r="KMX148" s="4"/>
      <c r="KMY148" s="4"/>
      <c r="KMZ148" s="4"/>
      <c r="KNA148" s="4"/>
      <c r="KNB148" s="4"/>
      <c r="KNC148" s="4"/>
      <c r="KND148" s="4"/>
      <c r="KNE148" s="4"/>
      <c r="KNF148" s="4"/>
      <c r="KNG148" s="4"/>
      <c r="KNH148" s="4"/>
      <c r="KNI148" s="4"/>
      <c r="KNJ148" s="4"/>
      <c r="KNK148" s="4"/>
      <c r="KNL148" s="4"/>
      <c r="KNM148" s="4"/>
      <c r="KNN148" s="4"/>
      <c r="KNO148" s="4"/>
      <c r="KNP148" s="4"/>
      <c r="KNQ148" s="4"/>
      <c r="KNR148" s="4"/>
      <c r="KNS148" s="4"/>
      <c r="KNT148" s="4"/>
      <c r="KNU148" s="4"/>
      <c r="KNV148" s="4"/>
      <c r="KNW148" s="4"/>
      <c r="KNX148" s="4"/>
      <c r="KNY148" s="4"/>
      <c r="KNZ148" s="4"/>
      <c r="KOA148" s="4"/>
      <c r="KOB148" s="4"/>
      <c r="KOC148" s="4"/>
      <c r="KOD148" s="4"/>
      <c r="KOE148" s="4"/>
      <c r="KOF148" s="4"/>
      <c r="KOG148" s="4"/>
      <c r="KOH148" s="4"/>
      <c r="KOI148" s="4"/>
      <c r="KOJ148" s="4"/>
      <c r="KOK148" s="4"/>
      <c r="KOL148" s="4"/>
      <c r="KOM148" s="4"/>
      <c r="KON148" s="4"/>
      <c r="KOO148" s="4"/>
      <c r="KOP148" s="4"/>
      <c r="KOQ148" s="4"/>
      <c r="KOR148" s="4"/>
      <c r="KOS148" s="4"/>
      <c r="KOT148" s="4"/>
      <c r="KOU148" s="4"/>
      <c r="KOV148" s="4"/>
      <c r="KOW148" s="4"/>
      <c r="KOX148" s="4"/>
      <c r="KOY148" s="4"/>
      <c r="KOZ148" s="4"/>
      <c r="KPA148" s="4"/>
      <c r="KPB148" s="4"/>
      <c r="KPC148" s="4"/>
      <c r="KPD148" s="4"/>
      <c r="KPE148" s="4"/>
      <c r="KPF148" s="4"/>
      <c r="KPG148" s="4"/>
      <c r="KPH148" s="4"/>
      <c r="KPI148" s="4"/>
      <c r="KPJ148" s="4"/>
      <c r="KPK148" s="4"/>
      <c r="KPL148" s="4"/>
      <c r="KPM148" s="4"/>
      <c r="KPN148" s="4"/>
      <c r="KPO148" s="4"/>
      <c r="KPP148" s="4"/>
      <c r="KPQ148" s="4"/>
      <c r="KPR148" s="4"/>
      <c r="KPS148" s="4"/>
      <c r="KPT148" s="4"/>
      <c r="KPU148" s="4"/>
      <c r="KPV148" s="4"/>
      <c r="KPW148" s="4"/>
      <c r="KPX148" s="4"/>
      <c r="KPY148" s="4"/>
      <c r="KPZ148" s="4"/>
      <c r="KQA148" s="4"/>
      <c r="KQB148" s="4"/>
      <c r="KQC148" s="4"/>
      <c r="KQD148" s="4"/>
      <c r="KQE148" s="4"/>
      <c r="KQF148" s="4"/>
      <c r="KQG148" s="4"/>
      <c r="KQH148" s="4"/>
      <c r="KQI148" s="4"/>
      <c r="KQJ148" s="4"/>
      <c r="KQK148" s="4"/>
      <c r="KQL148" s="4"/>
      <c r="KQM148" s="74"/>
      <c r="KQN148" s="74"/>
      <c r="KQO148" s="74"/>
      <c r="KQP148" s="74"/>
      <c r="KQQ148" s="74"/>
      <c r="KQR148" s="74"/>
      <c r="KQS148" s="4"/>
      <c r="KQT148" s="4"/>
      <c r="KQU148" s="4"/>
      <c r="KQV148" s="4"/>
      <c r="KQW148" s="4"/>
      <c r="KQX148" s="4"/>
      <c r="KQY148" s="4"/>
      <c r="KQZ148" s="4"/>
      <c r="KRA148" s="4"/>
      <c r="KRB148" s="4"/>
      <c r="KRC148" s="4"/>
      <c r="KRD148" s="4"/>
      <c r="KRE148" s="4"/>
      <c r="KRF148" s="4"/>
      <c r="KRG148" s="4"/>
      <c r="KRH148" s="4"/>
      <c r="KRI148" s="4"/>
      <c r="KRJ148" s="4"/>
      <c r="KRK148" s="4"/>
      <c r="KRL148" s="4"/>
      <c r="KRM148" s="4"/>
      <c r="KRN148" s="4"/>
      <c r="KRO148" s="4"/>
      <c r="KRP148" s="4"/>
      <c r="KRQ148" s="4"/>
      <c r="KRR148" s="4"/>
      <c r="KRS148" s="4"/>
      <c r="KRT148" s="4"/>
      <c r="KRU148" s="4"/>
      <c r="KRV148" s="4"/>
      <c r="KRW148" s="4"/>
      <c r="KRX148" s="4"/>
      <c r="KRY148" s="4"/>
      <c r="KRZ148" s="4"/>
      <c r="KSA148" s="4"/>
      <c r="KSB148" s="4"/>
      <c r="KSC148" s="4"/>
      <c r="KSD148" s="4"/>
      <c r="KSE148" s="4"/>
      <c r="KSF148" s="4"/>
      <c r="KSG148" s="4"/>
      <c r="KSH148" s="4"/>
      <c r="KSI148" s="4"/>
      <c r="KSJ148" s="4"/>
      <c r="KSK148" s="4"/>
      <c r="KSL148" s="4"/>
      <c r="KSM148" s="4"/>
      <c r="KSN148" s="4"/>
      <c r="KSO148" s="4"/>
      <c r="KSP148" s="4"/>
      <c r="KSQ148" s="4"/>
      <c r="KSR148" s="4"/>
      <c r="KSS148" s="4"/>
      <c r="KST148" s="4"/>
      <c r="KSU148" s="4"/>
      <c r="KSV148" s="4"/>
      <c r="KSW148" s="4"/>
      <c r="KSX148" s="4"/>
      <c r="KSY148" s="4"/>
      <c r="KSZ148" s="4"/>
      <c r="KTA148" s="4"/>
      <c r="KTB148" s="4"/>
      <c r="KTC148" s="4"/>
      <c r="KTD148" s="4"/>
      <c r="KTE148" s="4"/>
      <c r="KTF148" s="4"/>
      <c r="KTG148" s="4"/>
      <c r="KTH148" s="4"/>
      <c r="KTI148" s="4"/>
      <c r="KTJ148" s="4"/>
      <c r="KTK148" s="4"/>
      <c r="KTL148" s="4"/>
      <c r="KTM148" s="4"/>
      <c r="KTN148" s="4"/>
      <c r="KTO148" s="4"/>
      <c r="KTP148" s="4"/>
      <c r="KTQ148" s="4"/>
      <c r="KTR148" s="4"/>
      <c r="KTS148" s="4"/>
      <c r="KTT148" s="4"/>
      <c r="KTU148" s="4"/>
      <c r="KTV148" s="4"/>
      <c r="KTW148" s="4"/>
      <c r="KTX148" s="4"/>
      <c r="KTY148" s="4"/>
      <c r="KTZ148" s="4"/>
      <c r="KUA148" s="4"/>
      <c r="KUB148" s="4"/>
      <c r="KUC148" s="4"/>
      <c r="KUD148" s="4"/>
      <c r="KUE148" s="4"/>
      <c r="KUF148" s="4"/>
      <c r="KUG148" s="4"/>
      <c r="KUH148" s="4"/>
      <c r="KUI148" s="4"/>
      <c r="KUJ148" s="4"/>
      <c r="KUK148" s="4"/>
      <c r="KUL148" s="4"/>
      <c r="KUM148" s="4"/>
      <c r="KUN148" s="4"/>
      <c r="KUO148" s="4"/>
      <c r="KUP148" s="4"/>
      <c r="KUQ148" s="4"/>
      <c r="KUR148" s="4"/>
      <c r="KUS148" s="4"/>
      <c r="KUT148" s="4"/>
      <c r="KUU148" s="4"/>
      <c r="KUV148" s="4"/>
      <c r="KUW148" s="4"/>
      <c r="KUX148" s="4"/>
      <c r="KUY148" s="4"/>
      <c r="KUZ148" s="4"/>
      <c r="KVA148" s="4"/>
      <c r="KVB148" s="4"/>
      <c r="KVC148" s="4"/>
      <c r="KVD148" s="4"/>
      <c r="KVE148" s="4"/>
      <c r="KVF148" s="4"/>
      <c r="KVG148" s="4"/>
      <c r="KVH148" s="4"/>
      <c r="KVI148" s="4"/>
      <c r="KVJ148" s="4"/>
      <c r="KVK148" s="4"/>
      <c r="KVL148" s="4"/>
      <c r="KVM148" s="4"/>
      <c r="KVN148" s="4"/>
      <c r="KVO148" s="4"/>
      <c r="KVP148" s="4"/>
      <c r="KVQ148" s="4"/>
      <c r="KVR148" s="4"/>
      <c r="KVS148" s="4"/>
      <c r="KVT148" s="4"/>
      <c r="KVU148" s="4"/>
      <c r="KVV148" s="4"/>
      <c r="KVW148" s="4"/>
      <c r="KVX148" s="4"/>
      <c r="KVY148" s="4"/>
      <c r="KVZ148" s="4"/>
      <c r="KWA148" s="4"/>
      <c r="KWB148" s="4"/>
      <c r="KWC148" s="4"/>
      <c r="KWD148" s="4"/>
      <c r="KWE148" s="4"/>
      <c r="KWF148" s="4"/>
      <c r="KWG148" s="4"/>
      <c r="KWH148" s="4"/>
      <c r="KWI148" s="4"/>
      <c r="KWJ148" s="4"/>
      <c r="KWK148" s="4"/>
      <c r="KWL148" s="4"/>
      <c r="KWM148" s="4"/>
      <c r="KWN148" s="4"/>
      <c r="KWO148" s="4"/>
      <c r="KWP148" s="4"/>
      <c r="KWQ148" s="4"/>
      <c r="KWR148" s="4"/>
      <c r="KWS148" s="4"/>
      <c r="KWT148" s="4"/>
      <c r="KWU148" s="4"/>
      <c r="KWV148" s="4"/>
      <c r="KWW148" s="4"/>
      <c r="KWX148" s="4"/>
      <c r="KWY148" s="4"/>
      <c r="KWZ148" s="4"/>
      <c r="KXA148" s="4"/>
      <c r="KXB148" s="4"/>
      <c r="KXC148" s="4"/>
      <c r="KXD148" s="4"/>
      <c r="KXE148" s="4"/>
      <c r="KXF148" s="4"/>
      <c r="KXG148" s="4"/>
      <c r="KXH148" s="4"/>
      <c r="KXI148" s="4"/>
      <c r="KXJ148" s="4"/>
      <c r="KXK148" s="4"/>
      <c r="KXL148" s="4"/>
      <c r="KXM148" s="4"/>
      <c r="KXN148" s="4"/>
      <c r="KXO148" s="4"/>
      <c r="KXP148" s="4"/>
      <c r="KXQ148" s="4"/>
      <c r="KXR148" s="4"/>
      <c r="KXS148" s="4"/>
      <c r="KXT148" s="4"/>
      <c r="KXU148" s="4"/>
      <c r="KXV148" s="4"/>
      <c r="KXW148" s="4"/>
      <c r="KXX148" s="4"/>
      <c r="KXY148" s="4"/>
      <c r="KXZ148" s="4"/>
      <c r="KYA148" s="4"/>
      <c r="KYB148" s="4"/>
      <c r="KYC148" s="4"/>
      <c r="KYD148" s="4"/>
      <c r="KYE148" s="4"/>
      <c r="KYF148" s="4"/>
      <c r="KYG148" s="4"/>
      <c r="KYH148" s="4"/>
      <c r="KYI148" s="4"/>
      <c r="KYJ148" s="4"/>
      <c r="KYK148" s="4"/>
      <c r="KYL148" s="4"/>
      <c r="KYM148" s="4"/>
      <c r="KYN148" s="4"/>
      <c r="KYO148" s="4"/>
      <c r="KYP148" s="4"/>
      <c r="KYQ148" s="4"/>
      <c r="KYR148" s="4"/>
      <c r="KYS148" s="4"/>
      <c r="KYT148" s="4"/>
      <c r="KYU148" s="4"/>
      <c r="KYV148" s="4"/>
      <c r="KYW148" s="4"/>
      <c r="KYX148" s="4"/>
      <c r="KYY148" s="4"/>
      <c r="KYZ148" s="4"/>
      <c r="KZA148" s="4"/>
      <c r="KZB148" s="4"/>
      <c r="KZC148" s="4"/>
      <c r="KZD148" s="4"/>
      <c r="KZE148" s="4"/>
      <c r="KZF148" s="4"/>
      <c r="KZG148" s="4"/>
      <c r="KZH148" s="4"/>
      <c r="KZI148" s="4"/>
      <c r="KZJ148" s="4"/>
      <c r="KZK148" s="4"/>
      <c r="KZL148" s="4"/>
      <c r="KZM148" s="4"/>
      <c r="KZN148" s="4"/>
      <c r="KZO148" s="4"/>
      <c r="KZP148" s="4"/>
      <c r="KZQ148" s="4"/>
      <c r="KZR148" s="4"/>
      <c r="KZS148" s="4"/>
      <c r="KZT148" s="4"/>
      <c r="KZU148" s="4"/>
      <c r="KZV148" s="4"/>
      <c r="KZW148" s="4"/>
      <c r="KZX148" s="4"/>
      <c r="KZY148" s="4"/>
      <c r="KZZ148" s="4"/>
      <c r="LAA148" s="4"/>
      <c r="LAB148" s="4"/>
      <c r="LAC148" s="4"/>
      <c r="LAD148" s="4"/>
      <c r="LAE148" s="4"/>
      <c r="LAF148" s="4"/>
      <c r="LAG148" s="4"/>
      <c r="LAH148" s="4"/>
      <c r="LAI148" s="74"/>
      <c r="LAJ148" s="74"/>
      <c r="LAK148" s="74"/>
      <c r="LAL148" s="74"/>
      <c r="LAM148" s="74"/>
      <c r="LAN148" s="74"/>
      <c r="LAO148" s="4"/>
      <c r="LAP148" s="4"/>
      <c r="LAQ148" s="4"/>
      <c r="LAR148" s="4"/>
      <c r="LAS148" s="4"/>
      <c r="LAT148" s="4"/>
      <c r="LAU148" s="4"/>
      <c r="LAV148" s="4"/>
      <c r="LAW148" s="4"/>
      <c r="LAX148" s="4"/>
      <c r="LAY148" s="4"/>
      <c r="LAZ148" s="4"/>
      <c r="LBA148" s="4"/>
      <c r="LBB148" s="4"/>
      <c r="LBC148" s="4"/>
      <c r="LBD148" s="4"/>
      <c r="LBE148" s="4"/>
      <c r="LBF148" s="4"/>
      <c r="LBG148" s="4"/>
      <c r="LBH148" s="4"/>
      <c r="LBI148" s="4"/>
      <c r="LBJ148" s="4"/>
      <c r="LBK148" s="4"/>
      <c r="LBL148" s="4"/>
      <c r="LBM148" s="4"/>
      <c r="LBN148" s="4"/>
      <c r="LBO148" s="4"/>
      <c r="LBP148" s="4"/>
      <c r="LBQ148" s="4"/>
      <c r="LBR148" s="4"/>
      <c r="LBS148" s="4"/>
      <c r="LBT148" s="4"/>
      <c r="LBU148" s="4"/>
      <c r="LBV148" s="4"/>
      <c r="LBW148" s="4"/>
      <c r="LBX148" s="4"/>
      <c r="LBY148" s="4"/>
      <c r="LBZ148" s="4"/>
      <c r="LCA148" s="4"/>
      <c r="LCB148" s="4"/>
      <c r="LCC148" s="4"/>
      <c r="LCD148" s="4"/>
      <c r="LCE148" s="4"/>
      <c r="LCF148" s="4"/>
      <c r="LCG148" s="4"/>
      <c r="LCH148" s="4"/>
      <c r="LCI148" s="4"/>
      <c r="LCJ148" s="4"/>
      <c r="LCK148" s="4"/>
      <c r="LCL148" s="4"/>
      <c r="LCM148" s="4"/>
      <c r="LCN148" s="4"/>
      <c r="LCO148" s="4"/>
      <c r="LCP148" s="4"/>
      <c r="LCQ148" s="4"/>
      <c r="LCR148" s="4"/>
      <c r="LCS148" s="4"/>
      <c r="LCT148" s="4"/>
      <c r="LCU148" s="4"/>
      <c r="LCV148" s="4"/>
      <c r="LCW148" s="4"/>
      <c r="LCX148" s="4"/>
      <c r="LCY148" s="4"/>
      <c r="LCZ148" s="4"/>
      <c r="LDA148" s="4"/>
      <c r="LDB148" s="4"/>
      <c r="LDC148" s="4"/>
      <c r="LDD148" s="4"/>
      <c r="LDE148" s="4"/>
      <c r="LDF148" s="4"/>
      <c r="LDG148" s="4"/>
      <c r="LDH148" s="4"/>
      <c r="LDI148" s="4"/>
      <c r="LDJ148" s="4"/>
      <c r="LDK148" s="4"/>
      <c r="LDL148" s="4"/>
      <c r="LDM148" s="4"/>
      <c r="LDN148" s="4"/>
      <c r="LDO148" s="4"/>
      <c r="LDP148" s="4"/>
      <c r="LDQ148" s="4"/>
      <c r="LDR148" s="4"/>
      <c r="LDS148" s="4"/>
      <c r="LDT148" s="4"/>
      <c r="LDU148" s="4"/>
      <c r="LDV148" s="4"/>
      <c r="LDW148" s="4"/>
      <c r="LDX148" s="4"/>
      <c r="LDY148" s="4"/>
      <c r="LDZ148" s="4"/>
      <c r="LEA148" s="4"/>
      <c r="LEB148" s="4"/>
      <c r="LEC148" s="4"/>
      <c r="LED148" s="4"/>
      <c r="LEE148" s="4"/>
      <c r="LEF148" s="4"/>
      <c r="LEG148" s="4"/>
      <c r="LEH148" s="4"/>
      <c r="LEI148" s="4"/>
      <c r="LEJ148" s="4"/>
      <c r="LEK148" s="4"/>
      <c r="LEL148" s="4"/>
      <c r="LEM148" s="4"/>
      <c r="LEN148" s="4"/>
      <c r="LEO148" s="4"/>
      <c r="LEP148" s="4"/>
      <c r="LEQ148" s="4"/>
      <c r="LER148" s="4"/>
      <c r="LES148" s="4"/>
      <c r="LET148" s="4"/>
      <c r="LEU148" s="4"/>
      <c r="LEV148" s="4"/>
      <c r="LEW148" s="4"/>
      <c r="LEX148" s="4"/>
      <c r="LEY148" s="4"/>
      <c r="LEZ148" s="4"/>
      <c r="LFA148" s="4"/>
      <c r="LFB148" s="4"/>
      <c r="LFC148" s="4"/>
      <c r="LFD148" s="4"/>
      <c r="LFE148" s="4"/>
      <c r="LFF148" s="4"/>
      <c r="LFG148" s="4"/>
      <c r="LFH148" s="4"/>
      <c r="LFI148" s="4"/>
      <c r="LFJ148" s="4"/>
      <c r="LFK148" s="4"/>
      <c r="LFL148" s="4"/>
      <c r="LFM148" s="4"/>
      <c r="LFN148" s="4"/>
      <c r="LFO148" s="4"/>
      <c r="LFP148" s="4"/>
      <c r="LFQ148" s="4"/>
      <c r="LFR148" s="4"/>
      <c r="LFS148" s="4"/>
      <c r="LFT148" s="4"/>
      <c r="LFU148" s="4"/>
      <c r="LFV148" s="4"/>
      <c r="LFW148" s="4"/>
      <c r="LFX148" s="4"/>
      <c r="LFY148" s="4"/>
      <c r="LFZ148" s="4"/>
      <c r="LGA148" s="4"/>
      <c r="LGB148" s="4"/>
      <c r="LGC148" s="4"/>
      <c r="LGD148" s="4"/>
      <c r="LGE148" s="4"/>
      <c r="LGF148" s="4"/>
      <c r="LGG148" s="4"/>
      <c r="LGH148" s="4"/>
      <c r="LGI148" s="4"/>
      <c r="LGJ148" s="4"/>
      <c r="LGK148" s="4"/>
      <c r="LGL148" s="4"/>
      <c r="LGM148" s="4"/>
      <c r="LGN148" s="4"/>
      <c r="LGO148" s="4"/>
      <c r="LGP148" s="4"/>
      <c r="LGQ148" s="4"/>
      <c r="LGR148" s="4"/>
      <c r="LGS148" s="4"/>
      <c r="LGT148" s="4"/>
      <c r="LGU148" s="4"/>
      <c r="LGV148" s="4"/>
      <c r="LGW148" s="4"/>
      <c r="LGX148" s="4"/>
      <c r="LGY148" s="4"/>
      <c r="LGZ148" s="4"/>
      <c r="LHA148" s="4"/>
      <c r="LHB148" s="4"/>
      <c r="LHC148" s="4"/>
      <c r="LHD148" s="4"/>
      <c r="LHE148" s="4"/>
      <c r="LHF148" s="4"/>
      <c r="LHG148" s="4"/>
      <c r="LHH148" s="4"/>
      <c r="LHI148" s="4"/>
      <c r="LHJ148" s="4"/>
      <c r="LHK148" s="4"/>
      <c r="LHL148" s="4"/>
      <c r="LHM148" s="4"/>
      <c r="LHN148" s="4"/>
      <c r="LHO148" s="4"/>
      <c r="LHP148" s="4"/>
      <c r="LHQ148" s="4"/>
      <c r="LHR148" s="4"/>
      <c r="LHS148" s="4"/>
      <c r="LHT148" s="4"/>
      <c r="LHU148" s="4"/>
      <c r="LHV148" s="4"/>
      <c r="LHW148" s="4"/>
      <c r="LHX148" s="4"/>
      <c r="LHY148" s="4"/>
      <c r="LHZ148" s="4"/>
      <c r="LIA148" s="4"/>
      <c r="LIB148" s="4"/>
      <c r="LIC148" s="4"/>
      <c r="LID148" s="4"/>
      <c r="LIE148" s="4"/>
      <c r="LIF148" s="4"/>
      <c r="LIG148" s="4"/>
      <c r="LIH148" s="4"/>
      <c r="LII148" s="4"/>
      <c r="LIJ148" s="4"/>
      <c r="LIK148" s="4"/>
      <c r="LIL148" s="4"/>
      <c r="LIM148" s="4"/>
      <c r="LIN148" s="4"/>
      <c r="LIO148" s="4"/>
      <c r="LIP148" s="4"/>
      <c r="LIQ148" s="4"/>
      <c r="LIR148" s="4"/>
      <c r="LIS148" s="4"/>
      <c r="LIT148" s="4"/>
      <c r="LIU148" s="4"/>
      <c r="LIV148" s="4"/>
      <c r="LIW148" s="4"/>
      <c r="LIX148" s="4"/>
      <c r="LIY148" s="4"/>
      <c r="LIZ148" s="4"/>
      <c r="LJA148" s="4"/>
      <c r="LJB148" s="4"/>
      <c r="LJC148" s="4"/>
      <c r="LJD148" s="4"/>
      <c r="LJE148" s="4"/>
      <c r="LJF148" s="4"/>
      <c r="LJG148" s="4"/>
      <c r="LJH148" s="4"/>
      <c r="LJI148" s="4"/>
      <c r="LJJ148" s="4"/>
      <c r="LJK148" s="4"/>
      <c r="LJL148" s="4"/>
      <c r="LJM148" s="4"/>
      <c r="LJN148" s="4"/>
      <c r="LJO148" s="4"/>
      <c r="LJP148" s="4"/>
      <c r="LJQ148" s="4"/>
      <c r="LJR148" s="4"/>
      <c r="LJS148" s="4"/>
      <c r="LJT148" s="4"/>
      <c r="LJU148" s="4"/>
      <c r="LJV148" s="4"/>
      <c r="LJW148" s="4"/>
      <c r="LJX148" s="4"/>
      <c r="LJY148" s="4"/>
      <c r="LJZ148" s="4"/>
      <c r="LKA148" s="4"/>
      <c r="LKB148" s="4"/>
      <c r="LKC148" s="4"/>
      <c r="LKD148" s="4"/>
      <c r="LKE148" s="74"/>
      <c r="LKF148" s="74"/>
      <c r="LKG148" s="74"/>
      <c r="LKH148" s="74"/>
      <c r="LKI148" s="74"/>
      <c r="LKJ148" s="74"/>
      <c r="LKK148" s="4"/>
      <c r="LKL148" s="4"/>
      <c r="LKM148" s="4"/>
      <c r="LKN148" s="4"/>
      <c r="LKO148" s="4"/>
      <c r="LKP148" s="4"/>
      <c r="LKQ148" s="4"/>
      <c r="LKR148" s="4"/>
      <c r="LKS148" s="4"/>
      <c r="LKT148" s="4"/>
      <c r="LKU148" s="4"/>
      <c r="LKV148" s="4"/>
      <c r="LKW148" s="4"/>
      <c r="LKX148" s="4"/>
      <c r="LKY148" s="4"/>
      <c r="LKZ148" s="4"/>
      <c r="LLA148" s="4"/>
      <c r="LLB148" s="4"/>
      <c r="LLC148" s="4"/>
      <c r="LLD148" s="4"/>
      <c r="LLE148" s="4"/>
      <c r="LLF148" s="4"/>
      <c r="LLG148" s="4"/>
      <c r="LLH148" s="4"/>
      <c r="LLI148" s="4"/>
      <c r="LLJ148" s="4"/>
      <c r="LLK148" s="4"/>
      <c r="LLL148" s="4"/>
      <c r="LLM148" s="4"/>
      <c r="LLN148" s="4"/>
      <c r="LLO148" s="4"/>
      <c r="LLP148" s="4"/>
      <c r="LLQ148" s="4"/>
      <c r="LLR148" s="4"/>
      <c r="LLS148" s="4"/>
      <c r="LLT148" s="4"/>
      <c r="LLU148" s="4"/>
      <c r="LLV148" s="4"/>
      <c r="LLW148" s="4"/>
      <c r="LLX148" s="4"/>
      <c r="LLY148" s="4"/>
      <c r="LLZ148" s="4"/>
      <c r="LMA148" s="4"/>
      <c r="LMB148" s="4"/>
      <c r="LMC148" s="4"/>
      <c r="LMD148" s="4"/>
      <c r="LME148" s="4"/>
      <c r="LMF148" s="4"/>
      <c r="LMG148" s="4"/>
      <c r="LMH148" s="4"/>
      <c r="LMI148" s="4"/>
      <c r="LMJ148" s="4"/>
      <c r="LMK148" s="4"/>
      <c r="LML148" s="4"/>
      <c r="LMM148" s="4"/>
      <c r="LMN148" s="4"/>
      <c r="LMO148" s="4"/>
      <c r="LMP148" s="4"/>
      <c r="LMQ148" s="4"/>
      <c r="LMR148" s="4"/>
      <c r="LMS148" s="4"/>
      <c r="LMT148" s="4"/>
      <c r="LMU148" s="4"/>
      <c r="LMV148" s="4"/>
      <c r="LMW148" s="4"/>
      <c r="LMX148" s="4"/>
      <c r="LMY148" s="4"/>
      <c r="LMZ148" s="4"/>
      <c r="LNA148" s="4"/>
      <c r="LNB148" s="4"/>
      <c r="LNC148" s="4"/>
      <c r="LND148" s="4"/>
      <c r="LNE148" s="4"/>
      <c r="LNF148" s="4"/>
      <c r="LNG148" s="4"/>
      <c r="LNH148" s="4"/>
      <c r="LNI148" s="4"/>
      <c r="LNJ148" s="4"/>
      <c r="LNK148" s="4"/>
      <c r="LNL148" s="4"/>
      <c r="LNM148" s="4"/>
      <c r="LNN148" s="4"/>
      <c r="LNO148" s="4"/>
      <c r="LNP148" s="4"/>
      <c r="LNQ148" s="4"/>
      <c r="LNR148" s="4"/>
      <c r="LNS148" s="4"/>
      <c r="LNT148" s="4"/>
      <c r="LNU148" s="4"/>
      <c r="LNV148" s="4"/>
      <c r="LNW148" s="4"/>
      <c r="LNX148" s="4"/>
      <c r="LNY148" s="4"/>
      <c r="LNZ148" s="4"/>
      <c r="LOA148" s="4"/>
      <c r="LOB148" s="4"/>
      <c r="LOC148" s="4"/>
      <c r="LOD148" s="4"/>
      <c r="LOE148" s="4"/>
      <c r="LOF148" s="4"/>
      <c r="LOG148" s="4"/>
      <c r="LOH148" s="4"/>
      <c r="LOI148" s="4"/>
      <c r="LOJ148" s="4"/>
      <c r="LOK148" s="4"/>
      <c r="LOL148" s="4"/>
      <c r="LOM148" s="4"/>
      <c r="LON148" s="4"/>
      <c r="LOO148" s="4"/>
      <c r="LOP148" s="4"/>
      <c r="LOQ148" s="4"/>
      <c r="LOR148" s="4"/>
      <c r="LOS148" s="4"/>
      <c r="LOT148" s="4"/>
      <c r="LOU148" s="4"/>
      <c r="LOV148" s="4"/>
      <c r="LOW148" s="4"/>
      <c r="LOX148" s="4"/>
      <c r="LOY148" s="4"/>
      <c r="LOZ148" s="4"/>
      <c r="LPA148" s="4"/>
      <c r="LPB148" s="4"/>
      <c r="LPC148" s="4"/>
      <c r="LPD148" s="4"/>
      <c r="LPE148" s="4"/>
      <c r="LPF148" s="4"/>
      <c r="LPG148" s="4"/>
      <c r="LPH148" s="4"/>
      <c r="LPI148" s="4"/>
      <c r="LPJ148" s="4"/>
      <c r="LPK148" s="4"/>
      <c r="LPL148" s="4"/>
      <c r="LPM148" s="4"/>
      <c r="LPN148" s="4"/>
      <c r="LPO148" s="4"/>
      <c r="LPP148" s="4"/>
      <c r="LPQ148" s="4"/>
      <c r="LPR148" s="4"/>
      <c r="LPS148" s="4"/>
      <c r="LPT148" s="4"/>
      <c r="LPU148" s="4"/>
      <c r="LPV148" s="4"/>
      <c r="LPW148" s="4"/>
      <c r="LPX148" s="4"/>
      <c r="LPY148" s="4"/>
      <c r="LPZ148" s="4"/>
      <c r="LQA148" s="4"/>
      <c r="LQB148" s="4"/>
      <c r="LQC148" s="4"/>
      <c r="LQD148" s="4"/>
      <c r="LQE148" s="4"/>
      <c r="LQF148" s="4"/>
      <c r="LQG148" s="4"/>
      <c r="LQH148" s="4"/>
      <c r="LQI148" s="4"/>
      <c r="LQJ148" s="4"/>
      <c r="LQK148" s="4"/>
      <c r="LQL148" s="4"/>
      <c r="LQM148" s="4"/>
      <c r="LQN148" s="4"/>
      <c r="LQO148" s="4"/>
      <c r="LQP148" s="4"/>
      <c r="LQQ148" s="4"/>
      <c r="LQR148" s="4"/>
      <c r="LQS148" s="4"/>
      <c r="LQT148" s="4"/>
      <c r="LQU148" s="4"/>
      <c r="LQV148" s="4"/>
      <c r="LQW148" s="4"/>
      <c r="LQX148" s="4"/>
      <c r="LQY148" s="4"/>
      <c r="LQZ148" s="4"/>
      <c r="LRA148" s="4"/>
      <c r="LRB148" s="4"/>
      <c r="LRC148" s="4"/>
      <c r="LRD148" s="4"/>
      <c r="LRE148" s="4"/>
      <c r="LRF148" s="4"/>
      <c r="LRG148" s="4"/>
      <c r="LRH148" s="4"/>
      <c r="LRI148" s="4"/>
      <c r="LRJ148" s="4"/>
      <c r="LRK148" s="4"/>
      <c r="LRL148" s="4"/>
      <c r="LRM148" s="4"/>
      <c r="LRN148" s="4"/>
      <c r="LRO148" s="4"/>
      <c r="LRP148" s="4"/>
      <c r="LRQ148" s="4"/>
      <c r="LRR148" s="4"/>
      <c r="LRS148" s="4"/>
      <c r="LRT148" s="4"/>
      <c r="LRU148" s="4"/>
      <c r="LRV148" s="4"/>
      <c r="LRW148" s="4"/>
      <c r="LRX148" s="4"/>
      <c r="LRY148" s="4"/>
      <c r="LRZ148" s="4"/>
      <c r="LSA148" s="4"/>
      <c r="LSB148" s="4"/>
      <c r="LSC148" s="4"/>
      <c r="LSD148" s="4"/>
      <c r="LSE148" s="4"/>
      <c r="LSF148" s="4"/>
      <c r="LSG148" s="4"/>
      <c r="LSH148" s="4"/>
      <c r="LSI148" s="4"/>
      <c r="LSJ148" s="4"/>
      <c r="LSK148" s="4"/>
      <c r="LSL148" s="4"/>
      <c r="LSM148" s="4"/>
      <c r="LSN148" s="4"/>
      <c r="LSO148" s="4"/>
      <c r="LSP148" s="4"/>
      <c r="LSQ148" s="4"/>
      <c r="LSR148" s="4"/>
      <c r="LSS148" s="4"/>
      <c r="LST148" s="4"/>
      <c r="LSU148" s="4"/>
      <c r="LSV148" s="4"/>
      <c r="LSW148" s="4"/>
      <c r="LSX148" s="4"/>
      <c r="LSY148" s="4"/>
      <c r="LSZ148" s="4"/>
      <c r="LTA148" s="4"/>
      <c r="LTB148" s="4"/>
      <c r="LTC148" s="4"/>
      <c r="LTD148" s="4"/>
      <c r="LTE148" s="4"/>
      <c r="LTF148" s="4"/>
      <c r="LTG148" s="4"/>
      <c r="LTH148" s="4"/>
      <c r="LTI148" s="4"/>
      <c r="LTJ148" s="4"/>
      <c r="LTK148" s="4"/>
      <c r="LTL148" s="4"/>
      <c r="LTM148" s="4"/>
      <c r="LTN148" s="4"/>
      <c r="LTO148" s="4"/>
      <c r="LTP148" s="4"/>
      <c r="LTQ148" s="4"/>
      <c r="LTR148" s="4"/>
      <c r="LTS148" s="4"/>
      <c r="LTT148" s="4"/>
      <c r="LTU148" s="4"/>
      <c r="LTV148" s="4"/>
      <c r="LTW148" s="4"/>
      <c r="LTX148" s="4"/>
      <c r="LTY148" s="4"/>
      <c r="LTZ148" s="4"/>
      <c r="LUA148" s="74"/>
      <c r="LUB148" s="74"/>
      <c r="LUC148" s="74"/>
      <c r="LUD148" s="74"/>
      <c r="LUE148" s="74"/>
      <c r="LUF148" s="74"/>
      <c r="LUG148" s="4"/>
      <c r="LUH148" s="4"/>
      <c r="LUI148" s="4"/>
      <c r="LUJ148" s="4"/>
      <c r="LUK148" s="4"/>
      <c r="LUL148" s="4"/>
      <c r="LUM148" s="4"/>
      <c r="LUN148" s="4"/>
      <c r="LUO148" s="4"/>
      <c r="LUP148" s="4"/>
      <c r="LUQ148" s="4"/>
      <c r="LUR148" s="4"/>
      <c r="LUS148" s="4"/>
      <c r="LUT148" s="4"/>
      <c r="LUU148" s="4"/>
      <c r="LUV148" s="4"/>
      <c r="LUW148" s="4"/>
      <c r="LUX148" s="4"/>
      <c r="LUY148" s="4"/>
      <c r="LUZ148" s="4"/>
      <c r="LVA148" s="4"/>
      <c r="LVB148" s="4"/>
      <c r="LVC148" s="4"/>
      <c r="LVD148" s="4"/>
      <c r="LVE148" s="4"/>
      <c r="LVF148" s="4"/>
      <c r="LVG148" s="4"/>
      <c r="LVH148" s="4"/>
      <c r="LVI148" s="4"/>
      <c r="LVJ148" s="4"/>
      <c r="LVK148" s="4"/>
      <c r="LVL148" s="4"/>
      <c r="LVM148" s="4"/>
      <c r="LVN148" s="4"/>
      <c r="LVO148" s="4"/>
      <c r="LVP148" s="4"/>
      <c r="LVQ148" s="4"/>
      <c r="LVR148" s="4"/>
      <c r="LVS148" s="4"/>
      <c r="LVT148" s="4"/>
      <c r="LVU148" s="4"/>
      <c r="LVV148" s="4"/>
      <c r="LVW148" s="4"/>
      <c r="LVX148" s="4"/>
      <c r="LVY148" s="4"/>
      <c r="LVZ148" s="4"/>
      <c r="LWA148" s="4"/>
      <c r="LWB148" s="4"/>
      <c r="LWC148" s="4"/>
      <c r="LWD148" s="4"/>
      <c r="LWE148" s="4"/>
      <c r="LWF148" s="4"/>
      <c r="LWG148" s="4"/>
      <c r="LWH148" s="4"/>
      <c r="LWI148" s="4"/>
      <c r="LWJ148" s="4"/>
      <c r="LWK148" s="4"/>
      <c r="LWL148" s="4"/>
      <c r="LWM148" s="4"/>
      <c r="LWN148" s="4"/>
      <c r="LWO148" s="4"/>
      <c r="LWP148" s="4"/>
      <c r="LWQ148" s="4"/>
      <c r="LWR148" s="4"/>
      <c r="LWS148" s="4"/>
      <c r="LWT148" s="4"/>
      <c r="LWU148" s="4"/>
      <c r="LWV148" s="4"/>
      <c r="LWW148" s="4"/>
      <c r="LWX148" s="4"/>
      <c r="LWY148" s="4"/>
      <c r="LWZ148" s="4"/>
      <c r="LXA148" s="4"/>
      <c r="LXB148" s="4"/>
      <c r="LXC148" s="4"/>
      <c r="LXD148" s="4"/>
      <c r="LXE148" s="4"/>
      <c r="LXF148" s="4"/>
      <c r="LXG148" s="4"/>
      <c r="LXH148" s="4"/>
      <c r="LXI148" s="4"/>
      <c r="LXJ148" s="4"/>
      <c r="LXK148" s="4"/>
      <c r="LXL148" s="4"/>
      <c r="LXM148" s="4"/>
      <c r="LXN148" s="4"/>
      <c r="LXO148" s="4"/>
      <c r="LXP148" s="4"/>
      <c r="LXQ148" s="4"/>
      <c r="LXR148" s="4"/>
      <c r="LXS148" s="4"/>
      <c r="LXT148" s="4"/>
      <c r="LXU148" s="4"/>
      <c r="LXV148" s="4"/>
      <c r="LXW148" s="4"/>
      <c r="LXX148" s="4"/>
      <c r="LXY148" s="4"/>
      <c r="LXZ148" s="4"/>
      <c r="LYA148" s="4"/>
      <c r="LYB148" s="4"/>
      <c r="LYC148" s="4"/>
      <c r="LYD148" s="4"/>
      <c r="LYE148" s="4"/>
      <c r="LYF148" s="4"/>
      <c r="LYG148" s="4"/>
      <c r="LYH148" s="4"/>
      <c r="LYI148" s="4"/>
      <c r="LYJ148" s="4"/>
      <c r="LYK148" s="4"/>
      <c r="LYL148" s="4"/>
      <c r="LYM148" s="4"/>
      <c r="LYN148" s="4"/>
      <c r="LYO148" s="4"/>
      <c r="LYP148" s="4"/>
      <c r="LYQ148" s="4"/>
      <c r="LYR148" s="4"/>
      <c r="LYS148" s="4"/>
      <c r="LYT148" s="4"/>
      <c r="LYU148" s="4"/>
      <c r="LYV148" s="4"/>
      <c r="LYW148" s="4"/>
      <c r="LYX148" s="4"/>
      <c r="LYY148" s="4"/>
      <c r="LYZ148" s="4"/>
      <c r="LZA148" s="4"/>
      <c r="LZB148" s="4"/>
      <c r="LZC148" s="4"/>
      <c r="LZD148" s="4"/>
      <c r="LZE148" s="4"/>
      <c r="LZF148" s="4"/>
      <c r="LZG148" s="4"/>
      <c r="LZH148" s="4"/>
      <c r="LZI148" s="4"/>
      <c r="LZJ148" s="4"/>
      <c r="LZK148" s="4"/>
      <c r="LZL148" s="4"/>
      <c r="LZM148" s="4"/>
      <c r="LZN148" s="4"/>
      <c r="LZO148" s="4"/>
      <c r="LZP148" s="4"/>
      <c r="LZQ148" s="4"/>
      <c r="LZR148" s="4"/>
      <c r="LZS148" s="4"/>
      <c r="LZT148" s="4"/>
      <c r="LZU148" s="4"/>
      <c r="LZV148" s="4"/>
      <c r="LZW148" s="4"/>
      <c r="LZX148" s="4"/>
      <c r="LZY148" s="4"/>
      <c r="LZZ148" s="4"/>
      <c r="MAA148" s="4"/>
      <c r="MAB148" s="4"/>
      <c r="MAC148" s="4"/>
      <c r="MAD148" s="4"/>
      <c r="MAE148" s="4"/>
      <c r="MAF148" s="4"/>
      <c r="MAG148" s="4"/>
      <c r="MAH148" s="4"/>
      <c r="MAI148" s="4"/>
      <c r="MAJ148" s="4"/>
      <c r="MAK148" s="4"/>
      <c r="MAL148" s="4"/>
      <c r="MAM148" s="4"/>
      <c r="MAN148" s="4"/>
      <c r="MAO148" s="4"/>
      <c r="MAP148" s="4"/>
      <c r="MAQ148" s="4"/>
      <c r="MAR148" s="4"/>
      <c r="MAS148" s="4"/>
      <c r="MAT148" s="4"/>
      <c r="MAU148" s="4"/>
      <c r="MAV148" s="4"/>
      <c r="MAW148" s="4"/>
      <c r="MAX148" s="4"/>
      <c r="MAY148" s="4"/>
      <c r="MAZ148" s="4"/>
      <c r="MBA148" s="4"/>
      <c r="MBB148" s="4"/>
      <c r="MBC148" s="4"/>
      <c r="MBD148" s="4"/>
      <c r="MBE148" s="4"/>
      <c r="MBF148" s="4"/>
      <c r="MBG148" s="4"/>
      <c r="MBH148" s="4"/>
      <c r="MBI148" s="4"/>
      <c r="MBJ148" s="4"/>
      <c r="MBK148" s="4"/>
      <c r="MBL148" s="4"/>
      <c r="MBM148" s="4"/>
      <c r="MBN148" s="4"/>
      <c r="MBO148" s="4"/>
      <c r="MBP148" s="4"/>
      <c r="MBQ148" s="4"/>
      <c r="MBR148" s="4"/>
      <c r="MBS148" s="4"/>
      <c r="MBT148" s="4"/>
      <c r="MBU148" s="4"/>
      <c r="MBV148" s="4"/>
      <c r="MBW148" s="4"/>
      <c r="MBX148" s="4"/>
      <c r="MBY148" s="4"/>
      <c r="MBZ148" s="4"/>
      <c r="MCA148" s="4"/>
      <c r="MCB148" s="4"/>
      <c r="MCC148" s="4"/>
      <c r="MCD148" s="4"/>
      <c r="MCE148" s="4"/>
      <c r="MCF148" s="4"/>
      <c r="MCG148" s="4"/>
      <c r="MCH148" s="4"/>
      <c r="MCI148" s="4"/>
      <c r="MCJ148" s="4"/>
      <c r="MCK148" s="4"/>
      <c r="MCL148" s="4"/>
      <c r="MCM148" s="4"/>
      <c r="MCN148" s="4"/>
      <c r="MCO148" s="4"/>
      <c r="MCP148" s="4"/>
      <c r="MCQ148" s="4"/>
      <c r="MCR148" s="4"/>
      <c r="MCS148" s="4"/>
      <c r="MCT148" s="4"/>
      <c r="MCU148" s="4"/>
      <c r="MCV148" s="4"/>
      <c r="MCW148" s="4"/>
      <c r="MCX148" s="4"/>
      <c r="MCY148" s="4"/>
      <c r="MCZ148" s="4"/>
      <c r="MDA148" s="4"/>
      <c r="MDB148" s="4"/>
      <c r="MDC148" s="4"/>
      <c r="MDD148" s="4"/>
      <c r="MDE148" s="4"/>
      <c r="MDF148" s="4"/>
      <c r="MDG148" s="4"/>
      <c r="MDH148" s="4"/>
      <c r="MDI148" s="4"/>
      <c r="MDJ148" s="4"/>
      <c r="MDK148" s="4"/>
      <c r="MDL148" s="4"/>
      <c r="MDM148" s="4"/>
      <c r="MDN148" s="4"/>
      <c r="MDO148" s="4"/>
      <c r="MDP148" s="4"/>
      <c r="MDQ148" s="4"/>
      <c r="MDR148" s="4"/>
      <c r="MDS148" s="4"/>
      <c r="MDT148" s="4"/>
      <c r="MDU148" s="4"/>
      <c r="MDV148" s="4"/>
      <c r="MDW148" s="74"/>
      <c r="MDX148" s="74"/>
      <c r="MDY148" s="74"/>
      <c r="MDZ148" s="74"/>
      <c r="MEA148" s="74"/>
      <c r="MEB148" s="74"/>
      <c r="MEC148" s="4"/>
      <c r="MED148" s="4"/>
      <c r="MEE148" s="4"/>
      <c r="MEF148" s="4"/>
      <c r="MEG148" s="4"/>
      <c r="MEH148" s="4"/>
      <c r="MEI148" s="4"/>
      <c r="MEJ148" s="4"/>
      <c r="MEK148" s="4"/>
      <c r="MEL148" s="4"/>
      <c r="MEM148" s="4"/>
      <c r="MEN148" s="4"/>
      <c r="MEO148" s="4"/>
      <c r="MEP148" s="4"/>
      <c r="MEQ148" s="4"/>
      <c r="MER148" s="4"/>
      <c r="MES148" s="4"/>
      <c r="MET148" s="4"/>
      <c r="MEU148" s="4"/>
      <c r="MEV148" s="4"/>
      <c r="MEW148" s="4"/>
      <c r="MEX148" s="4"/>
      <c r="MEY148" s="4"/>
      <c r="MEZ148" s="4"/>
      <c r="MFA148" s="4"/>
      <c r="MFB148" s="4"/>
      <c r="MFC148" s="4"/>
      <c r="MFD148" s="4"/>
      <c r="MFE148" s="4"/>
      <c r="MFF148" s="4"/>
      <c r="MFG148" s="4"/>
      <c r="MFH148" s="4"/>
      <c r="MFI148" s="4"/>
      <c r="MFJ148" s="4"/>
      <c r="MFK148" s="4"/>
      <c r="MFL148" s="4"/>
      <c r="MFM148" s="4"/>
      <c r="MFN148" s="4"/>
      <c r="MFO148" s="4"/>
      <c r="MFP148" s="4"/>
      <c r="MFQ148" s="4"/>
      <c r="MFR148" s="4"/>
      <c r="MFS148" s="4"/>
      <c r="MFT148" s="4"/>
      <c r="MFU148" s="4"/>
      <c r="MFV148" s="4"/>
      <c r="MFW148" s="4"/>
      <c r="MFX148" s="4"/>
      <c r="MFY148" s="4"/>
      <c r="MFZ148" s="4"/>
      <c r="MGA148" s="4"/>
      <c r="MGB148" s="4"/>
      <c r="MGC148" s="4"/>
      <c r="MGD148" s="4"/>
      <c r="MGE148" s="4"/>
      <c r="MGF148" s="4"/>
      <c r="MGG148" s="4"/>
      <c r="MGH148" s="4"/>
      <c r="MGI148" s="4"/>
      <c r="MGJ148" s="4"/>
      <c r="MGK148" s="4"/>
      <c r="MGL148" s="4"/>
      <c r="MGM148" s="4"/>
      <c r="MGN148" s="4"/>
      <c r="MGO148" s="4"/>
      <c r="MGP148" s="4"/>
      <c r="MGQ148" s="4"/>
      <c r="MGR148" s="4"/>
      <c r="MGS148" s="4"/>
      <c r="MGT148" s="4"/>
      <c r="MGU148" s="4"/>
      <c r="MGV148" s="4"/>
      <c r="MGW148" s="4"/>
      <c r="MGX148" s="4"/>
      <c r="MGY148" s="4"/>
      <c r="MGZ148" s="4"/>
      <c r="MHA148" s="4"/>
      <c r="MHB148" s="4"/>
      <c r="MHC148" s="4"/>
      <c r="MHD148" s="4"/>
      <c r="MHE148" s="4"/>
      <c r="MHF148" s="4"/>
      <c r="MHG148" s="4"/>
      <c r="MHH148" s="4"/>
      <c r="MHI148" s="4"/>
      <c r="MHJ148" s="4"/>
      <c r="MHK148" s="4"/>
      <c r="MHL148" s="4"/>
      <c r="MHM148" s="4"/>
      <c r="MHN148" s="4"/>
      <c r="MHO148" s="4"/>
      <c r="MHP148" s="4"/>
      <c r="MHQ148" s="4"/>
      <c r="MHR148" s="4"/>
      <c r="MHS148" s="4"/>
      <c r="MHT148" s="4"/>
      <c r="MHU148" s="4"/>
      <c r="MHV148" s="4"/>
      <c r="MHW148" s="4"/>
      <c r="MHX148" s="4"/>
      <c r="MHY148" s="4"/>
      <c r="MHZ148" s="4"/>
      <c r="MIA148" s="4"/>
      <c r="MIB148" s="4"/>
      <c r="MIC148" s="4"/>
      <c r="MID148" s="4"/>
      <c r="MIE148" s="4"/>
      <c r="MIF148" s="4"/>
      <c r="MIG148" s="4"/>
      <c r="MIH148" s="4"/>
      <c r="MII148" s="4"/>
      <c r="MIJ148" s="4"/>
      <c r="MIK148" s="4"/>
      <c r="MIL148" s="4"/>
      <c r="MIM148" s="4"/>
      <c r="MIN148" s="4"/>
      <c r="MIO148" s="4"/>
      <c r="MIP148" s="4"/>
      <c r="MIQ148" s="4"/>
      <c r="MIR148" s="4"/>
      <c r="MIS148" s="4"/>
      <c r="MIT148" s="4"/>
      <c r="MIU148" s="4"/>
      <c r="MIV148" s="4"/>
      <c r="MIW148" s="4"/>
      <c r="MIX148" s="4"/>
      <c r="MIY148" s="4"/>
      <c r="MIZ148" s="4"/>
      <c r="MJA148" s="4"/>
      <c r="MJB148" s="4"/>
      <c r="MJC148" s="4"/>
      <c r="MJD148" s="4"/>
      <c r="MJE148" s="4"/>
      <c r="MJF148" s="4"/>
      <c r="MJG148" s="4"/>
      <c r="MJH148" s="4"/>
      <c r="MJI148" s="4"/>
      <c r="MJJ148" s="4"/>
      <c r="MJK148" s="4"/>
      <c r="MJL148" s="4"/>
      <c r="MJM148" s="4"/>
      <c r="MJN148" s="4"/>
      <c r="MJO148" s="4"/>
      <c r="MJP148" s="4"/>
      <c r="MJQ148" s="4"/>
      <c r="MJR148" s="4"/>
      <c r="MJS148" s="4"/>
      <c r="MJT148" s="4"/>
      <c r="MJU148" s="4"/>
      <c r="MJV148" s="4"/>
      <c r="MJW148" s="4"/>
      <c r="MJX148" s="4"/>
      <c r="MJY148" s="4"/>
      <c r="MJZ148" s="4"/>
      <c r="MKA148" s="4"/>
      <c r="MKB148" s="4"/>
      <c r="MKC148" s="4"/>
      <c r="MKD148" s="4"/>
      <c r="MKE148" s="4"/>
      <c r="MKF148" s="4"/>
      <c r="MKG148" s="4"/>
      <c r="MKH148" s="4"/>
      <c r="MKI148" s="4"/>
      <c r="MKJ148" s="4"/>
      <c r="MKK148" s="4"/>
      <c r="MKL148" s="4"/>
      <c r="MKM148" s="4"/>
      <c r="MKN148" s="4"/>
      <c r="MKO148" s="4"/>
      <c r="MKP148" s="4"/>
      <c r="MKQ148" s="4"/>
      <c r="MKR148" s="4"/>
      <c r="MKS148" s="4"/>
      <c r="MKT148" s="4"/>
      <c r="MKU148" s="4"/>
      <c r="MKV148" s="4"/>
      <c r="MKW148" s="4"/>
      <c r="MKX148" s="4"/>
      <c r="MKY148" s="4"/>
      <c r="MKZ148" s="4"/>
      <c r="MLA148" s="4"/>
      <c r="MLB148" s="4"/>
      <c r="MLC148" s="4"/>
      <c r="MLD148" s="4"/>
      <c r="MLE148" s="4"/>
      <c r="MLF148" s="4"/>
      <c r="MLG148" s="4"/>
      <c r="MLH148" s="4"/>
      <c r="MLI148" s="4"/>
      <c r="MLJ148" s="4"/>
      <c r="MLK148" s="4"/>
      <c r="MLL148" s="4"/>
      <c r="MLM148" s="4"/>
      <c r="MLN148" s="4"/>
      <c r="MLO148" s="4"/>
      <c r="MLP148" s="4"/>
      <c r="MLQ148" s="4"/>
      <c r="MLR148" s="4"/>
      <c r="MLS148" s="4"/>
      <c r="MLT148" s="4"/>
      <c r="MLU148" s="4"/>
      <c r="MLV148" s="4"/>
      <c r="MLW148" s="4"/>
      <c r="MLX148" s="4"/>
      <c r="MLY148" s="4"/>
      <c r="MLZ148" s="4"/>
      <c r="MMA148" s="4"/>
      <c r="MMB148" s="4"/>
      <c r="MMC148" s="4"/>
      <c r="MMD148" s="4"/>
      <c r="MME148" s="4"/>
      <c r="MMF148" s="4"/>
      <c r="MMG148" s="4"/>
      <c r="MMH148" s="4"/>
      <c r="MMI148" s="4"/>
      <c r="MMJ148" s="4"/>
      <c r="MMK148" s="4"/>
      <c r="MML148" s="4"/>
      <c r="MMM148" s="4"/>
      <c r="MMN148" s="4"/>
      <c r="MMO148" s="4"/>
      <c r="MMP148" s="4"/>
      <c r="MMQ148" s="4"/>
      <c r="MMR148" s="4"/>
      <c r="MMS148" s="4"/>
      <c r="MMT148" s="4"/>
      <c r="MMU148" s="4"/>
      <c r="MMV148" s="4"/>
      <c r="MMW148" s="4"/>
      <c r="MMX148" s="4"/>
      <c r="MMY148" s="4"/>
      <c r="MMZ148" s="4"/>
      <c r="MNA148" s="4"/>
      <c r="MNB148" s="4"/>
      <c r="MNC148" s="4"/>
      <c r="MND148" s="4"/>
      <c r="MNE148" s="4"/>
      <c r="MNF148" s="4"/>
      <c r="MNG148" s="4"/>
      <c r="MNH148" s="4"/>
      <c r="MNI148" s="4"/>
      <c r="MNJ148" s="4"/>
      <c r="MNK148" s="4"/>
      <c r="MNL148" s="4"/>
      <c r="MNM148" s="4"/>
      <c r="MNN148" s="4"/>
      <c r="MNO148" s="4"/>
      <c r="MNP148" s="4"/>
      <c r="MNQ148" s="4"/>
      <c r="MNR148" s="4"/>
      <c r="MNS148" s="74"/>
      <c r="MNT148" s="74"/>
      <c r="MNU148" s="74"/>
      <c r="MNV148" s="74"/>
      <c r="MNW148" s="74"/>
      <c r="MNX148" s="74"/>
      <c r="MNY148" s="4"/>
      <c r="MNZ148" s="4"/>
      <c r="MOA148" s="4"/>
      <c r="MOB148" s="4"/>
      <c r="MOC148" s="4"/>
      <c r="MOD148" s="4"/>
      <c r="MOE148" s="4"/>
      <c r="MOF148" s="4"/>
      <c r="MOG148" s="4"/>
      <c r="MOH148" s="4"/>
      <c r="MOI148" s="4"/>
      <c r="MOJ148" s="4"/>
      <c r="MOK148" s="4"/>
      <c r="MOL148" s="4"/>
      <c r="MOM148" s="4"/>
      <c r="MON148" s="4"/>
      <c r="MOO148" s="4"/>
      <c r="MOP148" s="4"/>
      <c r="MOQ148" s="4"/>
      <c r="MOR148" s="4"/>
      <c r="MOS148" s="4"/>
      <c r="MOT148" s="4"/>
      <c r="MOU148" s="4"/>
      <c r="MOV148" s="4"/>
      <c r="MOW148" s="4"/>
      <c r="MOX148" s="4"/>
      <c r="MOY148" s="4"/>
      <c r="MOZ148" s="4"/>
      <c r="MPA148" s="4"/>
      <c r="MPB148" s="4"/>
      <c r="MPC148" s="4"/>
      <c r="MPD148" s="4"/>
      <c r="MPE148" s="4"/>
      <c r="MPF148" s="4"/>
      <c r="MPG148" s="4"/>
      <c r="MPH148" s="4"/>
      <c r="MPI148" s="4"/>
      <c r="MPJ148" s="4"/>
      <c r="MPK148" s="4"/>
      <c r="MPL148" s="4"/>
      <c r="MPM148" s="4"/>
      <c r="MPN148" s="4"/>
      <c r="MPO148" s="4"/>
      <c r="MPP148" s="4"/>
      <c r="MPQ148" s="4"/>
      <c r="MPR148" s="4"/>
      <c r="MPS148" s="4"/>
      <c r="MPT148" s="4"/>
      <c r="MPU148" s="4"/>
      <c r="MPV148" s="4"/>
      <c r="MPW148" s="4"/>
      <c r="MPX148" s="4"/>
      <c r="MPY148" s="4"/>
      <c r="MPZ148" s="4"/>
      <c r="MQA148" s="4"/>
      <c r="MQB148" s="4"/>
      <c r="MQC148" s="4"/>
      <c r="MQD148" s="4"/>
      <c r="MQE148" s="4"/>
      <c r="MQF148" s="4"/>
      <c r="MQG148" s="4"/>
      <c r="MQH148" s="4"/>
      <c r="MQI148" s="4"/>
      <c r="MQJ148" s="4"/>
      <c r="MQK148" s="4"/>
      <c r="MQL148" s="4"/>
      <c r="MQM148" s="4"/>
      <c r="MQN148" s="4"/>
      <c r="MQO148" s="4"/>
      <c r="MQP148" s="4"/>
      <c r="MQQ148" s="4"/>
      <c r="MQR148" s="4"/>
      <c r="MQS148" s="4"/>
      <c r="MQT148" s="4"/>
      <c r="MQU148" s="4"/>
      <c r="MQV148" s="4"/>
      <c r="MQW148" s="4"/>
      <c r="MQX148" s="4"/>
      <c r="MQY148" s="4"/>
      <c r="MQZ148" s="4"/>
      <c r="MRA148" s="4"/>
      <c r="MRB148" s="4"/>
      <c r="MRC148" s="4"/>
      <c r="MRD148" s="4"/>
      <c r="MRE148" s="4"/>
      <c r="MRF148" s="4"/>
      <c r="MRG148" s="4"/>
      <c r="MRH148" s="4"/>
      <c r="MRI148" s="4"/>
      <c r="MRJ148" s="4"/>
      <c r="MRK148" s="4"/>
      <c r="MRL148" s="4"/>
      <c r="MRM148" s="4"/>
      <c r="MRN148" s="4"/>
      <c r="MRO148" s="4"/>
      <c r="MRP148" s="4"/>
      <c r="MRQ148" s="4"/>
      <c r="MRR148" s="4"/>
      <c r="MRS148" s="4"/>
      <c r="MRT148" s="4"/>
      <c r="MRU148" s="4"/>
      <c r="MRV148" s="4"/>
      <c r="MRW148" s="4"/>
      <c r="MRX148" s="4"/>
      <c r="MRY148" s="4"/>
      <c r="MRZ148" s="4"/>
      <c r="MSA148" s="4"/>
      <c r="MSB148" s="4"/>
      <c r="MSC148" s="4"/>
      <c r="MSD148" s="4"/>
      <c r="MSE148" s="4"/>
      <c r="MSF148" s="4"/>
      <c r="MSG148" s="4"/>
      <c r="MSH148" s="4"/>
      <c r="MSI148" s="4"/>
      <c r="MSJ148" s="4"/>
      <c r="MSK148" s="4"/>
      <c r="MSL148" s="4"/>
      <c r="MSM148" s="4"/>
      <c r="MSN148" s="4"/>
      <c r="MSO148" s="4"/>
      <c r="MSP148" s="4"/>
      <c r="MSQ148" s="4"/>
      <c r="MSR148" s="4"/>
      <c r="MSS148" s="4"/>
      <c r="MST148" s="4"/>
      <c r="MSU148" s="4"/>
      <c r="MSV148" s="4"/>
      <c r="MSW148" s="4"/>
      <c r="MSX148" s="4"/>
      <c r="MSY148" s="4"/>
      <c r="MSZ148" s="4"/>
      <c r="MTA148" s="4"/>
      <c r="MTB148" s="4"/>
      <c r="MTC148" s="4"/>
      <c r="MTD148" s="4"/>
      <c r="MTE148" s="4"/>
      <c r="MTF148" s="4"/>
      <c r="MTG148" s="4"/>
      <c r="MTH148" s="4"/>
      <c r="MTI148" s="4"/>
      <c r="MTJ148" s="4"/>
      <c r="MTK148" s="4"/>
      <c r="MTL148" s="4"/>
      <c r="MTM148" s="4"/>
      <c r="MTN148" s="4"/>
      <c r="MTO148" s="4"/>
      <c r="MTP148" s="4"/>
      <c r="MTQ148" s="4"/>
      <c r="MTR148" s="4"/>
      <c r="MTS148" s="4"/>
      <c r="MTT148" s="4"/>
      <c r="MTU148" s="4"/>
      <c r="MTV148" s="4"/>
      <c r="MTW148" s="4"/>
      <c r="MTX148" s="4"/>
      <c r="MTY148" s="4"/>
      <c r="MTZ148" s="4"/>
      <c r="MUA148" s="4"/>
      <c r="MUB148" s="4"/>
      <c r="MUC148" s="4"/>
      <c r="MUD148" s="4"/>
      <c r="MUE148" s="4"/>
      <c r="MUF148" s="4"/>
      <c r="MUG148" s="4"/>
      <c r="MUH148" s="4"/>
      <c r="MUI148" s="4"/>
      <c r="MUJ148" s="4"/>
      <c r="MUK148" s="4"/>
      <c r="MUL148" s="4"/>
      <c r="MUM148" s="4"/>
      <c r="MUN148" s="4"/>
      <c r="MUO148" s="4"/>
      <c r="MUP148" s="4"/>
      <c r="MUQ148" s="4"/>
      <c r="MUR148" s="4"/>
      <c r="MUS148" s="4"/>
      <c r="MUT148" s="4"/>
      <c r="MUU148" s="4"/>
      <c r="MUV148" s="4"/>
      <c r="MUW148" s="4"/>
      <c r="MUX148" s="4"/>
      <c r="MUY148" s="4"/>
      <c r="MUZ148" s="4"/>
      <c r="MVA148" s="4"/>
      <c r="MVB148" s="4"/>
      <c r="MVC148" s="4"/>
      <c r="MVD148" s="4"/>
      <c r="MVE148" s="4"/>
      <c r="MVF148" s="4"/>
      <c r="MVG148" s="4"/>
      <c r="MVH148" s="4"/>
      <c r="MVI148" s="4"/>
      <c r="MVJ148" s="4"/>
      <c r="MVK148" s="4"/>
      <c r="MVL148" s="4"/>
      <c r="MVM148" s="4"/>
      <c r="MVN148" s="4"/>
      <c r="MVO148" s="4"/>
      <c r="MVP148" s="4"/>
      <c r="MVQ148" s="4"/>
      <c r="MVR148" s="4"/>
      <c r="MVS148" s="4"/>
      <c r="MVT148" s="4"/>
      <c r="MVU148" s="4"/>
      <c r="MVV148" s="4"/>
      <c r="MVW148" s="4"/>
      <c r="MVX148" s="4"/>
      <c r="MVY148" s="4"/>
      <c r="MVZ148" s="4"/>
      <c r="MWA148" s="4"/>
      <c r="MWB148" s="4"/>
      <c r="MWC148" s="4"/>
      <c r="MWD148" s="4"/>
      <c r="MWE148" s="4"/>
      <c r="MWF148" s="4"/>
      <c r="MWG148" s="4"/>
      <c r="MWH148" s="4"/>
      <c r="MWI148" s="4"/>
      <c r="MWJ148" s="4"/>
      <c r="MWK148" s="4"/>
      <c r="MWL148" s="4"/>
      <c r="MWM148" s="4"/>
      <c r="MWN148" s="4"/>
      <c r="MWO148" s="4"/>
      <c r="MWP148" s="4"/>
      <c r="MWQ148" s="4"/>
      <c r="MWR148" s="4"/>
      <c r="MWS148" s="4"/>
      <c r="MWT148" s="4"/>
      <c r="MWU148" s="4"/>
      <c r="MWV148" s="4"/>
      <c r="MWW148" s="4"/>
      <c r="MWX148" s="4"/>
      <c r="MWY148" s="4"/>
      <c r="MWZ148" s="4"/>
      <c r="MXA148" s="4"/>
      <c r="MXB148" s="4"/>
      <c r="MXC148" s="4"/>
      <c r="MXD148" s="4"/>
      <c r="MXE148" s="4"/>
      <c r="MXF148" s="4"/>
      <c r="MXG148" s="4"/>
      <c r="MXH148" s="4"/>
      <c r="MXI148" s="4"/>
      <c r="MXJ148" s="4"/>
      <c r="MXK148" s="4"/>
      <c r="MXL148" s="4"/>
      <c r="MXM148" s="4"/>
      <c r="MXN148" s="4"/>
      <c r="MXO148" s="74"/>
      <c r="MXP148" s="74"/>
      <c r="MXQ148" s="74"/>
      <c r="MXR148" s="74"/>
      <c r="MXS148" s="74"/>
      <c r="MXT148" s="74"/>
      <c r="MXU148" s="4"/>
      <c r="MXV148" s="4"/>
      <c r="MXW148" s="4"/>
      <c r="MXX148" s="4"/>
      <c r="MXY148" s="4"/>
      <c r="MXZ148" s="4"/>
      <c r="MYA148" s="4"/>
      <c r="MYB148" s="4"/>
      <c r="MYC148" s="4"/>
      <c r="MYD148" s="4"/>
      <c r="MYE148" s="4"/>
      <c r="MYF148" s="4"/>
      <c r="MYG148" s="4"/>
      <c r="MYH148" s="4"/>
      <c r="MYI148" s="4"/>
      <c r="MYJ148" s="4"/>
      <c r="MYK148" s="4"/>
      <c r="MYL148" s="4"/>
      <c r="MYM148" s="4"/>
      <c r="MYN148" s="4"/>
      <c r="MYO148" s="4"/>
      <c r="MYP148" s="4"/>
      <c r="MYQ148" s="4"/>
      <c r="MYR148" s="4"/>
      <c r="MYS148" s="4"/>
      <c r="MYT148" s="4"/>
      <c r="MYU148" s="4"/>
      <c r="MYV148" s="4"/>
      <c r="MYW148" s="4"/>
      <c r="MYX148" s="4"/>
      <c r="MYY148" s="4"/>
      <c r="MYZ148" s="4"/>
      <c r="MZA148" s="4"/>
      <c r="MZB148" s="4"/>
      <c r="MZC148" s="4"/>
      <c r="MZD148" s="4"/>
      <c r="MZE148" s="4"/>
      <c r="MZF148" s="4"/>
      <c r="MZG148" s="4"/>
      <c r="MZH148" s="4"/>
      <c r="MZI148" s="4"/>
      <c r="MZJ148" s="4"/>
      <c r="MZK148" s="4"/>
      <c r="MZL148" s="4"/>
      <c r="MZM148" s="4"/>
      <c r="MZN148" s="4"/>
      <c r="MZO148" s="4"/>
      <c r="MZP148" s="4"/>
      <c r="MZQ148" s="4"/>
      <c r="MZR148" s="4"/>
      <c r="MZS148" s="4"/>
      <c r="MZT148" s="4"/>
      <c r="MZU148" s="4"/>
      <c r="MZV148" s="4"/>
      <c r="MZW148" s="4"/>
      <c r="MZX148" s="4"/>
      <c r="MZY148" s="4"/>
      <c r="MZZ148" s="4"/>
      <c r="NAA148" s="4"/>
      <c r="NAB148" s="4"/>
      <c r="NAC148" s="4"/>
      <c r="NAD148" s="4"/>
      <c r="NAE148" s="4"/>
      <c r="NAF148" s="4"/>
      <c r="NAG148" s="4"/>
      <c r="NAH148" s="4"/>
      <c r="NAI148" s="4"/>
      <c r="NAJ148" s="4"/>
      <c r="NAK148" s="4"/>
      <c r="NAL148" s="4"/>
      <c r="NAM148" s="4"/>
      <c r="NAN148" s="4"/>
      <c r="NAO148" s="4"/>
      <c r="NAP148" s="4"/>
      <c r="NAQ148" s="4"/>
      <c r="NAR148" s="4"/>
      <c r="NAS148" s="4"/>
      <c r="NAT148" s="4"/>
      <c r="NAU148" s="4"/>
      <c r="NAV148" s="4"/>
      <c r="NAW148" s="4"/>
      <c r="NAX148" s="4"/>
      <c r="NAY148" s="4"/>
      <c r="NAZ148" s="4"/>
      <c r="NBA148" s="4"/>
      <c r="NBB148" s="4"/>
      <c r="NBC148" s="4"/>
      <c r="NBD148" s="4"/>
      <c r="NBE148" s="4"/>
      <c r="NBF148" s="4"/>
      <c r="NBG148" s="4"/>
      <c r="NBH148" s="4"/>
      <c r="NBI148" s="4"/>
      <c r="NBJ148" s="4"/>
      <c r="NBK148" s="4"/>
      <c r="NBL148" s="4"/>
      <c r="NBM148" s="4"/>
      <c r="NBN148" s="4"/>
      <c r="NBO148" s="4"/>
      <c r="NBP148" s="4"/>
      <c r="NBQ148" s="4"/>
      <c r="NBR148" s="4"/>
      <c r="NBS148" s="4"/>
      <c r="NBT148" s="4"/>
      <c r="NBU148" s="4"/>
      <c r="NBV148" s="4"/>
      <c r="NBW148" s="4"/>
      <c r="NBX148" s="4"/>
      <c r="NBY148" s="4"/>
      <c r="NBZ148" s="4"/>
      <c r="NCA148" s="4"/>
      <c r="NCB148" s="4"/>
      <c r="NCC148" s="4"/>
      <c r="NCD148" s="4"/>
      <c r="NCE148" s="4"/>
      <c r="NCF148" s="4"/>
      <c r="NCG148" s="4"/>
      <c r="NCH148" s="4"/>
      <c r="NCI148" s="4"/>
      <c r="NCJ148" s="4"/>
      <c r="NCK148" s="4"/>
      <c r="NCL148" s="4"/>
      <c r="NCM148" s="4"/>
      <c r="NCN148" s="4"/>
      <c r="NCO148" s="4"/>
      <c r="NCP148" s="4"/>
      <c r="NCQ148" s="4"/>
      <c r="NCR148" s="4"/>
      <c r="NCS148" s="4"/>
      <c r="NCT148" s="4"/>
      <c r="NCU148" s="4"/>
      <c r="NCV148" s="4"/>
      <c r="NCW148" s="4"/>
      <c r="NCX148" s="4"/>
      <c r="NCY148" s="4"/>
      <c r="NCZ148" s="4"/>
      <c r="NDA148" s="4"/>
      <c r="NDB148" s="4"/>
      <c r="NDC148" s="4"/>
      <c r="NDD148" s="4"/>
      <c r="NDE148" s="4"/>
      <c r="NDF148" s="4"/>
      <c r="NDG148" s="4"/>
      <c r="NDH148" s="4"/>
      <c r="NDI148" s="4"/>
      <c r="NDJ148" s="4"/>
      <c r="NDK148" s="4"/>
      <c r="NDL148" s="4"/>
      <c r="NDM148" s="4"/>
      <c r="NDN148" s="4"/>
      <c r="NDO148" s="4"/>
      <c r="NDP148" s="4"/>
      <c r="NDQ148" s="4"/>
      <c r="NDR148" s="4"/>
      <c r="NDS148" s="4"/>
      <c r="NDT148" s="4"/>
      <c r="NDU148" s="4"/>
      <c r="NDV148" s="4"/>
      <c r="NDW148" s="4"/>
      <c r="NDX148" s="4"/>
      <c r="NDY148" s="4"/>
      <c r="NDZ148" s="4"/>
      <c r="NEA148" s="4"/>
      <c r="NEB148" s="4"/>
      <c r="NEC148" s="4"/>
      <c r="NED148" s="4"/>
      <c r="NEE148" s="4"/>
      <c r="NEF148" s="4"/>
      <c r="NEG148" s="4"/>
      <c r="NEH148" s="4"/>
      <c r="NEI148" s="4"/>
      <c r="NEJ148" s="4"/>
      <c r="NEK148" s="4"/>
      <c r="NEL148" s="4"/>
      <c r="NEM148" s="4"/>
      <c r="NEN148" s="4"/>
      <c r="NEO148" s="4"/>
      <c r="NEP148" s="4"/>
      <c r="NEQ148" s="4"/>
      <c r="NER148" s="4"/>
      <c r="NES148" s="4"/>
      <c r="NET148" s="4"/>
      <c r="NEU148" s="4"/>
      <c r="NEV148" s="4"/>
      <c r="NEW148" s="4"/>
      <c r="NEX148" s="4"/>
      <c r="NEY148" s="4"/>
      <c r="NEZ148" s="4"/>
      <c r="NFA148" s="4"/>
      <c r="NFB148" s="4"/>
      <c r="NFC148" s="4"/>
      <c r="NFD148" s="4"/>
      <c r="NFE148" s="4"/>
      <c r="NFF148" s="4"/>
      <c r="NFG148" s="4"/>
      <c r="NFH148" s="4"/>
      <c r="NFI148" s="4"/>
      <c r="NFJ148" s="4"/>
      <c r="NFK148" s="4"/>
      <c r="NFL148" s="4"/>
      <c r="NFM148" s="4"/>
      <c r="NFN148" s="4"/>
      <c r="NFO148" s="4"/>
      <c r="NFP148" s="4"/>
      <c r="NFQ148" s="4"/>
      <c r="NFR148" s="4"/>
      <c r="NFS148" s="4"/>
      <c r="NFT148" s="4"/>
      <c r="NFU148" s="4"/>
      <c r="NFV148" s="4"/>
      <c r="NFW148" s="4"/>
      <c r="NFX148" s="4"/>
      <c r="NFY148" s="4"/>
      <c r="NFZ148" s="4"/>
      <c r="NGA148" s="4"/>
      <c r="NGB148" s="4"/>
      <c r="NGC148" s="4"/>
      <c r="NGD148" s="4"/>
      <c r="NGE148" s="4"/>
      <c r="NGF148" s="4"/>
      <c r="NGG148" s="4"/>
      <c r="NGH148" s="4"/>
      <c r="NGI148" s="4"/>
      <c r="NGJ148" s="4"/>
      <c r="NGK148" s="4"/>
      <c r="NGL148" s="4"/>
      <c r="NGM148" s="4"/>
      <c r="NGN148" s="4"/>
      <c r="NGO148" s="4"/>
      <c r="NGP148" s="4"/>
      <c r="NGQ148" s="4"/>
      <c r="NGR148" s="4"/>
      <c r="NGS148" s="4"/>
      <c r="NGT148" s="4"/>
      <c r="NGU148" s="4"/>
      <c r="NGV148" s="4"/>
      <c r="NGW148" s="4"/>
      <c r="NGX148" s="4"/>
      <c r="NGY148" s="4"/>
      <c r="NGZ148" s="4"/>
      <c r="NHA148" s="4"/>
      <c r="NHB148" s="4"/>
      <c r="NHC148" s="4"/>
      <c r="NHD148" s="4"/>
      <c r="NHE148" s="4"/>
      <c r="NHF148" s="4"/>
      <c r="NHG148" s="4"/>
      <c r="NHH148" s="4"/>
      <c r="NHI148" s="4"/>
      <c r="NHJ148" s="4"/>
      <c r="NHK148" s="74"/>
      <c r="NHL148" s="74"/>
      <c r="NHM148" s="74"/>
      <c r="NHN148" s="74"/>
      <c r="NHO148" s="74"/>
      <c r="NHP148" s="74"/>
      <c r="NHQ148" s="4"/>
      <c r="NHR148" s="4"/>
      <c r="NHS148" s="4"/>
      <c r="NHT148" s="4"/>
      <c r="NHU148" s="4"/>
      <c r="NHV148" s="4"/>
      <c r="NHW148" s="4"/>
      <c r="NHX148" s="4"/>
      <c r="NHY148" s="4"/>
      <c r="NHZ148" s="4"/>
      <c r="NIA148" s="4"/>
      <c r="NIB148" s="4"/>
      <c r="NIC148" s="4"/>
      <c r="NID148" s="4"/>
      <c r="NIE148" s="4"/>
      <c r="NIF148" s="4"/>
      <c r="NIG148" s="4"/>
      <c r="NIH148" s="4"/>
      <c r="NII148" s="4"/>
      <c r="NIJ148" s="4"/>
      <c r="NIK148" s="4"/>
      <c r="NIL148" s="4"/>
      <c r="NIM148" s="4"/>
      <c r="NIN148" s="4"/>
      <c r="NIO148" s="4"/>
      <c r="NIP148" s="4"/>
      <c r="NIQ148" s="4"/>
      <c r="NIR148" s="4"/>
      <c r="NIS148" s="4"/>
      <c r="NIT148" s="4"/>
      <c r="NIU148" s="4"/>
      <c r="NIV148" s="4"/>
      <c r="NIW148" s="4"/>
      <c r="NIX148" s="4"/>
      <c r="NIY148" s="4"/>
      <c r="NIZ148" s="4"/>
      <c r="NJA148" s="4"/>
      <c r="NJB148" s="4"/>
      <c r="NJC148" s="4"/>
      <c r="NJD148" s="4"/>
      <c r="NJE148" s="4"/>
      <c r="NJF148" s="4"/>
      <c r="NJG148" s="4"/>
      <c r="NJH148" s="4"/>
      <c r="NJI148" s="4"/>
      <c r="NJJ148" s="4"/>
      <c r="NJK148" s="4"/>
      <c r="NJL148" s="4"/>
      <c r="NJM148" s="4"/>
      <c r="NJN148" s="4"/>
      <c r="NJO148" s="4"/>
      <c r="NJP148" s="4"/>
      <c r="NJQ148" s="4"/>
      <c r="NJR148" s="4"/>
      <c r="NJS148" s="4"/>
      <c r="NJT148" s="4"/>
      <c r="NJU148" s="4"/>
      <c r="NJV148" s="4"/>
      <c r="NJW148" s="4"/>
      <c r="NJX148" s="4"/>
      <c r="NJY148" s="4"/>
      <c r="NJZ148" s="4"/>
      <c r="NKA148" s="4"/>
      <c r="NKB148" s="4"/>
      <c r="NKC148" s="4"/>
      <c r="NKD148" s="4"/>
      <c r="NKE148" s="4"/>
      <c r="NKF148" s="4"/>
      <c r="NKG148" s="4"/>
      <c r="NKH148" s="4"/>
      <c r="NKI148" s="4"/>
      <c r="NKJ148" s="4"/>
      <c r="NKK148" s="4"/>
      <c r="NKL148" s="4"/>
      <c r="NKM148" s="4"/>
      <c r="NKN148" s="4"/>
      <c r="NKO148" s="4"/>
      <c r="NKP148" s="4"/>
      <c r="NKQ148" s="4"/>
      <c r="NKR148" s="4"/>
      <c r="NKS148" s="4"/>
      <c r="NKT148" s="4"/>
      <c r="NKU148" s="4"/>
      <c r="NKV148" s="4"/>
      <c r="NKW148" s="4"/>
      <c r="NKX148" s="4"/>
      <c r="NKY148" s="4"/>
      <c r="NKZ148" s="4"/>
      <c r="NLA148" s="4"/>
      <c r="NLB148" s="4"/>
      <c r="NLC148" s="4"/>
      <c r="NLD148" s="4"/>
      <c r="NLE148" s="4"/>
      <c r="NLF148" s="4"/>
      <c r="NLG148" s="4"/>
      <c r="NLH148" s="4"/>
      <c r="NLI148" s="4"/>
      <c r="NLJ148" s="4"/>
      <c r="NLK148" s="4"/>
      <c r="NLL148" s="4"/>
      <c r="NLM148" s="4"/>
      <c r="NLN148" s="4"/>
      <c r="NLO148" s="4"/>
      <c r="NLP148" s="4"/>
      <c r="NLQ148" s="4"/>
      <c r="NLR148" s="4"/>
      <c r="NLS148" s="4"/>
      <c r="NLT148" s="4"/>
      <c r="NLU148" s="4"/>
      <c r="NLV148" s="4"/>
      <c r="NLW148" s="4"/>
      <c r="NLX148" s="4"/>
      <c r="NLY148" s="4"/>
      <c r="NLZ148" s="4"/>
      <c r="NMA148" s="4"/>
      <c r="NMB148" s="4"/>
      <c r="NMC148" s="4"/>
      <c r="NMD148" s="4"/>
      <c r="NME148" s="4"/>
      <c r="NMF148" s="4"/>
      <c r="NMG148" s="4"/>
      <c r="NMH148" s="4"/>
      <c r="NMI148" s="4"/>
      <c r="NMJ148" s="4"/>
      <c r="NMK148" s="4"/>
      <c r="NML148" s="4"/>
      <c r="NMM148" s="4"/>
      <c r="NMN148" s="4"/>
      <c r="NMO148" s="4"/>
      <c r="NMP148" s="4"/>
      <c r="NMQ148" s="4"/>
      <c r="NMR148" s="4"/>
      <c r="NMS148" s="4"/>
      <c r="NMT148" s="4"/>
      <c r="NMU148" s="4"/>
      <c r="NMV148" s="4"/>
      <c r="NMW148" s="4"/>
      <c r="NMX148" s="4"/>
      <c r="NMY148" s="4"/>
      <c r="NMZ148" s="4"/>
      <c r="NNA148" s="4"/>
      <c r="NNB148" s="4"/>
      <c r="NNC148" s="4"/>
      <c r="NND148" s="4"/>
      <c r="NNE148" s="4"/>
      <c r="NNF148" s="4"/>
      <c r="NNG148" s="4"/>
      <c r="NNH148" s="4"/>
      <c r="NNI148" s="4"/>
      <c r="NNJ148" s="4"/>
      <c r="NNK148" s="4"/>
      <c r="NNL148" s="4"/>
      <c r="NNM148" s="4"/>
      <c r="NNN148" s="4"/>
      <c r="NNO148" s="4"/>
      <c r="NNP148" s="4"/>
      <c r="NNQ148" s="4"/>
      <c r="NNR148" s="4"/>
      <c r="NNS148" s="4"/>
      <c r="NNT148" s="4"/>
      <c r="NNU148" s="4"/>
      <c r="NNV148" s="4"/>
      <c r="NNW148" s="4"/>
      <c r="NNX148" s="4"/>
      <c r="NNY148" s="4"/>
      <c r="NNZ148" s="4"/>
      <c r="NOA148" s="4"/>
      <c r="NOB148" s="4"/>
      <c r="NOC148" s="4"/>
      <c r="NOD148" s="4"/>
      <c r="NOE148" s="4"/>
      <c r="NOF148" s="4"/>
      <c r="NOG148" s="4"/>
      <c r="NOH148" s="4"/>
      <c r="NOI148" s="4"/>
      <c r="NOJ148" s="4"/>
      <c r="NOK148" s="4"/>
      <c r="NOL148" s="4"/>
      <c r="NOM148" s="4"/>
      <c r="NON148" s="4"/>
      <c r="NOO148" s="4"/>
      <c r="NOP148" s="4"/>
      <c r="NOQ148" s="4"/>
      <c r="NOR148" s="4"/>
      <c r="NOS148" s="4"/>
      <c r="NOT148" s="4"/>
      <c r="NOU148" s="4"/>
      <c r="NOV148" s="4"/>
      <c r="NOW148" s="4"/>
      <c r="NOX148" s="4"/>
      <c r="NOY148" s="4"/>
      <c r="NOZ148" s="4"/>
      <c r="NPA148" s="4"/>
      <c r="NPB148" s="4"/>
      <c r="NPC148" s="4"/>
      <c r="NPD148" s="4"/>
      <c r="NPE148" s="4"/>
      <c r="NPF148" s="4"/>
      <c r="NPG148" s="4"/>
      <c r="NPH148" s="4"/>
      <c r="NPI148" s="4"/>
      <c r="NPJ148" s="4"/>
      <c r="NPK148" s="4"/>
      <c r="NPL148" s="4"/>
      <c r="NPM148" s="4"/>
      <c r="NPN148" s="4"/>
      <c r="NPO148" s="4"/>
      <c r="NPP148" s="4"/>
      <c r="NPQ148" s="4"/>
      <c r="NPR148" s="4"/>
      <c r="NPS148" s="4"/>
      <c r="NPT148" s="4"/>
      <c r="NPU148" s="4"/>
      <c r="NPV148" s="4"/>
      <c r="NPW148" s="4"/>
      <c r="NPX148" s="4"/>
      <c r="NPY148" s="4"/>
      <c r="NPZ148" s="4"/>
      <c r="NQA148" s="4"/>
      <c r="NQB148" s="4"/>
      <c r="NQC148" s="4"/>
      <c r="NQD148" s="4"/>
      <c r="NQE148" s="4"/>
      <c r="NQF148" s="4"/>
      <c r="NQG148" s="4"/>
      <c r="NQH148" s="4"/>
      <c r="NQI148" s="4"/>
      <c r="NQJ148" s="4"/>
      <c r="NQK148" s="4"/>
      <c r="NQL148" s="4"/>
      <c r="NQM148" s="4"/>
      <c r="NQN148" s="4"/>
      <c r="NQO148" s="4"/>
      <c r="NQP148" s="4"/>
      <c r="NQQ148" s="4"/>
      <c r="NQR148" s="4"/>
      <c r="NQS148" s="4"/>
      <c r="NQT148" s="4"/>
      <c r="NQU148" s="4"/>
      <c r="NQV148" s="4"/>
      <c r="NQW148" s="4"/>
      <c r="NQX148" s="4"/>
      <c r="NQY148" s="4"/>
      <c r="NQZ148" s="4"/>
      <c r="NRA148" s="4"/>
      <c r="NRB148" s="4"/>
      <c r="NRC148" s="4"/>
      <c r="NRD148" s="4"/>
      <c r="NRE148" s="4"/>
      <c r="NRF148" s="4"/>
      <c r="NRG148" s="74"/>
      <c r="NRH148" s="74"/>
      <c r="NRI148" s="74"/>
      <c r="NRJ148" s="74"/>
      <c r="NRK148" s="74"/>
      <c r="NRL148" s="74"/>
      <c r="NRM148" s="4"/>
      <c r="NRN148" s="4"/>
      <c r="NRO148" s="4"/>
      <c r="NRP148" s="4"/>
      <c r="NRQ148" s="4"/>
      <c r="NRR148" s="4"/>
      <c r="NRS148" s="4"/>
      <c r="NRT148" s="4"/>
      <c r="NRU148" s="4"/>
      <c r="NRV148" s="4"/>
      <c r="NRW148" s="4"/>
      <c r="NRX148" s="4"/>
      <c r="NRY148" s="4"/>
      <c r="NRZ148" s="4"/>
      <c r="NSA148" s="4"/>
      <c r="NSB148" s="4"/>
      <c r="NSC148" s="4"/>
      <c r="NSD148" s="4"/>
      <c r="NSE148" s="4"/>
      <c r="NSF148" s="4"/>
      <c r="NSG148" s="4"/>
      <c r="NSH148" s="4"/>
      <c r="NSI148" s="4"/>
      <c r="NSJ148" s="4"/>
      <c r="NSK148" s="4"/>
      <c r="NSL148" s="4"/>
      <c r="NSM148" s="4"/>
      <c r="NSN148" s="4"/>
      <c r="NSO148" s="4"/>
      <c r="NSP148" s="4"/>
      <c r="NSQ148" s="4"/>
      <c r="NSR148" s="4"/>
      <c r="NSS148" s="4"/>
      <c r="NST148" s="4"/>
      <c r="NSU148" s="4"/>
      <c r="NSV148" s="4"/>
      <c r="NSW148" s="4"/>
      <c r="NSX148" s="4"/>
      <c r="NSY148" s="4"/>
      <c r="NSZ148" s="4"/>
      <c r="NTA148" s="4"/>
      <c r="NTB148" s="4"/>
      <c r="NTC148" s="4"/>
      <c r="NTD148" s="4"/>
      <c r="NTE148" s="4"/>
      <c r="NTF148" s="4"/>
      <c r="NTG148" s="4"/>
      <c r="NTH148" s="4"/>
      <c r="NTI148" s="4"/>
      <c r="NTJ148" s="4"/>
      <c r="NTK148" s="4"/>
      <c r="NTL148" s="4"/>
      <c r="NTM148" s="4"/>
      <c r="NTN148" s="4"/>
      <c r="NTO148" s="4"/>
      <c r="NTP148" s="4"/>
      <c r="NTQ148" s="4"/>
      <c r="NTR148" s="4"/>
      <c r="NTS148" s="4"/>
      <c r="NTT148" s="4"/>
      <c r="NTU148" s="4"/>
      <c r="NTV148" s="4"/>
      <c r="NTW148" s="4"/>
      <c r="NTX148" s="4"/>
      <c r="NTY148" s="4"/>
      <c r="NTZ148" s="4"/>
      <c r="NUA148" s="4"/>
      <c r="NUB148" s="4"/>
      <c r="NUC148" s="4"/>
      <c r="NUD148" s="4"/>
      <c r="NUE148" s="4"/>
      <c r="NUF148" s="4"/>
      <c r="NUG148" s="4"/>
      <c r="NUH148" s="4"/>
      <c r="NUI148" s="4"/>
      <c r="NUJ148" s="4"/>
      <c r="NUK148" s="4"/>
      <c r="NUL148" s="4"/>
      <c r="NUM148" s="4"/>
      <c r="NUN148" s="4"/>
      <c r="NUO148" s="4"/>
      <c r="NUP148" s="4"/>
      <c r="NUQ148" s="4"/>
      <c r="NUR148" s="4"/>
      <c r="NUS148" s="4"/>
      <c r="NUT148" s="4"/>
      <c r="NUU148" s="4"/>
      <c r="NUV148" s="4"/>
      <c r="NUW148" s="4"/>
      <c r="NUX148" s="4"/>
      <c r="NUY148" s="4"/>
      <c r="NUZ148" s="4"/>
      <c r="NVA148" s="4"/>
      <c r="NVB148" s="4"/>
      <c r="NVC148" s="4"/>
      <c r="NVD148" s="4"/>
      <c r="NVE148" s="4"/>
      <c r="NVF148" s="4"/>
      <c r="NVG148" s="4"/>
      <c r="NVH148" s="4"/>
      <c r="NVI148" s="4"/>
      <c r="NVJ148" s="4"/>
      <c r="NVK148" s="4"/>
      <c r="NVL148" s="4"/>
      <c r="NVM148" s="4"/>
      <c r="NVN148" s="4"/>
      <c r="NVO148" s="4"/>
      <c r="NVP148" s="4"/>
      <c r="NVQ148" s="4"/>
      <c r="NVR148" s="4"/>
      <c r="NVS148" s="4"/>
      <c r="NVT148" s="4"/>
      <c r="NVU148" s="4"/>
      <c r="NVV148" s="4"/>
      <c r="NVW148" s="4"/>
      <c r="NVX148" s="4"/>
      <c r="NVY148" s="4"/>
      <c r="NVZ148" s="4"/>
      <c r="NWA148" s="4"/>
      <c r="NWB148" s="4"/>
      <c r="NWC148" s="4"/>
      <c r="NWD148" s="4"/>
      <c r="NWE148" s="4"/>
      <c r="NWF148" s="4"/>
      <c r="NWG148" s="4"/>
      <c r="NWH148" s="4"/>
      <c r="NWI148" s="4"/>
      <c r="NWJ148" s="4"/>
      <c r="NWK148" s="4"/>
      <c r="NWL148" s="4"/>
      <c r="NWM148" s="4"/>
      <c r="NWN148" s="4"/>
      <c r="NWO148" s="4"/>
      <c r="NWP148" s="4"/>
      <c r="NWQ148" s="4"/>
      <c r="NWR148" s="4"/>
      <c r="NWS148" s="4"/>
      <c r="NWT148" s="4"/>
      <c r="NWU148" s="4"/>
      <c r="NWV148" s="4"/>
      <c r="NWW148" s="4"/>
      <c r="NWX148" s="4"/>
      <c r="NWY148" s="4"/>
      <c r="NWZ148" s="4"/>
      <c r="NXA148" s="4"/>
      <c r="NXB148" s="4"/>
      <c r="NXC148" s="4"/>
      <c r="NXD148" s="4"/>
      <c r="NXE148" s="4"/>
      <c r="NXF148" s="4"/>
      <c r="NXG148" s="4"/>
      <c r="NXH148" s="4"/>
      <c r="NXI148" s="4"/>
      <c r="NXJ148" s="4"/>
      <c r="NXK148" s="4"/>
      <c r="NXL148" s="4"/>
      <c r="NXM148" s="4"/>
      <c r="NXN148" s="4"/>
      <c r="NXO148" s="4"/>
      <c r="NXP148" s="4"/>
      <c r="NXQ148" s="4"/>
      <c r="NXR148" s="4"/>
      <c r="NXS148" s="4"/>
      <c r="NXT148" s="4"/>
      <c r="NXU148" s="4"/>
      <c r="NXV148" s="4"/>
      <c r="NXW148" s="4"/>
      <c r="NXX148" s="4"/>
      <c r="NXY148" s="4"/>
      <c r="NXZ148" s="4"/>
      <c r="NYA148" s="4"/>
      <c r="NYB148" s="4"/>
      <c r="NYC148" s="4"/>
      <c r="NYD148" s="4"/>
      <c r="NYE148" s="4"/>
      <c r="NYF148" s="4"/>
      <c r="NYG148" s="4"/>
      <c r="NYH148" s="4"/>
      <c r="NYI148" s="4"/>
      <c r="NYJ148" s="4"/>
      <c r="NYK148" s="4"/>
      <c r="NYL148" s="4"/>
      <c r="NYM148" s="4"/>
      <c r="NYN148" s="4"/>
      <c r="NYO148" s="4"/>
      <c r="NYP148" s="4"/>
      <c r="NYQ148" s="4"/>
      <c r="NYR148" s="4"/>
      <c r="NYS148" s="4"/>
      <c r="NYT148" s="4"/>
      <c r="NYU148" s="4"/>
      <c r="NYV148" s="4"/>
      <c r="NYW148" s="4"/>
      <c r="NYX148" s="4"/>
      <c r="NYY148" s="4"/>
      <c r="NYZ148" s="4"/>
      <c r="NZA148" s="4"/>
      <c r="NZB148" s="4"/>
      <c r="NZC148" s="4"/>
      <c r="NZD148" s="4"/>
      <c r="NZE148" s="4"/>
      <c r="NZF148" s="4"/>
      <c r="NZG148" s="4"/>
      <c r="NZH148" s="4"/>
      <c r="NZI148" s="4"/>
      <c r="NZJ148" s="4"/>
      <c r="NZK148" s="4"/>
      <c r="NZL148" s="4"/>
      <c r="NZM148" s="4"/>
      <c r="NZN148" s="4"/>
      <c r="NZO148" s="4"/>
      <c r="NZP148" s="4"/>
      <c r="NZQ148" s="4"/>
      <c r="NZR148" s="4"/>
      <c r="NZS148" s="4"/>
      <c r="NZT148" s="4"/>
      <c r="NZU148" s="4"/>
      <c r="NZV148" s="4"/>
      <c r="NZW148" s="4"/>
      <c r="NZX148" s="4"/>
      <c r="NZY148" s="4"/>
      <c r="NZZ148" s="4"/>
      <c r="OAA148" s="4"/>
      <c r="OAB148" s="4"/>
      <c r="OAC148" s="4"/>
      <c r="OAD148" s="4"/>
      <c r="OAE148" s="4"/>
      <c r="OAF148" s="4"/>
      <c r="OAG148" s="4"/>
      <c r="OAH148" s="4"/>
      <c r="OAI148" s="4"/>
      <c r="OAJ148" s="4"/>
      <c r="OAK148" s="4"/>
      <c r="OAL148" s="4"/>
      <c r="OAM148" s="4"/>
      <c r="OAN148" s="4"/>
      <c r="OAO148" s="4"/>
      <c r="OAP148" s="4"/>
      <c r="OAQ148" s="4"/>
      <c r="OAR148" s="4"/>
      <c r="OAS148" s="4"/>
      <c r="OAT148" s="4"/>
      <c r="OAU148" s="4"/>
      <c r="OAV148" s="4"/>
      <c r="OAW148" s="4"/>
      <c r="OAX148" s="4"/>
      <c r="OAY148" s="4"/>
      <c r="OAZ148" s="4"/>
      <c r="OBA148" s="4"/>
      <c r="OBB148" s="4"/>
      <c r="OBC148" s="74"/>
      <c r="OBD148" s="74"/>
      <c r="OBE148" s="74"/>
      <c r="OBF148" s="74"/>
      <c r="OBG148" s="74"/>
      <c r="OBH148" s="74"/>
      <c r="OBI148" s="4"/>
      <c r="OBJ148" s="4"/>
      <c r="OBK148" s="4"/>
      <c r="OBL148" s="4"/>
      <c r="OBM148" s="4"/>
      <c r="OBN148" s="4"/>
      <c r="OBO148" s="4"/>
      <c r="OBP148" s="4"/>
      <c r="OBQ148" s="4"/>
      <c r="OBR148" s="4"/>
      <c r="OBS148" s="4"/>
      <c r="OBT148" s="4"/>
      <c r="OBU148" s="4"/>
      <c r="OBV148" s="4"/>
      <c r="OBW148" s="4"/>
      <c r="OBX148" s="4"/>
      <c r="OBY148" s="4"/>
      <c r="OBZ148" s="4"/>
      <c r="OCA148" s="4"/>
      <c r="OCB148" s="4"/>
      <c r="OCC148" s="4"/>
      <c r="OCD148" s="4"/>
      <c r="OCE148" s="4"/>
      <c r="OCF148" s="4"/>
      <c r="OCG148" s="4"/>
      <c r="OCH148" s="4"/>
      <c r="OCI148" s="4"/>
      <c r="OCJ148" s="4"/>
      <c r="OCK148" s="4"/>
      <c r="OCL148" s="4"/>
      <c r="OCM148" s="4"/>
      <c r="OCN148" s="4"/>
      <c r="OCO148" s="4"/>
      <c r="OCP148" s="4"/>
      <c r="OCQ148" s="4"/>
      <c r="OCR148" s="4"/>
      <c r="OCS148" s="4"/>
      <c r="OCT148" s="4"/>
      <c r="OCU148" s="4"/>
      <c r="OCV148" s="4"/>
      <c r="OCW148" s="4"/>
      <c r="OCX148" s="4"/>
      <c r="OCY148" s="4"/>
      <c r="OCZ148" s="4"/>
      <c r="ODA148" s="4"/>
      <c r="ODB148" s="4"/>
      <c r="ODC148" s="4"/>
      <c r="ODD148" s="4"/>
      <c r="ODE148" s="4"/>
      <c r="ODF148" s="4"/>
      <c r="ODG148" s="4"/>
      <c r="ODH148" s="4"/>
      <c r="ODI148" s="4"/>
      <c r="ODJ148" s="4"/>
      <c r="ODK148" s="4"/>
      <c r="ODL148" s="4"/>
      <c r="ODM148" s="4"/>
      <c r="ODN148" s="4"/>
      <c r="ODO148" s="4"/>
      <c r="ODP148" s="4"/>
      <c r="ODQ148" s="4"/>
      <c r="ODR148" s="4"/>
      <c r="ODS148" s="4"/>
      <c r="ODT148" s="4"/>
      <c r="ODU148" s="4"/>
      <c r="ODV148" s="4"/>
      <c r="ODW148" s="4"/>
      <c r="ODX148" s="4"/>
      <c r="ODY148" s="4"/>
      <c r="ODZ148" s="4"/>
      <c r="OEA148" s="4"/>
      <c r="OEB148" s="4"/>
      <c r="OEC148" s="4"/>
      <c r="OED148" s="4"/>
      <c r="OEE148" s="4"/>
      <c r="OEF148" s="4"/>
      <c r="OEG148" s="4"/>
      <c r="OEH148" s="4"/>
      <c r="OEI148" s="4"/>
      <c r="OEJ148" s="4"/>
      <c r="OEK148" s="4"/>
      <c r="OEL148" s="4"/>
      <c r="OEM148" s="4"/>
      <c r="OEN148" s="4"/>
      <c r="OEO148" s="4"/>
      <c r="OEP148" s="4"/>
      <c r="OEQ148" s="4"/>
      <c r="OER148" s="4"/>
      <c r="OES148" s="4"/>
      <c r="OET148" s="4"/>
      <c r="OEU148" s="4"/>
      <c r="OEV148" s="4"/>
      <c r="OEW148" s="4"/>
      <c r="OEX148" s="4"/>
      <c r="OEY148" s="4"/>
      <c r="OEZ148" s="4"/>
      <c r="OFA148" s="4"/>
      <c r="OFB148" s="4"/>
      <c r="OFC148" s="4"/>
      <c r="OFD148" s="4"/>
      <c r="OFE148" s="4"/>
      <c r="OFF148" s="4"/>
      <c r="OFG148" s="4"/>
      <c r="OFH148" s="4"/>
      <c r="OFI148" s="4"/>
      <c r="OFJ148" s="4"/>
      <c r="OFK148" s="4"/>
      <c r="OFL148" s="4"/>
      <c r="OFM148" s="4"/>
      <c r="OFN148" s="4"/>
      <c r="OFO148" s="4"/>
      <c r="OFP148" s="4"/>
      <c r="OFQ148" s="4"/>
      <c r="OFR148" s="4"/>
      <c r="OFS148" s="4"/>
      <c r="OFT148" s="4"/>
      <c r="OFU148" s="4"/>
      <c r="OFV148" s="4"/>
      <c r="OFW148" s="4"/>
      <c r="OFX148" s="4"/>
      <c r="OFY148" s="4"/>
      <c r="OFZ148" s="4"/>
      <c r="OGA148" s="4"/>
      <c r="OGB148" s="4"/>
      <c r="OGC148" s="4"/>
      <c r="OGD148" s="4"/>
      <c r="OGE148" s="4"/>
      <c r="OGF148" s="4"/>
      <c r="OGG148" s="4"/>
      <c r="OGH148" s="4"/>
      <c r="OGI148" s="4"/>
      <c r="OGJ148" s="4"/>
      <c r="OGK148" s="4"/>
      <c r="OGL148" s="4"/>
      <c r="OGM148" s="4"/>
      <c r="OGN148" s="4"/>
      <c r="OGO148" s="4"/>
      <c r="OGP148" s="4"/>
      <c r="OGQ148" s="4"/>
      <c r="OGR148" s="4"/>
      <c r="OGS148" s="4"/>
      <c r="OGT148" s="4"/>
      <c r="OGU148" s="4"/>
      <c r="OGV148" s="4"/>
      <c r="OGW148" s="4"/>
      <c r="OGX148" s="4"/>
      <c r="OGY148" s="4"/>
      <c r="OGZ148" s="4"/>
      <c r="OHA148" s="4"/>
      <c r="OHB148" s="4"/>
      <c r="OHC148" s="4"/>
      <c r="OHD148" s="4"/>
      <c r="OHE148" s="4"/>
      <c r="OHF148" s="4"/>
      <c r="OHG148" s="4"/>
      <c r="OHH148" s="4"/>
      <c r="OHI148" s="4"/>
      <c r="OHJ148" s="4"/>
      <c r="OHK148" s="4"/>
      <c r="OHL148" s="4"/>
      <c r="OHM148" s="4"/>
      <c r="OHN148" s="4"/>
      <c r="OHO148" s="4"/>
      <c r="OHP148" s="4"/>
      <c r="OHQ148" s="4"/>
      <c r="OHR148" s="4"/>
      <c r="OHS148" s="4"/>
      <c r="OHT148" s="4"/>
      <c r="OHU148" s="4"/>
      <c r="OHV148" s="4"/>
      <c r="OHW148" s="4"/>
      <c r="OHX148" s="4"/>
      <c r="OHY148" s="4"/>
      <c r="OHZ148" s="4"/>
      <c r="OIA148" s="4"/>
      <c r="OIB148" s="4"/>
      <c r="OIC148" s="4"/>
      <c r="OID148" s="4"/>
      <c r="OIE148" s="4"/>
      <c r="OIF148" s="4"/>
      <c r="OIG148" s="4"/>
      <c r="OIH148" s="4"/>
      <c r="OII148" s="4"/>
      <c r="OIJ148" s="4"/>
      <c r="OIK148" s="4"/>
      <c r="OIL148" s="4"/>
      <c r="OIM148" s="4"/>
      <c r="OIN148" s="4"/>
      <c r="OIO148" s="4"/>
      <c r="OIP148" s="4"/>
      <c r="OIQ148" s="4"/>
      <c r="OIR148" s="4"/>
      <c r="OIS148" s="4"/>
      <c r="OIT148" s="4"/>
      <c r="OIU148" s="4"/>
      <c r="OIV148" s="4"/>
      <c r="OIW148" s="4"/>
      <c r="OIX148" s="4"/>
      <c r="OIY148" s="4"/>
      <c r="OIZ148" s="4"/>
      <c r="OJA148" s="4"/>
      <c r="OJB148" s="4"/>
      <c r="OJC148" s="4"/>
      <c r="OJD148" s="4"/>
      <c r="OJE148" s="4"/>
      <c r="OJF148" s="4"/>
      <c r="OJG148" s="4"/>
      <c r="OJH148" s="4"/>
      <c r="OJI148" s="4"/>
      <c r="OJJ148" s="4"/>
      <c r="OJK148" s="4"/>
      <c r="OJL148" s="4"/>
      <c r="OJM148" s="4"/>
      <c r="OJN148" s="4"/>
      <c r="OJO148" s="4"/>
      <c r="OJP148" s="4"/>
      <c r="OJQ148" s="4"/>
      <c r="OJR148" s="4"/>
      <c r="OJS148" s="4"/>
      <c r="OJT148" s="4"/>
      <c r="OJU148" s="4"/>
      <c r="OJV148" s="4"/>
      <c r="OJW148" s="4"/>
      <c r="OJX148" s="4"/>
      <c r="OJY148" s="4"/>
      <c r="OJZ148" s="4"/>
      <c r="OKA148" s="4"/>
      <c r="OKB148" s="4"/>
      <c r="OKC148" s="4"/>
      <c r="OKD148" s="4"/>
      <c r="OKE148" s="4"/>
      <c r="OKF148" s="4"/>
      <c r="OKG148" s="4"/>
      <c r="OKH148" s="4"/>
      <c r="OKI148" s="4"/>
      <c r="OKJ148" s="4"/>
      <c r="OKK148" s="4"/>
      <c r="OKL148" s="4"/>
      <c r="OKM148" s="4"/>
      <c r="OKN148" s="4"/>
      <c r="OKO148" s="4"/>
      <c r="OKP148" s="4"/>
      <c r="OKQ148" s="4"/>
      <c r="OKR148" s="4"/>
      <c r="OKS148" s="4"/>
      <c r="OKT148" s="4"/>
      <c r="OKU148" s="4"/>
      <c r="OKV148" s="4"/>
      <c r="OKW148" s="4"/>
      <c r="OKX148" s="4"/>
      <c r="OKY148" s="74"/>
      <c r="OKZ148" s="74"/>
      <c r="OLA148" s="74"/>
      <c r="OLB148" s="74"/>
      <c r="OLC148" s="74"/>
      <c r="OLD148" s="74"/>
      <c r="OLE148" s="4"/>
      <c r="OLF148" s="4"/>
      <c r="OLG148" s="4"/>
      <c r="OLH148" s="4"/>
      <c r="OLI148" s="4"/>
      <c r="OLJ148" s="4"/>
      <c r="OLK148" s="4"/>
      <c r="OLL148" s="4"/>
      <c r="OLM148" s="4"/>
      <c r="OLN148" s="4"/>
      <c r="OLO148" s="4"/>
      <c r="OLP148" s="4"/>
      <c r="OLQ148" s="4"/>
      <c r="OLR148" s="4"/>
      <c r="OLS148" s="4"/>
      <c r="OLT148" s="4"/>
      <c r="OLU148" s="4"/>
      <c r="OLV148" s="4"/>
      <c r="OLW148" s="4"/>
      <c r="OLX148" s="4"/>
      <c r="OLY148" s="4"/>
      <c r="OLZ148" s="4"/>
      <c r="OMA148" s="4"/>
      <c r="OMB148" s="4"/>
      <c r="OMC148" s="4"/>
      <c r="OMD148" s="4"/>
      <c r="OME148" s="4"/>
      <c r="OMF148" s="4"/>
      <c r="OMG148" s="4"/>
      <c r="OMH148" s="4"/>
      <c r="OMI148" s="4"/>
      <c r="OMJ148" s="4"/>
      <c r="OMK148" s="4"/>
      <c r="OML148" s="4"/>
      <c r="OMM148" s="4"/>
      <c r="OMN148" s="4"/>
      <c r="OMO148" s="4"/>
      <c r="OMP148" s="4"/>
      <c r="OMQ148" s="4"/>
      <c r="OMR148" s="4"/>
      <c r="OMS148" s="4"/>
      <c r="OMT148" s="4"/>
      <c r="OMU148" s="4"/>
      <c r="OMV148" s="4"/>
      <c r="OMW148" s="4"/>
      <c r="OMX148" s="4"/>
      <c r="OMY148" s="4"/>
      <c r="OMZ148" s="4"/>
      <c r="ONA148" s="4"/>
      <c r="ONB148" s="4"/>
      <c r="ONC148" s="4"/>
      <c r="OND148" s="4"/>
      <c r="ONE148" s="4"/>
      <c r="ONF148" s="4"/>
      <c r="ONG148" s="4"/>
      <c r="ONH148" s="4"/>
      <c r="ONI148" s="4"/>
      <c r="ONJ148" s="4"/>
      <c r="ONK148" s="4"/>
      <c r="ONL148" s="4"/>
      <c r="ONM148" s="4"/>
      <c r="ONN148" s="4"/>
      <c r="ONO148" s="4"/>
      <c r="ONP148" s="4"/>
      <c r="ONQ148" s="4"/>
      <c r="ONR148" s="4"/>
      <c r="ONS148" s="4"/>
      <c r="ONT148" s="4"/>
      <c r="ONU148" s="4"/>
      <c r="ONV148" s="4"/>
      <c r="ONW148" s="4"/>
      <c r="ONX148" s="4"/>
      <c r="ONY148" s="4"/>
      <c r="ONZ148" s="4"/>
      <c r="OOA148" s="4"/>
      <c r="OOB148" s="4"/>
      <c r="OOC148" s="4"/>
      <c r="OOD148" s="4"/>
      <c r="OOE148" s="4"/>
      <c r="OOF148" s="4"/>
      <c r="OOG148" s="4"/>
      <c r="OOH148" s="4"/>
      <c r="OOI148" s="4"/>
      <c r="OOJ148" s="4"/>
      <c r="OOK148" s="4"/>
      <c r="OOL148" s="4"/>
      <c r="OOM148" s="4"/>
      <c r="OON148" s="4"/>
      <c r="OOO148" s="4"/>
      <c r="OOP148" s="4"/>
      <c r="OOQ148" s="4"/>
      <c r="OOR148" s="4"/>
      <c r="OOS148" s="4"/>
      <c r="OOT148" s="4"/>
      <c r="OOU148" s="4"/>
      <c r="OOV148" s="4"/>
      <c r="OOW148" s="4"/>
      <c r="OOX148" s="4"/>
      <c r="OOY148" s="4"/>
      <c r="OOZ148" s="4"/>
      <c r="OPA148" s="4"/>
      <c r="OPB148" s="4"/>
      <c r="OPC148" s="4"/>
      <c r="OPD148" s="4"/>
      <c r="OPE148" s="4"/>
      <c r="OPF148" s="4"/>
      <c r="OPG148" s="4"/>
      <c r="OPH148" s="4"/>
      <c r="OPI148" s="4"/>
      <c r="OPJ148" s="4"/>
      <c r="OPK148" s="4"/>
      <c r="OPL148" s="4"/>
      <c r="OPM148" s="4"/>
      <c r="OPN148" s="4"/>
      <c r="OPO148" s="4"/>
      <c r="OPP148" s="4"/>
      <c r="OPQ148" s="4"/>
      <c r="OPR148" s="4"/>
      <c r="OPS148" s="4"/>
      <c r="OPT148" s="4"/>
      <c r="OPU148" s="4"/>
      <c r="OPV148" s="4"/>
      <c r="OPW148" s="4"/>
      <c r="OPX148" s="4"/>
      <c r="OPY148" s="4"/>
      <c r="OPZ148" s="4"/>
      <c r="OQA148" s="4"/>
      <c r="OQB148" s="4"/>
      <c r="OQC148" s="4"/>
      <c r="OQD148" s="4"/>
      <c r="OQE148" s="4"/>
      <c r="OQF148" s="4"/>
      <c r="OQG148" s="4"/>
      <c r="OQH148" s="4"/>
      <c r="OQI148" s="4"/>
      <c r="OQJ148" s="4"/>
      <c r="OQK148" s="4"/>
      <c r="OQL148" s="4"/>
      <c r="OQM148" s="4"/>
      <c r="OQN148" s="4"/>
      <c r="OQO148" s="4"/>
      <c r="OQP148" s="4"/>
      <c r="OQQ148" s="4"/>
      <c r="OQR148" s="4"/>
      <c r="OQS148" s="4"/>
      <c r="OQT148" s="4"/>
      <c r="OQU148" s="4"/>
      <c r="OQV148" s="4"/>
      <c r="OQW148" s="4"/>
      <c r="OQX148" s="4"/>
      <c r="OQY148" s="4"/>
      <c r="OQZ148" s="4"/>
      <c r="ORA148" s="4"/>
      <c r="ORB148" s="4"/>
      <c r="ORC148" s="4"/>
      <c r="ORD148" s="4"/>
      <c r="ORE148" s="4"/>
      <c r="ORF148" s="4"/>
      <c r="ORG148" s="4"/>
      <c r="ORH148" s="4"/>
      <c r="ORI148" s="4"/>
      <c r="ORJ148" s="4"/>
      <c r="ORK148" s="4"/>
      <c r="ORL148" s="4"/>
      <c r="ORM148" s="4"/>
      <c r="ORN148" s="4"/>
      <c r="ORO148" s="4"/>
      <c r="ORP148" s="4"/>
      <c r="ORQ148" s="4"/>
      <c r="ORR148" s="4"/>
      <c r="ORS148" s="4"/>
      <c r="ORT148" s="4"/>
      <c r="ORU148" s="4"/>
      <c r="ORV148" s="4"/>
      <c r="ORW148" s="4"/>
      <c r="ORX148" s="4"/>
      <c r="ORY148" s="4"/>
      <c r="ORZ148" s="4"/>
      <c r="OSA148" s="4"/>
      <c r="OSB148" s="4"/>
      <c r="OSC148" s="4"/>
      <c r="OSD148" s="4"/>
      <c r="OSE148" s="4"/>
      <c r="OSF148" s="4"/>
      <c r="OSG148" s="4"/>
      <c r="OSH148" s="4"/>
      <c r="OSI148" s="4"/>
      <c r="OSJ148" s="4"/>
      <c r="OSK148" s="4"/>
      <c r="OSL148" s="4"/>
      <c r="OSM148" s="4"/>
      <c r="OSN148" s="4"/>
      <c r="OSO148" s="4"/>
      <c r="OSP148" s="4"/>
      <c r="OSQ148" s="4"/>
      <c r="OSR148" s="4"/>
      <c r="OSS148" s="4"/>
      <c r="OST148" s="4"/>
      <c r="OSU148" s="4"/>
      <c r="OSV148" s="4"/>
      <c r="OSW148" s="4"/>
      <c r="OSX148" s="4"/>
      <c r="OSY148" s="4"/>
      <c r="OSZ148" s="4"/>
      <c r="OTA148" s="4"/>
      <c r="OTB148" s="4"/>
      <c r="OTC148" s="4"/>
      <c r="OTD148" s="4"/>
      <c r="OTE148" s="4"/>
      <c r="OTF148" s="4"/>
      <c r="OTG148" s="4"/>
      <c r="OTH148" s="4"/>
      <c r="OTI148" s="4"/>
      <c r="OTJ148" s="4"/>
      <c r="OTK148" s="4"/>
      <c r="OTL148" s="4"/>
      <c r="OTM148" s="4"/>
      <c r="OTN148" s="4"/>
      <c r="OTO148" s="4"/>
      <c r="OTP148" s="4"/>
      <c r="OTQ148" s="4"/>
      <c r="OTR148" s="4"/>
      <c r="OTS148" s="4"/>
      <c r="OTT148" s="4"/>
      <c r="OTU148" s="4"/>
      <c r="OTV148" s="4"/>
      <c r="OTW148" s="4"/>
      <c r="OTX148" s="4"/>
      <c r="OTY148" s="4"/>
      <c r="OTZ148" s="4"/>
      <c r="OUA148" s="4"/>
      <c r="OUB148" s="4"/>
      <c r="OUC148" s="4"/>
      <c r="OUD148" s="4"/>
      <c r="OUE148" s="4"/>
      <c r="OUF148" s="4"/>
      <c r="OUG148" s="4"/>
      <c r="OUH148" s="4"/>
      <c r="OUI148" s="4"/>
      <c r="OUJ148" s="4"/>
      <c r="OUK148" s="4"/>
      <c r="OUL148" s="4"/>
      <c r="OUM148" s="4"/>
      <c r="OUN148" s="4"/>
      <c r="OUO148" s="4"/>
      <c r="OUP148" s="4"/>
      <c r="OUQ148" s="4"/>
      <c r="OUR148" s="4"/>
      <c r="OUS148" s="4"/>
      <c r="OUT148" s="4"/>
      <c r="OUU148" s="74"/>
      <c r="OUV148" s="74"/>
      <c r="OUW148" s="74"/>
      <c r="OUX148" s="74"/>
      <c r="OUY148" s="74"/>
      <c r="OUZ148" s="74"/>
      <c r="OVA148" s="4"/>
      <c r="OVB148" s="4"/>
      <c r="OVC148" s="4"/>
      <c r="OVD148" s="4"/>
      <c r="OVE148" s="4"/>
      <c r="OVF148" s="4"/>
      <c r="OVG148" s="4"/>
      <c r="OVH148" s="4"/>
      <c r="OVI148" s="4"/>
      <c r="OVJ148" s="4"/>
      <c r="OVK148" s="4"/>
      <c r="OVL148" s="4"/>
      <c r="OVM148" s="4"/>
      <c r="OVN148" s="4"/>
      <c r="OVO148" s="4"/>
      <c r="OVP148" s="4"/>
      <c r="OVQ148" s="4"/>
      <c r="OVR148" s="4"/>
      <c r="OVS148" s="4"/>
      <c r="OVT148" s="4"/>
      <c r="OVU148" s="4"/>
      <c r="OVV148" s="4"/>
      <c r="OVW148" s="4"/>
      <c r="OVX148" s="4"/>
      <c r="OVY148" s="4"/>
      <c r="OVZ148" s="4"/>
      <c r="OWA148" s="4"/>
      <c r="OWB148" s="4"/>
      <c r="OWC148" s="4"/>
      <c r="OWD148" s="4"/>
      <c r="OWE148" s="4"/>
      <c r="OWF148" s="4"/>
      <c r="OWG148" s="4"/>
      <c r="OWH148" s="4"/>
      <c r="OWI148" s="4"/>
      <c r="OWJ148" s="4"/>
      <c r="OWK148" s="4"/>
      <c r="OWL148" s="4"/>
      <c r="OWM148" s="4"/>
      <c r="OWN148" s="4"/>
      <c r="OWO148" s="4"/>
      <c r="OWP148" s="4"/>
      <c r="OWQ148" s="4"/>
      <c r="OWR148" s="4"/>
      <c r="OWS148" s="4"/>
      <c r="OWT148" s="4"/>
      <c r="OWU148" s="4"/>
      <c r="OWV148" s="4"/>
      <c r="OWW148" s="4"/>
      <c r="OWX148" s="4"/>
      <c r="OWY148" s="4"/>
      <c r="OWZ148" s="4"/>
      <c r="OXA148" s="4"/>
      <c r="OXB148" s="4"/>
      <c r="OXC148" s="4"/>
      <c r="OXD148" s="4"/>
      <c r="OXE148" s="4"/>
      <c r="OXF148" s="4"/>
      <c r="OXG148" s="4"/>
      <c r="OXH148" s="4"/>
      <c r="OXI148" s="4"/>
      <c r="OXJ148" s="4"/>
      <c r="OXK148" s="4"/>
      <c r="OXL148" s="4"/>
      <c r="OXM148" s="4"/>
      <c r="OXN148" s="4"/>
      <c r="OXO148" s="4"/>
      <c r="OXP148" s="4"/>
      <c r="OXQ148" s="4"/>
      <c r="OXR148" s="4"/>
      <c r="OXS148" s="4"/>
      <c r="OXT148" s="4"/>
      <c r="OXU148" s="4"/>
      <c r="OXV148" s="4"/>
      <c r="OXW148" s="4"/>
      <c r="OXX148" s="4"/>
      <c r="OXY148" s="4"/>
      <c r="OXZ148" s="4"/>
      <c r="OYA148" s="4"/>
      <c r="OYB148" s="4"/>
      <c r="OYC148" s="4"/>
      <c r="OYD148" s="4"/>
      <c r="OYE148" s="4"/>
      <c r="OYF148" s="4"/>
      <c r="OYG148" s="4"/>
      <c r="OYH148" s="4"/>
      <c r="OYI148" s="4"/>
      <c r="OYJ148" s="4"/>
      <c r="OYK148" s="4"/>
      <c r="OYL148" s="4"/>
      <c r="OYM148" s="4"/>
      <c r="OYN148" s="4"/>
      <c r="OYO148" s="4"/>
      <c r="OYP148" s="4"/>
      <c r="OYQ148" s="4"/>
      <c r="OYR148" s="4"/>
      <c r="OYS148" s="4"/>
      <c r="OYT148" s="4"/>
      <c r="OYU148" s="4"/>
      <c r="OYV148" s="4"/>
      <c r="OYW148" s="4"/>
      <c r="OYX148" s="4"/>
      <c r="OYY148" s="4"/>
      <c r="OYZ148" s="4"/>
      <c r="OZA148" s="4"/>
      <c r="OZB148" s="4"/>
      <c r="OZC148" s="4"/>
      <c r="OZD148" s="4"/>
      <c r="OZE148" s="4"/>
      <c r="OZF148" s="4"/>
      <c r="OZG148" s="4"/>
      <c r="OZH148" s="4"/>
      <c r="OZI148" s="4"/>
      <c r="OZJ148" s="4"/>
      <c r="OZK148" s="4"/>
      <c r="OZL148" s="4"/>
      <c r="OZM148" s="4"/>
      <c r="OZN148" s="4"/>
      <c r="OZO148" s="4"/>
      <c r="OZP148" s="4"/>
      <c r="OZQ148" s="4"/>
      <c r="OZR148" s="4"/>
      <c r="OZS148" s="4"/>
      <c r="OZT148" s="4"/>
      <c r="OZU148" s="4"/>
      <c r="OZV148" s="4"/>
      <c r="OZW148" s="4"/>
      <c r="OZX148" s="4"/>
      <c r="OZY148" s="4"/>
      <c r="OZZ148" s="4"/>
      <c r="PAA148" s="4"/>
      <c r="PAB148" s="4"/>
      <c r="PAC148" s="4"/>
      <c r="PAD148" s="4"/>
      <c r="PAE148" s="4"/>
      <c r="PAF148" s="4"/>
      <c r="PAG148" s="4"/>
      <c r="PAH148" s="4"/>
      <c r="PAI148" s="4"/>
      <c r="PAJ148" s="4"/>
      <c r="PAK148" s="4"/>
      <c r="PAL148" s="4"/>
      <c r="PAM148" s="4"/>
      <c r="PAN148" s="4"/>
      <c r="PAO148" s="4"/>
      <c r="PAP148" s="4"/>
      <c r="PAQ148" s="4"/>
      <c r="PAR148" s="4"/>
      <c r="PAS148" s="4"/>
      <c r="PAT148" s="4"/>
      <c r="PAU148" s="4"/>
      <c r="PAV148" s="4"/>
      <c r="PAW148" s="4"/>
      <c r="PAX148" s="4"/>
      <c r="PAY148" s="4"/>
      <c r="PAZ148" s="4"/>
      <c r="PBA148" s="4"/>
      <c r="PBB148" s="4"/>
      <c r="PBC148" s="4"/>
      <c r="PBD148" s="4"/>
      <c r="PBE148" s="4"/>
      <c r="PBF148" s="4"/>
      <c r="PBG148" s="4"/>
      <c r="PBH148" s="4"/>
      <c r="PBI148" s="4"/>
      <c r="PBJ148" s="4"/>
      <c r="PBK148" s="4"/>
      <c r="PBL148" s="4"/>
      <c r="PBM148" s="4"/>
      <c r="PBN148" s="4"/>
      <c r="PBO148" s="4"/>
      <c r="PBP148" s="4"/>
      <c r="PBQ148" s="4"/>
      <c r="PBR148" s="4"/>
      <c r="PBS148" s="4"/>
      <c r="PBT148" s="4"/>
      <c r="PBU148" s="4"/>
      <c r="PBV148" s="4"/>
      <c r="PBW148" s="4"/>
      <c r="PBX148" s="4"/>
      <c r="PBY148" s="4"/>
      <c r="PBZ148" s="4"/>
      <c r="PCA148" s="4"/>
      <c r="PCB148" s="4"/>
      <c r="PCC148" s="4"/>
      <c r="PCD148" s="4"/>
      <c r="PCE148" s="4"/>
      <c r="PCF148" s="4"/>
      <c r="PCG148" s="4"/>
      <c r="PCH148" s="4"/>
      <c r="PCI148" s="4"/>
      <c r="PCJ148" s="4"/>
      <c r="PCK148" s="4"/>
      <c r="PCL148" s="4"/>
      <c r="PCM148" s="4"/>
      <c r="PCN148" s="4"/>
      <c r="PCO148" s="4"/>
      <c r="PCP148" s="4"/>
      <c r="PCQ148" s="4"/>
      <c r="PCR148" s="4"/>
      <c r="PCS148" s="4"/>
      <c r="PCT148" s="4"/>
      <c r="PCU148" s="4"/>
      <c r="PCV148" s="4"/>
      <c r="PCW148" s="4"/>
      <c r="PCX148" s="4"/>
      <c r="PCY148" s="4"/>
      <c r="PCZ148" s="4"/>
      <c r="PDA148" s="4"/>
      <c r="PDB148" s="4"/>
      <c r="PDC148" s="4"/>
      <c r="PDD148" s="4"/>
      <c r="PDE148" s="4"/>
      <c r="PDF148" s="4"/>
      <c r="PDG148" s="4"/>
      <c r="PDH148" s="4"/>
      <c r="PDI148" s="4"/>
      <c r="PDJ148" s="4"/>
      <c r="PDK148" s="4"/>
      <c r="PDL148" s="4"/>
      <c r="PDM148" s="4"/>
      <c r="PDN148" s="4"/>
      <c r="PDO148" s="4"/>
      <c r="PDP148" s="4"/>
      <c r="PDQ148" s="4"/>
      <c r="PDR148" s="4"/>
      <c r="PDS148" s="4"/>
      <c r="PDT148" s="4"/>
      <c r="PDU148" s="4"/>
      <c r="PDV148" s="4"/>
      <c r="PDW148" s="4"/>
      <c r="PDX148" s="4"/>
      <c r="PDY148" s="4"/>
      <c r="PDZ148" s="4"/>
      <c r="PEA148" s="4"/>
      <c r="PEB148" s="4"/>
      <c r="PEC148" s="4"/>
      <c r="PED148" s="4"/>
      <c r="PEE148" s="4"/>
      <c r="PEF148" s="4"/>
      <c r="PEG148" s="4"/>
      <c r="PEH148" s="4"/>
      <c r="PEI148" s="4"/>
      <c r="PEJ148" s="4"/>
      <c r="PEK148" s="4"/>
      <c r="PEL148" s="4"/>
      <c r="PEM148" s="4"/>
      <c r="PEN148" s="4"/>
      <c r="PEO148" s="4"/>
      <c r="PEP148" s="4"/>
      <c r="PEQ148" s="74"/>
      <c r="PER148" s="74"/>
      <c r="PES148" s="74"/>
      <c r="PET148" s="74"/>
      <c r="PEU148" s="74"/>
      <c r="PEV148" s="74"/>
      <c r="PEW148" s="4"/>
      <c r="PEX148" s="4"/>
      <c r="PEY148" s="4"/>
      <c r="PEZ148" s="4"/>
      <c r="PFA148" s="4"/>
      <c r="PFB148" s="4"/>
      <c r="PFC148" s="4"/>
      <c r="PFD148" s="4"/>
      <c r="PFE148" s="4"/>
      <c r="PFF148" s="4"/>
      <c r="PFG148" s="4"/>
      <c r="PFH148" s="4"/>
      <c r="PFI148" s="4"/>
      <c r="PFJ148" s="4"/>
      <c r="PFK148" s="4"/>
      <c r="PFL148" s="4"/>
      <c r="PFM148" s="4"/>
      <c r="PFN148" s="4"/>
      <c r="PFO148" s="4"/>
      <c r="PFP148" s="4"/>
      <c r="PFQ148" s="4"/>
      <c r="PFR148" s="4"/>
      <c r="PFS148" s="4"/>
      <c r="PFT148" s="4"/>
      <c r="PFU148" s="4"/>
      <c r="PFV148" s="4"/>
      <c r="PFW148" s="4"/>
      <c r="PFX148" s="4"/>
      <c r="PFY148" s="4"/>
      <c r="PFZ148" s="4"/>
      <c r="PGA148" s="4"/>
      <c r="PGB148" s="4"/>
      <c r="PGC148" s="4"/>
      <c r="PGD148" s="4"/>
      <c r="PGE148" s="4"/>
      <c r="PGF148" s="4"/>
      <c r="PGG148" s="4"/>
      <c r="PGH148" s="4"/>
      <c r="PGI148" s="4"/>
      <c r="PGJ148" s="4"/>
      <c r="PGK148" s="4"/>
      <c r="PGL148" s="4"/>
      <c r="PGM148" s="4"/>
      <c r="PGN148" s="4"/>
      <c r="PGO148" s="4"/>
      <c r="PGP148" s="4"/>
      <c r="PGQ148" s="4"/>
      <c r="PGR148" s="4"/>
      <c r="PGS148" s="4"/>
      <c r="PGT148" s="4"/>
      <c r="PGU148" s="4"/>
      <c r="PGV148" s="4"/>
      <c r="PGW148" s="4"/>
      <c r="PGX148" s="4"/>
      <c r="PGY148" s="4"/>
      <c r="PGZ148" s="4"/>
      <c r="PHA148" s="4"/>
      <c r="PHB148" s="4"/>
      <c r="PHC148" s="4"/>
      <c r="PHD148" s="4"/>
      <c r="PHE148" s="4"/>
      <c r="PHF148" s="4"/>
      <c r="PHG148" s="4"/>
      <c r="PHH148" s="4"/>
      <c r="PHI148" s="4"/>
      <c r="PHJ148" s="4"/>
      <c r="PHK148" s="4"/>
      <c r="PHL148" s="4"/>
      <c r="PHM148" s="4"/>
      <c r="PHN148" s="4"/>
      <c r="PHO148" s="4"/>
      <c r="PHP148" s="4"/>
      <c r="PHQ148" s="4"/>
      <c r="PHR148" s="4"/>
      <c r="PHS148" s="4"/>
      <c r="PHT148" s="4"/>
      <c r="PHU148" s="4"/>
      <c r="PHV148" s="4"/>
      <c r="PHW148" s="4"/>
      <c r="PHX148" s="4"/>
      <c r="PHY148" s="4"/>
      <c r="PHZ148" s="4"/>
      <c r="PIA148" s="4"/>
      <c r="PIB148" s="4"/>
      <c r="PIC148" s="4"/>
      <c r="PID148" s="4"/>
      <c r="PIE148" s="4"/>
      <c r="PIF148" s="4"/>
      <c r="PIG148" s="4"/>
      <c r="PIH148" s="4"/>
      <c r="PII148" s="4"/>
      <c r="PIJ148" s="4"/>
      <c r="PIK148" s="4"/>
      <c r="PIL148" s="4"/>
      <c r="PIM148" s="4"/>
      <c r="PIN148" s="4"/>
      <c r="PIO148" s="4"/>
      <c r="PIP148" s="4"/>
      <c r="PIQ148" s="4"/>
      <c r="PIR148" s="4"/>
      <c r="PIS148" s="4"/>
      <c r="PIT148" s="4"/>
      <c r="PIU148" s="4"/>
      <c r="PIV148" s="4"/>
      <c r="PIW148" s="4"/>
      <c r="PIX148" s="4"/>
      <c r="PIY148" s="4"/>
      <c r="PIZ148" s="4"/>
      <c r="PJA148" s="4"/>
      <c r="PJB148" s="4"/>
      <c r="PJC148" s="4"/>
      <c r="PJD148" s="4"/>
      <c r="PJE148" s="4"/>
      <c r="PJF148" s="4"/>
      <c r="PJG148" s="4"/>
      <c r="PJH148" s="4"/>
      <c r="PJI148" s="4"/>
      <c r="PJJ148" s="4"/>
      <c r="PJK148" s="4"/>
      <c r="PJL148" s="4"/>
      <c r="PJM148" s="4"/>
      <c r="PJN148" s="4"/>
      <c r="PJO148" s="4"/>
      <c r="PJP148" s="4"/>
      <c r="PJQ148" s="4"/>
      <c r="PJR148" s="4"/>
      <c r="PJS148" s="4"/>
      <c r="PJT148" s="4"/>
      <c r="PJU148" s="4"/>
      <c r="PJV148" s="4"/>
      <c r="PJW148" s="4"/>
      <c r="PJX148" s="4"/>
      <c r="PJY148" s="4"/>
      <c r="PJZ148" s="4"/>
      <c r="PKA148" s="4"/>
      <c r="PKB148" s="4"/>
      <c r="PKC148" s="4"/>
      <c r="PKD148" s="4"/>
      <c r="PKE148" s="4"/>
      <c r="PKF148" s="4"/>
      <c r="PKG148" s="4"/>
      <c r="PKH148" s="4"/>
      <c r="PKI148" s="4"/>
      <c r="PKJ148" s="4"/>
      <c r="PKK148" s="4"/>
      <c r="PKL148" s="4"/>
      <c r="PKM148" s="4"/>
      <c r="PKN148" s="4"/>
      <c r="PKO148" s="4"/>
      <c r="PKP148" s="4"/>
      <c r="PKQ148" s="4"/>
      <c r="PKR148" s="4"/>
      <c r="PKS148" s="4"/>
      <c r="PKT148" s="4"/>
      <c r="PKU148" s="4"/>
      <c r="PKV148" s="4"/>
      <c r="PKW148" s="4"/>
      <c r="PKX148" s="4"/>
      <c r="PKY148" s="4"/>
      <c r="PKZ148" s="4"/>
      <c r="PLA148" s="4"/>
      <c r="PLB148" s="4"/>
      <c r="PLC148" s="4"/>
      <c r="PLD148" s="4"/>
      <c r="PLE148" s="4"/>
      <c r="PLF148" s="4"/>
      <c r="PLG148" s="4"/>
      <c r="PLH148" s="4"/>
      <c r="PLI148" s="4"/>
      <c r="PLJ148" s="4"/>
      <c r="PLK148" s="4"/>
      <c r="PLL148" s="4"/>
      <c r="PLM148" s="4"/>
      <c r="PLN148" s="4"/>
      <c r="PLO148" s="4"/>
      <c r="PLP148" s="4"/>
      <c r="PLQ148" s="4"/>
      <c r="PLR148" s="4"/>
      <c r="PLS148" s="4"/>
      <c r="PLT148" s="4"/>
      <c r="PLU148" s="4"/>
      <c r="PLV148" s="4"/>
      <c r="PLW148" s="4"/>
      <c r="PLX148" s="4"/>
      <c r="PLY148" s="4"/>
      <c r="PLZ148" s="4"/>
      <c r="PMA148" s="4"/>
      <c r="PMB148" s="4"/>
      <c r="PMC148" s="4"/>
      <c r="PMD148" s="4"/>
      <c r="PME148" s="4"/>
      <c r="PMF148" s="4"/>
      <c r="PMG148" s="4"/>
      <c r="PMH148" s="4"/>
      <c r="PMI148" s="4"/>
      <c r="PMJ148" s="4"/>
      <c r="PMK148" s="4"/>
      <c r="PML148" s="4"/>
      <c r="PMM148" s="4"/>
      <c r="PMN148" s="4"/>
      <c r="PMO148" s="4"/>
      <c r="PMP148" s="4"/>
      <c r="PMQ148" s="4"/>
      <c r="PMR148" s="4"/>
      <c r="PMS148" s="4"/>
      <c r="PMT148" s="4"/>
      <c r="PMU148" s="4"/>
      <c r="PMV148" s="4"/>
      <c r="PMW148" s="4"/>
      <c r="PMX148" s="4"/>
      <c r="PMY148" s="4"/>
      <c r="PMZ148" s="4"/>
      <c r="PNA148" s="4"/>
      <c r="PNB148" s="4"/>
      <c r="PNC148" s="4"/>
      <c r="PND148" s="4"/>
      <c r="PNE148" s="4"/>
      <c r="PNF148" s="4"/>
      <c r="PNG148" s="4"/>
      <c r="PNH148" s="4"/>
      <c r="PNI148" s="4"/>
      <c r="PNJ148" s="4"/>
      <c r="PNK148" s="4"/>
      <c r="PNL148" s="4"/>
      <c r="PNM148" s="4"/>
      <c r="PNN148" s="4"/>
      <c r="PNO148" s="4"/>
      <c r="PNP148" s="4"/>
      <c r="PNQ148" s="4"/>
      <c r="PNR148" s="4"/>
      <c r="PNS148" s="4"/>
      <c r="PNT148" s="4"/>
      <c r="PNU148" s="4"/>
      <c r="PNV148" s="4"/>
      <c r="PNW148" s="4"/>
      <c r="PNX148" s="4"/>
      <c r="PNY148" s="4"/>
      <c r="PNZ148" s="4"/>
      <c r="POA148" s="4"/>
      <c r="POB148" s="4"/>
      <c r="POC148" s="4"/>
      <c r="POD148" s="4"/>
      <c r="POE148" s="4"/>
      <c r="POF148" s="4"/>
      <c r="POG148" s="4"/>
      <c r="POH148" s="4"/>
      <c r="POI148" s="4"/>
      <c r="POJ148" s="4"/>
      <c r="POK148" s="4"/>
      <c r="POL148" s="4"/>
      <c r="POM148" s="74"/>
      <c r="PON148" s="74"/>
      <c r="POO148" s="74"/>
      <c r="POP148" s="74"/>
      <c r="POQ148" s="74"/>
      <c r="POR148" s="74"/>
      <c r="POS148" s="4"/>
      <c r="POT148" s="4"/>
      <c r="POU148" s="4"/>
      <c r="POV148" s="4"/>
      <c r="POW148" s="4"/>
      <c r="POX148" s="4"/>
      <c r="POY148" s="4"/>
      <c r="POZ148" s="4"/>
      <c r="PPA148" s="4"/>
      <c r="PPB148" s="4"/>
      <c r="PPC148" s="4"/>
      <c r="PPD148" s="4"/>
      <c r="PPE148" s="4"/>
      <c r="PPF148" s="4"/>
      <c r="PPG148" s="4"/>
      <c r="PPH148" s="4"/>
      <c r="PPI148" s="4"/>
      <c r="PPJ148" s="4"/>
      <c r="PPK148" s="4"/>
      <c r="PPL148" s="4"/>
      <c r="PPM148" s="4"/>
      <c r="PPN148" s="4"/>
      <c r="PPO148" s="4"/>
      <c r="PPP148" s="4"/>
      <c r="PPQ148" s="4"/>
      <c r="PPR148" s="4"/>
      <c r="PPS148" s="4"/>
      <c r="PPT148" s="4"/>
      <c r="PPU148" s="4"/>
      <c r="PPV148" s="4"/>
      <c r="PPW148" s="4"/>
      <c r="PPX148" s="4"/>
      <c r="PPY148" s="4"/>
      <c r="PPZ148" s="4"/>
      <c r="PQA148" s="4"/>
      <c r="PQB148" s="4"/>
      <c r="PQC148" s="4"/>
      <c r="PQD148" s="4"/>
      <c r="PQE148" s="4"/>
      <c r="PQF148" s="4"/>
      <c r="PQG148" s="4"/>
      <c r="PQH148" s="4"/>
      <c r="PQI148" s="4"/>
      <c r="PQJ148" s="4"/>
      <c r="PQK148" s="4"/>
      <c r="PQL148" s="4"/>
      <c r="PQM148" s="4"/>
      <c r="PQN148" s="4"/>
      <c r="PQO148" s="4"/>
      <c r="PQP148" s="4"/>
      <c r="PQQ148" s="4"/>
      <c r="PQR148" s="4"/>
      <c r="PQS148" s="4"/>
      <c r="PQT148" s="4"/>
      <c r="PQU148" s="4"/>
      <c r="PQV148" s="4"/>
      <c r="PQW148" s="4"/>
      <c r="PQX148" s="4"/>
      <c r="PQY148" s="4"/>
      <c r="PQZ148" s="4"/>
      <c r="PRA148" s="4"/>
      <c r="PRB148" s="4"/>
      <c r="PRC148" s="4"/>
      <c r="PRD148" s="4"/>
      <c r="PRE148" s="4"/>
      <c r="PRF148" s="4"/>
      <c r="PRG148" s="4"/>
      <c r="PRH148" s="4"/>
      <c r="PRI148" s="4"/>
      <c r="PRJ148" s="4"/>
      <c r="PRK148" s="4"/>
      <c r="PRL148" s="4"/>
      <c r="PRM148" s="4"/>
      <c r="PRN148" s="4"/>
      <c r="PRO148" s="4"/>
      <c r="PRP148" s="4"/>
      <c r="PRQ148" s="4"/>
      <c r="PRR148" s="4"/>
      <c r="PRS148" s="4"/>
      <c r="PRT148" s="4"/>
      <c r="PRU148" s="4"/>
      <c r="PRV148" s="4"/>
      <c r="PRW148" s="4"/>
      <c r="PRX148" s="4"/>
      <c r="PRY148" s="4"/>
      <c r="PRZ148" s="4"/>
      <c r="PSA148" s="4"/>
      <c r="PSB148" s="4"/>
      <c r="PSC148" s="4"/>
      <c r="PSD148" s="4"/>
      <c r="PSE148" s="4"/>
      <c r="PSF148" s="4"/>
      <c r="PSG148" s="4"/>
      <c r="PSH148" s="4"/>
      <c r="PSI148" s="4"/>
      <c r="PSJ148" s="4"/>
      <c r="PSK148" s="4"/>
      <c r="PSL148" s="4"/>
      <c r="PSM148" s="4"/>
      <c r="PSN148" s="4"/>
      <c r="PSO148" s="4"/>
      <c r="PSP148" s="4"/>
      <c r="PSQ148" s="4"/>
      <c r="PSR148" s="4"/>
      <c r="PSS148" s="4"/>
      <c r="PST148" s="4"/>
      <c r="PSU148" s="4"/>
      <c r="PSV148" s="4"/>
      <c r="PSW148" s="4"/>
      <c r="PSX148" s="4"/>
      <c r="PSY148" s="4"/>
      <c r="PSZ148" s="4"/>
      <c r="PTA148" s="4"/>
      <c r="PTB148" s="4"/>
      <c r="PTC148" s="4"/>
      <c r="PTD148" s="4"/>
      <c r="PTE148" s="4"/>
      <c r="PTF148" s="4"/>
      <c r="PTG148" s="4"/>
      <c r="PTH148" s="4"/>
      <c r="PTI148" s="4"/>
      <c r="PTJ148" s="4"/>
      <c r="PTK148" s="4"/>
      <c r="PTL148" s="4"/>
      <c r="PTM148" s="4"/>
      <c r="PTN148" s="4"/>
      <c r="PTO148" s="4"/>
      <c r="PTP148" s="4"/>
      <c r="PTQ148" s="4"/>
      <c r="PTR148" s="4"/>
      <c r="PTS148" s="4"/>
      <c r="PTT148" s="4"/>
      <c r="PTU148" s="4"/>
      <c r="PTV148" s="4"/>
      <c r="PTW148" s="4"/>
      <c r="PTX148" s="4"/>
      <c r="PTY148" s="4"/>
      <c r="PTZ148" s="4"/>
      <c r="PUA148" s="4"/>
      <c r="PUB148" s="4"/>
      <c r="PUC148" s="4"/>
      <c r="PUD148" s="4"/>
      <c r="PUE148" s="4"/>
      <c r="PUF148" s="4"/>
      <c r="PUG148" s="4"/>
      <c r="PUH148" s="4"/>
      <c r="PUI148" s="4"/>
      <c r="PUJ148" s="4"/>
      <c r="PUK148" s="4"/>
      <c r="PUL148" s="4"/>
      <c r="PUM148" s="4"/>
      <c r="PUN148" s="4"/>
      <c r="PUO148" s="4"/>
      <c r="PUP148" s="4"/>
      <c r="PUQ148" s="4"/>
      <c r="PUR148" s="4"/>
      <c r="PUS148" s="4"/>
      <c r="PUT148" s="4"/>
      <c r="PUU148" s="4"/>
      <c r="PUV148" s="4"/>
      <c r="PUW148" s="4"/>
      <c r="PUX148" s="4"/>
      <c r="PUY148" s="4"/>
      <c r="PUZ148" s="4"/>
      <c r="PVA148" s="4"/>
      <c r="PVB148" s="4"/>
      <c r="PVC148" s="4"/>
      <c r="PVD148" s="4"/>
      <c r="PVE148" s="4"/>
      <c r="PVF148" s="4"/>
      <c r="PVG148" s="4"/>
      <c r="PVH148" s="4"/>
      <c r="PVI148" s="4"/>
      <c r="PVJ148" s="4"/>
      <c r="PVK148" s="4"/>
      <c r="PVL148" s="4"/>
      <c r="PVM148" s="4"/>
      <c r="PVN148" s="4"/>
      <c r="PVO148" s="4"/>
      <c r="PVP148" s="4"/>
      <c r="PVQ148" s="4"/>
      <c r="PVR148" s="4"/>
      <c r="PVS148" s="4"/>
      <c r="PVT148" s="4"/>
      <c r="PVU148" s="4"/>
      <c r="PVV148" s="4"/>
      <c r="PVW148" s="4"/>
      <c r="PVX148" s="4"/>
      <c r="PVY148" s="4"/>
      <c r="PVZ148" s="4"/>
      <c r="PWA148" s="4"/>
      <c r="PWB148" s="4"/>
      <c r="PWC148" s="4"/>
      <c r="PWD148" s="4"/>
      <c r="PWE148" s="4"/>
      <c r="PWF148" s="4"/>
      <c r="PWG148" s="4"/>
      <c r="PWH148" s="4"/>
      <c r="PWI148" s="4"/>
      <c r="PWJ148" s="4"/>
      <c r="PWK148" s="4"/>
      <c r="PWL148" s="4"/>
      <c r="PWM148" s="4"/>
      <c r="PWN148" s="4"/>
      <c r="PWO148" s="4"/>
      <c r="PWP148" s="4"/>
      <c r="PWQ148" s="4"/>
      <c r="PWR148" s="4"/>
      <c r="PWS148" s="4"/>
      <c r="PWT148" s="4"/>
      <c r="PWU148" s="4"/>
      <c r="PWV148" s="4"/>
      <c r="PWW148" s="4"/>
      <c r="PWX148" s="4"/>
      <c r="PWY148" s="4"/>
      <c r="PWZ148" s="4"/>
      <c r="PXA148" s="4"/>
      <c r="PXB148" s="4"/>
      <c r="PXC148" s="4"/>
      <c r="PXD148" s="4"/>
      <c r="PXE148" s="4"/>
      <c r="PXF148" s="4"/>
      <c r="PXG148" s="4"/>
      <c r="PXH148" s="4"/>
      <c r="PXI148" s="4"/>
      <c r="PXJ148" s="4"/>
      <c r="PXK148" s="4"/>
      <c r="PXL148" s="4"/>
      <c r="PXM148" s="4"/>
      <c r="PXN148" s="4"/>
      <c r="PXO148" s="4"/>
      <c r="PXP148" s="4"/>
      <c r="PXQ148" s="4"/>
      <c r="PXR148" s="4"/>
      <c r="PXS148" s="4"/>
      <c r="PXT148" s="4"/>
      <c r="PXU148" s="4"/>
      <c r="PXV148" s="4"/>
      <c r="PXW148" s="4"/>
      <c r="PXX148" s="4"/>
      <c r="PXY148" s="4"/>
      <c r="PXZ148" s="4"/>
      <c r="PYA148" s="4"/>
      <c r="PYB148" s="4"/>
      <c r="PYC148" s="4"/>
      <c r="PYD148" s="4"/>
      <c r="PYE148" s="4"/>
      <c r="PYF148" s="4"/>
      <c r="PYG148" s="4"/>
      <c r="PYH148" s="4"/>
      <c r="PYI148" s="74"/>
      <c r="PYJ148" s="74"/>
      <c r="PYK148" s="74"/>
      <c r="PYL148" s="74"/>
      <c r="PYM148" s="74"/>
      <c r="PYN148" s="74"/>
      <c r="PYO148" s="4"/>
      <c r="PYP148" s="4"/>
      <c r="PYQ148" s="4"/>
      <c r="PYR148" s="4"/>
      <c r="PYS148" s="4"/>
      <c r="PYT148" s="4"/>
      <c r="PYU148" s="4"/>
      <c r="PYV148" s="4"/>
      <c r="PYW148" s="4"/>
      <c r="PYX148" s="4"/>
      <c r="PYY148" s="4"/>
      <c r="PYZ148" s="4"/>
      <c r="PZA148" s="4"/>
      <c r="PZB148" s="4"/>
      <c r="PZC148" s="4"/>
      <c r="PZD148" s="4"/>
      <c r="PZE148" s="4"/>
      <c r="PZF148" s="4"/>
      <c r="PZG148" s="4"/>
      <c r="PZH148" s="4"/>
      <c r="PZI148" s="4"/>
      <c r="PZJ148" s="4"/>
      <c r="PZK148" s="4"/>
      <c r="PZL148" s="4"/>
      <c r="PZM148" s="4"/>
      <c r="PZN148" s="4"/>
      <c r="PZO148" s="4"/>
      <c r="PZP148" s="4"/>
      <c r="PZQ148" s="4"/>
      <c r="PZR148" s="4"/>
      <c r="PZS148" s="4"/>
      <c r="PZT148" s="4"/>
      <c r="PZU148" s="4"/>
      <c r="PZV148" s="4"/>
      <c r="PZW148" s="4"/>
      <c r="PZX148" s="4"/>
      <c r="PZY148" s="4"/>
      <c r="PZZ148" s="4"/>
      <c r="QAA148" s="4"/>
      <c r="QAB148" s="4"/>
      <c r="QAC148" s="4"/>
      <c r="QAD148" s="4"/>
      <c r="QAE148" s="4"/>
      <c r="QAF148" s="4"/>
      <c r="QAG148" s="4"/>
      <c r="QAH148" s="4"/>
      <c r="QAI148" s="4"/>
      <c r="QAJ148" s="4"/>
      <c r="QAK148" s="4"/>
      <c r="QAL148" s="4"/>
      <c r="QAM148" s="4"/>
      <c r="QAN148" s="4"/>
      <c r="QAO148" s="4"/>
      <c r="QAP148" s="4"/>
      <c r="QAQ148" s="4"/>
      <c r="QAR148" s="4"/>
      <c r="QAS148" s="4"/>
      <c r="QAT148" s="4"/>
      <c r="QAU148" s="4"/>
      <c r="QAV148" s="4"/>
      <c r="QAW148" s="4"/>
      <c r="QAX148" s="4"/>
      <c r="QAY148" s="4"/>
      <c r="QAZ148" s="4"/>
      <c r="QBA148" s="4"/>
      <c r="QBB148" s="4"/>
      <c r="QBC148" s="4"/>
      <c r="QBD148" s="4"/>
      <c r="QBE148" s="4"/>
      <c r="QBF148" s="4"/>
      <c r="QBG148" s="4"/>
      <c r="QBH148" s="4"/>
      <c r="QBI148" s="4"/>
      <c r="QBJ148" s="4"/>
      <c r="QBK148" s="4"/>
      <c r="QBL148" s="4"/>
      <c r="QBM148" s="4"/>
      <c r="QBN148" s="4"/>
      <c r="QBO148" s="4"/>
      <c r="QBP148" s="4"/>
      <c r="QBQ148" s="4"/>
      <c r="QBR148" s="4"/>
      <c r="QBS148" s="4"/>
      <c r="QBT148" s="4"/>
      <c r="QBU148" s="4"/>
      <c r="QBV148" s="4"/>
      <c r="QBW148" s="4"/>
      <c r="QBX148" s="4"/>
      <c r="QBY148" s="4"/>
      <c r="QBZ148" s="4"/>
      <c r="QCA148" s="4"/>
      <c r="QCB148" s="4"/>
      <c r="QCC148" s="4"/>
      <c r="QCD148" s="4"/>
      <c r="QCE148" s="4"/>
      <c r="QCF148" s="4"/>
      <c r="QCG148" s="4"/>
      <c r="QCH148" s="4"/>
      <c r="QCI148" s="4"/>
      <c r="QCJ148" s="4"/>
      <c r="QCK148" s="4"/>
      <c r="QCL148" s="4"/>
      <c r="QCM148" s="4"/>
      <c r="QCN148" s="4"/>
      <c r="QCO148" s="4"/>
      <c r="QCP148" s="4"/>
      <c r="QCQ148" s="4"/>
      <c r="QCR148" s="4"/>
      <c r="QCS148" s="4"/>
      <c r="QCT148" s="4"/>
      <c r="QCU148" s="4"/>
      <c r="QCV148" s="4"/>
      <c r="QCW148" s="4"/>
      <c r="QCX148" s="4"/>
      <c r="QCY148" s="4"/>
      <c r="QCZ148" s="4"/>
      <c r="QDA148" s="4"/>
      <c r="QDB148" s="4"/>
      <c r="QDC148" s="4"/>
      <c r="QDD148" s="4"/>
      <c r="QDE148" s="4"/>
      <c r="QDF148" s="4"/>
      <c r="QDG148" s="4"/>
      <c r="QDH148" s="4"/>
      <c r="QDI148" s="4"/>
      <c r="QDJ148" s="4"/>
      <c r="QDK148" s="4"/>
      <c r="QDL148" s="4"/>
      <c r="QDM148" s="4"/>
      <c r="QDN148" s="4"/>
      <c r="QDO148" s="4"/>
      <c r="QDP148" s="4"/>
      <c r="QDQ148" s="4"/>
      <c r="QDR148" s="4"/>
      <c r="QDS148" s="4"/>
      <c r="QDT148" s="4"/>
      <c r="QDU148" s="4"/>
      <c r="QDV148" s="4"/>
      <c r="QDW148" s="4"/>
      <c r="QDX148" s="4"/>
      <c r="QDY148" s="4"/>
      <c r="QDZ148" s="4"/>
      <c r="QEA148" s="4"/>
      <c r="QEB148" s="4"/>
      <c r="QEC148" s="4"/>
      <c r="QED148" s="4"/>
      <c r="QEE148" s="4"/>
      <c r="QEF148" s="4"/>
      <c r="QEG148" s="4"/>
      <c r="QEH148" s="4"/>
      <c r="QEI148" s="4"/>
      <c r="QEJ148" s="4"/>
      <c r="QEK148" s="4"/>
      <c r="QEL148" s="4"/>
      <c r="QEM148" s="4"/>
      <c r="QEN148" s="4"/>
      <c r="QEO148" s="4"/>
      <c r="QEP148" s="4"/>
      <c r="QEQ148" s="4"/>
      <c r="QER148" s="4"/>
      <c r="QES148" s="4"/>
      <c r="QET148" s="4"/>
      <c r="QEU148" s="4"/>
      <c r="QEV148" s="4"/>
      <c r="QEW148" s="4"/>
      <c r="QEX148" s="4"/>
      <c r="QEY148" s="4"/>
      <c r="QEZ148" s="4"/>
      <c r="QFA148" s="4"/>
      <c r="QFB148" s="4"/>
      <c r="QFC148" s="4"/>
      <c r="QFD148" s="4"/>
      <c r="QFE148" s="4"/>
      <c r="QFF148" s="4"/>
      <c r="QFG148" s="4"/>
      <c r="QFH148" s="4"/>
      <c r="QFI148" s="4"/>
      <c r="QFJ148" s="4"/>
      <c r="QFK148" s="4"/>
      <c r="QFL148" s="4"/>
      <c r="QFM148" s="4"/>
      <c r="QFN148" s="4"/>
      <c r="QFO148" s="4"/>
      <c r="QFP148" s="4"/>
      <c r="QFQ148" s="4"/>
      <c r="QFR148" s="4"/>
      <c r="QFS148" s="4"/>
      <c r="QFT148" s="4"/>
      <c r="QFU148" s="4"/>
      <c r="QFV148" s="4"/>
      <c r="QFW148" s="4"/>
      <c r="QFX148" s="4"/>
      <c r="QFY148" s="4"/>
      <c r="QFZ148" s="4"/>
      <c r="QGA148" s="4"/>
      <c r="QGB148" s="4"/>
      <c r="QGC148" s="4"/>
      <c r="QGD148" s="4"/>
      <c r="QGE148" s="4"/>
      <c r="QGF148" s="4"/>
      <c r="QGG148" s="4"/>
      <c r="QGH148" s="4"/>
      <c r="QGI148" s="4"/>
      <c r="QGJ148" s="4"/>
      <c r="QGK148" s="4"/>
      <c r="QGL148" s="4"/>
      <c r="QGM148" s="4"/>
      <c r="QGN148" s="4"/>
      <c r="QGO148" s="4"/>
      <c r="QGP148" s="4"/>
      <c r="QGQ148" s="4"/>
      <c r="QGR148" s="4"/>
      <c r="QGS148" s="4"/>
      <c r="QGT148" s="4"/>
      <c r="QGU148" s="4"/>
      <c r="QGV148" s="4"/>
      <c r="QGW148" s="4"/>
      <c r="QGX148" s="4"/>
      <c r="QGY148" s="4"/>
      <c r="QGZ148" s="4"/>
      <c r="QHA148" s="4"/>
      <c r="QHB148" s="4"/>
      <c r="QHC148" s="4"/>
      <c r="QHD148" s="4"/>
      <c r="QHE148" s="4"/>
      <c r="QHF148" s="4"/>
      <c r="QHG148" s="4"/>
      <c r="QHH148" s="4"/>
      <c r="QHI148" s="4"/>
      <c r="QHJ148" s="4"/>
      <c r="QHK148" s="4"/>
      <c r="QHL148" s="4"/>
      <c r="QHM148" s="4"/>
      <c r="QHN148" s="4"/>
      <c r="QHO148" s="4"/>
      <c r="QHP148" s="4"/>
      <c r="QHQ148" s="4"/>
      <c r="QHR148" s="4"/>
      <c r="QHS148" s="4"/>
      <c r="QHT148" s="4"/>
      <c r="QHU148" s="4"/>
      <c r="QHV148" s="4"/>
      <c r="QHW148" s="4"/>
      <c r="QHX148" s="4"/>
      <c r="QHY148" s="4"/>
      <c r="QHZ148" s="4"/>
      <c r="QIA148" s="4"/>
      <c r="QIB148" s="4"/>
      <c r="QIC148" s="4"/>
      <c r="QID148" s="4"/>
      <c r="QIE148" s="74"/>
      <c r="QIF148" s="74"/>
      <c r="QIG148" s="74"/>
      <c r="QIH148" s="74"/>
      <c r="QII148" s="74"/>
      <c r="QIJ148" s="74"/>
      <c r="QIK148" s="4"/>
      <c r="QIL148" s="4"/>
      <c r="QIM148" s="4"/>
      <c r="QIN148" s="4"/>
      <c r="QIO148" s="4"/>
      <c r="QIP148" s="4"/>
      <c r="QIQ148" s="4"/>
      <c r="QIR148" s="4"/>
      <c r="QIS148" s="4"/>
      <c r="QIT148" s="4"/>
      <c r="QIU148" s="4"/>
      <c r="QIV148" s="4"/>
      <c r="QIW148" s="4"/>
      <c r="QIX148" s="4"/>
      <c r="QIY148" s="4"/>
      <c r="QIZ148" s="4"/>
      <c r="QJA148" s="4"/>
      <c r="QJB148" s="4"/>
      <c r="QJC148" s="4"/>
      <c r="QJD148" s="4"/>
      <c r="QJE148" s="4"/>
      <c r="QJF148" s="4"/>
      <c r="QJG148" s="4"/>
      <c r="QJH148" s="4"/>
      <c r="QJI148" s="4"/>
      <c r="QJJ148" s="4"/>
      <c r="QJK148" s="4"/>
      <c r="QJL148" s="4"/>
      <c r="QJM148" s="4"/>
      <c r="QJN148" s="4"/>
      <c r="QJO148" s="4"/>
      <c r="QJP148" s="4"/>
      <c r="QJQ148" s="4"/>
      <c r="QJR148" s="4"/>
      <c r="QJS148" s="4"/>
      <c r="QJT148" s="4"/>
      <c r="QJU148" s="4"/>
      <c r="QJV148" s="4"/>
      <c r="QJW148" s="4"/>
      <c r="QJX148" s="4"/>
      <c r="QJY148" s="4"/>
      <c r="QJZ148" s="4"/>
      <c r="QKA148" s="4"/>
      <c r="QKB148" s="4"/>
      <c r="QKC148" s="4"/>
      <c r="QKD148" s="4"/>
      <c r="QKE148" s="4"/>
      <c r="QKF148" s="4"/>
      <c r="QKG148" s="4"/>
      <c r="QKH148" s="4"/>
      <c r="QKI148" s="4"/>
      <c r="QKJ148" s="4"/>
      <c r="QKK148" s="4"/>
      <c r="QKL148" s="4"/>
      <c r="QKM148" s="4"/>
      <c r="QKN148" s="4"/>
      <c r="QKO148" s="4"/>
      <c r="QKP148" s="4"/>
      <c r="QKQ148" s="4"/>
      <c r="QKR148" s="4"/>
      <c r="QKS148" s="4"/>
      <c r="QKT148" s="4"/>
      <c r="QKU148" s="4"/>
      <c r="QKV148" s="4"/>
      <c r="QKW148" s="4"/>
      <c r="QKX148" s="4"/>
      <c r="QKY148" s="4"/>
      <c r="QKZ148" s="4"/>
      <c r="QLA148" s="4"/>
      <c r="QLB148" s="4"/>
      <c r="QLC148" s="4"/>
      <c r="QLD148" s="4"/>
      <c r="QLE148" s="4"/>
      <c r="QLF148" s="4"/>
      <c r="QLG148" s="4"/>
      <c r="QLH148" s="4"/>
      <c r="QLI148" s="4"/>
      <c r="QLJ148" s="4"/>
      <c r="QLK148" s="4"/>
      <c r="QLL148" s="4"/>
      <c r="QLM148" s="4"/>
      <c r="QLN148" s="4"/>
      <c r="QLO148" s="4"/>
      <c r="QLP148" s="4"/>
      <c r="QLQ148" s="4"/>
      <c r="QLR148" s="4"/>
      <c r="QLS148" s="4"/>
      <c r="QLT148" s="4"/>
      <c r="QLU148" s="4"/>
      <c r="QLV148" s="4"/>
      <c r="QLW148" s="4"/>
      <c r="QLX148" s="4"/>
      <c r="QLY148" s="4"/>
      <c r="QLZ148" s="4"/>
      <c r="QMA148" s="4"/>
      <c r="QMB148" s="4"/>
      <c r="QMC148" s="4"/>
      <c r="QMD148" s="4"/>
      <c r="QME148" s="4"/>
      <c r="QMF148" s="4"/>
      <c r="QMG148" s="4"/>
      <c r="QMH148" s="4"/>
      <c r="QMI148" s="4"/>
      <c r="QMJ148" s="4"/>
      <c r="QMK148" s="4"/>
      <c r="QML148" s="4"/>
      <c r="QMM148" s="4"/>
      <c r="QMN148" s="4"/>
      <c r="QMO148" s="4"/>
      <c r="QMP148" s="4"/>
      <c r="QMQ148" s="4"/>
      <c r="QMR148" s="4"/>
      <c r="QMS148" s="4"/>
      <c r="QMT148" s="4"/>
      <c r="QMU148" s="4"/>
      <c r="QMV148" s="4"/>
      <c r="QMW148" s="4"/>
      <c r="QMX148" s="4"/>
      <c r="QMY148" s="4"/>
      <c r="QMZ148" s="4"/>
      <c r="QNA148" s="4"/>
      <c r="QNB148" s="4"/>
      <c r="QNC148" s="4"/>
      <c r="QND148" s="4"/>
      <c r="QNE148" s="4"/>
      <c r="QNF148" s="4"/>
      <c r="QNG148" s="4"/>
      <c r="QNH148" s="4"/>
      <c r="QNI148" s="4"/>
      <c r="QNJ148" s="4"/>
      <c r="QNK148" s="4"/>
      <c r="QNL148" s="4"/>
      <c r="QNM148" s="4"/>
      <c r="QNN148" s="4"/>
      <c r="QNO148" s="4"/>
      <c r="QNP148" s="4"/>
      <c r="QNQ148" s="4"/>
      <c r="QNR148" s="4"/>
      <c r="QNS148" s="4"/>
      <c r="QNT148" s="4"/>
      <c r="QNU148" s="4"/>
      <c r="QNV148" s="4"/>
      <c r="QNW148" s="4"/>
      <c r="QNX148" s="4"/>
      <c r="QNY148" s="4"/>
      <c r="QNZ148" s="4"/>
      <c r="QOA148" s="4"/>
      <c r="QOB148" s="4"/>
      <c r="QOC148" s="4"/>
      <c r="QOD148" s="4"/>
      <c r="QOE148" s="4"/>
      <c r="QOF148" s="4"/>
      <c r="QOG148" s="4"/>
      <c r="QOH148" s="4"/>
      <c r="QOI148" s="4"/>
      <c r="QOJ148" s="4"/>
      <c r="QOK148" s="4"/>
      <c r="QOL148" s="4"/>
      <c r="QOM148" s="4"/>
      <c r="QON148" s="4"/>
      <c r="QOO148" s="4"/>
      <c r="QOP148" s="4"/>
      <c r="QOQ148" s="4"/>
      <c r="QOR148" s="4"/>
      <c r="QOS148" s="4"/>
      <c r="QOT148" s="4"/>
      <c r="QOU148" s="4"/>
      <c r="QOV148" s="4"/>
      <c r="QOW148" s="4"/>
      <c r="QOX148" s="4"/>
      <c r="QOY148" s="4"/>
      <c r="QOZ148" s="4"/>
      <c r="QPA148" s="4"/>
      <c r="QPB148" s="4"/>
      <c r="QPC148" s="4"/>
      <c r="QPD148" s="4"/>
      <c r="QPE148" s="4"/>
      <c r="QPF148" s="4"/>
      <c r="QPG148" s="4"/>
      <c r="QPH148" s="4"/>
      <c r="QPI148" s="4"/>
      <c r="QPJ148" s="4"/>
      <c r="QPK148" s="4"/>
      <c r="QPL148" s="4"/>
      <c r="QPM148" s="4"/>
      <c r="QPN148" s="4"/>
      <c r="QPO148" s="4"/>
      <c r="QPP148" s="4"/>
      <c r="QPQ148" s="4"/>
      <c r="QPR148" s="4"/>
      <c r="QPS148" s="4"/>
      <c r="QPT148" s="4"/>
      <c r="QPU148" s="4"/>
      <c r="QPV148" s="4"/>
      <c r="QPW148" s="4"/>
      <c r="QPX148" s="4"/>
      <c r="QPY148" s="4"/>
      <c r="QPZ148" s="4"/>
      <c r="QQA148" s="4"/>
      <c r="QQB148" s="4"/>
      <c r="QQC148" s="4"/>
      <c r="QQD148" s="4"/>
      <c r="QQE148" s="4"/>
      <c r="QQF148" s="4"/>
      <c r="QQG148" s="4"/>
      <c r="QQH148" s="4"/>
      <c r="QQI148" s="4"/>
      <c r="QQJ148" s="4"/>
      <c r="QQK148" s="4"/>
      <c r="QQL148" s="4"/>
      <c r="QQM148" s="4"/>
      <c r="QQN148" s="4"/>
      <c r="QQO148" s="4"/>
      <c r="QQP148" s="4"/>
      <c r="QQQ148" s="4"/>
      <c r="QQR148" s="4"/>
      <c r="QQS148" s="4"/>
      <c r="QQT148" s="4"/>
      <c r="QQU148" s="4"/>
      <c r="QQV148" s="4"/>
      <c r="QQW148" s="4"/>
      <c r="QQX148" s="4"/>
      <c r="QQY148" s="4"/>
      <c r="QQZ148" s="4"/>
      <c r="QRA148" s="4"/>
      <c r="QRB148" s="4"/>
      <c r="QRC148" s="4"/>
      <c r="QRD148" s="4"/>
      <c r="QRE148" s="4"/>
      <c r="QRF148" s="4"/>
      <c r="QRG148" s="4"/>
      <c r="QRH148" s="4"/>
      <c r="QRI148" s="4"/>
      <c r="QRJ148" s="4"/>
      <c r="QRK148" s="4"/>
      <c r="QRL148" s="4"/>
      <c r="QRM148" s="4"/>
      <c r="QRN148" s="4"/>
      <c r="QRO148" s="4"/>
      <c r="QRP148" s="4"/>
      <c r="QRQ148" s="4"/>
      <c r="QRR148" s="4"/>
      <c r="QRS148" s="4"/>
      <c r="QRT148" s="4"/>
      <c r="QRU148" s="4"/>
      <c r="QRV148" s="4"/>
      <c r="QRW148" s="4"/>
      <c r="QRX148" s="4"/>
      <c r="QRY148" s="4"/>
      <c r="QRZ148" s="4"/>
      <c r="QSA148" s="74"/>
      <c r="QSB148" s="74"/>
      <c r="QSC148" s="74"/>
      <c r="QSD148" s="74"/>
      <c r="QSE148" s="74"/>
      <c r="QSF148" s="74"/>
      <c r="QSG148" s="4"/>
      <c r="QSH148" s="4"/>
      <c r="QSI148" s="4"/>
      <c r="QSJ148" s="4"/>
      <c r="QSK148" s="4"/>
      <c r="QSL148" s="4"/>
      <c r="QSM148" s="4"/>
      <c r="QSN148" s="4"/>
      <c r="QSO148" s="4"/>
      <c r="QSP148" s="4"/>
      <c r="QSQ148" s="4"/>
      <c r="QSR148" s="4"/>
      <c r="QSS148" s="4"/>
      <c r="QST148" s="4"/>
      <c r="QSU148" s="4"/>
      <c r="QSV148" s="4"/>
      <c r="QSW148" s="4"/>
      <c r="QSX148" s="4"/>
      <c r="QSY148" s="4"/>
      <c r="QSZ148" s="4"/>
      <c r="QTA148" s="4"/>
      <c r="QTB148" s="4"/>
      <c r="QTC148" s="4"/>
      <c r="QTD148" s="4"/>
      <c r="QTE148" s="4"/>
      <c r="QTF148" s="4"/>
      <c r="QTG148" s="4"/>
      <c r="QTH148" s="4"/>
      <c r="QTI148" s="4"/>
      <c r="QTJ148" s="4"/>
      <c r="QTK148" s="4"/>
      <c r="QTL148" s="4"/>
      <c r="QTM148" s="4"/>
      <c r="QTN148" s="4"/>
      <c r="QTO148" s="4"/>
      <c r="QTP148" s="4"/>
      <c r="QTQ148" s="4"/>
      <c r="QTR148" s="4"/>
      <c r="QTS148" s="4"/>
      <c r="QTT148" s="4"/>
      <c r="QTU148" s="4"/>
      <c r="QTV148" s="4"/>
      <c r="QTW148" s="4"/>
      <c r="QTX148" s="4"/>
      <c r="QTY148" s="4"/>
      <c r="QTZ148" s="4"/>
      <c r="QUA148" s="4"/>
      <c r="QUB148" s="4"/>
      <c r="QUC148" s="4"/>
      <c r="QUD148" s="4"/>
      <c r="QUE148" s="4"/>
      <c r="QUF148" s="4"/>
      <c r="QUG148" s="4"/>
      <c r="QUH148" s="4"/>
      <c r="QUI148" s="4"/>
      <c r="QUJ148" s="4"/>
      <c r="QUK148" s="4"/>
      <c r="QUL148" s="4"/>
      <c r="QUM148" s="4"/>
      <c r="QUN148" s="4"/>
      <c r="QUO148" s="4"/>
      <c r="QUP148" s="4"/>
      <c r="QUQ148" s="4"/>
      <c r="QUR148" s="4"/>
      <c r="QUS148" s="4"/>
      <c r="QUT148" s="4"/>
      <c r="QUU148" s="4"/>
      <c r="QUV148" s="4"/>
      <c r="QUW148" s="4"/>
      <c r="QUX148" s="4"/>
      <c r="QUY148" s="4"/>
      <c r="QUZ148" s="4"/>
      <c r="QVA148" s="4"/>
      <c r="QVB148" s="4"/>
      <c r="QVC148" s="4"/>
      <c r="QVD148" s="4"/>
      <c r="QVE148" s="4"/>
      <c r="QVF148" s="4"/>
      <c r="QVG148" s="4"/>
      <c r="QVH148" s="4"/>
      <c r="QVI148" s="4"/>
      <c r="QVJ148" s="4"/>
      <c r="QVK148" s="4"/>
      <c r="QVL148" s="4"/>
      <c r="QVM148" s="4"/>
      <c r="QVN148" s="4"/>
      <c r="QVO148" s="4"/>
      <c r="QVP148" s="4"/>
      <c r="QVQ148" s="4"/>
      <c r="QVR148" s="4"/>
      <c r="QVS148" s="4"/>
      <c r="QVT148" s="4"/>
      <c r="QVU148" s="4"/>
      <c r="QVV148" s="4"/>
      <c r="QVW148" s="4"/>
      <c r="QVX148" s="4"/>
      <c r="QVY148" s="4"/>
      <c r="QVZ148" s="4"/>
      <c r="QWA148" s="4"/>
      <c r="QWB148" s="4"/>
      <c r="QWC148" s="4"/>
      <c r="QWD148" s="4"/>
      <c r="QWE148" s="4"/>
      <c r="QWF148" s="4"/>
      <c r="QWG148" s="4"/>
      <c r="QWH148" s="4"/>
      <c r="QWI148" s="4"/>
      <c r="QWJ148" s="4"/>
      <c r="QWK148" s="4"/>
      <c r="QWL148" s="4"/>
      <c r="QWM148" s="4"/>
      <c r="QWN148" s="4"/>
      <c r="QWO148" s="4"/>
      <c r="QWP148" s="4"/>
      <c r="QWQ148" s="4"/>
      <c r="QWR148" s="4"/>
      <c r="QWS148" s="4"/>
      <c r="QWT148" s="4"/>
      <c r="QWU148" s="4"/>
      <c r="QWV148" s="4"/>
      <c r="QWW148" s="4"/>
      <c r="QWX148" s="4"/>
      <c r="QWY148" s="4"/>
      <c r="QWZ148" s="4"/>
      <c r="QXA148" s="4"/>
      <c r="QXB148" s="4"/>
      <c r="QXC148" s="4"/>
      <c r="QXD148" s="4"/>
      <c r="QXE148" s="4"/>
      <c r="QXF148" s="4"/>
      <c r="QXG148" s="4"/>
      <c r="QXH148" s="4"/>
      <c r="QXI148" s="4"/>
      <c r="QXJ148" s="4"/>
      <c r="QXK148" s="4"/>
      <c r="QXL148" s="4"/>
      <c r="QXM148" s="4"/>
      <c r="QXN148" s="4"/>
      <c r="QXO148" s="4"/>
      <c r="QXP148" s="4"/>
      <c r="QXQ148" s="4"/>
      <c r="QXR148" s="4"/>
      <c r="QXS148" s="4"/>
      <c r="QXT148" s="4"/>
      <c r="QXU148" s="4"/>
      <c r="QXV148" s="4"/>
      <c r="QXW148" s="4"/>
      <c r="QXX148" s="4"/>
      <c r="QXY148" s="4"/>
      <c r="QXZ148" s="4"/>
      <c r="QYA148" s="4"/>
      <c r="QYB148" s="4"/>
      <c r="QYC148" s="4"/>
      <c r="QYD148" s="4"/>
      <c r="QYE148" s="4"/>
      <c r="QYF148" s="4"/>
      <c r="QYG148" s="4"/>
      <c r="QYH148" s="4"/>
      <c r="QYI148" s="4"/>
      <c r="QYJ148" s="4"/>
      <c r="QYK148" s="4"/>
      <c r="QYL148" s="4"/>
      <c r="QYM148" s="4"/>
      <c r="QYN148" s="4"/>
      <c r="QYO148" s="4"/>
      <c r="QYP148" s="4"/>
      <c r="QYQ148" s="4"/>
      <c r="QYR148" s="4"/>
      <c r="QYS148" s="4"/>
      <c r="QYT148" s="4"/>
      <c r="QYU148" s="4"/>
      <c r="QYV148" s="4"/>
      <c r="QYW148" s="4"/>
      <c r="QYX148" s="4"/>
      <c r="QYY148" s="4"/>
      <c r="QYZ148" s="4"/>
      <c r="QZA148" s="4"/>
      <c r="QZB148" s="4"/>
      <c r="QZC148" s="4"/>
      <c r="QZD148" s="4"/>
      <c r="QZE148" s="4"/>
      <c r="QZF148" s="4"/>
      <c r="QZG148" s="4"/>
      <c r="QZH148" s="4"/>
      <c r="QZI148" s="4"/>
      <c r="QZJ148" s="4"/>
      <c r="QZK148" s="4"/>
      <c r="QZL148" s="4"/>
      <c r="QZM148" s="4"/>
      <c r="QZN148" s="4"/>
      <c r="QZO148" s="4"/>
      <c r="QZP148" s="4"/>
      <c r="QZQ148" s="4"/>
      <c r="QZR148" s="4"/>
      <c r="QZS148" s="4"/>
      <c r="QZT148" s="4"/>
      <c r="QZU148" s="4"/>
      <c r="QZV148" s="4"/>
      <c r="QZW148" s="4"/>
      <c r="QZX148" s="4"/>
      <c r="QZY148" s="4"/>
      <c r="QZZ148" s="4"/>
      <c r="RAA148" s="4"/>
      <c r="RAB148" s="4"/>
      <c r="RAC148" s="4"/>
      <c r="RAD148" s="4"/>
      <c r="RAE148" s="4"/>
      <c r="RAF148" s="4"/>
      <c r="RAG148" s="4"/>
      <c r="RAH148" s="4"/>
      <c r="RAI148" s="4"/>
      <c r="RAJ148" s="4"/>
      <c r="RAK148" s="4"/>
      <c r="RAL148" s="4"/>
      <c r="RAM148" s="4"/>
      <c r="RAN148" s="4"/>
      <c r="RAO148" s="4"/>
      <c r="RAP148" s="4"/>
      <c r="RAQ148" s="4"/>
      <c r="RAR148" s="4"/>
      <c r="RAS148" s="4"/>
      <c r="RAT148" s="4"/>
      <c r="RAU148" s="4"/>
      <c r="RAV148" s="4"/>
      <c r="RAW148" s="4"/>
      <c r="RAX148" s="4"/>
      <c r="RAY148" s="4"/>
      <c r="RAZ148" s="4"/>
      <c r="RBA148" s="4"/>
      <c r="RBB148" s="4"/>
      <c r="RBC148" s="4"/>
      <c r="RBD148" s="4"/>
      <c r="RBE148" s="4"/>
      <c r="RBF148" s="4"/>
      <c r="RBG148" s="4"/>
      <c r="RBH148" s="4"/>
      <c r="RBI148" s="4"/>
      <c r="RBJ148" s="4"/>
      <c r="RBK148" s="4"/>
      <c r="RBL148" s="4"/>
      <c r="RBM148" s="4"/>
      <c r="RBN148" s="4"/>
      <c r="RBO148" s="4"/>
      <c r="RBP148" s="4"/>
      <c r="RBQ148" s="4"/>
      <c r="RBR148" s="4"/>
      <c r="RBS148" s="4"/>
      <c r="RBT148" s="4"/>
      <c r="RBU148" s="4"/>
      <c r="RBV148" s="4"/>
      <c r="RBW148" s="74"/>
      <c r="RBX148" s="74"/>
      <c r="RBY148" s="74"/>
      <c r="RBZ148" s="74"/>
      <c r="RCA148" s="74"/>
      <c r="RCB148" s="74"/>
      <c r="RCC148" s="4"/>
      <c r="RCD148" s="4"/>
      <c r="RCE148" s="4"/>
      <c r="RCF148" s="4"/>
      <c r="RCG148" s="4"/>
      <c r="RCH148" s="4"/>
      <c r="RCI148" s="4"/>
      <c r="RCJ148" s="4"/>
      <c r="RCK148" s="4"/>
      <c r="RCL148" s="4"/>
      <c r="RCM148" s="4"/>
      <c r="RCN148" s="4"/>
      <c r="RCO148" s="4"/>
      <c r="RCP148" s="4"/>
      <c r="RCQ148" s="4"/>
      <c r="RCR148" s="4"/>
      <c r="RCS148" s="4"/>
      <c r="RCT148" s="4"/>
      <c r="RCU148" s="4"/>
      <c r="RCV148" s="4"/>
      <c r="RCW148" s="4"/>
      <c r="RCX148" s="4"/>
      <c r="RCY148" s="4"/>
      <c r="RCZ148" s="4"/>
      <c r="RDA148" s="4"/>
      <c r="RDB148" s="4"/>
      <c r="RDC148" s="4"/>
      <c r="RDD148" s="4"/>
      <c r="RDE148" s="4"/>
      <c r="RDF148" s="4"/>
      <c r="RDG148" s="4"/>
      <c r="RDH148" s="4"/>
      <c r="RDI148" s="4"/>
      <c r="RDJ148" s="4"/>
      <c r="RDK148" s="4"/>
      <c r="RDL148" s="4"/>
      <c r="RDM148" s="4"/>
      <c r="RDN148" s="4"/>
      <c r="RDO148" s="4"/>
      <c r="RDP148" s="4"/>
      <c r="RDQ148" s="4"/>
      <c r="RDR148" s="4"/>
      <c r="RDS148" s="4"/>
      <c r="RDT148" s="4"/>
      <c r="RDU148" s="4"/>
      <c r="RDV148" s="4"/>
      <c r="RDW148" s="4"/>
      <c r="RDX148" s="4"/>
      <c r="RDY148" s="4"/>
      <c r="RDZ148" s="4"/>
      <c r="REA148" s="4"/>
      <c r="REB148" s="4"/>
      <c r="REC148" s="4"/>
      <c r="RED148" s="4"/>
      <c r="REE148" s="4"/>
      <c r="REF148" s="4"/>
      <c r="REG148" s="4"/>
      <c r="REH148" s="4"/>
      <c r="REI148" s="4"/>
      <c r="REJ148" s="4"/>
      <c r="REK148" s="4"/>
      <c r="REL148" s="4"/>
      <c r="REM148" s="4"/>
      <c r="REN148" s="4"/>
      <c r="REO148" s="4"/>
      <c r="REP148" s="4"/>
      <c r="REQ148" s="4"/>
      <c r="RER148" s="4"/>
      <c r="RES148" s="4"/>
      <c r="RET148" s="4"/>
      <c r="REU148" s="4"/>
      <c r="REV148" s="4"/>
      <c r="REW148" s="4"/>
      <c r="REX148" s="4"/>
      <c r="REY148" s="4"/>
      <c r="REZ148" s="4"/>
      <c r="RFA148" s="4"/>
      <c r="RFB148" s="4"/>
      <c r="RFC148" s="4"/>
      <c r="RFD148" s="4"/>
      <c r="RFE148" s="4"/>
      <c r="RFF148" s="4"/>
      <c r="RFG148" s="4"/>
      <c r="RFH148" s="4"/>
      <c r="RFI148" s="4"/>
      <c r="RFJ148" s="4"/>
      <c r="RFK148" s="4"/>
      <c r="RFL148" s="4"/>
      <c r="RFM148" s="4"/>
      <c r="RFN148" s="4"/>
      <c r="RFO148" s="4"/>
      <c r="RFP148" s="4"/>
      <c r="RFQ148" s="4"/>
      <c r="RFR148" s="4"/>
      <c r="RFS148" s="4"/>
      <c r="RFT148" s="4"/>
      <c r="RFU148" s="4"/>
      <c r="RFV148" s="4"/>
      <c r="RFW148" s="4"/>
      <c r="RFX148" s="4"/>
      <c r="RFY148" s="4"/>
      <c r="RFZ148" s="4"/>
      <c r="RGA148" s="4"/>
      <c r="RGB148" s="4"/>
      <c r="RGC148" s="4"/>
      <c r="RGD148" s="4"/>
      <c r="RGE148" s="4"/>
      <c r="RGF148" s="4"/>
      <c r="RGG148" s="4"/>
      <c r="RGH148" s="4"/>
      <c r="RGI148" s="4"/>
      <c r="RGJ148" s="4"/>
      <c r="RGK148" s="4"/>
      <c r="RGL148" s="4"/>
      <c r="RGM148" s="4"/>
      <c r="RGN148" s="4"/>
      <c r="RGO148" s="4"/>
      <c r="RGP148" s="4"/>
      <c r="RGQ148" s="4"/>
      <c r="RGR148" s="4"/>
      <c r="RGS148" s="4"/>
      <c r="RGT148" s="4"/>
      <c r="RGU148" s="4"/>
      <c r="RGV148" s="4"/>
      <c r="RGW148" s="4"/>
      <c r="RGX148" s="4"/>
      <c r="RGY148" s="4"/>
      <c r="RGZ148" s="4"/>
      <c r="RHA148" s="4"/>
      <c r="RHB148" s="4"/>
      <c r="RHC148" s="4"/>
      <c r="RHD148" s="4"/>
      <c r="RHE148" s="4"/>
      <c r="RHF148" s="4"/>
      <c r="RHG148" s="4"/>
      <c r="RHH148" s="4"/>
      <c r="RHI148" s="4"/>
      <c r="RHJ148" s="4"/>
      <c r="RHK148" s="4"/>
      <c r="RHL148" s="4"/>
      <c r="RHM148" s="4"/>
      <c r="RHN148" s="4"/>
      <c r="RHO148" s="4"/>
      <c r="RHP148" s="4"/>
      <c r="RHQ148" s="4"/>
      <c r="RHR148" s="4"/>
      <c r="RHS148" s="4"/>
      <c r="RHT148" s="4"/>
      <c r="RHU148" s="4"/>
      <c r="RHV148" s="4"/>
      <c r="RHW148" s="4"/>
      <c r="RHX148" s="4"/>
      <c r="RHY148" s="4"/>
      <c r="RHZ148" s="4"/>
      <c r="RIA148" s="4"/>
      <c r="RIB148" s="4"/>
      <c r="RIC148" s="4"/>
      <c r="RID148" s="4"/>
      <c r="RIE148" s="4"/>
      <c r="RIF148" s="4"/>
      <c r="RIG148" s="4"/>
      <c r="RIH148" s="4"/>
      <c r="RII148" s="4"/>
      <c r="RIJ148" s="4"/>
      <c r="RIK148" s="4"/>
      <c r="RIL148" s="4"/>
      <c r="RIM148" s="4"/>
      <c r="RIN148" s="4"/>
      <c r="RIO148" s="4"/>
      <c r="RIP148" s="4"/>
      <c r="RIQ148" s="4"/>
      <c r="RIR148" s="4"/>
      <c r="RIS148" s="4"/>
      <c r="RIT148" s="4"/>
      <c r="RIU148" s="4"/>
      <c r="RIV148" s="4"/>
      <c r="RIW148" s="4"/>
      <c r="RIX148" s="4"/>
      <c r="RIY148" s="4"/>
      <c r="RIZ148" s="4"/>
      <c r="RJA148" s="4"/>
      <c r="RJB148" s="4"/>
      <c r="RJC148" s="4"/>
      <c r="RJD148" s="4"/>
      <c r="RJE148" s="4"/>
      <c r="RJF148" s="4"/>
      <c r="RJG148" s="4"/>
      <c r="RJH148" s="4"/>
      <c r="RJI148" s="4"/>
      <c r="RJJ148" s="4"/>
      <c r="RJK148" s="4"/>
      <c r="RJL148" s="4"/>
      <c r="RJM148" s="4"/>
      <c r="RJN148" s="4"/>
      <c r="RJO148" s="4"/>
      <c r="RJP148" s="4"/>
      <c r="RJQ148" s="4"/>
      <c r="RJR148" s="4"/>
      <c r="RJS148" s="4"/>
      <c r="RJT148" s="4"/>
      <c r="RJU148" s="4"/>
      <c r="RJV148" s="4"/>
      <c r="RJW148" s="4"/>
      <c r="RJX148" s="4"/>
      <c r="RJY148" s="4"/>
      <c r="RJZ148" s="4"/>
      <c r="RKA148" s="4"/>
      <c r="RKB148" s="4"/>
      <c r="RKC148" s="4"/>
      <c r="RKD148" s="4"/>
      <c r="RKE148" s="4"/>
      <c r="RKF148" s="4"/>
      <c r="RKG148" s="4"/>
      <c r="RKH148" s="4"/>
      <c r="RKI148" s="4"/>
      <c r="RKJ148" s="4"/>
      <c r="RKK148" s="4"/>
      <c r="RKL148" s="4"/>
      <c r="RKM148" s="4"/>
      <c r="RKN148" s="4"/>
      <c r="RKO148" s="4"/>
      <c r="RKP148" s="4"/>
      <c r="RKQ148" s="4"/>
      <c r="RKR148" s="4"/>
      <c r="RKS148" s="4"/>
      <c r="RKT148" s="4"/>
      <c r="RKU148" s="4"/>
      <c r="RKV148" s="4"/>
      <c r="RKW148" s="4"/>
      <c r="RKX148" s="4"/>
      <c r="RKY148" s="4"/>
      <c r="RKZ148" s="4"/>
      <c r="RLA148" s="4"/>
      <c r="RLB148" s="4"/>
      <c r="RLC148" s="4"/>
      <c r="RLD148" s="4"/>
      <c r="RLE148" s="4"/>
      <c r="RLF148" s="4"/>
      <c r="RLG148" s="4"/>
      <c r="RLH148" s="4"/>
      <c r="RLI148" s="4"/>
      <c r="RLJ148" s="4"/>
      <c r="RLK148" s="4"/>
      <c r="RLL148" s="4"/>
      <c r="RLM148" s="4"/>
      <c r="RLN148" s="4"/>
      <c r="RLO148" s="4"/>
      <c r="RLP148" s="4"/>
      <c r="RLQ148" s="4"/>
      <c r="RLR148" s="4"/>
      <c r="RLS148" s="74"/>
      <c r="RLT148" s="74"/>
      <c r="RLU148" s="74"/>
      <c r="RLV148" s="74"/>
      <c r="RLW148" s="74"/>
      <c r="RLX148" s="74"/>
      <c r="RLY148" s="4"/>
      <c r="RLZ148" s="4"/>
      <c r="RMA148" s="4"/>
      <c r="RMB148" s="4"/>
      <c r="RMC148" s="4"/>
      <c r="RMD148" s="4"/>
      <c r="RME148" s="4"/>
      <c r="RMF148" s="4"/>
      <c r="RMG148" s="4"/>
      <c r="RMH148" s="4"/>
      <c r="RMI148" s="4"/>
      <c r="RMJ148" s="4"/>
      <c r="RMK148" s="4"/>
      <c r="RML148" s="4"/>
      <c r="RMM148" s="4"/>
      <c r="RMN148" s="4"/>
      <c r="RMO148" s="4"/>
      <c r="RMP148" s="4"/>
      <c r="RMQ148" s="4"/>
      <c r="RMR148" s="4"/>
      <c r="RMS148" s="4"/>
      <c r="RMT148" s="4"/>
      <c r="RMU148" s="4"/>
      <c r="RMV148" s="4"/>
      <c r="RMW148" s="4"/>
      <c r="RMX148" s="4"/>
      <c r="RMY148" s="4"/>
      <c r="RMZ148" s="4"/>
      <c r="RNA148" s="4"/>
      <c r="RNB148" s="4"/>
      <c r="RNC148" s="4"/>
      <c r="RND148" s="4"/>
      <c r="RNE148" s="4"/>
      <c r="RNF148" s="4"/>
      <c r="RNG148" s="4"/>
      <c r="RNH148" s="4"/>
      <c r="RNI148" s="4"/>
      <c r="RNJ148" s="4"/>
      <c r="RNK148" s="4"/>
      <c r="RNL148" s="4"/>
      <c r="RNM148" s="4"/>
      <c r="RNN148" s="4"/>
      <c r="RNO148" s="4"/>
      <c r="RNP148" s="4"/>
      <c r="RNQ148" s="4"/>
      <c r="RNR148" s="4"/>
      <c r="RNS148" s="4"/>
      <c r="RNT148" s="4"/>
      <c r="RNU148" s="4"/>
      <c r="RNV148" s="4"/>
      <c r="RNW148" s="4"/>
      <c r="RNX148" s="4"/>
      <c r="RNY148" s="4"/>
      <c r="RNZ148" s="4"/>
      <c r="ROA148" s="4"/>
      <c r="ROB148" s="4"/>
      <c r="ROC148" s="4"/>
      <c r="ROD148" s="4"/>
      <c r="ROE148" s="4"/>
      <c r="ROF148" s="4"/>
      <c r="ROG148" s="4"/>
      <c r="ROH148" s="4"/>
      <c r="ROI148" s="4"/>
      <c r="ROJ148" s="4"/>
      <c r="ROK148" s="4"/>
      <c r="ROL148" s="4"/>
      <c r="ROM148" s="4"/>
      <c r="RON148" s="4"/>
      <c r="ROO148" s="4"/>
      <c r="ROP148" s="4"/>
      <c r="ROQ148" s="4"/>
      <c r="ROR148" s="4"/>
      <c r="ROS148" s="4"/>
      <c r="ROT148" s="4"/>
      <c r="ROU148" s="4"/>
      <c r="ROV148" s="4"/>
      <c r="ROW148" s="4"/>
      <c r="ROX148" s="4"/>
      <c r="ROY148" s="4"/>
      <c r="ROZ148" s="4"/>
      <c r="RPA148" s="4"/>
      <c r="RPB148" s="4"/>
      <c r="RPC148" s="4"/>
      <c r="RPD148" s="4"/>
      <c r="RPE148" s="4"/>
      <c r="RPF148" s="4"/>
      <c r="RPG148" s="4"/>
      <c r="RPH148" s="4"/>
      <c r="RPI148" s="4"/>
      <c r="RPJ148" s="4"/>
      <c r="RPK148" s="4"/>
      <c r="RPL148" s="4"/>
      <c r="RPM148" s="4"/>
      <c r="RPN148" s="4"/>
      <c r="RPO148" s="4"/>
      <c r="RPP148" s="4"/>
      <c r="RPQ148" s="4"/>
      <c r="RPR148" s="4"/>
      <c r="RPS148" s="4"/>
      <c r="RPT148" s="4"/>
      <c r="RPU148" s="4"/>
      <c r="RPV148" s="4"/>
      <c r="RPW148" s="4"/>
      <c r="RPX148" s="4"/>
      <c r="RPY148" s="4"/>
      <c r="RPZ148" s="4"/>
      <c r="RQA148" s="4"/>
      <c r="RQB148" s="4"/>
      <c r="RQC148" s="4"/>
      <c r="RQD148" s="4"/>
      <c r="RQE148" s="4"/>
      <c r="RQF148" s="4"/>
      <c r="RQG148" s="4"/>
      <c r="RQH148" s="4"/>
      <c r="RQI148" s="4"/>
      <c r="RQJ148" s="4"/>
      <c r="RQK148" s="4"/>
      <c r="RQL148" s="4"/>
      <c r="RQM148" s="4"/>
      <c r="RQN148" s="4"/>
      <c r="RQO148" s="4"/>
      <c r="RQP148" s="4"/>
      <c r="RQQ148" s="4"/>
      <c r="RQR148" s="4"/>
      <c r="RQS148" s="4"/>
      <c r="RQT148" s="4"/>
      <c r="RQU148" s="4"/>
      <c r="RQV148" s="4"/>
      <c r="RQW148" s="4"/>
      <c r="RQX148" s="4"/>
      <c r="RQY148" s="4"/>
      <c r="RQZ148" s="4"/>
      <c r="RRA148" s="4"/>
      <c r="RRB148" s="4"/>
      <c r="RRC148" s="4"/>
      <c r="RRD148" s="4"/>
      <c r="RRE148" s="4"/>
      <c r="RRF148" s="4"/>
      <c r="RRG148" s="4"/>
      <c r="RRH148" s="4"/>
      <c r="RRI148" s="4"/>
      <c r="RRJ148" s="4"/>
      <c r="RRK148" s="4"/>
      <c r="RRL148" s="4"/>
      <c r="RRM148" s="4"/>
      <c r="RRN148" s="4"/>
      <c r="RRO148" s="4"/>
      <c r="RRP148" s="4"/>
      <c r="RRQ148" s="4"/>
      <c r="RRR148" s="4"/>
      <c r="RRS148" s="4"/>
      <c r="RRT148" s="4"/>
      <c r="RRU148" s="4"/>
      <c r="RRV148" s="4"/>
      <c r="RRW148" s="4"/>
      <c r="RRX148" s="4"/>
      <c r="RRY148" s="4"/>
      <c r="RRZ148" s="4"/>
      <c r="RSA148" s="4"/>
      <c r="RSB148" s="4"/>
      <c r="RSC148" s="4"/>
      <c r="RSD148" s="4"/>
      <c r="RSE148" s="4"/>
      <c r="RSF148" s="4"/>
      <c r="RSG148" s="4"/>
      <c r="RSH148" s="4"/>
      <c r="RSI148" s="4"/>
      <c r="RSJ148" s="4"/>
      <c r="RSK148" s="4"/>
      <c r="RSL148" s="4"/>
      <c r="RSM148" s="4"/>
      <c r="RSN148" s="4"/>
      <c r="RSO148" s="4"/>
      <c r="RSP148" s="4"/>
      <c r="RSQ148" s="4"/>
      <c r="RSR148" s="4"/>
      <c r="RSS148" s="4"/>
      <c r="RST148" s="4"/>
      <c r="RSU148" s="4"/>
      <c r="RSV148" s="4"/>
      <c r="RSW148" s="4"/>
      <c r="RSX148" s="4"/>
      <c r="RSY148" s="4"/>
      <c r="RSZ148" s="4"/>
      <c r="RTA148" s="4"/>
      <c r="RTB148" s="4"/>
      <c r="RTC148" s="4"/>
      <c r="RTD148" s="4"/>
      <c r="RTE148" s="4"/>
      <c r="RTF148" s="4"/>
      <c r="RTG148" s="4"/>
      <c r="RTH148" s="4"/>
      <c r="RTI148" s="4"/>
      <c r="RTJ148" s="4"/>
      <c r="RTK148" s="4"/>
      <c r="RTL148" s="4"/>
      <c r="RTM148" s="4"/>
      <c r="RTN148" s="4"/>
      <c r="RTO148" s="4"/>
      <c r="RTP148" s="4"/>
      <c r="RTQ148" s="4"/>
      <c r="RTR148" s="4"/>
      <c r="RTS148" s="4"/>
      <c r="RTT148" s="4"/>
      <c r="RTU148" s="4"/>
      <c r="RTV148" s="4"/>
      <c r="RTW148" s="4"/>
      <c r="RTX148" s="4"/>
      <c r="RTY148" s="4"/>
      <c r="RTZ148" s="4"/>
      <c r="RUA148" s="4"/>
      <c r="RUB148" s="4"/>
      <c r="RUC148" s="4"/>
      <c r="RUD148" s="4"/>
      <c r="RUE148" s="4"/>
      <c r="RUF148" s="4"/>
      <c r="RUG148" s="4"/>
      <c r="RUH148" s="4"/>
      <c r="RUI148" s="4"/>
      <c r="RUJ148" s="4"/>
      <c r="RUK148" s="4"/>
      <c r="RUL148" s="4"/>
      <c r="RUM148" s="4"/>
      <c r="RUN148" s="4"/>
      <c r="RUO148" s="4"/>
      <c r="RUP148" s="4"/>
      <c r="RUQ148" s="4"/>
      <c r="RUR148" s="4"/>
      <c r="RUS148" s="4"/>
      <c r="RUT148" s="4"/>
      <c r="RUU148" s="4"/>
      <c r="RUV148" s="4"/>
      <c r="RUW148" s="4"/>
      <c r="RUX148" s="4"/>
      <c r="RUY148" s="4"/>
      <c r="RUZ148" s="4"/>
      <c r="RVA148" s="4"/>
      <c r="RVB148" s="4"/>
      <c r="RVC148" s="4"/>
      <c r="RVD148" s="4"/>
      <c r="RVE148" s="4"/>
      <c r="RVF148" s="4"/>
      <c r="RVG148" s="4"/>
      <c r="RVH148" s="4"/>
      <c r="RVI148" s="4"/>
      <c r="RVJ148" s="4"/>
      <c r="RVK148" s="4"/>
      <c r="RVL148" s="4"/>
      <c r="RVM148" s="4"/>
      <c r="RVN148" s="4"/>
      <c r="RVO148" s="74"/>
      <c r="RVP148" s="74"/>
      <c r="RVQ148" s="74"/>
      <c r="RVR148" s="74"/>
      <c r="RVS148" s="74"/>
      <c r="RVT148" s="74"/>
      <c r="RVU148" s="4"/>
      <c r="RVV148" s="4"/>
      <c r="RVW148" s="4"/>
      <c r="RVX148" s="4"/>
      <c r="RVY148" s="4"/>
      <c r="RVZ148" s="4"/>
      <c r="RWA148" s="4"/>
      <c r="RWB148" s="4"/>
      <c r="RWC148" s="4"/>
      <c r="RWD148" s="4"/>
      <c r="RWE148" s="4"/>
      <c r="RWF148" s="4"/>
      <c r="RWG148" s="4"/>
      <c r="RWH148" s="4"/>
      <c r="RWI148" s="4"/>
      <c r="RWJ148" s="4"/>
      <c r="RWK148" s="4"/>
      <c r="RWL148" s="4"/>
      <c r="RWM148" s="4"/>
      <c r="RWN148" s="4"/>
      <c r="RWO148" s="4"/>
      <c r="RWP148" s="4"/>
      <c r="RWQ148" s="4"/>
      <c r="RWR148" s="4"/>
      <c r="RWS148" s="4"/>
      <c r="RWT148" s="4"/>
      <c r="RWU148" s="4"/>
      <c r="RWV148" s="4"/>
      <c r="RWW148" s="4"/>
      <c r="RWX148" s="4"/>
      <c r="RWY148" s="4"/>
      <c r="RWZ148" s="4"/>
      <c r="RXA148" s="4"/>
      <c r="RXB148" s="4"/>
      <c r="RXC148" s="4"/>
      <c r="RXD148" s="4"/>
      <c r="RXE148" s="4"/>
      <c r="RXF148" s="4"/>
      <c r="RXG148" s="4"/>
      <c r="RXH148" s="4"/>
      <c r="RXI148" s="4"/>
      <c r="RXJ148" s="4"/>
      <c r="RXK148" s="4"/>
      <c r="RXL148" s="4"/>
      <c r="RXM148" s="4"/>
      <c r="RXN148" s="4"/>
      <c r="RXO148" s="4"/>
      <c r="RXP148" s="4"/>
      <c r="RXQ148" s="4"/>
      <c r="RXR148" s="4"/>
      <c r="RXS148" s="4"/>
      <c r="RXT148" s="4"/>
      <c r="RXU148" s="4"/>
      <c r="RXV148" s="4"/>
      <c r="RXW148" s="4"/>
      <c r="RXX148" s="4"/>
      <c r="RXY148" s="4"/>
      <c r="RXZ148" s="4"/>
      <c r="RYA148" s="4"/>
      <c r="RYB148" s="4"/>
      <c r="RYC148" s="4"/>
      <c r="RYD148" s="4"/>
      <c r="RYE148" s="4"/>
      <c r="RYF148" s="4"/>
      <c r="RYG148" s="4"/>
      <c r="RYH148" s="4"/>
      <c r="RYI148" s="4"/>
      <c r="RYJ148" s="4"/>
      <c r="RYK148" s="4"/>
      <c r="RYL148" s="4"/>
      <c r="RYM148" s="4"/>
      <c r="RYN148" s="4"/>
      <c r="RYO148" s="4"/>
      <c r="RYP148" s="4"/>
      <c r="RYQ148" s="4"/>
      <c r="RYR148" s="4"/>
      <c r="RYS148" s="4"/>
      <c r="RYT148" s="4"/>
      <c r="RYU148" s="4"/>
      <c r="RYV148" s="4"/>
      <c r="RYW148" s="4"/>
      <c r="RYX148" s="4"/>
      <c r="RYY148" s="4"/>
      <c r="RYZ148" s="4"/>
      <c r="RZA148" s="4"/>
      <c r="RZB148" s="4"/>
      <c r="RZC148" s="4"/>
      <c r="RZD148" s="4"/>
      <c r="RZE148" s="4"/>
      <c r="RZF148" s="4"/>
      <c r="RZG148" s="4"/>
      <c r="RZH148" s="4"/>
      <c r="RZI148" s="4"/>
      <c r="RZJ148" s="4"/>
      <c r="RZK148" s="4"/>
      <c r="RZL148" s="4"/>
      <c r="RZM148" s="4"/>
      <c r="RZN148" s="4"/>
      <c r="RZO148" s="4"/>
      <c r="RZP148" s="4"/>
      <c r="RZQ148" s="4"/>
      <c r="RZR148" s="4"/>
      <c r="RZS148" s="4"/>
      <c r="RZT148" s="4"/>
      <c r="RZU148" s="4"/>
      <c r="RZV148" s="4"/>
      <c r="RZW148" s="4"/>
      <c r="RZX148" s="4"/>
      <c r="RZY148" s="4"/>
      <c r="RZZ148" s="4"/>
      <c r="SAA148" s="4"/>
      <c r="SAB148" s="4"/>
      <c r="SAC148" s="4"/>
      <c r="SAD148" s="4"/>
      <c r="SAE148" s="4"/>
      <c r="SAF148" s="4"/>
      <c r="SAG148" s="4"/>
      <c r="SAH148" s="4"/>
      <c r="SAI148" s="4"/>
      <c r="SAJ148" s="4"/>
      <c r="SAK148" s="4"/>
      <c r="SAL148" s="4"/>
      <c r="SAM148" s="4"/>
      <c r="SAN148" s="4"/>
      <c r="SAO148" s="4"/>
      <c r="SAP148" s="4"/>
      <c r="SAQ148" s="4"/>
      <c r="SAR148" s="4"/>
      <c r="SAS148" s="4"/>
      <c r="SAT148" s="4"/>
      <c r="SAU148" s="4"/>
      <c r="SAV148" s="4"/>
      <c r="SAW148" s="4"/>
      <c r="SAX148" s="4"/>
      <c r="SAY148" s="4"/>
      <c r="SAZ148" s="4"/>
      <c r="SBA148" s="4"/>
      <c r="SBB148" s="4"/>
      <c r="SBC148" s="4"/>
      <c r="SBD148" s="4"/>
      <c r="SBE148" s="4"/>
      <c r="SBF148" s="4"/>
      <c r="SBG148" s="4"/>
      <c r="SBH148" s="4"/>
      <c r="SBI148" s="4"/>
      <c r="SBJ148" s="4"/>
      <c r="SBK148" s="4"/>
      <c r="SBL148" s="4"/>
      <c r="SBM148" s="4"/>
      <c r="SBN148" s="4"/>
      <c r="SBO148" s="4"/>
      <c r="SBP148" s="4"/>
      <c r="SBQ148" s="4"/>
      <c r="SBR148" s="4"/>
      <c r="SBS148" s="4"/>
      <c r="SBT148" s="4"/>
      <c r="SBU148" s="4"/>
      <c r="SBV148" s="4"/>
      <c r="SBW148" s="4"/>
      <c r="SBX148" s="4"/>
      <c r="SBY148" s="4"/>
      <c r="SBZ148" s="4"/>
      <c r="SCA148" s="4"/>
      <c r="SCB148" s="4"/>
      <c r="SCC148" s="4"/>
      <c r="SCD148" s="4"/>
      <c r="SCE148" s="4"/>
      <c r="SCF148" s="4"/>
      <c r="SCG148" s="4"/>
      <c r="SCH148" s="4"/>
      <c r="SCI148" s="4"/>
      <c r="SCJ148" s="4"/>
      <c r="SCK148" s="4"/>
      <c r="SCL148" s="4"/>
      <c r="SCM148" s="4"/>
      <c r="SCN148" s="4"/>
      <c r="SCO148" s="4"/>
      <c r="SCP148" s="4"/>
      <c r="SCQ148" s="4"/>
      <c r="SCR148" s="4"/>
      <c r="SCS148" s="4"/>
      <c r="SCT148" s="4"/>
      <c r="SCU148" s="4"/>
      <c r="SCV148" s="4"/>
      <c r="SCW148" s="4"/>
      <c r="SCX148" s="4"/>
      <c r="SCY148" s="4"/>
      <c r="SCZ148" s="4"/>
      <c r="SDA148" s="4"/>
      <c r="SDB148" s="4"/>
      <c r="SDC148" s="4"/>
      <c r="SDD148" s="4"/>
      <c r="SDE148" s="4"/>
      <c r="SDF148" s="4"/>
      <c r="SDG148" s="4"/>
      <c r="SDH148" s="4"/>
      <c r="SDI148" s="4"/>
      <c r="SDJ148" s="4"/>
      <c r="SDK148" s="4"/>
      <c r="SDL148" s="4"/>
      <c r="SDM148" s="4"/>
      <c r="SDN148" s="4"/>
      <c r="SDO148" s="4"/>
      <c r="SDP148" s="4"/>
      <c r="SDQ148" s="4"/>
      <c r="SDR148" s="4"/>
      <c r="SDS148" s="4"/>
      <c r="SDT148" s="4"/>
      <c r="SDU148" s="4"/>
      <c r="SDV148" s="4"/>
      <c r="SDW148" s="4"/>
      <c r="SDX148" s="4"/>
      <c r="SDY148" s="4"/>
      <c r="SDZ148" s="4"/>
      <c r="SEA148" s="4"/>
      <c r="SEB148" s="4"/>
      <c r="SEC148" s="4"/>
      <c r="SED148" s="4"/>
      <c r="SEE148" s="4"/>
      <c r="SEF148" s="4"/>
      <c r="SEG148" s="4"/>
      <c r="SEH148" s="4"/>
      <c r="SEI148" s="4"/>
      <c r="SEJ148" s="4"/>
      <c r="SEK148" s="4"/>
      <c r="SEL148" s="4"/>
      <c r="SEM148" s="4"/>
      <c r="SEN148" s="4"/>
      <c r="SEO148" s="4"/>
      <c r="SEP148" s="4"/>
      <c r="SEQ148" s="4"/>
      <c r="SER148" s="4"/>
      <c r="SES148" s="4"/>
      <c r="SET148" s="4"/>
      <c r="SEU148" s="4"/>
      <c r="SEV148" s="4"/>
      <c r="SEW148" s="4"/>
      <c r="SEX148" s="4"/>
      <c r="SEY148" s="4"/>
      <c r="SEZ148" s="4"/>
      <c r="SFA148" s="4"/>
      <c r="SFB148" s="4"/>
      <c r="SFC148" s="4"/>
      <c r="SFD148" s="4"/>
      <c r="SFE148" s="4"/>
      <c r="SFF148" s="4"/>
      <c r="SFG148" s="4"/>
      <c r="SFH148" s="4"/>
      <c r="SFI148" s="4"/>
      <c r="SFJ148" s="4"/>
      <c r="SFK148" s="74"/>
      <c r="SFL148" s="74"/>
      <c r="SFM148" s="74"/>
      <c r="SFN148" s="74"/>
      <c r="SFO148" s="74"/>
      <c r="SFP148" s="74"/>
      <c r="SFQ148" s="4"/>
      <c r="SFR148" s="4"/>
      <c r="SFS148" s="4"/>
      <c r="SFT148" s="4"/>
      <c r="SFU148" s="4"/>
      <c r="SFV148" s="4"/>
      <c r="SFW148" s="4"/>
      <c r="SFX148" s="4"/>
      <c r="SFY148" s="4"/>
      <c r="SFZ148" s="4"/>
      <c r="SGA148" s="4"/>
      <c r="SGB148" s="4"/>
      <c r="SGC148" s="4"/>
      <c r="SGD148" s="4"/>
      <c r="SGE148" s="4"/>
      <c r="SGF148" s="4"/>
      <c r="SGG148" s="4"/>
      <c r="SGH148" s="4"/>
      <c r="SGI148" s="4"/>
      <c r="SGJ148" s="4"/>
      <c r="SGK148" s="4"/>
      <c r="SGL148" s="4"/>
      <c r="SGM148" s="4"/>
      <c r="SGN148" s="4"/>
      <c r="SGO148" s="4"/>
      <c r="SGP148" s="4"/>
      <c r="SGQ148" s="4"/>
      <c r="SGR148" s="4"/>
      <c r="SGS148" s="4"/>
      <c r="SGT148" s="4"/>
      <c r="SGU148" s="4"/>
      <c r="SGV148" s="4"/>
      <c r="SGW148" s="4"/>
      <c r="SGX148" s="4"/>
      <c r="SGY148" s="4"/>
      <c r="SGZ148" s="4"/>
      <c r="SHA148" s="4"/>
      <c r="SHB148" s="4"/>
      <c r="SHC148" s="4"/>
      <c r="SHD148" s="4"/>
      <c r="SHE148" s="4"/>
      <c r="SHF148" s="4"/>
      <c r="SHG148" s="4"/>
      <c r="SHH148" s="4"/>
      <c r="SHI148" s="4"/>
      <c r="SHJ148" s="4"/>
      <c r="SHK148" s="4"/>
      <c r="SHL148" s="4"/>
      <c r="SHM148" s="4"/>
      <c r="SHN148" s="4"/>
      <c r="SHO148" s="4"/>
      <c r="SHP148" s="4"/>
      <c r="SHQ148" s="4"/>
      <c r="SHR148" s="4"/>
      <c r="SHS148" s="4"/>
      <c r="SHT148" s="4"/>
      <c r="SHU148" s="4"/>
      <c r="SHV148" s="4"/>
      <c r="SHW148" s="4"/>
      <c r="SHX148" s="4"/>
      <c r="SHY148" s="4"/>
      <c r="SHZ148" s="4"/>
      <c r="SIA148" s="4"/>
      <c r="SIB148" s="4"/>
      <c r="SIC148" s="4"/>
      <c r="SID148" s="4"/>
      <c r="SIE148" s="4"/>
      <c r="SIF148" s="4"/>
      <c r="SIG148" s="4"/>
      <c r="SIH148" s="4"/>
      <c r="SII148" s="4"/>
      <c r="SIJ148" s="4"/>
      <c r="SIK148" s="4"/>
      <c r="SIL148" s="4"/>
      <c r="SIM148" s="4"/>
      <c r="SIN148" s="4"/>
      <c r="SIO148" s="4"/>
      <c r="SIP148" s="4"/>
      <c r="SIQ148" s="4"/>
      <c r="SIR148" s="4"/>
      <c r="SIS148" s="4"/>
      <c r="SIT148" s="4"/>
      <c r="SIU148" s="4"/>
      <c r="SIV148" s="4"/>
      <c r="SIW148" s="4"/>
      <c r="SIX148" s="4"/>
      <c r="SIY148" s="4"/>
      <c r="SIZ148" s="4"/>
      <c r="SJA148" s="4"/>
      <c r="SJB148" s="4"/>
      <c r="SJC148" s="4"/>
      <c r="SJD148" s="4"/>
      <c r="SJE148" s="4"/>
      <c r="SJF148" s="4"/>
      <c r="SJG148" s="4"/>
      <c r="SJH148" s="4"/>
      <c r="SJI148" s="4"/>
      <c r="SJJ148" s="4"/>
      <c r="SJK148" s="4"/>
      <c r="SJL148" s="4"/>
      <c r="SJM148" s="4"/>
      <c r="SJN148" s="4"/>
      <c r="SJO148" s="4"/>
      <c r="SJP148" s="4"/>
      <c r="SJQ148" s="4"/>
      <c r="SJR148" s="4"/>
      <c r="SJS148" s="4"/>
      <c r="SJT148" s="4"/>
      <c r="SJU148" s="4"/>
      <c r="SJV148" s="4"/>
      <c r="SJW148" s="4"/>
      <c r="SJX148" s="4"/>
      <c r="SJY148" s="4"/>
      <c r="SJZ148" s="4"/>
      <c r="SKA148" s="4"/>
      <c r="SKB148" s="4"/>
      <c r="SKC148" s="4"/>
      <c r="SKD148" s="4"/>
      <c r="SKE148" s="4"/>
      <c r="SKF148" s="4"/>
      <c r="SKG148" s="4"/>
      <c r="SKH148" s="4"/>
      <c r="SKI148" s="4"/>
      <c r="SKJ148" s="4"/>
      <c r="SKK148" s="4"/>
      <c r="SKL148" s="4"/>
      <c r="SKM148" s="4"/>
      <c r="SKN148" s="4"/>
      <c r="SKO148" s="4"/>
      <c r="SKP148" s="4"/>
      <c r="SKQ148" s="4"/>
      <c r="SKR148" s="4"/>
      <c r="SKS148" s="4"/>
      <c r="SKT148" s="4"/>
      <c r="SKU148" s="4"/>
      <c r="SKV148" s="4"/>
      <c r="SKW148" s="4"/>
      <c r="SKX148" s="4"/>
      <c r="SKY148" s="4"/>
      <c r="SKZ148" s="4"/>
      <c r="SLA148" s="4"/>
      <c r="SLB148" s="4"/>
      <c r="SLC148" s="4"/>
      <c r="SLD148" s="4"/>
      <c r="SLE148" s="4"/>
      <c r="SLF148" s="4"/>
      <c r="SLG148" s="4"/>
      <c r="SLH148" s="4"/>
      <c r="SLI148" s="4"/>
      <c r="SLJ148" s="4"/>
      <c r="SLK148" s="4"/>
      <c r="SLL148" s="4"/>
      <c r="SLM148" s="4"/>
      <c r="SLN148" s="4"/>
      <c r="SLO148" s="4"/>
      <c r="SLP148" s="4"/>
      <c r="SLQ148" s="4"/>
      <c r="SLR148" s="4"/>
      <c r="SLS148" s="4"/>
      <c r="SLT148" s="4"/>
      <c r="SLU148" s="4"/>
      <c r="SLV148" s="4"/>
      <c r="SLW148" s="4"/>
      <c r="SLX148" s="4"/>
      <c r="SLY148" s="4"/>
      <c r="SLZ148" s="4"/>
      <c r="SMA148" s="4"/>
      <c r="SMB148" s="4"/>
      <c r="SMC148" s="4"/>
      <c r="SMD148" s="4"/>
      <c r="SME148" s="4"/>
      <c r="SMF148" s="4"/>
      <c r="SMG148" s="4"/>
      <c r="SMH148" s="4"/>
      <c r="SMI148" s="4"/>
      <c r="SMJ148" s="4"/>
      <c r="SMK148" s="4"/>
      <c r="SML148" s="4"/>
      <c r="SMM148" s="4"/>
      <c r="SMN148" s="4"/>
      <c r="SMO148" s="4"/>
      <c r="SMP148" s="4"/>
      <c r="SMQ148" s="4"/>
      <c r="SMR148" s="4"/>
      <c r="SMS148" s="4"/>
      <c r="SMT148" s="4"/>
      <c r="SMU148" s="4"/>
      <c r="SMV148" s="4"/>
      <c r="SMW148" s="4"/>
      <c r="SMX148" s="4"/>
      <c r="SMY148" s="4"/>
      <c r="SMZ148" s="4"/>
      <c r="SNA148" s="4"/>
      <c r="SNB148" s="4"/>
      <c r="SNC148" s="4"/>
      <c r="SND148" s="4"/>
      <c r="SNE148" s="4"/>
      <c r="SNF148" s="4"/>
      <c r="SNG148" s="4"/>
      <c r="SNH148" s="4"/>
      <c r="SNI148" s="4"/>
      <c r="SNJ148" s="4"/>
      <c r="SNK148" s="4"/>
      <c r="SNL148" s="4"/>
      <c r="SNM148" s="4"/>
      <c r="SNN148" s="4"/>
      <c r="SNO148" s="4"/>
      <c r="SNP148" s="4"/>
      <c r="SNQ148" s="4"/>
      <c r="SNR148" s="4"/>
      <c r="SNS148" s="4"/>
      <c r="SNT148" s="4"/>
      <c r="SNU148" s="4"/>
      <c r="SNV148" s="4"/>
      <c r="SNW148" s="4"/>
      <c r="SNX148" s="4"/>
      <c r="SNY148" s="4"/>
      <c r="SNZ148" s="4"/>
      <c r="SOA148" s="4"/>
      <c r="SOB148" s="4"/>
      <c r="SOC148" s="4"/>
      <c r="SOD148" s="4"/>
      <c r="SOE148" s="4"/>
      <c r="SOF148" s="4"/>
      <c r="SOG148" s="4"/>
      <c r="SOH148" s="4"/>
      <c r="SOI148" s="4"/>
      <c r="SOJ148" s="4"/>
      <c r="SOK148" s="4"/>
      <c r="SOL148" s="4"/>
      <c r="SOM148" s="4"/>
      <c r="SON148" s="4"/>
      <c r="SOO148" s="4"/>
      <c r="SOP148" s="4"/>
      <c r="SOQ148" s="4"/>
      <c r="SOR148" s="4"/>
      <c r="SOS148" s="4"/>
      <c r="SOT148" s="4"/>
      <c r="SOU148" s="4"/>
      <c r="SOV148" s="4"/>
      <c r="SOW148" s="4"/>
      <c r="SOX148" s="4"/>
      <c r="SOY148" s="4"/>
      <c r="SOZ148" s="4"/>
      <c r="SPA148" s="4"/>
      <c r="SPB148" s="4"/>
      <c r="SPC148" s="4"/>
      <c r="SPD148" s="4"/>
      <c r="SPE148" s="4"/>
      <c r="SPF148" s="4"/>
      <c r="SPG148" s="74"/>
      <c r="SPH148" s="74"/>
      <c r="SPI148" s="74"/>
      <c r="SPJ148" s="74"/>
      <c r="SPK148" s="74"/>
      <c r="SPL148" s="74"/>
      <c r="SPM148" s="4"/>
      <c r="SPN148" s="4"/>
      <c r="SPO148" s="4"/>
      <c r="SPP148" s="4"/>
      <c r="SPQ148" s="4"/>
      <c r="SPR148" s="4"/>
      <c r="SPS148" s="4"/>
      <c r="SPT148" s="4"/>
      <c r="SPU148" s="4"/>
      <c r="SPV148" s="4"/>
      <c r="SPW148" s="4"/>
      <c r="SPX148" s="4"/>
      <c r="SPY148" s="4"/>
      <c r="SPZ148" s="4"/>
      <c r="SQA148" s="4"/>
      <c r="SQB148" s="4"/>
      <c r="SQC148" s="4"/>
      <c r="SQD148" s="4"/>
      <c r="SQE148" s="4"/>
      <c r="SQF148" s="4"/>
      <c r="SQG148" s="4"/>
      <c r="SQH148" s="4"/>
      <c r="SQI148" s="4"/>
      <c r="SQJ148" s="4"/>
      <c r="SQK148" s="4"/>
      <c r="SQL148" s="4"/>
      <c r="SQM148" s="4"/>
      <c r="SQN148" s="4"/>
      <c r="SQO148" s="4"/>
      <c r="SQP148" s="4"/>
      <c r="SQQ148" s="4"/>
      <c r="SQR148" s="4"/>
      <c r="SQS148" s="4"/>
      <c r="SQT148" s="4"/>
      <c r="SQU148" s="4"/>
      <c r="SQV148" s="4"/>
      <c r="SQW148" s="4"/>
      <c r="SQX148" s="4"/>
      <c r="SQY148" s="4"/>
      <c r="SQZ148" s="4"/>
      <c r="SRA148" s="4"/>
      <c r="SRB148" s="4"/>
      <c r="SRC148" s="4"/>
      <c r="SRD148" s="4"/>
      <c r="SRE148" s="4"/>
      <c r="SRF148" s="4"/>
      <c r="SRG148" s="4"/>
      <c r="SRH148" s="4"/>
      <c r="SRI148" s="4"/>
      <c r="SRJ148" s="4"/>
      <c r="SRK148" s="4"/>
      <c r="SRL148" s="4"/>
      <c r="SRM148" s="4"/>
      <c r="SRN148" s="4"/>
      <c r="SRO148" s="4"/>
      <c r="SRP148" s="4"/>
      <c r="SRQ148" s="4"/>
      <c r="SRR148" s="4"/>
      <c r="SRS148" s="4"/>
      <c r="SRT148" s="4"/>
      <c r="SRU148" s="4"/>
      <c r="SRV148" s="4"/>
      <c r="SRW148" s="4"/>
      <c r="SRX148" s="4"/>
      <c r="SRY148" s="4"/>
      <c r="SRZ148" s="4"/>
      <c r="SSA148" s="4"/>
      <c r="SSB148" s="4"/>
      <c r="SSC148" s="4"/>
      <c r="SSD148" s="4"/>
      <c r="SSE148" s="4"/>
      <c r="SSF148" s="4"/>
      <c r="SSG148" s="4"/>
      <c r="SSH148" s="4"/>
      <c r="SSI148" s="4"/>
      <c r="SSJ148" s="4"/>
      <c r="SSK148" s="4"/>
      <c r="SSL148" s="4"/>
      <c r="SSM148" s="4"/>
      <c r="SSN148" s="4"/>
      <c r="SSO148" s="4"/>
      <c r="SSP148" s="4"/>
      <c r="SSQ148" s="4"/>
      <c r="SSR148" s="4"/>
      <c r="SSS148" s="4"/>
      <c r="SST148" s="4"/>
      <c r="SSU148" s="4"/>
      <c r="SSV148" s="4"/>
      <c r="SSW148" s="4"/>
      <c r="SSX148" s="4"/>
      <c r="SSY148" s="4"/>
      <c r="SSZ148" s="4"/>
      <c r="STA148" s="4"/>
      <c r="STB148" s="4"/>
      <c r="STC148" s="4"/>
      <c r="STD148" s="4"/>
      <c r="STE148" s="4"/>
      <c r="STF148" s="4"/>
      <c r="STG148" s="4"/>
      <c r="STH148" s="4"/>
      <c r="STI148" s="4"/>
      <c r="STJ148" s="4"/>
      <c r="STK148" s="4"/>
      <c r="STL148" s="4"/>
      <c r="STM148" s="4"/>
      <c r="STN148" s="4"/>
      <c r="STO148" s="4"/>
      <c r="STP148" s="4"/>
      <c r="STQ148" s="4"/>
      <c r="STR148" s="4"/>
      <c r="STS148" s="4"/>
      <c r="STT148" s="4"/>
      <c r="STU148" s="4"/>
      <c r="STV148" s="4"/>
      <c r="STW148" s="4"/>
      <c r="STX148" s="4"/>
      <c r="STY148" s="4"/>
      <c r="STZ148" s="4"/>
      <c r="SUA148" s="4"/>
      <c r="SUB148" s="4"/>
      <c r="SUC148" s="4"/>
      <c r="SUD148" s="4"/>
      <c r="SUE148" s="4"/>
      <c r="SUF148" s="4"/>
      <c r="SUG148" s="4"/>
      <c r="SUH148" s="4"/>
      <c r="SUI148" s="4"/>
      <c r="SUJ148" s="4"/>
      <c r="SUK148" s="4"/>
      <c r="SUL148" s="4"/>
      <c r="SUM148" s="4"/>
      <c r="SUN148" s="4"/>
      <c r="SUO148" s="4"/>
      <c r="SUP148" s="4"/>
      <c r="SUQ148" s="4"/>
      <c r="SUR148" s="4"/>
      <c r="SUS148" s="4"/>
      <c r="SUT148" s="4"/>
      <c r="SUU148" s="4"/>
      <c r="SUV148" s="4"/>
      <c r="SUW148" s="4"/>
      <c r="SUX148" s="4"/>
      <c r="SUY148" s="4"/>
      <c r="SUZ148" s="4"/>
      <c r="SVA148" s="4"/>
      <c r="SVB148" s="4"/>
      <c r="SVC148" s="4"/>
      <c r="SVD148" s="4"/>
      <c r="SVE148" s="4"/>
      <c r="SVF148" s="4"/>
      <c r="SVG148" s="4"/>
      <c r="SVH148" s="4"/>
      <c r="SVI148" s="4"/>
      <c r="SVJ148" s="4"/>
      <c r="SVK148" s="4"/>
      <c r="SVL148" s="4"/>
      <c r="SVM148" s="4"/>
      <c r="SVN148" s="4"/>
      <c r="SVO148" s="4"/>
      <c r="SVP148" s="4"/>
      <c r="SVQ148" s="4"/>
      <c r="SVR148" s="4"/>
      <c r="SVS148" s="4"/>
      <c r="SVT148" s="4"/>
      <c r="SVU148" s="4"/>
      <c r="SVV148" s="4"/>
      <c r="SVW148" s="4"/>
      <c r="SVX148" s="4"/>
      <c r="SVY148" s="4"/>
      <c r="SVZ148" s="4"/>
      <c r="SWA148" s="4"/>
      <c r="SWB148" s="4"/>
      <c r="SWC148" s="4"/>
      <c r="SWD148" s="4"/>
      <c r="SWE148" s="4"/>
      <c r="SWF148" s="4"/>
      <c r="SWG148" s="4"/>
      <c r="SWH148" s="4"/>
      <c r="SWI148" s="4"/>
      <c r="SWJ148" s="4"/>
      <c r="SWK148" s="4"/>
      <c r="SWL148" s="4"/>
      <c r="SWM148" s="4"/>
      <c r="SWN148" s="4"/>
      <c r="SWO148" s="4"/>
      <c r="SWP148" s="4"/>
      <c r="SWQ148" s="4"/>
      <c r="SWR148" s="4"/>
      <c r="SWS148" s="4"/>
      <c r="SWT148" s="4"/>
      <c r="SWU148" s="4"/>
      <c r="SWV148" s="4"/>
      <c r="SWW148" s="4"/>
      <c r="SWX148" s="4"/>
      <c r="SWY148" s="4"/>
      <c r="SWZ148" s="4"/>
      <c r="SXA148" s="4"/>
      <c r="SXB148" s="4"/>
      <c r="SXC148" s="4"/>
      <c r="SXD148" s="4"/>
      <c r="SXE148" s="4"/>
      <c r="SXF148" s="4"/>
      <c r="SXG148" s="4"/>
      <c r="SXH148" s="4"/>
      <c r="SXI148" s="4"/>
      <c r="SXJ148" s="4"/>
      <c r="SXK148" s="4"/>
      <c r="SXL148" s="4"/>
      <c r="SXM148" s="4"/>
      <c r="SXN148" s="4"/>
      <c r="SXO148" s="4"/>
      <c r="SXP148" s="4"/>
      <c r="SXQ148" s="4"/>
      <c r="SXR148" s="4"/>
      <c r="SXS148" s="4"/>
      <c r="SXT148" s="4"/>
      <c r="SXU148" s="4"/>
      <c r="SXV148" s="4"/>
      <c r="SXW148" s="4"/>
      <c r="SXX148" s="4"/>
      <c r="SXY148" s="4"/>
      <c r="SXZ148" s="4"/>
      <c r="SYA148" s="4"/>
      <c r="SYB148" s="4"/>
      <c r="SYC148" s="4"/>
      <c r="SYD148" s="4"/>
      <c r="SYE148" s="4"/>
      <c r="SYF148" s="4"/>
      <c r="SYG148" s="4"/>
      <c r="SYH148" s="4"/>
      <c r="SYI148" s="4"/>
      <c r="SYJ148" s="4"/>
      <c r="SYK148" s="4"/>
      <c r="SYL148" s="4"/>
      <c r="SYM148" s="4"/>
      <c r="SYN148" s="4"/>
      <c r="SYO148" s="4"/>
      <c r="SYP148" s="4"/>
      <c r="SYQ148" s="4"/>
      <c r="SYR148" s="4"/>
      <c r="SYS148" s="4"/>
      <c r="SYT148" s="4"/>
      <c r="SYU148" s="4"/>
      <c r="SYV148" s="4"/>
      <c r="SYW148" s="4"/>
      <c r="SYX148" s="4"/>
      <c r="SYY148" s="4"/>
      <c r="SYZ148" s="4"/>
      <c r="SZA148" s="4"/>
      <c r="SZB148" s="4"/>
      <c r="SZC148" s="74"/>
      <c r="SZD148" s="74"/>
      <c r="SZE148" s="74"/>
      <c r="SZF148" s="74"/>
      <c r="SZG148" s="74"/>
      <c r="SZH148" s="74"/>
      <c r="SZI148" s="4"/>
      <c r="SZJ148" s="4"/>
      <c r="SZK148" s="4"/>
      <c r="SZL148" s="4"/>
      <c r="SZM148" s="4"/>
      <c r="SZN148" s="4"/>
      <c r="SZO148" s="4"/>
      <c r="SZP148" s="4"/>
      <c r="SZQ148" s="4"/>
      <c r="SZR148" s="4"/>
      <c r="SZS148" s="4"/>
      <c r="SZT148" s="4"/>
      <c r="SZU148" s="4"/>
      <c r="SZV148" s="4"/>
      <c r="SZW148" s="4"/>
      <c r="SZX148" s="4"/>
      <c r="SZY148" s="4"/>
      <c r="SZZ148" s="4"/>
      <c r="TAA148" s="4"/>
      <c r="TAB148" s="4"/>
      <c r="TAC148" s="4"/>
      <c r="TAD148" s="4"/>
      <c r="TAE148" s="4"/>
      <c r="TAF148" s="4"/>
      <c r="TAG148" s="4"/>
      <c r="TAH148" s="4"/>
      <c r="TAI148" s="4"/>
      <c r="TAJ148" s="4"/>
      <c r="TAK148" s="4"/>
      <c r="TAL148" s="4"/>
      <c r="TAM148" s="4"/>
      <c r="TAN148" s="4"/>
      <c r="TAO148" s="4"/>
      <c r="TAP148" s="4"/>
      <c r="TAQ148" s="4"/>
      <c r="TAR148" s="4"/>
      <c r="TAS148" s="4"/>
      <c r="TAT148" s="4"/>
      <c r="TAU148" s="4"/>
      <c r="TAV148" s="4"/>
      <c r="TAW148" s="4"/>
      <c r="TAX148" s="4"/>
      <c r="TAY148" s="4"/>
      <c r="TAZ148" s="4"/>
      <c r="TBA148" s="4"/>
      <c r="TBB148" s="4"/>
      <c r="TBC148" s="4"/>
      <c r="TBD148" s="4"/>
      <c r="TBE148" s="4"/>
      <c r="TBF148" s="4"/>
      <c r="TBG148" s="4"/>
      <c r="TBH148" s="4"/>
      <c r="TBI148" s="4"/>
      <c r="TBJ148" s="4"/>
      <c r="TBK148" s="4"/>
      <c r="TBL148" s="4"/>
      <c r="TBM148" s="4"/>
      <c r="TBN148" s="4"/>
      <c r="TBO148" s="4"/>
      <c r="TBP148" s="4"/>
      <c r="TBQ148" s="4"/>
      <c r="TBR148" s="4"/>
      <c r="TBS148" s="4"/>
      <c r="TBT148" s="4"/>
      <c r="TBU148" s="4"/>
      <c r="TBV148" s="4"/>
      <c r="TBW148" s="4"/>
      <c r="TBX148" s="4"/>
      <c r="TBY148" s="4"/>
      <c r="TBZ148" s="4"/>
      <c r="TCA148" s="4"/>
      <c r="TCB148" s="4"/>
      <c r="TCC148" s="4"/>
      <c r="TCD148" s="4"/>
      <c r="TCE148" s="4"/>
      <c r="TCF148" s="4"/>
      <c r="TCG148" s="4"/>
      <c r="TCH148" s="4"/>
      <c r="TCI148" s="4"/>
      <c r="TCJ148" s="4"/>
      <c r="TCK148" s="4"/>
      <c r="TCL148" s="4"/>
      <c r="TCM148" s="4"/>
      <c r="TCN148" s="4"/>
      <c r="TCO148" s="4"/>
      <c r="TCP148" s="4"/>
      <c r="TCQ148" s="4"/>
      <c r="TCR148" s="4"/>
      <c r="TCS148" s="4"/>
      <c r="TCT148" s="4"/>
      <c r="TCU148" s="4"/>
      <c r="TCV148" s="4"/>
      <c r="TCW148" s="4"/>
      <c r="TCX148" s="4"/>
      <c r="TCY148" s="4"/>
      <c r="TCZ148" s="4"/>
      <c r="TDA148" s="4"/>
      <c r="TDB148" s="4"/>
      <c r="TDC148" s="4"/>
      <c r="TDD148" s="4"/>
      <c r="TDE148" s="4"/>
      <c r="TDF148" s="4"/>
      <c r="TDG148" s="4"/>
      <c r="TDH148" s="4"/>
      <c r="TDI148" s="4"/>
      <c r="TDJ148" s="4"/>
      <c r="TDK148" s="4"/>
      <c r="TDL148" s="4"/>
      <c r="TDM148" s="4"/>
      <c r="TDN148" s="4"/>
      <c r="TDO148" s="4"/>
      <c r="TDP148" s="4"/>
      <c r="TDQ148" s="4"/>
      <c r="TDR148" s="4"/>
      <c r="TDS148" s="4"/>
      <c r="TDT148" s="4"/>
      <c r="TDU148" s="4"/>
      <c r="TDV148" s="4"/>
      <c r="TDW148" s="4"/>
      <c r="TDX148" s="4"/>
      <c r="TDY148" s="4"/>
      <c r="TDZ148" s="4"/>
      <c r="TEA148" s="4"/>
      <c r="TEB148" s="4"/>
      <c r="TEC148" s="4"/>
      <c r="TED148" s="4"/>
      <c r="TEE148" s="4"/>
      <c r="TEF148" s="4"/>
      <c r="TEG148" s="4"/>
      <c r="TEH148" s="4"/>
      <c r="TEI148" s="4"/>
      <c r="TEJ148" s="4"/>
      <c r="TEK148" s="4"/>
      <c r="TEL148" s="4"/>
      <c r="TEM148" s="4"/>
      <c r="TEN148" s="4"/>
      <c r="TEO148" s="4"/>
      <c r="TEP148" s="4"/>
      <c r="TEQ148" s="4"/>
      <c r="TER148" s="4"/>
      <c r="TES148" s="4"/>
      <c r="TET148" s="4"/>
      <c r="TEU148" s="4"/>
      <c r="TEV148" s="4"/>
      <c r="TEW148" s="4"/>
      <c r="TEX148" s="4"/>
      <c r="TEY148" s="4"/>
      <c r="TEZ148" s="4"/>
      <c r="TFA148" s="4"/>
      <c r="TFB148" s="4"/>
      <c r="TFC148" s="4"/>
      <c r="TFD148" s="4"/>
      <c r="TFE148" s="4"/>
      <c r="TFF148" s="4"/>
      <c r="TFG148" s="4"/>
      <c r="TFH148" s="4"/>
      <c r="TFI148" s="4"/>
      <c r="TFJ148" s="4"/>
      <c r="TFK148" s="4"/>
      <c r="TFL148" s="4"/>
      <c r="TFM148" s="4"/>
      <c r="TFN148" s="4"/>
      <c r="TFO148" s="4"/>
      <c r="TFP148" s="4"/>
      <c r="TFQ148" s="4"/>
      <c r="TFR148" s="4"/>
      <c r="TFS148" s="4"/>
      <c r="TFT148" s="4"/>
      <c r="TFU148" s="4"/>
      <c r="TFV148" s="4"/>
      <c r="TFW148" s="4"/>
      <c r="TFX148" s="4"/>
      <c r="TFY148" s="4"/>
      <c r="TFZ148" s="4"/>
      <c r="TGA148" s="4"/>
      <c r="TGB148" s="4"/>
      <c r="TGC148" s="4"/>
      <c r="TGD148" s="4"/>
      <c r="TGE148" s="4"/>
      <c r="TGF148" s="4"/>
      <c r="TGG148" s="4"/>
      <c r="TGH148" s="4"/>
      <c r="TGI148" s="4"/>
      <c r="TGJ148" s="4"/>
      <c r="TGK148" s="4"/>
      <c r="TGL148" s="4"/>
      <c r="TGM148" s="4"/>
      <c r="TGN148" s="4"/>
      <c r="TGO148" s="4"/>
      <c r="TGP148" s="4"/>
      <c r="TGQ148" s="4"/>
      <c r="TGR148" s="4"/>
      <c r="TGS148" s="4"/>
      <c r="TGT148" s="4"/>
      <c r="TGU148" s="4"/>
      <c r="TGV148" s="4"/>
      <c r="TGW148" s="4"/>
      <c r="TGX148" s="4"/>
      <c r="TGY148" s="4"/>
      <c r="TGZ148" s="4"/>
      <c r="THA148" s="4"/>
      <c r="THB148" s="4"/>
      <c r="THC148" s="4"/>
      <c r="THD148" s="4"/>
      <c r="THE148" s="4"/>
      <c r="THF148" s="4"/>
      <c r="THG148" s="4"/>
      <c r="THH148" s="4"/>
      <c r="THI148" s="4"/>
      <c r="THJ148" s="4"/>
      <c r="THK148" s="4"/>
      <c r="THL148" s="4"/>
      <c r="THM148" s="4"/>
      <c r="THN148" s="4"/>
      <c r="THO148" s="4"/>
      <c r="THP148" s="4"/>
      <c r="THQ148" s="4"/>
      <c r="THR148" s="4"/>
      <c r="THS148" s="4"/>
      <c r="THT148" s="4"/>
      <c r="THU148" s="4"/>
      <c r="THV148" s="4"/>
      <c r="THW148" s="4"/>
      <c r="THX148" s="4"/>
      <c r="THY148" s="4"/>
      <c r="THZ148" s="4"/>
      <c r="TIA148" s="4"/>
      <c r="TIB148" s="4"/>
      <c r="TIC148" s="4"/>
      <c r="TID148" s="4"/>
      <c r="TIE148" s="4"/>
      <c r="TIF148" s="4"/>
      <c r="TIG148" s="4"/>
      <c r="TIH148" s="4"/>
      <c r="TII148" s="4"/>
      <c r="TIJ148" s="4"/>
      <c r="TIK148" s="4"/>
      <c r="TIL148" s="4"/>
      <c r="TIM148" s="4"/>
      <c r="TIN148" s="4"/>
      <c r="TIO148" s="4"/>
      <c r="TIP148" s="4"/>
      <c r="TIQ148" s="4"/>
      <c r="TIR148" s="4"/>
      <c r="TIS148" s="4"/>
      <c r="TIT148" s="4"/>
      <c r="TIU148" s="4"/>
      <c r="TIV148" s="4"/>
      <c r="TIW148" s="4"/>
      <c r="TIX148" s="4"/>
      <c r="TIY148" s="74"/>
      <c r="TIZ148" s="74"/>
      <c r="TJA148" s="74"/>
      <c r="TJB148" s="74"/>
      <c r="TJC148" s="74"/>
      <c r="TJD148" s="74"/>
      <c r="TJE148" s="4"/>
      <c r="TJF148" s="4"/>
      <c r="TJG148" s="4"/>
      <c r="TJH148" s="4"/>
      <c r="TJI148" s="4"/>
      <c r="TJJ148" s="4"/>
      <c r="TJK148" s="4"/>
      <c r="TJL148" s="4"/>
      <c r="TJM148" s="4"/>
      <c r="TJN148" s="4"/>
      <c r="TJO148" s="4"/>
      <c r="TJP148" s="4"/>
      <c r="TJQ148" s="4"/>
      <c r="TJR148" s="4"/>
      <c r="TJS148" s="4"/>
      <c r="TJT148" s="4"/>
      <c r="TJU148" s="4"/>
      <c r="TJV148" s="4"/>
      <c r="TJW148" s="4"/>
      <c r="TJX148" s="4"/>
      <c r="TJY148" s="4"/>
      <c r="TJZ148" s="4"/>
      <c r="TKA148" s="4"/>
      <c r="TKB148" s="4"/>
      <c r="TKC148" s="4"/>
      <c r="TKD148" s="4"/>
      <c r="TKE148" s="4"/>
      <c r="TKF148" s="4"/>
      <c r="TKG148" s="4"/>
      <c r="TKH148" s="4"/>
      <c r="TKI148" s="4"/>
      <c r="TKJ148" s="4"/>
      <c r="TKK148" s="4"/>
      <c r="TKL148" s="4"/>
      <c r="TKM148" s="4"/>
      <c r="TKN148" s="4"/>
      <c r="TKO148" s="4"/>
      <c r="TKP148" s="4"/>
      <c r="TKQ148" s="4"/>
      <c r="TKR148" s="4"/>
      <c r="TKS148" s="4"/>
      <c r="TKT148" s="4"/>
      <c r="TKU148" s="4"/>
      <c r="TKV148" s="4"/>
      <c r="TKW148" s="4"/>
      <c r="TKX148" s="4"/>
      <c r="TKY148" s="4"/>
      <c r="TKZ148" s="4"/>
      <c r="TLA148" s="4"/>
      <c r="TLB148" s="4"/>
      <c r="TLC148" s="4"/>
      <c r="TLD148" s="4"/>
      <c r="TLE148" s="4"/>
      <c r="TLF148" s="4"/>
      <c r="TLG148" s="4"/>
      <c r="TLH148" s="4"/>
      <c r="TLI148" s="4"/>
      <c r="TLJ148" s="4"/>
      <c r="TLK148" s="4"/>
      <c r="TLL148" s="4"/>
      <c r="TLM148" s="4"/>
      <c r="TLN148" s="4"/>
      <c r="TLO148" s="4"/>
      <c r="TLP148" s="4"/>
      <c r="TLQ148" s="4"/>
      <c r="TLR148" s="4"/>
      <c r="TLS148" s="4"/>
      <c r="TLT148" s="4"/>
      <c r="TLU148" s="4"/>
      <c r="TLV148" s="4"/>
      <c r="TLW148" s="4"/>
      <c r="TLX148" s="4"/>
      <c r="TLY148" s="4"/>
      <c r="TLZ148" s="4"/>
      <c r="TMA148" s="4"/>
      <c r="TMB148" s="4"/>
      <c r="TMC148" s="4"/>
      <c r="TMD148" s="4"/>
      <c r="TME148" s="4"/>
      <c r="TMF148" s="4"/>
      <c r="TMG148" s="4"/>
      <c r="TMH148" s="4"/>
      <c r="TMI148" s="4"/>
      <c r="TMJ148" s="4"/>
      <c r="TMK148" s="4"/>
      <c r="TML148" s="4"/>
      <c r="TMM148" s="4"/>
      <c r="TMN148" s="4"/>
      <c r="TMO148" s="4"/>
      <c r="TMP148" s="4"/>
      <c r="TMQ148" s="4"/>
      <c r="TMR148" s="4"/>
      <c r="TMS148" s="4"/>
      <c r="TMT148" s="4"/>
      <c r="TMU148" s="4"/>
      <c r="TMV148" s="4"/>
      <c r="TMW148" s="4"/>
      <c r="TMX148" s="4"/>
      <c r="TMY148" s="4"/>
      <c r="TMZ148" s="4"/>
      <c r="TNA148" s="4"/>
      <c r="TNB148" s="4"/>
      <c r="TNC148" s="4"/>
      <c r="TND148" s="4"/>
      <c r="TNE148" s="4"/>
      <c r="TNF148" s="4"/>
      <c r="TNG148" s="4"/>
      <c r="TNH148" s="4"/>
      <c r="TNI148" s="4"/>
      <c r="TNJ148" s="4"/>
      <c r="TNK148" s="4"/>
      <c r="TNL148" s="4"/>
      <c r="TNM148" s="4"/>
      <c r="TNN148" s="4"/>
      <c r="TNO148" s="4"/>
      <c r="TNP148" s="4"/>
      <c r="TNQ148" s="4"/>
      <c r="TNR148" s="4"/>
      <c r="TNS148" s="4"/>
      <c r="TNT148" s="4"/>
      <c r="TNU148" s="4"/>
      <c r="TNV148" s="4"/>
      <c r="TNW148" s="4"/>
      <c r="TNX148" s="4"/>
      <c r="TNY148" s="4"/>
      <c r="TNZ148" s="4"/>
      <c r="TOA148" s="4"/>
      <c r="TOB148" s="4"/>
      <c r="TOC148" s="4"/>
      <c r="TOD148" s="4"/>
      <c r="TOE148" s="4"/>
      <c r="TOF148" s="4"/>
      <c r="TOG148" s="4"/>
      <c r="TOH148" s="4"/>
      <c r="TOI148" s="4"/>
      <c r="TOJ148" s="4"/>
      <c r="TOK148" s="4"/>
      <c r="TOL148" s="4"/>
      <c r="TOM148" s="4"/>
      <c r="TON148" s="4"/>
      <c r="TOO148" s="4"/>
      <c r="TOP148" s="4"/>
      <c r="TOQ148" s="4"/>
      <c r="TOR148" s="4"/>
      <c r="TOS148" s="4"/>
      <c r="TOT148" s="4"/>
      <c r="TOU148" s="4"/>
      <c r="TOV148" s="4"/>
      <c r="TOW148" s="4"/>
      <c r="TOX148" s="4"/>
      <c r="TOY148" s="4"/>
      <c r="TOZ148" s="4"/>
      <c r="TPA148" s="4"/>
      <c r="TPB148" s="4"/>
      <c r="TPC148" s="4"/>
      <c r="TPD148" s="4"/>
      <c r="TPE148" s="4"/>
      <c r="TPF148" s="4"/>
      <c r="TPG148" s="4"/>
      <c r="TPH148" s="4"/>
      <c r="TPI148" s="4"/>
      <c r="TPJ148" s="4"/>
      <c r="TPK148" s="4"/>
      <c r="TPL148" s="4"/>
      <c r="TPM148" s="4"/>
      <c r="TPN148" s="4"/>
      <c r="TPO148" s="4"/>
      <c r="TPP148" s="4"/>
      <c r="TPQ148" s="4"/>
      <c r="TPR148" s="4"/>
      <c r="TPS148" s="4"/>
      <c r="TPT148" s="4"/>
      <c r="TPU148" s="4"/>
      <c r="TPV148" s="4"/>
      <c r="TPW148" s="4"/>
      <c r="TPX148" s="4"/>
      <c r="TPY148" s="4"/>
      <c r="TPZ148" s="4"/>
      <c r="TQA148" s="4"/>
      <c r="TQB148" s="4"/>
      <c r="TQC148" s="4"/>
      <c r="TQD148" s="4"/>
      <c r="TQE148" s="4"/>
      <c r="TQF148" s="4"/>
      <c r="TQG148" s="4"/>
      <c r="TQH148" s="4"/>
      <c r="TQI148" s="4"/>
      <c r="TQJ148" s="4"/>
      <c r="TQK148" s="4"/>
      <c r="TQL148" s="4"/>
      <c r="TQM148" s="4"/>
      <c r="TQN148" s="4"/>
      <c r="TQO148" s="4"/>
      <c r="TQP148" s="4"/>
      <c r="TQQ148" s="4"/>
      <c r="TQR148" s="4"/>
      <c r="TQS148" s="4"/>
      <c r="TQT148" s="4"/>
      <c r="TQU148" s="4"/>
      <c r="TQV148" s="4"/>
      <c r="TQW148" s="4"/>
      <c r="TQX148" s="4"/>
      <c r="TQY148" s="4"/>
      <c r="TQZ148" s="4"/>
      <c r="TRA148" s="4"/>
      <c r="TRB148" s="4"/>
      <c r="TRC148" s="4"/>
      <c r="TRD148" s="4"/>
      <c r="TRE148" s="4"/>
      <c r="TRF148" s="4"/>
      <c r="TRG148" s="4"/>
      <c r="TRH148" s="4"/>
      <c r="TRI148" s="4"/>
      <c r="TRJ148" s="4"/>
      <c r="TRK148" s="4"/>
      <c r="TRL148" s="4"/>
      <c r="TRM148" s="4"/>
      <c r="TRN148" s="4"/>
      <c r="TRO148" s="4"/>
      <c r="TRP148" s="4"/>
      <c r="TRQ148" s="4"/>
      <c r="TRR148" s="4"/>
      <c r="TRS148" s="4"/>
      <c r="TRT148" s="4"/>
      <c r="TRU148" s="4"/>
      <c r="TRV148" s="4"/>
      <c r="TRW148" s="4"/>
      <c r="TRX148" s="4"/>
      <c r="TRY148" s="4"/>
      <c r="TRZ148" s="4"/>
      <c r="TSA148" s="4"/>
      <c r="TSB148" s="4"/>
      <c r="TSC148" s="4"/>
      <c r="TSD148" s="4"/>
      <c r="TSE148" s="4"/>
      <c r="TSF148" s="4"/>
      <c r="TSG148" s="4"/>
      <c r="TSH148" s="4"/>
      <c r="TSI148" s="4"/>
      <c r="TSJ148" s="4"/>
      <c r="TSK148" s="4"/>
      <c r="TSL148" s="4"/>
      <c r="TSM148" s="4"/>
      <c r="TSN148" s="4"/>
      <c r="TSO148" s="4"/>
      <c r="TSP148" s="4"/>
      <c r="TSQ148" s="4"/>
      <c r="TSR148" s="4"/>
      <c r="TSS148" s="4"/>
      <c r="TST148" s="4"/>
      <c r="TSU148" s="74"/>
      <c r="TSV148" s="74"/>
      <c r="TSW148" s="74"/>
      <c r="TSX148" s="74"/>
      <c r="TSY148" s="74"/>
      <c r="TSZ148" s="74"/>
      <c r="TTA148" s="4"/>
      <c r="TTB148" s="4"/>
      <c r="TTC148" s="4"/>
      <c r="TTD148" s="4"/>
      <c r="TTE148" s="4"/>
      <c r="TTF148" s="4"/>
      <c r="TTG148" s="4"/>
      <c r="TTH148" s="4"/>
      <c r="TTI148" s="4"/>
      <c r="TTJ148" s="4"/>
      <c r="TTK148" s="4"/>
      <c r="TTL148" s="4"/>
      <c r="TTM148" s="4"/>
      <c r="TTN148" s="4"/>
      <c r="TTO148" s="4"/>
      <c r="TTP148" s="4"/>
      <c r="TTQ148" s="4"/>
      <c r="TTR148" s="4"/>
      <c r="TTS148" s="4"/>
      <c r="TTT148" s="4"/>
      <c r="TTU148" s="4"/>
      <c r="TTV148" s="4"/>
      <c r="TTW148" s="4"/>
      <c r="TTX148" s="4"/>
      <c r="TTY148" s="4"/>
      <c r="TTZ148" s="4"/>
      <c r="TUA148" s="4"/>
      <c r="TUB148" s="4"/>
      <c r="TUC148" s="4"/>
      <c r="TUD148" s="4"/>
      <c r="TUE148" s="4"/>
      <c r="TUF148" s="4"/>
      <c r="TUG148" s="4"/>
      <c r="TUH148" s="4"/>
      <c r="TUI148" s="4"/>
      <c r="TUJ148" s="4"/>
      <c r="TUK148" s="4"/>
      <c r="TUL148" s="4"/>
      <c r="TUM148" s="4"/>
      <c r="TUN148" s="4"/>
      <c r="TUO148" s="4"/>
      <c r="TUP148" s="4"/>
      <c r="TUQ148" s="4"/>
      <c r="TUR148" s="4"/>
      <c r="TUS148" s="4"/>
      <c r="TUT148" s="4"/>
      <c r="TUU148" s="4"/>
      <c r="TUV148" s="4"/>
      <c r="TUW148" s="4"/>
      <c r="TUX148" s="4"/>
      <c r="TUY148" s="4"/>
      <c r="TUZ148" s="4"/>
      <c r="TVA148" s="4"/>
      <c r="TVB148" s="4"/>
      <c r="TVC148" s="4"/>
      <c r="TVD148" s="4"/>
      <c r="TVE148" s="4"/>
      <c r="TVF148" s="4"/>
      <c r="TVG148" s="4"/>
      <c r="TVH148" s="4"/>
      <c r="TVI148" s="4"/>
      <c r="TVJ148" s="4"/>
      <c r="TVK148" s="4"/>
      <c r="TVL148" s="4"/>
      <c r="TVM148" s="4"/>
      <c r="TVN148" s="4"/>
      <c r="TVO148" s="4"/>
      <c r="TVP148" s="4"/>
      <c r="TVQ148" s="4"/>
      <c r="TVR148" s="4"/>
      <c r="TVS148" s="4"/>
      <c r="TVT148" s="4"/>
      <c r="TVU148" s="4"/>
      <c r="TVV148" s="4"/>
      <c r="TVW148" s="4"/>
      <c r="TVX148" s="4"/>
      <c r="TVY148" s="4"/>
      <c r="TVZ148" s="4"/>
      <c r="TWA148" s="4"/>
      <c r="TWB148" s="4"/>
      <c r="TWC148" s="4"/>
      <c r="TWD148" s="4"/>
      <c r="TWE148" s="4"/>
      <c r="TWF148" s="4"/>
      <c r="TWG148" s="4"/>
      <c r="TWH148" s="4"/>
      <c r="TWI148" s="4"/>
      <c r="TWJ148" s="4"/>
      <c r="TWK148" s="4"/>
      <c r="TWL148" s="4"/>
      <c r="TWM148" s="4"/>
      <c r="TWN148" s="4"/>
      <c r="TWO148" s="4"/>
      <c r="TWP148" s="4"/>
      <c r="TWQ148" s="4"/>
      <c r="TWR148" s="4"/>
      <c r="TWS148" s="4"/>
      <c r="TWT148" s="4"/>
      <c r="TWU148" s="4"/>
      <c r="TWV148" s="4"/>
      <c r="TWW148" s="4"/>
      <c r="TWX148" s="4"/>
      <c r="TWY148" s="4"/>
      <c r="TWZ148" s="4"/>
      <c r="TXA148" s="4"/>
      <c r="TXB148" s="4"/>
      <c r="TXC148" s="4"/>
      <c r="TXD148" s="4"/>
      <c r="TXE148" s="4"/>
      <c r="TXF148" s="4"/>
      <c r="TXG148" s="4"/>
      <c r="TXH148" s="4"/>
      <c r="TXI148" s="4"/>
      <c r="TXJ148" s="4"/>
      <c r="TXK148" s="4"/>
      <c r="TXL148" s="4"/>
      <c r="TXM148" s="4"/>
      <c r="TXN148" s="4"/>
      <c r="TXO148" s="4"/>
      <c r="TXP148" s="4"/>
      <c r="TXQ148" s="4"/>
      <c r="TXR148" s="4"/>
      <c r="TXS148" s="4"/>
      <c r="TXT148" s="4"/>
      <c r="TXU148" s="4"/>
      <c r="TXV148" s="4"/>
      <c r="TXW148" s="4"/>
      <c r="TXX148" s="4"/>
      <c r="TXY148" s="4"/>
      <c r="TXZ148" s="4"/>
      <c r="TYA148" s="4"/>
      <c r="TYB148" s="4"/>
      <c r="TYC148" s="4"/>
      <c r="TYD148" s="4"/>
      <c r="TYE148" s="4"/>
      <c r="TYF148" s="4"/>
      <c r="TYG148" s="4"/>
      <c r="TYH148" s="4"/>
      <c r="TYI148" s="4"/>
      <c r="TYJ148" s="4"/>
      <c r="TYK148" s="4"/>
      <c r="TYL148" s="4"/>
      <c r="TYM148" s="4"/>
      <c r="TYN148" s="4"/>
      <c r="TYO148" s="4"/>
      <c r="TYP148" s="4"/>
      <c r="TYQ148" s="4"/>
      <c r="TYR148" s="4"/>
      <c r="TYS148" s="4"/>
      <c r="TYT148" s="4"/>
      <c r="TYU148" s="4"/>
      <c r="TYV148" s="4"/>
      <c r="TYW148" s="4"/>
      <c r="TYX148" s="4"/>
      <c r="TYY148" s="4"/>
      <c r="TYZ148" s="4"/>
      <c r="TZA148" s="4"/>
      <c r="TZB148" s="4"/>
      <c r="TZC148" s="4"/>
      <c r="TZD148" s="4"/>
      <c r="TZE148" s="4"/>
      <c r="TZF148" s="4"/>
      <c r="TZG148" s="4"/>
      <c r="TZH148" s="4"/>
      <c r="TZI148" s="4"/>
      <c r="TZJ148" s="4"/>
      <c r="TZK148" s="4"/>
      <c r="TZL148" s="4"/>
      <c r="TZM148" s="4"/>
      <c r="TZN148" s="4"/>
      <c r="TZO148" s="4"/>
      <c r="TZP148" s="4"/>
      <c r="TZQ148" s="4"/>
      <c r="TZR148" s="4"/>
      <c r="TZS148" s="4"/>
      <c r="TZT148" s="4"/>
      <c r="TZU148" s="4"/>
      <c r="TZV148" s="4"/>
      <c r="TZW148" s="4"/>
      <c r="TZX148" s="4"/>
      <c r="TZY148" s="4"/>
      <c r="TZZ148" s="4"/>
      <c r="UAA148" s="4"/>
      <c r="UAB148" s="4"/>
      <c r="UAC148" s="4"/>
      <c r="UAD148" s="4"/>
      <c r="UAE148" s="4"/>
      <c r="UAF148" s="4"/>
      <c r="UAG148" s="4"/>
      <c r="UAH148" s="4"/>
      <c r="UAI148" s="4"/>
      <c r="UAJ148" s="4"/>
      <c r="UAK148" s="4"/>
      <c r="UAL148" s="4"/>
      <c r="UAM148" s="4"/>
      <c r="UAN148" s="4"/>
      <c r="UAO148" s="4"/>
      <c r="UAP148" s="4"/>
      <c r="UAQ148" s="4"/>
      <c r="UAR148" s="4"/>
      <c r="UAS148" s="4"/>
      <c r="UAT148" s="4"/>
      <c r="UAU148" s="4"/>
      <c r="UAV148" s="4"/>
      <c r="UAW148" s="4"/>
      <c r="UAX148" s="4"/>
      <c r="UAY148" s="4"/>
      <c r="UAZ148" s="4"/>
      <c r="UBA148" s="4"/>
      <c r="UBB148" s="4"/>
      <c r="UBC148" s="4"/>
      <c r="UBD148" s="4"/>
      <c r="UBE148" s="4"/>
      <c r="UBF148" s="4"/>
      <c r="UBG148" s="4"/>
      <c r="UBH148" s="4"/>
      <c r="UBI148" s="4"/>
      <c r="UBJ148" s="4"/>
      <c r="UBK148" s="4"/>
      <c r="UBL148" s="4"/>
      <c r="UBM148" s="4"/>
      <c r="UBN148" s="4"/>
      <c r="UBO148" s="4"/>
      <c r="UBP148" s="4"/>
      <c r="UBQ148" s="4"/>
      <c r="UBR148" s="4"/>
      <c r="UBS148" s="4"/>
      <c r="UBT148" s="4"/>
      <c r="UBU148" s="4"/>
      <c r="UBV148" s="4"/>
      <c r="UBW148" s="4"/>
      <c r="UBX148" s="4"/>
      <c r="UBY148" s="4"/>
      <c r="UBZ148" s="4"/>
      <c r="UCA148" s="4"/>
      <c r="UCB148" s="4"/>
      <c r="UCC148" s="4"/>
      <c r="UCD148" s="4"/>
      <c r="UCE148" s="4"/>
      <c r="UCF148" s="4"/>
      <c r="UCG148" s="4"/>
      <c r="UCH148" s="4"/>
      <c r="UCI148" s="4"/>
      <c r="UCJ148" s="4"/>
      <c r="UCK148" s="4"/>
      <c r="UCL148" s="4"/>
      <c r="UCM148" s="4"/>
      <c r="UCN148" s="4"/>
      <c r="UCO148" s="4"/>
      <c r="UCP148" s="4"/>
      <c r="UCQ148" s="74"/>
      <c r="UCR148" s="74"/>
      <c r="UCS148" s="74"/>
      <c r="UCT148" s="74"/>
      <c r="UCU148" s="74"/>
      <c r="UCV148" s="74"/>
      <c r="UCW148" s="4"/>
      <c r="UCX148" s="4"/>
      <c r="UCY148" s="4"/>
      <c r="UCZ148" s="4"/>
      <c r="UDA148" s="4"/>
      <c r="UDB148" s="4"/>
      <c r="UDC148" s="4"/>
      <c r="UDD148" s="4"/>
      <c r="UDE148" s="4"/>
      <c r="UDF148" s="4"/>
      <c r="UDG148" s="4"/>
      <c r="UDH148" s="4"/>
      <c r="UDI148" s="4"/>
      <c r="UDJ148" s="4"/>
      <c r="UDK148" s="4"/>
      <c r="UDL148" s="4"/>
      <c r="UDM148" s="4"/>
      <c r="UDN148" s="4"/>
      <c r="UDO148" s="4"/>
      <c r="UDP148" s="4"/>
      <c r="UDQ148" s="4"/>
      <c r="UDR148" s="4"/>
      <c r="UDS148" s="4"/>
      <c r="UDT148" s="4"/>
      <c r="UDU148" s="4"/>
      <c r="UDV148" s="4"/>
      <c r="UDW148" s="4"/>
      <c r="UDX148" s="4"/>
      <c r="UDY148" s="4"/>
      <c r="UDZ148" s="4"/>
      <c r="UEA148" s="4"/>
      <c r="UEB148" s="4"/>
      <c r="UEC148" s="4"/>
      <c r="UED148" s="4"/>
      <c r="UEE148" s="4"/>
      <c r="UEF148" s="4"/>
      <c r="UEG148" s="4"/>
      <c r="UEH148" s="4"/>
      <c r="UEI148" s="4"/>
      <c r="UEJ148" s="4"/>
      <c r="UEK148" s="4"/>
      <c r="UEL148" s="4"/>
      <c r="UEM148" s="4"/>
      <c r="UEN148" s="4"/>
      <c r="UEO148" s="4"/>
      <c r="UEP148" s="4"/>
      <c r="UEQ148" s="4"/>
      <c r="UER148" s="4"/>
      <c r="UES148" s="4"/>
      <c r="UET148" s="4"/>
      <c r="UEU148" s="4"/>
      <c r="UEV148" s="4"/>
      <c r="UEW148" s="4"/>
      <c r="UEX148" s="4"/>
      <c r="UEY148" s="4"/>
      <c r="UEZ148" s="4"/>
      <c r="UFA148" s="4"/>
      <c r="UFB148" s="4"/>
      <c r="UFC148" s="4"/>
      <c r="UFD148" s="4"/>
      <c r="UFE148" s="4"/>
      <c r="UFF148" s="4"/>
      <c r="UFG148" s="4"/>
      <c r="UFH148" s="4"/>
      <c r="UFI148" s="4"/>
      <c r="UFJ148" s="4"/>
      <c r="UFK148" s="4"/>
      <c r="UFL148" s="4"/>
      <c r="UFM148" s="4"/>
      <c r="UFN148" s="4"/>
      <c r="UFO148" s="4"/>
      <c r="UFP148" s="4"/>
      <c r="UFQ148" s="4"/>
      <c r="UFR148" s="4"/>
      <c r="UFS148" s="4"/>
      <c r="UFT148" s="4"/>
      <c r="UFU148" s="4"/>
      <c r="UFV148" s="4"/>
      <c r="UFW148" s="4"/>
      <c r="UFX148" s="4"/>
      <c r="UFY148" s="4"/>
      <c r="UFZ148" s="4"/>
      <c r="UGA148" s="4"/>
      <c r="UGB148" s="4"/>
      <c r="UGC148" s="4"/>
      <c r="UGD148" s="4"/>
      <c r="UGE148" s="4"/>
      <c r="UGF148" s="4"/>
      <c r="UGG148" s="4"/>
      <c r="UGH148" s="4"/>
      <c r="UGI148" s="4"/>
      <c r="UGJ148" s="4"/>
      <c r="UGK148" s="4"/>
      <c r="UGL148" s="4"/>
      <c r="UGM148" s="4"/>
      <c r="UGN148" s="4"/>
      <c r="UGO148" s="4"/>
      <c r="UGP148" s="4"/>
      <c r="UGQ148" s="4"/>
      <c r="UGR148" s="4"/>
      <c r="UGS148" s="4"/>
      <c r="UGT148" s="4"/>
      <c r="UGU148" s="4"/>
      <c r="UGV148" s="4"/>
      <c r="UGW148" s="4"/>
      <c r="UGX148" s="4"/>
      <c r="UGY148" s="4"/>
      <c r="UGZ148" s="4"/>
      <c r="UHA148" s="4"/>
      <c r="UHB148" s="4"/>
      <c r="UHC148" s="4"/>
      <c r="UHD148" s="4"/>
      <c r="UHE148" s="4"/>
      <c r="UHF148" s="4"/>
      <c r="UHG148" s="4"/>
      <c r="UHH148" s="4"/>
      <c r="UHI148" s="4"/>
      <c r="UHJ148" s="4"/>
      <c r="UHK148" s="4"/>
      <c r="UHL148" s="4"/>
      <c r="UHM148" s="4"/>
      <c r="UHN148" s="4"/>
      <c r="UHO148" s="4"/>
      <c r="UHP148" s="4"/>
      <c r="UHQ148" s="4"/>
      <c r="UHR148" s="4"/>
      <c r="UHS148" s="4"/>
      <c r="UHT148" s="4"/>
      <c r="UHU148" s="4"/>
      <c r="UHV148" s="4"/>
      <c r="UHW148" s="4"/>
      <c r="UHX148" s="4"/>
      <c r="UHY148" s="4"/>
      <c r="UHZ148" s="4"/>
      <c r="UIA148" s="4"/>
      <c r="UIB148" s="4"/>
      <c r="UIC148" s="4"/>
      <c r="UID148" s="4"/>
      <c r="UIE148" s="4"/>
      <c r="UIF148" s="4"/>
      <c r="UIG148" s="4"/>
      <c r="UIH148" s="4"/>
      <c r="UII148" s="4"/>
      <c r="UIJ148" s="4"/>
      <c r="UIK148" s="4"/>
      <c r="UIL148" s="4"/>
      <c r="UIM148" s="4"/>
      <c r="UIN148" s="4"/>
      <c r="UIO148" s="4"/>
      <c r="UIP148" s="4"/>
      <c r="UIQ148" s="4"/>
      <c r="UIR148" s="4"/>
      <c r="UIS148" s="4"/>
      <c r="UIT148" s="4"/>
      <c r="UIU148" s="4"/>
      <c r="UIV148" s="4"/>
      <c r="UIW148" s="4"/>
      <c r="UIX148" s="4"/>
      <c r="UIY148" s="4"/>
      <c r="UIZ148" s="4"/>
      <c r="UJA148" s="4"/>
      <c r="UJB148" s="4"/>
      <c r="UJC148" s="4"/>
      <c r="UJD148" s="4"/>
      <c r="UJE148" s="4"/>
      <c r="UJF148" s="4"/>
      <c r="UJG148" s="4"/>
      <c r="UJH148" s="4"/>
      <c r="UJI148" s="4"/>
      <c r="UJJ148" s="4"/>
      <c r="UJK148" s="4"/>
      <c r="UJL148" s="4"/>
      <c r="UJM148" s="4"/>
      <c r="UJN148" s="4"/>
      <c r="UJO148" s="4"/>
      <c r="UJP148" s="4"/>
      <c r="UJQ148" s="4"/>
      <c r="UJR148" s="4"/>
      <c r="UJS148" s="4"/>
      <c r="UJT148" s="4"/>
      <c r="UJU148" s="4"/>
      <c r="UJV148" s="4"/>
      <c r="UJW148" s="4"/>
      <c r="UJX148" s="4"/>
      <c r="UJY148" s="4"/>
      <c r="UJZ148" s="4"/>
      <c r="UKA148" s="4"/>
      <c r="UKB148" s="4"/>
      <c r="UKC148" s="4"/>
      <c r="UKD148" s="4"/>
      <c r="UKE148" s="4"/>
      <c r="UKF148" s="4"/>
      <c r="UKG148" s="4"/>
      <c r="UKH148" s="4"/>
      <c r="UKI148" s="4"/>
      <c r="UKJ148" s="4"/>
      <c r="UKK148" s="4"/>
      <c r="UKL148" s="4"/>
      <c r="UKM148" s="4"/>
      <c r="UKN148" s="4"/>
      <c r="UKO148" s="4"/>
      <c r="UKP148" s="4"/>
      <c r="UKQ148" s="4"/>
      <c r="UKR148" s="4"/>
      <c r="UKS148" s="4"/>
      <c r="UKT148" s="4"/>
      <c r="UKU148" s="4"/>
      <c r="UKV148" s="4"/>
      <c r="UKW148" s="4"/>
      <c r="UKX148" s="4"/>
      <c r="UKY148" s="4"/>
      <c r="UKZ148" s="4"/>
      <c r="ULA148" s="4"/>
      <c r="ULB148" s="4"/>
      <c r="ULC148" s="4"/>
      <c r="ULD148" s="4"/>
      <c r="ULE148" s="4"/>
      <c r="ULF148" s="4"/>
      <c r="ULG148" s="4"/>
      <c r="ULH148" s="4"/>
      <c r="ULI148" s="4"/>
      <c r="ULJ148" s="4"/>
      <c r="ULK148" s="4"/>
      <c r="ULL148" s="4"/>
      <c r="ULM148" s="4"/>
      <c r="ULN148" s="4"/>
      <c r="ULO148" s="4"/>
      <c r="ULP148" s="4"/>
      <c r="ULQ148" s="4"/>
      <c r="ULR148" s="4"/>
      <c r="ULS148" s="4"/>
      <c r="ULT148" s="4"/>
      <c r="ULU148" s="4"/>
      <c r="ULV148" s="4"/>
      <c r="ULW148" s="4"/>
      <c r="ULX148" s="4"/>
      <c r="ULY148" s="4"/>
      <c r="ULZ148" s="4"/>
      <c r="UMA148" s="4"/>
      <c r="UMB148" s="4"/>
      <c r="UMC148" s="4"/>
      <c r="UMD148" s="4"/>
      <c r="UME148" s="4"/>
      <c r="UMF148" s="4"/>
      <c r="UMG148" s="4"/>
      <c r="UMH148" s="4"/>
      <c r="UMI148" s="4"/>
      <c r="UMJ148" s="4"/>
      <c r="UMK148" s="4"/>
      <c r="UML148" s="4"/>
      <c r="UMM148" s="74"/>
      <c r="UMN148" s="74"/>
      <c r="UMO148" s="74"/>
      <c r="UMP148" s="74"/>
      <c r="UMQ148" s="74"/>
      <c r="UMR148" s="74"/>
      <c r="UMS148" s="4"/>
      <c r="UMT148" s="4"/>
      <c r="UMU148" s="4"/>
      <c r="UMV148" s="4"/>
      <c r="UMW148" s="4"/>
      <c r="UMX148" s="4"/>
      <c r="UMY148" s="4"/>
      <c r="UMZ148" s="4"/>
      <c r="UNA148" s="4"/>
      <c r="UNB148" s="4"/>
      <c r="UNC148" s="4"/>
      <c r="UND148" s="4"/>
      <c r="UNE148" s="4"/>
      <c r="UNF148" s="4"/>
      <c r="UNG148" s="4"/>
      <c r="UNH148" s="4"/>
      <c r="UNI148" s="4"/>
      <c r="UNJ148" s="4"/>
      <c r="UNK148" s="4"/>
      <c r="UNL148" s="4"/>
      <c r="UNM148" s="4"/>
      <c r="UNN148" s="4"/>
      <c r="UNO148" s="4"/>
      <c r="UNP148" s="4"/>
      <c r="UNQ148" s="4"/>
      <c r="UNR148" s="4"/>
      <c r="UNS148" s="4"/>
      <c r="UNT148" s="4"/>
      <c r="UNU148" s="4"/>
      <c r="UNV148" s="4"/>
      <c r="UNW148" s="4"/>
      <c r="UNX148" s="4"/>
      <c r="UNY148" s="4"/>
      <c r="UNZ148" s="4"/>
      <c r="UOA148" s="4"/>
      <c r="UOB148" s="4"/>
      <c r="UOC148" s="4"/>
      <c r="UOD148" s="4"/>
      <c r="UOE148" s="4"/>
      <c r="UOF148" s="4"/>
      <c r="UOG148" s="4"/>
      <c r="UOH148" s="4"/>
      <c r="UOI148" s="4"/>
      <c r="UOJ148" s="4"/>
      <c r="UOK148" s="4"/>
      <c r="UOL148" s="4"/>
      <c r="UOM148" s="4"/>
      <c r="UON148" s="4"/>
      <c r="UOO148" s="4"/>
      <c r="UOP148" s="4"/>
      <c r="UOQ148" s="4"/>
      <c r="UOR148" s="4"/>
      <c r="UOS148" s="4"/>
      <c r="UOT148" s="4"/>
      <c r="UOU148" s="4"/>
      <c r="UOV148" s="4"/>
      <c r="UOW148" s="4"/>
      <c r="UOX148" s="4"/>
      <c r="UOY148" s="4"/>
      <c r="UOZ148" s="4"/>
      <c r="UPA148" s="4"/>
      <c r="UPB148" s="4"/>
      <c r="UPC148" s="4"/>
      <c r="UPD148" s="4"/>
      <c r="UPE148" s="4"/>
      <c r="UPF148" s="4"/>
      <c r="UPG148" s="4"/>
      <c r="UPH148" s="4"/>
      <c r="UPI148" s="4"/>
      <c r="UPJ148" s="4"/>
      <c r="UPK148" s="4"/>
      <c r="UPL148" s="4"/>
      <c r="UPM148" s="4"/>
      <c r="UPN148" s="4"/>
      <c r="UPO148" s="4"/>
      <c r="UPP148" s="4"/>
      <c r="UPQ148" s="4"/>
      <c r="UPR148" s="4"/>
      <c r="UPS148" s="4"/>
      <c r="UPT148" s="4"/>
      <c r="UPU148" s="4"/>
      <c r="UPV148" s="4"/>
      <c r="UPW148" s="4"/>
      <c r="UPX148" s="4"/>
      <c r="UPY148" s="4"/>
      <c r="UPZ148" s="4"/>
      <c r="UQA148" s="4"/>
      <c r="UQB148" s="4"/>
      <c r="UQC148" s="4"/>
      <c r="UQD148" s="4"/>
      <c r="UQE148" s="4"/>
      <c r="UQF148" s="4"/>
      <c r="UQG148" s="4"/>
      <c r="UQH148" s="4"/>
      <c r="UQI148" s="4"/>
      <c r="UQJ148" s="4"/>
      <c r="UQK148" s="4"/>
      <c r="UQL148" s="4"/>
      <c r="UQM148" s="4"/>
      <c r="UQN148" s="4"/>
      <c r="UQO148" s="4"/>
      <c r="UQP148" s="4"/>
      <c r="UQQ148" s="4"/>
      <c r="UQR148" s="4"/>
      <c r="UQS148" s="4"/>
      <c r="UQT148" s="4"/>
      <c r="UQU148" s="4"/>
      <c r="UQV148" s="4"/>
      <c r="UQW148" s="4"/>
      <c r="UQX148" s="4"/>
      <c r="UQY148" s="4"/>
      <c r="UQZ148" s="4"/>
      <c r="URA148" s="4"/>
      <c r="URB148" s="4"/>
      <c r="URC148" s="4"/>
      <c r="URD148" s="4"/>
      <c r="URE148" s="4"/>
      <c r="URF148" s="4"/>
      <c r="URG148" s="4"/>
      <c r="URH148" s="4"/>
      <c r="URI148" s="4"/>
      <c r="URJ148" s="4"/>
      <c r="URK148" s="4"/>
      <c r="URL148" s="4"/>
      <c r="URM148" s="4"/>
      <c r="URN148" s="4"/>
      <c r="URO148" s="4"/>
      <c r="URP148" s="4"/>
      <c r="URQ148" s="4"/>
      <c r="URR148" s="4"/>
      <c r="URS148" s="4"/>
      <c r="URT148" s="4"/>
      <c r="URU148" s="4"/>
      <c r="URV148" s="4"/>
      <c r="URW148" s="4"/>
      <c r="URX148" s="4"/>
      <c r="URY148" s="4"/>
      <c r="URZ148" s="4"/>
      <c r="USA148" s="4"/>
      <c r="USB148" s="4"/>
      <c r="USC148" s="4"/>
      <c r="USD148" s="4"/>
      <c r="USE148" s="4"/>
      <c r="USF148" s="4"/>
      <c r="USG148" s="4"/>
      <c r="USH148" s="4"/>
      <c r="USI148" s="4"/>
      <c r="USJ148" s="4"/>
      <c r="USK148" s="4"/>
      <c r="USL148" s="4"/>
      <c r="USM148" s="4"/>
      <c r="USN148" s="4"/>
      <c r="USO148" s="4"/>
      <c r="USP148" s="4"/>
      <c r="USQ148" s="4"/>
      <c r="USR148" s="4"/>
      <c r="USS148" s="4"/>
      <c r="UST148" s="4"/>
      <c r="USU148" s="4"/>
      <c r="USV148" s="4"/>
      <c r="USW148" s="4"/>
      <c r="USX148" s="4"/>
      <c r="USY148" s="4"/>
      <c r="USZ148" s="4"/>
      <c r="UTA148" s="4"/>
      <c r="UTB148" s="4"/>
      <c r="UTC148" s="4"/>
      <c r="UTD148" s="4"/>
      <c r="UTE148" s="4"/>
      <c r="UTF148" s="4"/>
      <c r="UTG148" s="4"/>
      <c r="UTH148" s="4"/>
      <c r="UTI148" s="4"/>
      <c r="UTJ148" s="4"/>
      <c r="UTK148" s="4"/>
      <c r="UTL148" s="4"/>
      <c r="UTM148" s="4"/>
      <c r="UTN148" s="4"/>
      <c r="UTO148" s="4"/>
      <c r="UTP148" s="4"/>
      <c r="UTQ148" s="4"/>
      <c r="UTR148" s="4"/>
      <c r="UTS148" s="4"/>
      <c r="UTT148" s="4"/>
      <c r="UTU148" s="4"/>
      <c r="UTV148" s="4"/>
      <c r="UTW148" s="4"/>
      <c r="UTX148" s="4"/>
      <c r="UTY148" s="4"/>
      <c r="UTZ148" s="4"/>
      <c r="UUA148" s="4"/>
      <c r="UUB148" s="4"/>
      <c r="UUC148" s="4"/>
      <c r="UUD148" s="4"/>
      <c r="UUE148" s="4"/>
      <c r="UUF148" s="4"/>
      <c r="UUG148" s="4"/>
      <c r="UUH148" s="4"/>
      <c r="UUI148" s="4"/>
      <c r="UUJ148" s="4"/>
      <c r="UUK148" s="4"/>
      <c r="UUL148" s="4"/>
      <c r="UUM148" s="4"/>
      <c r="UUN148" s="4"/>
      <c r="UUO148" s="4"/>
      <c r="UUP148" s="4"/>
      <c r="UUQ148" s="4"/>
      <c r="UUR148" s="4"/>
      <c r="UUS148" s="4"/>
      <c r="UUT148" s="4"/>
      <c r="UUU148" s="4"/>
      <c r="UUV148" s="4"/>
      <c r="UUW148" s="4"/>
      <c r="UUX148" s="4"/>
      <c r="UUY148" s="4"/>
      <c r="UUZ148" s="4"/>
      <c r="UVA148" s="4"/>
      <c r="UVB148" s="4"/>
      <c r="UVC148" s="4"/>
      <c r="UVD148" s="4"/>
      <c r="UVE148" s="4"/>
      <c r="UVF148" s="4"/>
      <c r="UVG148" s="4"/>
      <c r="UVH148" s="4"/>
      <c r="UVI148" s="4"/>
      <c r="UVJ148" s="4"/>
      <c r="UVK148" s="4"/>
      <c r="UVL148" s="4"/>
      <c r="UVM148" s="4"/>
      <c r="UVN148" s="4"/>
      <c r="UVO148" s="4"/>
      <c r="UVP148" s="4"/>
      <c r="UVQ148" s="4"/>
      <c r="UVR148" s="4"/>
      <c r="UVS148" s="4"/>
      <c r="UVT148" s="4"/>
      <c r="UVU148" s="4"/>
      <c r="UVV148" s="4"/>
      <c r="UVW148" s="4"/>
      <c r="UVX148" s="4"/>
      <c r="UVY148" s="4"/>
      <c r="UVZ148" s="4"/>
      <c r="UWA148" s="4"/>
      <c r="UWB148" s="4"/>
      <c r="UWC148" s="4"/>
      <c r="UWD148" s="4"/>
      <c r="UWE148" s="4"/>
      <c r="UWF148" s="4"/>
      <c r="UWG148" s="4"/>
      <c r="UWH148" s="4"/>
      <c r="UWI148" s="74"/>
      <c r="UWJ148" s="74"/>
      <c r="UWK148" s="74"/>
      <c r="UWL148" s="74"/>
      <c r="UWM148" s="74"/>
      <c r="UWN148" s="74"/>
      <c r="UWO148" s="4"/>
      <c r="UWP148" s="4"/>
      <c r="UWQ148" s="4"/>
      <c r="UWR148" s="4"/>
      <c r="UWS148" s="4"/>
      <c r="UWT148" s="4"/>
      <c r="UWU148" s="4"/>
      <c r="UWV148" s="4"/>
      <c r="UWW148" s="4"/>
      <c r="UWX148" s="4"/>
      <c r="UWY148" s="4"/>
      <c r="UWZ148" s="4"/>
      <c r="UXA148" s="4"/>
      <c r="UXB148" s="4"/>
      <c r="UXC148" s="4"/>
      <c r="UXD148" s="4"/>
      <c r="UXE148" s="4"/>
      <c r="UXF148" s="4"/>
      <c r="UXG148" s="4"/>
      <c r="UXH148" s="4"/>
      <c r="UXI148" s="4"/>
      <c r="UXJ148" s="4"/>
      <c r="UXK148" s="4"/>
      <c r="UXL148" s="4"/>
      <c r="UXM148" s="4"/>
      <c r="UXN148" s="4"/>
      <c r="UXO148" s="4"/>
      <c r="UXP148" s="4"/>
      <c r="UXQ148" s="4"/>
      <c r="UXR148" s="4"/>
      <c r="UXS148" s="4"/>
      <c r="UXT148" s="4"/>
      <c r="UXU148" s="4"/>
      <c r="UXV148" s="4"/>
      <c r="UXW148" s="4"/>
      <c r="UXX148" s="4"/>
      <c r="UXY148" s="4"/>
      <c r="UXZ148" s="4"/>
      <c r="UYA148" s="4"/>
      <c r="UYB148" s="4"/>
      <c r="UYC148" s="4"/>
      <c r="UYD148" s="4"/>
      <c r="UYE148" s="4"/>
      <c r="UYF148" s="4"/>
      <c r="UYG148" s="4"/>
      <c r="UYH148" s="4"/>
      <c r="UYI148" s="4"/>
      <c r="UYJ148" s="4"/>
      <c r="UYK148" s="4"/>
      <c r="UYL148" s="4"/>
      <c r="UYM148" s="4"/>
      <c r="UYN148" s="4"/>
      <c r="UYO148" s="4"/>
      <c r="UYP148" s="4"/>
      <c r="UYQ148" s="4"/>
      <c r="UYR148" s="4"/>
      <c r="UYS148" s="4"/>
      <c r="UYT148" s="4"/>
      <c r="UYU148" s="4"/>
      <c r="UYV148" s="4"/>
      <c r="UYW148" s="4"/>
      <c r="UYX148" s="4"/>
      <c r="UYY148" s="4"/>
      <c r="UYZ148" s="4"/>
      <c r="UZA148" s="4"/>
      <c r="UZB148" s="4"/>
      <c r="UZC148" s="4"/>
      <c r="UZD148" s="4"/>
      <c r="UZE148" s="4"/>
      <c r="UZF148" s="4"/>
      <c r="UZG148" s="4"/>
      <c r="UZH148" s="4"/>
      <c r="UZI148" s="4"/>
      <c r="UZJ148" s="4"/>
      <c r="UZK148" s="4"/>
      <c r="UZL148" s="4"/>
      <c r="UZM148" s="4"/>
      <c r="UZN148" s="4"/>
      <c r="UZO148" s="4"/>
      <c r="UZP148" s="4"/>
      <c r="UZQ148" s="4"/>
      <c r="UZR148" s="4"/>
      <c r="UZS148" s="4"/>
      <c r="UZT148" s="4"/>
      <c r="UZU148" s="4"/>
      <c r="UZV148" s="4"/>
      <c r="UZW148" s="4"/>
      <c r="UZX148" s="4"/>
      <c r="UZY148" s="4"/>
      <c r="UZZ148" s="4"/>
      <c r="VAA148" s="4"/>
      <c r="VAB148" s="4"/>
      <c r="VAC148" s="4"/>
      <c r="VAD148" s="4"/>
      <c r="VAE148" s="4"/>
      <c r="VAF148" s="4"/>
      <c r="VAG148" s="4"/>
      <c r="VAH148" s="4"/>
      <c r="VAI148" s="4"/>
      <c r="VAJ148" s="4"/>
      <c r="VAK148" s="4"/>
      <c r="VAL148" s="4"/>
      <c r="VAM148" s="4"/>
      <c r="VAN148" s="4"/>
      <c r="VAO148" s="4"/>
      <c r="VAP148" s="4"/>
      <c r="VAQ148" s="4"/>
      <c r="VAR148" s="4"/>
      <c r="VAS148" s="4"/>
      <c r="VAT148" s="4"/>
      <c r="VAU148" s="4"/>
      <c r="VAV148" s="4"/>
      <c r="VAW148" s="4"/>
      <c r="VAX148" s="4"/>
      <c r="VAY148" s="4"/>
      <c r="VAZ148" s="4"/>
      <c r="VBA148" s="4"/>
      <c r="VBB148" s="4"/>
      <c r="VBC148" s="4"/>
      <c r="VBD148" s="4"/>
      <c r="VBE148" s="4"/>
      <c r="VBF148" s="4"/>
      <c r="VBG148" s="4"/>
      <c r="VBH148" s="4"/>
      <c r="VBI148" s="4"/>
      <c r="VBJ148" s="4"/>
      <c r="VBK148" s="4"/>
      <c r="VBL148" s="4"/>
      <c r="VBM148" s="4"/>
      <c r="VBN148" s="4"/>
      <c r="VBO148" s="4"/>
      <c r="VBP148" s="4"/>
      <c r="VBQ148" s="4"/>
      <c r="VBR148" s="4"/>
      <c r="VBS148" s="4"/>
      <c r="VBT148" s="4"/>
      <c r="VBU148" s="4"/>
      <c r="VBV148" s="4"/>
      <c r="VBW148" s="4"/>
      <c r="VBX148" s="4"/>
      <c r="VBY148" s="4"/>
      <c r="VBZ148" s="4"/>
      <c r="VCA148" s="4"/>
      <c r="VCB148" s="4"/>
      <c r="VCC148" s="4"/>
      <c r="VCD148" s="4"/>
      <c r="VCE148" s="4"/>
      <c r="VCF148" s="4"/>
      <c r="VCG148" s="4"/>
      <c r="VCH148" s="4"/>
      <c r="VCI148" s="4"/>
      <c r="VCJ148" s="4"/>
      <c r="VCK148" s="4"/>
      <c r="VCL148" s="4"/>
      <c r="VCM148" s="4"/>
      <c r="VCN148" s="4"/>
      <c r="VCO148" s="4"/>
      <c r="VCP148" s="4"/>
      <c r="VCQ148" s="4"/>
      <c r="VCR148" s="4"/>
      <c r="VCS148" s="4"/>
      <c r="VCT148" s="4"/>
      <c r="VCU148" s="4"/>
      <c r="VCV148" s="4"/>
      <c r="VCW148" s="4"/>
      <c r="VCX148" s="4"/>
      <c r="VCY148" s="4"/>
      <c r="VCZ148" s="4"/>
      <c r="VDA148" s="4"/>
      <c r="VDB148" s="4"/>
      <c r="VDC148" s="4"/>
      <c r="VDD148" s="4"/>
      <c r="VDE148" s="4"/>
      <c r="VDF148" s="4"/>
      <c r="VDG148" s="4"/>
      <c r="VDH148" s="4"/>
      <c r="VDI148" s="4"/>
      <c r="VDJ148" s="4"/>
      <c r="VDK148" s="4"/>
      <c r="VDL148" s="4"/>
      <c r="VDM148" s="4"/>
      <c r="VDN148" s="4"/>
      <c r="VDO148" s="4"/>
      <c r="VDP148" s="4"/>
      <c r="VDQ148" s="4"/>
      <c r="VDR148" s="4"/>
      <c r="VDS148" s="4"/>
      <c r="VDT148" s="4"/>
      <c r="VDU148" s="4"/>
      <c r="VDV148" s="4"/>
      <c r="VDW148" s="4"/>
      <c r="VDX148" s="4"/>
      <c r="VDY148" s="4"/>
      <c r="VDZ148" s="4"/>
      <c r="VEA148" s="4"/>
      <c r="VEB148" s="4"/>
      <c r="VEC148" s="4"/>
      <c r="VED148" s="4"/>
      <c r="VEE148" s="4"/>
      <c r="VEF148" s="4"/>
      <c r="VEG148" s="4"/>
      <c r="VEH148" s="4"/>
      <c r="VEI148" s="4"/>
      <c r="VEJ148" s="4"/>
      <c r="VEK148" s="4"/>
      <c r="VEL148" s="4"/>
      <c r="VEM148" s="4"/>
      <c r="VEN148" s="4"/>
      <c r="VEO148" s="4"/>
      <c r="VEP148" s="4"/>
      <c r="VEQ148" s="4"/>
      <c r="VER148" s="4"/>
      <c r="VES148" s="4"/>
      <c r="VET148" s="4"/>
      <c r="VEU148" s="4"/>
      <c r="VEV148" s="4"/>
      <c r="VEW148" s="4"/>
      <c r="VEX148" s="4"/>
      <c r="VEY148" s="4"/>
      <c r="VEZ148" s="4"/>
      <c r="VFA148" s="4"/>
      <c r="VFB148" s="4"/>
      <c r="VFC148" s="4"/>
      <c r="VFD148" s="4"/>
      <c r="VFE148" s="4"/>
      <c r="VFF148" s="4"/>
      <c r="VFG148" s="4"/>
      <c r="VFH148" s="4"/>
      <c r="VFI148" s="4"/>
      <c r="VFJ148" s="4"/>
      <c r="VFK148" s="4"/>
      <c r="VFL148" s="4"/>
      <c r="VFM148" s="4"/>
      <c r="VFN148" s="4"/>
      <c r="VFO148" s="4"/>
      <c r="VFP148" s="4"/>
      <c r="VFQ148" s="4"/>
      <c r="VFR148" s="4"/>
      <c r="VFS148" s="4"/>
      <c r="VFT148" s="4"/>
      <c r="VFU148" s="4"/>
      <c r="VFV148" s="4"/>
      <c r="VFW148" s="4"/>
      <c r="VFX148" s="4"/>
      <c r="VFY148" s="4"/>
      <c r="VFZ148" s="4"/>
      <c r="VGA148" s="4"/>
      <c r="VGB148" s="4"/>
      <c r="VGC148" s="4"/>
      <c r="VGD148" s="4"/>
      <c r="VGE148" s="74"/>
      <c r="VGF148" s="74"/>
      <c r="VGG148" s="74"/>
      <c r="VGH148" s="74"/>
      <c r="VGI148" s="74"/>
      <c r="VGJ148" s="74"/>
      <c r="VGK148" s="4"/>
      <c r="VGL148" s="4"/>
      <c r="VGM148" s="4"/>
      <c r="VGN148" s="4"/>
      <c r="VGO148" s="4"/>
      <c r="VGP148" s="4"/>
      <c r="VGQ148" s="4"/>
      <c r="VGR148" s="4"/>
      <c r="VGS148" s="4"/>
      <c r="VGT148" s="4"/>
      <c r="VGU148" s="4"/>
      <c r="VGV148" s="4"/>
      <c r="VGW148" s="4"/>
      <c r="VGX148" s="4"/>
      <c r="VGY148" s="4"/>
      <c r="VGZ148" s="4"/>
      <c r="VHA148" s="4"/>
      <c r="VHB148" s="4"/>
      <c r="VHC148" s="4"/>
      <c r="VHD148" s="4"/>
      <c r="VHE148" s="4"/>
      <c r="VHF148" s="4"/>
      <c r="VHG148" s="4"/>
      <c r="VHH148" s="4"/>
      <c r="VHI148" s="4"/>
      <c r="VHJ148" s="4"/>
      <c r="VHK148" s="4"/>
      <c r="VHL148" s="4"/>
      <c r="VHM148" s="4"/>
      <c r="VHN148" s="4"/>
      <c r="VHO148" s="4"/>
      <c r="VHP148" s="4"/>
      <c r="VHQ148" s="4"/>
      <c r="VHR148" s="4"/>
      <c r="VHS148" s="4"/>
      <c r="VHT148" s="4"/>
      <c r="VHU148" s="4"/>
      <c r="VHV148" s="4"/>
      <c r="VHW148" s="4"/>
      <c r="VHX148" s="4"/>
      <c r="VHY148" s="4"/>
      <c r="VHZ148" s="4"/>
      <c r="VIA148" s="4"/>
      <c r="VIB148" s="4"/>
      <c r="VIC148" s="4"/>
      <c r="VID148" s="4"/>
      <c r="VIE148" s="4"/>
      <c r="VIF148" s="4"/>
      <c r="VIG148" s="4"/>
      <c r="VIH148" s="4"/>
      <c r="VII148" s="4"/>
      <c r="VIJ148" s="4"/>
      <c r="VIK148" s="4"/>
      <c r="VIL148" s="4"/>
      <c r="VIM148" s="4"/>
      <c r="VIN148" s="4"/>
      <c r="VIO148" s="4"/>
      <c r="VIP148" s="4"/>
      <c r="VIQ148" s="4"/>
      <c r="VIR148" s="4"/>
      <c r="VIS148" s="4"/>
      <c r="VIT148" s="4"/>
      <c r="VIU148" s="4"/>
      <c r="VIV148" s="4"/>
      <c r="VIW148" s="4"/>
      <c r="VIX148" s="4"/>
      <c r="VIY148" s="4"/>
      <c r="VIZ148" s="4"/>
      <c r="VJA148" s="4"/>
      <c r="VJB148" s="4"/>
      <c r="VJC148" s="4"/>
      <c r="VJD148" s="4"/>
      <c r="VJE148" s="4"/>
      <c r="VJF148" s="4"/>
      <c r="VJG148" s="4"/>
      <c r="VJH148" s="4"/>
      <c r="VJI148" s="4"/>
      <c r="VJJ148" s="4"/>
      <c r="VJK148" s="4"/>
      <c r="VJL148" s="4"/>
      <c r="VJM148" s="4"/>
      <c r="VJN148" s="4"/>
      <c r="VJO148" s="4"/>
      <c r="VJP148" s="4"/>
      <c r="VJQ148" s="4"/>
      <c r="VJR148" s="4"/>
      <c r="VJS148" s="4"/>
      <c r="VJT148" s="4"/>
      <c r="VJU148" s="4"/>
      <c r="VJV148" s="4"/>
      <c r="VJW148" s="4"/>
      <c r="VJX148" s="4"/>
      <c r="VJY148" s="4"/>
      <c r="VJZ148" s="4"/>
      <c r="VKA148" s="4"/>
      <c r="VKB148" s="4"/>
      <c r="VKC148" s="4"/>
      <c r="VKD148" s="4"/>
      <c r="VKE148" s="4"/>
      <c r="VKF148" s="4"/>
      <c r="VKG148" s="4"/>
      <c r="VKH148" s="4"/>
      <c r="VKI148" s="4"/>
      <c r="VKJ148" s="4"/>
      <c r="VKK148" s="4"/>
      <c r="VKL148" s="4"/>
      <c r="VKM148" s="4"/>
      <c r="VKN148" s="4"/>
      <c r="VKO148" s="4"/>
      <c r="VKP148" s="4"/>
      <c r="VKQ148" s="4"/>
      <c r="VKR148" s="4"/>
      <c r="VKS148" s="4"/>
      <c r="VKT148" s="4"/>
      <c r="VKU148" s="4"/>
      <c r="VKV148" s="4"/>
      <c r="VKW148" s="4"/>
      <c r="VKX148" s="4"/>
      <c r="VKY148" s="4"/>
      <c r="VKZ148" s="4"/>
      <c r="VLA148" s="4"/>
      <c r="VLB148" s="4"/>
      <c r="VLC148" s="4"/>
      <c r="VLD148" s="4"/>
      <c r="VLE148" s="4"/>
      <c r="VLF148" s="4"/>
      <c r="VLG148" s="4"/>
      <c r="VLH148" s="4"/>
      <c r="VLI148" s="4"/>
      <c r="VLJ148" s="4"/>
      <c r="VLK148" s="4"/>
      <c r="VLL148" s="4"/>
      <c r="VLM148" s="4"/>
      <c r="VLN148" s="4"/>
      <c r="VLO148" s="4"/>
      <c r="VLP148" s="4"/>
      <c r="VLQ148" s="4"/>
      <c r="VLR148" s="4"/>
      <c r="VLS148" s="4"/>
      <c r="VLT148" s="4"/>
      <c r="VLU148" s="4"/>
      <c r="VLV148" s="4"/>
      <c r="VLW148" s="4"/>
      <c r="VLX148" s="4"/>
      <c r="VLY148" s="4"/>
      <c r="VLZ148" s="4"/>
      <c r="VMA148" s="4"/>
      <c r="VMB148" s="4"/>
      <c r="VMC148" s="4"/>
      <c r="VMD148" s="4"/>
      <c r="VME148" s="4"/>
      <c r="VMF148" s="4"/>
      <c r="VMG148" s="4"/>
      <c r="VMH148" s="4"/>
      <c r="VMI148" s="4"/>
      <c r="VMJ148" s="4"/>
      <c r="VMK148" s="4"/>
      <c r="VML148" s="4"/>
      <c r="VMM148" s="4"/>
      <c r="VMN148" s="4"/>
      <c r="VMO148" s="4"/>
      <c r="VMP148" s="4"/>
      <c r="VMQ148" s="4"/>
      <c r="VMR148" s="4"/>
      <c r="VMS148" s="4"/>
      <c r="VMT148" s="4"/>
      <c r="VMU148" s="4"/>
      <c r="VMV148" s="4"/>
      <c r="VMW148" s="4"/>
      <c r="VMX148" s="4"/>
      <c r="VMY148" s="4"/>
      <c r="VMZ148" s="4"/>
      <c r="VNA148" s="4"/>
      <c r="VNB148" s="4"/>
      <c r="VNC148" s="4"/>
      <c r="VND148" s="4"/>
      <c r="VNE148" s="4"/>
      <c r="VNF148" s="4"/>
      <c r="VNG148" s="4"/>
      <c r="VNH148" s="4"/>
      <c r="VNI148" s="4"/>
      <c r="VNJ148" s="4"/>
      <c r="VNK148" s="4"/>
      <c r="VNL148" s="4"/>
      <c r="VNM148" s="4"/>
      <c r="VNN148" s="4"/>
      <c r="VNO148" s="4"/>
      <c r="VNP148" s="4"/>
      <c r="VNQ148" s="4"/>
      <c r="VNR148" s="4"/>
      <c r="VNS148" s="4"/>
      <c r="VNT148" s="4"/>
      <c r="VNU148" s="4"/>
      <c r="VNV148" s="4"/>
      <c r="VNW148" s="4"/>
      <c r="VNX148" s="4"/>
      <c r="VNY148" s="4"/>
      <c r="VNZ148" s="4"/>
      <c r="VOA148" s="4"/>
      <c r="VOB148" s="4"/>
      <c r="VOC148" s="4"/>
      <c r="VOD148" s="4"/>
      <c r="VOE148" s="4"/>
      <c r="VOF148" s="4"/>
      <c r="VOG148" s="4"/>
      <c r="VOH148" s="4"/>
      <c r="VOI148" s="4"/>
      <c r="VOJ148" s="4"/>
      <c r="VOK148" s="4"/>
      <c r="VOL148" s="4"/>
      <c r="VOM148" s="4"/>
      <c r="VON148" s="4"/>
      <c r="VOO148" s="4"/>
      <c r="VOP148" s="4"/>
      <c r="VOQ148" s="4"/>
      <c r="VOR148" s="4"/>
      <c r="VOS148" s="4"/>
      <c r="VOT148" s="4"/>
      <c r="VOU148" s="4"/>
      <c r="VOV148" s="4"/>
      <c r="VOW148" s="4"/>
      <c r="VOX148" s="4"/>
      <c r="VOY148" s="4"/>
      <c r="VOZ148" s="4"/>
      <c r="VPA148" s="4"/>
      <c r="VPB148" s="4"/>
      <c r="VPC148" s="4"/>
      <c r="VPD148" s="4"/>
      <c r="VPE148" s="4"/>
      <c r="VPF148" s="4"/>
      <c r="VPG148" s="4"/>
      <c r="VPH148" s="4"/>
      <c r="VPI148" s="4"/>
      <c r="VPJ148" s="4"/>
      <c r="VPK148" s="4"/>
      <c r="VPL148" s="4"/>
      <c r="VPM148" s="4"/>
      <c r="VPN148" s="4"/>
      <c r="VPO148" s="4"/>
      <c r="VPP148" s="4"/>
      <c r="VPQ148" s="4"/>
      <c r="VPR148" s="4"/>
      <c r="VPS148" s="4"/>
      <c r="VPT148" s="4"/>
      <c r="VPU148" s="4"/>
      <c r="VPV148" s="4"/>
      <c r="VPW148" s="4"/>
      <c r="VPX148" s="4"/>
      <c r="VPY148" s="4"/>
      <c r="VPZ148" s="4"/>
      <c r="VQA148" s="74"/>
      <c r="VQB148" s="74"/>
      <c r="VQC148" s="74"/>
      <c r="VQD148" s="74"/>
      <c r="VQE148" s="74"/>
      <c r="VQF148" s="74"/>
      <c r="VQG148" s="4"/>
      <c r="VQH148" s="4"/>
      <c r="VQI148" s="4"/>
      <c r="VQJ148" s="4"/>
      <c r="VQK148" s="4"/>
      <c r="VQL148" s="4"/>
      <c r="VQM148" s="4"/>
      <c r="VQN148" s="4"/>
      <c r="VQO148" s="4"/>
      <c r="VQP148" s="4"/>
      <c r="VQQ148" s="4"/>
      <c r="VQR148" s="4"/>
      <c r="VQS148" s="4"/>
      <c r="VQT148" s="4"/>
      <c r="VQU148" s="4"/>
      <c r="VQV148" s="4"/>
      <c r="VQW148" s="4"/>
      <c r="VQX148" s="4"/>
      <c r="VQY148" s="4"/>
      <c r="VQZ148" s="4"/>
      <c r="VRA148" s="4"/>
      <c r="VRB148" s="4"/>
      <c r="VRC148" s="4"/>
      <c r="VRD148" s="4"/>
      <c r="VRE148" s="4"/>
      <c r="VRF148" s="4"/>
      <c r="VRG148" s="4"/>
      <c r="VRH148" s="4"/>
      <c r="VRI148" s="4"/>
      <c r="VRJ148" s="4"/>
      <c r="VRK148" s="4"/>
      <c r="VRL148" s="4"/>
      <c r="VRM148" s="4"/>
      <c r="VRN148" s="4"/>
      <c r="VRO148" s="4"/>
      <c r="VRP148" s="4"/>
      <c r="VRQ148" s="4"/>
      <c r="VRR148" s="4"/>
      <c r="VRS148" s="4"/>
      <c r="VRT148" s="4"/>
      <c r="VRU148" s="4"/>
      <c r="VRV148" s="4"/>
      <c r="VRW148" s="4"/>
      <c r="VRX148" s="4"/>
      <c r="VRY148" s="4"/>
      <c r="VRZ148" s="4"/>
      <c r="VSA148" s="4"/>
      <c r="VSB148" s="4"/>
      <c r="VSC148" s="4"/>
      <c r="VSD148" s="4"/>
      <c r="VSE148" s="4"/>
      <c r="VSF148" s="4"/>
      <c r="VSG148" s="4"/>
      <c r="VSH148" s="4"/>
      <c r="VSI148" s="4"/>
      <c r="VSJ148" s="4"/>
      <c r="VSK148" s="4"/>
      <c r="VSL148" s="4"/>
      <c r="VSM148" s="4"/>
      <c r="VSN148" s="4"/>
      <c r="VSO148" s="4"/>
      <c r="VSP148" s="4"/>
      <c r="VSQ148" s="4"/>
      <c r="VSR148" s="4"/>
      <c r="VSS148" s="4"/>
      <c r="VST148" s="4"/>
      <c r="VSU148" s="4"/>
      <c r="VSV148" s="4"/>
      <c r="VSW148" s="4"/>
      <c r="VSX148" s="4"/>
      <c r="VSY148" s="4"/>
      <c r="VSZ148" s="4"/>
      <c r="VTA148" s="4"/>
      <c r="VTB148" s="4"/>
      <c r="VTC148" s="4"/>
      <c r="VTD148" s="4"/>
      <c r="VTE148" s="4"/>
      <c r="VTF148" s="4"/>
      <c r="VTG148" s="4"/>
      <c r="VTH148" s="4"/>
      <c r="VTI148" s="4"/>
      <c r="VTJ148" s="4"/>
      <c r="VTK148" s="4"/>
      <c r="VTL148" s="4"/>
      <c r="VTM148" s="4"/>
      <c r="VTN148" s="4"/>
      <c r="VTO148" s="4"/>
      <c r="VTP148" s="4"/>
      <c r="VTQ148" s="4"/>
      <c r="VTR148" s="4"/>
      <c r="VTS148" s="4"/>
      <c r="VTT148" s="4"/>
      <c r="VTU148" s="4"/>
      <c r="VTV148" s="4"/>
      <c r="VTW148" s="4"/>
      <c r="VTX148" s="4"/>
      <c r="VTY148" s="4"/>
      <c r="VTZ148" s="4"/>
      <c r="VUA148" s="4"/>
      <c r="VUB148" s="4"/>
      <c r="VUC148" s="4"/>
      <c r="VUD148" s="4"/>
      <c r="VUE148" s="4"/>
      <c r="VUF148" s="4"/>
      <c r="VUG148" s="4"/>
      <c r="VUH148" s="4"/>
      <c r="VUI148" s="4"/>
      <c r="VUJ148" s="4"/>
      <c r="VUK148" s="4"/>
      <c r="VUL148" s="4"/>
      <c r="VUM148" s="4"/>
      <c r="VUN148" s="4"/>
      <c r="VUO148" s="4"/>
      <c r="VUP148" s="4"/>
      <c r="VUQ148" s="4"/>
      <c r="VUR148" s="4"/>
      <c r="VUS148" s="4"/>
      <c r="VUT148" s="4"/>
      <c r="VUU148" s="4"/>
      <c r="VUV148" s="4"/>
      <c r="VUW148" s="4"/>
      <c r="VUX148" s="4"/>
      <c r="VUY148" s="4"/>
      <c r="VUZ148" s="4"/>
      <c r="VVA148" s="4"/>
      <c r="VVB148" s="4"/>
      <c r="VVC148" s="4"/>
      <c r="VVD148" s="4"/>
      <c r="VVE148" s="4"/>
      <c r="VVF148" s="4"/>
      <c r="VVG148" s="4"/>
      <c r="VVH148" s="4"/>
      <c r="VVI148" s="4"/>
      <c r="VVJ148" s="4"/>
      <c r="VVK148" s="4"/>
      <c r="VVL148" s="4"/>
      <c r="VVM148" s="4"/>
      <c r="VVN148" s="4"/>
      <c r="VVO148" s="4"/>
      <c r="VVP148" s="4"/>
      <c r="VVQ148" s="4"/>
      <c r="VVR148" s="4"/>
      <c r="VVS148" s="4"/>
      <c r="VVT148" s="4"/>
      <c r="VVU148" s="4"/>
      <c r="VVV148" s="4"/>
      <c r="VVW148" s="4"/>
      <c r="VVX148" s="4"/>
      <c r="VVY148" s="4"/>
      <c r="VVZ148" s="4"/>
      <c r="VWA148" s="4"/>
      <c r="VWB148" s="4"/>
      <c r="VWC148" s="4"/>
      <c r="VWD148" s="4"/>
      <c r="VWE148" s="4"/>
      <c r="VWF148" s="4"/>
      <c r="VWG148" s="4"/>
      <c r="VWH148" s="4"/>
      <c r="VWI148" s="4"/>
      <c r="VWJ148" s="4"/>
      <c r="VWK148" s="4"/>
      <c r="VWL148" s="4"/>
      <c r="VWM148" s="4"/>
      <c r="VWN148" s="4"/>
      <c r="VWO148" s="4"/>
      <c r="VWP148" s="4"/>
      <c r="VWQ148" s="4"/>
      <c r="VWR148" s="4"/>
      <c r="VWS148" s="4"/>
      <c r="VWT148" s="4"/>
      <c r="VWU148" s="4"/>
      <c r="VWV148" s="4"/>
      <c r="VWW148" s="4"/>
      <c r="VWX148" s="4"/>
      <c r="VWY148" s="4"/>
      <c r="VWZ148" s="4"/>
      <c r="VXA148" s="4"/>
      <c r="VXB148" s="4"/>
      <c r="VXC148" s="4"/>
      <c r="VXD148" s="4"/>
      <c r="VXE148" s="4"/>
      <c r="VXF148" s="4"/>
      <c r="VXG148" s="4"/>
      <c r="VXH148" s="4"/>
      <c r="VXI148" s="4"/>
      <c r="VXJ148" s="4"/>
      <c r="VXK148" s="4"/>
      <c r="VXL148" s="4"/>
      <c r="VXM148" s="4"/>
      <c r="VXN148" s="4"/>
      <c r="VXO148" s="4"/>
      <c r="VXP148" s="4"/>
      <c r="VXQ148" s="4"/>
      <c r="VXR148" s="4"/>
      <c r="VXS148" s="4"/>
      <c r="VXT148" s="4"/>
      <c r="VXU148" s="4"/>
      <c r="VXV148" s="4"/>
      <c r="VXW148" s="4"/>
      <c r="VXX148" s="4"/>
      <c r="VXY148" s="4"/>
      <c r="VXZ148" s="4"/>
      <c r="VYA148" s="4"/>
      <c r="VYB148" s="4"/>
      <c r="VYC148" s="4"/>
      <c r="VYD148" s="4"/>
      <c r="VYE148" s="4"/>
      <c r="VYF148" s="4"/>
      <c r="VYG148" s="4"/>
      <c r="VYH148" s="4"/>
      <c r="VYI148" s="4"/>
      <c r="VYJ148" s="4"/>
      <c r="VYK148" s="4"/>
      <c r="VYL148" s="4"/>
      <c r="VYM148" s="4"/>
      <c r="VYN148" s="4"/>
      <c r="VYO148" s="4"/>
      <c r="VYP148" s="4"/>
      <c r="VYQ148" s="4"/>
      <c r="VYR148" s="4"/>
      <c r="VYS148" s="4"/>
      <c r="VYT148" s="4"/>
      <c r="VYU148" s="4"/>
      <c r="VYV148" s="4"/>
      <c r="VYW148" s="4"/>
      <c r="VYX148" s="4"/>
      <c r="VYY148" s="4"/>
      <c r="VYZ148" s="4"/>
      <c r="VZA148" s="4"/>
      <c r="VZB148" s="4"/>
      <c r="VZC148" s="4"/>
      <c r="VZD148" s="4"/>
      <c r="VZE148" s="4"/>
      <c r="VZF148" s="4"/>
      <c r="VZG148" s="4"/>
      <c r="VZH148" s="4"/>
      <c r="VZI148" s="4"/>
      <c r="VZJ148" s="4"/>
      <c r="VZK148" s="4"/>
      <c r="VZL148" s="4"/>
      <c r="VZM148" s="4"/>
      <c r="VZN148" s="4"/>
      <c r="VZO148" s="4"/>
      <c r="VZP148" s="4"/>
      <c r="VZQ148" s="4"/>
      <c r="VZR148" s="4"/>
      <c r="VZS148" s="4"/>
      <c r="VZT148" s="4"/>
      <c r="VZU148" s="4"/>
      <c r="VZV148" s="4"/>
      <c r="VZW148" s="74"/>
      <c r="VZX148" s="74"/>
      <c r="VZY148" s="74"/>
      <c r="VZZ148" s="74"/>
      <c r="WAA148" s="74"/>
      <c r="WAB148" s="74"/>
      <c r="WAC148" s="4"/>
      <c r="WAD148" s="4"/>
      <c r="WAE148" s="4"/>
      <c r="WAF148" s="4"/>
      <c r="WAG148" s="4"/>
      <c r="WAH148" s="4"/>
      <c r="WAI148" s="4"/>
      <c r="WAJ148" s="4"/>
      <c r="WAK148" s="4"/>
      <c r="WAL148" s="4"/>
      <c r="WAM148" s="4"/>
      <c r="WAN148" s="4"/>
      <c r="WAO148" s="4"/>
      <c r="WAP148" s="4"/>
      <c r="WAQ148" s="4"/>
      <c r="WAR148" s="4"/>
      <c r="WAS148" s="4"/>
      <c r="WAT148" s="4"/>
      <c r="WAU148" s="4"/>
      <c r="WAV148" s="4"/>
      <c r="WAW148" s="4"/>
      <c r="WAX148" s="4"/>
      <c r="WAY148" s="4"/>
      <c r="WAZ148" s="4"/>
      <c r="WBA148" s="4"/>
      <c r="WBB148" s="4"/>
      <c r="WBC148" s="4"/>
      <c r="WBD148" s="4"/>
      <c r="WBE148" s="4"/>
      <c r="WBF148" s="4"/>
      <c r="WBG148" s="4"/>
      <c r="WBH148" s="4"/>
      <c r="WBI148" s="4"/>
      <c r="WBJ148" s="4"/>
      <c r="WBK148" s="4"/>
      <c r="WBL148" s="4"/>
      <c r="WBM148" s="4"/>
      <c r="WBN148" s="4"/>
      <c r="WBO148" s="4"/>
      <c r="WBP148" s="4"/>
      <c r="WBQ148" s="4"/>
      <c r="WBR148" s="4"/>
      <c r="WBS148" s="4"/>
      <c r="WBT148" s="4"/>
      <c r="WBU148" s="4"/>
      <c r="WBV148" s="4"/>
      <c r="WBW148" s="4"/>
      <c r="WBX148" s="4"/>
      <c r="WBY148" s="4"/>
      <c r="WBZ148" s="4"/>
      <c r="WCA148" s="4"/>
      <c r="WCB148" s="4"/>
      <c r="WCC148" s="4"/>
      <c r="WCD148" s="4"/>
      <c r="WCE148" s="4"/>
      <c r="WCF148" s="4"/>
      <c r="WCG148" s="4"/>
      <c r="WCH148" s="4"/>
      <c r="WCI148" s="4"/>
      <c r="WCJ148" s="4"/>
      <c r="WCK148" s="4"/>
      <c r="WCL148" s="4"/>
      <c r="WCM148" s="4"/>
      <c r="WCN148" s="4"/>
      <c r="WCO148" s="4"/>
      <c r="WCP148" s="4"/>
      <c r="WCQ148" s="4"/>
      <c r="WCR148" s="4"/>
      <c r="WCS148" s="4"/>
      <c r="WCT148" s="4"/>
      <c r="WCU148" s="4"/>
      <c r="WCV148" s="4"/>
      <c r="WCW148" s="4"/>
      <c r="WCX148" s="4"/>
      <c r="WCY148" s="4"/>
      <c r="WCZ148" s="4"/>
      <c r="WDA148" s="4"/>
      <c r="WDB148" s="4"/>
      <c r="WDC148" s="4"/>
      <c r="WDD148" s="4"/>
      <c r="WDE148" s="4"/>
      <c r="WDF148" s="4"/>
      <c r="WDG148" s="4"/>
      <c r="WDH148" s="4"/>
      <c r="WDI148" s="4"/>
      <c r="WDJ148" s="4"/>
      <c r="WDK148" s="4"/>
      <c r="WDL148" s="4"/>
      <c r="WDM148" s="4"/>
      <c r="WDN148" s="4"/>
      <c r="WDO148" s="4"/>
      <c r="WDP148" s="4"/>
      <c r="WDQ148" s="4"/>
      <c r="WDR148" s="4"/>
      <c r="WDS148" s="4"/>
      <c r="WDT148" s="4"/>
      <c r="WDU148" s="4"/>
      <c r="WDV148" s="4"/>
      <c r="WDW148" s="4"/>
      <c r="WDX148" s="4"/>
      <c r="WDY148" s="4"/>
      <c r="WDZ148" s="4"/>
      <c r="WEA148" s="4"/>
      <c r="WEB148" s="4"/>
      <c r="WEC148" s="4"/>
      <c r="WED148" s="4"/>
      <c r="WEE148" s="4"/>
      <c r="WEF148" s="4"/>
      <c r="WEG148" s="4"/>
      <c r="WEH148" s="4"/>
      <c r="WEI148" s="4"/>
      <c r="WEJ148" s="4"/>
      <c r="WEK148" s="4"/>
      <c r="WEL148" s="4"/>
      <c r="WEM148" s="4"/>
      <c r="WEN148" s="4"/>
      <c r="WEO148" s="4"/>
      <c r="WEP148" s="4"/>
      <c r="WEQ148" s="4"/>
      <c r="WER148" s="4"/>
      <c r="WES148" s="4"/>
      <c r="WET148" s="4"/>
      <c r="WEU148" s="4"/>
      <c r="WEV148" s="4"/>
      <c r="WEW148" s="4"/>
      <c r="WEX148" s="4"/>
      <c r="WEY148" s="4"/>
      <c r="WEZ148" s="4"/>
      <c r="WFA148" s="4"/>
      <c r="WFB148" s="4"/>
      <c r="WFC148" s="4"/>
      <c r="WFD148" s="4"/>
      <c r="WFE148" s="4"/>
      <c r="WFF148" s="4"/>
      <c r="WFG148" s="4"/>
      <c r="WFH148" s="4"/>
      <c r="WFI148" s="4"/>
      <c r="WFJ148" s="4"/>
      <c r="WFK148" s="4"/>
      <c r="WFL148" s="4"/>
      <c r="WFM148" s="4"/>
      <c r="WFN148" s="4"/>
      <c r="WFO148" s="4"/>
      <c r="WFP148" s="4"/>
      <c r="WFQ148" s="4"/>
      <c r="WFR148" s="4"/>
      <c r="WFS148" s="4"/>
      <c r="WFT148" s="4"/>
      <c r="WFU148" s="4"/>
      <c r="WFV148" s="4"/>
      <c r="WFW148" s="4"/>
      <c r="WFX148" s="4"/>
      <c r="WFY148" s="4"/>
      <c r="WFZ148" s="4"/>
      <c r="WGA148" s="4"/>
      <c r="WGB148" s="4"/>
      <c r="WGC148" s="4"/>
      <c r="WGD148" s="4"/>
      <c r="WGE148" s="4"/>
      <c r="WGF148" s="4"/>
      <c r="WGG148" s="4"/>
      <c r="WGH148" s="4"/>
      <c r="WGI148" s="4"/>
      <c r="WGJ148" s="4"/>
      <c r="WGK148" s="4"/>
      <c r="WGL148" s="4"/>
      <c r="WGM148" s="4"/>
      <c r="WGN148" s="4"/>
      <c r="WGO148" s="4"/>
      <c r="WGP148" s="4"/>
      <c r="WGQ148" s="4"/>
      <c r="WGR148" s="4"/>
      <c r="WGS148" s="4"/>
      <c r="WGT148" s="4"/>
      <c r="WGU148" s="4"/>
      <c r="WGV148" s="4"/>
      <c r="WGW148" s="4"/>
      <c r="WGX148" s="4"/>
      <c r="WGY148" s="4"/>
      <c r="WGZ148" s="4"/>
      <c r="WHA148" s="4"/>
      <c r="WHB148" s="4"/>
      <c r="WHC148" s="4"/>
      <c r="WHD148" s="4"/>
      <c r="WHE148" s="4"/>
      <c r="WHF148" s="4"/>
      <c r="WHG148" s="4"/>
      <c r="WHH148" s="4"/>
      <c r="WHI148" s="4"/>
      <c r="WHJ148" s="4"/>
      <c r="WHK148" s="4"/>
      <c r="WHL148" s="4"/>
      <c r="WHM148" s="4"/>
      <c r="WHN148" s="4"/>
      <c r="WHO148" s="4"/>
      <c r="WHP148" s="4"/>
      <c r="WHQ148" s="4"/>
      <c r="WHR148" s="4"/>
      <c r="WHS148" s="4"/>
      <c r="WHT148" s="4"/>
      <c r="WHU148" s="4"/>
      <c r="WHV148" s="4"/>
      <c r="WHW148" s="4"/>
      <c r="WHX148" s="4"/>
      <c r="WHY148" s="4"/>
      <c r="WHZ148" s="4"/>
      <c r="WIA148" s="4"/>
      <c r="WIB148" s="4"/>
      <c r="WIC148" s="4"/>
      <c r="WID148" s="4"/>
      <c r="WIE148" s="4"/>
      <c r="WIF148" s="4"/>
      <c r="WIG148" s="4"/>
      <c r="WIH148" s="4"/>
      <c r="WII148" s="4"/>
      <c r="WIJ148" s="4"/>
      <c r="WIK148" s="4"/>
      <c r="WIL148" s="4"/>
      <c r="WIM148" s="4"/>
      <c r="WIN148" s="4"/>
      <c r="WIO148" s="4"/>
      <c r="WIP148" s="4"/>
      <c r="WIQ148" s="4"/>
      <c r="WIR148" s="4"/>
      <c r="WIS148" s="4"/>
      <c r="WIT148" s="4"/>
      <c r="WIU148" s="4"/>
      <c r="WIV148" s="4"/>
      <c r="WIW148" s="4"/>
      <c r="WIX148" s="4"/>
      <c r="WIY148" s="4"/>
      <c r="WIZ148" s="4"/>
      <c r="WJA148" s="4"/>
      <c r="WJB148" s="4"/>
      <c r="WJC148" s="4"/>
      <c r="WJD148" s="4"/>
      <c r="WJE148" s="4"/>
      <c r="WJF148" s="4"/>
      <c r="WJG148" s="4"/>
      <c r="WJH148" s="4"/>
      <c r="WJI148" s="4"/>
      <c r="WJJ148" s="4"/>
      <c r="WJK148" s="4"/>
      <c r="WJL148" s="4"/>
      <c r="WJM148" s="4"/>
      <c r="WJN148" s="4"/>
      <c r="WJO148" s="4"/>
      <c r="WJP148" s="4"/>
      <c r="WJQ148" s="4"/>
      <c r="WJR148" s="4"/>
      <c r="WJS148" s="74"/>
      <c r="WJT148" s="74"/>
      <c r="WJU148" s="74"/>
      <c r="WJV148" s="74"/>
      <c r="WJW148" s="74"/>
      <c r="WJX148" s="74"/>
      <c r="WJY148" s="4"/>
      <c r="WJZ148" s="4"/>
      <c r="WKA148" s="4"/>
      <c r="WKB148" s="4"/>
      <c r="WKC148" s="4"/>
      <c r="WKD148" s="4"/>
      <c r="WKE148" s="4"/>
      <c r="WKF148" s="4"/>
      <c r="WKG148" s="4"/>
      <c r="WKH148" s="4"/>
      <c r="WKI148" s="4"/>
      <c r="WKJ148" s="4"/>
      <c r="WKK148" s="4"/>
      <c r="WKL148" s="4"/>
      <c r="WKM148" s="4"/>
      <c r="WKN148" s="4"/>
      <c r="WKO148" s="4"/>
      <c r="WKP148" s="4"/>
      <c r="WKQ148" s="4"/>
      <c r="WKR148" s="4"/>
      <c r="WKS148" s="4"/>
      <c r="WKT148" s="4"/>
      <c r="WKU148" s="4"/>
      <c r="WKV148" s="4"/>
      <c r="WKW148" s="4"/>
      <c r="WKX148" s="4"/>
      <c r="WKY148" s="4"/>
      <c r="WKZ148" s="4"/>
      <c r="WLA148" s="4"/>
      <c r="WLB148" s="4"/>
      <c r="WLC148" s="4"/>
      <c r="WLD148" s="4"/>
      <c r="WLE148" s="4"/>
      <c r="WLF148" s="4"/>
      <c r="WLG148" s="4"/>
      <c r="WLH148" s="4"/>
      <c r="WLI148" s="4"/>
      <c r="WLJ148" s="4"/>
      <c r="WLK148" s="4"/>
      <c r="WLL148" s="4"/>
      <c r="WLM148" s="4"/>
      <c r="WLN148" s="4"/>
      <c r="WLO148" s="4"/>
      <c r="WLP148" s="4"/>
      <c r="WLQ148" s="4"/>
      <c r="WLR148" s="4"/>
      <c r="WLS148" s="4"/>
      <c r="WLT148" s="4"/>
      <c r="WLU148" s="4"/>
      <c r="WLV148" s="4"/>
      <c r="WLW148" s="4"/>
      <c r="WLX148" s="4"/>
      <c r="WLY148" s="4"/>
      <c r="WLZ148" s="4"/>
      <c r="WMA148" s="4"/>
      <c r="WMB148" s="4"/>
      <c r="WMC148" s="4"/>
      <c r="WMD148" s="4"/>
      <c r="WME148" s="4"/>
      <c r="WMF148" s="4"/>
      <c r="WMG148" s="4"/>
      <c r="WMH148" s="4"/>
      <c r="WMI148" s="4"/>
      <c r="WMJ148" s="4"/>
      <c r="WMK148" s="4"/>
      <c r="WML148" s="4"/>
      <c r="WMM148" s="4"/>
      <c r="WMN148" s="4"/>
      <c r="WMO148" s="4"/>
      <c r="WMP148" s="4"/>
      <c r="WMQ148" s="4"/>
      <c r="WMR148" s="4"/>
      <c r="WMS148" s="4"/>
      <c r="WMT148" s="4"/>
      <c r="WMU148" s="4"/>
      <c r="WMV148" s="4"/>
      <c r="WMW148" s="4"/>
      <c r="WMX148" s="4"/>
      <c r="WMY148" s="4"/>
      <c r="WMZ148" s="4"/>
      <c r="WNA148" s="4"/>
      <c r="WNB148" s="4"/>
      <c r="WNC148" s="4"/>
      <c r="WND148" s="4"/>
      <c r="WNE148" s="4"/>
      <c r="WNF148" s="4"/>
      <c r="WNG148" s="4"/>
      <c r="WNH148" s="4"/>
      <c r="WNI148" s="4"/>
      <c r="WNJ148" s="4"/>
      <c r="WNK148" s="4"/>
      <c r="WNL148" s="4"/>
      <c r="WNM148" s="4"/>
      <c r="WNN148" s="4"/>
      <c r="WNO148" s="4"/>
      <c r="WNP148" s="4"/>
      <c r="WNQ148" s="4"/>
      <c r="WNR148" s="4"/>
      <c r="WNS148" s="4"/>
      <c r="WNT148" s="4"/>
      <c r="WNU148" s="4"/>
      <c r="WNV148" s="4"/>
      <c r="WNW148" s="4"/>
      <c r="WNX148" s="4"/>
      <c r="WNY148" s="4"/>
      <c r="WNZ148" s="4"/>
      <c r="WOA148" s="4"/>
      <c r="WOB148" s="4"/>
      <c r="WOC148" s="4"/>
      <c r="WOD148" s="4"/>
      <c r="WOE148" s="4"/>
      <c r="WOF148" s="4"/>
      <c r="WOG148" s="4"/>
      <c r="WOH148" s="4"/>
      <c r="WOI148" s="4"/>
      <c r="WOJ148" s="4"/>
      <c r="WOK148" s="4"/>
      <c r="WOL148" s="4"/>
      <c r="WOM148" s="4"/>
      <c r="WON148" s="4"/>
      <c r="WOO148" s="4"/>
      <c r="WOP148" s="4"/>
      <c r="WOQ148" s="4"/>
      <c r="WOR148" s="4"/>
      <c r="WOS148" s="4"/>
      <c r="WOT148" s="4"/>
      <c r="WOU148" s="4"/>
      <c r="WOV148" s="4"/>
      <c r="WOW148" s="4"/>
      <c r="WOX148" s="4"/>
      <c r="WOY148" s="4"/>
      <c r="WOZ148" s="4"/>
      <c r="WPA148" s="4"/>
      <c r="WPB148" s="4"/>
      <c r="WPC148" s="4"/>
      <c r="WPD148" s="4"/>
      <c r="WPE148" s="4"/>
      <c r="WPF148" s="4"/>
      <c r="WPG148" s="4"/>
      <c r="WPH148" s="4"/>
      <c r="WPI148" s="4"/>
      <c r="WPJ148" s="4"/>
      <c r="WPK148" s="4"/>
      <c r="WPL148" s="4"/>
      <c r="WPM148" s="4"/>
      <c r="WPN148" s="4"/>
      <c r="WPO148" s="4"/>
      <c r="WPP148" s="4"/>
      <c r="WPQ148" s="4"/>
      <c r="WPR148" s="4"/>
      <c r="WPS148" s="4"/>
      <c r="WPT148" s="4"/>
      <c r="WPU148" s="4"/>
      <c r="WPV148" s="4"/>
      <c r="WPW148" s="4"/>
      <c r="WPX148" s="4"/>
      <c r="WPY148" s="4"/>
      <c r="WPZ148" s="4"/>
      <c r="WQA148" s="4"/>
      <c r="WQB148" s="4"/>
      <c r="WQC148" s="4"/>
      <c r="WQD148" s="4"/>
      <c r="WQE148" s="4"/>
      <c r="WQF148" s="4"/>
      <c r="WQG148" s="4"/>
      <c r="WQH148" s="4"/>
      <c r="WQI148" s="4"/>
      <c r="WQJ148" s="4"/>
      <c r="WQK148" s="4"/>
      <c r="WQL148" s="4"/>
      <c r="WQM148" s="4"/>
      <c r="WQN148" s="4"/>
      <c r="WQO148" s="4"/>
      <c r="WQP148" s="4"/>
      <c r="WQQ148" s="4"/>
      <c r="WQR148" s="4"/>
      <c r="WQS148" s="4"/>
      <c r="WQT148" s="4"/>
      <c r="WQU148" s="4"/>
      <c r="WQV148" s="4"/>
      <c r="WQW148" s="4"/>
      <c r="WQX148" s="4"/>
      <c r="WQY148" s="4"/>
      <c r="WQZ148" s="4"/>
      <c r="WRA148" s="4"/>
      <c r="WRB148" s="4"/>
      <c r="WRC148" s="4"/>
      <c r="WRD148" s="4"/>
      <c r="WRE148" s="4"/>
      <c r="WRF148" s="4"/>
      <c r="WRG148" s="4"/>
      <c r="WRH148" s="4"/>
      <c r="WRI148" s="4"/>
      <c r="WRJ148" s="4"/>
      <c r="WRK148" s="4"/>
      <c r="WRL148" s="4"/>
      <c r="WRM148" s="4"/>
      <c r="WRN148" s="4"/>
      <c r="WRO148" s="4"/>
      <c r="WRP148" s="4"/>
      <c r="WRQ148" s="4"/>
      <c r="WRR148" s="4"/>
      <c r="WRS148" s="4"/>
      <c r="WRT148" s="4"/>
      <c r="WRU148" s="4"/>
      <c r="WRV148" s="4"/>
      <c r="WRW148" s="4"/>
      <c r="WRX148" s="4"/>
      <c r="WRY148" s="4"/>
      <c r="WRZ148" s="4"/>
      <c r="WSA148" s="4"/>
      <c r="WSB148" s="4"/>
      <c r="WSC148" s="4"/>
      <c r="WSD148" s="4"/>
      <c r="WSE148" s="4"/>
      <c r="WSF148" s="4"/>
      <c r="WSG148" s="4"/>
      <c r="WSH148" s="4"/>
      <c r="WSI148" s="4"/>
      <c r="WSJ148" s="4"/>
      <c r="WSK148" s="4"/>
      <c r="WSL148" s="4"/>
      <c r="WSM148" s="4"/>
      <c r="WSN148" s="4"/>
      <c r="WSO148" s="4"/>
      <c r="WSP148" s="4"/>
      <c r="WSQ148" s="4"/>
      <c r="WSR148" s="4"/>
      <c r="WSS148" s="4"/>
      <c r="WST148" s="4"/>
      <c r="WSU148" s="4"/>
      <c r="WSV148" s="4"/>
      <c r="WSW148" s="4"/>
      <c r="WSX148" s="4"/>
      <c r="WSY148" s="4"/>
      <c r="WSZ148" s="4"/>
      <c r="WTA148" s="4"/>
      <c r="WTB148" s="4"/>
      <c r="WTC148" s="4"/>
      <c r="WTD148" s="4"/>
      <c r="WTE148" s="4"/>
      <c r="WTF148" s="4"/>
      <c r="WTG148" s="4"/>
      <c r="WTH148" s="4"/>
      <c r="WTI148" s="4"/>
      <c r="WTJ148" s="4"/>
      <c r="WTK148" s="4"/>
      <c r="WTL148" s="4"/>
      <c r="WTM148" s="4"/>
      <c r="WTN148" s="4"/>
      <c r="WTO148" s="74"/>
      <c r="WTP148" s="74"/>
      <c r="WTQ148" s="74"/>
      <c r="WTR148" s="74"/>
      <c r="WTS148" s="74"/>
      <c r="WTT148" s="74"/>
      <c r="WTU148" s="4"/>
      <c r="WTV148" s="4"/>
      <c r="WTW148" s="4"/>
      <c r="WTX148" s="4"/>
      <c r="WTY148" s="4"/>
      <c r="WTZ148" s="4"/>
      <c r="WUA148" s="4"/>
      <c r="WUB148" s="4"/>
      <c r="WUC148" s="4"/>
      <c r="WUD148" s="4"/>
      <c r="WUE148" s="4"/>
      <c r="WUF148" s="4"/>
      <c r="WUG148" s="4"/>
      <c r="WUH148" s="4"/>
      <c r="WUI148" s="4"/>
      <c r="WUJ148" s="4"/>
      <c r="WUK148" s="4"/>
      <c r="WUL148" s="4"/>
      <c r="WUM148" s="4"/>
      <c r="WUN148" s="4"/>
      <c r="WUO148" s="4"/>
      <c r="WUP148" s="4"/>
      <c r="WUQ148" s="4"/>
      <c r="WUR148" s="4"/>
      <c r="WUS148" s="4"/>
      <c r="WUT148" s="4"/>
      <c r="WUU148" s="4"/>
      <c r="WUV148" s="4"/>
      <c r="WUW148" s="4"/>
      <c r="WUX148" s="4"/>
      <c r="WUY148" s="4"/>
      <c r="WUZ148" s="4"/>
      <c r="WVA148" s="4"/>
      <c r="WVB148" s="4"/>
      <c r="WVC148" s="4"/>
      <c r="WVD148" s="4"/>
      <c r="WVE148" s="4"/>
      <c r="WVF148" s="4"/>
      <c r="WVG148" s="4"/>
      <c r="WVH148" s="4"/>
      <c r="WVI148" s="4"/>
      <c r="WVJ148" s="4"/>
      <c r="WVK148" s="4"/>
      <c r="WVL148" s="4"/>
      <c r="WVM148" s="4"/>
      <c r="WVN148" s="4"/>
      <c r="WVO148" s="4"/>
      <c r="WVP148" s="4"/>
      <c r="WVQ148" s="4"/>
      <c r="WVR148" s="4"/>
      <c r="WVS148" s="4"/>
      <c r="WVT148" s="4"/>
      <c r="WVU148" s="4"/>
      <c r="WVV148" s="4"/>
      <c r="WVW148" s="4"/>
      <c r="WVX148" s="4"/>
      <c r="WVY148" s="4"/>
      <c r="WVZ148" s="4"/>
      <c r="WWA148" s="4"/>
      <c r="WWB148" s="4"/>
      <c r="WWC148" s="4"/>
      <c r="WWD148" s="4"/>
      <c r="WWE148" s="4"/>
      <c r="WWF148" s="4"/>
      <c r="WWG148" s="4"/>
      <c r="WWH148" s="4"/>
      <c r="WWI148" s="4"/>
      <c r="WWJ148" s="4"/>
      <c r="WWK148" s="4"/>
      <c r="WWL148" s="4"/>
      <c r="WWM148" s="4"/>
      <c r="WWN148" s="4"/>
      <c r="WWO148" s="4"/>
      <c r="WWP148" s="4"/>
      <c r="WWQ148" s="4"/>
      <c r="WWR148" s="4"/>
      <c r="WWS148" s="4"/>
      <c r="WWT148" s="4"/>
      <c r="WWU148" s="4"/>
      <c r="WWV148" s="4"/>
      <c r="WWW148" s="4"/>
      <c r="WWX148" s="4"/>
      <c r="WWY148" s="4"/>
      <c r="WWZ148" s="4"/>
      <c r="WXA148" s="4"/>
      <c r="WXB148" s="4"/>
      <c r="WXC148" s="4"/>
      <c r="WXD148" s="4"/>
      <c r="WXE148" s="4"/>
      <c r="WXF148" s="4"/>
      <c r="WXG148" s="4"/>
      <c r="WXH148" s="4"/>
      <c r="WXI148" s="4"/>
      <c r="WXJ148" s="4"/>
      <c r="WXK148" s="4"/>
      <c r="WXL148" s="4"/>
      <c r="WXM148" s="4"/>
      <c r="WXN148" s="4"/>
      <c r="WXO148" s="4"/>
      <c r="WXP148" s="4"/>
      <c r="WXQ148" s="4"/>
      <c r="WXR148" s="4"/>
      <c r="WXS148" s="4"/>
      <c r="WXT148" s="4"/>
      <c r="WXU148" s="4"/>
      <c r="WXV148" s="4"/>
      <c r="WXW148" s="4"/>
      <c r="WXX148" s="4"/>
      <c r="WXY148" s="4"/>
      <c r="WXZ148" s="4"/>
      <c r="WYA148" s="4"/>
      <c r="WYB148" s="4"/>
      <c r="WYC148" s="4"/>
      <c r="WYD148" s="4"/>
      <c r="WYE148" s="4"/>
      <c r="WYF148" s="4"/>
      <c r="WYG148" s="4"/>
      <c r="WYH148" s="4"/>
      <c r="WYI148" s="4"/>
      <c r="WYJ148" s="4"/>
      <c r="WYK148" s="4"/>
      <c r="WYL148" s="4"/>
      <c r="WYM148" s="4"/>
      <c r="WYN148" s="4"/>
      <c r="WYO148" s="4"/>
      <c r="WYP148" s="4"/>
      <c r="WYQ148" s="4"/>
      <c r="WYR148" s="4"/>
      <c r="WYS148" s="4"/>
      <c r="WYT148" s="4"/>
      <c r="WYU148" s="4"/>
      <c r="WYV148" s="4"/>
      <c r="WYW148" s="4"/>
      <c r="WYX148" s="4"/>
      <c r="WYY148" s="4"/>
      <c r="WYZ148" s="4"/>
      <c r="WZA148" s="4"/>
      <c r="WZB148" s="4"/>
      <c r="WZC148" s="4"/>
      <c r="WZD148" s="4"/>
      <c r="WZE148" s="4"/>
      <c r="WZF148" s="4"/>
      <c r="WZG148" s="4"/>
      <c r="WZH148" s="4"/>
      <c r="WZI148" s="4"/>
      <c r="WZJ148" s="4"/>
      <c r="WZK148" s="4"/>
      <c r="WZL148" s="4"/>
      <c r="WZM148" s="4"/>
      <c r="WZN148" s="4"/>
      <c r="WZO148" s="4"/>
      <c r="WZP148" s="4"/>
      <c r="WZQ148" s="4"/>
      <c r="WZR148" s="4"/>
      <c r="WZS148" s="4"/>
      <c r="WZT148" s="4"/>
      <c r="WZU148" s="4"/>
      <c r="WZV148" s="4"/>
      <c r="WZW148" s="4"/>
      <c r="WZX148" s="4"/>
      <c r="WZY148" s="4"/>
      <c r="WZZ148" s="4"/>
      <c r="XAA148" s="4"/>
      <c r="XAB148" s="4"/>
      <c r="XAC148" s="4"/>
      <c r="XAD148" s="4"/>
      <c r="XAE148" s="4"/>
      <c r="XAF148" s="4"/>
      <c r="XAG148" s="4"/>
      <c r="XAH148" s="4"/>
      <c r="XAI148" s="4"/>
      <c r="XAJ148" s="4"/>
      <c r="XAK148" s="4"/>
      <c r="XAL148" s="4"/>
      <c r="XAM148" s="4"/>
      <c r="XAN148" s="4"/>
      <c r="XAO148" s="4"/>
      <c r="XAP148" s="4"/>
      <c r="XAQ148" s="4"/>
      <c r="XAR148" s="4"/>
      <c r="XAS148" s="4"/>
      <c r="XAT148" s="4"/>
      <c r="XAU148" s="4"/>
      <c r="XAV148" s="4"/>
      <c r="XAW148" s="4"/>
      <c r="XAX148" s="4"/>
      <c r="XAY148" s="4"/>
      <c r="XAZ148" s="4"/>
      <c r="XBA148" s="4"/>
      <c r="XBB148" s="4"/>
      <c r="XBC148" s="4"/>
      <c r="XBD148" s="4"/>
      <c r="XBE148" s="4"/>
      <c r="XBF148" s="4"/>
      <c r="XBG148" s="4"/>
      <c r="XBH148" s="4"/>
      <c r="XBI148" s="4"/>
      <c r="XBJ148" s="4"/>
      <c r="XBK148" s="4"/>
      <c r="XBL148" s="4"/>
      <c r="XBM148" s="4"/>
      <c r="XBN148" s="4"/>
      <c r="XBO148" s="4"/>
      <c r="XBP148" s="4"/>
      <c r="XBQ148" s="4"/>
      <c r="XBR148" s="4"/>
      <c r="XBS148" s="4"/>
      <c r="XBT148" s="4"/>
      <c r="XBU148" s="4"/>
      <c r="XBV148" s="4"/>
      <c r="XBW148" s="4"/>
      <c r="XBX148" s="4"/>
      <c r="XBY148" s="4"/>
      <c r="XBZ148" s="4"/>
      <c r="XCA148" s="4"/>
      <c r="XCB148" s="4"/>
      <c r="XCC148" s="4"/>
      <c r="XCD148" s="4"/>
      <c r="XCE148" s="4"/>
      <c r="XCF148" s="4"/>
      <c r="XCG148" s="4"/>
      <c r="XCH148" s="4"/>
      <c r="XCI148" s="4"/>
      <c r="XCJ148" s="4"/>
      <c r="XCK148" s="4"/>
      <c r="XCL148" s="4"/>
      <c r="XCM148" s="4"/>
      <c r="XCN148" s="4"/>
      <c r="XCO148" s="4"/>
      <c r="XCP148" s="4"/>
      <c r="XCQ148" s="4"/>
      <c r="XCR148" s="4"/>
      <c r="XCS148" s="4"/>
      <c r="XCT148" s="4"/>
      <c r="XCU148" s="4"/>
      <c r="XCV148" s="4"/>
      <c r="XCW148" s="4"/>
      <c r="XCX148" s="4"/>
      <c r="XCY148" s="4"/>
      <c r="XCZ148" s="4"/>
      <c r="XDA148" s="4"/>
      <c r="XDB148" s="4"/>
      <c r="XDC148" s="4"/>
      <c r="XDD148" s="4"/>
      <c r="XDE148" s="4"/>
    </row>
    <row r="149" spans="1:16333" s="73" customFormat="1" ht="15.75" x14ac:dyDescent="0.25">
      <c r="A149" s="90"/>
      <c r="B149" s="91"/>
      <c r="C149" s="91"/>
      <c r="D149" s="71"/>
      <c r="E149" s="71"/>
      <c r="F149" s="71"/>
      <c r="H149" s="93"/>
      <c r="I149" s="93"/>
      <c r="J149" s="93"/>
      <c r="K149" s="93"/>
      <c r="L149" s="103"/>
      <c r="M149" s="103"/>
      <c r="N149" s="103"/>
      <c r="O149" s="103"/>
      <c r="P149" s="103"/>
      <c r="Q149" s="103"/>
      <c r="R149" s="103"/>
      <c r="S149" s="103"/>
      <c r="T149" s="103"/>
      <c r="U149" s="103"/>
      <c r="V149" s="103"/>
      <c r="W149" s="103"/>
      <c r="X149" s="103"/>
      <c r="Y149" s="103"/>
      <c r="Z149" s="103"/>
      <c r="AA149" s="103"/>
      <c r="AB149" s="103"/>
      <c r="AC149" s="103"/>
      <c r="AD149" s="103"/>
      <c r="AE149" s="103"/>
      <c r="AF149" s="103"/>
      <c r="AG149" s="103"/>
      <c r="AH149" s="103"/>
      <c r="AI149" s="103"/>
      <c r="AJ149" s="103"/>
      <c r="AK149" s="103"/>
      <c r="AL149" s="103"/>
      <c r="AM149" s="103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  <c r="BP149" s="4"/>
      <c r="BQ149" s="4"/>
      <c r="BR149" s="4"/>
      <c r="BS149" s="4"/>
      <c r="BT149" s="4"/>
      <c r="BU149" s="4"/>
      <c r="BV149" s="4"/>
      <c r="BW149" s="4"/>
      <c r="BX149" s="4"/>
      <c r="BY149" s="4"/>
      <c r="BZ149" s="4"/>
      <c r="CA149" s="4"/>
      <c r="CB149" s="4"/>
      <c r="CC149" s="4"/>
      <c r="CD149" s="4"/>
      <c r="CE149" s="4"/>
      <c r="CF149" s="4"/>
      <c r="CG149" s="4"/>
      <c r="CH149" s="4"/>
      <c r="CI149" s="4"/>
      <c r="CJ149" s="4"/>
      <c r="CK149" s="4"/>
      <c r="CL149" s="4"/>
      <c r="CM149" s="4"/>
      <c r="CN149" s="4"/>
      <c r="CO149" s="4"/>
      <c r="CP149" s="4"/>
      <c r="CQ149" s="4"/>
      <c r="CR149" s="4"/>
      <c r="CS149" s="4"/>
      <c r="CT149" s="4"/>
      <c r="CU149" s="4"/>
      <c r="CV149" s="4"/>
      <c r="CW149" s="4"/>
      <c r="CX149" s="4"/>
      <c r="CY149" s="4"/>
      <c r="CZ149" s="4"/>
      <c r="DA149" s="4"/>
      <c r="DB149" s="4"/>
      <c r="DC149" s="4"/>
      <c r="DD149" s="4"/>
      <c r="DE149" s="4"/>
      <c r="DF149" s="4"/>
      <c r="DG149" s="4"/>
      <c r="DH149" s="4"/>
      <c r="DI149" s="4"/>
      <c r="DJ149" s="4"/>
      <c r="DK149" s="4"/>
      <c r="DL149" s="4"/>
      <c r="DM149" s="4"/>
      <c r="DN149" s="4"/>
      <c r="DO149" s="4"/>
      <c r="DP149" s="4"/>
      <c r="DQ149" s="4"/>
      <c r="DR149" s="4"/>
      <c r="DS149" s="4"/>
      <c r="DT149" s="4"/>
      <c r="DU149" s="4"/>
      <c r="DV149" s="4"/>
      <c r="DW149" s="4"/>
      <c r="DX149" s="4"/>
      <c r="DY149" s="4"/>
      <c r="DZ149" s="4"/>
      <c r="EA149" s="4"/>
      <c r="EB149" s="4"/>
      <c r="EC149" s="4"/>
      <c r="ED149" s="4"/>
      <c r="EE149" s="4"/>
      <c r="EF149" s="4"/>
      <c r="EG149" s="4"/>
      <c r="EH149" s="4"/>
      <c r="EI149" s="4"/>
      <c r="EJ149" s="4"/>
      <c r="EK149" s="4"/>
      <c r="EL149" s="4"/>
      <c r="EM149" s="4"/>
      <c r="EN149" s="4"/>
      <c r="EO149" s="4"/>
      <c r="EP149" s="4"/>
      <c r="EQ149" s="4"/>
      <c r="ER149" s="4"/>
      <c r="ES149" s="4"/>
      <c r="ET149" s="4"/>
      <c r="EU149" s="4"/>
      <c r="EV149" s="4"/>
      <c r="EW149" s="4"/>
      <c r="EX149" s="4"/>
      <c r="EY149" s="4"/>
      <c r="EZ149" s="4"/>
      <c r="FA149" s="4"/>
      <c r="FB149" s="4"/>
      <c r="FC149" s="4"/>
      <c r="FD149" s="4"/>
      <c r="FE149" s="4"/>
      <c r="FF149" s="4"/>
      <c r="FG149" s="4"/>
      <c r="FH149" s="4"/>
      <c r="FI149" s="4"/>
      <c r="FJ149" s="4"/>
      <c r="FK149" s="4"/>
      <c r="FL149" s="4"/>
      <c r="FM149" s="4"/>
      <c r="FN149" s="4"/>
      <c r="FO149" s="4"/>
      <c r="FP149" s="4"/>
      <c r="FQ149" s="4"/>
      <c r="FR149" s="4"/>
      <c r="FS149" s="4"/>
      <c r="FT149" s="4"/>
      <c r="FU149" s="4"/>
      <c r="FV149" s="4"/>
      <c r="FW149" s="4"/>
      <c r="FX149" s="4"/>
      <c r="FY149" s="4"/>
      <c r="FZ149" s="4"/>
      <c r="GA149" s="4"/>
      <c r="GB149" s="4"/>
      <c r="GC149" s="4"/>
      <c r="GD149" s="4"/>
      <c r="GE149" s="4"/>
      <c r="GF149" s="4"/>
      <c r="GG149" s="4"/>
      <c r="GH149" s="4"/>
      <c r="GI149" s="4"/>
      <c r="GJ149" s="4"/>
      <c r="GK149" s="4"/>
      <c r="GL149" s="4"/>
      <c r="GM149" s="4"/>
      <c r="GN149" s="4"/>
      <c r="GO149" s="4"/>
      <c r="GP149" s="4"/>
      <c r="GQ149" s="4"/>
      <c r="GR149" s="4"/>
      <c r="GS149" s="4"/>
      <c r="GT149" s="4"/>
      <c r="GU149" s="4"/>
      <c r="GV149" s="4"/>
      <c r="GW149" s="4"/>
      <c r="GX149" s="4"/>
      <c r="GY149" s="4"/>
      <c r="GZ149" s="4"/>
      <c r="HA149" s="4"/>
      <c r="HB149" s="4"/>
      <c r="HC149" s="74"/>
      <c r="HD149" s="74"/>
      <c r="HE149" s="74"/>
      <c r="HF149" s="74"/>
      <c r="HG149" s="74"/>
      <c r="HH149" s="74"/>
      <c r="HI149" s="4"/>
      <c r="HJ149" s="4"/>
      <c r="HK149" s="4"/>
      <c r="HL149" s="4"/>
      <c r="HM149" s="4"/>
      <c r="HN149" s="4"/>
      <c r="HO149" s="4"/>
      <c r="HP149" s="4"/>
      <c r="HQ149" s="4"/>
      <c r="HR149" s="4"/>
      <c r="HS149" s="4"/>
      <c r="HT149" s="4"/>
      <c r="HU149" s="4"/>
      <c r="HV149" s="4"/>
      <c r="HW149" s="4"/>
      <c r="HX149" s="4"/>
      <c r="HY149" s="4"/>
      <c r="HZ149" s="4"/>
      <c r="IA149" s="4"/>
      <c r="IB149" s="4"/>
      <c r="IC149" s="4"/>
      <c r="ID149" s="4"/>
      <c r="IE149" s="4"/>
      <c r="IF149" s="4"/>
      <c r="IG149" s="4"/>
      <c r="IH149" s="4"/>
      <c r="II149" s="4"/>
      <c r="IJ149" s="4"/>
      <c r="IK149" s="4"/>
      <c r="IL149" s="4"/>
      <c r="IM149" s="4"/>
      <c r="IN149" s="4"/>
      <c r="IO149" s="4"/>
      <c r="IP149" s="4"/>
      <c r="IQ149" s="4"/>
      <c r="IR149" s="4"/>
      <c r="IS149" s="4"/>
      <c r="IT149" s="4"/>
      <c r="IU149" s="4"/>
      <c r="IV149" s="4"/>
      <c r="IW149" s="4"/>
      <c r="IX149" s="4"/>
      <c r="IY149" s="4"/>
      <c r="IZ149" s="4"/>
      <c r="JA149" s="4"/>
      <c r="JB149" s="4"/>
      <c r="JC149" s="4"/>
      <c r="JD149" s="4"/>
      <c r="JE149" s="4"/>
      <c r="JF149" s="4"/>
      <c r="JG149" s="4"/>
      <c r="JH149" s="4"/>
      <c r="JI149" s="4"/>
      <c r="JJ149" s="4"/>
      <c r="JK149" s="4"/>
      <c r="JL149" s="4"/>
      <c r="JM149" s="4"/>
      <c r="JN149" s="4"/>
      <c r="JO149" s="4"/>
      <c r="JP149" s="4"/>
      <c r="JQ149" s="4"/>
      <c r="JR149" s="4"/>
      <c r="JS149" s="4"/>
      <c r="JT149" s="4"/>
      <c r="JU149" s="4"/>
      <c r="JV149" s="4"/>
      <c r="JW149" s="4"/>
      <c r="JX149" s="4"/>
      <c r="JY149" s="4"/>
      <c r="JZ149" s="4"/>
      <c r="KA149" s="4"/>
      <c r="KB149" s="4"/>
      <c r="KC149" s="4"/>
      <c r="KD149" s="4"/>
      <c r="KE149" s="4"/>
      <c r="KF149" s="4"/>
      <c r="KG149" s="4"/>
      <c r="KH149" s="4"/>
      <c r="KI149" s="4"/>
      <c r="KJ149" s="4"/>
      <c r="KK149" s="4"/>
      <c r="KL149" s="4"/>
      <c r="KM149" s="4"/>
      <c r="KN149" s="4"/>
      <c r="KO149" s="4"/>
      <c r="KP149" s="4"/>
      <c r="KQ149" s="4"/>
      <c r="KR149" s="4"/>
      <c r="KS149" s="4"/>
      <c r="KT149" s="4"/>
      <c r="KU149" s="4"/>
      <c r="KV149" s="4"/>
      <c r="KW149" s="4"/>
      <c r="KX149" s="4"/>
      <c r="KY149" s="4"/>
      <c r="KZ149" s="4"/>
      <c r="LA149" s="4"/>
      <c r="LB149" s="4"/>
      <c r="LC149" s="4"/>
      <c r="LD149" s="4"/>
      <c r="LE149" s="4"/>
      <c r="LF149" s="4"/>
      <c r="LG149" s="4"/>
      <c r="LH149" s="4"/>
      <c r="LI149" s="4"/>
      <c r="LJ149" s="4"/>
      <c r="LK149" s="4"/>
      <c r="LL149" s="4"/>
      <c r="LM149" s="4"/>
      <c r="LN149" s="4"/>
      <c r="LO149" s="4"/>
      <c r="LP149" s="4"/>
      <c r="LQ149" s="4"/>
      <c r="LR149" s="4"/>
      <c r="LS149" s="4"/>
      <c r="LT149" s="4"/>
      <c r="LU149" s="4"/>
      <c r="LV149" s="4"/>
      <c r="LW149" s="4"/>
      <c r="LX149" s="4"/>
      <c r="LY149" s="4"/>
      <c r="LZ149" s="4"/>
      <c r="MA149" s="4"/>
      <c r="MB149" s="4"/>
      <c r="MC149" s="4"/>
      <c r="MD149" s="4"/>
      <c r="ME149" s="4"/>
      <c r="MF149" s="4"/>
      <c r="MG149" s="4"/>
      <c r="MH149" s="4"/>
      <c r="MI149" s="4"/>
      <c r="MJ149" s="4"/>
      <c r="MK149" s="4"/>
      <c r="ML149" s="4"/>
      <c r="MM149" s="4"/>
      <c r="MN149" s="4"/>
      <c r="MO149" s="4"/>
      <c r="MP149" s="4"/>
      <c r="MQ149" s="4"/>
      <c r="MR149" s="4"/>
      <c r="MS149" s="4"/>
      <c r="MT149" s="4"/>
      <c r="MU149" s="4"/>
      <c r="MV149" s="4"/>
      <c r="MW149" s="4"/>
      <c r="MX149" s="4"/>
      <c r="MY149" s="4"/>
      <c r="MZ149" s="4"/>
      <c r="NA149" s="4"/>
      <c r="NB149" s="4"/>
      <c r="NC149" s="4"/>
      <c r="ND149" s="4"/>
      <c r="NE149" s="4"/>
      <c r="NF149" s="4"/>
      <c r="NG149" s="4"/>
      <c r="NH149" s="4"/>
      <c r="NI149" s="4"/>
      <c r="NJ149" s="4"/>
      <c r="NK149" s="4"/>
      <c r="NL149" s="4"/>
      <c r="NM149" s="4"/>
      <c r="NN149" s="4"/>
      <c r="NO149" s="4"/>
      <c r="NP149" s="4"/>
      <c r="NQ149" s="4"/>
      <c r="NR149" s="4"/>
      <c r="NS149" s="4"/>
      <c r="NT149" s="4"/>
      <c r="NU149" s="4"/>
      <c r="NV149" s="4"/>
      <c r="NW149" s="4"/>
      <c r="NX149" s="4"/>
      <c r="NY149" s="4"/>
      <c r="NZ149" s="4"/>
      <c r="OA149" s="4"/>
      <c r="OB149" s="4"/>
      <c r="OC149" s="4"/>
      <c r="OD149" s="4"/>
      <c r="OE149" s="4"/>
      <c r="OF149" s="4"/>
      <c r="OG149" s="4"/>
      <c r="OH149" s="4"/>
      <c r="OI149" s="4"/>
      <c r="OJ149" s="4"/>
      <c r="OK149" s="4"/>
      <c r="OL149" s="4"/>
      <c r="OM149" s="4"/>
      <c r="ON149" s="4"/>
      <c r="OO149" s="4"/>
      <c r="OP149" s="4"/>
      <c r="OQ149" s="4"/>
      <c r="OR149" s="4"/>
      <c r="OS149" s="4"/>
      <c r="OT149" s="4"/>
      <c r="OU149" s="4"/>
      <c r="OV149" s="4"/>
      <c r="OW149" s="4"/>
      <c r="OX149" s="4"/>
      <c r="OY149" s="4"/>
      <c r="OZ149" s="4"/>
      <c r="PA149" s="4"/>
      <c r="PB149" s="4"/>
      <c r="PC149" s="4"/>
      <c r="PD149" s="4"/>
      <c r="PE149" s="4"/>
      <c r="PF149" s="4"/>
      <c r="PG149" s="4"/>
      <c r="PH149" s="4"/>
      <c r="PI149" s="4"/>
      <c r="PJ149" s="4"/>
      <c r="PK149" s="4"/>
      <c r="PL149" s="4"/>
      <c r="PM149" s="4"/>
      <c r="PN149" s="4"/>
      <c r="PO149" s="4"/>
      <c r="PP149" s="4"/>
      <c r="PQ149" s="4"/>
      <c r="PR149" s="4"/>
      <c r="PS149" s="4"/>
      <c r="PT149" s="4"/>
      <c r="PU149" s="4"/>
      <c r="PV149" s="4"/>
      <c r="PW149" s="4"/>
      <c r="PX149" s="4"/>
      <c r="PY149" s="4"/>
      <c r="PZ149" s="4"/>
      <c r="QA149" s="4"/>
      <c r="QB149" s="4"/>
      <c r="QC149" s="4"/>
      <c r="QD149" s="4"/>
      <c r="QE149" s="4"/>
      <c r="QF149" s="4"/>
      <c r="QG149" s="4"/>
      <c r="QH149" s="4"/>
      <c r="QI149" s="4"/>
      <c r="QJ149" s="4"/>
      <c r="QK149" s="4"/>
      <c r="QL149" s="4"/>
      <c r="QM149" s="4"/>
      <c r="QN149" s="4"/>
      <c r="QO149" s="4"/>
      <c r="QP149" s="4"/>
      <c r="QQ149" s="4"/>
      <c r="QR149" s="4"/>
      <c r="QS149" s="4"/>
      <c r="QT149" s="4"/>
      <c r="QU149" s="4"/>
      <c r="QV149" s="4"/>
      <c r="QW149" s="4"/>
      <c r="QX149" s="4"/>
      <c r="QY149" s="74"/>
      <c r="QZ149" s="74"/>
      <c r="RA149" s="74"/>
      <c r="RB149" s="74"/>
      <c r="RC149" s="74"/>
      <c r="RD149" s="74"/>
      <c r="RE149" s="4"/>
      <c r="RF149" s="4"/>
      <c r="RG149" s="4"/>
      <c r="RH149" s="4"/>
      <c r="RI149" s="4"/>
      <c r="RJ149" s="4"/>
      <c r="RK149" s="4"/>
      <c r="RL149" s="4"/>
      <c r="RM149" s="4"/>
      <c r="RN149" s="4"/>
      <c r="RO149" s="4"/>
      <c r="RP149" s="4"/>
      <c r="RQ149" s="4"/>
      <c r="RR149" s="4"/>
      <c r="RS149" s="4"/>
      <c r="RT149" s="4"/>
      <c r="RU149" s="4"/>
      <c r="RV149" s="4"/>
      <c r="RW149" s="4"/>
      <c r="RX149" s="4"/>
      <c r="RY149" s="4"/>
      <c r="RZ149" s="4"/>
      <c r="SA149" s="4"/>
      <c r="SB149" s="4"/>
      <c r="SC149" s="4"/>
      <c r="SD149" s="4"/>
      <c r="SE149" s="4"/>
      <c r="SF149" s="4"/>
      <c r="SG149" s="4"/>
      <c r="SH149" s="4"/>
      <c r="SI149" s="4"/>
      <c r="SJ149" s="4"/>
      <c r="SK149" s="4"/>
      <c r="SL149" s="4"/>
      <c r="SM149" s="4"/>
      <c r="SN149" s="4"/>
      <c r="SO149" s="4"/>
      <c r="SP149" s="4"/>
      <c r="SQ149" s="4"/>
      <c r="SR149" s="4"/>
      <c r="SS149" s="4"/>
      <c r="ST149" s="4"/>
      <c r="SU149" s="4"/>
      <c r="SV149" s="4"/>
      <c r="SW149" s="4"/>
      <c r="SX149" s="4"/>
      <c r="SY149" s="4"/>
      <c r="SZ149" s="4"/>
      <c r="TA149" s="4"/>
      <c r="TB149" s="4"/>
      <c r="TC149" s="4"/>
      <c r="TD149" s="4"/>
      <c r="TE149" s="4"/>
      <c r="TF149" s="4"/>
      <c r="TG149" s="4"/>
      <c r="TH149" s="4"/>
      <c r="TI149" s="4"/>
      <c r="TJ149" s="4"/>
      <c r="TK149" s="4"/>
      <c r="TL149" s="4"/>
      <c r="TM149" s="4"/>
      <c r="TN149" s="4"/>
      <c r="TO149" s="4"/>
      <c r="TP149" s="4"/>
      <c r="TQ149" s="4"/>
      <c r="TR149" s="4"/>
      <c r="TS149" s="4"/>
      <c r="TT149" s="4"/>
      <c r="TU149" s="4"/>
      <c r="TV149" s="4"/>
      <c r="TW149" s="4"/>
      <c r="TX149" s="4"/>
      <c r="TY149" s="4"/>
      <c r="TZ149" s="4"/>
      <c r="UA149" s="4"/>
      <c r="UB149" s="4"/>
      <c r="UC149" s="4"/>
      <c r="UD149" s="4"/>
      <c r="UE149" s="4"/>
      <c r="UF149" s="4"/>
      <c r="UG149" s="4"/>
      <c r="UH149" s="4"/>
      <c r="UI149" s="4"/>
      <c r="UJ149" s="4"/>
      <c r="UK149" s="4"/>
      <c r="UL149" s="4"/>
      <c r="UM149" s="4"/>
      <c r="UN149" s="4"/>
      <c r="UO149" s="4"/>
      <c r="UP149" s="4"/>
      <c r="UQ149" s="4"/>
      <c r="UR149" s="4"/>
      <c r="US149" s="4"/>
      <c r="UT149" s="4"/>
      <c r="UU149" s="4"/>
      <c r="UV149" s="4"/>
      <c r="UW149" s="4"/>
      <c r="UX149" s="4"/>
      <c r="UY149" s="4"/>
      <c r="UZ149" s="4"/>
      <c r="VA149" s="4"/>
      <c r="VB149" s="4"/>
      <c r="VC149" s="4"/>
      <c r="VD149" s="4"/>
      <c r="VE149" s="4"/>
      <c r="VF149" s="4"/>
      <c r="VG149" s="4"/>
      <c r="VH149" s="4"/>
      <c r="VI149" s="4"/>
      <c r="VJ149" s="4"/>
      <c r="VK149" s="4"/>
      <c r="VL149" s="4"/>
      <c r="VM149" s="4"/>
      <c r="VN149" s="4"/>
      <c r="VO149" s="4"/>
      <c r="VP149" s="4"/>
      <c r="VQ149" s="4"/>
      <c r="VR149" s="4"/>
      <c r="VS149" s="4"/>
      <c r="VT149" s="4"/>
      <c r="VU149" s="4"/>
      <c r="VV149" s="4"/>
      <c r="VW149" s="4"/>
      <c r="VX149" s="4"/>
      <c r="VY149" s="4"/>
      <c r="VZ149" s="4"/>
      <c r="WA149" s="4"/>
      <c r="WB149" s="4"/>
      <c r="WC149" s="4"/>
      <c r="WD149" s="4"/>
      <c r="WE149" s="4"/>
      <c r="WF149" s="4"/>
      <c r="WG149" s="4"/>
      <c r="WH149" s="4"/>
      <c r="WI149" s="4"/>
      <c r="WJ149" s="4"/>
      <c r="WK149" s="4"/>
      <c r="WL149" s="4"/>
      <c r="WM149" s="4"/>
      <c r="WN149" s="4"/>
      <c r="WO149" s="4"/>
      <c r="WP149" s="4"/>
      <c r="WQ149" s="4"/>
      <c r="WR149" s="4"/>
      <c r="WS149" s="4"/>
      <c r="WT149" s="4"/>
      <c r="WU149" s="4"/>
      <c r="WV149" s="4"/>
      <c r="WW149" s="4"/>
      <c r="WX149" s="4"/>
      <c r="WY149" s="4"/>
      <c r="WZ149" s="4"/>
      <c r="XA149" s="4"/>
      <c r="XB149" s="4"/>
      <c r="XC149" s="4"/>
      <c r="XD149" s="4"/>
      <c r="XE149" s="4"/>
      <c r="XF149" s="4"/>
      <c r="XG149" s="4"/>
      <c r="XH149" s="4"/>
      <c r="XI149" s="4"/>
      <c r="XJ149" s="4"/>
      <c r="XK149" s="4"/>
      <c r="XL149" s="4"/>
      <c r="XM149" s="4"/>
      <c r="XN149" s="4"/>
      <c r="XO149" s="4"/>
      <c r="XP149" s="4"/>
      <c r="XQ149" s="4"/>
      <c r="XR149" s="4"/>
      <c r="XS149" s="4"/>
      <c r="XT149" s="4"/>
      <c r="XU149" s="4"/>
      <c r="XV149" s="4"/>
      <c r="XW149" s="4"/>
      <c r="XX149" s="4"/>
      <c r="XY149" s="4"/>
      <c r="XZ149" s="4"/>
      <c r="YA149" s="4"/>
      <c r="YB149" s="4"/>
      <c r="YC149" s="4"/>
      <c r="YD149" s="4"/>
      <c r="YE149" s="4"/>
      <c r="YF149" s="4"/>
      <c r="YG149" s="4"/>
      <c r="YH149" s="4"/>
      <c r="YI149" s="4"/>
      <c r="YJ149" s="4"/>
      <c r="YK149" s="4"/>
      <c r="YL149" s="4"/>
      <c r="YM149" s="4"/>
      <c r="YN149" s="4"/>
      <c r="YO149" s="4"/>
      <c r="YP149" s="4"/>
      <c r="YQ149" s="4"/>
      <c r="YR149" s="4"/>
      <c r="YS149" s="4"/>
      <c r="YT149" s="4"/>
      <c r="YU149" s="4"/>
      <c r="YV149" s="4"/>
      <c r="YW149" s="4"/>
      <c r="YX149" s="4"/>
      <c r="YY149" s="4"/>
      <c r="YZ149" s="4"/>
      <c r="ZA149" s="4"/>
      <c r="ZB149" s="4"/>
      <c r="ZC149" s="4"/>
      <c r="ZD149" s="4"/>
      <c r="ZE149" s="4"/>
      <c r="ZF149" s="4"/>
      <c r="ZG149" s="4"/>
      <c r="ZH149" s="4"/>
      <c r="ZI149" s="4"/>
      <c r="ZJ149" s="4"/>
      <c r="ZK149" s="4"/>
      <c r="ZL149" s="4"/>
      <c r="ZM149" s="4"/>
      <c r="ZN149" s="4"/>
      <c r="ZO149" s="4"/>
      <c r="ZP149" s="4"/>
      <c r="ZQ149" s="4"/>
      <c r="ZR149" s="4"/>
      <c r="ZS149" s="4"/>
      <c r="ZT149" s="4"/>
      <c r="ZU149" s="4"/>
      <c r="ZV149" s="4"/>
      <c r="ZW149" s="4"/>
      <c r="ZX149" s="4"/>
      <c r="ZY149" s="4"/>
      <c r="ZZ149" s="4"/>
      <c r="AAA149" s="4"/>
      <c r="AAB149" s="4"/>
      <c r="AAC149" s="4"/>
      <c r="AAD149" s="4"/>
      <c r="AAE149" s="4"/>
      <c r="AAF149" s="4"/>
      <c r="AAG149" s="4"/>
      <c r="AAH149" s="4"/>
      <c r="AAI149" s="4"/>
      <c r="AAJ149" s="4"/>
      <c r="AAK149" s="4"/>
      <c r="AAL149" s="4"/>
      <c r="AAM149" s="4"/>
      <c r="AAN149" s="4"/>
      <c r="AAO149" s="4"/>
      <c r="AAP149" s="4"/>
      <c r="AAQ149" s="4"/>
      <c r="AAR149" s="4"/>
      <c r="AAS149" s="4"/>
      <c r="AAT149" s="4"/>
      <c r="AAU149" s="74"/>
      <c r="AAV149" s="74"/>
      <c r="AAW149" s="74"/>
      <c r="AAX149" s="74"/>
      <c r="AAY149" s="74"/>
      <c r="AAZ149" s="74"/>
      <c r="ABA149" s="4"/>
      <c r="ABB149" s="4"/>
      <c r="ABC149" s="4"/>
      <c r="ABD149" s="4"/>
      <c r="ABE149" s="4"/>
      <c r="ABF149" s="4"/>
      <c r="ABG149" s="4"/>
      <c r="ABH149" s="4"/>
      <c r="ABI149" s="4"/>
      <c r="ABJ149" s="4"/>
      <c r="ABK149" s="4"/>
      <c r="ABL149" s="4"/>
      <c r="ABM149" s="4"/>
      <c r="ABN149" s="4"/>
      <c r="ABO149" s="4"/>
      <c r="ABP149" s="4"/>
      <c r="ABQ149" s="4"/>
      <c r="ABR149" s="4"/>
      <c r="ABS149" s="4"/>
      <c r="ABT149" s="4"/>
      <c r="ABU149" s="4"/>
      <c r="ABV149" s="4"/>
      <c r="ABW149" s="4"/>
      <c r="ABX149" s="4"/>
      <c r="ABY149" s="4"/>
      <c r="ABZ149" s="4"/>
      <c r="ACA149" s="4"/>
      <c r="ACB149" s="4"/>
      <c r="ACC149" s="4"/>
      <c r="ACD149" s="4"/>
      <c r="ACE149" s="4"/>
      <c r="ACF149" s="4"/>
      <c r="ACG149" s="4"/>
      <c r="ACH149" s="4"/>
      <c r="ACI149" s="4"/>
      <c r="ACJ149" s="4"/>
      <c r="ACK149" s="4"/>
      <c r="ACL149" s="4"/>
      <c r="ACM149" s="4"/>
      <c r="ACN149" s="4"/>
      <c r="ACO149" s="4"/>
      <c r="ACP149" s="4"/>
      <c r="ACQ149" s="4"/>
      <c r="ACR149" s="4"/>
      <c r="ACS149" s="4"/>
      <c r="ACT149" s="4"/>
      <c r="ACU149" s="4"/>
      <c r="ACV149" s="4"/>
      <c r="ACW149" s="4"/>
      <c r="ACX149" s="4"/>
      <c r="ACY149" s="4"/>
      <c r="ACZ149" s="4"/>
      <c r="ADA149" s="4"/>
      <c r="ADB149" s="4"/>
      <c r="ADC149" s="4"/>
      <c r="ADD149" s="4"/>
      <c r="ADE149" s="4"/>
      <c r="ADF149" s="4"/>
      <c r="ADG149" s="4"/>
      <c r="ADH149" s="4"/>
      <c r="ADI149" s="4"/>
      <c r="ADJ149" s="4"/>
      <c r="ADK149" s="4"/>
      <c r="ADL149" s="4"/>
      <c r="ADM149" s="4"/>
      <c r="ADN149" s="4"/>
      <c r="ADO149" s="4"/>
      <c r="ADP149" s="4"/>
      <c r="ADQ149" s="4"/>
      <c r="ADR149" s="4"/>
      <c r="ADS149" s="4"/>
      <c r="ADT149" s="4"/>
      <c r="ADU149" s="4"/>
      <c r="ADV149" s="4"/>
      <c r="ADW149" s="4"/>
      <c r="ADX149" s="4"/>
      <c r="ADY149" s="4"/>
      <c r="ADZ149" s="4"/>
      <c r="AEA149" s="4"/>
      <c r="AEB149" s="4"/>
      <c r="AEC149" s="4"/>
      <c r="AED149" s="4"/>
      <c r="AEE149" s="4"/>
      <c r="AEF149" s="4"/>
      <c r="AEG149" s="4"/>
      <c r="AEH149" s="4"/>
      <c r="AEI149" s="4"/>
      <c r="AEJ149" s="4"/>
      <c r="AEK149" s="4"/>
      <c r="AEL149" s="4"/>
      <c r="AEM149" s="4"/>
      <c r="AEN149" s="4"/>
      <c r="AEO149" s="4"/>
      <c r="AEP149" s="4"/>
      <c r="AEQ149" s="4"/>
      <c r="AER149" s="4"/>
      <c r="AES149" s="4"/>
      <c r="AET149" s="4"/>
      <c r="AEU149" s="4"/>
      <c r="AEV149" s="4"/>
      <c r="AEW149" s="4"/>
      <c r="AEX149" s="4"/>
      <c r="AEY149" s="4"/>
      <c r="AEZ149" s="4"/>
      <c r="AFA149" s="4"/>
      <c r="AFB149" s="4"/>
      <c r="AFC149" s="4"/>
      <c r="AFD149" s="4"/>
      <c r="AFE149" s="4"/>
      <c r="AFF149" s="4"/>
      <c r="AFG149" s="4"/>
      <c r="AFH149" s="4"/>
      <c r="AFI149" s="4"/>
      <c r="AFJ149" s="4"/>
      <c r="AFK149" s="4"/>
      <c r="AFL149" s="4"/>
      <c r="AFM149" s="4"/>
      <c r="AFN149" s="4"/>
      <c r="AFO149" s="4"/>
      <c r="AFP149" s="4"/>
      <c r="AFQ149" s="4"/>
      <c r="AFR149" s="4"/>
      <c r="AFS149" s="4"/>
      <c r="AFT149" s="4"/>
      <c r="AFU149" s="4"/>
      <c r="AFV149" s="4"/>
      <c r="AFW149" s="4"/>
      <c r="AFX149" s="4"/>
      <c r="AFY149" s="4"/>
      <c r="AFZ149" s="4"/>
      <c r="AGA149" s="4"/>
      <c r="AGB149" s="4"/>
      <c r="AGC149" s="4"/>
      <c r="AGD149" s="4"/>
      <c r="AGE149" s="4"/>
      <c r="AGF149" s="4"/>
      <c r="AGG149" s="4"/>
      <c r="AGH149" s="4"/>
      <c r="AGI149" s="4"/>
      <c r="AGJ149" s="4"/>
      <c r="AGK149" s="4"/>
      <c r="AGL149" s="4"/>
      <c r="AGM149" s="4"/>
      <c r="AGN149" s="4"/>
      <c r="AGO149" s="4"/>
      <c r="AGP149" s="4"/>
      <c r="AGQ149" s="4"/>
      <c r="AGR149" s="4"/>
      <c r="AGS149" s="4"/>
      <c r="AGT149" s="4"/>
      <c r="AGU149" s="4"/>
      <c r="AGV149" s="4"/>
      <c r="AGW149" s="4"/>
      <c r="AGX149" s="4"/>
      <c r="AGY149" s="4"/>
      <c r="AGZ149" s="4"/>
      <c r="AHA149" s="4"/>
      <c r="AHB149" s="4"/>
      <c r="AHC149" s="4"/>
      <c r="AHD149" s="4"/>
      <c r="AHE149" s="4"/>
      <c r="AHF149" s="4"/>
      <c r="AHG149" s="4"/>
      <c r="AHH149" s="4"/>
      <c r="AHI149" s="4"/>
      <c r="AHJ149" s="4"/>
      <c r="AHK149" s="4"/>
      <c r="AHL149" s="4"/>
      <c r="AHM149" s="4"/>
      <c r="AHN149" s="4"/>
      <c r="AHO149" s="4"/>
      <c r="AHP149" s="4"/>
      <c r="AHQ149" s="4"/>
      <c r="AHR149" s="4"/>
      <c r="AHS149" s="4"/>
      <c r="AHT149" s="4"/>
      <c r="AHU149" s="4"/>
      <c r="AHV149" s="4"/>
      <c r="AHW149" s="4"/>
      <c r="AHX149" s="4"/>
      <c r="AHY149" s="4"/>
      <c r="AHZ149" s="4"/>
      <c r="AIA149" s="4"/>
      <c r="AIB149" s="4"/>
      <c r="AIC149" s="4"/>
      <c r="AID149" s="4"/>
      <c r="AIE149" s="4"/>
      <c r="AIF149" s="4"/>
      <c r="AIG149" s="4"/>
      <c r="AIH149" s="4"/>
      <c r="AII149" s="4"/>
      <c r="AIJ149" s="4"/>
      <c r="AIK149" s="4"/>
      <c r="AIL149" s="4"/>
      <c r="AIM149" s="4"/>
      <c r="AIN149" s="4"/>
      <c r="AIO149" s="4"/>
      <c r="AIP149" s="4"/>
      <c r="AIQ149" s="4"/>
      <c r="AIR149" s="4"/>
      <c r="AIS149" s="4"/>
      <c r="AIT149" s="4"/>
      <c r="AIU149" s="4"/>
      <c r="AIV149" s="4"/>
      <c r="AIW149" s="4"/>
      <c r="AIX149" s="4"/>
      <c r="AIY149" s="4"/>
      <c r="AIZ149" s="4"/>
      <c r="AJA149" s="4"/>
      <c r="AJB149" s="4"/>
      <c r="AJC149" s="4"/>
      <c r="AJD149" s="4"/>
      <c r="AJE149" s="4"/>
      <c r="AJF149" s="4"/>
      <c r="AJG149" s="4"/>
      <c r="AJH149" s="4"/>
      <c r="AJI149" s="4"/>
      <c r="AJJ149" s="4"/>
      <c r="AJK149" s="4"/>
      <c r="AJL149" s="4"/>
      <c r="AJM149" s="4"/>
      <c r="AJN149" s="4"/>
      <c r="AJO149" s="4"/>
      <c r="AJP149" s="4"/>
      <c r="AJQ149" s="4"/>
      <c r="AJR149" s="4"/>
      <c r="AJS149" s="4"/>
      <c r="AJT149" s="4"/>
      <c r="AJU149" s="4"/>
      <c r="AJV149" s="4"/>
      <c r="AJW149" s="4"/>
      <c r="AJX149" s="4"/>
      <c r="AJY149" s="4"/>
      <c r="AJZ149" s="4"/>
      <c r="AKA149" s="4"/>
      <c r="AKB149" s="4"/>
      <c r="AKC149" s="4"/>
      <c r="AKD149" s="4"/>
      <c r="AKE149" s="4"/>
      <c r="AKF149" s="4"/>
      <c r="AKG149" s="4"/>
      <c r="AKH149" s="4"/>
      <c r="AKI149" s="4"/>
      <c r="AKJ149" s="4"/>
      <c r="AKK149" s="4"/>
      <c r="AKL149" s="4"/>
      <c r="AKM149" s="4"/>
      <c r="AKN149" s="4"/>
      <c r="AKO149" s="4"/>
      <c r="AKP149" s="4"/>
      <c r="AKQ149" s="74"/>
      <c r="AKR149" s="74"/>
      <c r="AKS149" s="74"/>
      <c r="AKT149" s="74"/>
      <c r="AKU149" s="74"/>
      <c r="AKV149" s="74"/>
      <c r="AKW149" s="4"/>
      <c r="AKX149" s="4"/>
      <c r="AKY149" s="4"/>
      <c r="AKZ149" s="4"/>
      <c r="ALA149" s="4"/>
      <c r="ALB149" s="4"/>
      <c r="ALC149" s="4"/>
      <c r="ALD149" s="4"/>
      <c r="ALE149" s="4"/>
      <c r="ALF149" s="4"/>
      <c r="ALG149" s="4"/>
      <c r="ALH149" s="4"/>
      <c r="ALI149" s="4"/>
      <c r="ALJ149" s="4"/>
      <c r="ALK149" s="4"/>
      <c r="ALL149" s="4"/>
      <c r="ALM149" s="4"/>
      <c r="ALN149" s="4"/>
      <c r="ALO149" s="4"/>
      <c r="ALP149" s="4"/>
      <c r="ALQ149" s="4"/>
      <c r="ALR149" s="4"/>
      <c r="ALS149" s="4"/>
      <c r="ALT149" s="4"/>
      <c r="ALU149" s="4"/>
      <c r="ALV149" s="4"/>
      <c r="ALW149" s="4"/>
      <c r="ALX149" s="4"/>
      <c r="ALY149" s="4"/>
      <c r="ALZ149" s="4"/>
      <c r="AMA149" s="4"/>
      <c r="AMB149" s="4"/>
      <c r="AMC149" s="4"/>
      <c r="AMD149" s="4"/>
      <c r="AME149" s="4"/>
      <c r="AMF149" s="4"/>
      <c r="AMG149" s="4"/>
      <c r="AMH149" s="4"/>
      <c r="AMI149" s="4"/>
      <c r="AMJ149" s="4"/>
      <c r="AMK149" s="4"/>
      <c r="AML149" s="4"/>
      <c r="AMM149" s="4"/>
      <c r="AMN149" s="4"/>
      <c r="AMO149" s="4"/>
      <c r="AMP149" s="4"/>
      <c r="AMQ149" s="4"/>
      <c r="AMR149" s="4"/>
      <c r="AMS149" s="4"/>
      <c r="AMT149" s="4"/>
      <c r="AMU149" s="4"/>
      <c r="AMV149" s="4"/>
      <c r="AMW149" s="4"/>
      <c r="AMX149" s="4"/>
      <c r="AMY149" s="4"/>
      <c r="AMZ149" s="4"/>
      <c r="ANA149" s="4"/>
      <c r="ANB149" s="4"/>
      <c r="ANC149" s="4"/>
      <c r="AND149" s="4"/>
      <c r="ANE149" s="4"/>
      <c r="ANF149" s="4"/>
      <c r="ANG149" s="4"/>
      <c r="ANH149" s="4"/>
      <c r="ANI149" s="4"/>
      <c r="ANJ149" s="4"/>
      <c r="ANK149" s="4"/>
      <c r="ANL149" s="4"/>
      <c r="ANM149" s="4"/>
      <c r="ANN149" s="4"/>
      <c r="ANO149" s="4"/>
      <c r="ANP149" s="4"/>
      <c r="ANQ149" s="4"/>
      <c r="ANR149" s="4"/>
      <c r="ANS149" s="4"/>
      <c r="ANT149" s="4"/>
      <c r="ANU149" s="4"/>
      <c r="ANV149" s="4"/>
      <c r="ANW149" s="4"/>
      <c r="ANX149" s="4"/>
      <c r="ANY149" s="4"/>
      <c r="ANZ149" s="4"/>
      <c r="AOA149" s="4"/>
      <c r="AOB149" s="4"/>
      <c r="AOC149" s="4"/>
      <c r="AOD149" s="4"/>
      <c r="AOE149" s="4"/>
      <c r="AOF149" s="4"/>
      <c r="AOG149" s="4"/>
      <c r="AOH149" s="4"/>
      <c r="AOI149" s="4"/>
      <c r="AOJ149" s="4"/>
      <c r="AOK149" s="4"/>
      <c r="AOL149" s="4"/>
      <c r="AOM149" s="4"/>
      <c r="AON149" s="4"/>
      <c r="AOO149" s="4"/>
      <c r="AOP149" s="4"/>
      <c r="AOQ149" s="4"/>
      <c r="AOR149" s="4"/>
      <c r="AOS149" s="4"/>
      <c r="AOT149" s="4"/>
      <c r="AOU149" s="4"/>
      <c r="AOV149" s="4"/>
      <c r="AOW149" s="4"/>
      <c r="AOX149" s="4"/>
      <c r="AOY149" s="4"/>
      <c r="AOZ149" s="4"/>
      <c r="APA149" s="4"/>
      <c r="APB149" s="4"/>
      <c r="APC149" s="4"/>
      <c r="APD149" s="4"/>
      <c r="APE149" s="4"/>
      <c r="APF149" s="4"/>
      <c r="APG149" s="4"/>
      <c r="APH149" s="4"/>
      <c r="API149" s="4"/>
      <c r="APJ149" s="4"/>
      <c r="APK149" s="4"/>
      <c r="APL149" s="4"/>
      <c r="APM149" s="4"/>
      <c r="APN149" s="4"/>
      <c r="APO149" s="4"/>
      <c r="APP149" s="4"/>
      <c r="APQ149" s="4"/>
      <c r="APR149" s="4"/>
      <c r="APS149" s="4"/>
      <c r="APT149" s="4"/>
      <c r="APU149" s="4"/>
      <c r="APV149" s="4"/>
      <c r="APW149" s="4"/>
      <c r="APX149" s="4"/>
      <c r="APY149" s="4"/>
      <c r="APZ149" s="4"/>
      <c r="AQA149" s="4"/>
      <c r="AQB149" s="4"/>
      <c r="AQC149" s="4"/>
      <c r="AQD149" s="4"/>
      <c r="AQE149" s="4"/>
      <c r="AQF149" s="4"/>
      <c r="AQG149" s="4"/>
      <c r="AQH149" s="4"/>
      <c r="AQI149" s="4"/>
      <c r="AQJ149" s="4"/>
      <c r="AQK149" s="4"/>
      <c r="AQL149" s="4"/>
      <c r="AQM149" s="4"/>
      <c r="AQN149" s="4"/>
      <c r="AQO149" s="4"/>
      <c r="AQP149" s="4"/>
      <c r="AQQ149" s="4"/>
      <c r="AQR149" s="4"/>
      <c r="AQS149" s="4"/>
      <c r="AQT149" s="4"/>
      <c r="AQU149" s="4"/>
      <c r="AQV149" s="4"/>
      <c r="AQW149" s="4"/>
      <c r="AQX149" s="4"/>
      <c r="AQY149" s="4"/>
      <c r="AQZ149" s="4"/>
      <c r="ARA149" s="4"/>
      <c r="ARB149" s="4"/>
      <c r="ARC149" s="4"/>
      <c r="ARD149" s="4"/>
      <c r="ARE149" s="4"/>
      <c r="ARF149" s="4"/>
      <c r="ARG149" s="4"/>
      <c r="ARH149" s="4"/>
      <c r="ARI149" s="4"/>
      <c r="ARJ149" s="4"/>
      <c r="ARK149" s="4"/>
      <c r="ARL149" s="4"/>
      <c r="ARM149" s="4"/>
      <c r="ARN149" s="4"/>
      <c r="ARO149" s="4"/>
      <c r="ARP149" s="4"/>
      <c r="ARQ149" s="4"/>
      <c r="ARR149" s="4"/>
      <c r="ARS149" s="4"/>
      <c r="ART149" s="4"/>
      <c r="ARU149" s="4"/>
      <c r="ARV149" s="4"/>
      <c r="ARW149" s="4"/>
      <c r="ARX149" s="4"/>
      <c r="ARY149" s="4"/>
      <c r="ARZ149" s="4"/>
      <c r="ASA149" s="4"/>
      <c r="ASB149" s="4"/>
      <c r="ASC149" s="4"/>
      <c r="ASD149" s="4"/>
      <c r="ASE149" s="4"/>
      <c r="ASF149" s="4"/>
      <c r="ASG149" s="4"/>
      <c r="ASH149" s="4"/>
      <c r="ASI149" s="4"/>
      <c r="ASJ149" s="4"/>
      <c r="ASK149" s="4"/>
      <c r="ASL149" s="4"/>
      <c r="ASM149" s="4"/>
      <c r="ASN149" s="4"/>
      <c r="ASO149" s="4"/>
      <c r="ASP149" s="4"/>
      <c r="ASQ149" s="4"/>
      <c r="ASR149" s="4"/>
      <c r="ASS149" s="4"/>
      <c r="AST149" s="4"/>
      <c r="ASU149" s="4"/>
      <c r="ASV149" s="4"/>
      <c r="ASW149" s="4"/>
      <c r="ASX149" s="4"/>
      <c r="ASY149" s="4"/>
      <c r="ASZ149" s="4"/>
      <c r="ATA149" s="4"/>
      <c r="ATB149" s="4"/>
      <c r="ATC149" s="4"/>
      <c r="ATD149" s="4"/>
      <c r="ATE149" s="4"/>
      <c r="ATF149" s="4"/>
      <c r="ATG149" s="4"/>
      <c r="ATH149" s="4"/>
      <c r="ATI149" s="4"/>
      <c r="ATJ149" s="4"/>
      <c r="ATK149" s="4"/>
      <c r="ATL149" s="4"/>
      <c r="ATM149" s="4"/>
      <c r="ATN149" s="4"/>
      <c r="ATO149" s="4"/>
      <c r="ATP149" s="4"/>
      <c r="ATQ149" s="4"/>
      <c r="ATR149" s="4"/>
      <c r="ATS149" s="4"/>
      <c r="ATT149" s="4"/>
      <c r="ATU149" s="4"/>
      <c r="ATV149" s="4"/>
      <c r="ATW149" s="4"/>
      <c r="ATX149" s="4"/>
      <c r="ATY149" s="4"/>
      <c r="ATZ149" s="4"/>
      <c r="AUA149" s="4"/>
      <c r="AUB149" s="4"/>
      <c r="AUC149" s="4"/>
      <c r="AUD149" s="4"/>
      <c r="AUE149" s="4"/>
      <c r="AUF149" s="4"/>
      <c r="AUG149" s="4"/>
      <c r="AUH149" s="4"/>
      <c r="AUI149" s="4"/>
      <c r="AUJ149" s="4"/>
      <c r="AUK149" s="4"/>
      <c r="AUL149" s="4"/>
      <c r="AUM149" s="74"/>
      <c r="AUN149" s="74"/>
      <c r="AUO149" s="74"/>
      <c r="AUP149" s="74"/>
      <c r="AUQ149" s="74"/>
      <c r="AUR149" s="74"/>
      <c r="AUS149" s="4"/>
      <c r="AUT149" s="4"/>
      <c r="AUU149" s="4"/>
      <c r="AUV149" s="4"/>
      <c r="AUW149" s="4"/>
      <c r="AUX149" s="4"/>
      <c r="AUY149" s="4"/>
      <c r="AUZ149" s="4"/>
      <c r="AVA149" s="4"/>
      <c r="AVB149" s="4"/>
      <c r="AVC149" s="4"/>
      <c r="AVD149" s="4"/>
      <c r="AVE149" s="4"/>
      <c r="AVF149" s="4"/>
      <c r="AVG149" s="4"/>
      <c r="AVH149" s="4"/>
      <c r="AVI149" s="4"/>
      <c r="AVJ149" s="4"/>
      <c r="AVK149" s="4"/>
      <c r="AVL149" s="4"/>
      <c r="AVM149" s="4"/>
      <c r="AVN149" s="4"/>
      <c r="AVO149" s="4"/>
      <c r="AVP149" s="4"/>
      <c r="AVQ149" s="4"/>
      <c r="AVR149" s="4"/>
      <c r="AVS149" s="4"/>
      <c r="AVT149" s="4"/>
      <c r="AVU149" s="4"/>
      <c r="AVV149" s="4"/>
      <c r="AVW149" s="4"/>
      <c r="AVX149" s="4"/>
      <c r="AVY149" s="4"/>
      <c r="AVZ149" s="4"/>
      <c r="AWA149" s="4"/>
      <c r="AWB149" s="4"/>
      <c r="AWC149" s="4"/>
      <c r="AWD149" s="4"/>
      <c r="AWE149" s="4"/>
      <c r="AWF149" s="4"/>
      <c r="AWG149" s="4"/>
      <c r="AWH149" s="4"/>
      <c r="AWI149" s="4"/>
      <c r="AWJ149" s="4"/>
      <c r="AWK149" s="4"/>
      <c r="AWL149" s="4"/>
      <c r="AWM149" s="4"/>
      <c r="AWN149" s="4"/>
      <c r="AWO149" s="4"/>
      <c r="AWP149" s="4"/>
      <c r="AWQ149" s="4"/>
      <c r="AWR149" s="4"/>
      <c r="AWS149" s="4"/>
      <c r="AWT149" s="4"/>
      <c r="AWU149" s="4"/>
      <c r="AWV149" s="4"/>
      <c r="AWW149" s="4"/>
      <c r="AWX149" s="4"/>
      <c r="AWY149" s="4"/>
      <c r="AWZ149" s="4"/>
      <c r="AXA149" s="4"/>
      <c r="AXB149" s="4"/>
      <c r="AXC149" s="4"/>
      <c r="AXD149" s="4"/>
      <c r="AXE149" s="4"/>
      <c r="AXF149" s="4"/>
      <c r="AXG149" s="4"/>
      <c r="AXH149" s="4"/>
      <c r="AXI149" s="4"/>
      <c r="AXJ149" s="4"/>
      <c r="AXK149" s="4"/>
      <c r="AXL149" s="4"/>
      <c r="AXM149" s="4"/>
      <c r="AXN149" s="4"/>
      <c r="AXO149" s="4"/>
      <c r="AXP149" s="4"/>
      <c r="AXQ149" s="4"/>
      <c r="AXR149" s="4"/>
      <c r="AXS149" s="4"/>
      <c r="AXT149" s="4"/>
      <c r="AXU149" s="4"/>
      <c r="AXV149" s="4"/>
      <c r="AXW149" s="4"/>
      <c r="AXX149" s="4"/>
      <c r="AXY149" s="4"/>
      <c r="AXZ149" s="4"/>
      <c r="AYA149" s="4"/>
      <c r="AYB149" s="4"/>
      <c r="AYC149" s="4"/>
      <c r="AYD149" s="4"/>
      <c r="AYE149" s="4"/>
      <c r="AYF149" s="4"/>
      <c r="AYG149" s="4"/>
      <c r="AYH149" s="4"/>
      <c r="AYI149" s="4"/>
      <c r="AYJ149" s="4"/>
      <c r="AYK149" s="4"/>
      <c r="AYL149" s="4"/>
      <c r="AYM149" s="4"/>
      <c r="AYN149" s="4"/>
      <c r="AYO149" s="4"/>
      <c r="AYP149" s="4"/>
      <c r="AYQ149" s="4"/>
      <c r="AYR149" s="4"/>
      <c r="AYS149" s="4"/>
      <c r="AYT149" s="4"/>
      <c r="AYU149" s="4"/>
      <c r="AYV149" s="4"/>
      <c r="AYW149" s="4"/>
      <c r="AYX149" s="4"/>
      <c r="AYY149" s="4"/>
      <c r="AYZ149" s="4"/>
      <c r="AZA149" s="4"/>
      <c r="AZB149" s="4"/>
      <c r="AZC149" s="4"/>
      <c r="AZD149" s="4"/>
      <c r="AZE149" s="4"/>
      <c r="AZF149" s="4"/>
      <c r="AZG149" s="4"/>
      <c r="AZH149" s="4"/>
      <c r="AZI149" s="4"/>
      <c r="AZJ149" s="4"/>
      <c r="AZK149" s="4"/>
      <c r="AZL149" s="4"/>
      <c r="AZM149" s="4"/>
      <c r="AZN149" s="4"/>
      <c r="AZO149" s="4"/>
      <c r="AZP149" s="4"/>
      <c r="AZQ149" s="4"/>
      <c r="AZR149" s="4"/>
      <c r="AZS149" s="4"/>
      <c r="AZT149" s="4"/>
      <c r="AZU149" s="4"/>
      <c r="AZV149" s="4"/>
      <c r="AZW149" s="4"/>
      <c r="AZX149" s="4"/>
      <c r="AZY149" s="4"/>
      <c r="AZZ149" s="4"/>
      <c r="BAA149" s="4"/>
      <c r="BAB149" s="4"/>
      <c r="BAC149" s="4"/>
      <c r="BAD149" s="4"/>
      <c r="BAE149" s="4"/>
      <c r="BAF149" s="4"/>
      <c r="BAG149" s="4"/>
      <c r="BAH149" s="4"/>
      <c r="BAI149" s="4"/>
      <c r="BAJ149" s="4"/>
      <c r="BAK149" s="4"/>
      <c r="BAL149" s="4"/>
      <c r="BAM149" s="4"/>
      <c r="BAN149" s="4"/>
      <c r="BAO149" s="4"/>
      <c r="BAP149" s="4"/>
      <c r="BAQ149" s="4"/>
      <c r="BAR149" s="4"/>
      <c r="BAS149" s="4"/>
      <c r="BAT149" s="4"/>
      <c r="BAU149" s="4"/>
      <c r="BAV149" s="4"/>
      <c r="BAW149" s="4"/>
      <c r="BAX149" s="4"/>
      <c r="BAY149" s="4"/>
      <c r="BAZ149" s="4"/>
      <c r="BBA149" s="4"/>
      <c r="BBB149" s="4"/>
      <c r="BBC149" s="4"/>
      <c r="BBD149" s="4"/>
      <c r="BBE149" s="4"/>
      <c r="BBF149" s="4"/>
      <c r="BBG149" s="4"/>
      <c r="BBH149" s="4"/>
      <c r="BBI149" s="4"/>
      <c r="BBJ149" s="4"/>
      <c r="BBK149" s="4"/>
      <c r="BBL149" s="4"/>
      <c r="BBM149" s="4"/>
      <c r="BBN149" s="4"/>
      <c r="BBO149" s="4"/>
      <c r="BBP149" s="4"/>
      <c r="BBQ149" s="4"/>
      <c r="BBR149" s="4"/>
      <c r="BBS149" s="4"/>
      <c r="BBT149" s="4"/>
      <c r="BBU149" s="4"/>
      <c r="BBV149" s="4"/>
      <c r="BBW149" s="4"/>
      <c r="BBX149" s="4"/>
      <c r="BBY149" s="4"/>
      <c r="BBZ149" s="4"/>
      <c r="BCA149" s="4"/>
      <c r="BCB149" s="4"/>
      <c r="BCC149" s="4"/>
      <c r="BCD149" s="4"/>
      <c r="BCE149" s="4"/>
      <c r="BCF149" s="4"/>
      <c r="BCG149" s="4"/>
      <c r="BCH149" s="4"/>
      <c r="BCI149" s="4"/>
      <c r="BCJ149" s="4"/>
      <c r="BCK149" s="4"/>
      <c r="BCL149" s="4"/>
      <c r="BCM149" s="4"/>
      <c r="BCN149" s="4"/>
      <c r="BCO149" s="4"/>
      <c r="BCP149" s="4"/>
      <c r="BCQ149" s="4"/>
      <c r="BCR149" s="4"/>
      <c r="BCS149" s="4"/>
      <c r="BCT149" s="4"/>
      <c r="BCU149" s="4"/>
      <c r="BCV149" s="4"/>
      <c r="BCW149" s="4"/>
      <c r="BCX149" s="4"/>
      <c r="BCY149" s="4"/>
      <c r="BCZ149" s="4"/>
      <c r="BDA149" s="4"/>
      <c r="BDB149" s="4"/>
      <c r="BDC149" s="4"/>
      <c r="BDD149" s="4"/>
      <c r="BDE149" s="4"/>
      <c r="BDF149" s="4"/>
      <c r="BDG149" s="4"/>
      <c r="BDH149" s="4"/>
      <c r="BDI149" s="4"/>
      <c r="BDJ149" s="4"/>
      <c r="BDK149" s="4"/>
      <c r="BDL149" s="4"/>
      <c r="BDM149" s="4"/>
      <c r="BDN149" s="4"/>
      <c r="BDO149" s="4"/>
      <c r="BDP149" s="4"/>
      <c r="BDQ149" s="4"/>
      <c r="BDR149" s="4"/>
      <c r="BDS149" s="4"/>
      <c r="BDT149" s="4"/>
      <c r="BDU149" s="4"/>
      <c r="BDV149" s="4"/>
      <c r="BDW149" s="4"/>
      <c r="BDX149" s="4"/>
      <c r="BDY149" s="4"/>
      <c r="BDZ149" s="4"/>
      <c r="BEA149" s="4"/>
      <c r="BEB149" s="4"/>
      <c r="BEC149" s="4"/>
      <c r="BED149" s="4"/>
      <c r="BEE149" s="4"/>
      <c r="BEF149" s="4"/>
      <c r="BEG149" s="4"/>
      <c r="BEH149" s="4"/>
      <c r="BEI149" s="74"/>
      <c r="BEJ149" s="74"/>
      <c r="BEK149" s="74"/>
      <c r="BEL149" s="74"/>
      <c r="BEM149" s="74"/>
      <c r="BEN149" s="74"/>
      <c r="BEO149" s="4"/>
      <c r="BEP149" s="4"/>
      <c r="BEQ149" s="4"/>
      <c r="BER149" s="4"/>
      <c r="BES149" s="4"/>
      <c r="BET149" s="4"/>
      <c r="BEU149" s="4"/>
      <c r="BEV149" s="4"/>
      <c r="BEW149" s="4"/>
      <c r="BEX149" s="4"/>
      <c r="BEY149" s="4"/>
      <c r="BEZ149" s="4"/>
      <c r="BFA149" s="4"/>
      <c r="BFB149" s="4"/>
      <c r="BFC149" s="4"/>
      <c r="BFD149" s="4"/>
      <c r="BFE149" s="4"/>
      <c r="BFF149" s="4"/>
      <c r="BFG149" s="4"/>
      <c r="BFH149" s="4"/>
      <c r="BFI149" s="4"/>
      <c r="BFJ149" s="4"/>
      <c r="BFK149" s="4"/>
      <c r="BFL149" s="4"/>
      <c r="BFM149" s="4"/>
      <c r="BFN149" s="4"/>
      <c r="BFO149" s="4"/>
      <c r="BFP149" s="4"/>
      <c r="BFQ149" s="4"/>
      <c r="BFR149" s="4"/>
      <c r="BFS149" s="4"/>
      <c r="BFT149" s="4"/>
      <c r="BFU149" s="4"/>
      <c r="BFV149" s="4"/>
      <c r="BFW149" s="4"/>
      <c r="BFX149" s="4"/>
      <c r="BFY149" s="4"/>
      <c r="BFZ149" s="4"/>
      <c r="BGA149" s="4"/>
      <c r="BGB149" s="4"/>
      <c r="BGC149" s="4"/>
      <c r="BGD149" s="4"/>
      <c r="BGE149" s="4"/>
      <c r="BGF149" s="4"/>
      <c r="BGG149" s="4"/>
      <c r="BGH149" s="4"/>
      <c r="BGI149" s="4"/>
      <c r="BGJ149" s="4"/>
      <c r="BGK149" s="4"/>
      <c r="BGL149" s="4"/>
      <c r="BGM149" s="4"/>
      <c r="BGN149" s="4"/>
      <c r="BGO149" s="4"/>
      <c r="BGP149" s="4"/>
      <c r="BGQ149" s="4"/>
      <c r="BGR149" s="4"/>
      <c r="BGS149" s="4"/>
      <c r="BGT149" s="4"/>
      <c r="BGU149" s="4"/>
      <c r="BGV149" s="4"/>
      <c r="BGW149" s="4"/>
      <c r="BGX149" s="4"/>
      <c r="BGY149" s="4"/>
      <c r="BGZ149" s="4"/>
      <c r="BHA149" s="4"/>
      <c r="BHB149" s="4"/>
      <c r="BHC149" s="4"/>
      <c r="BHD149" s="4"/>
      <c r="BHE149" s="4"/>
      <c r="BHF149" s="4"/>
      <c r="BHG149" s="4"/>
      <c r="BHH149" s="4"/>
      <c r="BHI149" s="4"/>
      <c r="BHJ149" s="4"/>
      <c r="BHK149" s="4"/>
      <c r="BHL149" s="4"/>
      <c r="BHM149" s="4"/>
      <c r="BHN149" s="4"/>
      <c r="BHO149" s="4"/>
      <c r="BHP149" s="4"/>
      <c r="BHQ149" s="4"/>
      <c r="BHR149" s="4"/>
      <c r="BHS149" s="4"/>
      <c r="BHT149" s="4"/>
      <c r="BHU149" s="4"/>
      <c r="BHV149" s="4"/>
      <c r="BHW149" s="4"/>
      <c r="BHX149" s="4"/>
      <c r="BHY149" s="4"/>
      <c r="BHZ149" s="4"/>
      <c r="BIA149" s="4"/>
      <c r="BIB149" s="4"/>
      <c r="BIC149" s="4"/>
      <c r="BID149" s="4"/>
      <c r="BIE149" s="4"/>
      <c r="BIF149" s="4"/>
      <c r="BIG149" s="4"/>
      <c r="BIH149" s="4"/>
      <c r="BII149" s="4"/>
      <c r="BIJ149" s="4"/>
      <c r="BIK149" s="4"/>
      <c r="BIL149" s="4"/>
      <c r="BIM149" s="4"/>
      <c r="BIN149" s="4"/>
      <c r="BIO149" s="4"/>
      <c r="BIP149" s="4"/>
      <c r="BIQ149" s="4"/>
      <c r="BIR149" s="4"/>
      <c r="BIS149" s="4"/>
      <c r="BIT149" s="4"/>
      <c r="BIU149" s="4"/>
      <c r="BIV149" s="4"/>
      <c r="BIW149" s="4"/>
      <c r="BIX149" s="4"/>
      <c r="BIY149" s="4"/>
      <c r="BIZ149" s="4"/>
      <c r="BJA149" s="4"/>
      <c r="BJB149" s="4"/>
      <c r="BJC149" s="4"/>
      <c r="BJD149" s="4"/>
      <c r="BJE149" s="4"/>
      <c r="BJF149" s="4"/>
      <c r="BJG149" s="4"/>
      <c r="BJH149" s="4"/>
      <c r="BJI149" s="4"/>
      <c r="BJJ149" s="4"/>
      <c r="BJK149" s="4"/>
      <c r="BJL149" s="4"/>
      <c r="BJM149" s="4"/>
      <c r="BJN149" s="4"/>
      <c r="BJO149" s="4"/>
      <c r="BJP149" s="4"/>
      <c r="BJQ149" s="4"/>
      <c r="BJR149" s="4"/>
      <c r="BJS149" s="4"/>
      <c r="BJT149" s="4"/>
      <c r="BJU149" s="4"/>
      <c r="BJV149" s="4"/>
      <c r="BJW149" s="4"/>
      <c r="BJX149" s="4"/>
      <c r="BJY149" s="4"/>
      <c r="BJZ149" s="4"/>
      <c r="BKA149" s="4"/>
      <c r="BKB149" s="4"/>
      <c r="BKC149" s="4"/>
      <c r="BKD149" s="4"/>
      <c r="BKE149" s="4"/>
      <c r="BKF149" s="4"/>
      <c r="BKG149" s="4"/>
      <c r="BKH149" s="4"/>
      <c r="BKI149" s="4"/>
      <c r="BKJ149" s="4"/>
      <c r="BKK149" s="4"/>
      <c r="BKL149" s="4"/>
      <c r="BKM149" s="4"/>
      <c r="BKN149" s="4"/>
      <c r="BKO149" s="4"/>
      <c r="BKP149" s="4"/>
      <c r="BKQ149" s="4"/>
      <c r="BKR149" s="4"/>
      <c r="BKS149" s="4"/>
      <c r="BKT149" s="4"/>
      <c r="BKU149" s="4"/>
      <c r="BKV149" s="4"/>
      <c r="BKW149" s="4"/>
      <c r="BKX149" s="4"/>
      <c r="BKY149" s="4"/>
      <c r="BKZ149" s="4"/>
      <c r="BLA149" s="4"/>
      <c r="BLB149" s="4"/>
      <c r="BLC149" s="4"/>
      <c r="BLD149" s="4"/>
      <c r="BLE149" s="4"/>
      <c r="BLF149" s="4"/>
      <c r="BLG149" s="4"/>
      <c r="BLH149" s="4"/>
      <c r="BLI149" s="4"/>
      <c r="BLJ149" s="4"/>
      <c r="BLK149" s="4"/>
      <c r="BLL149" s="4"/>
      <c r="BLM149" s="4"/>
      <c r="BLN149" s="4"/>
      <c r="BLO149" s="4"/>
      <c r="BLP149" s="4"/>
      <c r="BLQ149" s="4"/>
      <c r="BLR149" s="4"/>
      <c r="BLS149" s="4"/>
      <c r="BLT149" s="4"/>
      <c r="BLU149" s="4"/>
      <c r="BLV149" s="4"/>
      <c r="BLW149" s="4"/>
      <c r="BLX149" s="4"/>
      <c r="BLY149" s="4"/>
      <c r="BLZ149" s="4"/>
      <c r="BMA149" s="4"/>
      <c r="BMB149" s="4"/>
      <c r="BMC149" s="4"/>
      <c r="BMD149" s="4"/>
      <c r="BME149" s="4"/>
      <c r="BMF149" s="4"/>
      <c r="BMG149" s="4"/>
      <c r="BMH149" s="4"/>
      <c r="BMI149" s="4"/>
      <c r="BMJ149" s="4"/>
      <c r="BMK149" s="4"/>
      <c r="BML149" s="4"/>
      <c r="BMM149" s="4"/>
      <c r="BMN149" s="4"/>
      <c r="BMO149" s="4"/>
      <c r="BMP149" s="4"/>
      <c r="BMQ149" s="4"/>
      <c r="BMR149" s="4"/>
      <c r="BMS149" s="4"/>
      <c r="BMT149" s="4"/>
      <c r="BMU149" s="4"/>
      <c r="BMV149" s="4"/>
      <c r="BMW149" s="4"/>
      <c r="BMX149" s="4"/>
      <c r="BMY149" s="4"/>
      <c r="BMZ149" s="4"/>
      <c r="BNA149" s="4"/>
      <c r="BNB149" s="4"/>
      <c r="BNC149" s="4"/>
      <c r="BND149" s="4"/>
      <c r="BNE149" s="4"/>
      <c r="BNF149" s="4"/>
      <c r="BNG149" s="4"/>
      <c r="BNH149" s="4"/>
      <c r="BNI149" s="4"/>
      <c r="BNJ149" s="4"/>
      <c r="BNK149" s="4"/>
      <c r="BNL149" s="4"/>
      <c r="BNM149" s="4"/>
      <c r="BNN149" s="4"/>
      <c r="BNO149" s="4"/>
      <c r="BNP149" s="4"/>
      <c r="BNQ149" s="4"/>
      <c r="BNR149" s="4"/>
      <c r="BNS149" s="4"/>
      <c r="BNT149" s="4"/>
      <c r="BNU149" s="4"/>
      <c r="BNV149" s="4"/>
      <c r="BNW149" s="4"/>
      <c r="BNX149" s="4"/>
      <c r="BNY149" s="4"/>
      <c r="BNZ149" s="4"/>
      <c r="BOA149" s="4"/>
      <c r="BOB149" s="4"/>
      <c r="BOC149" s="4"/>
      <c r="BOD149" s="4"/>
      <c r="BOE149" s="74"/>
      <c r="BOF149" s="74"/>
      <c r="BOG149" s="74"/>
      <c r="BOH149" s="74"/>
      <c r="BOI149" s="74"/>
      <c r="BOJ149" s="74"/>
      <c r="BOK149" s="4"/>
      <c r="BOL149" s="4"/>
      <c r="BOM149" s="4"/>
      <c r="BON149" s="4"/>
      <c r="BOO149" s="4"/>
      <c r="BOP149" s="4"/>
      <c r="BOQ149" s="4"/>
      <c r="BOR149" s="4"/>
      <c r="BOS149" s="4"/>
      <c r="BOT149" s="4"/>
      <c r="BOU149" s="4"/>
      <c r="BOV149" s="4"/>
      <c r="BOW149" s="4"/>
      <c r="BOX149" s="4"/>
      <c r="BOY149" s="4"/>
      <c r="BOZ149" s="4"/>
      <c r="BPA149" s="4"/>
      <c r="BPB149" s="4"/>
      <c r="BPC149" s="4"/>
      <c r="BPD149" s="4"/>
      <c r="BPE149" s="4"/>
      <c r="BPF149" s="4"/>
      <c r="BPG149" s="4"/>
      <c r="BPH149" s="4"/>
      <c r="BPI149" s="4"/>
      <c r="BPJ149" s="4"/>
      <c r="BPK149" s="4"/>
      <c r="BPL149" s="4"/>
      <c r="BPM149" s="4"/>
      <c r="BPN149" s="4"/>
      <c r="BPO149" s="4"/>
      <c r="BPP149" s="4"/>
      <c r="BPQ149" s="4"/>
      <c r="BPR149" s="4"/>
      <c r="BPS149" s="4"/>
      <c r="BPT149" s="4"/>
      <c r="BPU149" s="4"/>
      <c r="BPV149" s="4"/>
      <c r="BPW149" s="4"/>
      <c r="BPX149" s="4"/>
      <c r="BPY149" s="4"/>
      <c r="BPZ149" s="4"/>
      <c r="BQA149" s="4"/>
      <c r="BQB149" s="4"/>
      <c r="BQC149" s="4"/>
      <c r="BQD149" s="4"/>
      <c r="BQE149" s="4"/>
      <c r="BQF149" s="4"/>
      <c r="BQG149" s="4"/>
      <c r="BQH149" s="4"/>
      <c r="BQI149" s="4"/>
      <c r="BQJ149" s="4"/>
      <c r="BQK149" s="4"/>
      <c r="BQL149" s="4"/>
      <c r="BQM149" s="4"/>
      <c r="BQN149" s="4"/>
      <c r="BQO149" s="4"/>
      <c r="BQP149" s="4"/>
      <c r="BQQ149" s="4"/>
      <c r="BQR149" s="4"/>
      <c r="BQS149" s="4"/>
      <c r="BQT149" s="4"/>
      <c r="BQU149" s="4"/>
      <c r="BQV149" s="4"/>
      <c r="BQW149" s="4"/>
      <c r="BQX149" s="4"/>
      <c r="BQY149" s="4"/>
      <c r="BQZ149" s="4"/>
      <c r="BRA149" s="4"/>
      <c r="BRB149" s="4"/>
      <c r="BRC149" s="4"/>
      <c r="BRD149" s="4"/>
      <c r="BRE149" s="4"/>
      <c r="BRF149" s="4"/>
      <c r="BRG149" s="4"/>
      <c r="BRH149" s="4"/>
      <c r="BRI149" s="4"/>
      <c r="BRJ149" s="4"/>
      <c r="BRK149" s="4"/>
      <c r="BRL149" s="4"/>
      <c r="BRM149" s="4"/>
      <c r="BRN149" s="4"/>
      <c r="BRO149" s="4"/>
      <c r="BRP149" s="4"/>
      <c r="BRQ149" s="4"/>
      <c r="BRR149" s="4"/>
      <c r="BRS149" s="4"/>
      <c r="BRT149" s="4"/>
      <c r="BRU149" s="4"/>
      <c r="BRV149" s="4"/>
      <c r="BRW149" s="4"/>
      <c r="BRX149" s="4"/>
      <c r="BRY149" s="4"/>
      <c r="BRZ149" s="4"/>
      <c r="BSA149" s="4"/>
      <c r="BSB149" s="4"/>
      <c r="BSC149" s="4"/>
      <c r="BSD149" s="4"/>
      <c r="BSE149" s="4"/>
      <c r="BSF149" s="4"/>
      <c r="BSG149" s="4"/>
      <c r="BSH149" s="4"/>
      <c r="BSI149" s="4"/>
      <c r="BSJ149" s="4"/>
      <c r="BSK149" s="4"/>
      <c r="BSL149" s="4"/>
      <c r="BSM149" s="4"/>
      <c r="BSN149" s="4"/>
      <c r="BSO149" s="4"/>
      <c r="BSP149" s="4"/>
      <c r="BSQ149" s="4"/>
      <c r="BSR149" s="4"/>
      <c r="BSS149" s="4"/>
      <c r="BST149" s="4"/>
      <c r="BSU149" s="4"/>
      <c r="BSV149" s="4"/>
      <c r="BSW149" s="4"/>
      <c r="BSX149" s="4"/>
      <c r="BSY149" s="4"/>
      <c r="BSZ149" s="4"/>
      <c r="BTA149" s="4"/>
      <c r="BTB149" s="4"/>
      <c r="BTC149" s="4"/>
      <c r="BTD149" s="4"/>
      <c r="BTE149" s="4"/>
      <c r="BTF149" s="4"/>
      <c r="BTG149" s="4"/>
      <c r="BTH149" s="4"/>
      <c r="BTI149" s="4"/>
      <c r="BTJ149" s="4"/>
      <c r="BTK149" s="4"/>
      <c r="BTL149" s="4"/>
      <c r="BTM149" s="4"/>
      <c r="BTN149" s="4"/>
      <c r="BTO149" s="4"/>
      <c r="BTP149" s="4"/>
      <c r="BTQ149" s="4"/>
      <c r="BTR149" s="4"/>
      <c r="BTS149" s="4"/>
      <c r="BTT149" s="4"/>
      <c r="BTU149" s="4"/>
      <c r="BTV149" s="4"/>
      <c r="BTW149" s="4"/>
      <c r="BTX149" s="4"/>
      <c r="BTY149" s="4"/>
      <c r="BTZ149" s="4"/>
      <c r="BUA149" s="4"/>
      <c r="BUB149" s="4"/>
      <c r="BUC149" s="4"/>
      <c r="BUD149" s="4"/>
      <c r="BUE149" s="4"/>
      <c r="BUF149" s="4"/>
      <c r="BUG149" s="4"/>
      <c r="BUH149" s="4"/>
      <c r="BUI149" s="4"/>
      <c r="BUJ149" s="4"/>
      <c r="BUK149" s="4"/>
      <c r="BUL149" s="4"/>
      <c r="BUM149" s="4"/>
      <c r="BUN149" s="4"/>
      <c r="BUO149" s="4"/>
      <c r="BUP149" s="4"/>
      <c r="BUQ149" s="4"/>
      <c r="BUR149" s="4"/>
      <c r="BUS149" s="4"/>
      <c r="BUT149" s="4"/>
      <c r="BUU149" s="4"/>
      <c r="BUV149" s="4"/>
      <c r="BUW149" s="4"/>
      <c r="BUX149" s="4"/>
      <c r="BUY149" s="4"/>
      <c r="BUZ149" s="4"/>
      <c r="BVA149" s="4"/>
      <c r="BVB149" s="4"/>
      <c r="BVC149" s="4"/>
      <c r="BVD149" s="4"/>
      <c r="BVE149" s="4"/>
      <c r="BVF149" s="4"/>
      <c r="BVG149" s="4"/>
      <c r="BVH149" s="4"/>
      <c r="BVI149" s="4"/>
      <c r="BVJ149" s="4"/>
      <c r="BVK149" s="4"/>
      <c r="BVL149" s="4"/>
      <c r="BVM149" s="4"/>
      <c r="BVN149" s="4"/>
      <c r="BVO149" s="4"/>
      <c r="BVP149" s="4"/>
      <c r="BVQ149" s="4"/>
      <c r="BVR149" s="4"/>
      <c r="BVS149" s="4"/>
      <c r="BVT149" s="4"/>
      <c r="BVU149" s="4"/>
      <c r="BVV149" s="4"/>
      <c r="BVW149" s="4"/>
      <c r="BVX149" s="4"/>
      <c r="BVY149" s="4"/>
      <c r="BVZ149" s="4"/>
      <c r="BWA149" s="4"/>
      <c r="BWB149" s="4"/>
      <c r="BWC149" s="4"/>
      <c r="BWD149" s="4"/>
      <c r="BWE149" s="4"/>
      <c r="BWF149" s="4"/>
      <c r="BWG149" s="4"/>
      <c r="BWH149" s="4"/>
      <c r="BWI149" s="4"/>
      <c r="BWJ149" s="4"/>
      <c r="BWK149" s="4"/>
      <c r="BWL149" s="4"/>
      <c r="BWM149" s="4"/>
      <c r="BWN149" s="4"/>
      <c r="BWO149" s="4"/>
      <c r="BWP149" s="4"/>
      <c r="BWQ149" s="4"/>
      <c r="BWR149" s="4"/>
      <c r="BWS149" s="4"/>
      <c r="BWT149" s="4"/>
      <c r="BWU149" s="4"/>
      <c r="BWV149" s="4"/>
      <c r="BWW149" s="4"/>
      <c r="BWX149" s="4"/>
      <c r="BWY149" s="4"/>
      <c r="BWZ149" s="4"/>
      <c r="BXA149" s="4"/>
      <c r="BXB149" s="4"/>
      <c r="BXC149" s="4"/>
      <c r="BXD149" s="4"/>
      <c r="BXE149" s="4"/>
      <c r="BXF149" s="4"/>
      <c r="BXG149" s="4"/>
      <c r="BXH149" s="4"/>
      <c r="BXI149" s="4"/>
      <c r="BXJ149" s="4"/>
      <c r="BXK149" s="4"/>
      <c r="BXL149" s="4"/>
      <c r="BXM149" s="4"/>
      <c r="BXN149" s="4"/>
      <c r="BXO149" s="4"/>
      <c r="BXP149" s="4"/>
      <c r="BXQ149" s="4"/>
      <c r="BXR149" s="4"/>
      <c r="BXS149" s="4"/>
      <c r="BXT149" s="4"/>
      <c r="BXU149" s="4"/>
      <c r="BXV149" s="4"/>
      <c r="BXW149" s="4"/>
      <c r="BXX149" s="4"/>
      <c r="BXY149" s="4"/>
      <c r="BXZ149" s="4"/>
      <c r="BYA149" s="74"/>
      <c r="BYB149" s="74"/>
      <c r="BYC149" s="74"/>
      <c r="BYD149" s="74"/>
      <c r="BYE149" s="74"/>
      <c r="BYF149" s="74"/>
      <c r="BYG149" s="4"/>
      <c r="BYH149" s="4"/>
      <c r="BYI149" s="4"/>
      <c r="BYJ149" s="4"/>
      <c r="BYK149" s="4"/>
      <c r="BYL149" s="4"/>
      <c r="BYM149" s="4"/>
      <c r="BYN149" s="4"/>
      <c r="BYO149" s="4"/>
      <c r="BYP149" s="4"/>
      <c r="BYQ149" s="4"/>
      <c r="BYR149" s="4"/>
      <c r="BYS149" s="4"/>
      <c r="BYT149" s="4"/>
      <c r="BYU149" s="4"/>
      <c r="BYV149" s="4"/>
      <c r="BYW149" s="4"/>
      <c r="BYX149" s="4"/>
      <c r="BYY149" s="4"/>
      <c r="BYZ149" s="4"/>
      <c r="BZA149" s="4"/>
      <c r="BZB149" s="4"/>
      <c r="BZC149" s="4"/>
      <c r="BZD149" s="4"/>
      <c r="BZE149" s="4"/>
      <c r="BZF149" s="4"/>
      <c r="BZG149" s="4"/>
      <c r="BZH149" s="4"/>
      <c r="BZI149" s="4"/>
      <c r="BZJ149" s="4"/>
      <c r="BZK149" s="4"/>
      <c r="BZL149" s="4"/>
      <c r="BZM149" s="4"/>
      <c r="BZN149" s="4"/>
      <c r="BZO149" s="4"/>
      <c r="BZP149" s="4"/>
      <c r="BZQ149" s="4"/>
      <c r="BZR149" s="4"/>
      <c r="BZS149" s="4"/>
      <c r="BZT149" s="4"/>
      <c r="BZU149" s="4"/>
      <c r="BZV149" s="4"/>
      <c r="BZW149" s="4"/>
      <c r="BZX149" s="4"/>
      <c r="BZY149" s="4"/>
      <c r="BZZ149" s="4"/>
      <c r="CAA149" s="4"/>
      <c r="CAB149" s="4"/>
      <c r="CAC149" s="4"/>
      <c r="CAD149" s="4"/>
      <c r="CAE149" s="4"/>
      <c r="CAF149" s="4"/>
      <c r="CAG149" s="4"/>
      <c r="CAH149" s="4"/>
      <c r="CAI149" s="4"/>
      <c r="CAJ149" s="4"/>
      <c r="CAK149" s="4"/>
      <c r="CAL149" s="4"/>
      <c r="CAM149" s="4"/>
      <c r="CAN149" s="4"/>
      <c r="CAO149" s="4"/>
      <c r="CAP149" s="4"/>
      <c r="CAQ149" s="4"/>
      <c r="CAR149" s="4"/>
      <c r="CAS149" s="4"/>
      <c r="CAT149" s="4"/>
      <c r="CAU149" s="4"/>
      <c r="CAV149" s="4"/>
      <c r="CAW149" s="4"/>
      <c r="CAX149" s="4"/>
      <c r="CAY149" s="4"/>
      <c r="CAZ149" s="4"/>
      <c r="CBA149" s="4"/>
      <c r="CBB149" s="4"/>
      <c r="CBC149" s="4"/>
      <c r="CBD149" s="4"/>
      <c r="CBE149" s="4"/>
      <c r="CBF149" s="4"/>
      <c r="CBG149" s="4"/>
      <c r="CBH149" s="4"/>
      <c r="CBI149" s="4"/>
      <c r="CBJ149" s="4"/>
      <c r="CBK149" s="4"/>
      <c r="CBL149" s="4"/>
      <c r="CBM149" s="4"/>
      <c r="CBN149" s="4"/>
      <c r="CBO149" s="4"/>
      <c r="CBP149" s="4"/>
      <c r="CBQ149" s="4"/>
      <c r="CBR149" s="4"/>
      <c r="CBS149" s="4"/>
      <c r="CBT149" s="4"/>
      <c r="CBU149" s="4"/>
      <c r="CBV149" s="4"/>
      <c r="CBW149" s="4"/>
      <c r="CBX149" s="4"/>
      <c r="CBY149" s="4"/>
      <c r="CBZ149" s="4"/>
      <c r="CCA149" s="4"/>
      <c r="CCB149" s="4"/>
      <c r="CCC149" s="4"/>
      <c r="CCD149" s="4"/>
      <c r="CCE149" s="4"/>
      <c r="CCF149" s="4"/>
      <c r="CCG149" s="4"/>
      <c r="CCH149" s="4"/>
      <c r="CCI149" s="4"/>
      <c r="CCJ149" s="4"/>
      <c r="CCK149" s="4"/>
      <c r="CCL149" s="4"/>
      <c r="CCM149" s="4"/>
      <c r="CCN149" s="4"/>
      <c r="CCO149" s="4"/>
      <c r="CCP149" s="4"/>
      <c r="CCQ149" s="4"/>
      <c r="CCR149" s="4"/>
      <c r="CCS149" s="4"/>
      <c r="CCT149" s="4"/>
      <c r="CCU149" s="4"/>
      <c r="CCV149" s="4"/>
      <c r="CCW149" s="4"/>
      <c r="CCX149" s="4"/>
      <c r="CCY149" s="4"/>
      <c r="CCZ149" s="4"/>
      <c r="CDA149" s="4"/>
      <c r="CDB149" s="4"/>
      <c r="CDC149" s="4"/>
      <c r="CDD149" s="4"/>
      <c r="CDE149" s="4"/>
      <c r="CDF149" s="4"/>
      <c r="CDG149" s="4"/>
      <c r="CDH149" s="4"/>
      <c r="CDI149" s="4"/>
      <c r="CDJ149" s="4"/>
      <c r="CDK149" s="4"/>
      <c r="CDL149" s="4"/>
      <c r="CDM149" s="4"/>
      <c r="CDN149" s="4"/>
      <c r="CDO149" s="4"/>
      <c r="CDP149" s="4"/>
      <c r="CDQ149" s="4"/>
      <c r="CDR149" s="4"/>
      <c r="CDS149" s="4"/>
      <c r="CDT149" s="4"/>
      <c r="CDU149" s="4"/>
      <c r="CDV149" s="4"/>
      <c r="CDW149" s="4"/>
      <c r="CDX149" s="4"/>
      <c r="CDY149" s="4"/>
      <c r="CDZ149" s="4"/>
      <c r="CEA149" s="4"/>
      <c r="CEB149" s="4"/>
      <c r="CEC149" s="4"/>
      <c r="CED149" s="4"/>
      <c r="CEE149" s="4"/>
      <c r="CEF149" s="4"/>
      <c r="CEG149" s="4"/>
      <c r="CEH149" s="4"/>
      <c r="CEI149" s="4"/>
      <c r="CEJ149" s="4"/>
      <c r="CEK149" s="4"/>
      <c r="CEL149" s="4"/>
      <c r="CEM149" s="4"/>
      <c r="CEN149" s="4"/>
      <c r="CEO149" s="4"/>
      <c r="CEP149" s="4"/>
      <c r="CEQ149" s="4"/>
      <c r="CER149" s="4"/>
      <c r="CES149" s="4"/>
      <c r="CET149" s="4"/>
      <c r="CEU149" s="4"/>
      <c r="CEV149" s="4"/>
      <c r="CEW149" s="4"/>
      <c r="CEX149" s="4"/>
      <c r="CEY149" s="4"/>
      <c r="CEZ149" s="4"/>
      <c r="CFA149" s="4"/>
      <c r="CFB149" s="4"/>
      <c r="CFC149" s="4"/>
      <c r="CFD149" s="4"/>
      <c r="CFE149" s="4"/>
      <c r="CFF149" s="4"/>
      <c r="CFG149" s="4"/>
      <c r="CFH149" s="4"/>
      <c r="CFI149" s="4"/>
      <c r="CFJ149" s="4"/>
      <c r="CFK149" s="4"/>
      <c r="CFL149" s="4"/>
      <c r="CFM149" s="4"/>
      <c r="CFN149" s="4"/>
      <c r="CFO149" s="4"/>
      <c r="CFP149" s="4"/>
      <c r="CFQ149" s="4"/>
      <c r="CFR149" s="4"/>
      <c r="CFS149" s="4"/>
      <c r="CFT149" s="4"/>
      <c r="CFU149" s="4"/>
      <c r="CFV149" s="4"/>
      <c r="CFW149" s="4"/>
      <c r="CFX149" s="4"/>
      <c r="CFY149" s="4"/>
      <c r="CFZ149" s="4"/>
      <c r="CGA149" s="4"/>
      <c r="CGB149" s="4"/>
      <c r="CGC149" s="4"/>
      <c r="CGD149" s="4"/>
      <c r="CGE149" s="4"/>
      <c r="CGF149" s="4"/>
      <c r="CGG149" s="4"/>
      <c r="CGH149" s="4"/>
      <c r="CGI149" s="4"/>
      <c r="CGJ149" s="4"/>
      <c r="CGK149" s="4"/>
      <c r="CGL149" s="4"/>
      <c r="CGM149" s="4"/>
      <c r="CGN149" s="4"/>
      <c r="CGO149" s="4"/>
      <c r="CGP149" s="4"/>
      <c r="CGQ149" s="4"/>
      <c r="CGR149" s="4"/>
      <c r="CGS149" s="4"/>
      <c r="CGT149" s="4"/>
      <c r="CGU149" s="4"/>
      <c r="CGV149" s="4"/>
      <c r="CGW149" s="4"/>
      <c r="CGX149" s="4"/>
      <c r="CGY149" s="4"/>
      <c r="CGZ149" s="4"/>
      <c r="CHA149" s="4"/>
      <c r="CHB149" s="4"/>
      <c r="CHC149" s="4"/>
      <c r="CHD149" s="4"/>
      <c r="CHE149" s="4"/>
      <c r="CHF149" s="4"/>
      <c r="CHG149" s="4"/>
      <c r="CHH149" s="4"/>
      <c r="CHI149" s="4"/>
      <c r="CHJ149" s="4"/>
      <c r="CHK149" s="4"/>
      <c r="CHL149" s="4"/>
      <c r="CHM149" s="4"/>
      <c r="CHN149" s="4"/>
      <c r="CHO149" s="4"/>
      <c r="CHP149" s="4"/>
      <c r="CHQ149" s="4"/>
      <c r="CHR149" s="4"/>
      <c r="CHS149" s="4"/>
      <c r="CHT149" s="4"/>
      <c r="CHU149" s="4"/>
      <c r="CHV149" s="4"/>
      <c r="CHW149" s="74"/>
      <c r="CHX149" s="74"/>
      <c r="CHY149" s="74"/>
      <c r="CHZ149" s="74"/>
      <c r="CIA149" s="74"/>
      <c r="CIB149" s="74"/>
      <c r="CIC149" s="4"/>
      <c r="CID149" s="4"/>
      <c r="CIE149" s="4"/>
      <c r="CIF149" s="4"/>
      <c r="CIG149" s="4"/>
      <c r="CIH149" s="4"/>
      <c r="CII149" s="4"/>
      <c r="CIJ149" s="4"/>
      <c r="CIK149" s="4"/>
      <c r="CIL149" s="4"/>
      <c r="CIM149" s="4"/>
      <c r="CIN149" s="4"/>
      <c r="CIO149" s="4"/>
      <c r="CIP149" s="4"/>
      <c r="CIQ149" s="4"/>
      <c r="CIR149" s="4"/>
      <c r="CIS149" s="4"/>
      <c r="CIT149" s="4"/>
      <c r="CIU149" s="4"/>
      <c r="CIV149" s="4"/>
      <c r="CIW149" s="4"/>
      <c r="CIX149" s="4"/>
      <c r="CIY149" s="4"/>
      <c r="CIZ149" s="4"/>
      <c r="CJA149" s="4"/>
      <c r="CJB149" s="4"/>
      <c r="CJC149" s="4"/>
      <c r="CJD149" s="4"/>
      <c r="CJE149" s="4"/>
      <c r="CJF149" s="4"/>
      <c r="CJG149" s="4"/>
      <c r="CJH149" s="4"/>
      <c r="CJI149" s="4"/>
      <c r="CJJ149" s="4"/>
      <c r="CJK149" s="4"/>
      <c r="CJL149" s="4"/>
      <c r="CJM149" s="4"/>
      <c r="CJN149" s="4"/>
      <c r="CJO149" s="4"/>
      <c r="CJP149" s="4"/>
      <c r="CJQ149" s="4"/>
      <c r="CJR149" s="4"/>
      <c r="CJS149" s="4"/>
      <c r="CJT149" s="4"/>
      <c r="CJU149" s="4"/>
      <c r="CJV149" s="4"/>
      <c r="CJW149" s="4"/>
      <c r="CJX149" s="4"/>
      <c r="CJY149" s="4"/>
      <c r="CJZ149" s="4"/>
      <c r="CKA149" s="4"/>
      <c r="CKB149" s="4"/>
      <c r="CKC149" s="4"/>
      <c r="CKD149" s="4"/>
      <c r="CKE149" s="4"/>
      <c r="CKF149" s="4"/>
      <c r="CKG149" s="4"/>
      <c r="CKH149" s="4"/>
      <c r="CKI149" s="4"/>
      <c r="CKJ149" s="4"/>
      <c r="CKK149" s="4"/>
      <c r="CKL149" s="4"/>
      <c r="CKM149" s="4"/>
      <c r="CKN149" s="4"/>
      <c r="CKO149" s="4"/>
      <c r="CKP149" s="4"/>
      <c r="CKQ149" s="4"/>
      <c r="CKR149" s="4"/>
      <c r="CKS149" s="4"/>
      <c r="CKT149" s="4"/>
      <c r="CKU149" s="4"/>
      <c r="CKV149" s="4"/>
      <c r="CKW149" s="4"/>
      <c r="CKX149" s="4"/>
      <c r="CKY149" s="4"/>
      <c r="CKZ149" s="4"/>
      <c r="CLA149" s="4"/>
      <c r="CLB149" s="4"/>
      <c r="CLC149" s="4"/>
      <c r="CLD149" s="4"/>
      <c r="CLE149" s="4"/>
      <c r="CLF149" s="4"/>
      <c r="CLG149" s="4"/>
      <c r="CLH149" s="4"/>
      <c r="CLI149" s="4"/>
      <c r="CLJ149" s="4"/>
      <c r="CLK149" s="4"/>
      <c r="CLL149" s="4"/>
      <c r="CLM149" s="4"/>
      <c r="CLN149" s="4"/>
      <c r="CLO149" s="4"/>
      <c r="CLP149" s="4"/>
      <c r="CLQ149" s="4"/>
      <c r="CLR149" s="4"/>
      <c r="CLS149" s="4"/>
      <c r="CLT149" s="4"/>
      <c r="CLU149" s="4"/>
      <c r="CLV149" s="4"/>
      <c r="CLW149" s="4"/>
      <c r="CLX149" s="4"/>
      <c r="CLY149" s="4"/>
      <c r="CLZ149" s="4"/>
      <c r="CMA149" s="4"/>
      <c r="CMB149" s="4"/>
      <c r="CMC149" s="4"/>
      <c r="CMD149" s="4"/>
      <c r="CME149" s="4"/>
      <c r="CMF149" s="4"/>
      <c r="CMG149" s="4"/>
      <c r="CMH149" s="4"/>
      <c r="CMI149" s="4"/>
      <c r="CMJ149" s="4"/>
      <c r="CMK149" s="4"/>
      <c r="CML149" s="4"/>
      <c r="CMM149" s="4"/>
      <c r="CMN149" s="4"/>
      <c r="CMO149" s="4"/>
      <c r="CMP149" s="4"/>
      <c r="CMQ149" s="4"/>
      <c r="CMR149" s="4"/>
      <c r="CMS149" s="4"/>
      <c r="CMT149" s="4"/>
      <c r="CMU149" s="4"/>
      <c r="CMV149" s="4"/>
      <c r="CMW149" s="4"/>
      <c r="CMX149" s="4"/>
      <c r="CMY149" s="4"/>
      <c r="CMZ149" s="4"/>
      <c r="CNA149" s="4"/>
      <c r="CNB149" s="4"/>
      <c r="CNC149" s="4"/>
      <c r="CND149" s="4"/>
      <c r="CNE149" s="4"/>
      <c r="CNF149" s="4"/>
      <c r="CNG149" s="4"/>
      <c r="CNH149" s="4"/>
      <c r="CNI149" s="4"/>
      <c r="CNJ149" s="4"/>
      <c r="CNK149" s="4"/>
      <c r="CNL149" s="4"/>
      <c r="CNM149" s="4"/>
      <c r="CNN149" s="4"/>
      <c r="CNO149" s="4"/>
      <c r="CNP149" s="4"/>
      <c r="CNQ149" s="4"/>
      <c r="CNR149" s="4"/>
      <c r="CNS149" s="4"/>
      <c r="CNT149" s="4"/>
      <c r="CNU149" s="4"/>
      <c r="CNV149" s="4"/>
      <c r="CNW149" s="4"/>
      <c r="CNX149" s="4"/>
      <c r="CNY149" s="4"/>
      <c r="CNZ149" s="4"/>
      <c r="COA149" s="4"/>
      <c r="COB149" s="4"/>
      <c r="COC149" s="4"/>
      <c r="COD149" s="4"/>
      <c r="COE149" s="4"/>
      <c r="COF149" s="4"/>
      <c r="COG149" s="4"/>
      <c r="COH149" s="4"/>
      <c r="COI149" s="4"/>
      <c r="COJ149" s="4"/>
      <c r="COK149" s="4"/>
      <c r="COL149" s="4"/>
      <c r="COM149" s="4"/>
      <c r="CON149" s="4"/>
      <c r="COO149" s="4"/>
      <c r="COP149" s="4"/>
      <c r="COQ149" s="4"/>
      <c r="COR149" s="4"/>
      <c r="COS149" s="4"/>
      <c r="COT149" s="4"/>
      <c r="COU149" s="4"/>
      <c r="COV149" s="4"/>
      <c r="COW149" s="4"/>
      <c r="COX149" s="4"/>
      <c r="COY149" s="4"/>
      <c r="COZ149" s="4"/>
      <c r="CPA149" s="4"/>
      <c r="CPB149" s="4"/>
      <c r="CPC149" s="4"/>
      <c r="CPD149" s="4"/>
      <c r="CPE149" s="4"/>
      <c r="CPF149" s="4"/>
      <c r="CPG149" s="4"/>
      <c r="CPH149" s="4"/>
      <c r="CPI149" s="4"/>
      <c r="CPJ149" s="4"/>
      <c r="CPK149" s="4"/>
      <c r="CPL149" s="4"/>
      <c r="CPM149" s="4"/>
      <c r="CPN149" s="4"/>
      <c r="CPO149" s="4"/>
      <c r="CPP149" s="4"/>
      <c r="CPQ149" s="4"/>
      <c r="CPR149" s="4"/>
      <c r="CPS149" s="4"/>
      <c r="CPT149" s="4"/>
      <c r="CPU149" s="4"/>
      <c r="CPV149" s="4"/>
      <c r="CPW149" s="4"/>
      <c r="CPX149" s="4"/>
      <c r="CPY149" s="4"/>
      <c r="CPZ149" s="4"/>
      <c r="CQA149" s="4"/>
      <c r="CQB149" s="4"/>
      <c r="CQC149" s="4"/>
      <c r="CQD149" s="4"/>
      <c r="CQE149" s="4"/>
      <c r="CQF149" s="4"/>
      <c r="CQG149" s="4"/>
      <c r="CQH149" s="4"/>
      <c r="CQI149" s="4"/>
      <c r="CQJ149" s="4"/>
      <c r="CQK149" s="4"/>
      <c r="CQL149" s="4"/>
      <c r="CQM149" s="4"/>
      <c r="CQN149" s="4"/>
      <c r="CQO149" s="4"/>
      <c r="CQP149" s="4"/>
      <c r="CQQ149" s="4"/>
      <c r="CQR149" s="4"/>
      <c r="CQS149" s="4"/>
      <c r="CQT149" s="4"/>
      <c r="CQU149" s="4"/>
      <c r="CQV149" s="4"/>
      <c r="CQW149" s="4"/>
      <c r="CQX149" s="4"/>
      <c r="CQY149" s="4"/>
      <c r="CQZ149" s="4"/>
      <c r="CRA149" s="4"/>
      <c r="CRB149" s="4"/>
      <c r="CRC149" s="4"/>
      <c r="CRD149" s="4"/>
      <c r="CRE149" s="4"/>
      <c r="CRF149" s="4"/>
      <c r="CRG149" s="4"/>
      <c r="CRH149" s="4"/>
      <c r="CRI149" s="4"/>
      <c r="CRJ149" s="4"/>
      <c r="CRK149" s="4"/>
      <c r="CRL149" s="4"/>
      <c r="CRM149" s="4"/>
      <c r="CRN149" s="4"/>
      <c r="CRO149" s="4"/>
      <c r="CRP149" s="4"/>
      <c r="CRQ149" s="4"/>
      <c r="CRR149" s="4"/>
      <c r="CRS149" s="74"/>
      <c r="CRT149" s="74"/>
      <c r="CRU149" s="74"/>
      <c r="CRV149" s="74"/>
      <c r="CRW149" s="74"/>
      <c r="CRX149" s="74"/>
      <c r="CRY149" s="4"/>
      <c r="CRZ149" s="4"/>
      <c r="CSA149" s="4"/>
      <c r="CSB149" s="4"/>
      <c r="CSC149" s="4"/>
      <c r="CSD149" s="4"/>
      <c r="CSE149" s="4"/>
      <c r="CSF149" s="4"/>
      <c r="CSG149" s="4"/>
      <c r="CSH149" s="4"/>
      <c r="CSI149" s="4"/>
      <c r="CSJ149" s="4"/>
      <c r="CSK149" s="4"/>
      <c r="CSL149" s="4"/>
      <c r="CSM149" s="4"/>
      <c r="CSN149" s="4"/>
      <c r="CSO149" s="4"/>
      <c r="CSP149" s="4"/>
      <c r="CSQ149" s="4"/>
      <c r="CSR149" s="4"/>
      <c r="CSS149" s="4"/>
      <c r="CST149" s="4"/>
      <c r="CSU149" s="4"/>
      <c r="CSV149" s="4"/>
      <c r="CSW149" s="4"/>
      <c r="CSX149" s="4"/>
      <c r="CSY149" s="4"/>
      <c r="CSZ149" s="4"/>
      <c r="CTA149" s="4"/>
      <c r="CTB149" s="4"/>
      <c r="CTC149" s="4"/>
      <c r="CTD149" s="4"/>
      <c r="CTE149" s="4"/>
      <c r="CTF149" s="4"/>
      <c r="CTG149" s="4"/>
      <c r="CTH149" s="4"/>
      <c r="CTI149" s="4"/>
      <c r="CTJ149" s="4"/>
      <c r="CTK149" s="4"/>
      <c r="CTL149" s="4"/>
      <c r="CTM149" s="4"/>
      <c r="CTN149" s="4"/>
      <c r="CTO149" s="4"/>
      <c r="CTP149" s="4"/>
      <c r="CTQ149" s="4"/>
      <c r="CTR149" s="4"/>
      <c r="CTS149" s="4"/>
      <c r="CTT149" s="4"/>
      <c r="CTU149" s="4"/>
      <c r="CTV149" s="4"/>
      <c r="CTW149" s="4"/>
      <c r="CTX149" s="4"/>
      <c r="CTY149" s="4"/>
      <c r="CTZ149" s="4"/>
      <c r="CUA149" s="4"/>
      <c r="CUB149" s="4"/>
      <c r="CUC149" s="4"/>
      <c r="CUD149" s="4"/>
      <c r="CUE149" s="4"/>
      <c r="CUF149" s="4"/>
      <c r="CUG149" s="4"/>
      <c r="CUH149" s="4"/>
      <c r="CUI149" s="4"/>
      <c r="CUJ149" s="4"/>
      <c r="CUK149" s="4"/>
      <c r="CUL149" s="4"/>
      <c r="CUM149" s="4"/>
      <c r="CUN149" s="4"/>
      <c r="CUO149" s="4"/>
      <c r="CUP149" s="4"/>
      <c r="CUQ149" s="4"/>
      <c r="CUR149" s="4"/>
      <c r="CUS149" s="4"/>
      <c r="CUT149" s="4"/>
      <c r="CUU149" s="4"/>
      <c r="CUV149" s="4"/>
      <c r="CUW149" s="4"/>
      <c r="CUX149" s="4"/>
      <c r="CUY149" s="4"/>
      <c r="CUZ149" s="4"/>
      <c r="CVA149" s="4"/>
      <c r="CVB149" s="4"/>
      <c r="CVC149" s="4"/>
      <c r="CVD149" s="4"/>
      <c r="CVE149" s="4"/>
      <c r="CVF149" s="4"/>
      <c r="CVG149" s="4"/>
      <c r="CVH149" s="4"/>
      <c r="CVI149" s="4"/>
      <c r="CVJ149" s="4"/>
      <c r="CVK149" s="4"/>
      <c r="CVL149" s="4"/>
      <c r="CVM149" s="4"/>
      <c r="CVN149" s="4"/>
      <c r="CVO149" s="4"/>
      <c r="CVP149" s="4"/>
      <c r="CVQ149" s="4"/>
      <c r="CVR149" s="4"/>
      <c r="CVS149" s="4"/>
      <c r="CVT149" s="4"/>
      <c r="CVU149" s="4"/>
      <c r="CVV149" s="4"/>
      <c r="CVW149" s="4"/>
      <c r="CVX149" s="4"/>
      <c r="CVY149" s="4"/>
      <c r="CVZ149" s="4"/>
      <c r="CWA149" s="4"/>
      <c r="CWB149" s="4"/>
      <c r="CWC149" s="4"/>
      <c r="CWD149" s="4"/>
      <c r="CWE149" s="4"/>
      <c r="CWF149" s="4"/>
      <c r="CWG149" s="4"/>
      <c r="CWH149" s="4"/>
      <c r="CWI149" s="4"/>
      <c r="CWJ149" s="4"/>
      <c r="CWK149" s="4"/>
      <c r="CWL149" s="4"/>
      <c r="CWM149" s="4"/>
      <c r="CWN149" s="4"/>
      <c r="CWO149" s="4"/>
      <c r="CWP149" s="4"/>
      <c r="CWQ149" s="4"/>
      <c r="CWR149" s="4"/>
      <c r="CWS149" s="4"/>
      <c r="CWT149" s="4"/>
      <c r="CWU149" s="4"/>
      <c r="CWV149" s="4"/>
      <c r="CWW149" s="4"/>
      <c r="CWX149" s="4"/>
      <c r="CWY149" s="4"/>
      <c r="CWZ149" s="4"/>
      <c r="CXA149" s="4"/>
      <c r="CXB149" s="4"/>
      <c r="CXC149" s="4"/>
      <c r="CXD149" s="4"/>
      <c r="CXE149" s="4"/>
      <c r="CXF149" s="4"/>
      <c r="CXG149" s="4"/>
      <c r="CXH149" s="4"/>
      <c r="CXI149" s="4"/>
      <c r="CXJ149" s="4"/>
      <c r="CXK149" s="4"/>
      <c r="CXL149" s="4"/>
      <c r="CXM149" s="4"/>
      <c r="CXN149" s="4"/>
      <c r="CXO149" s="4"/>
      <c r="CXP149" s="4"/>
      <c r="CXQ149" s="4"/>
      <c r="CXR149" s="4"/>
      <c r="CXS149" s="4"/>
      <c r="CXT149" s="4"/>
      <c r="CXU149" s="4"/>
      <c r="CXV149" s="4"/>
      <c r="CXW149" s="4"/>
      <c r="CXX149" s="4"/>
      <c r="CXY149" s="4"/>
      <c r="CXZ149" s="4"/>
      <c r="CYA149" s="4"/>
      <c r="CYB149" s="4"/>
      <c r="CYC149" s="4"/>
      <c r="CYD149" s="4"/>
      <c r="CYE149" s="4"/>
      <c r="CYF149" s="4"/>
      <c r="CYG149" s="4"/>
      <c r="CYH149" s="4"/>
      <c r="CYI149" s="4"/>
      <c r="CYJ149" s="4"/>
      <c r="CYK149" s="4"/>
      <c r="CYL149" s="4"/>
      <c r="CYM149" s="4"/>
      <c r="CYN149" s="4"/>
      <c r="CYO149" s="4"/>
      <c r="CYP149" s="4"/>
      <c r="CYQ149" s="4"/>
      <c r="CYR149" s="4"/>
      <c r="CYS149" s="4"/>
      <c r="CYT149" s="4"/>
      <c r="CYU149" s="4"/>
      <c r="CYV149" s="4"/>
      <c r="CYW149" s="4"/>
      <c r="CYX149" s="4"/>
      <c r="CYY149" s="4"/>
      <c r="CYZ149" s="4"/>
      <c r="CZA149" s="4"/>
      <c r="CZB149" s="4"/>
      <c r="CZC149" s="4"/>
      <c r="CZD149" s="4"/>
      <c r="CZE149" s="4"/>
      <c r="CZF149" s="4"/>
      <c r="CZG149" s="4"/>
      <c r="CZH149" s="4"/>
      <c r="CZI149" s="4"/>
      <c r="CZJ149" s="4"/>
      <c r="CZK149" s="4"/>
      <c r="CZL149" s="4"/>
      <c r="CZM149" s="4"/>
      <c r="CZN149" s="4"/>
      <c r="CZO149" s="4"/>
      <c r="CZP149" s="4"/>
      <c r="CZQ149" s="4"/>
      <c r="CZR149" s="4"/>
      <c r="CZS149" s="4"/>
      <c r="CZT149" s="4"/>
      <c r="CZU149" s="4"/>
      <c r="CZV149" s="4"/>
      <c r="CZW149" s="4"/>
      <c r="CZX149" s="4"/>
      <c r="CZY149" s="4"/>
      <c r="CZZ149" s="4"/>
      <c r="DAA149" s="4"/>
      <c r="DAB149" s="4"/>
      <c r="DAC149" s="4"/>
      <c r="DAD149" s="4"/>
      <c r="DAE149" s="4"/>
      <c r="DAF149" s="4"/>
      <c r="DAG149" s="4"/>
      <c r="DAH149" s="4"/>
      <c r="DAI149" s="4"/>
      <c r="DAJ149" s="4"/>
      <c r="DAK149" s="4"/>
      <c r="DAL149" s="4"/>
      <c r="DAM149" s="4"/>
      <c r="DAN149" s="4"/>
      <c r="DAO149" s="4"/>
      <c r="DAP149" s="4"/>
      <c r="DAQ149" s="4"/>
      <c r="DAR149" s="4"/>
      <c r="DAS149" s="4"/>
      <c r="DAT149" s="4"/>
      <c r="DAU149" s="4"/>
      <c r="DAV149" s="4"/>
      <c r="DAW149" s="4"/>
      <c r="DAX149" s="4"/>
      <c r="DAY149" s="4"/>
      <c r="DAZ149" s="4"/>
      <c r="DBA149" s="4"/>
      <c r="DBB149" s="4"/>
      <c r="DBC149" s="4"/>
      <c r="DBD149" s="4"/>
      <c r="DBE149" s="4"/>
      <c r="DBF149" s="4"/>
      <c r="DBG149" s="4"/>
      <c r="DBH149" s="4"/>
      <c r="DBI149" s="4"/>
      <c r="DBJ149" s="4"/>
      <c r="DBK149" s="4"/>
      <c r="DBL149" s="4"/>
      <c r="DBM149" s="4"/>
      <c r="DBN149" s="4"/>
      <c r="DBO149" s="74"/>
      <c r="DBP149" s="74"/>
      <c r="DBQ149" s="74"/>
      <c r="DBR149" s="74"/>
      <c r="DBS149" s="74"/>
      <c r="DBT149" s="74"/>
      <c r="DBU149" s="4"/>
      <c r="DBV149" s="4"/>
      <c r="DBW149" s="4"/>
      <c r="DBX149" s="4"/>
      <c r="DBY149" s="4"/>
      <c r="DBZ149" s="4"/>
      <c r="DCA149" s="4"/>
      <c r="DCB149" s="4"/>
      <c r="DCC149" s="4"/>
      <c r="DCD149" s="4"/>
      <c r="DCE149" s="4"/>
      <c r="DCF149" s="4"/>
      <c r="DCG149" s="4"/>
      <c r="DCH149" s="4"/>
      <c r="DCI149" s="4"/>
      <c r="DCJ149" s="4"/>
      <c r="DCK149" s="4"/>
      <c r="DCL149" s="4"/>
      <c r="DCM149" s="4"/>
      <c r="DCN149" s="4"/>
      <c r="DCO149" s="4"/>
      <c r="DCP149" s="4"/>
      <c r="DCQ149" s="4"/>
      <c r="DCR149" s="4"/>
      <c r="DCS149" s="4"/>
      <c r="DCT149" s="4"/>
      <c r="DCU149" s="4"/>
      <c r="DCV149" s="4"/>
      <c r="DCW149" s="4"/>
      <c r="DCX149" s="4"/>
      <c r="DCY149" s="4"/>
      <c r="DCZ149" s="4"/>
      <c r="DDA149" s="4"/>
      <c r="DDB149" s="4"/>
      <c r="DDC149" s="4"/>
      <c r="DDD149" s="4"/>
      <c r="DDE149" s="4"/>
      <c r="DDF149" s="4"/>
      <c r="DDG149" s="4"/>
      <c r="DDH149" s="4"/>
      <c r="DDI149" s="4"/>
      <c r="DDJ149" s="4"/>
      <c r="DDK149" s="4"/>
      <c r="DDL149" s="4"/>
      <c r="DDM149" s="4"/>
      <c r="DDN149" s="4"/>
      <c r="DDO149" s="4"/>
      <c r="DDP149" s="4"/>
      <c r="DDQ149" s="4"/>
      <c r="DDR149" s="4"/>
      <c r="DDS149" s="4"/>
      <c r="DDT149" s="4"/>
      <c r="DDU149" s="4"/>
      <c r="DDV149" s="4"/>
      <c r="DDW149" s="4"/>
      <c r="DDX149" s="4"/>
      <c r="DDY149" s="4"/>
      <c r="DDZ149" s="4"/>
      <c r="DEA149" s="4"/>
      <c r="DEB149" s="4"/>
      <c r="DEC149" s="4"/>
      <c r="DED149" s="4"/>
      <c r="DEE149" s="4"/>
      <c r="DEF149" s="4"/>
      <c r="DEG149" s="4"/>
      <c r="DEH149" s="4"/>
      <c r="DEI149" s="4"/>
      <c r="DEJ149" s="4"/>
      <c r="DEK149" s="4"/>
      <c r="DEL149" s="4"/>
      <c r="DEM149" s="4"/>
      <c r="DEN149" s="4"/>
      <c r="DEO149" s="4"/>
      <c r="DEP149" s="4"/>
      <c r="DEQ149" s="4"/>
      <c r="DER149" s="4"/>
      <c r="DES149" s="4"/>
      <c r="DET149" s="4"/>
      <c r="DEU149" s="4"/>
      <c r="DEV149" s="4"/>
      <c r="DEW149" s="4"/>
      <c r="DEX149" s="4"/>
      <c r="DEY149" s="4"/>
      <c r="DEZ149" s="4"/>
      <c r="DFA149" s="4"/>
      <c r="DFB149" s="4"/>
      <c r="DFC149" s="4"/>
      <c r="DFD149" s="4"/>
      <c r="DFE149" s="4"/>
      <c r="DFF149" s="4"/>
      <c r="DFG149" s="4"/>
      <c r="DFH149" s="4"/>
      <c r="DFI149" s="4"/>
      <c r="DFJ149" s="4"/>
      <c r="DFK149" s="4"/>
      <c r="DFL149" s="4"/>
      <c r="DFM149" s="4"/>
      <c r="DFN149" s="4"/>
      <c r="DFO149" s="4"/>
      <c r="DFP149" s="4"/>
      <c r="DFQ149" s="4"/>
      <c r="DFR149" s="4"/>
      <c r="DFS149" s="4"/>
      <c r="DFT149" s="4"/>
      <c r="DFU149" s="4"/>
      <c r="DFV149" s="4"/>
      <c r="DFW149" s="4"/>
      <c r="DFX149" s="4"/>
      <c r="DFY149" s="4"/>
      <c r="DFZ149" s="4"/>
      <c r="DGA149" s="4"/>
      <c r="DGB149" s="4"/>
      <c r="DGC149" s="4"/>
      <c r="DGD149" s="4"/>
      <c r="DGE149" s="4"/>
      <c r="DGF149" s="4"/>
      <c r="DGG149" s="4"/>
      <c r="DGH149" s="4"/>
      <c r="DGI149" s="4"/>
      <c r="DGJ149" s="4"/>
      <c r="DGK149" s="4"/>
      <c r="DGL149" s="4"/>
      <c r="DGM149" s="4"/>
      <c r="DGN149" s="4"/>
      <c r="DGO149" s="4"/>
      <c r="DGP149" s="4"/>
      <c r="DGQ149" s="4"/>
      <c r="DGR149" s="4"/>
      <c r="DGS149" s="4"/>
      <c r="DGT149" s="4"/>
      <c r="DGU149" s="4"/>
      <c r="DGV149" s="4"/>
      <c r="DGW149" s="4"/>
      <c r="DGX149" s="4"/>
      <c r="DGY149" s="4"/>
      <c r="DGZ149" s="4"/>
      <c r="DHA149" s="4"/>
      <c r="DHB149" s="4"/>
      <c r="DHC149" s="4"/>
      <c r="DHD149" s="4"/>
      <c r="DHE149" s="4"/>
      <c r="DHF149" s="4"/>
      <c r="DHG149" s="4"/>
      <c r="DHH149" s="4"/>
      <c r="DHI149" s="4"/>
      <c r="DHJ149" s="4"/>
      <c r="DHK149" s="4"/>
      <c r="DHL149" s="4"/>
      <c r="DHM149" s="4"/>
      <c r="DHN149" s="4"/>
      <c r="DHO149" s="4"/>
      <c r="DHP149" s="4"/>
      <c r="DHQ149" s="4"/>
      <c r="DHR149" s="4"/>
      <c r="DHS149" s="4"/>
      <c r="DHT149" s="4"/>
      <c r="DHU149" s="4"/>
      <c r="DHV149" s="4"/>
      <c r="DHW149" s="4"/>
      <c r="DHX149" s="4"/>
      <c r="DHY149" s="4"/>
      <c r="DHZ149" s="4"/>
      <c r="DIA149" s="4"/>
      <c r="DIB149" s="4"/>
      <c r="DIC149" s="4"/>
      <c r="DID149" s="4"/>
      <c r="DIE149" s="4"/>
      <c r="DIF149" s="4"/>
      <c r="DIG149" s="4"/>
      <c r="DIH149" s="4"/>
      <c r="DII149" s="4"/>
      <c r="DIJ149" s="4"/>
      <c r="DIK149" s="4"/>
      <c r="DIL149" s="4"/>
      <c r="DIM149" s="4"/>
      <c r="DIN149" s="4"/>
      <c r="DIO149" s="4"/>
      <c r="DIP149" s="4"/>
      <c r="DIQ149" s="4"/>
      <c r="DIR149" s="4"/>
      <c r="DIS149" s="4"/>
      <c r="DIT149" s="4"/>
      <c r="DIU149" s="4"/>
      <c r="DIV149" s="4"/>
      <c r="DIW149" s="4"/>
      <c r="DIX149" s="4"/>
      <c r="DIY149" s="4"/>
      <c r="DIZ149" s="4"/>
      <c r="DJA149" s="4"/>
      <c r="DJB149" s="4"/>
      <c r="DJC149" s="4"/>
      <c r="DJD149" s="4"/>
      <c r="DJE149" s="4"/>
      <c r="DJF149" s="4"/>
      <c r="DJG149" s="4"/>
      <c r="DJH149" s="4"/>
      <c r="DJI149" s="4"/>
      <c r="DJJ149" s="4"/>
      <c r="DJK149" s="4"/>
      <c r="DJL149" s="4"/>
      <c r="DJM149" s="4"/>
      <c r="DJN149" s="4"/>
      <c r="DJO149" s="4"/>
      <c r="DJP149" s="4"/>
      <c r="DJQ149" s="4"/>
      <c r="DJR149" s="4"/>
      <c r="DJS149" s="4"/>
      <c r="DJT149" s="4"/>
      <c r="DJU149" s="4"/>
      <c r="DJV149" s="4"/>
      <c r="DJW149" s="4"/>
      <c r="DJX149" s="4"/>
      <c r="DJY149" s="4"/>
      <c r="DJZ149" s="4"/>
      <c r="DKA149" s="4"/>
      <c r="DKB149" s="4"/>
      <c r="DKC149" s="4"/>
      <c r="DKD149" s="4"/>
      <c r="DKE149" s="4"/>
      <c r="DKF149" s="4"/>
      <c r="DKG149" s="4"/>
      <c r="DKH149" s="4"/>
      <c r="DKI149" s="4"/>
      <c r="DKJ149" s="4"/>
      <c r="DKK149" s="4"/>
      <c r="DKL149" s="4"/>
      <c r="DKM149" s="4"/>
      <c r="DKN149" s="4"/>
      <c r="DKO149" s="4"/>
      <c r="DKP149" s="4"/>
      <c r="DKQ149" s="4"/>
      <c r="DKR149" s="4"/>
      <c r="DKS149" s="4"/>
      <c r="DKT149" s="4"/>
      <c r="DKU149" s="4"/>
      <c r="DKV149" s="4"/>
      <c r="DKW149" s="4"/>
      <c r="DKX149" s="4"/>
      <c r="DKY149" s="4"/>
      <c r="DKZ149" s="4"/>
      <c r="DLA149" s="4"/>
      <c r="DLB149" s="4"/>
      <c r="DLC149" s="4"/>
      <c r="DLD149" s="4"/>
      <c r="DLE149" s="4"/>
      <c r="DLF149" s="4"/>
      <c r="DLG149" s="4"/>
      <c r="DLH149" s="4"/>
      <c r="DLI149" s="4"/>
      <c r="DLJ149" s="4"/>
      <c r="DLK149" s="74"/>
      <c r="DLL149" s="74"/>
      <c r="DLM149" s="74"/>
      <c r="DLN149" s="74"/>
      <c r="DLO149" s="74"/>
      <c r="DLP149" s="74"/>
      <c r="DLQ149" s="4"/>
      <c r="DLR149" s="4"/>
      <c r="DLS149" s="4"/>
      <c r="DLT149" s="4"/>
      <c r="DLU149" s="4"/>
      <c r="DLV149" s="4"/>
      <c r="DLW149" s="4"/>
      <c r="DLX149" s="4"/>
      <c r="DLY149" s="4"/>
      <c r="DLZ149" s="4"/>
      <c r="DMA149" s="4"/>
      <c r="DMB149" s="4"/>
      <c r="DMC149" s="4"/>
      <c r="DMD149" s="4"/>
      <c r="DME149" s="4"/>
      <c r="DMF149" s="4"/>
      <c r="DMG149" s="4"/>
      <c r="DMH149" s="4"/>
      <c r="DMI149" s="4"/>
      <c r="DMJ149" s="4"/>
      <c r="DMK149" s="4"/>
      <c r="DML149" s="4"/>
      <c r="DMM149" s="4"/>
      <c r="DMN149" s="4"/>
      <c r="DMO149" s="4"/>
      <c r="DMP149" s="4"/>
      <c r="DMQ149" s="4"/>
      <c r="DMR149" s="4"/>
      <c r="DMS149" s="4"/>
      <c r="DMT149" s="4"/>
      <c r="DMU149" s="4"/>
      <c r="DMV149" s="4"/>
      <c r="DMW149" s="4"/>
      <c r="DMX149" s="4"/>
      <c r="DMY149" s="4"/>
      <c r="DMZ149" s="4"/>
      <c r="DNA149" s="4"/>
      <c r="DNB149" s="4"/>
      <c r="DNC149" s="4"/>
      <c r="DND149" s="4"/>
      <c r="DNE149" s="4"/>
      <c r="DNF149" s="4"/>
      <c r="DNG149" s="4"/>
      <c r="DNH149" s="4"/>
      <c r="DNI149" s="4"/>
      <c r="DNJ149" s="4"/>
      <c r="DNK149" s="4"/>
      <c r="DNL149" s="4"/>
      <c r="DNM149" s="4"/>
      <c r="DNN149" s="4"/>
      <c r="DNO149" s="4"/>
      <c r="DNP149" s="4"/>
      <c r="DNQ149" s="4"/>
      <c r="DNR149" s="4"/>
      <c r="DNS149" s="4"/>
      <c r="DNT149" s="4"/>
      <c r="DNU149" s="4"/>
      <c r="DNV149" s="4"/>
      <c r="DNW149" s="4"/>
      <c r="DNX149" s="4"/>
      <c r="DNY149" s="4"/>
      <c r="DNZ149" s="4"/>
      <c r="DOA149" s="4"/>
      <c r="DOB149" s="4"/>
      <c r="DOC149" s="4"/>
      <c r="DOD149" s="4"/>
      <c r="DOE149" s="4"/>
      <c r="DOF149" s="4"/>
      <c r="DOG149" s="4"/>
      <c r="DOH149" s="4"/>
      <c r="DOI149" s="4"/>
      <c r="DOJ149" s="4"/>
      <c r="DOK149" s="4"/>
      <c r="DOL149" s="4"/>
      <c r="DOM149" s="4"/>
      <c r="DON149" s="4"/>
      <c r="DOO149" s="4"/>
      <c r="DOP149" s="4"/>
      <c r="DOQ149" s="4"/>
      <c r="DOR149" s="4"/>
      <c r="DOS149" s="4"/>
      <c r="DOT149" s="4"/>
      <c r="DOU149" s="4"/>
      <c r="DOV149" s="4"/>
      <c r="DOW149" s="4"/>
      <c r="DOX149" s="4"/>
      <c r="DOY149" s="4"/>
      <c r="DOZ149" s="4"/>
      <c r="DPA149" s="4"/>
      <c r="DPB149" s="4"/>
      <c r="DPC149" s="4"/>
      <c r="DPD149" s="4"/>
      <c r="DPE149" s="4"/>
      <c r="DPF149" s="4"/>
      <c r="DPG149" s="4"/>
      <c r="DPH149" s="4"/>
      <c r="DPI149" s="4"/>
      <c r="DPJ149" s="4"/>
      <c r="DPK149" s="4"/>
      <c r="DPL149" s="4"/>
      <c r="DPM149" s="4"/>
      <c r="DPN149" s="4"/>
      <c r="DPO149" s="4"/>
      <c r="DPP149" s="4"/>
      <c r="DPQ149" s="4"/>
      <c r="DPR149" s="4"/>
      <c r="DPS149" s="4"/>
      <c r="DPT149" s="4"/>
      <c r="DPU149" s="4"/>
      <c r="DPV149" s="4"/>
      <c r="DPW149" s="4"/>
      <c r="DPX149" s="4"/>
      <c r="DPY149" s="4"/>
      <c r="DPZ149" s="4"/>
      <c r="DQA149" s="4"/>
      <c r="DQB149" s="4"/>
      <c r="DQC149" s="4"/>
      <c r="DQD149" s="4"/>
      <c r="DQE149" s="4"/>
      <c r="DQF149" s="4"/>
      <c r="DQG149" s="4"/>
      <c r="DQH149" s="4"/>
      <c r="DQI149" s="4"/>
      <c r="DQJ149" s="4"/>
      <c r="DQK149" s="4"/>
      <c r="DQL149" s="4"/>
      <c r="DQM149" s="4"/>
      <c r="DQN149" s="4"/>
      <c r="DQO149" s="4"/>
      <c r="DQP149" s="4"/>
      <c r="DQQ149" s="4"/>
      <c r="DQR149" s="4"/>
      <c r="DQS149" s="4"/>
      <c r="DQT149" s="4"/>
      <c r="DQU149" s="4"/>
      <c r="DQV149" s="4"/>
      <c r="DQW149" s="4"/>
      <c r="DQX149" s="4"/>
      <c r="DQY149" s="4"/>
      <c r="DQZ149" s="4"/>
      <c r="DRA149" s="4"/>
      <c r="DRB149" s="4"/>
      <c r="DRC149" s="4"/>
      <c r="DRD149" s="4"/>
      <c r="DRE149" s="4"/>
      <c r="DRF149" s="4"/>
      <c r="DRG149" s="4"/>
      <c r="DRH149" s="4"/>
      <c r="DRI149" s="4"/>
      <c r="DRJ149" s="4"/>
      <c r="DRK149" s="4"/>
      <c r="DRL149" s="4"/>
      <c r="DRM149" s="4"/>
      <c r="DRN149" s="4"/>
      <c r="DRO149" s="4"/>
      <c r="DRP149" s="4"/>
      <c r="DRQ149" s="4"/>
      <c r="DRR149" s="4"/>
      <c r="DRS149" s="4"/>
      <c r="DRT149" s="4"/>
      <c r="DRU149" s="4"/>
      <c r="DRV149" s="4"/>
      <c r="DRW149" s="4"/>
      <c r="DRX149" s="4"/>
      <c r="DRY149" s="4"/>
      <c r="DRZ149" s="4"/>
      <c r="DSA149" s="4"/>
      <c r="DSB149" s="4"/>
      <c r="DSC149" s="4"/>
      <c r="DSD149" s="4"/>
      <c r="DSE149" s="4"/>
      <c r="DSF149" s="4"/>
      <c r="DSG149" s="4"/>
      <c r="DSH149" s="4"/>
      <c r="DSI149" s="4"/>
      <c r="DSJ149" s="4"/>
      <c r="DSK149" s="4"/>
      <c r="DSL149" s="4"/>
      <c r="DSM149" s="4"/>
      <c r="DSN149" s="4"/>
      <c r="DSO149" s="4"/>
      <c r="DSP149" s="4"/>
      <c r="DSQ149" s="4"/>
      <c r="DSR149" s="4"/>
      <c r="DSS149" s="4"/>
      <c r="DST149" s="4"/>
      <c r="DSU149" s="4"/>
      <c r="DSV149" s="4"/>
      <c r="DSW149" s="4"/>
      <c r="DSX149" s="4"/>
      <c r="DSY149" s="4"/>
      <c r="DSZ149" s="4"/>
      <c r="DTA149" s="4"/>
      <c r="DTB149" s="4"/>
      <c r="DTC149" s="4"/>
      <c r="DTD149" s="4"/>
      <c r="DTE149" s="4"/>
      <c r="DTF149" s="4"/>
      <c r="DTG149" s="4"/>
      <c r="DTH149" s="4"/>
      <c r="DTI149" s="4"/>
      <c r="DTJ149" s="4"/>
      <c r="DTK149" s="4"/>
      <c r="DTL149" s="4"/>
      <c r="DTM149" s="4"/>
      <c r="DTN149" s="4"/>
      <c r="DTO149" s="4"/>
      <c r="DTP149" s="4"/>
      <c r="DTQ149" s="4"/>
      <c r="DTR149" s="4"/>
      <c r="DTS149" s="4"/>
      <c r="DTT149" s="4"/>
      <c r="DTU149" s="4"/>
      <c r="DTV149" s="4"/>
      <c r="DTW149" s="4"/>
      <c r="DTX149" s="4"/>
      <c r="DTY149" s="4"/>
      <c r="DTZ149" s="4"/>
      <c r="DUA149" s="4"/>
      <c r="DUB149" s="4"/>
      <c r="DUC149" s="4"/>
      <c r="DUD149" s="4"/>
      <c r="DUE149" s="4"/>
      <c r="DUF149" s="4"/>
      <c r="DUG149" s="4"/>
      <c r="DUH149" s="4"/>
      <c r="DUI149" s="4"/>
      <c r="DUJ149" s="4"/>
      <c r="DUK149" s="4"/>
      <c r="DUL149" s="4"/>
      <c r="DUM149" s="4"/>
      <c r="DUN149" s="4"/>
      <c r="DUO149" s="4"/>
      <c r="DUP149" s="4"/>
      <c r="DUQ149" s="4"/>
      <c r="DUR149" s="4"/>
      <c r="DUS149" s="4"/>
      <c r="DUT149" s="4"/>
      <c r="DUU149" s="4"/>
      <c r="DUV149" s="4"/>
      <c r="DUW149" s="4"/>
      <c r="DUX149" s="4"/>
      <c r="DUY149" s="4"/>
      <c r="DUZ149" s="4"/>
      <c r="DVA149" s="4"/>
      <c r="DVB149" s="4"/>
      <c r="DVC149" s="4"/>
      <c r="DVD149" s="4"/>
      <c r="DVE149" s="4"/>
      <c r="DVF149" s="4"/>
      <c r="DVG149" s="74"/>
      <c r="DVH149" s="74"/>
      <c r="DVI149" s="74"/>
      <c r="DVJ149" s="74"/>
      <c r="DVK149" s="74"/>
      <c r="DVL149" s="74"/>
      <c r="DVM149" s="4"/>
      <c r="DVN149" s="4"/>
      <c r="DVO149" s="4"/>
      <c r="DVP149" s="4"/>
      <c r="DVQ149" s="4"/>
      <c r="DVR149" s="4"/>
      <c r="DVS149" s="4"/>
      <c r="DVT149" s="4"/>
      <c r="DVU149" s="4"/>
      <c r="DVV149" s="4"/>
      <c r="DVW149" s="4"/>
      <c r="DVX149" s="4"/>
      <c r="DVY149" s="4"/>
      <c r="DVZ149" s="4"/>
      <c r="DWA149" s="4"/>
      <c r="DWB149" s="4"/>
      <c r="DWC149" s="4"/>
      <c r="DWD149" s="4"/>
      <c r="DWE149" s="4"/>
      <c r="DWF149" s="4"/>
      <c r="DWG149" s="4"/>
      <c r="DWH149" s="4"/>
      <c r="DWI149" s="4"/>
      <c r="DWJ149" s="4"/>
      <c r="DWK149" s="4"/>
      <c r="DWL149" s="4"/>
      <c r="DWM149" s="4"/>
      <c r="DWN149" s="4"/>
      <c r="DWO149" s="4"/>
      <c r="DWP149" s="4"/>
      <c r="DWQ149" s="4"/>
      <c r="DWR149" s="4"/>
      <c r="DWS149" s="4"/>
      <c r="DWT149" s="4"/>
      <c r="DWU149" s="4"/>
      <c r="DWV149" s="4"/>
      <c r="DWW149" s="4"/>
      <c r="DWX149" s="4"/>
      <c r="DWY149" s="4"/>
      <c r="DWZ149" s="4"/>
      <c r="DXA149" s="4"/>
      <c r="DXB149" s="4"/>
      <c r="DXC149" s="4"/>
      <c r="DXD149" s="4"/>
      <c r="DXE149" s="4"/>
      <c r="DXF149" s="4"/>
      <c r="DXG149" s="4"/>
      <c r="DXH149" s="4"/>
      <c r="DXI149" s="4"/>
      <c r="DXJ149" s="4"/>
      <c r="DXK149" s="4"/>
      <c r="DXL149" s="4"/>
      <c r="DXM149" s="4"/>
      <c r="DXN149" s="4"/>
      <c r="DXO149" s="4"/>
      <c r="DXP149" s="4"/>
      <c r="DXQ149" s="4"/>
      <c r="DXR149" s="4"/>
      <c r="DXS149" s="4"/>
      <c r="DXT149" s="4"/>
      <c r="DXU149" s="4"/>
      <c r="DXV149" s="4"/>
      <c r="DXW149" s="4"/>
      <c r="DXX149" s="4"/>
      <c r="DXY149" s="4"/>
      <c r="DXZ149" s="4"/>
      <c r="DYA149" s="4"/>
      <c r="DYB149" s="4"/>
      <c r="DYC149" s="4"/>
      <c r="DYD149" s="4"/>
      <c r="DYE149" s="4"/>
      <c r="DYF149" s="4"/>
      <c r="DYG149" s="4"/>
      <c r="DYH149" s="4"/>
      <c r="DYI149" s="4"/>
      <c r="DYJ149" s="4"/>
      <c r="DYK149" s="4"/>
      <c r="DYL149" s="4"/>
      <c r="DYM149" s="4"/>
      <c r="DYN149" s="4"/>
      <c r="DYO149" s="4"/>
      <c r="DYP149" s="4"/>
      <c r="DYQ149" s="4"/>
      <c r="DYR149" s="4"/>
      <c r="DYS149" s="4"/>
      <c r="DYT149" s="4"/>
      <c r="DYU149" s="4"/>
      <c r="DYV149" s="4"/>
      <c r="DYW149" s="4"/>
      <c r="DYX149" s="4"/>
      <c r="DYY149" s="4"/>
      <c r="DYZ149" s="4"/>
      <c r="DZA149" s="4"/>
      <c r="DZB149" s="4"/>
      <c r="DZC149" s="4"/>
      <c r="DZD149" s="4"/>
      <c r="DZE149" s="4"/>
      <c r="DZF149" s="4"/>
      <c r="DZG149" s="4"/>
      <c r="DZH149" s="4"/>
      <c r="DZI149" s="4"/>
      <c r="DZJ149" s="4"/>
      <c r="DZK149" s="4"/>
      <c r="DZL149" s="4"/>
      <c r="DZM149" s="4"/>
      <c r="DZN149" s="4"/>
      <c r="DZO149" s="4"/>
      <c r="DZP149" s="4"/>
      <c r="DZQ149" s="4"/>
      <c r="DZR149" s="4"/>
      <c r="DZS149" s="4"/>
      <c r="DZT149" s="4"/>
      <c r="DZU149" s="4"/>
      <c r="DZV149" s="4"/>
      <c r="DZW149" s="4"/>
      <c r="DZX149" s="4"/>
      <c r="DZY149" s="4"/>
      <c r="DZZ149" s="4"/>
      <c r="EAA149" s="4"/>
      <c r="EAB149" s="4"/>
      <c r="EAC149" s="4"/>
      <c r="EAD149" s="4"/>
      <c r="EAE149" s="4"/>
      <c r="EAF149" s="4"/>
      <c r="EAG149" s="4"/>
      <c r="EAH149" s="4"/>
      <c r="EAI149" s="4"/>
      <c r="EAJ149" s="4"/>
      <c r="EAK149" s="4"/>
      <c r="EAL149" s="4"/>
      <c r="EAM149" s="4"/>
      <c r="EAN149" s="4"/>
      <c r="EAO149" s="4"/>
      <c r="EAP149" s="4"/>
      <c r="EAQ149" s="4"/>
      <c r="EAR149" s="4"/>
      <c r="EAS149" s="4"/>
      <c r="EAT149" s="4"/>
      <c r="EAU149" s="4"/>
      <c r="EAV149" s="4"/>
      <c r="EAW149" s="4"/>
      <c r="EAX149" s="4"/>
      <c r="EAY149" s="4"/>
      <c r="EAZ149" s="4"/>
      <c r="EBA149" s="4"/>
      <c r="EBB149" s="4"/>
      <c r="EBC149" s="4"/>
      <c r="EBD149" s="4"/>
      <c r="EBE149" s="4"/>
      <c r="EBF149" s="4"/>
      <c r="EBG149" s="4"/>
      <c r="EBH149" s="4"/>
      <c r="EBI149" s="4"/>
      <c r="EBJ149" s="4"/>
      <c r="EBK149" s="4"/>
      <c r="EBL149" s="4"/>
      <c r="EBM149" s="4"/>
      <c r="EBN149" s="4"/>
      <c r="EBO149" s="4"/>
      <c r="EBP149" s="4"/>
      <c r="EBQ149" s="4"/>
      <c r="EBR149" s="4"/>
      <c r="EBS149" s="4"/>
      <c r="EBT149" s="4"/>
      <c r="EBU149" s="4"/>
      <c r="EBV149" s="4"/>
      <c r="EBW149" s="4"/>
      <c r="EBX149" s="4"/>
      <c r="EBY149" s="4"/>
      <c r="EBZ149" s="4"/>
      <c r="ECA149" s="4"/>
      <c r="ECB149" s="4"/>
      <c r="ECC149" s="4"/>
      <c r="ECD149" s="4"/>
      <c r="ECE149" s="4"/>
      <c r="ECF149" s="4"/>
      <c r="ECG149" s="4"/>
      <c r="ECH149" s="4"/>
      <c r="ECI149" s="4"/>
      <c r="ECJ149" s="4"/>
      <c r="ECK149" s="4"/>
      <c r="ECL149" s="4"/>
      <c r="ECM149" s="4"/>
      <c r="ECN149" s="4"/>
      <c r="ECO149" s="4"/>
      <c r="ECP149" s="4"/>
      <c r="ECQ149" s="4"/>
      <c r="ECR149" s="4"/>
      <c r="ECS149" s="4"/>
      <c r="ECT149" s="4"/>
      <c r="ECU149" s="4"/>
      <c r="ECV149" s="4"/>
      <c r="ECW149" s="4"/>
      <c r="ECX149" s="4"/>
      <c r="ECY149" s="4"/>
      <c r="ECZ149" s="4"/>
      <c r="EDA149" s="4"/>
      <c r="EDB149" s="4"/>
      <c r="EDC149" s="4"/>
      <c r="EDD149" s="4"/>
      <c r="EDE149" s="4"/>
      <c r="EDF149" s="4"/>
      <c r="EDG149" s="4"/>
      <c r="EDH149" s="4"/>
      <c r="EDI149" s="4"/>
      <c r="EDJ149" s="4"/>
      <c r="EDK149" s="4"/>
      <c r="EDL149" s="4"/>
      <c r="EDM149" s="4"/>
      <c r="EDN149" s="4"/>
      <c r="EDO149" s="4"/>
      <c r="EDP149" s="4"/>
      <c r="EDQ149" s="4"/>
      <c r="EDR149" s="4"/>
      <c r="EDS149" s="4"/>
      <c r="EDT149" s="4"/>
      <c r="EDU149" s="4"/>
      <c r="EDV149" s="4"/>
      <c r="EDW149" s="4"/>
      <c r="EDX149" s="4"/>
      <c r="EDY149" s="4"/>
      <c r="EDZ149" s="4"/>
      <c r="EEA149" s="4"/>
      <c r="EEB149" s="4"/>
      <c r="EEC149" s="4"/>
      <c r="EED149" s="4"/>
      <c r="EEE149" s="4"/>
      <c r="EEF149" s="4"/>
      <c r="EEG149" s="4"/>
      <c r="EEH149" s="4"/>
      <c r="EEI149" s="4"/>
      <c r="EEJ149" s="4"/>
      <c r="EEK149" s="4"/>
      <c r="EEL149" s="4"/>
      <c r="EEM149" s="4"/>
      <c r="EEN149" s="4"/>
      <c r="EEO149" s="4"/>
      <c r="EEP149" s="4"/>
      <c r="EEQ149" s="4"/>
      <c r="EER149" s="4"/>
      <c r="EES149" s="4"/>
      <c r="EET149" s="4"/>
      <c r="EEU149" s="4"/>
      <c r="EEV149" s="4"/>
      <c r="EEW149" s="4"/>
      <c r="EEX149" s="4"/>
      <c r="EEY149" s="4"/>
      <c r="EEZ149" s="4"/>
      <c r="EFA149" s="4"/>
      <c r="EFB149" s="4"/>
      <c r="EFC149" s="74"/>
      <c r="EFD149" s="74"/>
      <c r="EFE149" s="74"/>
      <c r="EFF149" s="74"/>
      <c r="EFG149" s="74"/>
      <c r="EFH149" s="74"/>
      <c r="EFI149" s="4"/>
      <c r="EFJ149" s="4"/>
      <c r="EFK149" s="4"/>
      <c r="EFL149" s="4"/>
      <c r="EFM149" s="4"/>
      <c r="EFN149" s="4"/>
      <c r="EFO149" s="4"/>
      <c r="EFP149" s="4"/>
      <c r="EFQ149" s="4"/>
      <c r="EFR149" s="4"/>
      <c r="EFS149" s="4"/>
      <c r="EFT149" s="4"/>
      <c r="EFU149" s="4"/>
      <c r="EFV149" s="4"/>
      <c r="EFW149" s="4"/>
      <c r="EFX149" s="4"/>
      <c r="EFY149" s="4"/>
      <c r="EFZ149" s="4"/>
      <c r="EGA149" s="4"/>
      <c r="EGB149" s="4"/>
      <c r="EGC149" s="4"/>
      <c r="EGD149" s="4"/>
      <c r="EGE149" s="4"/>
      <c r="EGF149" s="4"/>
      <c r="EGG149" s="4"/>
      <c r="EGH149" s="4"/>
      <c r="EGI149" s="4"/>
      <c r="EGJ149" s="4"/>
      <c r="EGK149" s="4"/>
      <c r="EGL149" s="4"/>
      <c r="EGM149" s="4"/>
      <c r="EGN149" s="4"/>
      <c r="EGO149" s="4"/>
      <c r="EGP149" s="4"/>
      <c r="EGQ149" s="4"/>
      <c r="EGR149" s="4"/>
      <c r="EGS149" s="4"/>
      <c r="EGT149" s="4"/>
      <c r="EGU149" s="4"/>
      <c r="EGV149" s="4"/>
      <c r="EGW149" s="4"/>
      <c r="EGX149" s="4"/>
      <c r="EGY149" s="4"/>
      <c r="EGZ149" s="4"/>
      <c r="EHA149" s="4"/>
      <c r="EHB149" s="4"/>
      <c r="EHC149" s="4"/>
      <c r="EHD149" s="4"/>
      <c r="EHE149" s="4"/>
      <c r="EHF149" s="4"/>
      <c r="EHG149" s="4"/>
      <c r="EHH149" s="4"/>
      <c r="EHI149" s="4"/>
      <c r="EHJ149" s="4"/>
      <c r="EHK149" s="4"/>
      <c r="EHL149" s="4"/>
      <c r="EHM149" s="4"/>
      <c r="EHN149" s="4"/>
      <c r="EHO149" s="4"/>
      <c r="EHP149" s="4"/>
      <c r="EHQ149" s="4"/>
      <c r="EHR149" s="4"/>
      <c r="EHS149" s="4"/>
      <c r="EHT149" s="4"/>
      <c r="EHU149" s="4"/>
      <c r="EHV149" s="4"/>
      <c r="EHW149" s="4"/>
      <c r="EHX149" s="4"/>
      <c r="EHY149" s="4"/>
      <c r="EHZ149" s="4"/>
      <c r="EIA149" s="4"/>
      <c r="EIB149" s="4"/>
      <c r="EIC149" s="4"/>
      <c r="EID149" s="4"/>
      <c r="EIE149" s="4"/>
      <c r="EIF149" s="4"/>
      <c r="EIG149" s="4"/>
      <c r="EIH149" s="4"/>
      <c r="EII149" s="4"/>
      <c r="EIJ149" s="4"/>
      <c r="EIK149" s="4"/>
      <c r="EIL149" s="4"/>
      <c r="EIM149" s="4"/>
      <c r="EIN149" s="4"/>
      <c r="EIO149" s="4"/>
      <c r="EIP149" s="4"/>
      <c r="EIQ149" s="4"/>
      <c r="EIR149" s="4"/>
      <c r="EIS149" s="4"/>
      <c r="EIT149" s="4"/>
      <c r="EIU149" s="4"/>
      <c r="EIV149" s="4"/>
      <c r="EIW149" s="4"/>
      <c r="EIX149" s="4"/>
      <c r="EIY149" s="4"/>
      <c r="EIZ149" s="4"/>
      <c r="EJA149" s="4"/>
      <c r="EJB149" s="4"/>
      <c r="EJC149" s="4"/>
      <c r="EJD149" s="4"/>
      <c r="EJE149" s="4"/>
      <c r="EJF149" s="4"/>
      <c r="EJG149" s="4"/>
      <c r="EJH149" s="4"/>
      <c r="EJI149" s="4"/>
      <c r="EJJ149" s="4"/>
      <c r="EJK149" s="4"/>
      <c r="EJL149" s="4"/>
      <c r="EJM149" s="4"/>
      <c r="EJN149" s="4"/>
      <c r="EJO149" s="4"/>
      <c r="EJP149" s="4"/>
      <c r="EJQ149" s="4"/>
      <c r="EJR149" s="4"/>
      <c r="EJS149" s="4"/>
      <c r="EJT149" s="4"/>
      <c r="EJU149" s="4"/>
      <c r="EJV149" s="4"/>
      <c r="EJW149" s="4"/>
      <c r="EJX149" s="4"/>
      <c r="EJY149" s="4"/>
      <c r="EJZ149" s="4"/>
      <c r="EKA149" s="4"/>
      <c r="EKB149" s="4"/>
      <c r="EKC149" s="4"/>
      <c r="EKD149" s="4"/>
      <c r="EKE149" s="4"/>
      <c r="EKF149" s="4"/>
      <c r="EKG149" s="4"/>
      <c r="EKH149" s="4"/>
      <c r="EKI149" s="4"/>
      <c r="EKJ149" s="4"/>
      <c r="EKK149" s="4"/>
      <c r="EKL149" s="4"/>
      <c r="EKM149" s="4"/>
      <c r="EKN149" s="4"/>
      <c r="EKO149" s="4"/>
      <c r="EKP149" s="4"/>
      <c r="EKQ149" s="4"/>
      <c r="EKR149" s="4"/>
      <c r="EKS149" s="4"/>
      <c r="EKT149" s="4"/>
      <c r="EKU149" s="4"/>
      <c r="EKV149" s="4"/>
      <c r="EKW149" s="4"/>
      <c r="EKX149" s="4"/>
      <c r="EKY149" s="4"/>
      <c r="EKZ149" s="4"/>
      <c r="ELA149" s="4"/>
      <c r="ELB149" s="4"/>
      <c r="ELC149" s="4"/>
      <c r="ELD149" s="4"/>
      <c r="ELE149" s="4"/>
      <c r="ELF149" s="4"/>
      <c r="ELG149" s="4"/>
      <c r="ELH149" s="4"/>
      <c r="ELI149" s="4"/>
      <c r="ELJ149" s="4"/>
      <c r="ELK149" s="4"/>
      <c r="ELL149" s="4"/>
      <c r="ELM149" s="4"/>
      <c r="ELN149" s="4"/>
      <c r="ELO149" s="4"/>
      <c r="ELP149" s="4"/>
      <c r="ELQ149" s="4"/>
      <c r="ELR149" s="4"/>
      <c r="ELS149" s="4"/>
      <c r="ELT149" s="4"/>
      <c r="ELU149" s="4"/>
      <c r="ELV149" s="4"/>
      <c r="ELW149" s="4"/>
      <c r="ELX149" s="4"/>
      <c r="ELY149" s="4"/>
      <c r="ELZ149" s="4"/>
      <c r="EMA149" s="4"/>
      <c r="EMB149" s="4"/>
      <c r="EMC149" s="4"/>
      <c r="EMD149" s="4"/>
      <c r="EME149" s="4"/>
      <c r="EMF149" s="4"/>
      <c r="EMG149" s="4"/>
      <c r="EMH149" s="4"/>
      <c r="EMI149" s="4"/>
      <c r="EMJ149" s="4"/>
      <c r="EMK149" s="4"/>
      <c r="EML149" s="4"/>
      <c r="EMM149" s="4"/>
      <c r="EMN149" s="4"/>
      <c r="EMO149" s="4"/>
      <c r="EMP149" s="4"/>
      <c r="EMQ149" s="4"/>
      <c r="EMR149" s="4"/>
      <c r="EMS149" s="4"/>
      <c r="EMT149" s="4"/>
      <c r="EMU149" s="4"/>
      <c r="EMV149" s="4"/>
      <c r="EMW149" s="4"/>
      <c r="EMX149" s="4"/>
      <c r="EMY149" s="4"/>
      <c r="EMZ149" s="4"/>
      <c r="ENA149" s="4"/>
      <c r="ENB149" s="4"/>
      <c r="ENC149" s="4"/>
      <c r="END149" s="4"/>
      <c r="ENE149" s="4"/>
      <c r="ENF149" s="4"/>
      <c r="ENG149" s="4"/>
      <c r="ENH149" s="4"/>
      <c r="ENI149" s="4"/>
      <c r="ENJ149" s="4"/>
      <c r="ENK149" s="4"/>
      <c r="ENL149" s="4"/>
      <c r="ENM149" s="4"/>
      <c r="ENN149" s="4"/>
      <c r="ENO149" s="4"/>
      <c r="ENP149" s="4"/>
      <c r="ENQ149" s="4"/>
      <c r="ENR149" s="4"/>
      <c r="ENS149" s="4"/>
      <c r="ENT149" s="4"/>
      <c r="ENU149" s="4"/>
      <c r="ENV149" s="4"/>
      <c r="ENW149" s="4"/>
      <c r="ENX149" s="4"/>
      <c r="ENY149" s="4"/>
      <c r="ENZ149" s="4"/>
      <c r="EOA149" s="4"/>
      <c r="EOB149" s="4"/>
      <c r="EOC149" s="4"/>
      <c r="EOD149" s="4"/>
      <c r="EOE149" s="4"/>
      <c r="EOF149" s="4"/>
      <c r="EOG149" s="4"/>
      <c r="EOH149" s="4"/>
      <c r="EOI149" s="4"/>
      <c r="EOJ149" s="4"/>
      <c r="EOK149" s="4"/>
      <c r="EOL149" s="4"/>
      <c r="EOM149" s="4"/>
      <c r="EON149" s="4"/>
      <c r="EOO149" s="4"/>
      <c r="EOP149" s="4"/>
      <c r="EOQ149" s="4"/>
      <c r="EOR149" s="4"/>
      <c r="EOS149" s="4"/>
      <c r="EOT149" s="4"/>
      <c r="EOU149" s="4"/>
      <c r="EOV149" s="4"/>
      <c r="EOW149" s="4"/>
      <c r="EOX149" s="4"/>
      <c r="EOY149" s="74"/>
      <c r="EOZ149" s="74"/>
      <c r="EPA149" s="74"/>
      <c r="EPB149" s="74"/>
      <c r="EPC149" s="74"/>
      <c r="EPD149" s="74"/>
      <c r="EPE149" s="4"/>
      <c r="EPF149" s="4"/>
      <c r="EPG149" s="4"/>
      <c r="EPH149" s="4"/>
      <c r="EPI149" s="4"/>
      <c r="EPJ149" s="4"/>
      <c r="EPK149" s="4"/>
      <c r="EPL149" s="4"/>
      <c r="EPM149" s="4"/>
      <c r="EPN149" s="4"/>
      <c r="EPO149" s="4"/>
      <c r="EPP149" s="4"/>
      <c r="EPQ149" s="4"/>
      <c r="EPR149" s="4"/>
      <c r="EPS149" s="4"/>
      <c r="EPT149" s="4"/>
      <c r="EPU149" s="4"/>
      <c r="EPV149" s="4"/>
      <c r="EPW149" s="4"/>
      <c r="EPX149" s="4"/>
      <c r="EPY149" s="4"/>
      <c r="EPZ149" s="4"/>
      <c r="EQA149" s="4"/>
      <c r="EQB149" s="4"/>
      <c r="EQC149" s="4"/>
      <c r="EQD149" s="4"/>
      <c r="EQE149" s="4"/>
      <c r="EQF149" s="4"/>
      <c r="EQG149" s="4"/>
      <c r="EQH149" s="4"/>
      <c r="EQI149" s="4"/>
      <c r="EQJ149" s="4"/>
      <c r="EQK149" s="4"/>
      <c r="EQL149" s="4"/>
      <c r="EQM149" s="4"/>
      <c r="EQN149" s="4"/>
      <c r="EQO149" s="4"/>
      <c r="EQP149" s="4"/>
      <c r="EQQ149" s="4"/>
      <c r="EQR149" s="4"/>
      <c r="EQS149" s="4"/>
      <c r="EQT149" s="4"/>
      <c r="EQU149" s="4"/>
      <c r="EQV149" s="4"/>
      <c r="EQW149" s="4"/>
      <c r="EQX149" s="4"/>
      <c r="EQY149" s="4"/>
      <c r="EQZ149" s="4"/>
      <c r="ERA149" s="4"/>
      <c r="ERB149" s="4"/>
      <c r="ERC149" s="4"/>
      <c r="ERD149" s="4"/>
      <c r="ERE149" s="4"/>
      <c r="ERF149" s="4"/>
      <c r="ERG149" s="4"/>
      <c r="ERH149" s="4"/>
      <c r="ERI149" s="4"/>
      <c r="ERJ149" s="4"/>
      <c r="ERK149" s="4"/>
      <c r="ERL149" s="4"/>
      <c r="ERM149" s="4"/>
      <c r="ERN149" s="4"/>
      <c r="ERO149" s="4"/>
      <c r="ERP149" s="4"/>
      <c r="ERQ149" s="4"/>
      <c r="ERR149" s="4"/>
      <c r="ERS149" s="4"/>
      <c r="ERT149" s="4"/>
      <c r="ERU149" s="4"/>
      <c r="ERV149" s="4"/>
      <c r="ERW149" s="4"/>
      <c r="ERX149" s="4"/>
      <c r="ERY149" s="4"/>
      <c r="ERZ149" s="4"/>
      <c r="ESA149" s="4"/>
      <c r="ESB149" s="4"/>
      <c r="ESC149" s="4"/>
      <c r="ESD149" s="4"/>
      <c r="ESE149" s="4"/>
      <c r="ESF149" s="4"/>
      <c r="ESG149" s="4"/>
      <c r="ESH149" s="4"/>
      <c r="ESI149" s="4"/>
      <c r="ESJ149" s="4"/>
      <c r="ESK149" s="4"/>
      <c r="ESL149" s="4"/>
      <c r="ESM149" s="4"/>
      <c r="ESN149" s="4"/>
      <c r="ESO149" s="4"/>
      <c r="ESP149" s="4"/>
      <c r="ESQ149" s="4"/>
      <c r="ESR149" s="4"/>
      <c r="ESS149" s="4"/>
      <c r="EST149" s="4"/>
      <c r="ESU149" s="4"/>
      <c r="ESV149" s="4"/>
      <c r="ESW149" s="4"/>
      <c r="ESX149" s="4"/>
      <c r="ESY149" s="4"/>
      <c r="ESZ149" s="4"/>
      <c r="ETA149" s="4"/>
      <c r="ETB149" s="4"/>
      <c r="ETC149" s="4"/>
      <c r="ETD149" s="4"/>
      <c r="ETE149" s="4"/>
      <c r="ETF149" s="4"/>
      <c r="ETG149" s="4"/>
      <c r="ETH149" s="4"/>
      <c r="ETI149" s="4"/>
      <c r="ETJ149" s="4"/>
      <c r="ETK149" s="4"/>
      <c r="ETL149" s="4"/>
      <c r="ETM149" s="4"/>
      <c r="ETN149" s="4"/>
      <c r="ETO149" s="4"/>
      <c r="ETP149" s="4"/>
      <c r="ETQ149" s="4"/>
      <c r="ETR149" s="4"/>
      <c r="ETS149" s="4"/>
      <c r="ETT149" s="4"/>
      <c r="ETU149" s="4"/>
      <c r="ETV149" s="4"/>
      <c r="ETW149" s="4"/>
      <c r="ETX149" s="4"/>
      <c r="ETY149" s="4"/>
      <c r="ETZ149" s="4"/>
      <c r="EUA149" s="4"/>
      <c r="EUB149" s="4"/>
      <c r="EUC149" s="4"/>
      <c r="EUD149" s="4"/>
      <c r="EUE149" s="4"/>
      <c r="EUF149" s="4"/>
      <c r="EUG149" s="4"/>
      <c r="EUH149" s="4"/>
      <c r="EUI149" s="4"/>
      <c r="EUJ149" s="4"/>
      <c r="EUK149" s="4"/>
      <c r="EUL149" s="4"/>
      <c r="EUM149" s="4"/>
      <c r="EUN149" s="4"/>
      <c r="EUO149" s="4"/>
      <c r="EUP149" s="4"/>
      <c r="EUQ149" s="4"/>
      <c r="EUR149" s="4"/>
      <c r="EUS149" s="4"/>
      <c r="EUT149" s="4"/>
      <c r="EUU149" s="4"/>
      <c r="EUV149" s="4"/>
      <c r="EUW149" s="4"/>
      <c r="EUX149" s="4"/>
      <c r="EUY149" s="4"/>
      <c r="EUZ149" s="4"/>
      <c r="EVA149" s="4"/>
      <c r="EVB149" s="4"/>
      <c r="EVC149" s="4"/>
      <c r="EVD149" s="4"/>
      <c r="EVE149" s="4"/>
      <c r="EVF149" s="4"/>
      <c r="EVG149" s="4"/>
      <c r="EVH149" s="4"/>
      <c r="EVI149" s="4"/>
      <c r="EVJ149" s="4"/>
      <c r="EVK149" s="4"/>
      <c r="EVL149" s="4"/>
      <c r="EVM149" s="4"/>
      <c r="EVN149" s="4"/>
      <c r="EVO149" s="4"/>
      <c r="EVP149" s="4"/>
      <c r="EVQ149" s="4"/>
      <c r="EVR149" s="4"/>
      <c r="EVS149" s="4"/>
      <c r="EVT149" s="4"/>
      <c r="EVU149" s="4"/>
      <c r="EVV149" s="4"/>
      <c r="EVW149" s="4"/>
      <c r="EVX149" s="4"/>
      <c r="EVY149" s="4"/>
      <c r="EVZ149" s="4"/>
      <c r="EWA149" s="4"/>
      <c r="EWB149" s="4"/>
      <c r="EWC149" s="4"/>
      <c r="EWD149" s="4"/>
      <c r="EWE149" s="4"/>
      <c r="EWF149" s="4"/>
      <c r="EWG149" s="4"/>
      <c r="EWH149" s="4"/>
      <c r="EWI149" s="4"/>
      <c r="EWJ149" s="4"/>
      <c r="EWK149" s="4"/>
      <c r="EWL149" s="4"/>
      <c r="EWM149" s="4"/>
      <c r="EWN149" s="4"/>
      <c r="EWO149" s="4"/>
      <c r="EWP149" s="4"/>
      <c r="EWQ149" s="4"/>
      <c r="EWR149" s="4"/>
      <c r="EWS149" s="4"/>
      <c r="EWT149" s="4"/>
      <c r="EWU149" s="4"/>
      <c r="EWV149" s="4"/>
      <c r="EWW149" s="4"/>
      <c r="EWX149" s="4"/>
      <c r="EWY149" s="4"/>
      <c r="EWZ149" s="4"/>
      <c r="EXA149" s="4"/>
      <c r="EXB149" s="4"/>
      <c r="EXC149" s="4"/>
      <c r="EXD149" s="4"/>
      <c r="EXE149" s="4"/>
      <c r="EXF149" s="4"/>
      <c r="EXG149" s="4"/>
      <c r="EXH149" s="4"/>
      <c r="EXI149" s="4"/>
      <c r="EXJ149" s="4"/>
      <c r="EXK149" s="4"/>
      <c r="EXL149" s="4"/>
      <c r="EXM149" s="4"/>
      <c r="EXN149" s="4"/>
      <c r="EXO149" s="4"/>
      <c r="EXP149" s="4"/>
      <c r="EXQ149" s="4"/>
      <c r="EXR149" s="4"/>
      <c r="EXS149" s="4"/>
      <c r="EXT149" s="4"/>
      <c r="EXU149" s="4"/>
      <c r="EXV149" s="4"/>
      <c r="EXW149" s="4"/>
      <c r="EXX149" s="4"/>
      <c r="EXY149" s="4"/>
      <c r="EXZ149" s="4"/>
      <c r="EYA149" s="4"/>
      <c r="EYB149" s="4"/>
      <c r="EYC149" s="4"/>
      <c r="EYD149" s="4"/>
      <c r="EYE149" s="4"/>
      <c r="EYF149" s="4"/>
      <c r="EYG149" s="4"/>
      <c r="EYH149" s="4"/>
      <c r="EYI149" s="4"/>
      <c r="EYJ149" s="4"/>
      <c r="EYK149" s="4"/>
      <c r="EYL149" s="4"/>
      <c r="EYM149" s="4"/>
      <c r="EYN149" s="4"/>
      <c r="EYO149" s="4"/>
      <c r="EYP149" s="4"/>
      <c r="EYQ149" s="4"/>
      <c r="EYR149" s="4"/>
      <c r="EYS149" s="4"/>
      <c r="EYT149" s="4"/>
      <c r="EYU149" s="74"/>
      <c r="EYV149" s="74"/>
      <c r="EYW149" s="74"/>
      <c r="EYX149" s="74"/>
      <c r="EYY149" s="74"/>
      <c r="EYZ149" s="74"/>
      <c r="EZA149" s="4"/>
      <c r="EZB149" s="4"/>
      <c r="EZC149" s="4"/>
      <c r="EZD149" s="4"/>
      <c r="EZE149" s="4"/>
      <c r="EZF149" s="4"/>
      <c r="EZG149" s="4"/>
      <c r="EZH149" s="4"/>
      <c r="EZI149" s="4"/>
      <c r="EZJ149" s="4"/>
      <c r="EZK149" s="4"/>
      <c r="EZL149" s="4"/>
      <c r="EZM149" s="4"/>
      <c r="EZN149" s="4"/>
      <c r="EZO149" s="4"/>
      <c r="EZP149" s="4"/>
      <c r="EZQ149" s="4"/>
      <c r="EZR149" s="4"/>
      <c r="EZS149" s="4"/>
      <c r="EZT149" s="4"/>
      <c r="EZU149" s="4"/>
      <c r="EZV149" s="4"/>
      <c r="EZW149" s="4"/>
      <c r="EZX149" s="4"/>
      <c r="EZY149" s="4"/>
      <c r="EZZ149" s="4"/>
      <c r="FAA149" s="4"/>
      <c r="FAB149" s="4"/>
      <c r="FAC149" s="4"/>
      <c r="FAD149" s="4"/>
      <c r="FAE149" s="4"/>
      <c r="FAF149" s="4"/>
      <c r="FAG149" s="4"/>
      <c r="FAH149" s="4"/>
      <c r="FAI149" s="4"/>
      <c r="FAJ149" s="4"/>
      <c r="FAK149" s="4"/>
      <c r="FAL149" s="4"/>
      <c r="FAM149" s="4"/>
      <c r="FAN149" s="4"/>
      <c r="FAO149" s="4"/>
      <c r="FAP149" s="4"/>
      <c r="FAQ149" s="4"/>
      <c r="FAR149" s="4"/>
      <c r="FAS149" s="4"/>
      <c r="FAT149" s="4"/>
      <c r="FAU149" s="4"/>
      <c r="FAV149" s="4"/>
      <c r="FAW149" s="4"/>
      <c r="FAX149" s="4"/>
      <c r="FAY149" s="4"/>
      <c r="FAZ149" s="4"/>
      <c r="FBA149" s="4"/>
      <c r="FBB149" s="4"/>
      <c r="FBC149" s="4"/>
      <c r="FBD149" s="4"/>
      <c r="FBE149" s="4"/>
      <c r="FBF149" s="4"/>
      <c r="FBG149" s="4"/>
      <c r="FBH149" s="4"/>
      <c r="FBI149" s="4"/>
      <c r="FBJ149" s="4"/>
      <c r="FBK149" s="4"/>
      <c r="FBL149" s="4"/>
      <c r="FBM149" s="4"/>
      <c r="FBN149" s="4"/>
      <c r="FBO149" s="4"/>
      <c r="FBP149" s="4"/>
      <c r="FBQ149" s="4"/>
      <c r="FBR149" s="4"/>
      <c r="FBS149" s="4"/>
      <c r="FBT149" s="4"/>
      <c r="FBU149" s="4"/>
      <c r="FBV149" s="4"/>
      <c r="FBW149" s="4"/>
      <c r="FBX149" s="4"/>
      <c r="FBY149" s="4"/>
      <c r="FBZ149" s="4"/>
      <c r="FCA149" s="4"/>
      <c r="FCB149" s="4"/>
      <c r="FCC149" s="4"/>
      <c r="FCD149" s="4"/>
      <c r="FCE149" s="4"/>
      <c r="FCF149" s="4"/>
      <c r="FCG149" s="4"/>
      <c r="FCH149" s="4"/>
      <c r="FCI149" s="4"/>
      <c r="FCJ149" s="4"/>
      <c r="FCK149" s="4"/>
      <c r="FCL149" s="4"/>
      <c r="FCM149" s="4"/>
      <c r="FCN149" s="4"/>
      <c r="FCO149" s="4"/>
      <c r="FCP149" s="4"/>
      <c r="FCQ149" s="4"/>
      <c r="FCR149" s="4"/>
      <c r="FCS149" s="4"/>
      <c r="FCT149" s="4"/>
      <c r="FCU149" s="4"/>
      <c r="FCV149" s="4"/>
      <c r="FCW149" s="4"/>
      <c r="FCX149" s="4"/>
      <c r="FCY149" s="4"/>
      <c r="FCZ149" s="4"/>
      <c r="FDA149" s="4"/>
      <c r="FDB149" s="4"/>
      <c r="FDC149" s="4"/>
      <c r="FDD149" s="4"/>
      <c r="FDE149" s="4"/>
      <c r="FDF149" s="4"/>
      <c r="FDG149" s="4"/>
      <c r="FDH149" s="4"/>
      <c r="FDI149" s="4"/>
      <c r="FDJ149" s="4"/>
      <c r="FDK149" s="4"/>
      <c r="FDL149" s="4"/>
      <c r="FDM149" s="4"/>
      <c r="FDN149" s="4"/>
      <c r="FDO149" s="4"/>
      <c r="FDP149" s="4"/>
      <c r="FDQ149" s="4"/>
      <c r="FDR149" s="4"/>
      <c r="FDS149" s="4"/>
      <c r="FDT149" s="4"/>
      <c r="FDU149" s="4"/>
      <c r="FDV149" s="4"/>
      <c r="FDW149" s="4"/>
      <c r="FDX149" s="4"/>
      <c r="FDY149" s="4"/>
      <c r="FDZ149" s="4"/>
      <c r="FEA149" s="4"/>
      <c r="FEB149" s="4"/>
      <c r="FEC149" s="4"/>
      <c r="FED149" s="4"/>
      <c r="FEE149" s="4"/>
      <c r="FEF149" s="4"/>
      <c r="FEG149" s="4"/>
      <c r="FEH149" s="4"/>
      <c r="FEI149" s="4"/>
      <c r="FEJ149" s="4"/>
      <c r="FEK149" s="4"/>
      <c r="FEL149" s="4"/>
      <c r="FEM149" s="4"/>
      <c r="FEN149" s="4"/>
      <c r="FEO149" s="4"/>
      <c r="FEP149" s="4"/>
      <c r="FEQ149" s="4"/>
      <c r="FER149" s="4"/>
      <c r="FES149" s="4"/>
      <c r="FET149" s="4"/>
      <c r="FEU149" s="4"/>
      <c r="FEV149" s="4"/>
      <c r="FEW149" s="4"/>
      <c r="FEX149" s="4"/>
      <c r="FEY149" s="4"/>
      <c r="FEZ149" s="4"/>
      <c r="FFA149" s="4"/>
      <c r="FFB149" s="4"/>
      <c r="FFC149" s="4"/>
      <c r="FFD149" s="4"/>
      <c r="FFE149" s="4"/>
      <c r="FFF149" s="4"/>
      <c r="FFG149" s="4"/>
      <c r="FFH149" s="4"/>
      <c r="FFI149" s="4"/>
      <c r="FFJ149" s="4"/>
      <c r="FFK149" s="4"/>
      <c r="FFL149" s="4"/>
      <c r="FFM149" s="4"/>
      <c r="FFN149" s="4"/>
      <c r="FFO149" s="4"/>
      <c r="FFP149" s="4"/>
      <c r="FFQ149" s="4"/>
      <c r="FFR149" s="4"/>
      <c r="FFS149" s="4"/>
      <c r="FFT149" s="4"/>
      <c r="FFU149" s="4"/>
      <c r="FFV149" s="4"/>
      <c r="FFW149" s="4"/>
      <c r="FFX149" s="4"/>
      <c r="FFY149" s="4"/>
      <c r="FFZ149" s="4"/>
      <c r="FGA149" s="4"/>
      <c r="FGB149" s="4"/>
      <c r="FGC149" s="4"/>
      <c r="FGD149" s="4"/>
      <c r="FGE149" s="4"/>
      <c r="FGF149" s="4"/>
      <c r="FGG149" s="4"/>
      <c r="FGH149" s="4"/>
      <c r="FGI149" s="4"/>
      <c r="FGJ149" s="4"/>
      <c r="FGK149" s="4"/>
      <c r="FGL149" s="4"/>
      <c r="FGM149" s="4"/>
      <c r="FGN149" s="4"/>
      <c r="FGO149" s="4"/>
      <c r="FGP149" s="4"/>
      <c r="FGQ149" s="4"/>
      <c r="FGR149" s="4"/>
      <c r="FGS149" s="4"/>
      <c r="FGT149" s="4"/>
      <c r="FGU149" s="4"/>
      <c r="FGV149" s="4"/>
      <c r="FGW149" s="4"/>
      <c r="FGX149" s="4"/>
      <c r="FGY149" s="4"/>
      <c r="FGZ149" s="4"/>
      <c r="FHA149" s="4"/>
      <c r="FHB149" s="4"/>
      <c r="FHC149" s="4"/>
      <c r="FHD149" s="4"/>
      <c r="FHE149" s="4"/>
      <c r="FHF149" s="4"/>
      <c r="FHG149" s="4"/>
      <c r="FHH149" s="4"/>
      <c r="FHI149" s="4"/>
      <c r="FHJ149" s="4"/>
      <c r="FHK149" s="4"/>
      <c r="FHL149" s="4"/>
      <c r="FHM149" s="4"/>
      <c r="FHN149" s="4"/>
      <c r="FHO149" s="4"/>
      <c r="FHP149" s="4"/>
      <c r="FHQ149" s="4"/>
      <c r="FHR149" s="4"/>
      <c r="FHS149" s="4"/>
      <c r="FHT149" s="4"/>
      <c r="FHU149" s="4"/>
      <c r="FHV149" s="4"/>
      <c r="FHW149" s="4"/>
      <c r="FHX149" s="4"/>
      <c r="FHY149" s="4"/>
      <c r="FHZ149" s="4"/>
      <c r="FIA149" s="4"/>
      <c r="FIB149" s="4"/>
      <c r="FIC149" s="4"/>
      <c r="FID149" s="4"/>
      <c r="FIE149" s="4"/>
      <c r="FIF149" s="4"/>
      <c r="FIG149" s="4"/>
      <c r="FIH149" s="4"/>
      <c r="FII149" s="4"/>
      <c r="FIJ149" s="4"/>
      <c r="FIK149" s="4"/>
      <c r="FIL149" s="4"/>
      <c r="FIM149" s="4"/>
      <c r="FIN149" s="4"/>
      <c r="FIO149" s="4"/>
      <c r="FIP149" s="4"/>
      <c r="FIQ149" s="74"/>
      <c r="FIR149" s="74"/>
      <c r="FIS149" s="74"/>
      <c r="FIT149" s="74"/>
      <c r="FIU149" s="74"/>
      <c r="FIV149" s="74"/>
      <c r="FIW149" s="4"/>
      <c r="FIX149" s="4"/>
      <c r="FIY149" s="4"/>
      <c r="FIZ149" s="4"/>
      <c r="FJA149" s="4"/>
      <c r="FJB149" s="4"/>
      <c r="FJC149" s="4"/>
      <c r="FJD149" s="4"/>
      <c r="FJE149" s="4"/>
      <c r="FJF149" s="4"/>
      <c r="FJG149" s="4"/>
      <c r="FJH149" s="4"/>
      <c r="FJI149" s="4"/>
      <c r="FJJ149" s="4"/>
      <c r="FJK149" s="4"/>
      <c r="FJL149" s="4"/>
      <c r="FJM149" s="4"/>
      <c r="FJN149" s="4"/>
      <c r="FJO149" s="4"/>
      <c r="FJP149" s="4"/>
      <c r="FJQ149" s="4"/>
      <c r="FJR149" s="4"/>
      <c r="FJS149" s="4"/>
      <c r="FJT149" s="4"/>
      <c r="FJU149" s="4"/>
      <c r="FJV149" s="4"/>
      <c r="FJW149" s="4"/>
      <c r="FJX149" s="4"/>
      <c r="FJY149" s="4"/>
      <c r="FJZ149" s="4"/>
      <c r="FKA149" s="4"/>
      <c r="FKB149" s="4"/>
      <c r="FKC149" s="4"/>
      <c r="FKD149" s="4"/>
      <c r="FKE149" s="4"/>
      <c r="FKF149" s="4"/>
      <c r="FKG149" s="4"/>
      <c r="FKH149" s="4"/>
      <c r="FKI149" s="4"/>
      <c r="FKJ149" s="4"/>
      <c r="FKK149" s="4"/>
      <c r="FKL149" s="4"/>
      <c r="FKM149" s="4"/>
      <c r="FKN149" s="4"/>
      <c r="FKO149" s="4"/>
      <c r="FKP149" s="4"/>
      <c r="FKQ149" s="4"/>
      <c r="FKR149" s="4"/>
      <c r="FKS149" s="4"/>
      <c r="FKT149" s="4"/>
      <c r="FKU149" s="4"/>
      <c r="FKV149" s="4"/>
      <c r="FKW149" s="4"/>
      <c r="FKX149" s="4"/>
      <c r="FKY149" s="4"/>
      <c r="FKZ149" s="4"/>
      <c r="FLA149" s="4"/>
      <c r="FLB149" s="4"/>
      <c r="FLC149" s="4"/>
      <c r="FLD149" s="4"/>
      <c r="FLE149" s="4"/>
      <c r="FLF149" s="4"/>
      <c r="FLG149" s="4"/>
      <c r="FLH149" s="4"/>
      <c r="FLI149" s="4"/>
      <c r="FLJ149" s="4"/>
      <c r="FLK149" s="4"/>
      <c r="FLL149" s="4"/>
      <c r="FLM149" s="4"/>
      <c r="FLN149" s="4"/>
      <c r="FLO149" s="4"/>
      <c r="FLP149" s="4"/>
      <c r="FLQ149" s="4"/>
      <c r="FLR149" s="4"/>
      <c r="FLS149" s="4"/>
      <c r="FLT149" s="4"/>
      <c r="FLU149" s="4"/>
      <c r="FLV149" s="4"/>
      <c r="FLW149" s="4"/>
      <c r="FLX149" s="4"/>
      <c r="FLY149" s="4"/>
      <c r="FLZ149" s="4"/>
      <c r="FMA149" s="4"/>
      <c r="FMB149" s="4"/>
      <c r="FMC149" s="4"/>
      <c r="FMD149" s="4"/>
      <c r="FME149" s="4"/>
      <c r="FMF149" s="4"/>
      <c r="FMG149" s="4"/>
      <c r="FMH149" s="4"/>
      <c r="FMI149" s="4"/>
      <c r="FMJ149" s="4"/>
      <c r="FMK149" s="4"/>
      <c r="FML149" s="4"/>
      <c r="FMM149" s="4"/>
      <c r="FMN149" s="4"/>
      <c r="FMO149" s="4"/>
      <c r="FMP149" s="4"/>
      <c r="FMQ149" s="4"/>
      <c r="FMR149" s="4"/>
      <c r="FMS149" s="4"/>
      <c r="FMT149" s="4"/>
      <c r="FMU149" s="4"/>
      <c r="FMV149" s="4"/>
      <c r="FMW149" s="4"/>
      <c r="FMX149" s="4"/>
      <c r="FMY149" s="4"/>
      <c r="FMZ149" s="4"/>
      <c r="FNA149" s="4"/>
      <c r="FNB149" s="4"/>
      <c r="FNC149" s="4"/>
      <c r="FND149" s="4"/>
      <c r="FNE149" s="4"/>
      <c r="FNF149" s="4"/>
      <c r="FNG149" s="4"/>
      <c r="FNH149" s="4"/>
      <c r="FNI149" s="4"/>
      <c r="FNJ149" s="4"/>
      <c r="FNK149" s="4"/>
      <c r="FNL149" s="4"/>
      <c r="FNM149" s="4"/>
      <c r="FNN149" s="4"/>
      <c r="FNO149" s="4"/>
      <c r="FNP149" s="4"/>
      <c r="FNQ149" s="4"/>
      <c r="FNR149" s="4"/>
      <c r="FNS149" s="4"/>
      <c r="FNT149" s="4"/>
      <c r="FNU149" s="4"/>
      <c r="FNV149" s="4"/>
      <c r="FNW149" s="4"/>
      <c r="FNX149" s="4"/>
      <c r="FNY149" s="4"/>
      <c r="FNZ149" s="4"/>
      <c r="FOA149" s="4"/>
      <c r="FOB149" s="4"/>
      <c r="FOC149" s="4"/>
      <c r="FOD149" s="4"/>
      <c r="FOE149" s="4"/>
      <c r="FOF149" s="4"/>
      <c r="FOG149" s="4"/>
      <c r="FOH149" s="4"/>
      <c r="FOI149" s="4"/>
      <c r="FOJ149" s="4"/>
      <c r="FOK149" s="4"/>
      <c r="FOL149" s="4"/>
      <c r="FOM149" s="4"/>
      <c r="FON149" s="4"/>
      <c r="FOO149" s="4"/>
      <c r="FOP149" s="4"/>
      <c r="FOQ149" s="4"/>
      <c r="FOR149" s="4"/>
      <c r="FOS149" s="4"/>
      <c r="FOT149" s="4"/>
      <c r="FOU149" s="4"/>
      <c r="FOV149" s="4"/>
      <c r="FOW149" s="4"/>
      <c r="FOX149" s="4"/>
      <c r="FOY149" s="4"/>
      <c r="FOZ149" s="4"/>
      <c r="FPA149" s="4"/>
      <c r="FPB149" s="4"/>
      <c r="FPC149" s="4"/>
      <c r="FPD149" s="4"/>
      <c r="FPE149" s="4"/>
      <c r="FPF149" s="4"/>
      <c r="FPG149" s="4"/>
      <c r="FPH149" s="4"/>
      <c r="FPI149" s="4"/>
      <c r="FPJ149" s="4"/>
      <c r="FPK149" s="4"/>
      <c r="FPL149" s="4"/>
      <c r="FPM149" s="4"/>
      <c r="FPN149" s="4"/>
      <c r="FPO149" s="4"/>
      <c r="FPP149" s="4"/>
      <c r="FPQ149" s="4"/>
      <c r="FPR149" s="4"/>
      <c r="FPS149" s="4"/>
      <c r="FPT149" s="4"/>
      <c r="FPU149" s="4"/>
      <c r="FPV149" s="4"/>
      <c r="FPW149" s="4"/>
      <c r="FPX149" s="4"/>
      <c r="FPY149" s="4"/>
      <c r="FPZ149" s="4"/>
      <c r="FQA149" s="4"/>
      <c r="FQB149" s="4"/>
      <c r="FQC149" s="4"/>
      <c r="FQD149" s="4"/>
      <c r="FQE149" s="4"/>
      <c r="FQF149" s="4"/>
      <c r="FQG149" s="4"/>
      <c r="FQH149" s="4"/>
      <c r="FQI149" s="4"/>
      <c r="FQJ149" s="4"/>
      <c r="FQK149" s="4"/>
      <c r="FQL149" s="4"/>
      <c r="FQM149" s="4"/>
      <c r="FQN149" s="4"/>
      <c r="FQO149" s="4"/>
      <c r="FQP149" s="4"/>
      <c r="FQQ149" s="4"/>
      <c r="FQR149" s="4"/>
      <c r="FQS149" s="4"/>
      <c r="FQT149" s="4"/>
      <c r="FQU149" s="4"/>
      <c r="FQV149" s="4"/>
      <c r="FQW149" s="4"/>
      <c r="FQX149" s="4"/>
      <c r="FQY149" s="4"/>
      <c r="FQZ149" s="4"/>
      <c r="FRA149" s="4"/>
      <c r="FRB149" s="4"/>
      <c r="FRC149" s="4"/>
      <c r="FRD149" s="4"/>
      <c r="FRE149" s="4"/>
      <c r="FRF149" s="4"/>
      <c r="FRG149" s="4"/>
      <c r="FRH149" s="4"/>
      <c r="FRI149" s="4"/>
      <c r="FRJ149" s="4"/>
      <c r="FRK149" s="4"/>
      <c r="FRL149" s="4"/>
      <c r="FRM149" s="4"/>
      <c r="FRN149" s="4"/>
      <c r="FRO149" s="4"/>
      <c r="FRP149" s="4"/>
      <c r="FRQ149" s="4"/>
      <c r="FRR149" s="4"/>
      <c r="FRS149" s="4"/>
      <c r="FRT149" s="4"/>
      <c r="FRU149" s="4"/>
      <c r="FRV149" s="4"/>
      <c r="FRW149" s="4"/>
      <c r="FRX149" s="4"/>
      <c r="FRY149" s="4"/>
      <c r="FRZ149" s="4"/>
      <c r="FSA149" s="4"/>
      <c r="FSB149" s="4"/>
      <c r="FSC149" s="4"/>
      <c r="FSD149" s="4"/>
      <c r="FSE149" s="4"/>
      <c r="FSF149" s="4"/>
      <c r="FSG149" s="4"/>
      <c r="FSH149" s="4"/>
      <c r="FSI149" s="4"/>
      <c r="FSJ149" s="4"/>
      <c r="FSK149" s="4"/>
      <c r="FSL149" s="4"/>
      <c r="FSM149" s="74"/>
      <c r="FSN149" s="74"/>
      <c r="FSO149" s="74"/>
      <c r="FSP149" s="74"/>
      <c r="FSQ149" s="74"/>
      <c r="FSR149" s="74"/>
      <c r="FSS149" s="4"/>
      <c r="FST149" s="4"/>
      <c r="FSU149" s="4"/>
      <c r="FSV149" s="4"/>
      <c r="FSW149" s="4"/>
      <c r="FSX149" s="4"/>
      <c r="FSY149" s="4"/>
      <c r="FSZ149" s="4"/>
      <c r="FTA149" s="4"/>
      <c r="FTB149" s="4"/>
      <c r="FTC149" s="4"/>
      <c r="FTD149" s="4"/>
      <c r="FTE149" s="4"/>
      <c r="FTF149" s="4"/>
      <c r="FTG149" s="4"/>
      <c r="FTH149" s="4"/>
      <c r="FTI149" s="4"/>
      <c r="FTJ149" s="4"/>
      <c r="FTK149" s="4"/>
      <c r="FTL149" s="4"/>
      <c r="FTM149" s="4"/>
      <c r="FTN149" s="4"/>
      <c r="FTO149" s="4"/>
      <c r="FTP149" s="4"/>
      <c r="FTQ149" s="4"/>
      <c r="FTR149" s="4"/>
      <c r="FTS149" s="4"/>
      <c r="FTT149" s="4"/>
      <c r="FTU149" s="4"/>
      <c r="FTV149" s="4"/>
      <c r="FTW149" s="4"/>
      <c r="FTX149" s="4"/>
      <c r="FTY149" s="4"/>
      <c r="FTZ149" s="4"/>
      <c r="FUA149" s="4"/>
      <c r="FUB149" s="4"/>
      <c r="FUC149" s="4"/>
      <c r="FUD149" s="4"/>
      <c r="FUE149" s="4"/>
      <c r="FUF149" s="4"/>
      <c r="FUG149" s="4"/>
      <c r="FUH149" s="4"/>
      <c r="FUI149" s="4"/>
      <c r="FUJ149" s="4"/>
      <c r="FUK149" s="4"/>
      <c r="FUL149" s="4"/>
      <c r="FUM149" s="4"/>
      <c r="FUN149" s="4"/>
      <c r="FUO149" s="4"/>
      <c r="FUP149" s="4"/>
      <c r="FUQ149" s="4"/>
      <c r="FUR149" s="4"/>
      <c r="FUS149" s="4"/>
      <c r="FUT149" s="4"/>
      <c r="FUU149" s="4"/>
      <c r="FUV149" s="4"/>
      <c r="FUW149" s="4"/>
      <c r="FUX149" s="4"/>
      <c r="FUY149" s="4"/>
      <c r="FUZ149" s="4"/>
      <c r="FVA149" s="4"/>
      <c r="FVB149" s="4"/>
      <c r="FVC149" s="4"/>
      <c r="FVD149" s="4"/>
      <c r="FVE149" s="4"/>
      <c r="FVF149" s="4"/>
      <c r="FVG149" s="4"/>
      <c r="FVH149" s="4"/>
      <c r="FVI149" s="4"/>
      <c r="FVJ149" s="4"/>
      <c r="FVK149" s="4"/>
      <c r="FVL149" s="4"/>
      <c r="FVM149" s="4"/>
      <c r="FVN149" s="4"/>
      <c r="FVO149" s="4"/>
      <c r="FVP149" s="4"/>
      <c r="FVQ149" s="4"/>
      <c r="FVR149" s="4"/>
      <c r="FVS149" s="4"/>
      <c r="FVT149" s="4"/>
      <c r="FVU149" s="4"/>
      <c r="FVV149" s="4"/>
      <c r="FVW149" s="4"/>
      <c r="FVX149" s="4"/>
      <c r="FVY149" s="4"/>
      <c r="FVZ149" s="4"/>
      <c r="FWA149" s="4"/>
      <c r="FWB149" s="4"/>
      <c r="FWC149" s="4"/>
      <c r="FWD149" s="4"/>
      <c r="FWE149" s="4"/>
      <c r="FWF149" s="4"/>
      <c r="FWG149" s="4"/>
      <c r="FWH149" s="4"/>
      <c r="FWI149" s="4"/>
      <c r="FWJ149" s="4"/>
      <c r="FWK149" s="4"/>
      <c r="FWL149" s="4"/>
      <c r="FWM149" s="4"/>
      <c r="FWN149" s="4"/>
      <c r="FWO149" s="4"/>
      <c r="FWP149" s="4"/>
      <c r="FWQ149" s="4"/>
      <c r="FWR149" s="4"/>
      <c r="FWS149" s="4"/>
      <c r="FWT149" s="4"/>
      <c r="FWU149" s="4"/>
      <c r="FWV149" s="4"/>
      <c r="FWW149" s="4"/>
      <c r="FWX149" s="4"/>
      <c r="FWY149" s="4"/>
      <c r="FWZ149" s="4"/>
      <c r="FXA149" s="4"/>
      <c r="FXB149" s="4"/>
      <c r="FXC149" s="4"/>
      <c r="FXD149" s="4"/>
      <c r="FXE149" s="4"/>
      <c r="FXF149" s="4"/>
      <c r="FXG149" s="4"/>
      <c r="FXH149" s="4"/>
      <c r="FXI149" s="4"/>
      <c r="FXJ149" s="4"/>
      <c r="FXK149" s="4"/>
      <c r="FXL149" s="4"/>
      <c r="FXM149" s="4"/>
      <c r="FXN149" s="4"/>
      <c r="FXO149" s="4"/>
      <c r="FXP149" s="4"/>
      <c r="FXQ149" s="4"/>
      <c r="FXR149" s="4"/>
      <c r="FXS149" s="4"/>
      <c r="FXT149" s="4"/>
      <c r="FXU149" s="4"/>
      <c r="FXV149" s="4"/>
      <c r="FXW149" s="4"/>
      <c r="FXX149" s="4"/>
      <c r="FXY149" s="4"/>
      <c r="FXZ149" s="4"/>
      <c r="FYA149" s="4"/>
      <c r="FYB149" s="4"/>
      <c r="FYC149" s="4"/>
      <c r="FYD149" s="4"/>
      <c r="FYE149" s="4"/>
      <c r="FYF149" s="4"/>
      <c r="FYG149" s="4"/>
      <c r="FYH149" s="4"/>
      <c r="FYI149" s="4"/>
      <c r="FYJ149" s="4"/>
      <c r="FYK149" s="4"/>
      <c r="FYL149" s="4"/>
      <c r="FYM149" s="4"/>
      <c r="FYN149" s="4"/>
      <c r="FYO149" s="4"/>
      <c r="FYP149" s="4"/>
      <c r="FYQ149" s="4"/>
      <c r="FYR149" s="4"/>
      <c r="FYS149" s="4"/>
      <c r="FYT149" s="4"/>
      <c r="FYU149" s="4"/>
      <c r="FYV149" s="4"/>
      <c r="FYW149" s="4"/>
      <c r="FYX149" s="4"/>
      <c r="FYY149" s="4"/>
      <c r="FYZ149" s="4"/>
      <c r="FZA149" s="4"/>
      <c r="FZB149" s="4"/>
      <c r="FZC149" s="4"/>
      <c r="FZD149" s="4"/>
      <c r="FZE149" s="4"/>
      <c r="FZF149" s="4"/>
      <c r="FZG149" s="4"/>
      <c r="FZH149" s="4"/>
      <c r="FZI149" s="4"/>
      <c r="FZJ149" s="4"/>
      <c r="FZK149" s="4"/>
      <c r="FZL149" s="4"/>
      <c r="FZM149" s="4"/>
      <c r="FZN149" s="4"/>
      <c r="FZO149" s="4"/>
      <c r="FZP149" s="4"/>
      <c r="FZQ149" s="4"/>
      <c r="FZR149" s="4"/>
      <c r="FZS149" s="4"/>
      <c r="FZT149" s="4"/>
      <c r="FZU149" s="4"/>
      <c r="FZV149" s="4"/>
      <c r="FZW149" s="4"/>
      <c r="FZX149" s="4"/>
      <c r="FZY149" s="4"/>
      <c r="FZZ149" s="4"/>
      <c r="GAA149" s="4"/>
      <c r="GAB149" s="4"/>
      <c r="GAC149" s="4"/>
      <c r="GAD149" s="4"/>
      <c r="GAE149" s="4"/>
      <c r="GAF149" s="4"/>
      <c r="GAG149" s="4"/>
      <c r="GAH149" s="4"/>
      <c r="GAI149" s="4"/>
      <c r="GAJ149" s="4"/>
      <c r="GAK149" s="4"/>
      <c r="GAL149" s="4"/>
      <c r="GAM149" s="4"/>
      <c r="GAN149" s="4"/>
      <c r="GAO149" s="4"/>
      <c r="GAP149" s="4"/>
      <c r="GAQ149" s="4"/>
      <c r="GAR149" s="4"/>
      <c r="GAS149" s="4"/>
      <c r="GAT149" s="4"/>
      <c r="GAU149" s="4"/>
      <c r="GAV149" s="4"/>
      <c r="GAW149" s="4"/>
      <c r="GAX149" s="4"/>
      <c r="GAY149" s="4"/>
      <c r="GAZ149" s="4"/>
      <c r="GBA149" s="4"/>
      <c r="GBB149" s="4"/>
      <c r="GBC149" s="4"/>
      <c r="GBD149" s="4"/>
      <c r="GBE149" s="4"/>
      <c r="GBF149" s="4"/>
      <c r="GBG149" s="4"/>
      <c r="GBH149" s="4"/>
      <c r="GBI149" s="4"/>
      <c r="GBJ149" s="4"/>
      <c r="GBK149" s="4"/>
      <c r="GBL149" s="4"/>
      <c r="GBM149" s="4"/>
      <c r="GBN149" s="4"/>
      <c r="GBO149" s="4"/>
      <c r="GBP149" s="4"/>
      <c r="GBQ149" s="4"/>
      <c r="GBR149" s="4"/>
      <c r="GBS149" s="4"/>
      <c r="GBT149" s="4"/>
      <c r="GBU149" s="4"/>
      <c r="GBV149" s="4"/>
      <c r="GBW149" s="4"/>
      <c r="GBX149" s="4"/>
      <c r="GBY149" s="4"/>
      <c r="GBZ149" s="4"/>
      <c r="GCA149" s="4"/>
      <c r="GCB149" s="4"/>
      <c r="GCC149" s="4"/>
      <c r="GCD149" s="4"/>
      <c r="GCE149" s="4"/>
      <c r="GCF149" s="4"/>
      <c r="GCG149" s="4"/>
      <c r="GCH149" s="4"/>
      <c r="GCI149" s="74"/>
      <c r="GCJ149" s="74"/>
      <c r="GCK149" s="74"/>
      <c r="GCL149" s="74"/>
      <c r="GCM149" s="74"/>
      <c r="GCN149" s="74"/>
      <c r="GCO149" s="4"/>
      <c r="GCP149" s="4"/>
      <c r="GCQ149" s="4"/>
      <c r="GCR149" s="4"/>
      <c r="GCS149" s="4"/>
      <c r="GCT149" s="4"/>
      <c r="GCU149" s="4"/>
      <c r="GCV149" s="4"/>
      <c r="GCW149" s="4"/>
      <c r="GCX149" s="4"/>
      <c r="GCY149" s="4"/>
      <c r="GCZ149" s="4"/>
      <c r="GDA149" s="4"/>
      <c r="GDB149" s="4"/>
      <c r="GDC149" s="4"/>
      <c r="GDD149" s="4"/>
      <c r="GDE149" s="4"/>
      <c r="GDF149" s="4"/>
      <c r="GDG149" s="4"/>
      <c r="GDH149" s="4"/>
      <c r="GDI149" s="4"/>
      <c r="GDJ149" s="4"/>
      <c r="GDK149" s="4"/>
      <c r="GDL149" s="4"/>
      <c r="GDM149" s="4"/>
      <c r="GDN149" s="4"/>
      <c r="GDO149" s="4"/>
      <c r="GDP149" s="4"/>
      <c r="GDQ149" s="4"/>
      <c r="GDR149" s="4"/>
      <c r="GDS149" s="4"/>
      <c r="GDT149" s="4"/>
      <c r="GDU149" s="4"/>
      <c r="GDV149" s="4"/>
      <c r="GDW149" s="4"/>
      <c r="GDX149" s="4"/>
      <c r="GDY149" s="4"/>
      <c r="GDZ149" s="4"/>
      <c r="GEA149" s="4"/>
      <c r="GEB149" s="4"/>
      <c r="GEC149" s="4"/>
      <c r="GED149" s="4"/>
      <c r="GEE149" s="4"/>
      <c r="GEF149" s="4"/>
      <c r="GEG149" s="4"/>
      <c r="GEH149" s="4"/>
      <c r="GEI149" s="4"/>
      <c r="GEJ149" s="4"/>
      <c r="GEK149" s="4"/>
      <c r="GEL149" s="4"/>
      <c r="GEM149" s="4"/>
      <c r="GEN149" s="4"/>
      <c r="GEO149" s="4"/>
      <c r="GEP149" s="4"/>
      <c r="GEQ149" s="4"/>
      <c r="GER149" s="4"/>
      <c r="GES149" s="4"/>
      <c r="GET149" s="4"/>
      <c r="GEU149" s="4"/>
      <c r="GEV149" s="4"/>
      <c r="GEW149" s="4"/>
      <c r="GEX149" s="4"/>
      <c r="GEY149" s="4"/>
      <c r="GEZ149" s="4"/>
      <c r="GFA149" s="4"/>
      <c r="GFB149" s="4"/>
      <c r="GFC149" s="4"/>
      <c r="GFD149" s="4"/>
      <c r="GFE149" s="4"/>
      <c r="GFF149" s="4"/>
      <c r="GFG149" s="4"/>
      <c r="GFH149" s="4"/>
      <c r="GFI149" s="4"/>
      <c r="GFJ149" s="4"/>
      <c r="GFK149" s="4"/>
      <c r="GFL149" s="4"/>
      <c r="GFM149" s="4"/>
      <c r="GFN149" s="4"/>
      <c r="GFO149" s="4"/>
      <c r="GFP149" s="4"/>
      <c r="GFQ149" s="4"/>
      <c r="GFR149" s="4"/>
      <c r="GFS149" s="4"/>
      <c r="GFT149" s="4"/>
      <c r="GFU149" s="4"/>
      <c r="GFV149" s="4"/>
      <c r="GFW149" s="4"/>
      <c r="GFX149" s="4"/>
      <c r="GFY149" s="4"/>
      <c r="GFZ149" s="4"/>
      <c r="GGA149" s="4"/>
      <c r="GGB149" s="4"/>
      <c r="GGC149" s="4"/>
      <c r="GGD149" s="4"/>
      <c r="GGE149" s="4"/>
      <c r="GGF149" s="4"/>
      <c r="GGG149" s="4"/>
      <c r="GGH149" s="4"/>
      <c r="GGI149" s="4"/>
      <c r="GGJ149" s="4"/>
      <c r="GGK149" s="4"/>
      <c r="GGL149" s="4"/>
      <c r="GGM149" s="4"/>
      <c r="GGN149" s="4"/>
      <c r="GGO149" s="4"/>
      <c r="GGP149" s="4"/>
      <c r="GGQ149" s="4"/>
      <c r="GGR149" s="4"/>
      <c r="GGS149" s="4"/>
      <c r="GGT149" s="4"/>
      <c r="GGU149" s="4"/>
      <c r="GGV149" s="4"/>
      <c r="GGW149" s="4"/>
      <c r="GGX149" s="4"/>
      <c r="GGY149" s="4"/>
      <c r="GGZ149" s="4"/>
      <c r="GHA149" s="4"/>
      <c r="GHB149" s="4"/>
      <c r="GHC149" s="4"/>
      <c r="GHD149" s="4"/>
      <c r="GHE149" s="4"/>
      <c r="GHF149" s="4"/>
      <c r="GHG149" s="4"/>
      <c r="GHH149" s="4"/>
      <c r="GHI149" s="4"/>
      <c r="GHJ149" s="4"/>
      <c r="GHK149" s="4"/>
      <c r="GHL149" s="4"/>
      <c r="GHM149" s="4"/>
      <c r="GHN149" s="4"/>
      <c r="GHO149" s="4"/>
      <c r="GHP149" s="4"/>
      <c r="GHQ149" s="4"/>
      <c r="GHR149" s="4"/>
      <c r="GHS149" s="4"/>
      <c r="GHT149" s="4"/>
      <c r="GHU149" s="4"/>
      <c r="GHV149" s="4"/>
      <c r="GHW149" s="4"/>
      <c r="GHX149" s="4"/>
      <c r="GHY149" s="4"/>
      <c r="GHZ149" s="4"/>
      <c r="GIA149" s="4"/>
      <c r="GIB149" s="4"/>
      <c r="GIC149" s="4"/>
      <c r="GID149" s="4"/>
      <c r="GIE149" s="4"/>
      <c r="GIF149" s="4"/>
      <c r="GIG149" s="4"/>
      <c r="GIH149" s="4"/>
      <c r="GII149" s="4"/>
      <c r="GIJ149" s="4"/>
      <c r="GIK149" s="4"/>
      <c r="GIL149" s="4"/>
      <c r="GIM149" s="4"/>
      <c r="GIN149" s="4"/>
      <c r="GIO149" s="4"/>
      <c r="GIP149" s="4"/>
      <c r="GIQ149" s="4"/>
      <c r="GIR149" s="4"/>
      <c r="GIS149" s="4"/>
      <c r="GIT149" s="4"/>
      <c r="GIU149" s="4"/>
      <c r="GIV149" s="4"/>
      <c r="GIW149" s="4"/>
      <c r="GIX149" s="4"/>
      <c r="GIY149" s="4"/>
      <c r="GIZ149" s="4"/>
      <c r="GJA149" s="4"/>
      <c r="GJB149" s="4"/>
      <c r="GJC149" s="4"/>
      <c r="GJD149" s="4"/>
      <c r="GJE149" s="4"/>
      <c r="GJF149" s="4"/>
      <c r="GJG149" s="4"/>
      <c r="GJH149" s="4"/>
      <c r="GJI149" s="4"/>
      <c r="GJJ149" s="4"/>
      <c r="GJK149" s="4"/>
      <c r="GJL149" s="4"/>
      <c r="GJM149" s="4"/>
      <c r="GJN149" s="4"/>
      <c r="GJO149" s="4"/>
      <c r="GJP149" s="4"/>
      <c r="GJQ149" s="4"/>
      <c r="GJR149" s="4"/>
      <c r="GJS149" s="4"/>
      <c r="GJT149" s="4"/>
      <c r="GJU149" s="4"/>
      <c r="GJV149" s="4"/>
      <c r="GJW149" s="4"/>
      <c r="GJX149" s="4"/>
      <c r="GJY149" s="4"/>
      <c r="GJZ149" s="4"/>
      <c r="GKA149" s="4"/>
      <c r="GKB149" s="4"/>
      <c r="GKC149" s="4"/>
      <c r="GKD149" s="4"/>
      <c r="GKE149" s="4"/>
      <c r="GKF149" s="4"/>
      <c r="GKG149" s="4"/>
      <c r="GKH149" s="4"/>
      <c r="GKI149" s="4"/>
      <c r="GKJ149" s="4"/>
      <c r="GKK149" s="4"/>
      <c r="GKL149" s="4"/>
      <c r="GKM149" s="4"/>
      <c r="GKN149" s="4"/>
      <c r="GKO149" s="4"/>
      <c r="GKP149" s="4"/>
      <c r="GKQ149" s="4"/>
      <c r="GKR149" s="4"/>
      <c r="GKS149" s="4"/>
      <c r="GKT149" s="4"/>
      <c r="GKU149" s="4"/>
      <c r="GKV149" s="4"/>
      <c r="GKW149" s="4"/>
      <c r="GKX149" s="4"/>
      <c r="GKY149" s="4"/>
      <c r="GKZ149" s="4"/>
      <c r="GLA149" s="4"/>
      <c r="GLB149" s="4"/>
      <c r="GLC149" s="4"/>
      <c r="GLD149" s="4"/>
      <c r="GLE149" s="4"/>
      <c r="GLF149" s="4"/>
      <c r="GLG149" s="4"/>
      <c r="GLH149" s="4"/>
      <c r="GLI149" s="4"/>
      <c r="GLJ149" s="4"/>
      <c r="GLK149" s="4"/>
      <c r="GLL149" s="4"/>
      <c r="GLM149" s="4"/>
      <c r="GLN149" s="4"/>
      <c r="GLO149" s="4"/>
      <c r="GLP149" s="4"/>
      <c r="GLQ149" s="4"/>
      <c r="GLR149" s="4"/>
      <c r="GLS149" s="4"/>
      <c r="GLT149" s="4"/>
      <c r="GLU149" s="4"/>
      <c r="GLV149" s="4"/>
      <c r="GLW149" s="4"/>
      <c r="GLX149" s="4"/>
      <c r="GLY149" s="4"/>
      <c r="GLZ149" s="4"/>
      <c r="GMA149" s="4"/>
      <c r="GMB149" s="4"/>
      <c r="GMC149" s="4"/>
      <c r="GMD149" s="4"/>
      <c r="GME149" s="74"/>
      <c r="GMF149" s="74"/>
      <c r="GMG149" s="74"/>
      <c r="GMH149" s="74"/>
      <c r="GMI149" s="74"/>
      <c r="GMJ149" s="74"/>
      <c r="GMK149" s="4"/>
      <c r="GML149" s="4"/>
      <c r="GMM149" s="4"/>
      <c r="GMN149" s="4"/>
      <c r="GMO149" s="4"/>
      <c r="GMP149" s="4"/>
      <c r="GMQ149" s="4"/>
      <c r="GMR149" s="4"/>
      <c r="GMS149" s="4"/>
      <c r="GMT149" s="4"/>
      <c r="GMU149" s="4"/>
      <c r="GMV149" s="4"/>
      <c r="GMW149" s="4"/>
      <c r="GMX149" s="4"/>
      <c r="GMY149" s="4"/>
      <c r="GMZ149" s="4"/>
      <c r="GNA149" s="4"/>
      <c r="GNB149" s="4"/>
      <c r="GNC149" s="4"/>
      <c r="GND149" s="4"/>
      <c r="GNE149" s="4"/>
      <c r="GNF149" s="4"/>
      <c r="GNG149" s="4"/>
      <c r="GNH149" s="4"/>
      <c r="GNI149" s="4"/>
      <c r="GNJ149" s="4"/>
      <c r="GNK149" s="4"/>
      <c r="GNL149" s="4"/>
      <c r="GNM149" s="4"/>
      <c r="GNN149" s="4"/>
      <c r="GNO149" s="4"/>
      <c r="GNP149" s="4"/>
      <c r="GNQ149" s="4"/>
      <c r="GNR149" s="4"/>
      <c r="GNS149" s="4"/>
      <c r="GNT149" s="4"/>
      <c r="GNU149" s="4"/>
      <c r="GNV149" s="4"/>
      <c r="GNW149" s="4"/>
      <c r="GNX149" s="4"/>
      <c r="GNY149" s="4"/>
      <c r="GNZ149" s="4"/>
      <c r="GOA149" s="4"/>
      <c r="GOB149" s="4"/>
      <c r="GOC149" s="4"/>
      <c r="GOD149" s="4"/>
      <c r="GOE149" s="4"/>
      <c r="GOF149" s="4"/>
      <c r="GOG149" s="4"/>
      <c r="GOH149" s="4"/>
      <c r="GOI149" s="4"/>
      <c r="GOJ149" s="4"/>
      <c r="GOK149" s="4"/>
      <c r="GOL149" s="4"/>
      <c r="GOM149" s="4"/>
      <c r="GON149" s="4"/>
      <c r="GOO149" s="4"/>
      <c r="GOP149" s="4"/>
      <c r="GOQ149" s="4"/>
      <c r="GOR149" s="4"/>
      <c r="GOS149" s="4"/>
      <c r="GOT149" s="4"/>
      <c r="GOU149" s="4"/>
      <c r="GOV149" s="4"/>
      <c r="GOW149" s="4"/>
      <c r="GOX149" s="4"/>
      <c r="GOY149" s="4"/>
      <c r="GOZ149" s="4"/>
      <c r="GPA149" s="4"/>
      <c r="GPB149" s="4"/>
      <c r="GPC149" s="4"/>
      <c r="GPD149" s="4"/>
      <c r="GPE149" s="4"/>
      <c r="GPF149" s="4"/>
      <c r="GPG149" s="4"/>
      <c r="GPH149" s="4"/>
      <c r="GPI149" s="4"/>
      <c r="GPJ149" s="4"/>
      <c r="GPK149" s="4"/>
      <c r="GPL149" s="4"/>
      <c r="GPM149" s="4"/>
      <c r="GPN149" s="4"/>
      <c r="GPO149" s="4"/>
      <c r="GPP149" s="4"/>
      <c r="GPQ149" s="4"/>
      <c r="GPR149" s="4"/>
      <c r="GPS149" s="4"/>
      <c r="GPT149" s="4"/>
      <c r="GPU149" s="4"/>
      <c r="GPV149" s="4"/>
      <c r="GPW149" s="4"/>
      <c r="GPX149" s="4"/>
      <c r="GPY149" s="4"/>
      <c r="GPZ149" s="4"/>
      <c r="GQA149" s="4"/>
      <c r="GQB149" s="4"/>
      <c r="GQC149" s="4"/>
      <c r="GQD149" s="4"/>
      <c r="GQE149" s="4"/>
      <c r="GQF149" s="4"/>
      <c r="GQG149" s="4"/>
      <c r="GQH149" s="4"/>
      <c r="GQI149" s="4"/>
      <c r="GQJ149" s="4"/>
      <c r="GQK149" s="4"/>
      <c r="GQL149" s="4"/>
      <c r="GQM149" s="4"/>
      <c r="GQN149" s="4"/>
      <c r="GQO149" s="4"/>
      <c r="GQP149" s="4"/>
      <c r="GQQ149" s="4"/>
      <c r="GQR149" s="4"/>
      <c r="GQS149" s="4"/>
      <c r="GQT149" s="4"/>
      <c r="GQU149" s="4"/>
      <c r="GQV149" s="4"/>
      <c r="GQW149" s="4"/>
      <c r="GQX149" s="4"/>
      <c r="GQY149" s="4"/>
      <c r="GQZ149" s="4"/>
      <c r="GRA149" s="4"/>
      <c r="GRB149" s="4"/>
      <c r="GRC149" s="4"/>
      <c r="GRD149" s="4"/>
      <c r="GRE149" s="4"/>
      <c r="GRF149" s="4"/>
      <c r="GRG149" s="4"/>
      <c r="GRH149" s="4"/>
      <c r="GRI149" s="4"/>
      <c r="GRJ149" s="4"/>
      <c r="GRK149" s="4"/>
      <c r="GRL149" s="4"/>
      <c r="GRM149" s="4"/>
      <c r="GRN149" s="4"/>
      <c r="GRO149" s="4"/>
      <c r="GRP149" s="4"/>
      <c r="GRQ149" s="4"/>
      <c r="GRR149" s="4"/>
      <c r="GRS149" s="4"/>
      <c r="GRT149" s="4"/>
      <c r="GRU149" s="4"/>
      <c r="GRV149" s="4"/>
      <c r="GRW149" s="4"/>
      <c r="GRX149" s="4"/>
      <c r="GRY149" s="4"/>
      <c r="GRZ149" s="4"/>
      <c r="GSA149" s="4"/>
      <c r="GSB149" s="4"/>
      <c r="GSC149" s="4"/>
      <c r="GSD149" s="4"/>
      <c r="GSE149" s="4"/>
      <c r="GSF149" s="4"/>
      <c r="GSG149" s="4"/>
      <c r="GSH149" s="4"/>
      <c r="GSI149" s="4"/>
      <c r="GSJ149" s="4"/>
      <c r="GSK149" s="4"/>
      <c r="GSL149" s="4"/>
      <c r="GSM149" s="4"/>
      <c r="GSN149" s="4"/>
      <c r="GSO149" s="4"/>
      <c r="GSP149" s="4"/>
      <c r="GSQ149" s="4"/>
      <c r="GSR149" s="4"/>
      <c r="GSS149" s="4"/>
      <c r="GST149" s="4"/>
      <c r="GSU149" s="4"/>
      <c r="GSV149" s="4"/>
      <c r="GSW149" s="4"/>
      <c r="GSX149" s="4"/>
      <c r="GSY149" s="4"/>
      <c r="GSZ149" s="4"/>
      <c r="GTA149" s="4"/>
      <c r="GTB149" s="4"/>
      <c r="GTC149" s="4"/>
      <c r="GTD149" s="4"/>
      <c r="GTE149" s="4"/>
      <c r="GTF149" s="4"/>
      <c r="GTG149" s="4"/>
      <c r="GTH149" s="4"/>
      <c r="GTI149" s="4"/>
      <c r="GTJ149" s="4"/>
      <c r="GTK149" s="4"/>
      <c r="GTL149" s="4"/>
      <c r="GTM149" s="4"/>
      <c r="GTN149" s="4"/>
      <c r="GTO149" s="4"/>
      <c r="GTP149" s="4"/>
      <c r="GTQ149" s="4"/>
      <c r="GTR149" s="4"/>
      <c r="GTS149" s="4"/>
      <c r="GTT149" s="4"/>
      <c r="GTU149" s="4"/>
      <c r="GTV149" s="4"/>
      <c r="GTW149" s="4"/>
      <c r="GTX149" s="4"/>
      <c r="GTY149" s="4"/>
      <c r="GTZ149" s="4"/>
      <c r="GUA149" s="4"/>
      <c r="GUB149" s="4"/>
      <c r="GUC149" s="4"/>
      <c r="GUD149" s="4"/>
      <c r="GUE149" s="4"/>
      <c r="GUF149" s="4"/>
      <c r="GUG149" s="4"/>
      <c r="GUH149" s="4"/>
      <c r="GUI149" s="4"/>
      <c r="GUJ149" s="4"/>
      <c r="GUK149" s="4"/>
      <c r="GUL149" s="4"/>
      <c r="GUM149" s="4"/>
      <c r="GUN149" s="4"/>
      <c r="GUO149" s="4"/>
      <c r="GUP149" s="4"/>
      <c r="GUQ149" s="4"/>
      <c r="GUR149" s="4"/>
      <c r="GUS149" s="4"/>
      <c r="GUT149" s="4"/>
      <c r="GUU149" s="4"/>
      <c r="GUV149" s="4"/>
      <c r="GUW149" s="4"/>
      <c r="GUX149" s="4"/>
      <c r="GUY149" s="4"/>
      <c r="GUZ149" s="4"/>
      <c r="GVA149" s="4"/>
      <c r="GVB149" s="4"/>
      <c r="GVC149" s="4"/>
      <c r="GVD149" s="4"/>
      <c r="GVE149" s="4"/>
      <c r="GVF149" s="4"/>
      <c r="GVG149" s="4"/>
      <c r="GVH149" s="4"/>
      <c r="GVI149" s="4"/>
      <c r="GVJ149" s="4"/>
      <c r="GVK149" s="4"/>
      <c r="GVL149" s="4"/>
      <c r="GVM149" s="4"/>
      <c r="GVN149" s="4"/>
      <c r="GVO149" s="4"/>
      <c r="GVP149" s="4"/>
      <c r="GVQ149" s="4"/>
      <c r="GVR149" s="4"/>
      <c r="GVS149" s="4"/>
      <c r="GVT149" s="4"/>
      <c r="GVU149" s="4"/>
      <c r="GVV149" s="4"/>
      <c r="GVW149" s="4"/>
      <c r="GVX149" s="4"/>
      <c r="GVY149" s="4"/>
      <c r="GVZ149" s="4"/>
      <c r="GWA149" s="74"/>
      <c r="GWB149" s="74"/>
      <c r="GWC149" s="74"/>
      <c r="GWD149" s="74"/>
      <c r="GWE149" s="74"/>
      <c r="GWF149" s="74"/>
      <c r="GWG149" s="4"/>
      <c r="GWH149" s="4"/>
      <c r="GWI149" s="4"/>
      <c r="GWJ149" s="4"/>
      <c r="GWK149" s="4"/>
      <c r="GWL149" s="4"/>
      <c r="GWM149" s="4"/>
      <c r="GWN149" s="4"/>
      <c r="GWO149" s="4"/>
      <c r="GWP149" s="4"/>
      <c r="GWQ149" s="4"/>
      <c r="GWR149" s="4"/>
      <c r="GWS149" s="4"/>
      <c r="GWT149" s="4"/>
      <c r="GWU149" s="4"/>
      <c r="GWV149" s="4"/>
      <c r="GWW149" s="4"/>
      <c r="GWX149" s="4"/>
      <c r="GWY149" s="4"/>
      <c r="GWZ149" s="4"/>
      <c r="GXA149" s="4"/>
      <c r="GXB149" s="4"/>
      <c r="GXC149" s="4"/>
      <c r="GXD149" s="4"/>
      <c r="GXE149" s="4"/>
      <c r="GXF149" s="4"/>
      <c r="GXG149" s="4"/>
      <c r="GXH149" s="4"/>
      <c r="GXI149" s="4"/>
      <c r="GXJ149" s="4"/>
      <c r="GXK149" s="4"/>
      <c r="GXL149" s="4"/>
      <c r="GXM149" s="4"/>
      <c r="GXN149" s="4"/>
      <c r="GXO149" s="4"/>
      <c r="GXP149" s="4"/>
      <c r="GXQ149" s="4"/>
      <c r="GXR149" s="4"/>
      <c r="GXS149" s="4"/>
      <c r="GXT149" s="4"/>
      <c r="GXU149" s="4"/>
      <c r="GXV149" s="4"/>
      <c r="GXW149" s="4"/>
      <c r="GXX149" s="4"/>
      <c r="GXY149" s="4"/>
      <c r="GXZ149" s="4"/>
      <c r="GYA149" s="4"/>
      <c r="GYB149" s="4"/>
      <c r="GYC149" s="4"/>
      <c r="GYD149" s="4"/>
      <c r="GYE149" s="4"/>
      <c r="GYF149" s="4"/>
      <c r="GYG149" s="4"/>
      <c r="GYH149" s="4"/>
      <c r="GYI149" s="4"/>
      <c r="GYJ149" s="4"/>
      <c r="GYK149" s="4"/>
      <c r="GYL149" s="4"/>
      <c r="GYM149" s="4"/>
      <c r="GYN149" s="4"/>
      <c r="GYO149" s="4"/>
      <c r="GYP149" s="4"/>
      <c r="GYQ149" s="4"/>
      <c r="GYR149" s="4"/>
      <c r="GYS149" s="4"/>
      <c r="GYT149" s="4"/>
      <c r="GYU149" s="4"/>
      <c r="GYV149" s="4"/>
      <c r="GYW149" s="4"/>
      <c r="GYX149" s="4"/>
      <c r="GYY149" s="4"/>
      <c r="GYZ149" s="4"/>
      <c r="GZA149" s="4"/>
      <c r="GZB149" s="4"/>
      <c r="GZC149" s="4"/>
      <c r="GZD149" s="4"/>
      <c r="GZE149" s="4"/>
      <c r="GZF149" s="4"/>
      <c r="GZG149" s="4"/>
      <c r="GZH149" s="4"/>
      <c r="GZI149" s="4"/>
      <c r="GZJ149" s="4"/>
      <c r="GZK149" s="4"/>
      <c r="GZL149" s="4"/>
      <c r="GZM149" s="4"/>
      <c r="GZN149" s="4"/>
      <c r="GZO149" s="4"/>
      <c r="GZP149" s="4"/>
      <c r="GZQ149" s="4"/>
      <c r="GZR149" s="4"/>
      <c r="GZS149" s="4"/>
      <c r="GZT149" s="4"/>
      <c r="GZU149" s="4"/>
      <c r="GZV149" s="4"/>
      <c r="GZW149" s="4"/>
      <c r="GZX149" s="4"/>
      <c r="GZY149" s="4"/>
      <c r="GZZ149" s="4"/>
      <c r="HAA149" s="4"/>
      <c r="HAB149" s="4"/>
      <c r="HAC149" s="4"/>
      <c r="HAD149" s="4"/>
      <c r="HAE149" s="4"/>
      <c r="HAF149" s="4"/>
      <c r="HAG149" s="4"/>
      <c r="HAH149" s="4"/>
      <c r="HAI149" s="4"/>
      <c r="HAJ149" s="4"/>
      <c r="HAK149" s="4"/>
      <c r="HAL149" s="4"/>
      <c r="HAM149" s="4"/>
      <c r="HAN149" s="4"/>
      <c r="HAO149" s="4"/>
      <c r="HAP149" s="4"/>
      <c r="HAQ149" s="4"/>
      <c r="HAR149" s="4"/>
      <c r="HAS149" s="4"/>
      <c r="HAT149" s="4"/>
      <c r="HAU149" s="4"/>
      <c r="HAV149" s="4"/>
      <c r="HAW149" s="4"/>
      <c r="HAX149" s="4"/>
      <c r="HAY149" s="4"/>
      <c r="HAZ149" s="4"/>
      <c r="HBA149" s="4"/>
      <c r="HBB149" s="4"/>
      <c r="HBC149" s="4"/>
      <c r="HBD149" s="4"/>
      <c r="HBE149" s="4"/>
      <c r="HBF149" s="4"/>
      <c r="HBG149" s="4"/>
      <c r="HBH149" s="4"/>
      <c r="HBI149" s="4"/>
      <c r="HBJ149" s="4"/>
      <c r="HBK149" s="4"/>
      <c r="HBL149" s="4"/>
      <c r="HBM149" s="4"/>
      <c r="HBN149" s="4"/>
      <c r="HBO149" s="4"/>
      <c r="HBP149" s="4"/>
      <c r="HBQ149" s="4"/>
      <c r="HBR149" s="4"/>
      <c r="HBS149" s="4"/>
      <c r="HBT149" s="4"/>
      <c r="HBU149" s="4"/>
      <c r="HBV149" s="4"/>
      <c r="HBW149" s="4"/>
      <c r="HBX149" s="4"/>
      <c r="HBY149" s="4"/>
      <c r="HBZ149" s="4"/>
      <c r="HCA149" s="4"/>
      <c r="HCB149" s="4"/>
      <c r="HCC149" s="4"/>
      <c r="HCD149" s="4"/>
      <c r="HCE149" s="4"/>
      <c r="HCF149" s="4"/>
      <c r="HCG149" s="4"/>
      <c r="HCH149" s="4"/>
      <c r="HCI149" s="4"/>
      <c r="HCJ149" s="4"/>
      <c r="HCK149" s="4"/>
      <c r="HCL149" s="4"/>
      <c r="HCM149" s="4"/>
      <c r="HCN149" s="4"/>
      <c r="HCO149" s="4"/>
      <c r="HCP149" s="4"/>
      <c r="HCQ149" s="4"/>
      <c r="HCR149" s="4"/>
      <c r="HCS149" s="4"/>
      <c r="HCT149" s="4"/>
      <c r="HCU149" s="4"/>
      <c r="HCV149" s="4"/>
      <c r="HCW149" s="4"/>
      <c r="HCX149" s="4"/>
      <c r="HCY149" s="4"/>
      <c r="HCZ149" s="4"/>
      <c r="HDA149" s="4"/>
      <c r="HDB149" s="4"/>
      <c r="HDC149" s="4"/>
      <c r="HDD149" s="4"/>
      <c r="HDE149" s="4"/>
      <c r="HDF149" s="4"/>
      <c r="HDG149" s="4"/>
      <c r="HDH149" s="4"/>
      <c r="HDI149" s="4"/>
      <c r="HDJ149" s="4"/>
      <c r="HDK149" s="4"/>
      <c r="HDL149" s="4"/>
      <c r="HDM149" s="4"/>
      <c r="HDN149" s="4"/>
      <c r="HDO149" s="4"/>
      <c r="HDP149" s="4"/>
      <c r="HDQ149" s="4"/>
      <c r="HDR149" s="4"/>
      <c r="HDS149" s="4"/>
      <c r="HDT149" s="4"/>
      <c r="HDU149" s="4"/>
      <c r="HDV149" s="4"/>
      <c r="HDW149" s="4"/>
      <c r="HDX149" s="4"/>
      <c r="HDY149" s="4"/>
      <c r="HDZ149" s="4"/>
      <c r="HEA149" s="4"/>
      <c r="HEB149" s="4"/>
      <c r="HEC149" s="4"/>
      <c r="HED149" s="4"/>
      <c r="HEE149" s="4"/>
      <c r="HEF149" s="4"/>
      <c r="HEG149" s="4"/>
      <c r="HEH149" s="4"/>
      <c r="HEI149" s="4"/>
      <c r="HEJ149" s="4"/>
      <c r="HEK149" s="4"/>
      <c r="HEL149" s="4"/>
      <c r="HEM149" s="4"/>
      <c r="HEN149" s="4"/>
      <c r="HEO149" s="4"/>
      <c r="HEP149" s="4"/>
      <c r="HEQ149" s="4"/>
      <c r="HER149" s="4"/>
      <c r="HES149" s="4"/>
      <c r="HET149" s="4"/>
      <c r="HEU149" s="4"/>
      <c r="HEV149" s="4"/>
      <c r="HEW149" s="4"/>
      <c r="HEX149" s="4"/>
      <c r="HEY149" s="4"/>
      <c r="HEZ149" s="4"/>
      <c r="HFA149" s="4"/>
      <c r="HFB149" s="4"/>
      <c r="HFC149" s="4"/>
      <c r="HFD149" s="4"/>
      <c r="HFE149" s="4"/>
      <c r="HFF149" s="4"/>
      <c r="HFG149" s="4"/>
      <c r="HFH149" s="4"/>
      <c r="HFI149" s="4"/>
      <c r="HFJ149" s="4"/>
      <c r="HFK149" s="4"/>
      <c r="HFL149" s="4"/>
      <c r="HFM149" s="4"/>
      <c r="HFN149" s="4"/>
      <c r="HFO149" s="4"/>
      <c r="HFP149" s="4"/>
      <c r="HFQ149" s="4"/>
      <c r="HFR149" s="4"/>
      <c r="HFS149" s="4"/>
      <c r="HFT149" s="4"/>
      <c r="HFU149" s="4"/>
      <c r="HFV149" s="4"/>
      <c r="HFW149" s="74"/>
      <c r="HFX149" s="74"/>
      <c r="HFY149" s="74"/>
      <c r="HFZ149" s="74"/>
      <c r="HGA149" s="74"/>
      <c r="HGB149" s="74"/>
      <c r="HGC149" s="4"/>
      <c r="HGD149" s="4"/>
      <c r="HGE149" s="4"/>
      <c r="HGF149" s="4"/>
      <c r="HGG149" s="4"/>
      <c r="HGH149" s="4"/>
      <c r="HGI149" s="4"/>
      <c r="HGJ149" s="4"/>
      <c r="HGK149" s="4"/>
      <c r="HGL149" s="4"/>
      <c r="HGM149" s="4"/>
      <c r="HGN149" s="4"/>
      <c r="HGO149" s="4"/>
      <c r="HGP149" s="4"/>
      <c r="HGQ149" s="4"/>
      <c r="HGR149" s="4"/>
      <c r="HGS149" s="4"/>
      <c r="HGT149" s="4"/>
      <c r="HGU149" s="4"/>
      <c r="HGV149" s="4"/>
      <c r="HGW149" s="4"/>
      <c r="HGX149" s="4"/>
      <c r="HGY149" s="4"/>
      <c r="HGZ149" s="4"/>
      <c r="HHA149" s="4"/>
      <c r="HHB149" s="4"/>
      <c r="HHC149" s="4"/>
      <c r="HHD149" s="4"/>
      <c r="HHE149" s="4"/>
      <c r="HHF149" s="4"/>
      <c r="HHG149" s="4"/>
      <c r="HHH149" s="4"/>
      <c r="HHI149" s="4"/>
      <c r="HHJ149" s="4"/>
      <c r="HHK149" s="4"/>
      <c r="HHL149" s="4"/>
      <c r="HHM149" s="4"/>
      <c r="HHN149" s="4"/>
      <c r="HHO149" s="4"/>
      <c r="HHP149" s="4"/>
      <c r="HHQ149" s="4"/>
      <c r="HHR149" s="4"/>
      <c r="HHS149" s="4"/>
      <c r="HHT149" s="4"/>
      <c r="HHU149" s="4"/>
      <c r="HHV149" s="4"/>
      <c r="HHW149" s="4"/>
      <c r="HHX149" s="4"/>
      <c r="HHY149" s="4"/>
      <c r="HHZ149" s="4"/>
      <c r="HIA149" s="4"/>
      <c r="HIB149" s="4"/>
      <c r="HIC149" s="4"/>
      <c r="HID149" s="4"/>
      <c r="HIE149" s="4"/>
      <c r="HIF149" s="4"/>
      <c r="HIG149" s="4"/>
      <c r="HIH149" s="4"/>
      <c r="HII149" s="4"/>
      <c r="HIJ149" s="4"/>
      <c r="HIK149" s="4"/>
      <c r="HIL149" s="4"/>
      <c r="HIM149" s="4"/>
      <c r="HIN149" s="4"/>
      <c r="HIO149" s="4"/>
      <c r="HIP149" s="4"/>
      <c r="HIQ149" s="4"/>
      <c r="HIR149" s="4"/>
      <c r="HIS149" s="4"/>
      <c r="HIT149" s="4"/>
      <c r="HIU149" s="4"/>
      <c r="HIV149" s="4"/>
      <c r="HIW149" s="4"/>
      <c r="HIX149" s="4"/>
      <c r="HIY149" s="4"/>
      <c r="HIZ149" s="4"/>
      <c r="HJA149" s="4"/>
      <c r="HJB149" s="4"/>
      <c r="HJC149" s="4"/>
      <c r="HJD149" s="4"/>
      <c r="HJE149" s="4"/>
      <c r="HJF149" s="4"/>
      <c r="HJG149" s="4"/>
      <c r="HJH149" s="4"/>
      <c r="HJI149" s="4"/>
      <c r="HJJ149" s="4"/>
      <c r="HJK149" s="4"/>
      <c r="HJL149" s="4"/>
      <c r="HJM149" s="4"/>
      <c r="HJN149" s="4"/>
      <c r="HJO149" s="4"/>
      <c r="HJP149" s="4"/>
      <c r="HJQ149" s="4"/>
      <c r="HJR149" s="4"/>
      <c r="HJS149" s="4"/>
      <c r="HJT149" s="4"/>
      <c r="HJU149" s="4"/>
      <c r="HJV149" s="4"/>
      <c r="HJW149" s="4"/>
      <c r="HJX149" s="4"/>
      <c r="HJY149" s="4"/>
      <c r="HJZ149" s="4"/>
      <c r="HKA149" s="4"/>
      <c r="HKB149" s="4"/>
      <c r="HKC149" s="4"/>
      <c r="HKD149" s="4"/>
      <c r="HKE149" s="4"/>
      <c r="HKF149" s="4"/>
      <c r="HKG149" s="4"/>
      <c r="HKH149" s="4"/>
      <c r="HKI149" s="4"/>
      <c r="HKJ149" s="4"/>
      <c r="HKK149" s="4"/>
      <c r="HKL149" s="4"/>
      <c r="HKM149" s="4"/>
      <c r="HKN149" s="4"/>
      <c r="HKO149" s="4"/>
      <c r="HKP149" s="4"/>
      <c r="HKQ149" s="4"/>
      <c r="HKR149" s="4"/>
      <c r="HKS149" s="4"/>
      <c r="HKT149" s="4"/>
      <c r="HKU149" s="4"/>
      <c r="HKV149" s="4"/>
      <c r="HKW149" s="4"/>
      <c r="HKX149" s="4"/>
      <c r="HKY149" s="4"/>
      <c r="HKZ149" s="4"/>
      <c r="HLA149" s="4"/>
      <c r="HLB149" s="4"/>
      <c r="HLC149" s="4"/>
      <c r="HLD149" s="4"/>
      <c r="HLE149" s="4"/>
      <c r="HLF149" s="4"/>
      <c r="HLG149" s="4"/>
      <c r="HLH149" s="4"/>
      <c r="HLI149" s="4"/>
      <c r="HLJ149" s="4"/>
      <c r="HLK149" s="4"/>
      <c r="HLL149" s="4"/>
      <c r="HLM149" s="4"/>
      <c r="HLN149" s="4"/>
      <c r="HLO149" s="4"/>
      <c r="HLP149" s="4"/>
      <c r="HLQ149" s="4"/>
      <c r="HLR149" s="4"/>
      <c r="HLS149" s="4"/>
      <c r="HLT149" s="4"/>
      <c r="HLU149" s="4"/>
      <c r="HLV149" s="4"/>
      <c r="HLW149" s="4"/>
      <c r="HLX149" s="4"/>
      <c r="HLY149" s="4"/>
      <c r="HLZ149" s="4"/>
      <c r="HMA149" s="4"/>
      <c r="HMB149" s="4"/>
      <c r="HMC149" s="4"/>
      <c r="HMD149" s="4"/>
      <c r="HME149" s="4"/>
      <c r="HMF149" s="4"/>
      <c r="HMG149" s="4"/>
      <c r="HMH149" s="4"/>
      <c r="HMI149" s="4"/>
      <c r="HMJ149" s="4"/>
      <c r="HMK149" s="4"/>
      <c r="HML149" s="4"/>
      <c r="HMM149" s="4"/>
      <c r="HMN149" s="4"/>
      <c r="HMO149" s="4"/>
      <c r="HMP149" s="4"/>
      <c r="HMQ149" s="4"/>
      <c r="HMR149" s="4"/>
      <c r="HMS149" s="4"/>
      <c r="HMT149" s="4"/>
      <c r="HMU149" s="4"/>
      <c r="HMV149" s="4"/>
      <c r="HMW149" s="4"/>
      <c r="HMX149" s="4"/>
      <c r="HMY149" s="4"/>
      <c r="HMZ149" s="4"/>
      <c r="HNA149" s="4"/>
      <c r="HNB149" s="4"/>
      <c r="HNC149" s="4"/>
      <c r="HND149" s="4"/>
      <c r="HNE149" s="4"/>
      <c r="HNF149" s="4"/>
      <c r="HNG149" s="4"/>
      <c r="HNH149" s="4"/>
      <c r="HNI149" s="4"/>
      <c r="HNJ149" s="4"/>
      <c r="HNK149" s="4"/>
      <c r="HNL149" s="4"/>
      <c r="HNM149" s="4"/>
      <c r="HNN149" s="4"/>
      <c r="HNO149" s="4"/>
      <c r="HNP149" s="4"/>
      <c r="HNQ149" s="4"/>
      <c r="HNR149" s="4"/>
      <c r="HNS149" s="4"/>
      <c r="HNT149" s="4"/>
      <c r="HNU149" s="4"/>
      <c r="HNV149" s="4"/>
      <c r="HNW149" s="4"/>
      <c r="HNX149" s="4"/>
      <c r="HNY149" s="4"/>
      <c r="HNZ149" s="4"/>
      <c r="HOA149" s="4"/>
      <c r="HOB149" s="4"/>
      <c r="HOC149" s="4"/>
      <c r="HOD149" s="4"/>
      <c r="HOE149" s="4"/>
      <c r="HOF149" s="4"/>
      <c r="HOG149" s="4"/>
      <c r="HOH149" s="4"/>
      <c r="HOI149" s="4"/>
      <c r="HOJ149" s="4"/>
      <c r="HOK149" s="4"/>
      <c r="HOL149" s="4"/>
      <c r="HOM149" s="4"/>
      <c r="HON149" s="4"/>
      <c r="HOO149" s="4"/>
      <c r="HOP149" s="4"/>
      <c r="HOQ149" s="4"/>
      <c r="HOR149" s="4"/>
      <c r="HOS149" s="4"/>
      <c r="HOT149" s="4"/>
      <c r="HOU149" s="4"/>
      <c r="HOV149" s="4"/>
      <c r="HOW149" s="4"/>
      <c r="HOX149" s="4"/>
      <c r="HOY149" s="4"/>
      <c r="HOZ149" s="4"/>
      <c r="HPA149" s="4"/>
      <c r="HPB149" s="4"/>
      <c r="HPC149" s="4"/>
      <c r="HPD149" s="4"/>
      <c r="HPE149" s="4"/>
      <c r="HPF149" s="4"/>
      <c r="HPG149" s="4"/>
      <c r="HPH149" s="4"/>
      <c r="HPI149" s="4"/>
      <c r="HPJ149" s="4"/>
      <c r="HPK149" s="4"/>
      <c r="HPL149" s="4"/>
      <c r="HPM149" s="4"/>
      <c r="HPN149" s="4"/>
      <c r="HPO149" s="4"/>
      <c r="HPP149" s="4"/>
      <c r="HPQ149" s="4"/>
      <c r="HPR149" s="4"/>
      <c r="HPS149" s="74"/>
      <c r="HPT149" s="74"/>
      <c r="HPU149" s="74"/>
      <c r="HPV149" s="74"/>
      <c r="HPW149" s="74"/>
      <c r="HPX149" s="74"/>
      <c r="HPY149" s="4"/>
      <c r="HPZ149" s="4"/>
      <c r="HQA149" s="4"/>
      <c r="HQB149" s="4"/>
      <c r="HQC149" s="4"/>
      <c r="HQD149" s="4"/>
      <c r="HQE149" s="4"/>
      <c r="HQF149" s="4"/>
      <c r="HQG149" s="4"/>
      <c r="HQH149" s="4"/>
      <c r="HQI149" s="4"/>
      <c r="HQJ149" s="4"/>
      <c r="HQK149" s="4"/>
      <c r="HQL149" s="4"/>
      <c r="HQM149" s="4"/>
      <c r="HQN149" s="4"/>
      <c r="HQO149" s="4"/>
      <c r="HQP149" s="4"/>
      <c r="HQQ149" s="4"/>
      <c r="HQR149" s="4"/>
      <c r="HQS149" s="4"/>
      <c r="HQT149" s="4"/>
      <c r="HQU149" s="4"/>
      <c r="HQV149" s="4"/>
      <c r="HQW149" s="4"/>
      <c r="HQX149" s="4"/>
      <c r="HQY149" s="4"/>
      <c r="HQZ149" s="4"/>
      <c r="HRA149" s="4"/>
      <c r="HRB149" s="4"/>
      <c r="HRC149" s="4"/>
      <c r="HRD149" s="4"/>
      <c r="HRE149" s="4"/>
      <c r="HRF149" s="4"/>
      <c r="HRG149" s="4"/>
      <c r="HRH149" s="4"/>
      <c r="HRI149" s="4"/>
      <c r="HRJ149" s="4"/>
      <c r="HRK149" s="4"/>
      <c r="HRL149" s="4"/>
      <c r="HRM149" s="4"/>
      <c r="HRN149" s="4"/>
      <c r="HRO149" s="4"/>
      <c r="HRP149" s="4"/>
      <c r="HRQ149" s="4"/>
      <c r="HRR149" s="4"/>
      <c r="HRS149" s="4"/>
      <c r="HRT149" s="4"/>
      <c r="HRU149" s="4"/>
      <c r="HRV149" s="4"/>
      <c r="HRW149" s="4"/>
      <c r="HRX149" s="4"/>
      <c r="HRY149" s="4"/>
      <c r="HRZ149" s="4"/>
      <c r="HSA149" s="4"/>
      <c r="HSB149" s="4"/>
      <c r="HSC149" s="4"/>
      <c r="HSD149" s="4"/>
      <c r="HSE149" s="4"/>
      <c r="HSF149" s="4"/>
      <c r="HSG149" s="4"/>
      <c r="HSH149" s="4"/>
      <c r="HSI149" s="4"/>
      <c r="HSJ149" s="4"/>
      <c r="HSK149" s="4"/>
      <c r="HSL149" s="4"/>
      <c r="HSM149" s="4"/>
      <c r="HSN149" s="4"/>
      <c r="HSO149" s="4"/>
      <c r="HSP149" s="4"/>
      <c r="HSQ149" s="4"/>
      <c r="HSR149" s="4"/>
      <c r="HSS149" s="4"/>
      <c r="HST149" s="4"/>
      <c r="HSU149" s="4"/>
      <c r="HSV149" s="4"/>
      <c r="HSW149" s="4"/>
      <c r="HSX149" s="4"/>
      <c r="HSY149" s="4"/>
      <c r="HSZ149" s="4"/>
      <c r="HTA149" s="4"/>
      <c r="HTB149" s="4"/>
      <c r="HTC149" s="4"/>
      <c r="HTD149" s="4"/>
      <c r="HTE149" s="4"/>
      <c r="HTF149" s="4"/>
      <c r="HTG149" s="4"/>
      <c r="HTH149" s="4"/>
      <c r="HTI149" s="4"/>
      <c r="HTJ149" s="4"/>
      <c r="HTK149" s="4"/>
      <c r="HTL149" s="4"/>
      <c r="HTM149" s="4"/>
      <c r="HTN149" s="4"/>
      <c r="HTO149" s="4"/>
      <c r="HTP149" s="4"/>
      <c r="HTQ149" s="4"/>
      <c r="HTR149" s="4"/>
      <c r="HTS149" s="4"/>
      <c r="HTT149" s="4"/>
      <c r="HTU149" s="4"/>
      <c r="HTV149" s="4"/>
      <c r="HTW149" s="4"/>
      <c r="HTX149" s="4"/>
      <c r="HTY149" s="4"/>
      <c r="HTZ149" s="4"/>
      <c r="HUA149" s="4"/>
      <c r="HUB149" s="4"/>
      <c r="HUC149" s="4"/>
      <c r="HUD149" s="4"/>
      <c r="HUE149" s="4"/>
      <c r="HUF149" s="4"/>
      <c r="HUG149" s="4"/>
      <c r="HUH149" s="4"/>
      <c r="HUI149" s="4"/>
      <c r="HUJ149" s="4"/>
      <c r="HUK149" s="4"/>
      <c r="HUL149" s="4"/>
      <c r="HUM149" s="4"/>
      <c r="HUN149" s="4"/>
      <c r="HUO149" s="4"/>
      <c r="HUP149" s="4"/>
      <c r="HUQ149" s="4"/>
      <c r="HUR149" s="4"/>
      <c r="HUS149" s="4"/>
      <c r="HUT149" s="4"/>
      <c r="HUU149" s="4"/>
      <c r="HUV149" s="4"/>
      <c r="HUW149" s="4"/>
      <c r="HUX149" s="4"/>
      <c r="HUY149" s="4"/>
      <c r="HUZ149" s="4"/>
      <c r="HVA149" s="4"/>
      <c r="HVB149" s="4"/>
      <c r="HVC149" s="4"/>
      <c r="HVD149" s="4"/>
      <c r="HVE149" s="4"/>
      <c r="HVF149" s="4"/>
      <c r="HVG149" s="4"/>
      <c r="HVH149" s="4"/>
      <c r="HVI149" s="4"/>
      <c r="HVJ149" s="4"/>
      <c r="HVK149" s="4"/>
      <c r="HVL149" s="4"/>
      <c r="HVM149" s="4"/>
      <c r="HVN149" s="4"/>
      <c r="HVO149" s="4"/>
      <c r="HVP149" s="4"/>
      <c r="HVQ149" s="4"/>
      <c r="HVR149" s="4"/>
      <c r="HVS149" s="4"/>
      <c r="HVT149" s="4"/>
      <c r="HVU149" s="4"/>
      <c r="HVV149" s="4"/>
      <c r="HVW149" s="4"/>
      <c r="HVX149" s="4"/>
      <c r="HVY149" s="4"/>
      <c r="HVZ149" s="4"/>
      <c r="HWA149" s="4"/>
      <c r="HWB149" s="4"/>
      <c r="HWC149" s="4"/>
      <c r="HWD149" s="4"/>
      <c r="HWE149" s="4"/>
      <c r="HWF149" s="4"/>
      <c r="HWG149" s="4"/>
      <c r="HWH149" s="4"/>
      <c r="HWI149" s="4"/>
      <c r="HWJ149" s="4"/>
      <c r="HWK149" s="4"/>
      <c r="HWL149" s="4"/>
      <c r="HWM149" s="4"/>
      <c r="HWN149" s="4"/>
      <c r="HWO149" s="4"/>
      <c r="HWP149" s="4"/>
      <c r="HWQ149" s="4"/>
      <c r="HWR149" s="4"/>
      <c r="HWS149" s="4"/>
      <c r="HWT149" s="4"/>
      <c r="HWU149" s="4"/>
      <c r="HWV149" s="4"/>
      <c r="HWW149" s="4"/>
      <c r="HWX149" s="4"/>
      <c r="HWY149" s="4"/>
      <c r="HWZ149" s="4"/>
      <c r="HXA149" s="4"/>
      <c r="HXB149" s="4"/>
      <c r="HXC149" s="4"/>
      <c r="HXD149" s="4"/>
      <c r="HXE149" s="4"/>
      <c r="HXF149" s="4"/>
      <c r="HXG149" s="4"/>
      <c r="HXH149" s="4"/>
      <c r="HXI149" s="4"/>
      <c r="HXJ149" s="4"/>
      <c r="HXK149" s="4"/>
      <c r="HXL149" s="4"/>
      <c r="HXM149" s="4"/>
      <c r="HXN149" s="4"/>
      <c r="HXO149" s="4"/>
      <c r="HXP149" s="4"/>
      <c r="HXQ149" s="4"/>
      <c r="HXR149" s="4"/>
      <c r="HXS149" s="4"/>
      <c r="HXT149" s="4"/>
      <c r="HXU149" s="4"/>
      <c r="HXV149" s="4"/>
      <c r="HXW149" s="4"/>
      <c r="HXX149" s="4"/>
      <c r="HXY149" s="4"/>
      <c r="HXZ149" s="4"/>
      <c r="HYA149" s="4"/>
      <c r="HYB149" s="4"/>
      <c r="HYC149" s="4"/>
      <c r="HYD149" s="4"/>
      <c r="HYE149" s="4"/>
      <c r="HYF149" s="4"/>
      <c r="HYG149" s="4"/>
      <c r="HYH149" s="4"/>
      <c r="HYI149" s="4"/>
      <c r="HYJ149" s="4"/>
      <c r="HYK149" s="4"/>
      <c r="HYL149" s="4"/>
      <c r="HYM149" s="4"/>
      <c r="HYN149" s="4"/>
      <c r="HYO149" s="4"/>
      <c r="HYP149" s="4"/>
      <c r="HYQ149" s="4"/>
      <c r="HYR149" s="4"/>
      <c r="HYS149" s="4"/>
      <c r="HYT149" s="4"/>
      <c r="HYU149" s="4"/>
      <c r="HYV149" s="4"/>
      <c r="HYW149" s="4"/>
      <c r="HYX149" s="4"/>
      <c r="HYY149" s="4"/>
      <c r="HYZ149" s="4"/>
      <c r="HZA149" s="4"/>
      <c r="HZB149" s="4"/>
      <c r="HZC149" s="4"/>
      <c r="HZD149" s="4"/>
      <c r="HZE149" s="4"/>
      <c r="HZF149" s="4"/>
      <c r="HZG149" s="4"/>
      <c r="HZH149" s="4"/>
      <c r="HZI149" s="4"/>
      <c r="HZJ149" s="4"/>
      <c r="HZK149" s="4"/>
      <c r="HZL149" s="4"/>
      <c r="HZM149" s="4"/>
      <c r="HZN149" s="4"/>
      <c r="HZO149" s="74"/>
      <c r="HZP149" s="74"/>
      <c r="HZQ149" s="74"/>
      <c r="HZR149" s="74"/>
      <c r="HZS149" s="74"/>
      <c r="HZT149" s="74"/>
      <c r="HZU149" s="4"/>
      <c r="HZV149" s="4"/>
      <c r="HZW149" s="4"/>
      <c r="HZX149" s="4"/>
      <c r="HZY149" s="4"/>
      <c r="HZZ149" s="4"/>
      <c r="IAA149" s="4"/>
      <c r="IAB149" s="4"/>
      <c r="IAC149" s="4"/>
      <c r="IAD149" s="4"/>
      <c r="IAE149" s="4"/>
      <c r="IAF149" s="4"/>
      <c r="IAG149" s="4"/>
      <c r="IAH149" s="4"/>
      <c r="IAI149" s="4"/>
      <c r="IAJ149" s="4"/>
      <c r="IAK149" s="4"/>
      <c r="IAL149" s="4"/>
      <c r="IAM149" s="4"/>
      <c r="IAN149" s="4"/>
      <c r="IAO149" s="4"/>
      <c r="IAP149" s="4"/>
      <c r="IAQ149" s="4"/>
      <c r="IAR149" s="4"/>
      <c r="IAS149" s="4"/>
      <c r="IAT149" s="4"/>
      <c r="IAU149" s="4"/>
      <c r="IAV149" s="4"/>
      <c r="IAW149" s="4"/>
      <c r="IAX149" s="4"/>
      <c r="IAY149" s="4"/>
      <c r="IAZ149" s="4"/>
      <c r="IBA149" s="4"/>
      <c r="IBB149" s="4"/>
      <c r="IBC149" s="4"/>
      <c r="IBD149" s="4"/>
      <c r="IBE149" s="4"/>
      <c r="IBF149" s="4"/>
      <c r="IBG149" s="4"/>
      <c r="IBH149" s="4"/>
      <c r="IBI149" s="4"/>
      <c r="IBJ149" s="4"/>
      <c r="IBK149" s="4"/>
      <c r="IBL149" s="4"/>
      <c r="IBM149" s="4"/>
      <c r="IBN149" s="4"/>
      <c r="IBO149" s="4"/>
      <c r="IBP149" s="4"/>
      <c r="IBQ149" s="4"/>
      <c r="IBR149" s="4"/>
      <c r="IBS149" s="4"/>
      <c r="IBT149" s="4"/>
      <c r="IBU149" s="4"/>
      <c r="IBV149" s="4"/>
      <c r="IBW149" s="4"/>
      <c r="IBX149" s="4"/>
      <c r="IBY149" s="4"/>
      <c r="IBZ149" s="4"/>
      <c r="ICA149" s="4"/>
      <c r="ICB149" s="4"/>
      <c r="ICC149" s="4"/>
      <c r="ICD149" s="4"/>
      <c r="ICE149" s="4"/>
      <c r="ICF149" s="4"/>
      <c r="ICG149" s="4"/>
      <c r="ICH149" s="4"/>
      <c r="ICI149" s="4"/>
      <c r="ICJ149" s="4"/>
      <c r="ICK149" s="4"/>
      <c r="ICL149" s="4"/>
      <c r="ICM149" s="4"/>
      <c r="ICN149" s="4"/>
      <c r="ICO149" s="4"/>
      <c r="ICP149" s="4"/>
      <c r="ICQ149" s="4"/>
      <c r="ICR149" s="4"/>
      <c r="ICS149" s="4"/>
      <c r="ICT149" s="4"/>
      <c r="ICU149" s="4"/>
      <c r="ICV149" s="4"/>
      <c r="ICW149" s="4"/>
      <c r="ICX149" s="4"/>
      <c r="ICY149" s="4"/>
      <c r="ICZ149" s="4"/>
      <c r="IDA149" s="4"/>
      <c r="IDB149" s="4"/>
      <c r="IDC149" s="4"/>
      <c r="IDD149" s="4"/>
      <c r="IDE149" s="4"/>
      <c r="IDF149" s="4"/>
      <c r="IDG149" s="4"/>
      <c r="IDH149" s="4"/>
      <c r="IDI149" s="4"/>
      <c r="IDJ149" s="4"/>
      <c r="IDK149" s="4"/>
      <c r="IDL149" s="4"/>
      <c r="IDM149" s="4"/>
      <c r="IDN149" s="4"/>
      <c r="IDO149" s="4"/>
      <c r="IDP149" s="4"/>
      <c r="IDQ149" s="4"/>
      <c r="IDR149" s="4"/>
      <c r="IDS149" s="4"/>
      <c r="IDT149" s="4"/>
      <c r="IDU149" s="4"/>
      <c r="IDV149" s="4"/>
      <c r="IDW149" s="4"/>
      <c r="IDX149" s="4"/>
      <c r="IDY149" s="4"/>
      <c r="IDZ149" s="4"/>
      <c r="IEA149" s="4"/>
      <c r="IEB149" s="4"/>
      <c r="IEC149" s="4"/>
      <c r="IED149" s="4"/>
      <c r="IEE149" s="4"/>
      <c r="IEF149" s="4"/>
      <c r="IEG149" s="4"/>
      <c r="IEH149" s="4"/>
      <c r="IEI149" s="4"/>
      <c r="IEJ149" s="4"/>
      <c r="IEK149" s="4"/>
      <c r="IEL149" s="4"/>
      <c r="IEM149" s="4"/>
      <c r="IEN149" s="4"/>
      <c r="IEO149" s="4"/>
      <c r="IEP149" s="4"/>
      <c r="IEQ149" s="4"/>
      <c r="IER149" s="4"/>
      <c r="IES149" s="4"/>
      <c r="IET149" s="4"/>
      <c r="IEU149" s="4"/>
      <c r="IEV149" s="4"/>
      <c r="IEW149" s="4"/>
      <c r="IEX149" s="4"/>
      <c r="IEY149" s="4"/>
      <c r="IEZ149" s="4"/>
      <c r="IFA149" s="4"/>
      <c r="IFB149" s="4"/>
      <c r="IFC149" s="4"/>
      <c r="IFD149" s="4"/>
      <c r="IFE149" s="4"/>
      <c r="IFF149" s="4"/>
      <c r="IFG149" s="4"/>
      <c r="IFH149" s="4"/>
      <c r="IFI149" s="4"/>
      <c r="IFJ149" s="4"/>
      <c r="IFK149" s="4"/>
      <c r="IFL149" s="4"/>
      <c r="IFM149" s="4"/>
      <c r="IFN149" s="4"/>
      <c r="IFO149" s="4"/>
      <c r="IFP149" s="4"/>
      <c r="IFQ149" s="4"/>
      <c r="IFR149" s="4"/>
      <c r="IFS149" s="4"/>
      <c r="IFT149" s="4"/>
      <c r="IFU149" s="4"/>
      <c r="IFV149" s="4"/>
      <c r="IFW149" s="4"/>
      <c r="IFX149" s="4"/>
      <c r="IFY149" s="4"/>
      <c r="IFZ149" s="4"/>
      <c r="IGA149" s="4"/>
      <c r="IGB149" s="4"/>
      <c r="IGC149" s="4"/>
      <c r="IGD149" s="4"/>
      <c r="IGE149" s="4"/>
      <c r="IGF149" s="4"/>
      <c r="IGG149" s="4"/>
      <c r="IGH149" s="4"/>
      <c r="IGI149" s="4"/>
      <c r="IGJ149" s="4"/>
      <c r="IGK149" s="4"/>
      <c r="IGL149" s="4"/>
      <c r="IGM149" s="4"/>
      <c r="IGN149" s="4"/>
      <c r="IGO149" s="4"/>
      <c r="IGP149" s="4"/>
      <c r="IGQ149" s="4"/>
      <c r="IGR149" s="4"/>
      <c r="IGS149" s="4"/>
      <c r="IGT149" s="4"/>
      <c r="IGU149" s="4"/>
      <c r="IGV149" s="4"/>
      <c r="IGW149" s="4"/>
      <c r="IGX149" s="4"/>
      <c r="IGY149" s="4"/>
      <c r="IGZ149" s="4"/>
      <c r="IHA149" s="4"/>
      <c r="IHB149" s="4"/>
      <c r="IHC149" s="4"/>
      <c r="IHD149" s="4"/>
      <c r="IHE149" s="4"/>
      <c r="IHF149" s="4"/>
      <c r="IHG149" s="4"/>
      <c r="IHH149" s="4"/>
      <c r="IHI149" s="4"/>
      <c r="IHJ149" s="4"/>
      <c r="IHK149" s="4"/>
      <c r="IHL149" s="4"/>
      <c r="IHM149" s="4"/>
      <c r="IHN149" s="4"/>
      <c r="IHO149" s="4"/>
      <c r="IHP149" s="4"/>
      <c r="IHQ149" s="4"/>
      <c r="IHR149" s="4"/>
      <c r="IHS149" s="4"/>
      <c r="IHT149" s="4"/>
      <c r="IHU149" s="4"/>
      <c r="IHV149" s="4"/>
      <c r="IHW149" s="4"/>
      <c r="IHX149" s="4"/>
      <c r="IHY149" s="4"/>
      <c r="IHZ149" s="4"/>
      <c r="IIA149" s="4"/>
      <c r="IIB149" s="4"/>
      <c r="IIC149" s="4"/>
      <c r="IID149" s="4"/>
      <c r="IIE149" s="4"/>
      <c r="IIF149" s="4"/>
      <c r="IIG149" s="4"/>
      <c r="IIH149" s="4"/>
      <c r="III149" s="4"/>
      <c r="IIJ149" s="4"/>
      <c r="IIK149" s="4"/>
      <c r="IIL149" s="4"/>
      <c r="IIM149" s="4"/>
      <c r="IIN149" s="4"/>
      <c r="IIO149" s="4"/>
      <c r="IIP149" s="4"/>
      <c r="IIQ149" s="4"/>
      <c r="IIR149" s="4"/>
      <c r="IIS149" s="4"/>
      <c r="IIT149" s="4"/>
      <c r="IIU149" s="4"/>
      <c r="IIV149" s="4"/>
      <c r="IIW149" s="4"/>
      <c r="IIX149" s="4"/>
      <c r="IIY149" s="4"/>
      <c r="IIZ149" s="4"/>
      <c r="IJA149" s="4"/>
      <c r="IJB149" s="4"/>
      <c r="IJC149" s="4"/>
      <c r="IJD149" s="4"/>
      <c r="IJE149" s="4"/>
      <c r="IJF149" s="4"/>
      <c r="IJG149" s="4"/>
      <c r="IJH149" s="4"/>
      <c r="IJI149" s="4"/>
      <c r="IJJ149" s="4"/>
      <c r="IJK149" s="74"/>
      <c r="IJL149" s="74"/>
      <c r="IJM149" s="74"/>
      <c r="IJN149" s="74"/>
      <c r="IJO149" s="74"/>
      <c r="IJP149" s="74"/>
      <c r="IJQ149" s="4"/>
      <c r="IJR149" s="4"/>
      <c r="IJS149" s="4"/>
      <c r="IJT149" s="4"/>
      <c r="IJU149" s="4"/>
      <c r="IJV149" s="4"/>
      <c r="IJW149" s="4"/>
      <c r="IJX149" s="4"/>
      <c r="IJY149" s="4"/>
      <c r="IJZ149" s="4"/>
      <c r="IKA149" s="4"/>
      <c r="IKB149" s="4"/>
      <c r="IKC149" s="4"/>
      <c r="IKD149" s="4"/>
      <c r="IKE149" s="4"/>
      <c r="IKF149" s="4"/>
      <c r="IKG149" s="4"/>
      <c r="IKH149" s="4"/>
      <c r="IKI149" s="4"/>
      <c r="IKJ149" s="4"/>
      <c r="IKK149" s="4"/>
      <c r="IKL149" s="4"/>
      <c r="IKM149" s="4"/>
      <c r="IKN149" s="4"/>
      <c r="IKO149" s="4"/>
      <c r="IKP149" s="4"/>
      <c r="IKQ149" s="4"/>
      <c r="IKR149" s="4"/>
      <c r="IKS149" s="4"/>
      <c r="IKT149" s="4"/>
      <c r="IKU149" s="4"/>
      <c r="IKV149" s="4"/>
      <c r="IKW149" s="4"/>
      <c r="IKX149" s="4"/>
      <c r="IKY149" s="4"/>
      <c r="IKZ149" s="4"/>
      <c r="ILA149" s="4"/>
      <c r="ILB149" s="4"/>
      <c r="ILC149" s="4"/>
      <c r="ILD149" s="4"/>
      <c r="ILE149" s="4"/>
      <c r="ILF149" s="4"/>
      <c r="ILG149" s="4"/>
      <c r="ILH149" s="4"/>
      <c r="ILI149" s="4"/>
      <c r="ILJ149" s="4"/>
      <c r="ILK149" s="4"/>
      <c r="ILL149" s="4"/>
      <c r="ILM149" s="4"/>
      <c r="ILN149" s="4"/>
      <c r="ILO149" s="4"/>
      <c r="ILP149" s="4"/>
      <c r="ILQ149" s="4"/>
      <c r="ILR149" s="4"/>
      <c r="ILS149" s="4"/>
      <c r="ILT149" s="4"/>
      <c r="ILU149" s="4"/>
      <c r="ILV149" s="4"/>
      <c r="ILW149" s="4"/>
      <c r="ILX149" s="4"/>
      <c r="ILY149" s="4"/>
      <c r="ILZ149" s="4"/>
      <c r="IMA149" s="4"/>
      <c r="IMB149" s="4"/>
      <c r="IMC149" s="4"/>
      <c r="IMD149" s="4"/>
      <c r="IME149" s="4"/>
      <c r="IMF149" s="4"/>
      <c r="IMG149" s="4"/>
      <c r="IMH149" s="4"/>
      <c r="IMI149" s="4"/>
      <c r="IMJ149" s="4"/>
      <c r="IMK149" s="4"/>
      <c r="IML149" s="4"/>
      <c r="IMM149" s="4"/>
      <c r="IMN149" s="4"/>
      <c r="IMO149" s="4"/>
      <c r="IMP149" s="4"/>
      <c r="IMQ149" s="4"/>
      <c r="IMR149" s="4"/>
      <c r="IMS149" s="4"/>
      <c r="IMT149" s="4"/>
      <c r="IMU149" s="4"/>
      <c r="IMV149" s="4"/>
      <c r="IMW149" s="4"/>
      <c r="IMX149" s="4"/>
      <c r="IMY149" s="4"/>
      <c r="IMZ149" s="4"/>
      <c r="INA149" s="4"/>
      <c r="INB149" s="4"/>
      <c r="INC149" s="4"/>
      <c r="IND149" s="4"/>
      <c r="INE149" s="4"/>
      <c r="INF149" s="4"/>
      <c r="ING149" s="4"/>
      <c r="INH149" s="4"/>
      <c r="INI149" s="4"/>
      <c r="INJ149" s="4"/>
      <c r="INK149" s="4"/>
      <c r="INL149" s="4"/>
      <c r="INM149" s="4"/>
      <c r="INN149" s="4"/>
      <c r="INO149" s="4"/>
      <c r="INP149" s="4"/>
      <c r="INQ149" s="4"/>
      <c r="INR149" s="4"/>
      <c r="INS149" s="4"/>
      <c r="INT149" s="4"/>
      <c r="INU149" s="4"/>
      <c r="INV149" s="4"/>
      <c r="INW149" s="4"/>
      <c r="INX149" s="4"/>
      <c r="INY149" s="4"/>
      <c r="INZ149" s="4"/>
      <c r="IOA149" s="4"/>
      <c r="IOB149" s="4"/>
      <c r="IOC149" s="4"/>
      <c r="IOD149" s="4"/>
      <c r="IOE149" s="4"/>
      <c r="IOF149" s="4"/>
      <c r="IOG149" s="4"/>
      <c r="IOH149" s="4"/>
      <c r="IOI149" s="4"/>
      <c r="IOJ149" s="4"/>
      <c r="IOK149" s="4"/>
      <c r="IOL149" s="4"/>
      <c r="IOM149" s="4"/>
      <c r="ION149" s="4"/>
      <c r="IOO149" s="4"/>
      <c r="IOP149" s="4"/>
      <c r="IOQ149" s="4"/>
      <c r="IOR149" s="4"/>
      <c r="IOS149" s="4"/>
      <c r="IOT149" s="4"/>
      <c r="IOU149" s="4"/>
      <c r="IOV149" s="4"/>
      <c r="IOW149" s="4"/>
      <c r="IOX149" s="4"/>
      <c r="IOY149" s="4"/>
      <c r="IOZ149" s="4"/>
      <c r="IPA149" s="4"/>
      <c r="IPB149" s="4"/>
      <c r="IPC149" s="4"/>
      <c r="IPD149" s="4"/>
      <c r="IPE149" s="4"/>
      <c r="IPF149" s="4"/>
      <c r="IPG149" s="4"/>
      <c r="IPH149" s="4"/>
      <c r="IPI149" s="4"/>
      <c r="IPJ149" s="4"/>
      <c r="IPK149" s="4"/>
      <c r="IPL149" s="4"/>
      <c r="IPM149" s="4"/>
      <c r="IPN149" s="4"/>
      <c r="IPO149" s="4"/>
      <c r="IPP149" s="4"/>
      <c r="IPQ149" s="4"/>
      <c r="IPR149" s="4"/>
      <c r="IPS149" s="4"/>
      <c r="IPT149" s="4"/>
      <c r="IPU149" s="4"/>
      <c r="IPV149" s="4"/>
      <c r="IPW149" s="4"/>
      <c r="IPX149" s="4"/>
      <c r="IPY149" s="4"/>
      <c r="IPZ149" s="4"/>
      <c r="IQA149" s="4"/>
      <c r="IQB149" s="4"/>
      <c r="IQC149" s="4"/>
      <c r="IQD149" s="4"/>
      <c r="IQE149" s="4"/>
      <c r="IQF149" s="4"/>
      <c r="IQG149" s="4"/>
      <c r="IQH149" s="4"/>
      <c r="IQI149" s="4"/>
      <c r="IQJ149" s="4"/>
      <c r="IQK149" s="4"/>
      <c r="IQL149" s="4"/>
      <c r="IQM149" s="4"/>
      <c r="IQN149" s="4"/>
      <c r="IQO149" s="4"/>
      <c r="IQP149" s="4"/>
      <c r="IQQ149" s="4"/>
      <c r="IQR149" s="4"/>
      <c r="IQS149" s="4"/>
      <c r="IQT149" s="4"/>
      <c r="IQU149" s="4"/>
      <c r="IQV149" s="4"/>
      <c r="IQW149" s="4"/>
      <c r="IQX149" s="4"/>
      <c r="IQY149" s="4"/>
      <c r="IQZ149" s="4"/>
      <c r="IRA149" s="4"/>
      <c r="IRB149" s="4"/>
      <c r="IRC149" s="4"/>
      <c r="IRD149" s="4"/>
      <c r="IRE149" s="4"/>
      <c r="IRF149" s="4"/>
      <c r="IRG149" s="4"/>
      <c r="IRH149" s="4"/>
      <c r="IRI149" s="4"/>
      <c r="IRJ149" s="4"/>
      <c r="IRK149" s="4"/>
      <c r="IRL149" s="4"/>
      <c r="IRM149" s="4"/>
      <c r="IRN149" s="4"/>
      <c r="IRO149" s="4"/>
      <c r="IRP149" s="4"/>
      <c r="IRQ149" s="4"/>
      <c r="IRR149" s="4"/>
      <c r="IRS149" s="4"/>
      <c r="IRT149" s="4"/>
      <c r="IRU149" s="4"/>
      <c r="IRV149" s="4"/>
      <c r="IRW149" s="4"/>
      <c r="IRX149" s="4"/>
      <c r="IRY149" s="4"/>
      <c r="IRZ149" s="4"/>
      <c r="ISA149" s="4"/>
      <c r="ISB149" s="4"/>
      <c r="ISC149" s="4"/>
      <c r="ISD149" s="4"/>
      <c r="ISE149" s="4"/>
      <c r="ISF149" s="4"/>
      <c r="ISG149" s="4"/>
      <c r="ISH149" s="4"/>
      <c r="ISI149" s="4"/>
      <c r="ISJ149" s="4"/>
      <c r="ISK149" s="4"/>
      <c r="ISL149" s="4"/>
      <c r="ISM149" s="4"/>
      <c r="ISN149" s="4"/>
      <c r="ISO149" s="4"/>
      <c r="ISP149" s="4"/>
      <c r="ISQ149" s="4"/>
      <c r="ISR149" s="4"/>
      <c r="ISS149" s="4"/>
      <c r="IST149" s="4"/>
      <c r="ISU149" s="4"/>
      <c r="ISV149" s="4"/>
      <c r="ISW149" s="4"/>
      <c r="ISX149" s="4"/>
      <c r="ISY149" s="4"/>
      <c r="ISZ149" s="4"/>
      <c r="ITA149" s="4"/>
      <c r="ITB149" s="4"/>
      <c r="ITC149" s="4"/>
      <c r="ITD149" s="4"/>
      <c r="ITE149" s="4"/>
      <c r="ITF149" s="4"/>
      <c r="ITG149" s="74"/>
      <c r="ITH149" s="74"/>
      <c r="ITI149" s="74"/>
      <c r="ITJ149" s="74"/>
      <c r="ITK149" s="74"/>
      <c r="ITL149" s="74"/>
      <c r="ITM149" s="4"/>
      <c r="ITN149" s="4"/>
      <c r="ITO149" s="4"/>
      <c r="ITP149" s="4"/>
      <c r="ITQ149" s="4"/>
      <c r="ITR149" s="4"/>
      <c r="ITS149" s="4"/>
      <c r="ITT149" s="4"/>
      <c r="ITU149" s="4"/>
      <c r="ITV149" s="4"/>
      <c r="ITW149" s="4"/>
      <c r="ITX149" s="4"/>
      <c r="ITY149" s="4"/>
      <c r="ITZ149" s="4"/>
      <c r="IUA149" s="4"/>
      <c r="IUB149" s="4"/>
      <c r="IUC149" s="4"/>
      <c r="IUD149" s="4"/>
      <c r="IUE149" s="4"/>
      <c r="IUF149" s="4"/>
      <c r="IUG149" s="4"/>
      <c r="IUH149" s="4"/>
      <c r="IUI149" s="4"/>
      <c r="IUJ149" s="4"/>
      <c r="IUK149" s="4"/>
      <c r="IUL149" s="4"/>
      <c r="IUM149" s="4"/>
      <c r="IUN149" s="4"/>
      <c r="IUO149" s="4"/>
      <c r="IUP149" s="4"/>
      <c r="IUQ149" s="4"/>
      <c r="IUR149" s="4"/>
      <c r="IUS149" s="4"/>
      <c r="IUT149" s="4"/>
      <c r="IUU149" s="4"/>
      <c r="IUV149" s="4"/>
      <c r="IUW149" s="4"/>
      <c r="IUX149" s="4"/>
      <c r="IUY149" s="4"/>
      <c r="IUZ149" s="4"/>
      <c r="IVA149" s="4"/>
      <c r="IVB149" s="4"/>
      <c r="IVC149" s="4"/>
      <c r="IVD149" s="4"/>
      <c r="IVE149" s="4"/>
      <c r="IVF149" s="4"/>
      <c r="IVG149" s="4"/>
      <c r="IVH149" s="4"/>
      <c r="IVI149" s="4"/>
      <c r="IVJ149" s="4"/>
      <c r="IVK149" s="4"/>
      <c r="IVL149" s="4"/>
      <c r="IVM149" s="4"/>
      <c r="IVN149" s="4"/>
      <c r="IVO149" s="4"/>
      <c r="IVP149" s="4"/>
      <c r="IVQ149" s="4"/>
      <c r="IVR149" s="4"/>
      <c r="IVS149" s="4"/>
      <c r="IVT149" s="4"/>
      <c r="IVU149" s="4"/>
      <c r="IVV149" s="4"/>
      <c r="IVW149" s="4"/>
      <c r="IVX149" s="4"/>
      <c r="IVY149" s="4"/>
      <c r="IVZ149" s="4"/>
      <c r="IWA149" s="4"/>
      <c r="IWB149" s="4"/>
      <c r="IWC149" s="4"/>
      <c r="IWD149" s="4"/>
      <c r="IWE149" s="4"/>
      <c r="IWF149" s="4"/>
      <c r="IWG149" s="4"/>
      <c r="IWH149" s="4"/>
      <c r="IWI149" s="4"/>
      <c r="IWJ149" s="4"/>
      <c r="IWK149" s="4"/>
      <c r="IWL149" s="4"/>
      <c r="IWM149" s="4"/>
      <c r="IWN149" s="4"/>
      <c r="IWO149" s="4"/>
      <c r="IWP149" s="4"/>
      <c r="IWQ149" s="4"/>
      <c r="IWR149" s="4"/>
      <c r="IWS149" s="4"/>
      <c r="IWT149" s="4"/>
      <c r="IWU149" s="4"/>
      <c r="IWV149" s="4"/>
      <c r="IWW149" s="4"/>
      <c r="IWX149" s="4"/>
      <c r="IWY149" s="4"/>
      <c r="IWZ149" s="4"/>
      <c r="IXA149" s="4"/>
      <c r="IXB149" s="4"/>
      <c r="IXC149" s="4"/>
      <c r="IXD149" s="4"/>
      <c r="IXE149" s="4"/>
      <c r="IXF149" s="4"/>
      <c r="IXG149" s="4"/>
      <c r="IXH149" s="4"/>
      <c r="IXI149" s="4"/>
      <c r="IXJ149" s="4"/>
      <c r="IXK149" s="4"/>
      <c r="IXL149" s="4"/>
      <c r="IXM149" s="4"/>
      <c r="IXN149" s="4"/>
      <c r="IXO149" s="4"/>
      <c r="IXP149" s="4"/>
      <c r="IXQ149" s="4"/>
      <c r="IXR149" s="4"/>
      <c r="IXS149" s="4"/>
      <c r="IXT149" s="4"/>
      <c r="IXU149" s="4"/>
      <c r="IXV149" s="4"/>
      <c r="IXW149" s="4"/>
      <c r="IXX149" s="4"/>
      <c r="IXY149" s="4"/>
      <c r="IXZ149" s="4"/>
      <c r="IYA149" s="4"/>
      <c r="IYB149" s="4"/>
      <c r="IYC149" s="4"/>
      <c r="IYD149" s="4"/>
      <c r="IYE149" s="4"/>
      <c r="IYF149" s="4"/>
      <c r="IYG149" s="4"/>
      <c r="IYH149" s="4"/>
      <c r="IYI149" s="4"/>
      <c r="IYJ149" s="4"/>
      <c r="IYK149" s="4"/>
      <c r="IYL149" s="4"/>
      <c r="IYM149" s="4"/>
      <c r="IYN149" s="4"/>
      <c r="IYO149" s="4"/>
      <c r="IYP149" s="4"/>
      <c r="IYQ149" s="4"/>
      <c r="IYR149" s="4"/>
      <c r="IYS149" s="4"/>
      <c r="IYT149" s="4"/>
      <c r="IYU149" s="4"/>
      <c r="IYV149" s="4"/>
      <c r="IYW149" s="4"/>
      <c r="IYX149" s="4"/>
      <c r="IYY149" s="4"/>
      <c r="IYZ149" s="4"/>
      <c r="IZA149" s="4"/>
      <c r="IZB149" s="4"/>
      <c r="IZC149" s="4"/>
      <c r="IZD149" s="4"/>
      <c r="IZE149" s="4"/>
      <c r="IZF149" s="4"/>
      <c r="IZG149" s="4"/>
      <c r="IZH149" s="4"/>
      <c r="IZI149" s="4"/>
      <c r="IZJ149" s="4"/>
      <c r="IZK149" s="4"/>
      <c r="IZL149" s="4"/>
      <c r="IZM149" s="4"/>
      <c r="IZN149" s="4"/>
      <c r="IZO149" s="4"/>
      <c r="IZP149" s="4"/>
      <c r="IZQ149" s="4"/>
      <c r="IZR149" s="4"/>
      <c r="IZS149" s="4"/>
      <c r="IZT149" s="4"/>
      <c r="IZU149" s="4"/>
      <c r="IZV149" s="4"/>
      <c r="IZW149" s="4"/>
      <c r="IZX149" s="4"/>
      <c r="IZY149" s="4"/>
      <c r="IZZ149" s="4"/>
      <c r="JAA149" s="4"/>
      <c r="JAB149" s="4"/>
      <c r="JAC149" s="4"/>
      <c r="JAD149" s="4"/>
      <c r="JAE149" s="4"/>
      <c r="JAF149" s="4"/>
      <c r="JAG149" s="4"/>
      <c r="JAH149" s="4"/>
      <c r="JAI149" s="4"/>
      <c r="JAJ149" s="4"/>
      <c r="JAK149" s="4"/>
      <c r="JAL149" s="4"/>
      <c r="JAM149" s="4"/>
      <c r="JAN149" s="4"/>
      <c r="JAO149" s="4"/>
      <c r="JAP149" s="4"/>
      <c r="JAQ149" s="4"/>
      <c r="JAR149" s="4"/>
      <c r="JAS149" s="4"/>
      <c r="JAT149" s="4"/>
      <c r="JAU149" s="4"/>
      <c r="JAV149" s="4"/>
      <c r="JAW149" s="4"/>
      <c r="JAX149" s="4"/>
      <c r="JAY149" s="4"/>
      <c r="JAZ149" s="4"/>
      <c r="JBA149" s="4"/>
      <c r="JBB149" s="4"/>
      <c r="JBC149" s="4"/>
      <c r="JBD149" s="4"/>
      <c r="JBE149" s="4"/>
      <c r="JBF149" s="4"/>
      <c r="JBG149" s="4"/>
      <c r="JBH149" s="4"/>
      <c r="JBI149" s="4"/>
      <c r="JBJ149" s="4"/>
      <c r="JBK149" s="4"/>
      <c r="JBL149" s="4"/>
      <c r="JBM149" s="4"/>
      <c r="JBN149" s="4"/>
      <c r="JBO149" s="4"/>
      <c r="JBP149" s="4"/>
      <c r="JBQ149" s="4"/>
      <c r="JBR149" s="4"/>
      <c r="JBS149" s="4"/>
      <c r="JBT149" s="4"/>
      <c r="JBU149" s="4"/>
      <c r="JBV149" s="4"/>
      <c r="JBW149" s="4"/>
      <c r="JBX149" s="4"/>
      <c r="JBY149" s="4"/>
      <c r="JBZ149" s="4"/>
      <c r="JCA149" s="4"/>
      <c r="JCB149" s="4"/>
      <c r="JCC149" s="4"/>
      <c r="JCD149" s="4"/>
      <c r="JCE149" s="4"/>
      <c r="JCF149" s="4"/>
      <c r="JCG149" s="4"/>
      <c r="JCH149" s="4"/>
      <c r="JCI149" s="4"/>
      <c r="JCJ149" s="4"/>
      <c r="JCK149" s="4"/>
      <c r="JCL149" s="4"/>
      <c r="JCM149" s="4"/>
      <c r="JCN149" s="4"/>
      <c r="JCO149" s="4"/>
      <c r="JCP149" s="4"/>
      <c r="JCQ149" s="4"/>
      <c r="JCR149" s="4"/>
      <c r="JCS149" s="4"/>
      <c r="JCT149" s="4"/>
      <c r="JCU149" s="4"/>
      <c r="JCV149" s="4"/>
      <c r="JCW149" s="4"/>
      <c r="JCX149" s="4"/>
      <c r="JCY149" s="4"/>
      <c r="JCZ149" s="4"/>
      <c r="JDA149" s="4"/>
      <c r="JDB149" s="4"/>
      <c r="JDC149" s="74"/>
      <c r="JDD149" s="74"/>
      <c r="JDE149" s="74"/>
      <c r="JDF149" s="74"/>
      <c r="JDG149" s="74"/>
      <c r="JDH149" s="74"/>
      <c r="JDI149" s="4"/>
      <c r="JDJ149" s="4"/>
      <c r="JDK149" s="4"/>
      <c r="JDL149" s="4"/>
      <c r="JDM149" s="4"/>
      <c r="JDN149" s="4"/>
      <c r="JDO149" s="4"/>
      <c r="JDP149" s="4"/>
      <c r="JDQ149" s="4"/>
      <c r="JDR149" s="4"/>
      <c r="JDS149" s="4"/>
      <c r="JDT149" s="4"/>
      <c r="JDU149" s="4"/>
      <c r="JDV149" s="4"/>
      <c r="JDW149" s="4"/>
      <c r="JDX149" s="4"/>
      <c r="JDY149" s="4"/>
      <c r="JDZ149" s="4"/>
      <c r="JEA149" s="4"/>
      <c r="JEB149" s="4"/>
      <c r="JEC149" s="4"/>
      <c r="JED149" s="4"/>
      <c r="JEE149" s="4"/>
      <c r="JEF149" s="4"/>
      <c r="JEG149" s="4"/>
      <c r="JEH149" s="4"/>
      <c r="JEI149" s="4"/>
      <c r="JEJ149" s="4"/>
      <c r="JEK149" s="4"/>
      <c r="JEL149" s="4"/>
      <c r="JEM149" s="4"/>
      <c r="JEN149" s="4"/>
      <c r="JEO149" s="4"/>
      <c r="JEP149" s="4"/>
      <c r="JEQ149" s="4"/>
      <c r="JER149" s="4"/>
      <c r="JES149" s="4"/>
      <c r="JET149" s="4"/>
      <c r="JEU149" s="4"/>
      <c r="JEV149" s="4"/>
      <c r="JEW149" s="4"/>
      <c r="JEX149" s="4"/>
      <c r="JEY149" s="4"/>
      <c r="JEZ149" s="4"/>
      <c r="JFA149" s="4"/>
      <c r="JFB149" s="4"/>
      <c r="JFC149" s="4"/>
      <c r="JFD149" s="4"/>
      <c r="JFE149" s="4"/>
      <c r="JFF149" s="4"/>
      <c r="JFG149" s="4"/>
      <c r="JFH149" s="4"/>
      <c r="JFI149" s="4"/>
      <c r="JFJ149" s="4"/>
      <c r="JFK149" s="4"/>
      <c r="JFL149" s="4"/>
      <c r="JFM149" s="4"/>
      <c r="JFN149" s="4"/>
      <c r="JFO149" s="4"/>
      <c r="JFP149" s="4"/>
      <c r="JFQ149" s="4"/>
      <c r="JFR149" s="4"/>
      <c r="JFS149" s="4"/>
      <c r="JFT149" s="4"/>
      <c r="JFU149" s="4"/>
      <c r="JFV149" s="4"/>
      <c r="JFW149" s="4"/>
      <c r="JFX149" s="4"/>
      <c r="JFY149" s="4"/>
      <c r="JFZ149" s="4"/>
      <c r="JGA149" s="4"/>
      <c r="JGB149" s="4"/>
      <c r="JGC149" s="4"/>
      <c r="JGD149" s="4"/>
      <c r="JGE149" s="4"/>
      <c r="JGF149" s="4"/>
      <c r="JGG149" s="4"/>
      <c r="JGH149" s="4"/>
      <c r="JGI149" s="4"/>
      <c r="JGJ149" s="4"/>
      <c r="JGK149" s="4"/>
      <c r="JGL149" s="4"/>
      <c r="JGM149" s="4"/>
      <c r="JGN149" s="4"/>
      <c r="JGO149" s="4"/>
      <c r="JGP149" s="4"/>
      <c r="JGQ149" s="4"/>
      <c r="JGR149" s="4"/>
      <c r="JGS149" s="4"/>
      <c r="JGT149" s="4"/>
      <c r="JGU149" s="4"/>
      <c r="JGV149" s="4"/>
      <c r="JGW149" s="4"/>
      <c r="JGX149" s="4"/>
      <c r="JGY149" s="4"/>
      <c r="JGZ149" s="4"/>
      <c r="JHA149" s="4"/>
      <c r="JHB149" s="4"/>
      <c r="JHC149" s="4"/>
      <c r="JHD149" s="4"/>
      <c r="JHE149" s="4"/>
      <c r="JHF149" s="4"/>
      <c r="JHG149" s="4"/>
      <c r="JHH149" s="4"/>
      <c r="JHI149" s="4"/>
      <c r="JHJ149" s="4"/>
      <c r="JHK149" s="4"/>
      <c r="JHL149" s="4"/>
      <c r="JHM149" s="4"/>
      <c r="JHN149" s="4"/>
      <c r="JHO149" s="4"/>
      <c r="JHP149" s="4"/>
      <c r="JHQ149" s="4"/>
      <c r="JHR149" s="4"/>
      <c r="JHS149" s="4"/>
      <c r="JHT149" s="4"/>
      <c r="JHU149" s="4"/>
      <c r="JHV149" s="4"/>
      <c r="JHW149" s="4"/>
      <c r="JHX149" s="4"/>
      <c r="JHY149" s="4"/>
      <c r="JHZ149" s="4"/>
      <c r="JIA149" s="4"/>
      <c r="JIB149" s="4"/>
      <c r="JIC149" s="4"/>
      <c r="JID149" s="4"/>
      <c r="JIE149" s="4"/>
      <c r="JIF149" s="4"/>
      <c r="JIG149" s="4"/>
      <c r="JIH149" s="4"/>
      <c r="JII149" s="4"/>
      <c r="JIJ149" s="4"/>
      <c r="JIK149" s="4"/>
      <c r="JIL149" s="4"/>
      <c r="JIM149" s="4"/>
      <c r="JIN149" s="4"/>
      <c r="JIO149" s="4"/>
      <c r="JIP149" s="4"/>
      <c r="JIQ149" s="4"/>
      <c r="JIR149" s="4"/>
      <c r="JIS149" s="4"/>
      <c r="JIT149" s="4"/>
      <c r="JIU149" s="4"/>
      <c r="JIV149" s="4"/>
      <c r="JIW149" s="4"/>
      <c r="JIX149" s="4"/>
      <c r="JIY149" s="4"/>
      <c r="JIZ149" s="4"/>
      <c r="JJA149" s="4"/>
      <c r="JJB149" s="4"/>
      <c r="JJC149" s="4"/>
      <c r="JJD149" s="4"/>
      <c r="JJE149" s="4"/>
      <c r="JJF149" s="4"/>
      <c r="JJG149" s="4"/>
      <c r="JJH149" s="4"/>
      <c r="JJI149" s="4"/>
      <c r="JJJ149" s="4"/>
      <c r="JJK149" s="4"/>
      <c r="JJL149" s="4"/>
      <c r="JJM149" s="4"/>
      <c r="JJN149" s="4"/>
      <c r="JJO149" s="4"/>
      <c r="JJP149" s="4"/>
      <c r="JJQ149" s="4"/>
      <c r="JJR149" s="4"/>
      <c r="JJS149" s="4"/>
      <c r="JJT149" s="4"/>
      <c r="JJU149" s="4"/>
      <c r="JJV149" s="4"/>
      <c r="JJW149" s="4"/>
      <c r="JJX149" s="4"/>
      <c r="JJY149" s="4"/>
      <c r="JJZ149" s="4"/>
      <c r="JKA149" s="4"/>
      <c r="JKB149" s="4"/>
      <c r="JKC149" s="4"/>
      <c r="JKD149" s="4"/>
      <c r="JKE149" s="4"/>
      <c r="JKF149" s="4"/>
      <c r="JKG149" s="4"/>
      <c r="JKH149" s="4"/>
      <c r="JKI149" s="4"/>
      <c r="JKJ149" s="4"/>
      <c r="JKK149" s="4"/>
      <c r="JKL149" s="4"/>
      <c r="JKM149" s="4"/>
      <c r="JKN149" s="4"/>
      <c r="JKO149" s="4"/>
      <c r="JKP149" s="4"/>
      <c r="JKQ149" s="4"/>
      <c r="JKR149" s="4"/>
      <c r="JKS149" s="4"/>
      <c r="JKT149" s="4"/>
      <c r="JKU149" s="4"/>
      <c r="JKV149" s="4"/>
      <c r="JKW149" s="4"/>
      <c r="JKX149" s="4"/>
      <c r="JKY149" s="4"/>
      <c r="JKZ149" s="4"/>
      <c r="JLA149" s="4"/>
      <c r="JLB149" s="4"/>
      <c r="JLC149" s="4"/>
      <c r="JLD149" s="4"/>
      <c r="JLE149" s="4"/>
      <c r="JLF149" s="4"/>
      <c r="JLG149" s="4"/>
      <c r="JLH149" s="4"/>
      <c r="JLI149" s="4"/>
      <c r="JLJ149" s="4"/>
      <c r="JLK149" s="4"/>
      <c r="JLL149" s="4"/>
      <c r="JLM149" s="4"/>
      <c r="JLN149" s="4"/>
      <c r="JLO149" s="4"/>
      <c r="JLP149" s="4"/>
      <c r="JLQ149" s="4"/>
      <c r="JLR149" s="4"/>
      <c r="JLS149" s="4"/>
      <c r="JLT149" s="4"/>
      <c r="JLU149" s="4"/>
      <c r="JLV149" s="4"/>
      <c r="JLW149" s="4"/>
      <c r="JLX149" s="4"/>
      <c r="JLY149" s="4"/>
      <c r="JLZ149" s="4"/>
      <c r="JMA149" s="4"/>
      <c r="JMB149" s="4"/>
      <c r="JMC149" s="4"/>
      <c r="JMD149" s="4"/>
      <c r="JME149" s="4"/>
      <c r="JMF149" s="4"/>
      <c r="JMG149" s="4"/>
      <c r="JMH149" s="4"/>
      <c r="JMI149" s="4"/>
      <c r="JMJ149" s="4"/>
      <c r="JMK149" s="4"/>
      <c r="JML149" s="4"/>
      <c r="JMM149" s="4"/>
      <c r="JMN149" s="4"/>
      <c r="JMO149" s="4"/>
      <c r="JMP149" s="4"/>
      <c r="JMQ149" s="4"/>
      <c r="JMR149" s="4"/>
      <c r="JMS149" s="4"/>
      <c r="JMT149" s="4"/>
      <c r="JMU149" s="4"/>
      <c r="JMV149" s="4"/>
      <c r="JMW149" s="4"/>
      <c r="JMX149" s="4"/>
      <c r="JMY149" s="74"/>
      <c r="JMZ149" s="74"/>
      <c r="JNA149" s="74"/>
      <c r="JNB149" s="74"/>
      <c r="JNC149" s="74"/>
      <c r="JND149" s="74"/>
      <c r="JNE149" s="4"/>
      <c r="JNF149" s="4"/>
      <c r="JNG149" s="4"/>
      <c r="JNH149" s="4"/>
      <c r="JNI149" s="4"/>
      <c r="JNJ149" s="4"/>
      <c r="JNK149" s="4"/>
      <c r="JNL149" s="4"/>
      <c r="JNM149" s="4"/>
      <c r="JNN149" s="4"/>
      <c r="JNO149" s="4"/>
      <c r="JNP149" s="4"/>
      <c r="JNQ149" s="4"/>
      <c r="JNR149" s="4"/>
      <c r="JNS149" s="4"/>
      <c r="JNT149" s="4"/>
      <c r="JNU149" s="4"/>
      <c r="JNV149" s="4"/>
      <c r="JNW149" s="4"/>
      <c r="JNX149" s="4"/>
      <c r="JNY149" s="4"/>
      <c r="JNZ149" s="4"/>
      <c r="JOA149" s="4"/>
      <c r="JOB149" s="4"/>
      <c r="JOC149" s="4"/>
      <c r="JOD149" s="4"/>
      <c r="JOE149" s="4"/>
      <c r="JOF149" s="4"/>
      <c r="JOG149" s="4"/>
      <c r="JOH149" s="4"/>
      <c r="JOI149" s="4"/>
      <c r="JOJ149" s="4"/>
      <c r="JOK149" s="4"/>
      <c r="JOL149" s="4"/>
      <c r="JOM149" s="4"/>
      <c r="JON149" s="4"/>
      <c r="JOO149" s="4"/>
      <c r="JOP149" s="4"/>
      <c r="JOQ149" s="4"/>
      <c r="JOR149" s="4"/>
      <c r="JOS149" s="4"/>
      <c r="JOT149" s="4"/>
      <c r="JOU149" s="4"/>
      <c r="JOV149" s="4"/>
      <c r="JOW149" s="4"/>
      <c r="JOX149" s="4"/>
      <c r="JOY149" s="4"/>
      <c r="JOZ149" s="4"/>
      <c r="JPA149" s="4"/>
      <c r="JPB149" s="4"/>
      <c r="JPC149" s="4"/>
      <c r="JPD149" s="4"/>
      <c r="JPE149" s="4"/>
      <c r="JPF149" s="4"/>
      <c r="JPG149" s="4"/>
      <c r="JPH149" s="4"/>
      <c r="JPI149" s="4"/>
      <c r="JPJ149" s="4"/>
      <c r="JPK149" s="4"/>
      <c r="JPL149" s="4"/>
      <c r="JPM149" s="4"/>
      <c r="JPN149" s="4"/>
      <c r="JPO149" s="4"/>
      <c r="JPP149" s="4"/>
      <c r="JPQ149" s="4"/>
      <c r="JPR149" s="4"/>
      <c r="JPS149" s="4"/>
      <c r="JPT149" s="4"/>
      <c r="JPU149" s="4"/>
      <c r="JPV149" s="4"/>
      <c r="JPW149" s="4"/>
      <c r="JPX149" s="4"/>
      <c r="JPY149" s="4"/>
      <c r="JPZ149" s="4"/>
      <c r="JQA149" s="4"/>
      <c r="JQB149" s="4"/>
      <c r="JQC149" s="4"/>
      <c r="JQD149" s="4"/>
      <c r="JQE149" s="4"/>
      <c r="JQF149" s="4"/>
      <c r="JQG149" s="4"/>
      <c r="JQH149" s="4"/>
      <c r="JQI149" s="4"/>
      <c r="JQJ149" s="4"/>
      <c r="JQK149" s="4"/>
      <c r="JQL149" s="4"/>
      <c r="JQM149" s="4"/>
      <c r="JQN149" s="4"/>
      <c r="JQO149" s="4"/>
      <c r="JQP149" s="4"/>
      <c r="JQQ149" s="4"/>
      <c r="JQR149" s="4"/>
      <c r="JQS149" s="4"/>
      <c r="JQT149" s="4"/>
      <c r="JQU149" s="4"/>
      <c r="JQV149" s="4"/>
      <c r="JQW149" s="4"/>
      <c r="JQX149" s="4"/>
      <c r="JQY149" s="4"/>
      <c r="JQZ149" s="4"/>
      <c r="JRA149" s="4"/>
      <c r="JRB149" s="4"/>
      <c r="JRC149" s="4"/>
      <c r="JRD149" s="4"/>
      <c r="JRE149" s="4"/>
      <c r="JRF149" s="4"/>
      <c r="JRG149" s="4"/>
      <c r="JRH149" s="4"/>
      <c r="JRI149" s="4"/>
      <c r="JRJ149" s="4"/>
      <c r="JRK149" s="4"/>
      <c r="JRL149" s="4"/>
      <c r="JRM149" s="4"/>
      <c r="JRN149" s="4"/>
      <c r="JRO149" s="4"/>
      <c r="JRP149" s="4"/>
      <c r="JRQ149" s="4"/>
      <c r="JRR149" s="4"/>
      <c r="JRS149" s="4"/>
      <c r="JRT149" s="4"/>
      <c r="JRU149" s="4"/>
      <c r="JRV149" s="4"/>
      <c r="JRW149" s="4"/>
      <c r="JRX149" s="4"/>
      <c r="JRY149" s="4"/>
      <c r="JRZ149" s="4"/>
      <c r="JSA149" s="4"/>
      <c r="JSB149" s="4"/>
      <c r="JSC149" s="4"/>
      <c r="JSD149" s="4"/>
      <c r="JSE149" s="4"/>
      <c r="JSF149" s="4"/>
      <c r="JSG149" s="4"/>
      <c r="JSH149" s="4"/>
      <c r="JSI149" s="4"/>
      <c r="JSJ149" s="4"/>
      <c r="JSK149" s="4"/>
      <c r="JSL149" s="4"/>
      <c r="JSM149" s="4"/>
      <c r="JSN149" s="4"/>
      <c r="JSO149" s="4"/>
      <c r="JSP149" s="4"/>
      <c r="JSQ149" s="4"/>
      <c r="JSR149" s="4"/>
      <c r="JSS149" s="4"/>
      <c r="JST149" s="4"/>
      <c r="JSU149" s="4"/>
      <c r="JSV149" s="4"/>
      <c r="JSW149" s="4"/>
      <c r="JSX149" s="4"/>
      <c r="JSY149" s="4"/>
      <c r="JSZ149" s="4"/>
      <c r="JTA149" s="4"/>
      <c r="JTB149" s="4"/>
      <c r="JTC149" s="4"/>
      <c r="JTD149" s="4"/>
      <c r="JTE149" s="4"/>
      <c r="JTF149" s="4"/>
      <c r="JTG149" s="4"/>
      <c r="JTH149" s="4"/>
      <c r="JTI149" s="4"/>
      <c r="JTJ149" s="4"/>
      <c r="JTK149" s="4"/>
      <c r="JTL149" s="4"/>
      <c r="JTM149" s="4"/>
      <c r="JTN149" s="4"/>
      <c r="JTO149" s="4"/>
      <c r="JTP149" s="4"/>
      <c r="JTQ149" s="4"/>
      <c r="JTR149" s="4"/>
      <c r="JTS149" s="4"/>
      <c r="JTT149" s="4"/>
      <c r="JTU149" s="4"/>
      <c r="JTV149" s="4"/>
      <c r="JTW149" s="4"/>
      <c r="JTX149" s="4"/>
      <c r="JTY149" s="4"/>
      <c r="JTZ149" s="4"/>
      <c r="JUA149" s="4"/>
      <c r="JUB149" s="4"/>
      <c r="JUC149" s="4"/>
      <c r="JUD149" s="4"/>
      <c r="JUE149" s="4"/>
      <c r="JUF149" s="4"/>
      <c r="JUG149" s="4"/>
      <c r="JUH149" s="4"/>
      <c r="JUI149" s="4"/>
      <c r="JUJ149" s="4"/>
      <c r="JUK149" s="4"/>
      <c r="JUL149" s="4"/>
      <c r="JUM149" s="4"/>
      <c r="JUN149" s="4"/>
      <c r="JUO149" s="4"/>
      <c r="JUP149" s="4"/>
      <c r="JUQ149" s="4"/>
      <c r="JUR149" s="4"/>
      <c r="JUS149" s="4"/>
      <c r="JUT149" s="4"/>
      <c r="JUU149" s="4"/>
      <c r="JUV149" s="4"/>
      <c r="JUW149" s="4"/>
      <c r="JUX149" s="4"/>
      <c r="JUY149" s="4"/>
      <c r="JUZ149" s="4"/>
      <c r="JVA149" s="4"/>
      <c r="JVB149" s="4"/>
      <c r="JVC149" s="4"/>
      <c r="JVD149" s="4"/>
      <c r="JVE149" s="4"/>
      <c r="JVF149" s="4"/>
      <c r="JVG149" s="4"/>
      <c r="JVH149" s="4"/>
      <c r="JVI149" s="4"/>
      <c r="JVJ149" s="4"/>
      <c r="JVK149" s="4"/>
      <c r="JVL149" s="4"/>
      <c r="JVM149" s="4"/>
      <c r="JVN149" s="4"/>
      <c r="JVO149" s="4"/>
      <c r="JVP149" s="4"/>
      <c r="JVQ149" s="4"/>
      <c r="JVR149" s="4"/>
      <c r="JVS149" s="4"/>
      <c r="JVT149" s="4"/>
      <c r="JVU149" s="4"/>
      <c r="JVV149" s="4"/>
      <c r="JVW149" s="4"/>
      <c r="JVX149" s="4"/>
      <c r="JVY149" s="4"/>
      <c r="JVZ149" s="4"/>
      <c r="JWA149" s="4"/>
      <c r="JWB149" s="4"/>
      <c r="JWC149" s="4"/>
      <c r="JWD149" s="4"/>
      <c r="JWE149" s="4"/>
      <c r="JWF149" s="4"/>
      <c r="JWG149" s="4"/>
      <c r="JWH149" s="4"/>
      <c r="JWI149" s="4"/>
      <c r="JWJ149" s="4"/>
      <c r="JWK149" s="4"/>
      <c r="JWL149" s="4"/>
      <c r="JWM149" s="4"/>
      <c r="JWN149" s="4"/>
      <c r="JWO149" s="4"/>
      <c r="JWP149" s="4"/>
      <c r="JWQ149" s="4"/>
      <c r="JWR149" s="4"/>
      <c r="JWS149" s="4"/>
      <c r="JWT149" s="4"/>
      <c r="JWU149" s="74"/>
      <c r="JWV149" s="74"/>
      <c r="JWW149" s="74"/>
      <c r="JWX149" s="74"/>
      <c r="JWY149" s="74"/>
      <c r="JWZ149" s="74"/>
      <c r="JXA149" s="4"/>
      <c r="JXB149" s="4"/>
      <c r="JXC149" s="4"/>
      <c r="JXD149" s="4"/>
      <c r="JXE149" s="4"/>
      <c r="JXF149" s="4"/>
      <c r="JXG149" s="4"/>
      <c r="JXH149" s="4"/>
      <c r="JXI149" s="4"/>
      <c r="JXJ149" s="4"/>
      <c r="JXK149" s="4"/>
      <c r="JXL149" s="4"/>
      <c r="JXM149" s="4"/>
      <c r="JXN149" s="4"/>
      <c r="JXO149" s="4"/>
      <c r="JXP149" s="4"/>
      <c r="JXQ149" s="4"/>
      <c r="JXR149" s="4"/>
      <c r="JXS149" s="4"/>
      <c r="JXT149" s="4"/>
      <c r="JXU149" s="4"/>
      <c r="JXV149" s="4"/>
      <c r="JXW149" s="4"/>
      <c r="JXX149" s="4"/>
      <c r="JXY149" s="4"/>
      <c r="JXZ149" s="4"/>
      <c r="JYA149" s="4"/>
      <c r="JYB149" s="4"/>
      <c r="JYC149" s="4"/>
      <c r="JYD149" s="4"/>
      <c r="JYE149" s="4"/>
      <c r="JYF149" s="4"/>
      <c r="JYG149" s="4"/>
      <c r="JYH149" s="4"/>
      <c r="JYI149" s="4"/>
      <c r="JYJ149" s="4"/>
      <c r="JYK149" s="4"/>
      <c r="JYL149" s="4"/>
      <c r="JYM149" s="4"/>
      <c r="JYN149" s="4"/>
      <c r="JYO149" s="4"/>
      <c r="JYP149" s="4"/>
      <c r="JYQ149" s="4"/>
      <c r="JYR149" s="4"/>
      <c r="JYS149" s="4"/>
      <c r="JYT149" s="4"/>
      <c r="JYU149" s="4"/>
      <c r="JYV149" s="4"/>
      <c r="JYW149" s="4"/>
      <c r="JYX149" s="4"/>
      <c r="JYY149" s="4"/>
      <c r="JYZ149" s="4"/>
      <c r="JZA149" s="4"/>
      <c r="JZB149" s="4"/>
      <c r="JZC149" s="4"/>
      <c r="JZD149" s="4"/>
      <c r="JZE149" s="4"/>
      <c r="JZF149" s="4"/>
      <c r="JZG149" s="4"/>
      <c r="JZH149" s="4"/>
      <c r="JZI149" s="4"/>
      <c r="JZJ149" s="4"/>
      <c r="JZK149" s="4"/>
      <c r="JZL149" s="4"/>
      <c r="JZM149" s="4"/>
      <c r="JZN149" s="4"/>
      <c r="JZO149" s="4"/>
      <c r="JZP149" s="4"/>
      <c r="JZQ149" s="4"/>
      <c r="JZR149" s="4"/>
      <c r="JZS149" s="4"/>
      <c r="JZT149" s="4"/>
      <c r="JZU149" s="4"/>
      <c r="JZV149" s="4"/>
      <c r="JZW149" s="4"/>
      <c r="JZX149" s="4"/>
      <c r="JZY149" s="4"/>
      <c r="JZZ149" s="4"/>
      <c r="KAA149" s="4"/>
      <c r="KAB149" s="4"/>
      <c r="KAC149" s="4"/>
      <c r="KAD149" s="4"/>
      <c r="KAE149" s="4"/>
      <c r="KAF149" s="4"/>
      <c r="KAG149" s="4"/>
      <c r="KAH149" s="4"/>
      <c r="KAI149" s="4"/>
      <c r="KAJ149" s="4"/>
      <c r="KAK149" s="4"/>
      <c r="KAL149" s="4"/>
      <c r="KAM149" s="4"/>
      <c r="KAN149" s="4"/>
      <c r="KAO149" s="4"/>
      <c r="KAP149" s="4"/>
      <c r="KAQ149" s="4"/>
      <c r="KAR149" s="4"/>
      <c r="KAS149" s="4"/>
      <c r="KAT149" s="4"/>
      <c r="KAU149" s="4"/>
      <c r="KAV149" s="4"/>
      <c r="KAW149" s="4"/>
      <c r="KAX149" s="4"/>
      <c r="KAY149" s="4"/>
      <c r="KAZ149" s="4"/>
      <c r="KBA149" s="4"/>
      <c r="KBB149" s="4"/>
      <c r="KBC149" s="4"/>
      <c r="KBD149" s="4"/>
      <c r="KBE149" s="4"/>
      <c r="KBF149" s="4"/>
      <c r="KBG149" s="4"/>
      <c r="KBH149" s="4"/>
      <c r="KBI149" s="4"/>
      <c r="KBJ149" s="4"/>
      <c r="KBK149" s="4"/>
      <c r="KBL149" s="4"/>
      <c r="KBM149" s="4"/>
      <c r="KBN149" s="4"/>
      <c r="KBO149" s="4"/>
      <c r="KBP149" s="4"/>
      <c r="KBQ149" s="4"/>
      <c r="KBR149" s="4"/>
      <c r="KBS149" s="4"/>
      <c r="KBT149" s="4"/>
      <c r="KBU149" s="4"/>
      <c r="KBV149" s="4"/>
      <c r="KBW149" s="4"/>
      <c r="KBX149" s="4"/>
      <c r="KBY149" s="4"/>
      <c r="KBZ149" s="4"/>
      <c r="KCA149" s="4"/>
      <c r="KCB149" s="4"/>
      <c r="KCC149" s="4"/>
      <c r="KCD149" s="4"/>
      <c r="KCE149" s="4"/>
      <c r="KCF149" s="4"/>
      <c r="KCG149" s="4"/>
      <c r="KCH149" s="4"/>
      <c r="KCI149" s="4"/>
      <c r="KCJ149" s="4"/>
      <c r="KCK149" s="4"/>
      <c r="KCL149" s="4"/>
      <c r="KCM149" s="4"/>
      <c r="KCN149" s="4"/>
      <c r="KCO149" s="4"/>
      <c r="KCP149" s="4"/>
      <c r="KCQ149" s="4"/>
      <c r="KCR149" s="4"/>
      <c r="KCS149" s="4"/>
      <c r="KCT149" s="4"/>
      <c r="KCU149" s="4"/>
      <c r="KCV149" s="4"/>
      <c r="KCW149" s="4"/>
      <c r="KCX149" s="4"/>
      <c r="KCY149" s="4"/>
      <c r="KCZ149" s="4"/>
      <c r="KDA149" s="4"/>
      <c r="KDB149" s="4"/>
      <c r="KDC149" s="4"/>
      <c r="KDD149" s="4"/>
      <c r="KDE149" s="4"/>
      <c r="KDF149" s="4"/>
      <c r="KDG149" s="4"/>
      <c r="KDH149" s="4"/>
      <c r="KDI149" s="4"/>
      <c r="KDJ149" s="4"/>
      <c r="KDK149" s="4"/>
      <c r="KDL149" s="4"/>
      <c r="KDM149" s="4"/>
      <c r="KDN149" s="4"/>
      <c r="KDO149" s="4"/>
      <c r="KDP149" s="4"/>
      <c r="KDQ149" s="4"/>
      <c r="KDR149" s="4"/>
      <c r="KDS149" s="4"/>
      <c r="KDT149" s="4"/>
      <c r="KDU149" s="4"/>
      <c r="KDV149" s="4"/>
      <c r="KDW149" s="4"/>
      <c r="KDX149" s="4"/>
      <c r="KDY149" s="4"/>
      <c r="KDZ149" s="4"/>
      <c r="KEA149" s="4"/>
      <c r="KEB149" s="4"/>
      <c r="KEC149" s="4"/>
      <c r="KED149" s="4"/>
      <c r="KEE149" s="4"/>
      <c r="KEF149" s="4"/>
      <c r="KEG149" s="4"/>
      <c r="KEH149" s="4"/>
      <c r="KEI149" s="4"/>
      <c r="KEJ149" s="4"/>
      <c r="KEK149" s="4"/>
      <c r="KEL149" s="4"/>
      <c r="KEM149" s="4"/>
      <c r="KEN149" s="4"/>
      <c r="KEO149" s="4"/>
      <c r="KEP149" s="4"/>
      <c r="KEQ149" s="4"/>
      <c r="KER149" s="4"/>
      <c r="KES149" s="4"/>
      <c r="KET149" s="4"/>
      <c r="KEU149" s="4"/>
      <c r="KEV149" s="4"/>
      <c r="KEW149" s="4"/>
      <c r="KEX149" s="4"/>
      <c r="KEY149" s="4"/>
      <c r="KEZ149" s="4"/>
      <c r="KFA149" s="4"/>
      <c r="KFB149" s="4"/>
      <c r="KFC149" s="4"/>
      <c r="KFD149" s="4"/>
      <c r="KFE149" s="4"/>
      <c r="KFF149" s="4"/>
      <c r="KFG149" s="4"/>
      <c r="KFH149" s="4"/>
      <c r="KFI149" s="4"/>
      <c r="KFJ149" s="4"/>
      <c r="KFK149" s="4"/>
      <c r="KFL149" s="4"/>
      <c r="KFM149" s="4"/>
      <c r="KFN149" s="4"/>
      <c r="KFO149" s="4"/>
      <c r="KFP149" s="4"/>
      <c r="KFQ149" s="4"/>
      <c r="KFR149" s="4"/>
      <c r="KFS149" s="4"/>
      <c r="KFT149" s="4"/>
      <c r="KFU149" s="4"/>
      <c r="KFV149" s="4"/>
      <c r="KFW149" s="4"/>
      <c r="KFX149" s="4"/>
      <c r="KFY149" s="4"/>
      <c r="KFZ149" s="4"/>
      <c r="KGA149" s="4"/>
      <c r="KGB149" s="4"/>
      <c r="KGC149" s="4"/>
      <c r="KGD149" s="4"/>
      <c r="KGE149" s="4"/>
      <c r="KGF149" s="4"/>
      <c r="KGG149" s="4"/>
      <c r="KGH149" s="4"/>
      <c r="KGI149" s="4"/>
      <c r="KGJ149" s="4"/>
      <c r="KGK149" s="4"/>
      <c r="KGL149" s="4"/>
      <c r="KGM149" s="4"/>
      <c r="KGN149" s="4"/>
      <c r="KGO149" s="4"/>
      <c r="KGP149" s="4"/>
      <c r="KGQ149" s="74"/>
      <c r="KGR149" s="74"/>
      <c r="KGS149" s="74"/>
      <c r="KGT149" s="74"/>
      <c r="KGU149" s="74"/>
      <c r="KGV149" s="74"/>
      <c r="KGW149" s="4"/>
      <c r="KGX149" s="4"/>
      <c r="KGY149" s="4"/>
      <c r="KGZ149" s="4"/>
      <c r="KHA149" s="4"/>
      <c r="KHB149" s="4"/>
      <c r="KHC149" s="4"/>
      <c r="KHD149" s="4"/>
      <c r="KHE149" s="4"/>
      <c r="KHF149" s="4"/>
      <c r="KHG149" s="4"/>
      <c r="KHH149" s="4"/>
      <c r="KHI149" s="4"/>
      <c r="KHJ149" s="4"/>
      <c r="KHK149" s="4"/>
      <c r="KHL149" s="4"/>
      <c r="KHM149" s="4"/>
      <c r="KHN149" s="4"/>
      <c r="KHO149" s="4"/>
      <c r="KHP149" s="4"/>
      <c r="KHQ149" s="4"/>
      <c r="KHR149" s="4"/>
      <c r="KHS149" s="4"/>
      <c r="KHT149" s="4"/>
      <c r="KHU149" s="4"/>
      <c r="KHV149" s="4"/>
      <c r="KHW149" s="4"/>
      <c r="KHX149" s="4"/>
      <c r="KHY149" s="4"/>
      <c r="KHZ149" s="4"/>
      <c r="KIA149" s="4"/>
      <c r="KIB149" s="4"/>
      <c r="KIC149" s="4"/>
      <c r="KID149" s="4"/>
      <c r="KIE149" s="4"/>
      <c r="KIF149" s="4"/>
      <c r="KIG149" s="4"/>
      <c r="KIH149" s="4"/>
      <c r="KII149" s="4"/>
      <c r="KIJ149" s="4"/>
      <c r="KIK149" s="4"/>
      <c r="KIL149" s="4"/>
      <c r="KIM149" s="4"/>
      <c r="KIN149" s="4"/>
      <c r="KIO149" s="4"/>
      <c r="KIP149" s="4"/>
      <c r="KIQ149" s="4"/>
      <c r="KIR149" s="4"/>
      <c r="KIS149" s="4"/>
      <c r="KIT149" s="4"/>
      <c r="KIU149" s="4"/>
      <c r="KIV149" s="4"/>
      <c r="KIW149" s="4"/>
      <c r="KIX149" s="4"/>
      <c r="KIY149" s="4"/>
      <c r="KIZ149" s="4"/>
      <c r="KJA149" s="4"/>
      <c r="KJB149" s="4"/>
      <c r="KJC149" s="4"/>
      <c r="KJD149" s="4"/>
      <c r="KJE149" s="4"/>
      <c r="KJF149" s="4"/>
      <c r="KJG149" s="4"/>
      <c r="KJH149" s="4"/>
      <c r="KJI149" s="4"/>
      <c r="KJJ149" s="4"/>
      <c r="KJK149" s="4"/>
      <c r="KJL149" s="4"/>
      <c r="KJM149" s="4"/>
      <c r="KJN149" s="4"/>
      <c r="KJO149" s="4"/>
      <c r="KJP149" s="4"/>
      <c r="KJQ149" s="4"/>
      <c r="KJR149" s="4"/>
      <c r="KJS149" s="4"/>
      <c r="KJT149" s="4"/>
      <c r="KJU149" s="4"/>
      <c r="KJV149" s="4"/>
      <c r="KJW149" s="4"/>
      <c r="KJX149" s="4"/>
      <c r="KJY149" s="4"/>
      <c r="KJZ149" s="4"/>
      <c r="KKA149" s="4"/>
      <c r="KKB149" s="4"/>
      <c r="KKC149" s="4"/>
      <c r="KKD149" s="4"/>
      <c r="KKE149" s="4"/>
      <c r="KKF149" s="4"/>
      <c r="KKG149" s="4"/>
      <c r="KKH149" s="4"/>
      <c r="KKI149" s="4"/>
      <c r="KKJ149" s="4"/>
      <c r="KKK149" s="4"/>
      <c r="KKL149" s="4"/>
      <c r="KKM149" s="4"/>
      <c r="KKN149" s="4"/>
      <c r="KKO149" s="4"/>
      <c r="KKP149" s="4"/>
      <c r="KKQ149" s="4"/>
      <c r="KKR149" s="4"/>
      <c r="KKS149" s="4"/>
      <c r="KKT149" s="4"/>
      <c r="KKU149" s="4"/>
      <c r="KKV149" s="4"/>
      <c r="KKW149" s="4"/>
      <c r="KKX149" s="4"/>
      <c r="KKY149" s="4"/>
      <c r="KKZ149" s="4"/>
      <c r="KLA149" s="4"/>
      <c r="KLB149" s="4"/>
      <c r="KLC149" s="4"/>
      <c r="KLD149" s="4"/>
      <c r="KLE149" s="4"/>
      <c r="KLF149" s="4"/>
      <c r="KLG149" s="4"/>
      <c r="KLH149" s="4"/>
      <c r="KLI149" s="4"/>
      <c r="KLJ149" s="4"/>
      <c r="KLK149" s="4"/>
      <c r="KLL149" s="4"/>
      <c r="KLM149" s="4"/>
      <c r="KLN149" s="4"/>
      <c r="KLO149" s="4"/>
      <c r="KLP149" s="4"/>
      <c r="KLQ149" s="4"/>
      <c r="KLR149" s="4"/>
      <c r="KLS149" s="4"/>
      <c r="KLT149" s="4"/>
      <c r="KLU149" s="4"/>
      <c r="KLV149" s="4"/>
      <c r="KLW149" s="4"/>
      <c r="KLX149" s="4"/>
      <c r="KLY149" s="4"/>
      <c r="KLZ149" s="4"/>
      <c r="KMA149" s="4"/>
      <c r="KMB149" s="4"/>
      <c r="KMC149" s="4"/>
      <c r="KMD149" s="4"/>
      <c r="KME149" s="4"/>
      <c r="KMF149" s="4"/>
      <c r="KMG149" s="4"/>
      <c r="KMH149" s="4"/>
      <c r="KMI149" s="4"/>
      <c r="KMJ149" s="4"/>
      <c r="KMK149" s="4"/>
      <c r="KML149" s="4"/>
      <c r="KMM149" s="4"/>
      <c r="KMN149" s="4"/>
      <c r="KMO149" s="4"/>
      <c r="KMP149" s="4"/>
      <c r="KMQ149" s="4"/>
      <c r="KMR149" s="4"/>
      <c r="KMS149" s="4"/>
      <c r="KMT149" s="4"/>
      <c r="KMU149" s="4"/>
      <c r="KMV149" s="4"/>
      <c r="KMW149" s="4"/>
      <c r="KMX149" s="4"/>
      <c r="KMY149" s="4"/>
      <c r="KMZ149" s="4"/>
      <c r="KNA149" s="4"/>
      <c r="KNB149" s="4"/>
      <c r="KNC149" s="4"/>
      <c r="KND149" s="4"/>
      <c r="KNE149" s="4"/>
      <c r="KNF149" s="4"/>
      <c r="KNG149" s="4"/>
      <c r="KNH149" s="4"/>
      <c r="KNI149" s="4"/>
      <c r="KNJ149" s="4"/>
      <c r="KNK149" s="4"/>
      <c r="KNL149" s="4"/>
      <c r="KNM149" s="4"/>
      <c r="KNN149" s="4"/>
      <c r="KNO149" s="4"/>
      <c r="KNP149" s="4"/>
      <c r="KNQ149" s="4"/>
      <c r="KNR149" s="4"/>
      <c r="KNS149" s="4"/>
      <c r="KNT149" s="4"/>
      <c r="KNU149" s="4"/>
      <c r="KNV149" s="4"/>
      <c r="KNW149" s="4"/>
      <c r="KNX149" s="4"/>
      <c r="KNY149" s="4"/>
      <c r="KNZ149" s="4"/>
      <c r="KOA149" s="4"/>
      <c r="KOB149" s="4"/>
      <c r="KOC149" s="4"/>
      <c r="KOD149" s="4"/>
      <c r="KOE149" s="4"/>
      <c r="KOF149" s="4"/>
      <c r="KOG149" s="4"/>
      <c r="KOH149" s="4"/>
      <c r="KOI149" s="4"/>
      <c r="KOJ149" s="4"/>
      <c r="KOK149" s="4"/>
      <c r="KOL149" s="4"/>
      <c r="KOM149" s="4"/>
      <c r="KON149" s="4"/>
      <c r="KOO149" s="4"/>
      <c r="KOP149" s="4"/>
      <c r="KOQ149" s="4"/>
      <c r="KOR149" s="4"/>
      <c r="KOS149" s="4"/>
      <c r="KOT149" s="4"/>
      <c r="KOU149" s="4"/>
      <c r="KOV149" s="4"/>
      <c r="KOW149" s="4"/>
      <c r="KOX149" s="4"/>
      <c r="KOY149" s="4"/>
      <c r="KOZ149" s="4"/>
      <c r="KPA149" s="4"/>
      <c r="KPB149" s="4"/>
      <c r="KPC149" s="4"/>
      <c r="KPD149" s="4"/>
      <c r="KPE149" s="4"/>
      <c r="KPF149" s="4"/>
      <c r="KPG149" s="4"/>
      <c r="KPH149" s="4"/>
      <c r="KPI149" s="4"/>
      <c r="KPJ149" s="4"/>
      <c r="KPK149" s="4"/>
      <c r="KPL149" s="4"/>
      <c r="KPM149" s="4"/>
      <c r="KPN149" s="4"/>
      <c r="KPO149" s="4"/>
      <c r="KPP149" s="4"/>
      <c r="KPQ149" s="4"/>
      <c r="KPR149" s="4"/>
      <c r="KPS149" s="4"/>
      <c r="KPT149" s="4"/>
      <c r="KPU149" s="4"/>
      <c r="KPV149" s="4"/>
      <c r="KPW149" s="4"/>
      <c r="KPX149" s="4"/>
      <c r="KPY149" s="4"/>
      <c r="KPZ149" s="4"/>
      <c r="KQA149" s="4"/>
      <c r="KQB149" s="4"/>
      <c r="KQC149" s="4"/>
      <c r="KQD149" s="4"/>
      <c r="KQE149" s="4"/>
      <c r="KQF149" s="4"/>
      <c r="KQG149" s="4"/>
      <c r="KQH149" s="4"/>
      <c r="KQI149" s="4"/>
      <c r="KQJ149" s="4"/>
      <c r="KQK149" s="4"/>
      <c r="KQL149" s="4"/>
      <c r="KQM149" s="74"/>
      <c r="KQN149" s="74"/>
      <c r="KQO149" s="74"/>
      <c r="KQP149" s="74"/>
      <c r="KQQ149" s="74"/>
      <c r="KQR149" s="74"/>
      <c r="KQS149" s="4"/>
      <c r="KQT149" s="4"/>
      <c r="KQU149" s="4"/>
      <c r="KQV149" s="4"/>
      <c r="KQW149" s="4"/>
      <c r="KQX149" s="4"/>
      <c r="KQY149" s="4"/>
      <c r="KQZ149" s="4"/>
      <c r="KRA149" s="4"/>
      <c r="KRB149" s="4"/>
      <c r="KRC149" s="4"/>
      <c r="KRD149" s="4"/>
      <c r="KRE149" s="4"/>
      <c r="KRF149" s="4"/>
      <c r="KRG149" s="4"/>
      <c r="KRH149" s="4"/>
      <c r="KRI149" s="4"/>
      <c r="KRJ149" s="4"/>
      <c r="KRK149" s="4"/>
      <c r="KRL149" s="4"/>
      <c r="KRM149" s="4"/>
      <c r="KRN149" s="4"/>
      <c r="KRO149" s="4"/>
      <c r="KRP149" s="4"/>
      <c r="KRQ149" s="4"/>
      <c r="KRR149" s="4"/>
      <c r="KRS149" s="4"/>
      <c r="KRT149" s="4"/>
      <c r="KRU149" s="4"/>
      <c r="KRV149" s="4"/>
      <c r="KRW149" s="4"/>
      <c r="KRX149" s="4"/>
      <c r="KRY149" s="4"/>
      <c r="KRZ149" s="4"/>
      <c r="KSA149" s="4"/>
      <c r="KSB149" s="4"/>
      <c r="KSC149" s="4"/>
      <c r="KSD149" s="4"/>
      <c r="KSE149" s="4"/>
      <c r="KSF149" s="4"/>
      <c r="KSG149" s="4"/>
      <c r="KSH149" s="4"/>
      <c r="KSI149" s="4"/>
      <c r="KSJ149" s="4"/>
      <c r="KSK149" s="4"/>
      <c r="KSL149" s="4"/>
      <c r="KSM149" s="4"/>
      <c r="KSN149" s="4"/>
      <c r="KSO149" s="4"/>
      <c r="KSP149" s="4"/>
      <c r="KSQ149" s="4"/>
      <c r="KSR149" s="4"/>
      <c r="KSS149" s="4"/>
      <c r="KST149" s="4"/>
      <c r="KSU149" s="4"/>
      <c r="KSV149" s="4"/>
      <c r="KSW149" s="4"/>
      <c r="KSX149" s="4"/>
      <c r="KSY149" s="4"/>
      <c r="KSZ149" s="4"/>
      <c r="KTA149" s="4"/>
      <c r="KTB149" s="4"/>
      <c r="KTC149" s="4"/>
      <c r="KTD149" s="4"/>
      <c r="KTE149" s="4"/>
      <c r="KTF149" s="4"/>
      <c r="KTG149" s="4"/>
      <c r="KTH149" s="4"/>
      <c r="KTI149" s="4"/>
      <c r="KTJ149" s="4"/>
      <c r="KTK149" s="4"/>
      <c r="KTL149" s="4"/>
      <c r="KTM149" s="4"/>
      <c r="KTN149" s="4"/>
      <c r="KTO149" s="4"/>
      <c r="KTP149" s="4"/>
      <c r="KTQ149" s="4"/>
      <c r="KTR149" s="4"/>
      <c r="KTS149" s="4"/>
      <c r="KTT149" s="4"/>
      <c r="KTU149" s="4"/>
      <c r="KTV149" s="4"/>
      <c r="KTW149" s="4"/>
      <c r="KTX149" s="4"/>
      <c r="KTY149" s="4"/>
      <c r="KTZ149" s="4"/>
      <c r="KUA149" s="4"/>
      <c r="KUB149" s="4"/>
      <c r="KUC149" s="4"/>
      <c r="KUD149" s="4"/>
      <c r="KUE149" s="4"/>
      <c r="KUF149" s="4"/>
      <c r="KUG149" s="4"/>
      <c r="KUH149" s="4"/>
      <c r="KUI149" s="4"/>
      <c r="KUJ149" s="4"/>
      <c r="KUK149" s="4"/>
      <c r="KUL149" s="4"/>
      <c r="KUM149" s="4"/>
      <c r="KUN149" s="4"/>
      <c r="KUO149" s="4"/>
      <c r="KUP149" s="4"/>
      <c r="KUQ149" s="4"/>
      <c r="KUR149" s="4"/>
      <c r="KUS149" s="4"/>
      <c r="KUT149" s="4"/>
      <c r="KUU149" s="4"/>
      <c r="KUV149" s="4"/>
      <c r="KUW149" s="4"/>
      <c r="KUX149" s="4"/>
      <c r="KUY149" s="4"/>
      <c r="KUZ149" s="4"/>
      <c r="KVA149" s="4"/>
      <c r="KVB149" s="4"/>
      <c r="KVC149" s="4"/>
      <c r="KVD149" s="4"/>
      <c r="KVE149" s="4"/>
      <c r="KVF149" s="4"/>
      <c r="KVG149" s="4"/>
      <c r="KVH149" s="4"/>
      <c r="KVI149" s="4"/>
      <c r="KVJ149" s="4"/>
      <c r="KVK149" s="4"/>
      <c r="KVL149" s="4"/>
      <c r="KVM149" s="4"/>
      <c r="KVN149" s="4"/>
      <c r="KVO149" s="4"/>
      <c r="KVP149" s="4"/>
      <c r="KVQ149" s="4"/>
      <c r="KVR149" s="4"/>
      <c r="KVS149" s="4"/>
      <c r="KVT149" s="4"/>
      <c r="KVU149" s="4"/>
      <c r="KVV149" s="4"/>
      <c r="KVW149" s="4"/>
      <c r="KVX149" s="4"/>
      <c r="KVY149" s="4"/>
      <c r="KVZ149" s="4"/>
      <c r="KWA149" s="4"/>
      <c r="KWB149" s="4"/>
      <c r="KWC149" s="4"/>
      <c r="KWD149" s="4"/>
      <c r="KWE149" s="4"/>
      <c r="KWF149" s="4"/>
      <c r="KWG149" s="4"/>
      <c r="KWH149" s="4"/>
      <c r="KWI149" s="4"/>
      <c r="KWJ149" s="4"/>
      <c r="KWK149" s="4"/>
      <c r="KWL149" s="4"/>
      <c r="KWM149" s="4"/>
      <c r="KWN149" s="4"/>
      <c r="KWO149" s="4"/>
      <c r="KWP149" s="4"/>
      <c r="KWQ149" s="4"/>
      <c r="KWR149" s="4"/>
      <c r="KWS149" s="4"/>
      <c r="KWT149" s="4"/>
      <c r="KWU149" s="4"/>
      <c r="KWV149" s="4"/>
      <c r="KWW149" s="4"/>
      <c r="KWX149" s="4"/>
      <c r="KWY149" s="4"/>
      <c r="KWZ149" s="4"/>
      <c r="KXA149" s="4"/>
      <c r="KXB149" s="4"/>
      <c r="KXC149" s="4"/>
      <c r="KXD149" s="4"/>
      <c r="KXE149" s="4"/>
      <c r="KXF149" s="4"/>
      <c r="KXG149" s="4"/>
      <c r="KXH149" s="4"/>
      <c r="KXI149" s="4"/>
      <c r="KXJ149" s="4"/>
      <c r="KXK149" s="4"/>
      <c r="KXL149" s="4"/>
      <c r="KXM149" s="4"/>
      <c r="KXN149" s="4"/>
      <c r="KXO149" s="4"/>
      <c r="KXP149" s="4"/>
      <c r="KXQ149" s="4"/>
      <c r="KXR149" s="4"/>
      <c r="KXS149" s="4"/>
      <c r="KXT149" s="4"/>
      <c r="KXU149" s="4"/>
      <c r="KXV149" s="4"/>
      <c r="KXW149" s="4"/>
      <c r="KXX149" s="4"/>
      <c r="KXY149" s="4"/>
      <c r="KXZ149" s="4"/>
      <c r="KYA149" s="4"/>
      <c r="KYB149" s="4"/>
      <c r="KYC149" s="4"/>
      <c r="KYD149" s="4"/>
      <c r="KYE149" s="4"/>
      <c r="KYF149" s="4"/>
      <c r="KYG149" s="4"/>
      <c r="KYH149" s="4"/>
      <c r="KYI149" s="4"/>
      <c r="KYJ149" s="4"/>
      <c r="KYK149" s="4"/>
      <c r="KYL149" s="4"/>
      <c r="KYM149" s="4"/>
      <c r="KYN149" s="4"/>
      <c r="KYO149" s="4"/>
      <c r="KYP149" s="4"/>
      <c r="KYQ149" s="4"/>
      <c r="KYR149" s="4"/>
      <c r="KYS149" s="4"/>
      <c r="KYT149" s="4"/>
      <c r="KYU149" s="4"/>
      <c r="KYV149" s="4"/>
      <c r="KYW149" s="4"/>
      <c r="KYX149" s="4"/>
      <c r="KYY149" s="4"/>
      <c r="KYZ149" s="4"/>
      <c r="KZA149" s="4"/>
      <c r="KZB149" s="4"/>
      <c r="KZC149" s="4"/>
      <c r="KZD149" s="4"/>
      <c r="KZE149" s="4"/>
      <c r="KZF149" s="4"/>
      <c r="KZG149" s="4"/>
      <c r="KZH149" s="4"/>
      <c r="KZI149" s="4"/>
      <c r="KZJ149" s="4"/>
      <c r="KZK149" s="4"/>
      <c r="KZL149" s="4"/>
      <c r="KZM149" s="4"/>
      <c r="KZN149" s="4"/>
      <c r="KZO149" s="4"/>
      <c r="KZP149" s="4"/>
      <c r="KZQ149" s="4"/>
      <c r="KZR149" s="4"/>
      <c r="KZS149" s="4"/>
      <c r="KZT149" s="4"/>
      <c r="KZU149" s="4"/>
      <c r="KZV149" s="4"/>
      <c r="KZW149" s="4"/>
      <c r="KZX149" s="4"/>
      <c r="KZY149" s="4"/>
      <c r="KZZ149" s="4"/>
      <c r="LAA149" s="4"/>
      <c r="LAB149" s="4"/>
      <c r="LAC149" s="4"/>
      <c r="LAD149" s="4"/>
      <c r="LAE149" s="4"/>
      <c r="LAF149" s="4"/>
      <c r="LAG149" s="4"/>
      <c r="LAH149" s="4"/>
      <c r="LAI149" s="74"/>
      <c r="LAJ149" s="74"/>
      <c r="LAK149" s="74"/>
      <c r="LAL149" s="74"/>
      <c r="LAM149" s="74"/>
      <c r="LAN149" s="74"/>
      <c r="LAO149" s="4"/>
      <c r="LAP149" s="4"/>
      <c r="LAQ149" s="4"/>
      <c r="LAR149" s="4"/>
      <c r="LAS149" s="4"/>
      <c r="LAT149" s="4"/>
      <c r="LAU149" s="4"/>
      <c r="LAV149" s="4"/>
      <c r="LAW149" s="4"/>
      <c r="LAX149" s="4"/>
      <c r="LAY149" s="4"/>
      <c r="LAZ149" s="4"/>
      <c r="LBA149" s="4"/>
      <c r="LBB149" s="4"/>
      <c r="LBC149" s="4"/>
      <c r="LBD149" s="4"/>
      <c r="LBE149" s="4"/>
      <c r="LBF149" s="4"/>
      <c r="LBG149" s="4"/>
      <c r="LBH149" s="4"/>
      <c r="LBI149" s="4"/>
      <c r="LBJ149" s="4"/>
      <c r="LBK149" s="4"/>
      <c r="LBL149" s="4"/>
      <c r="LBM149" s="4"/>
      <c r="LBN149" s="4"/>
      <c r="LBO149" s="4"/>
      <c r="LBP149" s="4"/>
      <c r="LBQ149" s="4"/>
      <c r="LBR149" s="4"/>
      <c r="LBS149" s="4"/>
      <c r="LBT149" s="4"/>
      <c r="LBU149" s="4"/>
      <c r="LBV149" s="4"/>
      <c r="LBW149" s="4"/>
      <c r="LBX149" s="4"/>
      <c r="LBY149" s="4"/>
      <c r="LBZ149" s="4"/>
      <c r="LCA149" s="4"/>
      <c r="LCB149" s="4"/>
      <c r="LCC149" s="4"/>
      <c r="LCD149" s="4"/>
      <c r="LCE149" s="4"/>
      <c r="LCF149" s="4"/>
      <c r="LCG149" s="4"/>
      <c r="LCH149" s="4"/>
      <c r="LCI149" s="4"/>
      <c r="LCJ149" s="4"/>
      <c r="LCK149" s="4"/>
      <c r="LCL149" s="4"/>
      <c r="LCM149" s="4"/>
      <c r="LCN149" s="4"/>
      <c r="LCO149" s="4"/>
      <c r="LCP149" s="4"/>
      <c r="LCQ149" s="4"/>
      <c r="LCR149" s="4"/>
      <c r="LCS149" s="4"/>
      <c r="LCT149" s="4"/>
      <c r="LCU149" s="4"/>
      <c r="LCV149" s="4"/>
      <c r="LCW149" s="4"/>
      <c r="LCX149" s="4"/>
      <c r="LCY149" s="4"/>
      <c r="LCZ149" s="4"/>
      <c r="LDA149" s="4"/>
      <c r="LDB149" s="4"/>
      <c r="LDC149" s="4"/>
      <c r="LDD149" s="4"/>
      <c r="LDE149" s="4"/>
      <c r="LDF149" s="4"/>
      <c r="LDG149" s="4"/>
      <c r="LDH149" s="4"/>
      <c r="LDI149" s="4"/>
      <c r="LDJ149" s="4"/>
      <c r="LDK149" s="4"/>
      <c r="LDL149" s="4"/>
      <c r="LDM149" s="4"/>
      <c r="LDN149" s="4"/>
      <c r="LDO149" s="4"/>
      <c r="LDP149" s="4"/>
      <c r="LDQ149" s="4"/>
      <c r="LDR149" s="4"/>
      <c r="LDS149" s="4"/>
      <c r="LDT149" s="4"/>
      <c r="LDU149" s="4"/>
      <c r="LDV149" s="4"/>
      <c r="LDW149" s="4"/>
      <c r="LDX149" s="4"/>
      <c r="LDY149" s="4"/>
      <c r="LDZ149" s="4"/>
      <c r="LEA149" s="4"/>
      <c r="LEB149" s="4"/>
      <c r="LEC149" s="4"/>
      <c r="LED149" s="4"/>
      <c r="LEE149" s="4"/>
      <c r="LEF149" s="4"/>
      <c r="LEG149" s="4"/>
      <c r="LEH149" s="4"/>
      <c r="LEI149" s="4"/>
      <c r="LEJ149" s="4"/>
      <c r="LEK149" s="4"/>
      <c r="LEL149" s="4"/>
      <c r="LEM149" s="4"/>
      <c r="LEN149" s="4"/>
      <c r="LEO149" s="4"/>
      <c r="LEP149" s="4"/>
      <c r="LEQ149" s="4"/>
      <c r="LER149" s="4"/>
      <c r="LES149" s="4"/>
      <c r="LET149" s="4"/>
      <c r="LEU149" s="4"/>
      <c r="LEV149" s="4"/>
      <c r="LEW149" s="4"/>
      <c r="LEX149" s="4"/>
      <c r="LEY149" s="4"/>
      <c r="LEZ149" s="4"/>
      <c r="LFA149" s="4"/>
      <c r="LFB149" s="4"/>
      <c r="LFC149" s="4"/>
      <c r="LFD149" s="4"/>
      <c r="LFE149" s="4"/>
      <c r="LFF149" s="4"/>
      <c r="LFG149" s="4"/>
      <c r="LFH149" s="4"/>
      <c r="LFI149" s="4"/>
      <c r="LFJ149" s="4"/>
      <c r="LFK149" s="4"/>
      <c r="LFL149" s="4"/>
      <c r="LFM149" s="4"/>
      <c r="LFN149" s="4"/>
      <c r="LFO149" s="4"/>
      <c r="LFP149" s="4"/>
      <c r="LFQ149" s="4"/>
      <c r="LFR149" s="4"/>
      <c r="LFS149" s="4"/>
      <c r="LFT149" s="4"/>
      <c r="LFU149" s="4"/>
      <c r="LFV149" s="4"/>
      <c r="LFW149" s="4"/>
      <c r="LFX149" s="4"/>
      <c r="LFY149" s="4"/>
      <c r="LFZ149" s="4"/>
      <c r="LGA149" s="4"/>
      <c r="LGB149" s="4"/>
      <c r="LGC149" s="4"/>
      <c r="LGD149" s="4"/>
      <c r="LGE149" s="4"/>
      <c r="LGF149" s="4"/>
      <c r="LGG149" s="4"/>
      <c r="LGH149" s="4"/>
      <c r="LGI149" s="4"/>
      <c r="LGJ149" s="4"/>
      <c r="LGK149" s="4"/>
      <c r="LGL149" s="4"/>
      <c r="LGM149" s="4"/>
      <c r="LGN149" s="4"/>
      <c r="LGO149" s="4"/>
      <c r="LGP149" s="4"/>
      <c r="LGQ149" s="4"/>
      <c r="LGR149" s="4"/>
      <c r="LGS149" s="4"/>
      <c r="LGT149" s="4"/>
      <c r="LGU149" s="4"/>
      <c r="LGV149" s="4"/>
      <c r="LGW149" s="4"/>
      <c r="LGX149" s="4"/>
      <c r="LGY149" s="4"/>
      <c r="LGZ149" s="4"/>
      <c r="LHA149" s="4"/>
      <c r="LHB149" s="4"/>
      <c r="LHC149" s="4"/>
      <c r="LHD149" s="4"/>
      <c r="LHE149" s="4"/>
      <c r="LHF149" s="4"/>
      <c r="LHG149" s="4"/>
      <c r="LHH149" s="4"/>
      <c r="LHI149" s="4"/>
      <c r="LHJ149" s="4"/>
      <c r="LHK149" s="4"/>
      <c r="LHL149" s="4"/>
      <c r="LHM149" s="4"/>
      <c r="LHN149" s="4"/>
      <c r="LHO149" s="4"/>
      <c r="LHP149" s="4"/>
      <c r="LHQ149" s="4"/>
      <c r="LHR149" s="4"/>
      <c r="LHS149" s="4"/>
      <c r="LHT149" s="4"/>
      <c r="LHU149" s="4"/>
      <c r="LHV149" s="4"/>
      <c r="LHW149" s="4"/>
      <c r="LHX149" s="4"/>
      <c r="LHY149" s="4"/>
      <c r="LHZ149" s="4"/>
      <c r="LIA149" s="4"/>
      <c r="LIB149" s="4"/>
      <c r="LIC149" s="4"/>
      <c r="LID149" s="4"/>
      <c r="LIE149" s="4"/>
      <c r="LIF149" s="4"/>
      <c r="LIG149" s="4"/>
      <c r="LIH149" s="4"/>
      <c r="LII149" s="4"/>
      <c r="LIJ149" s="4"/>
      <c r="LIK149" s="4"/>
      <c r="LIL149" s="4"/>
      <c r="LIM149" s="4"/>
      <c r="LIN149" s="4"/>
      <c r="LIO149" s="4"/>
      <c r="LIP149" s="4"/>
      <c r="LIQ149" s="4"/>
      <c r="LIR149" s="4"/>
      <c r="LIS149" s="4"/>
      <c r="LIT149" s="4"/>
      <c r="LIU149" s="4"/>
      <c r="LIV149" s="4"/>
      <c r="LIW149" s="4"/>
      <c r="LIX149" s="4"/>
      <c r="LIY149" s="4"/>
      <c r="LIZ149" s="4"/>
      <c r="LJA149" s="4"/>
      <c r="LJB149" s="4"/>
      <c r="LJC149" s="4"/>
      <c r="LJD149" s="4"/>
      <c r="LJE149" s="4"/>
      <c r="LJF149" s="4"/>
      <c r="LJG149" s="4"/>
      <c r="LJH149" s="4"/>
      <c r="LJI149" s="4"/>
      <c r="LJJ149" s="4"/>
      <c r="LJK149" s="4"/>
      <c r="LJL149" s="4"/>
      <c r="LJM149" s="4"/>
      <c r="LJN149" s="4"/>
      <c r="LJO149" s="4"/>
      <c r="LJP149" s="4"/>
      <c r="LJQ149" s="4"/>
      <c r="LJR149" s="4"/>
      <c r="LJS149" s="4"/>
      <c r="LJT149" s="4"/>
      <c r="LJU149" s="4"/>
      <c r="LJV149" s="4"/>
      <c r="LJW149" s="4"/>
      <c r="LJX149" s="4"/>
      <c r="LJY149" s="4"/>
      <c r="LJZ149" s="4"/>
      <c r="LKA149" s="4"/>
      <c r="LKB149" s="4"/>
      <c r="LKC149" s="4"/>
      <c r="LKD149" s="4"/>
      <c r="LKE149" s="74"/>
      <c r="LKF149" s="74"/>
      <c r="LKG149" s="74"/>
      <c r="LKH149" s="74"/>
      <c r="LKI149" s="74"/>
      <c r="LKJ149" s="74"/>
      <c r="LKK149" s="4"/>
      <c r="LKL149" s="4"/>
      <c r="LKM149" s="4"/>
      <c r="LKN149" s="4"/>
      <c r="LKO149" s="4"/>
      <c r="LKP149" s="4"/>
      <c r="LKQ149" s="4"/>
      <c r="LKR149" s="4"/>
      <c r="LKS149" s="4"/>
      <c r="LKT149" s="4"/>
      <c r="LKU149" s="4"/>
      <c r="LKV149" s="4"/>
      <c r="LKW149" s="4"/>
      <c r="LKX149" s="4"/>
      <c r="LKY149" s="4"/>
      <c r="LKZ149" s="4"/>
      <c r="LLA149" s="4"/>
      <c r="LLB149" s="4"/>
      <c r="LLC149" s="4"/>
      <c r="LLD149" s="4"/>
      <c r="LLE149" s="4"/>
      <c r="LLF149" s="4"/>
      <c r="LLG149" s="4"/>
      <c r="LLH149" s="4"/>
      <c r="LLI149" s="4"/>
      <c r="LLJ149" s="4"/>
      <c r="LLK149" s="4"/>
      <c r="LLL149" s="4"/>
      <c r="LLM149" s="4"/>
      <c r="LLN149" s="4"/>
      <c r="LLO149" s="4"/>
      <c r="LLP149" s="4"/>
      <c r="LLQ149" s="4"/>
      <c r="LLR149" s="4"/>
      <c r="LLS149" s="4"/>
      <c r="LLT149" s="4"/>
      <c r="LLU149" s="4"/>
      <c r="LLV149" s="4"/>
      <c r="LLW149" s="4"/>
      <c r="LLX149" s="4"/>
      <c r="LLY149" s="4"/>
      <c r="LLZ149" s="4"/>
      <c r="LMA149" s="4"/>
      <c r="LMB149" s="4"/>
      <c r="LMC149" s="4"/>
      <c r="LMD149" s="4"/>
      <c r="LME149" s="4"/>
      <c r="LMF149" s="4"/>
      <c r="LMG149" s="4"/>
      <c r="LMH149" s="4"/>
      <c r="LMI149" s="4"/>
      <c r="LMJ149" s="4"/>
      <c r="LMK149" s="4"/>
      <c r="LML149" s="4"/>
      <c r="LMM149" s="4"/>
      <c r="LMN149" s="4"/>
      <c r="LMO149" s="4"/>
      <c r="LMP149" s="4"/>
      <c r="LMQ149" s="4"/>
      <c r="LMR149" s="4"/>
      <c r="LMS149" s="4"/>
      <c r="LMT149" s="4"/>
      <c r="LMU149" s="4"/>
      <c r="LMV149" s="4"/>
      <c r="LMW149" s="4"/>
      <c r="LMX149" s="4"/>
      <c r="LMY149" s="4"/>
      <c r="LMZ149" s="4"/>
      <c r="LNA149" s="4"/>
      <c r="LNB149" s="4"/>
      <c r="LNC149" s="4"/>
      <c r="LND149" s="4"/>
      <c r="LNE149" s="4"/>
      <c r="LNF149" s="4"/>
      <c r="LNG149" s="4"/>
      <c r="LNH149" s="4"/>
      <c r="LNI149" s="4"/>
      <c r="LNJ149" s="4"/>
      <c r="LNK149" s="4"/>
      <c r="LNL149" s="4"/>
      <c r="LNM149" s="4"/>
      <c r="LNN149" s="4"/>
      <c r="LNO149" s="4"/>
      <c r="LNP149" s="4"/>
      <c r="LNQ149" s="4"/>
      <c r="LNR149" s="4"/>
      <c r="LNS149" s="4"/>
      <c r="LNT149" s="4"/>
      <c r="LNU149" s="4"/>
      <c r="LNV149" s="4"/>
      <c r="LNW149" s="4"/>
      <c r="LNX149" s="4"/>
      <c r="LNY149" s="4"/>
      <c r="LNZ149" s="4"/>
      <c r="LOA149" s="4"/>
      <c r="LOB149" s="4"/>
      <c r="LOC149" s="4"/>
      <c r="LOD149" s="4"/>
      <c r="LOE149" s="4"/>
      <c r="LOF149" s="4"/>
      <c r="LOG149" s="4"/>
      <c r="LOH149" s="4"/>
      <c r="LOI149" s="4"/>
      <c r="LOJ149" s="4"/>
      <c r="LOK149" s="4"/>
      <c r="LOL149" s="4"/>
      <c r="LOM149" s="4"/>
      <c r="LON149" s="4"/>
      <c r="LOO149" s="4"/>
      <c r="LOP149" s="4"/>
      <c r="LOQ149" s="4"/>
      <c r="LOR149" s="4"/>
      <c r="LOS149" s="4"/>
      <c r="LOT149" s="4"/>
      <c r="LOU149" s="4"/>
      <c r="LOV149" s="4"/>
      <c r="LOW149" s="4"/>
      <c r="LOX149" s="4"/>
      <c r="LOY149" s="4"/>
      <c r="LOZ149" s="4"/>
      <c r="LPA149" s="4"/>
      <c r="LPB149" s="4"/>
      <c r="LPC149" s="4"/>
      <c r="LPD149" s="4"/>
      <c r="LPE149" s="4"/>
      <c r="LPF149" s="4"/>
      <c r="LPG149" s="4"/>
      <c r="LPH149" s="4"/>
      <c r="LPI149" s="4"/>
      <c r="LPJ149" s="4"/>
      <c r="LPK149" s="4"/>
      <c r="LPL149" s="4"/>
      <c r="LPM149" s="4"/>
      <c r="LPN149" s="4"/>
      <c r="LPO149" s="4"/>
      <c r="LPP149" s="4"/>
      <c r="LPQ149" s="4"/>
      <c r="LPR149" s="4"/>
      <c r="LPS149" s="4"/>
      <c r="LPT149" s="4"/>
      <c r="LPU149" s="4"/>
      <c r="LPV149" s="4"/>
      <c r="LPW149" s="4"/>
      <c r="LPX149" s="4"/>
      <c r="LPY149" s="4"/>
      <c r="LPZ149" s="4"/>
      <c r="LQA149" s="4"/>
      <c r="LQB149" s="4"/>
      <c r="LQC149" s="4"/>
      <c r="LQD149" s="4"/>
      <c r="LQE149" s="4"/>
      <c r="LQF149" s="4"/>
      <c r="LQG149" s="4"/>
      <c r="LQH149" s="4"/>
      <c r="LQI149" s="4"/>
      <c r="LQJ149" s="4"/>
      <c r="LQK149" s="4"/>
      <c r="LQL149" s="4"/>
      <c r="LQM149" s="4"/>
      <c r="LQN149" s="4"/>
      <c r="LQO149" s="4"/>
      <c r="LQP149" s="4"/>
      <c r="LQQ149" s="4"/>
      <c r="LQR149" s="4"/>
      <c r="LQS149" s="4"/>
      <c r="LQT149" s="4"/>
      <c r="LQU149" s="4"/>
      <c r="LQV149" s="4"/>
      <c r="LQW149" s="4"/>
      <c r="LQX149" s="4"/>
      <c r="LQY149" s="4"/>
      <c r="LQZ149" s="4"/>
      <c r="LRA149" s="4"/>
      <c r="LRB149" s="4"/>
      <c r="LRC149" s="4"/>
      <c r="LRD149" s="4"/>
      <c r="LRE149" s="4"/>
      <c r="LRF149" s="4"/>
      <c r="LRG149" s="4"/>
      <c r="LRH149" s="4"/>
      <c r="LRI149" s="4"/>
      <c r="LRJ149" s="4"/>
      <c r="LRK149" s="4"/>
      <c r="LRL149" s="4"/>
      <c r="LRM149" s="4"/>
      <c r="LRN149" s="4"/>
      <c r="LRO149" s="4"/>
      <c r="LRP149" s="4"/>
      <c r="LRQ149" s="4"/>
      <c r="LRR149" s="4"/>
      <c r="LRS149" s="4"/>
      <c r="LRT149" s="4"/>
      <c r="LRU149" s="4"/>
      <c r="LRV149" s="4"/>
      <c r="LRW149" s="4"/>
      <c r="LRX149" s="4"/>
      <c r="LRY149" s="4"/>
      <c r="LRZ149" s="4"/>
      <c r="LSA149" s="4"/>
      <c r="LSB149" s="4"/>
      <c r="LSC149" s="4"/>
      <c r="LSD149" s="4"/>
      <c r="LSE149" s="4"/>
      <c r="LSF149" s="4"/>
      <c r="LSG149" s="4"/>
      <c r="LSH149" s="4"/>
      <c r="LSI149" s="4"/>
      <c r="LSJ149" s="4"/>
      <c r="LSK149" s="4"/>
      <c r="LSL149" s="4"/>
      <c r="LSM149" s="4"/>
      <c r="LSN149" s="4"/>
      <c r="LSO149" s="4"/>
      <c r="LSP149" s="4"/>
      <c r="LSQ149" s="4"/>
      <c r="LSR149" s="4"/>
      <c r="LSS149" s="4"/>
      <c r="LST149" s="4"/>
      <c r="LSU149" s="4"/>
      <c r="LSV149" s="4"/>
      <c r="LSW149" s="4"/>
      <c r="LSX149" s="4"/>
      <c r="LSY149" s="4"/>
      <c r="LSZ149" s="4"/>
      <c r="LTA149" s="4"/>
      <c r="LTB149" s="4"/>
      <c r="LTC149" s="4"/>
      <c r="LTD149" s="4"/>
      <c r="LTE149" s="4"/>
      <c r="LTF149" s="4"/>
      <c r="LTG149" s="4"/>
      <c r="LTH149" s="4"/>
      <c r="LTI149" s="4"/>
      <c r="LTJ149" s="4"/>
      <c r="LTK149" s="4"/>
      <c r="LTL149" s="4"/>
      <c r="LTM149" s="4"/>
      <c r="LTN149" s="4"/>
      <c r="LTO149" s="4"/>
      <c r="LTP149" s="4"/>
      <c r="LTQ149" s="4"/>
      <c r="LTR149" s="4"/>
      <c r="LTS149" s="4"/>
      <c r="LTT149" s="4"/>
      <c r="LTU149" s="4"/>
      <c r="LTV149" s="4"/>
      <c r="LTW149" s="4"/>
      <c r="LTX149" s="4"/>
      <c r="LTY149" s="4"/>
      <c r="LTZ149" s="4"/>
      <c r="LUA149" s="74"/>
      <c r="LUB149" s="74"/>
      <c r="LUC149" s="74"/>
      <c r="LUD149" s="74"/>
      <c r="LUE149" s="74"/>
      <c r="LUF149" s="74"/>
      <c r="LUG149" s="4"/>
      <c r="LUH149" s="4"/>
      <c r="LUI149" s="4"/>
      <c r="LUJ149" s="4"/>
      <c r="LUK149" s="4"/>
      <c r="LUL149" s="4"/>
      <c r="LUM149" s="4"/>
      <c r="LUN149" s="4"/>
      <c r="LUO149" s="4"/>
      <c r="LUP149" s="4"/>
      <c r="LUQ149" s="4"/>
      <c r="LUR149" s="4"/>
      <c r="LUS149" s="4"/>
      <c r="LUT149" s="4"/>
      <c r="LUU149" s="4"/>
      <c r="LUV149" s="4"/>
      <c r="LUW149" s="4"/>
      <c r="LUX149" s="4"/>
      <c r="LUY149" s="4"/>
      <c r="LUZ149" s="4"/>
      <c r="LVA149" s="4"/>
      <c r="LVB149" s="4"/>
      <c r="LVC149" s="4"/>
      <c r="LVD149" s="4"/>
      <c r="LVE149" s="4"/>
      <c r="LVF149" s="4"/>
      <c r="LVG149" s="4"/>
      <c r="LVH149" s="4"/>
      <c r="LVI149" s="4"/>
      <c r="LVJ149" s="4"/>
      <c r="LVK149" s="4"/>
      <c r="LVL149" s="4"/>
      <c r="LVM149" s="4"/>
      <c r="LVN149" s="4"/>
      <c r="LVO149" s="4"/>
      <c r="LVP149" s="4"/>
      <c r="LVQ149" s="4"/>
      <c r="LVR149" s="4"/>
      <c r="LVS149" s="4"/>
      <c r="LVT149" s="4"/>
      <c r="LVU149" s="4"/>
      <c r="LVV149" s="4"/>
      <c r="LVW149" s="4"/>
      <c r="LVX149" s="4"/>
      <c r="LVY149" s="4"/>
      <c r="LVZ149" s="4"/>
      <c r="LWA149" s="4"/>
      <c r="LWB149" s="4"/>
      <c r="LWC149" s="4"/>
      <c r="LWD149" s="4"/>
      <c r="LWE149" s="4"/>
      <c r="LWF149" s="4"/>
      <c r="LWG149" s="4"/>
      <c r="LWH149" s="4"/>
      <c r="LWI149" s="4"/>
      <c r="LWJ149" s="4"/>
      <c r="LWK149" s="4"/>
      <c r="LWL149" s="4"/>
      <c r="LWM149" s="4"/>
      <c r="LWN149" s="4"/>
      <c r="LWO149" s="4"/>
      <c r="LWP149" s="4"/>
      <c r="LWQ149" s="4"/>
      <c r="LWR149" s="4"/>
      <c r="LWS149" s="4"/>
      <c r="LWT149" s="4"/>
      <c r="LWU149" s="4"/>
      <c r="LWV149" s="4"/>
      <c r="LWW149" s="4"/>
      <c r="LWX149" s="4"/>
      <c r="LWY149" s="4"/>
      <c r="LWZ149" s="4"/>
      <c r="LXA149" s="4"/>
      <c r="LXB149" s="4"/>
      <c r="LXC149" s="4"/>
      <c r="LXD149" s="4"/>
      <c r="LXE149" s="4"/>
      <c r="LXF149" s="4"/>
      <c r="LXG149" s="4"/>
      <c r="LXH149" s="4"/>
      <c r="LXI149" s="4"/>
      <c r="LXJ149" s="4"/>
      <c r="LXK149" s="4"/>
      <c r="LXL149" s="4"/>
      <c r="LXM149" s="4"/>
      <c r="LXN149" s="4"/>
      <c r="LXO149" s="4"/>
      <c r="LXP149" s="4"/>
      <c r="LXQ149" s="4"/>
      <c r="LXR149" s="4"/>
      <c r="LXS149" s="4"/>
      <c r="LXT149" s="4"/>
      <c r="LXU149" s="4"/>
      <c r="LXV149" s="4"/>
      <c r="LXW149" s="4"/>
      <c r="LXX149" s="4"/>
      <c r="LXY149" s="4"/>
      <c r="LXZ149" s="4"/>
      <c r="LYA149" s="4"/>
      <c r="LYB149" s="4"/>
      <c r="LYC149" s="4"/>
      <c r="LYD149" s="4"/>
      <c r="LYE149" s="4"/>
      <c r="LYF149" s="4"/>
      <c r="LYG149" s="4"/>
      <c r="LYH149" s="4"/>
      <c r="LYI149" s="4"/>
      <c r="LYJ149" s="4"/>
      <c r="LYK149" s="4"/>
      <c r="LYL149" s="4"/>
      <c r="LYM149" s="4"/>
      <c r="LYN149" s="4"/>
      <c r="LYO149" s="4"/>
      <c r="LYP149" s="4"/>
      <c r="LYQ149" s="4"/>
      <c r="LYR149" s="4"/>
      <c r="LYS149" s="4"/>
      <c r="LYT149" s="4"/>
      <c r="LYU149" s="4"/>
      <c r="LYV149" s="4"/>
      <c r="LYW149" s="4"/>
      <c r="LYX149" s="4"/>
      <c r="LYY149" s="4"/>
      <c r="LYZ149" s="4"/>
      <c r="LZA149" s="4"/>
      <c r="LZB149" s="4"/>
      <c r="LZC149" s="4"/>
      <c r="LZD149" s="4"/>
      <c r="LZE149" s="4"/>
      <c r="LZF149" s="4"/>
      <c r="LZG149" s="4"/>
      <c r="LZH149" s="4"/>
      <c r="LZI149" s="4"/>
      <c r="LZJ149" s="4"/>
      <c r="LZK149" s="4"/>
      <c r="LZL149" s="4"/>
      <c r="LZM149" s="4"/>
      <c r="LZN149" s="4"/>
      <c r="LZO149" s="4"/>
      <c r="LZP149" s="4"/>
      <c r="LZQ149" s="4"/>
      <c r="LZR149" s="4"/>
      <c r="LZS149" s="4"/>
      <c r="LZT149" s="4"/>
      <c r="LZU149" s="4"/>
      <c r="LZV149" s="4"/>
      <c r="LZW149" s="4"/>
      <c r="LZX149" s="4"/>
      <c r="LZY149" s="4"/>
      <c r="LZZ149" s="4"/>
      <c r="MAA149" s="4"/>
      <c r="MAB149" s="4"/>
      <c r="MAC149" s="4"/>
      <c r="MAD149" s="4"/>
      <c r="MAE149" s="4"/>
      <c r="MAF149" s="4"/>
      <c r="MAG149" s="4"/>
      <c r="MAH149" s="4"/>
      <c r="MAI149" s="4"/>
      <c r="MAJ149" s="4"/>
      <c r="MAK149" s="4"/>
      <c r="MAL149" s="4"/>
      <c r="MAM149" s="4"/>
      <c r="MAN149" s="4"/>
      <c r="MAO149" s="4"/>
      <c r="MAP149" s="4"/>
      <c r="MAQ149" s="4"/>
      <c r="MAR149" s="4"/>
      <c r="MAS149" s="4"/>
      <c r="MAT149" s="4"/>
      <c r="MAU149" s="4"/>
      <c r="MAV149" s="4"/>
      <c r="MAW149" s="4"/>
      <c r="MAX149" s="4"/>
      <c r="MAY149" s="4"/>
      <c r="MAZ149" s="4"/>
      <c r="MBA149" s="4"/>
      <c r="MBB149" s="4"/>
      <c r="MBC149" s="4"/>
      <c r="MBD149" s="4"/>
      <c r="MBE149" s="4"/>
      <c r="MBF149" s="4"/>
      <c r="MBG149" s="4"/>
      <c r="MBH149" s="4"/>
      <c r="MBI149" s="4"/>
      <c r="MBJ149" s="4"/>
      <c r="MBK149" s="4"/>
      <c r="MBL149" s="4"/>
      <c r="MBM149" s="4"/>
      <c r="MBN149" s="4"/>
      <c r="MBO149" s="4"/>
      <c r="MBP149" s="4"/>
      <c r="MBQ149" s="4"/>
      <c r="MBR149" s="4"/>
      <c r="MBS149" s="4"/>
      <c r="MBT149" s="4"/>
      <c r="MBU149" s="4"/>
      <c r="MBV149" s="4"/>
      <c r="MBW149" s="4"/>
      <c r="MBX149" s="4"/>
      <c r="MBY149" s="4"/>
      <c r="MBZ149" s="4"/>
      <c r="MCA149" s="4"/>
      <c r="MCB149" s="4"/>
      <c r="MCC149" s="4"/>
      <c r="MCD149" s="4"/>
      <c r="MCE149" s="4"/>
      <c r="MCF149" s="4"/>
      <c r="MCG149" s="4"/>
      <c r="MCH149" s="4"/>
      <c r="MCI149" s="4"/>
      <c r="MCJ149" s="4"/>
      <c r="MCK149" s="4"/>
      <c r="MCL149" s="4"/>
      <c r="MCM149" s="4"/>
      <c r="MCN149" s="4"/>
      <c r="MCO149" s="4"/>
      <c r="MCP149" s="4"/>
      <c r="MCQ149" s="4"/>
      <c r="MCR149" s="4"/>
      <c r="MCS149" s="4"/>
      <c r="MCT149" s="4"/>
      <c r="MCU149" s="4"/>
      <c r="MCV149" s="4"/>
      <c r="MCW149" s="4"/>
      <c r="MCX149" s="4"/>
      <c r="MCY149" s="4"/>
      <c r="MCZ149" s="4"/>
      <c r="MDA149" s="4"/>
      <c r="MDB149" s="4"/>
      <c r="MDC149" s="4"/>
      <c r="MDD149" s="4"/>
      <c r="MDE149" s="4"/>
      <c r="MDF149" s="4"/>
      <c r="MDG149" s="4"/>
      <c r="MDH149" s="4"/>
      <c r="MDI149" s="4"/>
      <c r="MDJ149" s="4"/>
      <c r="MDK149" s="4"/>
      <c r="MDL149" s="4"/>
      <c r="MDM149" s="4"/>
      <c r="MDN149" s="4"/>
      <c r="MDO149" s="4"/>
      <c r="MDP149" s="4"/>
      <c r="MDQ149" s="4"/>
      <c r="MDR149" s="4"/>
      <c r="MDS149" s="4"/>
      <c r="MDT149" s="4"/>
      <c r="MDU149" s="4"/>
      <c r="MDV149" s="4"/>
      <c r="MDW149" s="74"/>
      <c r="MDX149" s="74"/>
      <c r="MDY149" s="74"/>
      <c r="MDZ149" s="74"/>
      <c r="MEA149" s="74"/>
      <c r="MEB149" s="74"/>
      <c r="MEC149" s="4"/>
      <c r="MED149" s="4"/>
      <c r="MEE149" s="4"/>
      <c r="MEF149" s="4"/>
      <c r="MEG149" s="4"/>
      <c r="MEH149" s="4"/>
      <c r="MEI149" s="4"/>
      <c r="MEJ149" s="4"/>
      <c r="MEK149" s="4"/>
      <c r="MEL149" s="4"/>
      <c r="MEM149" s="4"/>
      <c r="MEN149" s="4"/>
      <c r="MEO149" s="4"/>
      <c r="MEP149" s="4"/>
      <c r="MEQ149" s="4"/>
      <c r="MER149" s="4"/>
      <c r="MES149" s="4"/>
      <c r="MET149" s="4"/>
      <c r="MEU149" s="4"/>
      <c r="MEV149" s="4"/>
      <c r="MEW149" s="4"/>
      <c r="MEX149" s="4"/>
      <c r="MEY149" s="4"/>
      <c r="MEZ149" s="4"/>
      <c r="MFA149" s="4"/>
      <c r="MFB149" s="4"/>
      <c r="MFC149" s="4"/>
      <c r="MFD149" s="4"/>
      <c r="MFE149" s="4"/>
      <c r="MFF149" s="4"/>
      <c r="MFG149" s="4"/>
      <c r="MFH149" s="4"/>
      <c r="MFI149" s="4"/>
      <c r="MFJ149" s="4"/>
      <c r="MFK149" s="4"/>
      <c r="MFL149" s="4"/>
      <c r="MFM149" s="4"/>
      <c r="MFN149" s="4"/>
      <c r="MFO149" s="4"/>
      <c r="MFP149" s="4"/>
      <c r="MFQ149" s="4"/>
      <c r="MFR149" s="4"/>
      <c r="MFS149" s="4"/>
      <c r="MFT149" s="4"/>
      <c r="MFU149" s="4"/>
      <c r="MFV149" s="4"/>
      <c r="MFW149" s="4"/>
      <c r="MFX149" s="4"/>
      <c r="MFY149" s="4"/>
      <c r="MFZ149" s="4"/>
      <c r="MGA149" s="4"/>
      <c r="MGB149" s="4"/>
      <c r="MGC149" s="4"/>
      <c r="MGD149" s="4"/>
      <c r="MGE149" s="4"/>
      <c r="MGF149" s="4"/>
      <c r="MGG149" s="4"/>
      <c r="MGH149" s="4"/>
      <c r="MGI149" s="4"/>
      <c r="MGJ149" s="4"/>
      <c r="MGK149" s="4"/>
      <c r="MGL149" s="4"/>
      <c r="MGM149" s="4"/>
      <c r="MGN149" s="4"/>
      <c r="MGO149" s="4"/>
      <c r="MGP149" s="4"/>
      <c r="MGQ149" s="4"/>
      <c r="MGR149" s="4"/>
      <c r="MGS149" s="4"/>
      <c r="MGT149" s="4"/>
      <c r="MGU149" s="4"/>
      <c r="MGV149" s="4"/>
      <c r="MGW149" s="4"/>
      <c r="MGX149" s="4"/>
      <c r="MGY149" s="4"/>
      <c r="MGZ149" s="4"/>
      <c r="MHA149" s="4"/>
      <c r="MHB149" s="4"/>
      <c r="MHC149" s="4"/>
      <c r="MHD149" s="4"/>
      <c r="MHE149" s="4"/>
      <c r="MHF149" s="4"/>
      <c r="MHG149" s="4"/>
      <c r="MHH149" s="4"/>
      <c r="MHI149" s="4"/>
      <c r="MHJ149" s="4"/>
      <c r="MHK149" s="4"/>
      <c r="MHL149" s="4"/>
      <c r="MHM149" s="4"/>
      <c r="MHN149" s="4"/>
      <c r="MHO149" s="4"/>
      <c r="MHP149" s="4"/>
      <c r="MHQ149" s="4"/>
      <c r="MHR149" s="4"/>
      <c r="MHS149" s="4"/>
      <c r="MHT149" s="4"/>
      <c r="MHU149" s="4"/>
      <c r="MHV149" s="4"/>
      <c r="MHW149" s="4"/>
      <c r="MHX149" s="4"/>
      <c r="MHY149" s="4"/>
      <c r="MHZ149" s="4"/>
      <c r="MIA149" s="4"/>
      <c r="MIB149" s="4"/>
      <c r="MIC149" s="4"/>
      <c r="MID149" s="4"/>
      <c r="MIE149" s="4"/>
      <c r="MIF149" s="4"/>
      <c r="MIG149" s="4"/>
      <c r="MIH149" s="4"/>
      <c r="MII149" s="4"/>
      <c r="MIJ149" s="4"/>
      <c r="MIK149" s="4"/>
      <c r="MIL149" s="4"/>
      <c r="MIM149" s="4"/>
      <c r="MIN149" s="4"/>
      <c r="MIO149" s="4"/>
      <c r="MIP149" s="4"/>
      <c r="MIQ149" s="4"/>
      <c r="MIR149" s="4"/>
      <c r="MIS149" s="4"/>
      <c r="MIT149" s="4"/>
      <c r="MIU149" s="4"/>
      <c r="MIV149" s="4"/>
      <c r="MIW149" s="4"/>
      <c r="MIX149" s="4"/>
      <c r="MIY149" s="4"/>
      <c r="MIZ149" s="4"/>
      <c r="MJA149" s="4"/>
      <c r="MJB149" s="4"/>
      <c r="MJC149" s="4"/>
      <c r="MJD149" s="4"/>
      <c r="MJE149" s="4"/>
      <c r="MJF149" s="4"/>
      <c r="MJG149" s="4"/>
      <c r="MJH149" s="4"/>
      <c r="MJI149" s="4"/>
      <c r="MJJ149" s="4"/>
      <c r="MJK149" s="4"/>
      <c r="MJL149" s="4"/>
      <c r="MJM149" s="4"/>
      <c r="MJN149" s="4"/>
      <c r="MJO149" s="4"/>
      <c r="MJP149" s="4"/>
      <c r="MJQ149" s="4"/>
      <c r="MJR149" s="4"/>
      <c r="MJS149" s="4"/>
      <c r="MJT149" s="4"/>
      <c r="MJU149" s="4"/>
      <c r="MJV149" s="4"/>
      <c r="MJW149" s="4"/>
      <c r="MJX149" s="4"/>
      <c r="MJY149" s="4"/>
      <c r="MJZ149" s="4"/>
      <c r="MKA149" s="4"/>
      <c r="MKB149" s="4"/>
      <c r="MKC149" s="4"/>
      <c r="MKD149" s="4"/>
      <c r="MKE149" s="4"/>
      <c r="MKF149" s="4"/>
      <c r="MKG149" s="4"/>
      <c r="MKH149" s="4"/>
      <c r="MKI149" s="4"/>
      <c r="MKJ149" s="4"/>
      <c r="MKK149" s="4"/>
      <c r="MKL149" s="4"/>
      <c r="MKM149" s="4"/>
      <c r="MKN149" s="4"/>
      <c r="MKO149" s="4"/>
      <c r="MKP149" s="4"/>
      <c r="MKQ149" s="4"/>
      <c r="MKR149" s="4"/>
      <c r="MKS149" s="4"/>
      <c r="MKT149" s="4"/>
      <c r="MKU149" s="4"/>
      <c r="MKV149" s="4"/>
      <c r="MKW149" s="4"/>
      <c r="MKX149" s="4"/>
      <c r="MKY149" s="4"/>
      <c r="MKZ149" s="4"/>
      <c r="MLA149" s="4"/>
      <c r="MLB149" s="4"/>
      <c r="MLC149" s="4"/>
      <c r="MLD149" s="4"/>
      <c r="MLE149" s="4"/>
      <c r="MLF149" s="4"/>
      <c r="MLG149" s="4"/>
      <c r="MLH149" s="4"/>
      <c r="MLI149" s="4"/>
      <c r="MLJ149" s="4"/>
      <c r="MLK149" s="4"/>
      <c r="MLL149" s="4"/>
      <c r="MLM149" s="4"/>
      <c r="MLN149" s="4"/>
      <c r="MLO149" s="4"/>
      <c r="MLP149" s="4"/>
      <c r="MLQ149" s="4"/>
      <c r="MLR149" s="4"/>
      <c r="MLS149" s="4"/>
      <c r="MLT149" s="4"/>
      <c r="MLU149" s="4"/>
      <c r="MLV149" s="4"/>
      <c r="MLW149" s="4"/>
      <c r="MLX149" s="4"/>
      <c r="MLY149" s="4"/>
      <c r="MLZ149" s="4"/>
      <c r="MMA149" s="4"/>
      <c r="MMB149" s="4"/>
      <c r="MMC149" s="4"/>
      <c r="MMD149" s="4"/>
      <c r="MME149" s="4"/>
      <c r="MMF149" s="4"/>
      <c r="MMG149" s="4"/>
      <c r="MMH149" s="4"/>
      <c r="MMI149" s="4"/>
      <c r="MMJ149" s="4"/>
      <c r="MMK149" s="4"/>
      <c r="MML149" s="4"/>
      <c r="MMM149" s="4"/>
      <c r="MMN149" s="4"/>
      <c r="MMO149" s="4"/>
      <c r="MMP149" s="4"/>
      <c r="MMQ149" s="4"/>
      <c r="MMR149" s="4"/>
      <c r="MMS149" s="4"/>
      <c r="MMT149" s="4"/>
      <c r="MMU149" s="4"/>
      <c r="MMV149" s="4"/>
      <c r="MMW149" s="4"/>
      <c r="MMX149" s="4"/>
      <c r="MMY149" s="4"/>
      <c r="MMZ149" s="4"/>
      <c r="MNA149" s="4"/>
      <c r="MNB149" s="4"/>
      <c r="MNC149" s="4"/>
      <c r="MND149" s="4"/>
      <c r="MNE149" s="4"/>
      <c r="MNF149" s="4"/>
      <c r="MNG149" s="4"/>
      <c r="MNH149" s="4"/>
      <c r="MNI149" s="4"/>
      <c r="MNJ149" s="4"/>
      <c r="MNK149" s="4"/>
      <c r="MNL149" s="4"/>
      <c r="MNM149" s="4"/>
      <c r="MNN149" s="4"/>
      <c r="MNO149" s="4"/>
      <c r="MNP149" s="4"/>
      <c r="MNQ149" s="4"/>
      <c r="MNR149" s="4"/>
      <c r="MNS149" s="74"/>
      <c r="MNT149" s="74"/>
      <c r="MNU149" s="74"/>
      <c r="MNV149" s="74"/>
      <c r="MNW149" s="74"/>
      <c r="MNX149" s="74"/>
      <c r="MNY149" s="4"/>
      <c r="MNZ149" s="4"/>
      <c r="MOA149" s="4"/>
      <c r="MOB149" s="4"/>
      <c r="MOC149" s="4"/>
      <c r="MOD149" s="4"/>
      <c r="MOE149" s="4"/>
      <c r="MOF149" s="4"/>
      <c r="MOG149" s="4"/>
      <c r="MOH149" s="4"/>
      <c r="MOI149" s="4"/>
      <c r="MOJ149" s="4"/>
      <c r="MOK149" s="4"/>
      <c r="MOL149" s="4"/>
      <c r="MOM149" s="4"/>
      <c r="MON149" s="4"/>
      <c r="MOO149" s="4"/>
      <c r="MOP149" s="4"/>
      <c r="MOQ149" s="4"/>
      <c r="MOR149" s="4"/>
      <c r="MOS149" s="4"/>
      <c r="MOT149" s="4"/>
      <c r="MOU149" s="4"/>
      <c r="MOV149" s="4"/>
      <c r="MOW149" s="4"/>
      <c r="MOX149" s="4"/>
      <c r="MOY149" s="4"/>
      <c r="MOZ149" s="4"/>
      <c r="MPA149" s="4"/>
      <c r="MPB149" s="4"/>
      <c r="MPC149" s="4"/>
      <c r="MPD149" s="4"/>
      <c r="MPE149" s="4"/>
      <c r="MPF149" s="4"/>
      <c r="MPG149" s="4"/>
      <c r="MPH149" s="4"/>
      <c r="MPI149" s="4"/>
      <c r="MPJ149" s="4"/>
      <c r="MPK149" s="4"/>
      <c r="MPL149" s="4"/>
      <c r="MPM149" s="4"/>
      <c r="MPN149" s="4"/>
      <c r="MPO149" s="4"/>
      <c r="MPP149" s="4"/>
      <c r="MPQ149" s="4"/>
      <c r="MPR149" s="4"/>
      <c r="MPS149" s="4"/>
      <c r="MPT149" s="4"/>
      <c r="MPU149" s="4"/>
      <c r="MPV149" s="4"/>
      <c r="MPW149" s="4"/>
      <c r="MPX149" s="4"/>
      <c r="MPY149" s="4"/>
      <c r="MPZ149" s="4"/>
      <c r="MQA149" s="4"/>
      <c r="MQB149" s="4"/>
      <c r="MQC149" s="4"/>
      <c r="MQD149" s="4"/>
      <c r="MQE149" s="4"/>
      <c r="MQF149" s="4"/>
      <c r="MQG149" s="4"/>
      <c r="MQH149" s="4"/>
      <c r="MQI149" s="4"/>
      <c r="MQJ149" s="4"/>
      <c r="MQK149" s="4"/>
      <c r="MQL149" s="4"/>
      <c r="MQM149" s="4"/>
      <c r="MQN149" s="4"/>
      <c r="MQO149" s="4"/>
      <c r="MQP149" s="4"/>
      <c r="MQQ149" s="4"/>
      <c r="MQR149" s="4"/>
      <c r="MQS149" s="4"/>
      <c r="MQT149" s="4"/>
      <c r="MQU149" s="4"/>
      <c r="MQV149" s="4"/>
      <c r="MQW149" s="4"/>
      <c r="MQX149" s="4"/>
      <c r="MQY149" s="4"/>
      <c r="MQZ149" s="4"/>
      <c r="MRA149" s="4"/>
      <c r="MRB149" s="4"/>
      <c r="MRC149" s="4"/>
      <c r="MRD149" s="4"/>
      <c r="MRE149" s="4"/>
      <c r="MRF149" s="4"/>
      <c r="MRG149" s="4"/>
      <c r="MRH149" s="4"/>
      <c r="MRI149" s="4"/>
      <c r="MRJ149" s="4"/>
      <c r="MRK149" s="4"/>
      <c r="MRL149" s="4"/>
      <c r="MRM149" s="4"/>
      <c r="MRN149" s="4"/>
      <c r="MRO149" s="4"/>
      <c r="MRP149" s="4"/>
      <c r="MRQ149" s="4"/>
      <c r="MRR149" s="4"/>
      <c r="MRS149" s="4"/>
      <c r="MRT149" s="4"/>
      <c r="MRU149" s="4"/>
      <c r="MRV149" s="4"/>
      <c r="MRW149" s="4"/>
      <c r="MRX149" s="4"/>
      <c r="MRY149" s="4"/>
      <c r="MRZ149" s="4"/>
      <c r="MSA149" s="4"/>
      <c r="MSB149" s="4"/>
      <c r="MSC149" s="4"/>
      <c r="MSD149" s="4"/>
      <c r="MSE149" s="4"/>
      <c r="MSF149" s="4"/>
      <c r="MSG149" s="4"/>
      <c r="MSH149" s="4"/>
      <c r="MSI149" s="4"/>
      <c r="MSJ149" s="4"/>
      <c r="MSK149" s="4"/>
      <c r="MSL149" s="4"/>
      <c r="MSM149" s="4"/>
      <c r="MSN149" s="4"/>
      <c r="MSO149" s="4"/>
      <c r="MSP149" s="4"/>
      <c r="MSQ149" s="4"/>
      <c r="MSR149" s="4"/>
      <c r="MSS149" s="4"/>
      <c r="MST149" s="4"/>
      <c r="MSU149" s="4"/>
      <c r="MSV149" s="4"/>
      <c r="MSW149" s="4"/>
      <c r="MSX149" s="4"/>
      <c r="MSY149" s="4"/>
      <c r="MSZ149" s="4"/>
      <c r="MTA149" s="4"/>
      <c r="MTB149" s="4"/>
      <c r="MTC149" s="4"/>
      <c r="MTD149" s="4"/>
      <c r="MTE149" s="4"/>
      <c r="MTF149" s="4"/>
      <c r="MTG149" s="4"/>
      <c r="MTH149" s="4"/>
      <c r="MTI149" s="4"/>
      <c r="MTJ149" s="4"/>
      <c r="MTK149" s="4"/>
      <c r="MTL149" s="4"/>
      <c r="MTM149" s="4"/>
      <c r="MTN149" s="4"/>
      <c r="MTO149" s="4"/>
      <c r="MTP149" s="4"/>
      <c r="MTQ149" s="4"/>
      <c r="MTR149" s="4"/>
      <c r="MTS149" s="4"/>
      <c r="MTT149" s="4"/>
      <c r="MTU149" s="4"/>
      <c r="MTV149" s="4"/>
      <c r="MTW149" s="4"/>
      <c r="MTX149" s="4"/>
      <c r="MTY149" s="4"/>
      <c r="MTZ149" s="4"/>
      <c r="MUA149" s="4"/>
      <c r="MUB149" s="4"/>
      <c r="MUC149" s="4"/>
      <c r="MUD149" s="4"/>
      <c r="MUE149" s="4"/>
      <c r="MUF149" s="4"/>
      <c r="MUG149" s="4"/>
      <c r="MUH149" s="4"/>
      <c r="MUI149" s="4"/>
      <c r="MUJ149" s="4"/>
      <c r="MUK149" s="4"/>
      <c r="MUL149" s="4"/>
      <c r="MUM149" s="4"/>
      <c r="MUN149" s="4"/>
      <c r="MUO149" s="4"/>
      <c r="MUP149" s="4"/>
      <c r="MUQ149" s="4"/>
      <c r="MUR149" s="4"/>
      <c r="MUS149" s="4"/>
      <c r="MUT149" s="4"/>
      <c r="MUU149" s="4"/>
      <c r="MUV149" s="4"/>
      <c r="MUW149" s="4"/>
      <c r="MUX149" s="4"/>
      <c r="MUY149" s="4"/>
      <c r="MUZ149" s="4"/>
      <c r="MVA149" s="4"/>
      <c r="MVB149" s="4"/>
      <c r="MVC149" s="4"/>
      <c r="MVD149" s="4"/>
      <c r="MVE149" s="4"/>
      <c r="MVF149" s="4"/>
      <c r="MVG149" s="4"/>
      <c r="MVH149" s="4"/>
      <c r="MVI149" s="4"/>
      <c r="MVJ149" s="4"/>
      <c r="MVK149" s="4"/>
      <c r="MVL149" s="4"/>
      <c r="MVM149" s="4"/>
      <c r="MVN149" s="4"/>
      <c r="MVO149" s="4"/>
      <c r="MVP149" s="4"/>
      <c r="MVQ149" s="4"/>
      <c r="MVR149" s="4"/>
      <c r="MVS149" s="4"/>
      <c r="MVT149" s="4"/>
      <c r="MVU149" s="4"/>
      <c r="MVV149" s="4"/>
      <c r="MVW149" s="4"/>
      <c r="MVX149" s="4"/>
      <c r="MVY149" s="4"/>
      <c r="MVZ149" s="4"/>
      <c r="MWA149" s="4"/>
      <c r="MWB149" s="4"/>
      <c r="MWC149" s="4"/>
      <c r="MWD149" s="4"/>
      <c r="MWE149" s="4"/>
      <c r="MWF149" s="4"/>
      <c r="MWG149" s="4"/>
      <c r="MWH149" s="4"/>
      <c r="MWI149" s="4"/>
      <c r="MWJ149" s="4"/>
      <c r="MWK149" s="4"/>
      <c r="MWL149" s="4"/>
      <c r="MWM149" s="4"/>
      <c r="MWN149" s="4"/>
      <c r="MWO149" s="4"/>
      <c r="MWP149" s="4"/>
      <c r="MWQ149" s="4"/>
      <c r="MWR149" s="4"/>
      <c r="MWS149" s="4"/>
      <c r="MWT149" s="4"/>
      <c r="MWU149" s="4"/>
      <c r="MWV149" s="4"/>
      <c r="MWW149" s="4"/>
      <c r="MWX149" s="4"/>
      <c r="MWY149" s="4"/>
      <c r="MWZ149" s="4"/>
      <c r="MXA149" s="4"/>
      <c r="MXB149" s="4"/>
      <c r="MXC149" s="4"/>
      <c r="MXD149" s="4"/>
      <c r="MXE149" s="4"/>
      <c r="MXF149" s="4"/>
      <c r="MXG149" s="4"/>
      <c r="MXH149" s="4"/>
      <c r="MXI149" s="4"/>
      <c r="MXJ149" s="4"/>
      <c r="MXK149" s="4"/>
      <c r="MXL149" s="4"/>
      <c r="MXM149" s="4"/>
      <c r="MXN149" s="4"/>
      <c r="MXO149" s="74"/>
      <c r="MXP149" s="74"/>
      <c r="MXQ149" s="74"/>
      <c r="MXR149" s="74"/>
      <c r="MXS149" s="74"/>
      <c r="MXT149" s="74"/>
      <c r="MXU149" s="4"/>
      <c r="MXV149" s="4"/>
      <c r="MXW149" s="4"/>
      <c r="MXX149" s="4"/>
      <c r="MXY149" s="4"/>
      <c r="MXZ149" s="4"/>
      <c r="MYA149" s="4"/>
      <c r="MYB149" s="4"/>
      <c r="MYC149" s="4"/>
      <c r="MYD149" s="4"/>
      <c r="MYE149" s="4"/>
      <c r="MYF149" s="4"/>
      <c r="MYG149" s="4"/>
      <c r="MYH149" s="4"/>
      <c r="MYI149" s="4"/>
      <c r="MYJ149" s="4"/>
      <c r="MYK149" s="4"/>
      <c r="MYL149" s="4"/>
      <c r="MYM149" s="4"/>
      <c r="MYN149" s="4"/>
      <c r="MYO149" s="4"/>
      <c r="MYP149" s="4"/>
      <c r="MYQ149" s="4"/>
      <c r="MYR149" s="4"/>
      <c r="MYS149" s="4"/>
      <c r="MYT149" s="4"/>
      <c r="MYU149" s="4"/>
      <c r="MYV149" s="4"/>
      <c r="MYW149" s="4"/>
      <c r="MYX149" s="4"/>
      <c r="MYY149" s="4"/>
      <c r="MYZ149" s="4"/>
      <c r="MZA149" s="4"/>
      <c r="MZB149" s="4"/>
      <c r="MZC149" s="4"/>
      <c r="MZD149" s="4"/>
      <c r="MZE149" s="4"/>
      <c r="MZF149" s="4"/>
      <c r="MZG149" s="4"/>
      <c r="MZH149" s="4"/>
      <c r="MZI149" s="4"/>
      <c r="MZJ149" s="4"/>
      <c r="MZK149" s="4"/>
      <c r="MZL149" s="4"/>
      <c r="MZM149" s="4"/>
      <c r="MZN149" s="4"/>
      <c r="MZO149" s="4"/>
      <c r="MZP149" s="4"/>
      <c r="MZQ149" s="4"/>
      <c r="MZR149" s="4"/>
      <c r="MZS149" s="4"/>
      <c r="MZT149" s="4"/>
      <c r="MZU149" s="4"/>
      <c r="MZV149" s="4"/>
      <c r="MZW149" s="4"/>
      <c r="MZX149" s="4"/>
      <c r="MZY149" s="4"/>
      <c r="MZZ149" s="4"/>
      <c r="NAA149" s="4"/>
      <c r="NAB149" s="4"/>
      <c r="NAC149" s="4"/>
      <c r="NAD149" s="4"/>
      <c r="NAE149" s="4"/>
      <c r="NAF149" s="4"/>
      <c r="NAG149" s="4"/>
      <c r="NAH149" s="4"/>
      <c r="NAI149" s="4"/>
      <c r="NAJ149" s="4"/>
      <c r="NAK149" s="4"/>
      <c r="NAL149" s="4"/>
      <c r="NAM149" s="4"/>
      <c r="NAN149" s="4"/>
      <c r="NAO149" s="4"/>
      <c r="NAP149" s="4"/>
      <c r="NAQ149" s="4"/>
      <c r="NAR149" s="4"/>
      <c r="NAS149" s="4"/>
      <c r="NAT149" s="4"/>
      <c r="NAU149" s="4"/>
      <c r="NAV149" s="4"/>
      <c r="NAW149" s="4"/>
      <c r="NAX149" s="4"/>
      <c r="NAY149" s="4"/>
      <c r="NAZ149" s="4"/>
      <c r="NBA149" s="4"/>
      <c r="NBB149" s="4"/>
      <c r="NBC149" s="4"/>
      <c r="NBD149" s="4"/>
      <c r="NBE149" s="4"/>
      <c r="NBF149" s="4"/>
      <c r="NBG149" s="4"/>
      <c r="NBH149" s="4"/>
      <c r="NBI149" s="4"/>
      <c r="NBJ149" s="4"/>
      <c r="NBK149" s="4"/>
      <c r="NBL149" s="4"/>
      <c r="NBM149" s="4"/>
      <c r="NBN149" s="4"/>
      <c r="NBO149" s="4"/>
      <c r="NBP149" s="4"/>
      <c r="NBQ149" s="4"/>
      <c r="NBR149" s="4"/>
      <c r="NBS149" s="4"/>
      <c r="NBT149" s="4"/>
      <c r="NBU149" s="4"/>
      <c r="NBV149" s="4"/>
      <c r="NBW149" s="4"/>
      <c r="NBX149" s="4"/>
      <c r="NBY149" s="4"/>
      <c r="NBZ149" s="4"/>
      <c r="NCA149" s="4"/>
      <c r="NCB149" s="4"/>
      <c r="NCC149" s="4"/>
      <c r="NCD149" s="4"/>
      <c r="NCE149" s="4"/>
      <c r="NCF149" s="4"/>
      <c r="NCG149" s="4"/>
      <c r="NCH149" s="4"/>
      <c r="NCI149" s="4"/>
      <c r="NCJ149" s="4"/>
      <c r="NCK149" s="4"/>
      <c r="NCL149" s="4"/>
      <c r="NCM149" s="4"/>
      <c r="NCN149" s="4"/>
      <c r="NCO149" s="4"/>
      <c r="NCP149" s="4"/>
      <c r="NCQ149" s="4"/>
      <c r="NCR149" s="4"/>
      <c r="NCS149" s="4"/>
      <c r="NCT149" s="4"/>
      <c r="NCU149" s="4"/>
      <c r="NCV149" s="4"/>
      <c r="NCW149" s="4"/>
      <c r="NCX149" s="4"/>
      <c r="NCY149" s="4"/>
      <c r="NCZ149" s="4"/>
      <c r="NDA149" s="4"/>
      <c r="NDB149" s="4"/>
      <c r="NDC149" s="4"/>
      <c r="NDD149" s="4"/>
      <c r="NDE149" s="4"/>
      <c r="NDF149" s="4"/>
      <c r="NDG149" s="4"/>
      <c r="NDH149" s="4"/>
      <c r="NDI149" s="4"/>
      <c r="NDJ149" s="4"/>
      <c r="NDK149" s="4"/>
      <c r="NDL149" s="4"/>
      <c r="NDM149" s="4"/>
      <c r="NDN149" s="4"/>
      <c r="NDO149" s="4"/>
      <c r="NDP149" s="4"/>
      <c r="NDQ149" s="4"/>
      <c r="NDR149" s="4"/>
      <c r="NDS149" s="4"/>
      <c r="NDT149" s="4"/>
      <c r="NDU149" s="4"/>
      <c r="NDV149" s="4"/>
      <c r="NDW149" s="4"/>
      <c r="NDX149" s="4"/>
      <c r="NDY149" s="4"/>
      <c r="NDZ149" s="4"/>
      <c r="NEA149" s="4"/>
      <c r="NEB149" s="4"/>
      <c r="NEC149" s="4"/>
      <c r="NED149" s="4"/>
      <c r="NEE149" s="4"/>
      <c r="NEF149" s="4"/>
      <c r="NEG149" s="4"/>
      <c r="NEH149" s="4"/>
      <c r="NEI149" s="4"/>
      <c r="NEJ149" s="4"/>
      <c r="NEK149" s="4"/>
      <c r="NEL149" s="4"/>
      <c r="NEM149" s="4"/>
      <c r="NEN149" s="4"/>
      <c r="NEO149" s="4"/>
      <c r="NEP149" s="4"/>
      <c r="NEQ149" s="4"/>
      <c r="NER149" s="4"/>
      <c r="NES149" s="4"/>
      <c r="NET149" s="4"/>
      <c r="NEU149" s="4"/>
      <c r="NEV149" s="4"/>
      <c r="NEW149" s="4"/>
      <c r="NEX149" s="4"/>
      <c r="NEY149" s="4"/>
      <c r="NEZ149" s="4"/>
      <c r="NFA149" s="4"/>
      <c r="NFB149" s="4"/>
      <c r="NFC149" s="4"/>
      <c r="NFD149" s="4"/>
      <c r="NFE149" s="4"/>
      <c r="NFF149" s="4"/>
      <c r="NFG149" s="4"/>
      <c r="NFH149" s="4"/>
      <c r="NFI149" s="4"/>
      <c r="NFJ149" s="4"/>
      <c r="NFK149" s="4"/>
      <c r="NFL149" s="4"/>
      <c r="NFM149" s="4"/>
      <c r="NFN149" s="4"/>
      <c r="NFO149" s="4"/>
      <c r="NFP149" s="4"/>
      <c r="NFQ149" s="4"/>
      <c r="NFR149" s="4"/>
      <c r="NFS149" s="4"/>
      <c r="NFT149" s="4"/>
      <c r="NFU149" s="4"/>
      <c r="NFV149" s="4"/>
      <c r="NFW149" s="4"/>
      <c r="NFX149" s="4"/>
      <c r="NFY149" s="4"/>
      <c r="NFZ149" s="4"/>
      <c r="NGA149" s="4"/>
      <c r="NGB149" s="4"/>
      <c r="NGC149" s="4"/>
      <c r="NGD149" s="4"/>
      <c r="NGE149" s="4"/>
      <c r="NGF149" s="4"/>
      <c r="NGG149" s="4"/>
      <c r="NGH149" s="4"/>
      <c r="NGI149" s="4"/>
      <c r="NGJ149" s="4"/>
      <c r="NGK149" s="4"/>
      <c r="NGL149" s="4"/>
      <c r="NGM149" s="4"/>
      <c r="NGN149" s="4"/>
      <c r="NGO149" s="4"/>
      <c r="NGP149" s="4"/>
      <c r="NGQ149" s="4"/>
      <c r="NGR149" s="4"/>
      <c r="NGS149" s="4"/>
      <c r="NGT149" s="4"/>
      <c r="NGU149" s="4"/>
      <c r="NGV149" s="4"/>
      <c r="NGW149" s="4"/>
      <c r="NGX149" s="4"/>
      <c r="NGY149" s="4"/>
      <c r="NGZ149" s="4"/>
      <c r="NHA149" s="4"/>
      <c r="NHB149" s="4"/>
      <c r="NHC149" s="4"/>
      <c r="NHD149" s="4"/>
      <c r="NHE149" s="4"/>
      <c r="NHF149" s="4"/>
      <c r="NHG149" s="4"/>
      <c r="NHH149" s="4"/>
      <c r="NHI149" s="4"/>
      <c r="NHJ149" s="4"/>
      <c r="NHK149" s="74"/>
      <c r="NHL149" s="74"/>
      <c r="NHM149" s="74"/>
      <c r="NHN149" s="74"/>
      <c r="NHO149" s="74"/>
      <c r="NHP149" s="74"/>
      <c r="NHQ149" s="4"/>
      <c r="NHR149" s="4"/>
      <c r="NHS149" s="4"/>
      <c r="NHT149" s="4"/>
      <c r="NHU149" s="4"/>
      <c r="NHV149" s="4"/>
      <c r="NHW149" s="4"/>
      <c r="NHX149" s="4"/>
      <c r="NHY149" s="4"/>
      <c r="NHZ149" s="4"/>
      <c r="NIA149" s="4"/>
      <c r="NIB149" s="4"/>
      <c r="NIC149" s="4"/>
      <c r="NID149" s="4"/>
      <c r="NIE149" s="4"/>
      <c r="NIF149" s="4"/>
      <c r="NIG149" s="4"/>
      <c r="NIH149" s="4"/>
      <c r="NII149" s="4"/>
      <c r="NIJ149" s="4"/>
      <c r="NIK149" s="4"/>
      <c r="NIL149" s="4"/>
      <c r="NIM149" s="4"/>
      <c r="NIN149" s="4"/>
      <c r="NIO149" s="4"/>
      <c r="NIP149" s="4"/>
      <c r="NIQ149" s="4"/>
      <c r="NIR149" s="4"/>
      <c r="NIS149" s="4"/>
      <c r="NIT149" s="4"/>
      <c r="NIU149" s="4"/>
      <c r="NIV149" s="4"/>
      <c r="NIW149" s="4"/>
      <c r="NIX149" s="4"/>
      <c r="NIY149" s="4"/>
      <c r="NIZ149" s="4"/>
      <c r="NJA149" s="4"/>
      <c r="NJB149" s="4"/>
      <c r="NJC149" s="4"/>
      <c r="NJD149" s="4"/>
      <c r="NJE149" s="4"/>
      <c r="NJF149" s="4"/>
      <c r="NJG149" s="4"/>
      <c r="NJH149" s="4"/>
      <c r="NJI149" s="4"/>
      <c r="NJJ149" s="4"/>
      <c r="NJK149" s="4"/>
      <c r="NJL149" s="4"/>
      <c r="NJM149" s="4"/>
      <c r="NJN149" s="4"/>
      <c r="NJO149" s="4"/>
      <c r="NJP149" s="4"/>
      <c r="NJQ149" s="4"/>
      <c r="NJR149" s="4"/>
      <c r="NJS149" s="4"/>
      <c r="NJT149" s="4"/>
      <c r="NJU149" s="4"/>
      <c r="NJV149" s="4"/>
      <c r="NJW149" s="4"/>
      <c r="NJX149" s="4"/>
      <c r="NJY149" s="4"/>
      <c r="NJZ149" s="4"/>
      <c r="NKA149" s="4"/>
      <c r="NKB149" s="4"/>
      <c r="NKC149" s="4"/>
      <c r="NKD149" s="4"/>
      <c r="NKE149" s="4"/>
      <c r="NKF149" s="4"/>
      <c r="NKG149" s="4"/>
      <c r="NKH149" s="4"/>
      <c r="NKI149" s="4"/>
      <c r="NKJ149" s="4"/>
      <c r="NKK149" s="4"/>
      <c r="NKL149" s="4"/>
      <c r="NKM149" s="4"/>
      <c r="NKN149" s="4"/>
      <c r="NKO149" s="4"/>
      <c r="NKP149" s="4"/>
      <c r="NKQ149" s="4"/>
      <c r="NKR149" s="4"/>
      <c r="NKS149" s="4"/>
      <c r="NKT149" s="4"/>
      <c r="NKU149" s="4"/>
      <c r="NKV149" s="4"/>
      <c r="NKW149" s="4"/>
      <c r="NKX149" s="4"/>
      <c r="NKY149" s="4"/>
      <c r="NKZ149" s="4"/>
      <c r="NLA149" s="4"/>
      <c r="NLB149" s="4"/>
      <c r="NLC149" s="4"/>
      <c r="NLD149" s="4"/>
      <c r="NLE149" s="4"/>
      <c r="NLF149" s="4"/>
      <c r="NLG149" s="4"/>
      <c r="NLH149" s="4"/>
      <c r="NLI149" s="4"/>
      <c r="NLJ149" s="4"/>
      <c r="NLK149" s="4"/>
      <c r="NLL149" s="4"/>
      <c r="NLM149" s="4"/>
      <c r="NLN149" s="4"/>
      <c r="NLO149" s="4"/>
      <c r="NLP149" s="4"/>
      <c r="NLQ149" s="4"/>
      <c r="NLR149" s="4"/>
      <c r="NLS149" s="4"/>
      <c r="NLT149" s="4"/>
      <c r="NLU149" s="4"/>
      <c r="NLV149" s="4"/>
      <c r="NLW149" s="4"/>
      <c r="NLX149" s="4"/>
      <c r="NLY149" s="4"/>
      <c r="NLZ149" s="4"/>
      <c r="NMA149" s="4"/>
      <c r="NMB149" s="4"/>
      <c r="NMC149" s="4"/>
      <c r="NMD149" s="4"/>
      <c r="NME149" s="4"/>
      <c r="NMF149" s="4"/>
      <c r="NMG149" s="4"/>
      <c r="NMH149" s="4"/>
      <c r="NMI149" s="4"/>
      <c r="NMJ149" s="4"/>
      <c r="NMK149" s="4"/>
      <c r="NML149" s="4"/>
      <c r="NMM149" s="4"/>
      <c r="NMN149" s="4"/>
      <c r="NMO149" s="4"/>
      <c r="NMP149" s="4"/>
      <c r="NMQ149" s="4"/>
      <c r="NMR149" s="4"/>
      <c r="NMS149" s="4"/>
      <c r="NMT149" s="4"/>
      <c r="NMU149" s="4"/>
      <c r="NMV149" s="4"/>
      <c r="NMW149" s="4"/>
      <c r="NMX149" s="4"/>
      <c r="NMY149" s="4"/>
      <c r="NMZ149" s="4"/>
      <c r="NNA149" s="4"/>
      <c r="NNB149" s="4"/>
      <c r="NNC149" s="4"/>
      <c r="NND149" s="4"/>
      <c r="NNE149" s="4"/>
      <c r="NNF149" s="4"/>
      <c r="NNG149" s="4"/>
      <c r="NNH149" s="4"/>
      <c r="NNI149" s="4"/>
      <c r="NNJ149" s="4"/>
      <c r="NNK149" s="4"/>
      <c r="NNL149" s="4"/>
      <c r="NNM149" s="4"/>
      <c r="NNN149" s="4"/>
      <c r="NNO149" s="4"/>
      <c r="NNP149" s="4"/>
      <c r="NNQ149" s="4"/>
      <c r="NNR149" s="4"/>
      <c r="NNS149" s="4"/>
      <c r="NNT149" s="4"/>
      <c r="NNU149" s="4"/>
      <c r="NNV149" s="4"/>
      <c r="NNW149" s="4"/>
      <c r="NNX149" s="4"/>
      <c r="NNY149" s="4"/>
      <c r="NNZ149" s="4"/>
      <c r="NOA149" s="4"/>
      <c r="NOB149" s="4"/>
      <c r="NOC149" s="4"/>
      <c r="NOD149" s="4"/>
      <c r="NOE149" s="4"/>
      <c r="NOF149" s="4"/>
      <c r="NOG149" s="4"/>
      <c r="NOH149" s="4"/>
      <c r="NOI149" s="4"/>
      <c r="NOJ149" s="4"/>
      <c r="NOK149" s="4"/>
      <c r="NOL149" s="4"/>
      <c r="NOM149" s="4"/>
      <c r="NON149" s="4"/>
      <c r="NOO149" s="4"/>
      <c r="NOP149" s="4"/>
      <c r="NOQ149" s="4"/>
      <c r="NOR149" s="4"/>
      <c r="NOS149" s="4"/>
      <c r="NOT149" s="4"/>
      <c r="NOU149" s="4"/>
      <c r="NOV149" s="4"/>
      <c r="NOW149" s="4"/>
      <c r="NOX149" s="4"/>
      <c r="NOY149" s="4"/>
      <c r="NOZ149" s="4"/>
      <c r="NPA149" s="4"/>
      <c r="NPB149" s="4"/>
      <c r="NPC149" s="4"/>
      <c r="NPD149" s="4"/>
      <c r="NPE149" s="4"/>
      <c r="NPF149" s="4"/>
      <c r="NPG149" s="4"/>
      <c r="NPH149" s="4"/>
      <c r="NPI149" s="4"/>
      <c r="NPJ149" s="4"/>
      <c r="NPK149" s="4"/>
      <c r="NPL149" s="4"/>
      <c r="NPM149" s="4"/>
      <c r="NPN149" s="4"/>
      <c r="NPO149" s="4"/>
      <c r="NPP149" s="4"/>
      <c r="NPQ149" s="4"/>
      <c r="NPR149" s="4"/>
      <c r="NPS149" s="4"/>
      <c r="NPT149" s="4"/>
      <c r="NPU149" s="4"/>
      <c r="NPV149" s="4"/>
      <c r="NPW149" s="4"/>
      <c r="NPX149" s="4"/>
      <c r="NPY149" s="4"/>
      <c r="NPZ149" s="4"/>
      <c r="NQA149" s="4"/>
      <c r="NQB149" s="4"/>
      <c r="NQC149" s="4"/>
      <c r="NQD149" s="4"/>
      <c r="NQE149" s="4"/>
      <c r="NQF149" s="4"/>
      <c r="NQG149" s="4"/>
      <c r="NQH149" s="4"/>
      <c r="NQI149" s="4"/>
      <c r="NQJ149" s="4"/>
      <c r="NQK149" s="4"/>
      <c r="NQL149" s="4"/>
      <c r="NQM149" s="4"/>
      <c r="NQN149" s="4"/>
      <c r="NQO149" s="4"/>
      <c r="NQP149" s="4"/>
      <c r="NQQ149" s="4"/>
      <c r="NQR149" s="4"/>
      <c r="NQS149" s="4"/>
      <c r="NQT149" s="4"/>
      <c r="NQU149" s="4"/>
      <c r="NQV149" s="4"/>
      <c r="NQW149" s="4"/>
      <c r="NQX149" s="4"/>
      <c r="NQY149" s="4"/>
      <c r="NQZ149" s="4"/>
      <c r="NRA149" s="4"/>
      <c r="NRB149" s="4"/>
      <c r="NRC149" s="4"/>
      <c r="NRD149" s="4"/>
      <c r="NRE149" s="4"/>
      <c r="NRF149" s="4"/>
      <c r="NRG149" s="74"/>
      <c r="NRH149" s="74"/>
      <c r="NRI149" s="74"/>
      <c r="NRJ149" s="74"/>
      <c r="NRK149" s="74"/>
      <c r="NRL149" s="74"/>
      <c r="NRM149" s="4"/>
      <c r="NRN149" s="4"/>
      <c r="NRO149" s="4"/>
      <c r="NRP149" s="4"/>
      <c r="NRQ149" s="4"/>
      <c r="NRR149" s="4"/>
      <c r="NRS149" s="4"/>
      <c r="NRT149" s="4"/>
      <c r="NRU149" s="4"/>
      <c r="NRV149" s="4"/>
      <c r="NRW149" s="4"/>
      <c r="NRX149" s="4"/>
      <c r="NRY149" s="4"/>
      <c r="NRZ149" s="4"/>
      <c r="NSA149" s="4"/>
      <c r="NSB149" s="4"/>
      <c r="NSC149" s="4"/>
      <c r="NSD149" s="4"/>
      <c r="NSE149" s="4"/>
      <c r="NSF149" s="4"/>
      <c r="NSG149" s="4"/>
      <c r="NSH149" s="4"/>
      <c r="NSI149" s="4"/>
      <c r="NSJ149" s="4"/>
      <c r="NSK149" s="4"/>
      <c r="NSL149" s="4"/>
      <c r="NSM149" s="4"/>
      <c r="NSN149" s="4"/>
      <c r="NSO149" s="4"/>
      <c r="NSP149" s="4"/>
      <c r="NSQ149" s="4"/>
      <c r="NSR149" s="4"/>
      <c r="NSS149" s="4"/>
      <c r="NST149" s="4"/>
      <c r="NSU149" s="4"/>
      <c r="NSV149" s="4"/>
      <c r="NSW149" s="4"/>
      <c r="NSX149" s="4"/>
      <c r="NSY149" s="4"/>
      <c r="NSZ149" s="4"/>
      <c r="NTA149" s="4"/>
      <c r="NTB149" s="4"/>
      <c r="NTC149" s="4"/>
      <c r="NTD149" s="4"/>
      <c r="NTE149" s="4"/>
      <c r="NTF149" s="4"/>
      <c r="NTG149" s="4"/>
      <c r="NTH149" s="4"/>
      <c r="NTI149" s="4"/>
      <c r="NTJ149" s="4"/>
      <c r="NTK149" s="4"/>
      <c r="NTL149" s="4"/>
      <c r="NTM149" s="4"/>
      <c r="NTN149" s="4"/>
      <c r="NTO149" s="4"/>
      <c r="NTP149" s="4"/>
      <c r="NTQ149" s="4"/>
      <c r="NTR149" s="4"/>
      <c r="NTS149" s="4"/>
      <c r="NTT149" s="4"/>
      <c r="NTU149" s="4"/>
      <c r="NTV149" s="4"/>
      <c r="NTW149" s="4"/>
      <c r="NTX149" s="4"/>
      <c r="NTY149" s="4"/>
      <c r="NTZ149" s="4"/>
      <c r="NUA149" s="4"/>
      <c r="NUB149" s="4"/>
      <c r="NUC149" s="4"/>
      <c r="NUD149" s="4"/>
      <c r="NUE149" s="4"/>
      <c r="NUF149" s="4"/>
      <c r="NUG149" s="4"/>
      <c r="NUH149" s="4"/>
      <c r="NUI149" s="4"/>
      <c r="NUJ149" s="4"/>
      <c r="NUK149" s="4"/>
      <c r="NUL149" s="4"/>
      <c r="NUM149" s="4"/>
      <c r="NUN149" s="4"/>
      <c r="NUO149" s="4"/>
      <c r="NUP149" s="4"/>
      <c r="NUQ149" s="4"/>
      <c r="NUR149" s="4"/>
      <c r="NUS149" s="4"/>
      <c r="NUT149" s="4"/>
      <c r="NUU149" s="4"/>
      <c r="NUV149" s="4"/>
      <c r="NUW149" s="4"/>
      <c r="NUX149" s="4"/>
      <c r="NUY149" s="4"/>
      <c r="NUZ149" s="4"/>
      <c r="NVA149" s="4"/>
      <c r="NVB149" s="4"/>
      <c r="NVC149" s="4"/>
      <c r="NVD149" s="4"/>
      <c r="NVE149" s="4"/>
      <c r="NVF149" s="4"/>
      <c r="NVG149" s="4"/>
      <c r="NVH149" s="4"/>
      <c r="NVI149" s="4"/>
      <c r="NVJ149" s="4"/>
      <c r="NVK149" s="4"/>
      <c r="NVL149" s="4"/>
      <c r="NVM149" s="4"/>
      <c r="NVN149" s="4"/>
      <c r="NVO149" s="4"/>
      <c r="NVP149" s="4"/>
      <c r="NVQ149" s="4"/>
      <c r="NVR149" s="4"/>
      <c r="NVS149" s="4"/>
      <c r="NVT149" s="4"/>
      <c r="NVU149" s="4"/>
      <c r="NVV149" s="4"/>
      <c r="NVW149" s="4"/>
      <c r="NVX149" s="4"/>
      <c r="NVY149" s="4"/>
      <c r="NVZ149" s="4"/>
      <c r="NWA149" s="4"/>
      <c r="NWB149" s="4"/>
      <c r="NWC149" s="4"/>
      <c r="NWD149" s="4"/>
      <c r="NWE149" s="4"/>
      <c r="NWF149" s="4"/>
      <c r="NWG149" s="4"/>
      <c r="NWH149" s="4"/>
      <c r="NWI149" s="4"/>
      <c r="NWJ149" s="4"/>
      <c r="NWK149" s="4"/>
      <c r="NWL149" s="4"/>
      <c r="NWM149" s="4"/>
      <c r="NWN149" s="4"/>
      <c r="NWO149" s="4"/>
      <c r="NWP149" s="4"/>
      <c r="NWQ149" s="4"/>
      <c r="NWR149" s="4"/>
      <c r="NWS149" s="4"/>
      <c r="NWT149" s="4"/>
      <c r="NWU149" s="4"/>
      <c r="NWV149" s="4"/>
      <c r="NWW149" s="4"/>
      <c r="NWX149" s="4"/>
      <c r="NWY149" s="4"/>
      <c r="NWZ149" s="4"/>
      <c r="NXA149" s="4"/>
      <c r="NXB149" s="4"/>
      <c r="NXC149" s="4"/>
      <c r="NXD149" s="4"/>
      <c r="NXE149" s="4"/>
      <c r="NXF149" s="4"/>
      <c r="NXG149" s="4"/>
      <c r="NXH149" s="4"/>
      <c r="NXI149" s="4"/>
      <c r="NXJ149" s="4"/>
      <c r="NXK149" s="4"/>
      <c r="NXL149" s="4"/>
      <c r="NXM149" s="4"/>
      <c r="NXN149" s="4"/>
      <c r="NXO149" s="4"/>
      <c r="NXP149" s="4"/>
      <c r="NXQ149" s="4"/>
      <c r="NXR149" s="4"/>
      <c r="NXS149" s="4"/>
      <c r="NXT149" s="4"/>
      <c r="NXU149" s="4"/>
      <c r="NXV149" s="4"/>
      <c r="NXW149" s="4"/>
      <c r="NXX149" s="4"/>
      <c r="NXY149" s="4"/>
      <c r="NXZ149" s="4"/>
      <c r="NYA149" s="4"/>
      <c r="NYB149" s="4"/>
      <c r="NYC149" s="4"/>
      <c r="NYD149" s="4"/>
      <c r="NYE149" s="4"/>
      <c r="NYF149" s="4"/>
      <c r="NYG149" s="4"/>
      <c r="NYH149" s="4"/>
      <c r="NYI149" s="4"/>
      <c r="NYJ149" s="4"/>
      <c r="NYK149" s="4"/>
      <c r="NYL149" s="4"/>
      <c r="NYM149" s="4"/>
      <c r="NYN149" s="4"/>
      <c r="NYO149" s="4"/>
      <c r="NYP149" s="4"/>
      <c r="NYQ149" s="4"/>
      <c r="NYR149" s="4"/>
      <c r="NYS149" s="4"/>
      <c r="NYT149" s="4"/>
      <c r="NYU149" s="4"/>
      <c r="NYV149" s="4"/>
      <c r="NYW149" s="4"/>
      <c r="NYX149" s="4"/>
      <c r="NYY149" s="4"/>
      <c r="NYZ149" s="4"/>
      <c r="NZA149" s="4"/>
      <c r="NZB149" s="4"/>
      <c r="NZC149" s="4"/>
      <c r="NZD149" s="4"/>
      <c r="NZE149" s="4"/>
      <c r="NZF149" s="4"/>
      <c r="NZG149" s="4"/>
      <c r="NZH149" s="4"/>
      <c r="NZI149" s="4"/>
      <c r="NZJ149" s="4"/>
      <c r="NZK149" s="4"/>
      <c r="NZL149" s="4"/>
      <c r="NZM149" s="4"/>
      <c r="NZN149" s="4"/>
      <c r="NZO149" s="4"/>
      <c r="NZP149" s="4"/>
      <c r="NZQ149" s="4"/>
      <c r="NZR149" s="4"/>
      <c r="NZS149" s="4"/>
      <c r="NZT149" s="4"/>
      <c r="NZU149" s="4"/>
      <c r="NZV149" s="4"/>
      <c r="NZW149" s="4"/>
      <c r="NZX149" s="4"/>
      <c r="NZY149" s="4"/>
      <c r="NZZ149" s="4"/>
      <c r="OAA149" s="4"/>
      <c r="OAB149" s="4"/>
      <c r="OAC149" s="4"/>
      <c r="OAD149" s="4"/>
      <c r="OAE149" s="4"/>
      <c r="OAF149" s="4"/>
      <c r="OAG149" s="4"/>
      <c r="OAH149" s="4"/>
      <c r="OAI149" s="4"/>
      <c r="OAJ149" s="4"/>
      <c r="OAK149" s="4"/>
      <c r="OAL149" s="4"/>
      <c r="OAM149" s="4"/>
      <c r="OAN149" s="4"/>
      <c r="OAO149" s="4"/>
      <c r="OAP149" s="4"/>
      <c r="OAQ149" s="4"/>
      <c r="OAR149" s="4"/>
      <c r="OAS149" s="4"/>
      <c r="OAT149" s="4"/>
      <c r="OAU149" s="4"/>
      <c r="OAV149" s="4"/>
      <c r="OAW149" s="4"/>
      <c r="OAX149" s="4"/>
      <c r="OAY149" s="4"/>
      <c r="OAZ149" s="4"/>
      <c r="OBA149" s="4"/>
      <c r="OBB149" s="4"/>
      <c r="OBC149" s="74"/>
      <c r="OBD149" s="74"/>
      <c r="OBE149" s="74"/>
      <c r="OBF149" s="74"/>
      <c r="OBG149" s="74"/>
      <c r="OBH149" s="74"/>
      <c r="OBI149" s="4"/>
      <c r="OBJ149" s="4"/>
      <c r="OBK149" s="4"/>
      <c r="OBL149" s="4"/>
      <c r="OBM149" s="4"/>
      <c r="OBN149" s="4"/>
      <c r="OBO149" s="4"/>
      <c r="OBP149" s="4"/>
      <c r="OBQ149" s="4"/>
      <c r="OBR149" s="4"/>
      <c r="OBS149" s="4"/>
      <c r="OBT149" s="4"/>
      <c r="OBU149" s="4"/>
      <c r="OBV149" s="4"/>
      <c r="OBW149" s="4"/>
      <c r="OBX149" s="4"/>
      <c r="OBY149" s="4"/>
      <c r="OBZ149" s="4"/>
      <c r="OCA149" s="4"/>
      <c r="OCB149" s="4"/>
      <c r="OCC149" s="4"/>
      <c r="OCD149" s="4"/>
      <c r="OCE149" s="4"/>
      <c r="OCF149" s="4"/>
      <c r="OCG149" s="4"/>
      <c r="OCH149" s="4"/>
      <c r="OCI149" s="4"/>
      <c r="OCJ149" s="4"/>
      <c r="OCK149" s="4"/>
      <c r="OCL149" s="4"/>
      <c r="OCM149" s="4"/>
      <c r="OCN149" s="4"/>
      <c r="OCO149" s="4"/>
      <c r="OCP149" s="4"/>
      <c r="OCQ149" s="4"/>
      <c r="OCR149" s="4"/>
      <c r="OCS149" s="4"/>
      <c r="OCT149" s="4"/>
      <c r="OCU149" s="4"/>
      <c r="OCV149" s="4"/>
      <c r="OCW149" s="4"/>
      <c r="OCX149" s="4"/>
      <c r="OCY149" s="4"/>
      <c r="OCZ149" s="4"/>
      <c r="ODA149" s="4"/>
      <c r="ODB149" s="4"/>
      <c r="ODC149" s="4"/>
      <c r="ODD149" s="4"/>
      <c r="ODE149" s="4"/>
      <c r="ODF149" s="4"/>
      <c r="ODG149" s="4"/>
      <c r="ODH149" s="4"/>
      <c r="ODI149" s="4"/>
      <c r="ODJ149" s="4"/>
      <c r="ODK149" s="4"/>
      <c r="ODL149" s="4"/>
      <c r="ODM149" s="4"/>
      <c r="ODN149" s="4"/>
      <c r="ODO149" s="4"/>
      <c r="ODP149" s="4"/>
      <c r="ODQ149" s="4"/>
      <c r="ODR149" s="4"/>
      <c r="ODS149" s="4"/>
      <c r="ODT149" s="4"/>
      <c r="ODU149" s="4"/>
      <c r="ODV149" s="4"/>
      <c r="ODW149" s="4"/>
      <c r="ODX149" s="4"/>
      <c r="ODY149" s="4"/>
      <c r="ODZ149" s="4"/>
      <c r="OEA149" s="4"/>
      <c r="OEB149" s="4"/>
      <c r="OEC149" s="4"/>
      <c r="OED149" s="4"/>
      <c r="OEE149" s="4"/>
      <c r="OEF149" s="4"/>
      <c r="OEG149" s="4"/>
      <c r="OEH149" s="4"/>
      <c r="OEI149" s="4"/>
      <c r="OEJ149" s="4"/>
      <c r="OEK149" s="4"/>
      <c r="OEL149" s="4"/>
      <c r="OEM149" s="4"/>
      <c r="OEN149" s="4"/>
      <c r="OEO149" s="4"/>
      <c r="OEP149" s="4"/>
      <c r="OEQ149" s="4"/>
      <c r="OER149" s="4"/>
      <c r="OES149" s="4"/>
      <c r="OET149" s="4"/>
      <c r="OEU149" s="4"/>
      <c r="OEV149" s="4"/>
      <c r="OEW149" s="4"/>
      <c r="OEX149" s="4"/>
      <c r="OEY149" s="4"/>
      <c r="OEZ149" s="4"/>
      <c r="OFA149" s="4"/>
      <c r="OFB149" s="4"/>
      <c r="OFC149" s="4"/>
      <c r="OFD149" s="4"/>
      <c r="OFE149" s="4"/>
      <c r="OFF149" s="4"/>
      <c r="OFG149" s="4"/>
      <c r="OFH149" s="4"/>
      <c r="OFI149" s="4"/>
      <c r="OFJ149" s="4"/>
      <c r="OFK149" s="4"/>
      <c r="OFL149" s="4"/>
      <c r="OFM149" s="4"/>
      <c r="OFN149" s="4"/>
      <c r="OFO149" s="4"/>
      <c r="OFP149" s="4"/>
      <c r="OFQ149" s="4"/>
      <c r="OFR149" s="4"/>
      <c r="OFS149" s="4"/>
      <c r="OFT149" s="4"/>
      <c r="OFU149" s="4"/>
      <c r="OFV149" s="4"/>
      <c r="OFW149" s="4"/>
      <c r="OFX149" s="4"/>
      <c r="OFY149" s="4"/>
      <c r="OFZ149" s="4"/>
      <c r="OGA149" s="4"/>
      <c r="OGB149" s="4"/>
      <c r="OGC149" s="4"/>
      <c r="OGD149" s="4"/>
      <c r="OGE149" s="4"/>
      <c r="OGF149" s="4"/>
      <c r="OGG149" s="4"/>
      <c r="OGH149" s="4"/>
      <c r="OGI149" s="4"/>
      <c r="OGJ149" s="4"/>
      <c r="OGK149" s="4"/>
      <c r="OGL149" s="4"/>
      <c r="OGM149" s="4"/>
      <c r="OGN149" s="4"/>
      <c r="OGO149" s="4"/>
      <c r="OGP149" s="4"/>
      <c r="OGQ149" s="4"/>
      <c r="OGR149" s="4"/>
      <c r="OGS149" s="4"/>
      <c r="OGT149" s="4"/>
      <c r="OGU149" s="4"/>
      <c r="OGV149" s="4"/>
      <c r="OGW149" s="4"/>
      <c r="OGX149" s="4"/>
      <c r="OGY149" s="4"/>
      <c r="OGZ149" s="4"/>
      <c r="OHA149" s="4"/>
      <c r="OHB149" s="4"/>
      <c r="OHC149" s="4"/>
      <c r="OHD149" s="4"/>
      <c r="OHE149" s="4"/>
      <c r="OHF149" s="4"/>
      <c r="OHG149" s="4"/>
      <c r="OHH149" s="4"/>
      <c r="OHI149" s="4"/>
      <c r="OHJ149" s="4"/>
      <c r="OHK149" s="4"/>
      <c r="OHL149" s="4"/>
      <c r="OHM149" s="4"/>
      <c r="OHN149" s="4"/>
      <c r="OHO149" s="4"/>
      <c r="OHP149" s="4"/>
      <c r="OHQ149" s="4"/>
      <c r="OHR149" s="4"/>
      <c r="OHS149" s="4"/>
      <c r="OHT149" s="4"/>
      <c r="OHU149" s="4"/>
      <c r="OHV149" s="4"/>
      <c r="OHW149" s="4"/>
      <c r="OHX149" s="4"/>
      <c r="OHY149" s="4"/>
      <c r="OHZ149" s="4"/>
      <c r="OIA149" s="4"/>
      <c r="OIB149" s="4"/>
      <c r="OIC149" s="4"/>
      <c r="OID149" s="4"/>
      <c r="OIE149" s="4"/>
      <c r="OIF149" s="4"/>
      <c r="OIG149" s="4"/>
      <c r="OIH149" s="4"/>
      <c r="OII149" s="4"/>
      <c r="OIJ149" s="4"/>
      <c r="OIK149" s="4"/>
      <c r="OIL149" s="4"/>
      <c r="OIM149" s="4"/>
      <c r="OIN149" s="4"/>
      <c r="OIO149" s="4"/>
      <c r="OIP149" s="4"/>
      <c r="OIQ149" s="4"/>
      <c r="OIR149" s="4"/>
      <c r="OIS149" s="4"/>
      <c r="OIT149" s="4"/>
      <c r="OIU149" s="4"/>
      <c r="OIV149" s="4"/>
      <c r="OIW149" s="4"/>
      <c r="OIX149" s="4"/>
      <c r="OIY149" s="4"/>
      <c r="OIZ149" s="4"/>
      <c r="OJA149" s="4"/>
      <c r="OJB149" s="4"/>
      <c r="OJC149" s="4"/>
      <c r="OJD149" s="4"/>
      <c r="OJE149" s="4"/>
      <c r="OJF149" s="4"/>
      <c r="OJG149" s="4"/>
      <c r="OJH149" s="4"/>
      <c r="OJI149" s="4"/>
      <c r="OJJ149" s="4"/>
      <c r="OJK149" s="4"/>
      <c r="OJL149" s="4"/>
      <c r="OJM149" s="4"/>
      <c r="OJN149" s="4"/>
      <c r="OJO149" s="4"/>
      <c r="OJP149" s="4"/>
      <c r="OJQ149" s="4"/>
      <c r="OJR149" s="4"/>
      <c r="OJS149" s="4"/>
      <c r="OJT149" s="4"/>
      <c r="OJU149" s="4"/>
      <c r="OJV149" s="4"/>
      <c r="OJW149" s="4"/>
      <c r="OJX149" s="4"/>
      <c r="OJY149" s="4"/>
      <c r="OJZ149" s="4"/>
      <c r="OKA149" s="4"/>
      <c r="OKB149" s="4"/>
      <c r="OKC149" s="4"/>
      <c r="OKD149" s="4"/>
      <c r="OKE149" s="4"/>
      <c r="OKF149" s="4"/>
      <c r="OKG149" s="4"/>
      <c r="OKH149" s="4"/>
      <c r="OKI149" s="4"/>
      <c r="OKJ149" s="4"/>
      <c r="OKK149" s="4"/>
      <c r="OKL149" s="4"/>
      <c r="OKM149" s="4"/>
      <c r="OKN149" s="4"/>
      <c r="OKO149" s="4"/>
      <c r="OKP149" s="4"/>
      <c r="OKQ149" s="4"/>
      <c r="OKR149" s="4"/>
      <c r="OKS149" s="4"/>
      <c r="OKT149" s="4"/>
      <c r="OKU149" s="4"/>
      <c r="OKV149" s="4"/>
      <c r="OKW149" s="4"/>
      <c r="OKX149" s="4"/>
      <c r="OKY149" s="74"/>
      <c r="OKZ149" s="74"/>
      <c r="OLA149" s="74"/>
      <c r="OLB149" s="74"/>
      <c r="OLC149" s="74"/>
      <c r="OLD149" s="74"/>
      <c r="OLE149" s="4"/>
      <c r="OLF149" s="4"/>
      <c r="OLG149" s="4"/>
      <c r="OLH149" s="4"/>
      <c r="OLI149" s="4"/>
      <c r="OLJ149" s="4"/>
      <c r="OLK149" s="4"/>
      <c r="OLL149" s="4"/>
      <c r="OLM149" s="4"/>
      <c r="OLN149" s="4"/>
      <c r="OLO149" s="4"/>
      <c r="OLP149" s="4"/>
      <c r="OLQ149" s="4"/>
      <c r="OLR149" s="4"/>
      <c r="OLS149" s="4"/>
      <c r="OLT149" s="4"/>
      <c r="OLU149" s="4"/>
      <c r="OLV149" s="4"/>
      <c r="OLW149" s="4"/>
      <c r="OLX149" s="4"/>
      <c r="OLY149" s="4"/>
      <c r="OLZ149" s="4"/>
      <c r="OMA149" s="4"/>
      <c r="OMB149" s="4"/>
      <c r="OMC149" s="4"/>
      <c r="OMD149" s="4"/>
      <c r="OME149" s="4"/>
      <c r="OMF149" s="4"/>
      <c r="OMG149" s="4"/>
      <c r="OMH149" s="4"/>
      <c r="OMI149" s="4"/>
      <c r="OMJ149" s="4"/>
      <c r="OMK149" s="4"/>
      <c r="OML149" s="4"/>
      <c r="OMM149" s="4"/>
      <c r="OMN149" s="4"/>
      <c r="OMO149" s="4"/>
      <c r="OMP149" s="4"/>
      <c r="OMQ149" s="4"/>
      <c r="OMR149" s="4"/>
      <c r="OMS149" s="4"/>
      <c r="OMT149" s="4"/>
      <c r="OMU149" s="4"/>
      <c r="OMV149" s="4"/>
      <c r="OMW149" s="4"/>
      <c r="OMX149" s="4"/>
      <c r="OMY149" s="4"/>
      <c r="OMZ149" s="4"/>
      <c r="ONA149" s="4"/>
      <c r="ONB149" s="4"/>
      <c r="ONC149" s="4"/>
      <c r="OND149" s="4"/>
      <c r="ONE149" s="4"/>
      <c r="ONF149" s="4"/>
      <c r="ONG149" s="4"/>
      <c r="ONH149" s="4"/>
      <c r="ONI149" s="4"/>
      <c r="ONJ149" s="4"/>
      <c r="ONK149" s="4"/>
      <c r="ONL149" s="4"/>
      <c r="ONM149" s="4"/>
      <c r="ONN149" s="4"/>
      <c r="ONO149" s="4"/>
      <c r="ONP149" s="4"/>
      <c r="ONQ149" s="4"/>
      <c r="ONR149" s="4"/>
      <c r="ONS149" s="4"/>
      <c r="ONT149" s="4"/>
      <c r="ONU149" s="4"/>
      <c r="ONV149" s="4"/>
      <c r="ONW149" s="4"/>
      <c r="ONX149" s="4"/>
      <c r="ONY149" s="4"/>
      <c r="ONZ149" s="4"/>
      <c r="OOA149" s="4"/>
      <c r="OOB149" s="4"/>
      <c r="OOC149" s="4"/>
      <c r="OOD149" s="4"/>
      <c r="OOE149" s="4"/>
      <c r="OOF149" s="4"/>
      <c r="OOG149" s="4"/>
      <c r="OOH149" s="4"/>
      <c r="OOI149" s="4"/>
      <c r="OOJ149" s="4"/>
      <c r="OOK149" s="4"/>
      <c r="OOL149" s="4"/>
      <c r="OOM149" s="4"/>
      <c r="OON149" s="4"/>
      <c r="OOO149" s="4"/>
      <c r="OOP149" s="4"/>
      <c r="OOQ149" s="4"/>
      <c r="OOR149" s="4"/>
      <c r="OOS149" s="4"/>
      <c r="OOT149" s="4"/>
      <c r="OOU149" s="4"/>
      <c r="OOV149" s="4"/>
      <c r="OOW149" s="4"/>
      <c r="OOX149" s="4"/>
      <c r="OOY149" s="4"/>
      <c r="OOZ149" s="4"/>
      <c r="OPA149" s="4"/>
      <c r="OPB149" s="4"/>
      <c r="OPC149" s="4"/>
      <c r="OPD149" s="4"/>
      <c r="OPE149" s="4"/>
      <c r="OPF149" s="4"/>
      <c r="OPG149" s="4"/>
      <c r="OPH149" s="4"/>
      <c r="OPI149" s="4"/>
      <c r="OPJ149" s="4"/>
      <c r="OPK149" s="4"/>
      <c r="OPL149" s="4"/>
      <c r="OPM149" s="4"/>
      <c r="OPN149" s="4"/>
      <c r="OPO149" s="4"/>
      <c r="OPP149" s="4"/>
      <c r="OPQ149" s="4"/>
      <c r="OPR149" s="4"/>
      <c r="OPS149" s="4"/>
      <c r="OPT149" s="4"/>
      <c r="OPU149" s="4"/>
      <c r="OPV149" s="4"/>
      <c r="OPW149" s="4"/>
      <c r="OPX149" s="4"/>
      <c r="OPY149" s="4"/>
      <c r="OPZ149" s="4"/>
      <c r="OQA149" s="4"/>
      <c r="OQB149" s="4"/>
      <c r="OQC149" s="4"/>
      <c r="OQD149" s="4"/>
      <c r="OQE149" s="4"/>
      <c r="OQF149" s="4"/>
      <c r="OQG149" s="4"/>
      <c r="OQH149" s="4"/>
      <c r="OQI149" s="4"/>
      <c r="OQJ149" s="4"/>
      <c r="OQK149" s="4"/>
      <c r="OQL149" s="4"/>
      <c r="OQM149" s="4"/>
      <c r="OQN149" s="4"/>
      <c r="OQO149" s="4"/>
      <c r="OQP149" s="4"/>
      <c r="OQQ149" s="4"/>
      <c r="OQR149" s="4"/>
      <c r="OQS149" s="4"/>
      <c r="OQT149" s="4"/>
      <c r="OQU149" s="4"/>
      <c r="OQV149" s="4"/>
      <c r="OQW149" s="4"/>
      <c r="OQX149" s="4"/>
      <c r="OQY149" s="4"/>
      <c r="OQZ149" s="4"/>
      <c r="ORA149" s="4"/>
      <c r="ORB149" s="4"/>
      <c r="ORC149" s="4"/>
      <c r="ORD149" s="4"/>
      <c r="ORE149" s="4"/>
      <c r="ORF149" s="4"/>
      <c r="ORG149" s="4"/>
      <c r="ORH149" s="4"/>
      <c r="ORI149" s="4"/>
      <c r="ORJ149" s="4"/>
      <c r="ORK149" s="4"/>
      <c r="ORL149" s="4"/>
      <c r="ORM149" s="4"/>
      <c r="ORN149" s="4"/>
      <c r="ORO149" s="4"/>
      <c r="ORP149" s="4"/>
      <c r="ORQ149" s="4"/>
      <c r="ORR149" s="4"/>
      <c r="ORS149" s="4"/>
      <c r="ORT149" s="4"/>
      <c r="ORU149" s="4"/>
      <c r="ORV149" s="4"/>
      <c r="ORW149" s="4"/>
      <c r="ORX149" s="4"/>
      <c r="ORY149" s="4"/>
      <c r="ORZ149" s="4"/>
      <c r="OSA149" s="4"/>
      <c r="OSB149" s="4"/>
      <c r="OSC149" s="4"/>
      <c r="OSD149" s="4"/>
      <c r="OSE149" s="4"/>
      <c r="OSF149" s="4"/>
      <c r="OSG149" s="4"/>
      <c r="OSH149" s="4"/>
      <c r="OSI149" s="4"/>
      <c r="OSJ149" s="4"/>
      <c r="OSK149" s="4"/>
      <c r="OSL149" s="4"/>
      <c r="OSM149" s="4"/>
      <c r="OSN149" s="4"/>
      <c r="OSO149" s="4"/>
      <c r="OSP149" s="4"/>
      <c r="OSQ149" s="4"/>
      <c r="OSR149" s="4"/>
      <c r="OSS149" s="4"/>
      <c r="OST149" s="4"/>
      <c r="OSU149" s="4"/>
      <c r="OSV149" s="4"/>
      <c r="OSW149" s="4"/>
      <c r="OSX149" s="4"/>
      <c r="OSY149" s="4"/>
      <c r="OSZ149" s="4"/>
      <c r="OTA149" s="4"/>
      <c r="OTB149" s="4"/>
      <c r="OTC149" s="4"/>
      <c r="OTD149" s="4"/>
      <c r="OTE149" s="4"/>
      <c r="OTF149" s="4"/>
      <c r="OTG149" s="4"/>
      <c r="OTH149" s="4"/>
      <c r="OTI149" s="4"/>
      <c r="OTJ149" s="4"/>
      <c r="OTK149" s="4"/>
      <c r="OTL149" s="4"/>
      <c r="OTM149" s="4"/>
      <c r="OTN149" s="4"/>
      <c r="OTO149" s="4"/>
      <c r="OTP149" s="4"/>
      <c r="OTQ149" s="4"/>
      <c r="OTR149" s="4"/>
      <c r="OTS149" s="4"/>
      <c r="OTT149" s="4"/>
      <c r="OTU149" s="4"/>
      <c r="OTV149" s="4"/>
      <c r="OTW149" s="4"/>
      <c r="OTX149" s="4"/>
      <c r="OTY149" s="4"/>
      <c r="OTZ149" s="4"/>
      <c r="OUA149" s="4"/>
      <c r="OUB149" s="4"/>
      <c r="OUC149" s="4"/>
      <c r="OUD149" s="4"/>
      <c r="OUE149" s="4"/>
      <c r="OUF149" s="4"/>
      <c r="OUG149" s="4"/>
      <c r="OUH149" s="4"/>
      <c r="OUI149" s="4"/>
      <c r="OUJ149" s="4"/>
      <c r="OUK149" s="4"/>
      <c r="OUL149" s="4"/>
      <c r="OUM149" s="4"/>
      <c r="OUN149" s="4"/>
      <c r="OUO149" s="4"/>
      <c r="OUP149" s="4"/>
      <c r="OUQ149" s="4"/>
      <c r="OUR149" s="4"/>
      <c r="OUS149" s="4"/>
      <c r="OUT149" s="4"/>
      <c r="OUU149" s="74"/>
      <c r="OUV149" s="74"/>
      <c r="OUW149" s="74"/>
      <c r="OUX149" s="74"/>
      <c r="OUY149" s="74"/>
      <c r="OUZ149" s="74"/>
      <c r="OVA149" s="4"/>
      <c r="OVB149" s="4"/>
      <c r="OVC149" s="4"/>
      <c r="OVD149" s="4"/>
      <c r="OVE149" s="4"/>
      <c r="OVF149" s="4"/>
      <c r="OVG149" s="4"/>
      <c r="OVH149" s="4"/>
      <c r="OVI149" s="4"/>
      <c r="OVJ149" s="4"/>
      <c r="OVK149" s="4"/>
      <c r="OVL149" s="4"/>
      <c r="OVM149" s="4"/>
      <c r="OVN149" s="4"/>
      <c r="OVO149" s="4"/>
      <c r="OVP149" s="4"/>
      <c r="OVQ149" s="4"/>
      <c r="OVR149" s="4"/>
      <c r="OVS149" s="4"/>
      <c r="OVT149" s="4"/>
      <c r="OVU149" s="4"/>
      <c r="OVV149" s="4"/>
      <c r="OVW149" s="4"/>
      <c r="OVX149" s="4"/>
      <c r="OVY149" s="4"/>
      <c r="OVZ149" s="4"/>
      <c r="OWA149" s="4"/>
      <c r="OWB149" s="4"/>
      <c r="OWC149" s="4"/>
      <c r="OWD149" s="4"/>
      <c r="OWE149" s="4"/>
      <c r="OWF149" s="4"/>
      <c r="OWG149" s="4"/>
      <c r="OWH149" s="4"/>
      <c r="OWI149" s="4"/>
      <c r="OWJ149" s="4"/>
      <c r="OWK149" s="4"/>
      <c r="OWL149" s="4"/>
      <c r="OWM149" s="4"/>
      <c r="OWN149" s="4"/>
      <c r="OWO149" s="4"/>
      <c r="OWP149" s="4"/>
      <c r="OWQ149" s="4"/>
      <c r="OWR149" s="4"/>
      <c r="OWS149" s="4"/>
      <c r="OWT149" s="4"/>
      <c r="OWU149" s="4"/>
      <c r="OWV149" s="4"/>
      <c r="OWW149" s="4"/>
      <c r="OWX149" s="4"/>
      <c r="OWY149" s="4"/>
      <c r="OWZ149" s="4"/>
      <c r="OXA149" s="4"/>
      <c r="OXB149" s="4"/>
      <c r="OXC149" s="4"/>
      <c r="OXD149" s="4"/>
      <c r="OXE149" s="4"/>
      <c r="OXF149" s="4"/>
      <c r="OXG149" s="4"/>
      <c r="OXH149" s="4"/>
      <c r="OXI149" s="4"/>
      <c r="OXJ149" s="4"/>
      <c r="OXK149" s="4"/>
      <c r="OXL149" s="4"/>
      <c r="OXM149" s="4"/>
      <c r="OXN149" s="4"/>
      <c r="OXO149" s="4"/>
      <c r="OXP149" s="4"/>
      <c r="OXQ149" s="4"/>
      <c r="OXR149" s="4"/>
      <c r="OXS149" s="4"/>
      <c r="OXT149" s="4"/>
      <c r="OXU149" s="4"/>
      <c r="OXV149" s="4"/>
      <c r="OXW149" s="4"/>
      <c r="OXX149" s="4"/>
      <c r="OXY149" s="4"/>
      <c r="OXZ149" s="4"/>
      <c r="OYA149" s="4"/>
      <c r="OYB149" s="4"/>
      <c r="OYC149" s="4"/>
      <c r="OYD149" s="4"/>
      <c r="OYE149" s="4"/>
      <c r="OYF149" s="4"/>
      <c r="OYG149" s="4"/>
      <c r="OYH149" s="4"/>
      <c r="OYI149" s="4"/>
      <c r="OYJ149" s="4"/>
      <c r="OYK149" s="4"/>
      <c r="OYL149" s="4"/>
      <c r="OYM149" s="4"/>
      <c r="OYN149" s="4"/>
      <c r="OYO149" s="4"/>
      <c r="OYP149" s="4"/>
      <c r="OYQ149" s="4"/>
      <c r="OYR149" s="4"/>
      <c r="OYS149" s="4"/>
      <c r="OYT149" s="4"/>
      <c r="OYU149" s="4"/>
      <c r="OYV149" s="4"/>
      <c r="OYW149" s="4"/>
      <c r="OYX149" s="4"/>
      <c r="OYY149" s="4"/>
      <c r="OYZ149" s="4"/>
      <c r="OZA149" s="4"/>
      <c r="OZB149" s="4"/>
      <c r="OZC149" s="4"/>
      <c r="OZD149" s="4"/>
      <c r="OZE149" s="4"/>
      <c r="OZF149" s="4"/>
      <c r="OZG149" s="4"/>
      <c r="OZH149" s="4"/>
      <c r="OZI149" s="4"/>
      <c r="OZJ149" s="4"/>
      <c r="OZK149" s="4"/>
      <c r="OZL149" s="4"/>
      <c r="OZM149" s="4"/>
      <c r="OZN149" s="4"/>
      <c r="OZO149" s="4"/>
      <c r="OZP149" s="4"/>
      <c r="OZQ149" s="4"/>
      <c r="OZR149" s="4"/>
      <c r="OZS149" s="4"/>
      <c r="OZT149" s="4"/>
      <c r="OZU149" s="4"/>
      <c r="OZV149" s="4"/>
      <c r="OZW149" s="4"/>
      <c r="OZX149" s="4"/>
      <c r="OZY149" s="4"/>
      <c r="OZZ149" s="4"/>
      <c r="PAA149" s="4"/>
      <c r="PAB149" s="4"/>
      <c r="PAC149" s="4"/>
      <c r="PAD149" s="4"/>
      <c r="PAE149" s="4"/>
      <c r="PAF149" s="4"/>
      <c r="PAG149" s="4"/>
      <c r="PAH149" s="4"/>
      <c r="PAI149" s="4"/>
      <c r="PAJ149" s="4"/>
      <c r="PAK149" s="4"/>
      <c r="PAL149" s="4"/>
      <c r="PAM149" s="4"/>
      <c r="PAN149" s="4"/>
      <c r="PAO149" s="4"/>
      <c r="PAP149" s="4"/>
      <c r="PAQ149" s="4"/>
      <c r="PAR149" s="4"/>
      <c r="PAS149" s="4"/>
      <c r="PAT149" s="4"/>
      <c r="PAU149" s="4"/>
      <c r="PAV149" s="4"/>
      <c r="PAW149" s="4"/>
      <c r="PAX149" s="4"/>
      <c r="PAY149" s="4"/>
      <c r="PAZ149" s="4"/>
      <c r="PBA149" s="4"/>
      <c r="PBB149" s="4"/>
      <c r="PBC149" s="4"/>
      <c r="PBD149" s="4"/>
      <c r="PBE149" s="4"/>
      <c r="PBF149" s="4"/>
      <c r="PBG149" s="4"/>
      <c r="PBH149" s="4"/>
      <c r="PBI149" s="4"/>
      <c r="PBJ149" s="4"/>
      <c r="PBK149" s="4"/>
      <c r="PBL149" s="4"/>
      <c r="PBM149" s="4"/>
      <c r="PBN149" s="4"/>
      <c r="PBO149" s="4"/>
      <c r="PBP149" s="4"/>
      <c r="PBQ149" s="4"/>
      <c r="PBR149" s="4"/>
      <c r="PBS149" s="4"/>
      <c r="PBT149" s="4"/>
      <c r="PBU149" s="4"/>
      <c r="PBV149" s="4"/>
      <c r="PBW149" s="4"/>
      <c r="PBX149" s="4"/>
      <c r="PBY149" s="4"/>
      <c r="PBZ149" s="4"/>
      <c r="PCA149" s="4"/>
      <c r="PCB149" s="4"/>
      <c r="PCC149" s="4"/>
      <c r="PCD149" s="4"/>
      <c r="PCE149" s="4"/>
      <c r="PCF149" s="4"/>
      <c r="PCG149" s="4"/>
      <c r="PCH149" s="4"/>
      <c r="PCI149" s="4"/>
      <c r="PCJ149" s="4"/>
      <c r="PCK149" s="4"/>
      <c r="PCL149" s="4"/>
      <c r="PCM149" s="4"/>
      <c r="PCN149" s="4"/>
      <c r="PCO149" s="4"/>
      <c r="PCP149" s="4"/>
      <c r="PCQ149" s="4"/>
      <c r="PCR149" s="4"/>
      <c r="PCS149" s="4"/>
      <c r="PCT149" s="4"/>
      <c r="PCU149" s="4"/>
      <c r="PCV149" s="4"/>
      <c r="PCW149" s="4"/>
      <c r="PCX149" s="4"/>
      <c r="PCY149" s="4"/>
      <c r="PCZ149" s="4"/>
      <c r="PDA149" s="4"/>
      <c r="PDB149" s="4"/>
      <c r="PDC149" s="4"/>
      <c r="PDD149" s="4"/>
      <c r="PDE149" s="4"/>
      <c r="PDF149" s="4"/>
      <c r="PDG149" s="4"/>
      <c r="PDH149" s="4"/>
      <c r="PDI149" s="4"/>
      <c r="PDJ149" s="4"/>
      <c r="PDK149" s="4"/>
      <c r="PDL149" s="4"/>
      <c r="PDM149" s="4"/>
      <c r="PDN149" s="4"/>
      <c r="PDO149" s="4"/>
      <c r="PDP149" s="4"/>
      <c r="PDQ149" s="4"/>
      <c r="PDR149" s="4"/>
      <c r="PDS149" s="4"/>
      <c r="PDT149" s="4"/>
      <c r="PDU149" s="4"/>
      <c r="PDV149" s="4"/>
      <c r="PDW149" s="4"/>
      <c r="PDX149" s="4"/>
      <c r="PDY149" s="4"/>
      <c r="PDZ149" s="4"/>
      <c r="PEA149" s="4"/>
      <c r="PEB149" s="4"/>
      <c r="PEC149" s="4"/>
      <c r="PED149" s="4"/>
      <c r="PEE149" s="4"/>
      <c r="PEF149" s="4"/>
      <c r="PEG149" s="4"/>
      <c r="PEH149" s="4"/>
      <c r="PEI149" s="4"/>
      <c r="PEJ149" s="4"/>
      <c r="PEK149" s="4"/>
      <c r="PEL149" s="4"/>
      <c r="PEM149" s="4"/>
      <c r="PEN149" s="4"/>
      <c r="PEO149" s="4"/>
      <c r="PEP149" s="4"/>
      <c r="PEQ149" s="74"/>
      <c r="PER149" s="74"/>
      <c r="PES149" s="74"/>
      <c r="PET149" s="74"/>
      <c r="PEU149" s="74"/>
      <c r="PEV149" s="74"/>
      <c r="PEW149" s="4"/>
      <c r="PEX149" s="4"/>
      <c r="PEY149" s="4"/>
      <c r="PEZ149" s="4"/>
      <c r="PFA149" s="4"/>
      <c r="PFB149" s="4"/>
      <c r="PFC149" s="4"/>
      <c r="PFD149" s="4"/>
      <c r="PFE149" s="4"/>
      <c r="PFF149" s="4"/>
      <c r="PFG149" s="4"/>
      <c r="PFH149" s="4"/>
      <c r="PFI149" s="4"/>
      <c r="PFJ149" s="4"/>
      <c r="PFK149" s="4"/>
      <c r="PFL149" s="4"/>
      <c r="PFM149" s="4"/>
      <c r="PFN149" s="4"/>
      <c r="PFO149" s="4"/>
      <c r="PFP149" s="4"/>
      <c r="PFQ149" s="4"/>
      <c r="PFR149" s="4"/>
      <c r="PFS149" s="4"/>
      <c r="PFT149" s="4"/>
      <c r="PFU149" s="4"/>
      <c r="PFV149" s="4"/>
      <c r="PFW149" s="4"/>
      <c r="PFX149" s="4"/>
      <c r="PFY149" s="4"/>
      <c r="PFZ149" s="4"/>
      <c r="PGA149" s="4"/>
      <c r="PGB149" s="4"/>
      <c r="PGC149" s="4"/>
      <c r="PGD149" s="4"/>
      <c r="PGE149" s="4"/>
      <c r="PGF149" s="4"/>
      <c r="PGG149" s="4"/>
      <c r="PGH149" s="4"/>
      <c r="PGI149" s="4"/>
      <c r="PGJ149" s="4"/>
      <c r="PGK149" s="4"/>
      <c r="PGL149" s="4"/>
      <c r="PGM149" s="4"/>
      <c r="PGN149" s="4"/>
      <c r="PGO149" s="4"/>
      <c r="PGP149" s="4"/>
      <c r="PGQ149" s="4"/>
      <c r="PGR149" s="4"/>
      <c r="PGS149" s="4"/>
      <c r="PGT149" s="4"/>
      <c r="PGU149" s="4"/>
      <c r="PGV149" s="4"/>
      <c r="PGW149" s="4"/>
      <c r="PGX149" s="4"/>
      <c r="PGY149" s="4"/>
      <c r="PGZ149" s="4"/>
      <c r="PHA149" s="4"/>
      <c r="PHB149" s="4"/>
      <c r="PHC149" s="4"/>
      <c r="PHD149" s="4"/>
      <c r="PHE149" s="4"/>
      <c r="PHF149" s="4"/>
      <c r="PHG149" s="4"/>
      <c r="PHH149" s="4"/>
      <c r="PHI149" s="4"/>
      <c r="PHJ149" s="4"/>
      <c r="PHK149" s="4"/>
      <c r="PHL149" s="4"/>
      <c r="PHM149" s="4"/>
      <c r="PHN149" s="4"/>
      <c r="PHO149" s="4"/>
      <c r="PHP149" s="4"/>
      <c r="PHQ149" s="4"/>
      <c r="PHR149" s="4"/>
      <c r="PHS149" s="4"/>
      <c r="PHT149" s="4"/>
      <c r="PHU149" s="4"/>
      <c r="PHV149" s="4"/>
      <c r="PHW149" s="4"/>
      <c r="PHX149" s="4"/>
      <c r="PHY149" s="4"/>
      <c r="PHZ149" s="4"/>
      <c r="PIA149" s="4"/>
      <c r="PIB149" s="4"/>
      <c r="PIC149" s="4"/>
      <c r="PID149" s="4"/>
      <c r="PIE149" s="4"/>
      <c r="PIF149" s="4"/>
      <c r="PIG149" s="4"/>
      <c r="PIH149" s="4"/>
      <c r="PII149" s="4"/>
      <c r="PIJ149" s="4"/>
      <c r="PIK149" s="4"/>
      <c r="PIL149" s="4"/>
      <c r="PIM149" s="4"/>
      <c r="PIN149" s="4"/>
      <c r="PIO149" s="4"/>
      <c r="PIP149" s="4"/>
      <c r="PIQ149" s="4"/>
      <c r="PIR149" s="4"/>
      <c r="PIS149" s="4"/>
      <c r="PIT149" s="4"/>
      <c r="PIU149" s="4"/>
      <c r="PIV149" s="4"/>
      <c r="PIW149" s="4"/>
      <c r="PIX149" s="4"/>
      <c r="PIY149" s="4"/>
      <c r="PIZ149" s="4"/>
      <c r="PJA149" s="4"/>
      <c r="PJB149" s="4"/>
      <c r="PJC149" s="4"/>
      <c r="PJD149" s="4"/>
      <c r="PJE149" s="4"/>
      <c r="PJF149" s="4"/>
      <c r="PJG149" s="4"/>
      <c r="PJH149" s="4"/>
      <c r="PJI149" s="4"/>
      <c r="PJJ149" s="4"/>
      <c r="PJK149" s="4"/>
      <c r="PJL149" s="4"/>
      <c r="PJM149" s="4"/>
      <c r="PJN149" s="4"/>
      <c r="PJO149" s="4"/>
      <c r="PJP149" s="4"/>
      <c r="PJQ149" s="4"/>
      <c r="PJR149" s="4"/>
      <c r="PJS149" s="4"/>
      <c r="PJT149" s="4"/>
      <c r="PJU149" s="4"/>
      <c r="PJV149" s="4"/>
      <c r="PJW149" s="4"/>
      <c r="PJX149" s="4"/>
      <c r="PJY149" s="4"/>
      <c r="PJZ149" s="4"/>
      <c r="PKA149" s="4"/>
      <c r="PKB149" s="4"/>
      <c r="PKC149" s="4"/>
      <c r="PKD149" s="4"/>
      <c r="PKE149" s="4"/>
      <c r="PKF149" s="4"/>
      <c r="PKG149" s="4"/>
      <c r="PKH149" s="4"/>
      <c r="PKI149" s="4"/>
      <c r="PKJ149" s="4"/>
      <c r="PKK149" s="4"/>
      <c r="PKL149" s="4"/>
      <c r="PKM149" s="4"/>
      <c r="PKN149" s="4"/>
      <c r="PKO149" s="4"/>
      <c r="PKP149" s="4"/>
      <c r="PKQ149" s="4"/>
      <c r="PKR149" s="4"/>
      <c r="PKS149" s="4"/>
      <c r="PKT149" s="4"/>
      <c r="PKU149" s="4"/>
      <c r="PKV149" s="4"/>
      <c r="PKW149" s="4"/>
      <c r="PKX149" s="4"/>
      <c r="PKY149" s="4"/>
      <c r="PKZ149" s="4"/>
      <c r="PLA149" s="4"/>
      <c r="PLB149" s="4"/>
      <c r="PLC149" s="4"/>
      <c r="PLD149" s="4"/>
      <c r="PLE149" s="4"/>
      <c r="PLF149" s="4"/>
      <c r="PLG149" s="4"/>
      <c r="PLH149" s="4"/>
      <c r="PLI149" s="4"/>
      <c r="PLJ149" s="4"/>
      <c r="PLK149" s="4"/>
      <c r="PLL149" s="4"/>
      <c r="PLM149" s="4"/>
      <c r="PLN149" s="4"/>
      <c r="PLO149" s="4"/>
      <c r="PLP149" s="4"/>
      <c r="PLQ149" s="4"/>
      <c r="PLR149" s="4"/>
      <c r="PLS149" s="4"/>
      <c r="PLT149" s="4"/>
      <c r="PLU149" s="4"/>
      <c r="PLV149" s="4"/>
      <c r="PLW149" s="4"/>
      <c r="PLX149" s="4"/>
      <c r="PLY149" s="4"/>
      <c r="PLZ149" s="4"/>
      <c r="PMA149" s="4"/>
      <c r="PMB149" s="4"/>
      <c r="PMC149" s="4"/>
      <c r="PMD149" s="4"/>
      <c r="PME149" s="4"/>
      <c r="PMF149" s="4"/>
      <c r="PMG149" s="4"/>
      <c r="PMH149" s="4"/>
      <c r="PMI149" s="4"/>
      <c r="PMJ149" s="4"/>
      <c r="PMK149" s="4"/>
      <c r="PML149" s="4"/>
      <c r="PMM149" s="4"/>
      <c r="PMN149" s="4"/>
      <c r="PMO149" s="4"/>
      <c r="PMP149" s="4"/>
      <c r="PMQ149" s="4"/>
      <c r="PMR149" s="4"/>
      <c r="PMS149" s="4"/>
      <c r="PMT149" s="4"/>
      <c r="PMU149" s="4"/>
      <c r="PMV149" s="4"/>
      <c r="PMW149" s="4"/>
      <c r="PMX149" s="4"/>
      <c r="PMY149" s="4"/>
      <c r="PMZ149" s="4"/>
      <c r="PNA149" s="4"/>
      <c r="PNB149" s="4"/>
      <c r="PNC149" s="4"/>
      <c r="PND149" s="4"/>
      <c r="PNE149" s="4"/>
      <c r="PNF149" s="4"/>
      <c r="PNG149" s="4"/>
      <c r="PNH149" s="4"/>
      <c r="PNI149" s="4"/>
      <c r="PNJ149" s="4"/>
      <c r="PNK149" s="4"/>
      <c r="PNL149" s="4"/>
      <c r="PNM149" s="4"/>
      <c r="PNN149" s="4"/>
      <c r="PNO149" s="4"/>
      <c r="PNP149" s="4"/>
      <c r="PNQ149" s="4"/>
      <c r="PNR149" s="4"/>
      <c r="PNS149" s="4"/>
      <c r="PNT149" s="4"/>
      <c r="PNU149" s="4"/>
      <c r="PNV149" s="4"/>
      <c r="PNW149" s="4"/>
      <c r="PNX149" s="4"/>
      <c r="PNY149" s="4"/>
      <c r="PNZ149" s="4"/>
      <c r="POA149" s="4"/>
      <c r="POB149" s="4"/>
      <c r="POC149" s="4"/>
      <c r="POD149" s="4"/>
      <c r="POE149" s="4"/>
      <c r="POF149" s="4"/>
      <c r="POG149" s="4"/>
      <c r="POH149" s="4"/>
      <c r="POI149" s="4"/>
      <c r="POJ149" s="4"/>
      <c r="POK149" s="4"/>
      <c r="POL149" s="4"/>
      <c r="POM149" s="74"/>
      <c r="PON149" s="74"/>
      <c r="POO149" s="74"/>
      <c r="POP149" s="74"/>
      <c r="POQ149" s="74"/>
      <c r="POR149" s="74"/>
      <c r="POS149" s="4"/>
      <c r="POT149" s="4"/>
      <c r="POU149" s="4"/>
      <c r="POV149" s="4"/>
      <c r="POW149" s="4"/>
      <c r="POX149" s="4"/>
      <c r="POY149" s="4"/>
      <c r="POZ149" s="4"/>
      <c r="PPA149" s="4"/>
      <c r="PPB149" s="4"/>
      <c r="PPC149" s="4"/>
      <c r="PPD149" s="4"/>
      <c r="PPE149" s="4"/>
      <c r="PPF149" s="4"/>
      <c r="PPG149" s="4"/>
      <c r="PPH149" s="4"/>
      <c r="PPI149" s="4"/>
      <c r="PPJ149" s="4"/>
      <c r="PPK149" s="4"/>
      <c r="PPL149" s="4"/>
      <c r="PPM149" s="4"/>
      <c r="PPN149" s="4"/>
      <c r="PPO149" s="4"/>
      <c r="PPP149" s="4"/>
      <c r="PPQ149" s="4"/>
      <c r="PPR149" s="4"/>
      <c r="PPS149" s="4"/>
      <c r="PPT149" s="4"/>
      <c r="PPU149" s="4"/>
      <c r="PPV149" s="4"/>
      <c r="PPW149" s="4"/>
      <c r="PPX149" s="4"/>
      <c r="PPY149" s="4"/>
      <c r="PPZ149" s="4"/>
      <c r="PQA149" s="4"/>
      <c r="PQB149" s="4"/>
      <c r="PQC149" s="4"/>
      <c r="PQD149" s="4"/>
      <c r="PQE149" s="4"/>
      <c r="PQF149" s="4"/>
      <c r="PQG149" s="4"/>
      <c r="PQH149" s="4"/>
      <c r="PQI149" s="4"/>
      <c r="PQJ149" s="4"/>
      <c r="PQK149" s="4"/>
      <c r="PQL149" s="4"/>
      <c r="PQM149" s="4"/>
      <c r="PQN149" s="4"/>
      <c r="PQO149" s="4"/>
      <c r="PQP149" s="4"/>
      <c r="PQQ149" s="4"/>
      <c r="PQR149" s="4"/>
      <c r="PQS149" s="4"/>
      <c r="PQT149" s="4"/>
      <c r="PQU149" s="4"/>
      <c r="PQV149" s="4"/>
      <c r="PQW149" s="4"/>
      <c r="PQX149" s="4"/>
      <c r="PQY149" s="4"/>
      <c r="PQZ149" s="4"/>
      <c r="PRA149" s="4"/>
      <c r="PRB149" s="4"/>
      <c r="PRC149" s="4"/>
      <c r="PRD149" s="4"/>
      <c r="PRE149" s="4"/>
      <c r="PRF149" s="4"/>
      <c r="PRG149" s="4"/>
      <c r="PRH149" s="4"/>
      <c r="PRI149" s="4"/>
      <c r="PRJ149" s="4"/>
      <c r="PRK149" s="4"/>
      <c r="PRL149" s="4"/>
      <c r="PRM149" s="4"/>
      <c r="PRN149" s="4"/>
      <c r="PRO149" s="4"/>
      <c r="PRP149" s="4"/>
      <c r="PRQ149" s="4"/>
      <c r="PRR149" s="4"/>
      <c r="PRS149" s="4"/>
      <c r="PRT149" s="4"/>
      <c r="PRU149" s="4"/>
      <c r="PRV149" s="4"/>
      <c r="PRW149" s="4"/>
      <c r="PRX149" s="4"/>
      <c r="PRY149" s="4"/>
      <c r="PRZ149" s="4"/>
      <c r="PSA149" s="4"/>
      <c r="PSB149" s="4"/>
      <c r="PSC149" s="4"/>
      <c r="PSD149" s="4"/>
      <c r="PSE149" s="4"/>
      <c r="PSF149" s="4"/>
      <c r="PSG149" s="4"/>
      <c r="PSH149" s="4"/>
      <c r="PSI149" s="4"/>
      <c r="PSJ149" s="4"/>
      <c r="PSK149" s="4"/>
      <c r="PSL149" s="4"/>
      <c r="PSM149" s="4"/>
      <c r="PSN149" s="4"/>
      <c r="PSO149" s="4"/>
      <c r="PSP149" s="4"/>
      <c r="PSQ149" s="4"/>
      <c r="PSR149" s="4"/>
      <c r="PSS149" s="4"/>
      <c r="PST149" s="4"/>
      <c r="PSU149" s="4"/>
      <c r="PSV149" s="4"/>
      <c r="PSW149" s="4"/>
      <c r="PSX149" s="4"/>
      <c r="PSY149" s="4"/>
      <c r="PSZ149" s="4"/>
      <c r="PTA149" s="4"/>
      <c r="PTB149" s="4"/>
      <c r="PTC149" s="4"/>
      <c r="PTD149" s="4"/>
      <c r="PTE149" s="4"/>
      <c r="PTF149" s="4"/>
      <c r="PTG149" s="4"/>
      <c r="PTH149" s="4"/>
      <c r="PTI149" s="4"/>
      <c r="PTJ149" s="4"/>
      <c r="PTK149" s="4"/>
      <c r="PTL149" s="4"/>
      <c r="PTM149" s="4"/>
      <c r="PTN149" s="4"/>
      <c r="PTO149" s="4"/>
      <c r="PTP149" s="4"/>
      <c r="PTQ149" s="4"/>
      <c r="PTR149" s="4"/>
      <c r="PTS149" s="4"/>
      <c r="PTT149" s="4"/>
      <c r="PTU149" s="4"/>
      <c r="PTV149" s="4"/>
      <c r="PTW149" s="4"/>
      <c r="PTX149" s="4"/>
      <c r="PTY149" s="4"/>
      <c r="PTZ149" s="4"/>
      <c r="PUA149" s="4"/>
      <c r="PUB149" s="4"/>
      <c r="PUC149" s="4"/>
      <c r="PUD149" s="4"/>
      <c r="PUE149" s="4"/>
      <c r="PUF149" s="4"/>
      <c r="PUG149" s="4"/>
      <c r="PUH149" s="4"/>
      <c r="PUI149" s="4"/>
      <c r="PUJ149" s="4"/>
      <c r="PUK149" s="4"/>
      <c r="PUL149" s="4"/>
      <c r="PUM149" s="4"/>
      <c r="PUN149" s="4"/>
      <c r="PUO149" s="4"/>
      <c r="PUP149" s="4"/>
      <c r="PUQ149" s="4"/>
      <c r="PUR149" s="4"/>
      <c r="PUS149" s="4"/>
      <c r="PUT149" s="4"/>
      <c r="PUU149" s="4"/>
      <c r="PUV149" s="4"/>
      <c r="PUW149" s="4"/>
      <c r="PUX149" s="4"/>
      <c r="PUY149" s="4"/>
      <c r="PUZ149" s="4"/>
      <c r="PVA149" s="4"/>
      <c r="PVB149" s="4"/>
      <c r="PVC149" s="4"/>
      <c r="PVD149" s="4"/>
      <c r="PVE149" s="4"/>
      <c r="PVF149" s="4"/>
      <c r="PVG149" s="4"/>
      <c r="PVH149" s="4"/>
      <c r="PVI149" s="4"/>
      <c r="PVJ149" s="4"/>
      <c r="PVK149" s="4"/>
      <c r="PVL149" s="4"/>
      <c r="PVM149" s="4"/>
      <c r="PVN149" s="4"/>
      <c r="PVO149" s="4"/>
      <c r="PVP149" s="4"/>
      <c r="PVQ149" s="4"/>
      <c r="PVR149" s="4"/>
      <c r="PVS149" s="4"/>
      <c r="PVT149" s="4"/>
      <c r="PVU149" s="4"/>
      <c r="PVV149" s="4"/>
      <c r="PVW149" s="4"/>
      <c r="PVX149" s="4"/>
      <c r="PVY149" s="4"/>
      <c r="PVZ149" s="4"/>
      <c r="PWA149" s="4"/>
      <c r="PWB149" s="4"/>
      <c r="PWC149" s="4"/>
      <c r="PWD149" s="4"/>
      <c r="PWE149" s="4"/>
      <c r="PWF149" s="4"/>
      <c r="PWG149" s="4"/>
      <c r="PWH149" s="4"/>
      <c r="PWI149" s="4"/>
      <c r="PWJ149" s="4"/>
      <c r="PWK149" s="4"/>
      <c r="PWL149" s="4"/>
      <c r="PWM149" s="4"/>
      <c r="PWN149" s="4"/>
      <c r="PWO149" s="4"/>
      <c r="PWP149" s="4"/>
      <c r="PWQ149" s="4"/>
      <c r="PWR149" s="4"/>
      <c r="PWS149" s="4"/>
      <c r="PWT149" s="4"/>
      <c r="PWU149" s="4"/>
      <c r="PWV149" s="4"/>
      <c r="PWW149" s="4"/>
      <c r="PWX149" s="4"/>
      <c r="PWY149" s="4"/>
      <c r="PWZ149" s="4"/>
      <c r="PXA149" s="4"/>
      <c r="PXB149" s="4"/>
      <c r="PXC149" s="4"/>
      <c r="PXD149" s="4"/>
      <c r="PXE149" s="4"/>
      <c r="PXF149" s="4"/>
      <c r="PXG149" s="4"/>
      <c r="PXH149" s="4"/>
      <c r="PXI149" s="4"/>
      <c r="PXJ149" s="4"/>
      <c r="PXK149" s="4"/>
      <c r="PXL149" s="4"/>
      <c r="PXM149" s="4"/>
      <c r="PXN149" s="4"/>
      <c r="PXO149" s="4"/>
      <c r="PXP149" s="4"/>
      <c r="PXQ149" s="4"/>
      <c r="PXR149" s="4"/>
      <c r="PXS149" s="4"/>
      <c r="PXT149" s="4"/>
      <c r="PXU149" s="4"/>
      <c r="PXV149" s="4"/>
      <c r="PXW149" s="4"/>
      <c r="PXX149" s="4"/>
      <c r="PXY149" s="4"/>
      <c r="PXZ149" s="4"/>
      <c r="PYA149" s="4"/>
      <c r="PYB149" s="4"/>
      <c r="PYC149" s="4"/>
      <c r="PYD149" s="4"/>
      <c r="PYE149" s="4"/>
      <c r="PYF149" s="4"/>
      <c r="PYG149" s="4"/>
      <c r="PYH149" s="4"/>
      <c r="PYI149" s="74"/>
      <c r="PYJ149" s="74"/>
      <c r="PYK149" s="74"/>
      <c r="PYL149" s="74"/>
      <c r="PYM149" s="74"/>
      <c r="PYN149" s="74"/>
      <c r="PYO149" s="4"/>
      <c r="PYP149" s="4"/>
      <c r="PYQ149" s="4"/>
      <c r="PYR149" s="4"/>
      <c r="PYS149" s="4"/>
      <c r="PYT149" s="4"/>
      <c r="PYU149" s="4"/>
      <c r="PYV149" s="4"/>
      <c r="PYW149" s="4"/>
      <c r="PYX149" s="4"/>
      <c r="PYY149" s="4"/>
      <c r="PYZ149" s="4"/>
      <c r="PZA149" s="4"/>
      <c r="PZB149" s="4"/>
      <c r="PZC149" s="4"/>
      <c r="PZD149" s="4"/>
      <c r="PZE149" s="4"/>
      <c r="PZF149" s="4"/>
      <c r="PZG149" s="4"/>
      <c r="PZH149" s="4"/>
      <c r="PZI149" s="4"/>
      <c r="PZJ149" s="4"/>
      <c r="PZK149" s="4"/>
      <c r="PZL149" s="4"/>
      <c r="PZM149" s="4"/>
      <c r="PZN149" s="4"/>
      <c r="PZO149" s="4"/>
      <c r="PZP149" s="4"/>
      <c r="PZQ149" s="4"/>
      <c r="PZR149" s="4"/>
      <c r="PZS149" s="4"/>
      <c r="PZT149" s="4"/>
      <c r="PZU149" s="4"/>
      <c r="PZV149" s="4"/>
      <c r="PZW149" s="4"/>
      <c r="PZX149" s="4"/>
      <c r="PZY149" s="4"/>
      <c r="PZZ149" s="4"/>
      <c r="QAA149" s="4"/>
      <c r="QAB149" s="4"/>
      <c r="QAC149" s="4"/>
      <c r="QAD149" s="4"/>
      <c r="QAE149" s="4"/>
      <c r="QAF149" s="4"/>
      <c r="QAG149" s="4"/>
      <c r="QAH149" s="4"/>
      <c r="QAI149" s="4"/>
      <c r="QAJ149" s="4"/>
      <c r="QAK149" s="4"/>
      <c r="QAL149" s="4"/>
      <c r="QAM149" s="4"/>
      <c r="QAN149" s="4"/>
      <c r="QAO149" s="4"/>
      <c r="QAP149" s="4"/>
      <c r="QAQ149" s="4"/>
      <c r="QAR149" s="4"/>
      <c r="QAS149" s="4"/>
      <c r="QAT149" s="4"/>
      <c r="QAU149" s="4"/>
      <c r="QAV149" s="4"/>
      <c r="QAW149" s="4"/>
      <c r="QAX149" s="4"/>
      <c r="QAY149" s="4"/>
      <c r="QAZ149" s="4"/>
      <c r="QBA149" s="4"/>
      <c r="QBB149" s="4"/>
      <c r="QBC149" s="4"/>
      <c r="QBD149" s="4"/>
      <c r="QBE149" s="4"/>
      <c r="QBF149" s="4"/>
      <c r="QBG149" s="4"/>
      <c r="QBH149" s="4"/>
      <c r="QBI149" s="4"/>
      <c r="QBJ149" s="4"/>
      <c r="QBK149" s="4"/>
      <c r="QBL149" s="4"/>
      <c r="QBM149" s="4"/>
      <c r="QBN149" s="4"/>
      <c r="QBO149" s="4"/>
      <c r="QBP149" s="4"/>
      <c r="QBQ149" s="4"/>
      <c r="QBR149" s="4"/>
      <c r="QBS149" s="4"/>
      <c r="QBT149" s="4"/>
      <c r="QBU149" s="4"/>
      <c r="QBV149" s="4"/>
      <c r="QBW149" s="4"/>
      <c r="QBX149" s="4"/>
      <c r="QBY149" s="4"/>
      <c r="QBZ149" s="4"/>
      <c r="QCA149" s="4"/>
      <c r="QCB149" s="4"/>
      <c r="QCC149" s="4"/>
      <c r="QCD149" s="4"/>
      <c r="QCE149" s="4"/>
      <c r="QCF149" s="4"/>
      <c r="QCG149" s="4"/>
      <c r="QCH149" s="4"/>
      <c r="QCI149" s="4"/>
      <c r="QCJ149" s="4"/>
      <c r="QCK149" s="4"/>
      <c r="QCL149" s="4"/>
      <c r="QCM149" s="4"/>
      <c r="QCN149" s="4"/>
      <c r="QCO149" s="4"/>
      <c r="QCP149" s="4"/>
      <c r="QCQ149" s="4"/>
      <c r="QCR149" s="4"/>
      <c r="QCS149" s="4"/>
      <c r="QCT149" s="4"/>
      <c r="QCU149" s="4"/>
      <c r="QCV149" s="4"/>
      <c r="QCW149" s="4"/>
      <c r="QCX149" s="4"/>
      <c r="QCY149" s="4"/>
      <c r="QCZ149" s="4"/>
      <c r="QDA149" s="4"/>
      <c r="QDB149" s="4"/>
      <c r="QDC149" s="4"/>
      <c r="QDD149" s="4"/>
      <c r="QDE149" s="4"/>
      <c r="QDF149" s="4"/>
      <c r="QDG149" s="4"/>
      <c r="QDH149" s="4"/>
      <c r="QDI149" s="4"/>
      <c r="QDJ149" s="4"/>
      <c r="QDK149" s="4"/>
      <c r="QDL149" s="4"/>
      <c r="QDM149" s="4"/>
      <c r="QDN149" s="4"/>
      <c r="QDO149" s="4"/>
      <c r="QDP149" s="4"/>
      <c r="QDQ149" s="4"/>
      <c r="QDR149" s="4"/>
      <c r="QDS149" s="4"/>
      <c r="QDT149" s="4"/>
      <c r="QDU149" s="4"/>
      <c r="QDV149" s="4"/>
      <c r="QDW149" s="4"/>
      <c r="QDX149" s="4"/>
      <c r="QDY149" s="4"/>
      <c r="QDZ149" s="4"/>
      <c r="QEA149" s="4"/>
      <c r="QEB149" s="4"/>
      <c r="QEC149" s="4"/>
      <c r="QED149" s="4"/>
      <c r="QEE149" s="4"/>
      <c r="QEF149" s="4"/>
      <c r="QEG149" s="4"/>
      <c r="QEH149" s="4"/>
      <c r="QEI149" s="4"/>
      <c r="QEJ149" s="4"/>
      <c r="QEK149" s="4"/>
      <c r="QEL149" s="4"/>
      <c r="QEM149" s="4"/>
      <c r="QEN149" s="4"/>
      <c r="QEO149" s="4"/>
      <c r="QEP149" s="4"/>
      <c r="QEQ149" s="4"/>
      <c r="QER149" s="4"/>
      <c r="QES149" s="4"/>
      <c r="QET149" s="4"/>
      <c r="QEU149" s="4"/>
      <c r="QEV149" s="4"/>
      <c r="QEW149" s="4"/>
      <c r="QEX149" s="4"/>
      <c r="QEY149" s="4"/>
      <c r="QEZ149" s="4"/>
      <c r="QFA149" s="4"/>
      <c r="QFB149" s="4"/>
      <c r="QFC149" s="4"/>
      <c r="QFD149" s="4"/>
      <c r="QFE149" s="4"/>
      <c r="QFF149" s="4"/>
      <c r="QFG149" s="4"/>
      <c r="QFH149" s="4"/>
      <c r="QFI149" s="4"/>
      <c r="QFJ149" s="4"/>
      <c r="QFK149" s="4"/>
      <c r="QFL149" s="4"/>
      <c r="QFM149" s="4"/>
      <c r="QFN149" s="4"/>
      <c r="QFO149" s="4"/>
      <c r="QFP149" s="4"/>
      <c r="QFQ149" s="4"/>
      <c r="QFR149" s="4"/>
      <c r="QFS149" s="4"/>
      <c r="QFT149" s="4"/>
      <c r="QFU149" s="4"/>
      <c r="QFV149" s="4"/>
      <c r="QFW149" s="4"/>
      <c r="QFX149" s="4"/>
      <c r="QFY149" s="4"/>
      <c r="QFZ149" s="4"/>
      <c r="QGA149" s="4"/>
      <c r="QGB149" s="4"/>
      <c r="QGC149" s="4"/>
      <c r="QGD149" s="4"/>
      <c r="QGE149" s="4"/>
      <c r="QGF149" s="4"/>
      <c r="QGG149" s="4"/>
      <c r="QGH149" s="4"/>
      <c r="QGI149" s="4"/>
      <c r="QGJ149" s="4"/>
      <c r="QGK149" s="4"/>
      <c r="QGL149" s="4"/>
      <c r="QGM149" s="4"/>
      <c r="QGN149" s="4"/>
      <c r="QGO149" s="4"/>
      <c r="QGP149" s="4"/>
      <c r="QGQ149" s="4"/>
      <c r="QGR149" s="4"/>
      <c r="QGS149" s="4"/>
      <c r="QGT149" s="4"/>
      <c r="QGU149" s="4"/>
      <c r="QGV149" s="4"/>
      <c r="QGW149" s="4"/>
      <c r="QGX149" s="4"/>
      <c r="QGY149" s="4"/>
      <c r="QGZ149" s="4"/>
      <c r="QHA149" s="4"/>
      <c r="QHB149" s="4"/>
      <c r="QHC149" s="4"/>
      <c r="QHD149" s="4"/>
      <c r="QHE149" s="4"/>
      <c r="QHF149" s="4"/>
      <c r="QHG149" s="4"/>
      <c r="QHH149" s="4"/>
      <c r="QHI149" s="4"/>
      <c r="QHJ149" s="4"/>
      <c r="QHK149" s="4"/>
      <c r="QHL149" s="4"/>
      <c r="QHM149" s="4"/>
      <c r="QHN149" s="4"/>
      <c r="QHO149" s="4"/>
      <c r="QHP149" s="4"/>
      <c r="QHQ149" s="4"/>
      <c r="QHR149" s="4"/>
      <c r="QHS149" s="4"/>
      <c r="QHT149" s="4"/>
      <c r="QHU149" s="4"/>
      <c r="QHV149" s="4"/>
      <c r="QHW149" s="4"/>
      <c r="QHX149" s="4"/>
      <c r="QHY149" s="4"/>
      <c r="QHZ149" s="4"/>
      <c r="QIA149" s="4"/>
      <c r="QIB149" s="4"/>
      <c r="QIC149" s="4"/>
      <c r="QID149" s="4"/>
      <c r="QIE149" s="74"/>
      <c r="QIF149" s="74"/>
      <c r="QIG149" s="74"/>
      <c r="QIH149" s="74"/>
      <c r="QII149" s="74"/>
      <c r="QIJ149" s="74"/>
      <c r="QIK149" s="4"/>
      <c r="QIL149" s="4"/>
      <c r="QIM149" s="4"/>
      <c r="QIN149" s="4"/>
      <c r="QIO149" s="4"/>
      <c r="QIP149" s="4"/>
      <c r="QIQ149" s="4"/>
      <c r="QIR149" s="4"/>
      <c r="QIS149" s="4"/>
      <c r="QIT149" s="4"/>
      <c r="QIU149" s="4"/>
      <c r="QIV149" s="4"/>
      <c r="QIW149" s="4"/>
      <c r="QIX149" s="4"/>
      <c r="QIY149" s="4"/>
      <c r="QIZ149" s="4"/>
      <c r="QJA149" s="4"/>
      <c r="QJB149" s="4"/>
      <c r="QJC149" s="4"/>
      <c r="QJD149" s="4"/>
      <c r="QJE149" s="4"/>
      <c r="QJF149" s="4"/>
      <c r="QJG149" s="4"/>
      <c r="QJH149" s="4"/>
      <c r="QJI149" s="4"/>
      <c r="QJJ149" s="4"/>
      <c r="QJK149" s="4"/>
      <c r="QJL149" s="4"/>
      <c r="QJM149" s="4"/>
      <c r="QJN149" s="4"/>
      <c r="QJO149" s="4"/>
      <c r="QJP149" s="4"/>
      <c r="QJQ149" s="4"/>
      <c r="QJR149" s="4"/>
      <c r="QJS149" s="4"/>
      <c r="QJT149" s="4"/>
      <c r="QJU149" s="4"/>
      <c r="QJV149" s="4"/>
      <c r="QJW149" s="4"/>
      <c r="QJX149" s="4"/>
      <c r="QJY149" s="4"/>
      <c r="QJZ149" s="4"/>
      <c r="QKA149" s="4"/>
      <c r="QKB149" s="4"/>
      <c r="QKC149" s="4"/>
      <c r="QKD149" s="4"/>
      <c r="QKE149" s="4"/>
      <c r="QKF149" s="4"/>
      <c r="QKG149" s="4"/>
      <c r="QKH149" s="4"/>
      <c r="QKI149" s="4"/>
      <c r="QKJ149" s="4"/>
      <c r="QKK149" s="4"/>
      <c r="QKL149" s="4"/>
      <c r="QKM149" s="4"/>
      <c r="QKN149" s="4"/>
      <c r="QKO149" s="4"/>
      <c r="QKP149" s="4"/>
      <c r="QKQ149" s="4"/>
      <c r="QKR149" s="4"/>
      <c r="QKS149" s="4"/>
      <c r="QKT149" s="4"/>
      <c r="QKU149" s="4"/>
      <c r="QKV149" s="4"/>
      <c r="QKW149" s="4"/>
      <c r="QKX149" s="4"/>
      <c r="QKY149" s="4"/>
      <c r="QKZ149" s="4"/>
      <c r="QLA149" s="4"/>
      <c r="QLB149" s="4"/>
      <c r="QLC149" s="4"/>
      <c r="QLD149" s="4"/>
      <c r="QLE149" s="4"/>
      <c r="QLF149" s="4"/>
      <c r="QLG149" s="4"/>
      <c r="QLH149" s="4"/>
      <c r="QLI149" s="4"/>
      <c r="QLJ149" s="4"/>
      <c r="QLK149" s="4"/>
      <c r="QLL149" s="4"/>
      <c r="QLM149" s="4"/>
      <c r="QLN149" s="4"/>
      <c r="QLO149" s="4"/>
      <c r="QLP149" s="4"/>
      <c r="QLQ149" s="4"/>
      <c r="QLR149" s="4"/>
      <c r="QLS149" s="4"/>
      <c r="QLT149" s="4"/>
      <c r="QLU149" s="4"/>
      <c r="QLV149" s="4"/>
      <c r="QLW149" s="4"/>
      <c r="QLX149" s="4"/>
      <c r="QLY149" s="4"/>
      <c r="QLZ149" s="4"/>
      <c r="QMA149" s="4"/>
      <c r="QMB149" s="4"/>
      <c r="QMC149" s="4"/>
      <c r="QMD149" s="4"/>
      <c r="QME149" s="4"/>
      <c r="QMF149" s="4"/>
      <c r="QMG149" s="4"/>
      <c r="QMH149" s="4"/>
      <c r="QMI149" s="4"/>
      <c r="QMJ149" s="4"/>
      <c r="QMK149" s="4"/>
      <c r="QML149" s="4"/>
      <c r="QMM149" s="4"/>
      <c r="QMN149" s="4"/>
      <c r="QMO149" s="4"/>
      <c r="QMP149" s="4"/>
      <c r="QMQ149" s="4"/>
      <c r="QMR149" s="4"/>
      <c r="QMS149" s="4"/>
      <c r="QMT149" s="4"/>
      <c r="QMU149" s="4"/>
      <c r="QMV149" s="4"/>
      <c r="QMW149" s="4"/>
      <c r="QMX149" s="4"/>
      <c r="QMY149" s="4"/>
      <c r="QMZ149" s="4"/>
      <c r="QNA149" s="4"/>
      <c r="QNB149" s="4"/>
      <c r="QNC149" s="4"/>
      <c r="QND149" s="4"/>
      <c r="QNE149" s="4"/>
      <c r="QNF149" s="4"/>
      <c r="QNG149" s="4"/>
      <c r="QNH149" s="4"/>
      <c r="QNI149" s="4"/>
      <c r="QNJ149" s="4"/>
      <c r="QNK149" s="4"/>
      <c r="QNL149" s="4"/>
      <c r="QNM149" s="4"/>
      <c r="QNN149" s="4"/>
      <c r="QNO149" s="4"/>
      <c r="QNP149" s="4"/>
      <c r="QNQ149" s="4"/>
      <c r="QNR149" s="4"/>
      <c r="QNS149" s="4"/>
      <c r="QNT149" s="4"/>
      <c r="QNU149" s="4"/>
      <c r="QNV149" s="4"/>
      <c r="QNW149" s="4"/>
      <c r="QNX149" s="4"/>
      <c r="QNY149" s="4"/>
      <c r="QNZ149" s="4"/>
      <c r="QOA149" s="4"/>
      <c r="QOB149" s="4"/>
      <c r="QOC149" s="4"/>
      <c r="QOD149" s="4"/>
      <c r="QOE149" s="4"/>
      <c r="QOF149" s="4"/>
      <c r="QOG149" s="4"/>
      <c r="QOH149" s="4"/>
      <c r="QOI149" s="4"/>
      <c r="QOJ149" s="4"/>
      <c r="QOK149" s="4"/>
      <c r="QOL149" s="4"/>
      <c r="QOM149" s="4"/>
      <c r="QON149" s="4"/>
      <c r="QOO149" s="4"/>
      <c r="QOP149" s="4"/>
      <c r="QOQ149" s="4"/>
      <c r="QOR149" s="4"/>
      <c r="QOS149" s="4"/>
      <c r="QOT149" s="4"/>
      <c r="QOU149" s="4"/>
      <c r="QOV149" s="4"/>
      <c r="QOW149" s="4"/>
      <c r="QOX149" s="4"/>
      <c r="QOY149" s="4"/>
      <c r="QOZ149" s="4"/>
      <c r="QPA149" s="4"/>
      <c r="QPB149" s="4"/>
      <c r="QPC149" s="4"/>
      <c r="QPD149" s="4"/>
      <c r="QPE149" s="4"/>
      <c r="QPF149" s="4"/>
      <c r="QPG149" s="4"/>
      <c r="QPH149" s="4"/>
      <c r="QPI149" s="4"/>
      <c r="QPJ149" s="4"/>
      <c r="QPK149" s="4"/>
      <c r="QPL149" s="4"/>
      <c r="QPM149" s="4"/>
      <c r="QPN149" s="4"/>
      <c r="QPO149" s="4"/>
      <c r="QPP149" s="4"/>
      <c r="QPQ149" s="4"/>
      <c r="QPR149" s="4"/>
      <c r="QPS149" s="4"/>
      <c r="QPT149" s="4"/>
      <c r="QPU149" s="4"/>
      <c r="QPV149" s="4"/>
      <c r="QPW149" s="4"/>
      <c r="QPX149" s="4"/>
      <c r="QPY149" s="4"/>
      <c r="QPZ149" s="4"/>
      <c r="QQA149" s="4"/>
      <c r="QQB149" s="4"/>
      <c r="QQC149" s="4"/>
      <c r="QQD149" s="4"/>
      <c r="QQE149" s="4"/>
      <c r="QQF149" s="4"/>
      <c r="QQG149" s="4"/>
      <c r="QQH149" s="4"/>
      <c r="QQI149" s="4"/>
      <c r="QQJ149" s="4"/>
      <c r="QQK149" s="4"/>
      <c r="QQL149" s="4"/>
      <c r="QQM149" s="4"/>
      <c r="QQN149" s="4"/>
      <c r="QQO149" s="4"/>
      <c r="QQP149" s="4"/>
      <c r="QQQ149" s="4"/>
      <c r="QQR149" s="4"/>
      <c r="QQS149" s="4"/>
      <c r="QQT149" s="4"/>
      <c r="QQU149" s="4"/>
      <c r="QQV149" s="4"/>
      <c r="QQW149" s="4"/>
      <c r="QQX149" s="4"/>
      <c r="QQY149" s="4"/>
      <c r="QQZ149" s="4"/>
      <c r="QRA149" s="4"/>
      <c r="QRB149" s="4"/>
      <c r="QRC149" s="4"/>
      <c r="QRD149" s="4"/>
      <c r="QRE149" s="4"/>
      <c r="QRF149" s="4"/>
      <c r="QRG149" s="4"/>
      <c r="QRH149" s="4"/>
      <c r="QRI149" s="4"/>
      <c r="QRJ149" s="4"/>
      <c r="QRK149" s="4"/>
      <c r="QRL149" s="4"/>
      <c r="QRM149" s="4"/>
      <c r="QRN149" s="4"/>
      <c r="QRO149" s="4"/>
      <c r="QRP149" s="4"/>
      <c r="QRQ149" s="4"/>
      <c r="QRR149" s="4"/>
      <c r="QRS149" s="4"/>
      <c r="QRT149" s="4"/>
      <c r="QRU149" s="4"/>
      <c r="QRV149" s="4"/>
      <c r="QRW149" s="4"/>
      <c r="QRX149" s="4"/>
      <c r="QRY149" s="4"/>
      <c r="QRZ149" s="4"/>
      <c r="QSA149" s="74"/>
      <c r="QSB149" s="74"/>
      <c r="QSC149" s="74"/>
      <c r="QSD149" s="74"/>
      <c r="QSE149" s="74"/>
      <c r="QSF149" s="74"/>
      <c r="QSG149" s="4"/>
      <c r="QSH149" s="4"/>
      <c r="QSI149" s="4"/>
      <c r="QSJ149" s="4"/>
      <c r="QSK149" s="4"/>
      <c r="QSL149" s="4"/>
      <c r="QSM149" s="4"/>
      <c r="QSN149" s="4"/>
      <c r="QSO149" s="4"/>
      <c r="QSP149" s="4"/>
      <c r="QSQ149" s="4"/>
      <c r="QSR149" s="4"/>
      <c r="QSS149" s="4"/>
      <c r="QST149" s="4"/>
      <c r="QSU149" s="4"/>
      <c r="QSV149" s="4"/>
      <c r="QSW149" s="4"/>
      <c r="QSX149" s="4"/>
      <c r="QSY149" s="4"/>
      <c r="QSZ149" s="4"/>
      <c r="QTA149" s="4"/>
      <c r="QTB149" s="4"/>
      <c r="QTC149" s="4"/>
      <c r="QTD149" s="4"/>
      <c r="QTE149" s="4"/>
      <c r="QTF149" s="4"/>
      <c r="QTG149" s="4"/>
      <c r="QTH149" s="4"/>
      <c r="QTI149" s="4"/>
      <c r="QTJ149" s="4"/>
      <c r="QTK149" s="4"/>
      <c r="QTL149" s="4"/>
      <c r="QTM149" s="4"/>
      <c r="QTN149" s="4"/>
      <c r="QTO149" s="4"/>
      <c r="QTP149" s="4"/>
      <c r="QTQ149" s="4"/>
      <c r="QTR149" s="4"/>
      <c r="QTS149" s="4"/>
      <c r="QTT149" s="4"/>
      <c r="QTU149" s="4"/>
      <c r="QTV149" s="4"/>
      <c r="QTW149" s="4"/>
      <c r="QTX149" s="4"/>
      <c r="QTY149" s="4"/>
      <c r="QTZ149" s="4"/>
      <c r="QUA149" s="4"/>
      <c r="QUB149" s="4"/>
      <c r="QUC149" s="4"/>
      <c r="QUD149" s="4"/>
      <c r="QUE149" s="4"/>
      <c r="QUF149" s="4"/>
      <c r="QUG149" s="4"/>
      <c r="QUH149" s="4"/>
      <c r="QUI149" s="4"/>
      <c r="QUJ149" s="4"/>
      <c r="QUK149" s="4"/>
      <c r="QUL149" s="4"/>
      <c r="QUM149" s="4"/>
      <c r="QUN149" s="4"/>
      <c r="QUO149" s="4"/>
      <c r="QUP149" s="4"/>
      <c r="QUQ149" s="4"/>
      <c r="QUR149" s="4"/>
      <c r="QUS149" s="4"/>
      <c r="QUT149" s="4"/>
      <c r="QUU149" s="4"/>
      <c r="QUV149" s="4"/>
      <c r="QUW149" s="4"/>
      <c r="QUX149" s="4"/>
      <c r="QUY149" s="4"/>
      <c r="QUZ149" s="4"/>
      <c r="QVA149" s="4"/>
      <c r="QVB149" s="4"/>
      <c r="QVC149" s="4"/>
      <c r="QVD149" s="4"/>
      <c r="QVE149" s="4"/>
      <c r="QVF149" s="4"/>
      <c r="QVG149" s="4"/>
      <c r="QVH149" s="4"/>
      <c r="QVI149" s="4"/>
      <c r="QVJ149" s="4"/>
      <c r="QVK149" s="4"/>
      <c r="QVL149" s="4"/>
      <c r="QVM149" s="4"/>
      <c r="QVN149" s="4"/>
      <c r="QVO149" s="4"/>
      <c r="QVP149" s="4"/>
      <c r="QVQ149" s="4"/>
      <c r="QVR149" s="4"/>
      <c r="QVS149" s="4"/>
      <c r="QVT149" s="4"/>
      <c r="QVU149" s="4"/>
      <c r="QVV149" s="4"/>
      <c r="QVW149" s="4"/>
      <c r="QVX149" s="4"/>
      <c r="QVY149" s="4"/>
      <c r="QVZ149" s="4"/>
      <c r="QWA149" s="4"/>
      <c r="QWB149" s="4"/>
      <c r="QWC149" s="4"/>
      <c r="QWD149" s="4"/>
      <c r="QWE149" s="4"/>
      <c r="QWF149" s="4"/>
      <c r="QWG149" s="4"/>
      <c r="QWH149" s="4"/>
      <c r="QWI149" s="4"/>
      <c r="QWJ149" s="4"/>
      <c r="QWK149" s="4"/>
      <c r="QWL149" s="4"/>
      <c r="QWM149" s="4"/>
      <c r="QWN149" s="4"/>
      <c r="QWO149" s="4"/>
      <c r="QWP149" s="4"/>
      <c r="QWQ149" s="4"/>
      <c r="QWR149" s="4"/>
      <c r="QWS149" s="4"/>
      <c r="QWT149" s="4"/>
      <c r="QWU149" s="4"/>
      <c r="QWV149" s="4"/>
      <c r="QWW149" s="4"/>
      <c r="QWX149" s="4"/>
      <c r="QWY149" s="4"/>
      <c r="QWZ149" s="4"/>
      <c r="QXA149" s="4"/>
      <c r="QXB149" s="4"/>
      <c r="QXC149" s="4"/>
      <c r="QXD149" s="4"/>
      <c r="QXE149" s="4"/>
      <c r="QXF149" s="4"/>
      <c r="QXG149" s="4"/>
      <c r="QXH149" s="4"/>
      <c r="QXI149" s="4"/>
      <c r="QXJ149" s="4"/>
      <c r="QXK149" s="4"/>
      <c r="QXL149" s="4"/>
      <c r="QXM149" s="4"/>
      <c r="QXN149" s="4"/>
      <c r="QXO149" s="4"/>
      <c r="QXP149" s="4"/>
      <c r="QXQ149" s="4"/>
      <c r="QXR149" s="4"/>
      <c r="QXS149" s="4"/>
      <c r="QXT149" s="4"/>
      <c r="QXU149" s="4"/>
      <c r="QXV149" s="4"/>
      <c r="QXW149" s="4"/>
      <c r="QXX149" s="4"/>
      <c r="QXY149" s="4"/>
      <c r="QXZ149" s="4"/>
      <c r="QYA149" s="4"/>
      <c r="QYB149" s="4"/>
      <c r="QYC149" s="4"/>
      <c r="QYD149" s="4"/>
      <c r="QYE149" s="4"/>
      <c r="QYF149" s="4"/>
      <c r="QYG149" s="4"/>
      <c r="QYH149" s="4"/>
      <c r="QYI149" s="4"/>
      <c r="QYJ149" s="4"/>
      <c r="QYK149" s="4"/>
      <c r="QYL149" s="4"/>
      <c r="QYM149" s="4"/>
      <c r="QYN149" s="4"/>
      <c r="QYO149" s="4"/>
      <c r="QYP149" s="4"/>
      <c r="QYQ149" s="4"/>
      <c r="QYR149" s="4"/>
      <c r="QYS149" s="4"/>
      <c r="QYT149" s="4"/>
      <c r="QYU149" s="4"/>
      <c r="QYV149" s="4"/>
      <c r="QYW149" s="4"/>
      <c r="QYX149" s="4"/>
      <c r="QYY149" s="4"/>
      <c r="QYZ149" s="4"/>
      <c r="QZA149" s="4"/>
      <c r="QZB149" s="4"/>
      <c r="QZC149" s="4"/>
      <c r="QZD149" s="4"/>
      <c r="QZE149" s="4"/>
      <c r="QZF149" s="4"/>
      <c r="QZG149" s="4"/>
      <c r="QZH149" s="4"/>
      <c r="QZI149" s="4"/>
      <c r="QZJ149" s="4"/>
      <c r="QZK149" s="4"/>
      <c r="QZL149" s="4"/>
      <c r="QZM149" s="4"/>
      <c r="QZN149" s="4"/>
      <c r="QZO149" s="4"/>
      <c r="QZP149" s="4"/>
      <c r="QZQ149" s="4"/>
      <c r="QZR149" s="4"/>
      <c r="QZS149" s="4"/>
      <c r="QZT149" s="4"/>
      <c r="QZU149" s="4"/>
      <c r="QZV149" s="4"/>
      <c r="QZW149" s="4"/>
      <c r="QZX149" s="4"/>
      <c r="QZY149" s="4"/>
      <c r="QZZ149" s="4"/>
      <c r="RAA149" s="4"/>
      <c r="RAB149" s="4"/>
      <c r="RAC149" s="4"/>
      <c r="RAD149" s="4"/>
      <c r="RAE149" s="4"/>
      <c r="RAF149" s="4"/>
      <c r="RAG149" s="4"/>
      <c r="RAH149" s="4"/>
      <c r="RAI149" s="4"/>
      <c r="RAJ149" s="4"/>
      <c r="RAK149" s="4"/>
      <c r="RAL149" s="4"/>
      <c r="RAM149" s="4"/>
      <c r="RAN149" s="4"/>
      <c r="RAO149" s="4"/>
      <c r="RAP149" s="4"/>
      <c r="RAQ149" s="4"/>
      <c r="RAR149" s="4"/>
      <c r="RAS149" s="4"/>
      <c r="RAT149" s="4"/>
      <c r="RAU149" s="4"/>
      <c r="RAV149" s="4"/>
      <c r="RAW149" s="4"/>
      <c r="RAX149" s="4"/>
      <c r="RAY149" s="4"/>
      <c r="RAZ149" s="4"/>
      <c r="RBA149" s="4"/>
      <c r="RBB149" s="4"/>
      <c r="RBC149" s="4"/>
      <c r="RBD149" s="4"/>
      <c r="RBE149" s="4"/>
      <c r="RBF149" s="4"/>
      <c r="RBG149" s="4"/>
      <c r="RBH149" s="4"/>
      <c r="RBI149" s="4"/>
      <c r="RBJ149" s="4"/>
      <c r="RBK149" s="4"/>
      <c r="RBL149" s="4"/>
      <c r="RBM149" s="4"/>
      <c r="RBN149" s="4"/>
      <c r="RBO149" s="4"/>
      <c r="RBP149" s="4"/>
      <c r="RBQ149" s="4"/>
      <c r="RBR149" s="4"/>
      <c r="RBS149" s="4"/>
      <c r="RBT149" s="4"/>
      <c r="RBU149" s="4"/>
      <c r="RBV149" s="4"/>
      <c r="RBW149" s="74"/>
      <c r="RBX149" s="74"/>
      <c r="RBY149" s="74"/>
      <c r="RBZ149" s="74"/>
      <c r="RCA149" s="74"/>
      <c r="RCB149" s="74"/>
      <c r="RCC149" s="4"/>
      <c r="RCD149" s="4"/>
      <c r="RCE149" s="4"/>
      <c r="RCF149" s="4"/>
      <c r="RCG149" s="4"/>
      <c r="RCH149" s="4"/>
      <c r="RCI149" s="4"/>
      <c r="RCJ149" s="4"/>
      <c r="RCK149" s="4"/>
      <c r="RCL149" s="4"/>
      <c r="RCM149" s="4"/>
      <c r="RCN149" s="4"/>
      <c r="RCO149" s="4"/>
      <c r="RCP149" s="4"/>
      <c r="RCQ149" s="4"/>
      <c r="RCR149" s="4"/>
      <c r="RCS149" s="4"/>
      <c r="RCT149" s="4"/>
      <c r="RCU149" s="4"/>
      <c r="RCV149" s="4"/>
      <c r="RCW149" s="4"/>
      <c r="RCX149" s="4"/>
      <c r="RCY149" s="4"/>
      <c r="RCZ149" s="4"/>
      <c r="RDA149" s="4"/>
      <c r="RDB149" s="4"/>
      <c r="RDC149" s="4"/>
      <c r="RDD149" s="4"/>
      <c r="RDE149" s="4"/>
      <c r="RDF149" s="4"/>
      <c r="RDG149" s="4"/>
      <c r="RDH149" s="4"/>
      <c r="RDI149" s="4"/>
      <c r="RDJ149" s="4"/>
      <c r="RDK149" s="4"/>
      <c r="RDL149" s="4"/>
      <c r="RDM149" s="4"/>
      <c r="RDN149" s="4"/>
      <c r="RDO149" s="4"/>
      <c r="RDP149" s="4"/>
      <c r="RDQ149" s="4"/>
      <c r="RDR149" s="4"/>
      <c r="RDS149" s="4"/>
      <c r="RDT149" s="4"/>
      <c r="RDU149" s="4"/>
      <c r="RDV149" s="4"/>
      <c r="RDW149" s="4"/>
      <c r="RDX149" s="4"/>
      <c r="RDY149" s="4"/>
      <c r="RDZ149" s="4"/>
      <c r="REA149" s="4"/>
      <c r="REB149" s="4"/>
      <c r="REC149" s="4"/>
      <c r="RED149" s="4"/>
      <c r="REE149" s="4"/>
      <c r="REF149" s="4"/>
      <c r="REG149" s="4"/>
      <c r="REH149" s="4"/>
      <c r="REI149" s="4"/>
      <c r="REJ149" s="4"/>
      <c r="REK149" s="4"/>
      <c r="REL149" s="4"/>
      <c r="REM149" s="4"/>
      <c r="REN149" s="4"/>
      <c r="REO149" s="4"/>
      <c r="REP149" s="4"/>
      <c r="REQ149" s="4"/>
      <c r="RER149" s="4"/>
      <c r="RES149" s="4"/>
      <c r="RET149" s="4"/>
      <c r="REU149" s="4"/>
      <c r="REV149" s="4"/>
      <c r="REW149" s="4"/>
      <c r="REX149" s="4"/>
      <c r="REY149" s="4"/>
      <c r="REZ149" s="4"/>
      <c r="RFA149" s="4"/>
      <c r="RFB149" s="4"/>
      <c r="RFC149" s="4"/>
      <c r="RFD149" s="4"/>
      <c r="RFE149" s="4"/>
      <c r="RFF149" s="4"/>
      <c r="RFG149" s="4"/>
      <c r="RFH149" s="4"/>
      <c r="RFI149" s="4"/>
      <c r="RFJ149" s="4"/>
      <c r="RFK149" s="4"/>
      <c r="RFL149" s="4"/>
      <c r="RFM149" s="4"/>
      <c r="RFN149" s="4"/>
      <c r="RFO149" s="4"/>
      <c r="RFP149" s="4"/>
      <c r="RFQ149" s="4"/>
      <c r="RFR149" s="4"/>
      <c r="RFS149" s="4"/>
      <c r="RFT149" s="4"/>
      <c r="RFU149" s="4"/>
      <c r="RFV149" s="4"/>
      <c r="RFW149" s="4"/>
      <c r="RFX149" s="4"/>
      <c r="RFY149" s="4"/>
      <c r="RFZ149" s="4"/>
      <c r="RGA149" s="4"/>
      <c r="RGB149" s="4"/>
      <c r="RGC149" s="4"/>
      <c r="RGD149" s="4"/>
      <c r="RGE149" s="4"/>
      <c r="RGF149" s="4"/>
      <c r="RGG149" s="4"/>
      <c r="RGH149" s="4"/>
      <c r="RGI149" s="4"/>
      <c r="RGJ149" s="4"/>
      <c r="RGK149" s="4"/>
      <c r="RGL149" s="4"/>
      <c r="RGM149" s="4"/>
      <c r="RGN149" s="4"/>
      <c r="RGO149" s="4"/>
      <c r="RGP149" s="4"/>
      <c r="RGQ149" s="4"/>
      <c r="RGR149" s="4"/>
      <c r="RGS149" s="4"/>
      <c r="RGT149" s="4"/>
      <c r="RGU149" s="4"/>
      <c r="RGV149" s="4"/>
      <c r="RGW149" s="4"/>
      <c r="RGX149" s="4"/>
      <c r="RGY149" s="4"/>
      <c r="RGZ149" s="4"/>
      <c r="RHA149" s="4"/>
      <c r="RHB149" s="4"/>
      <c r="RHC149" s="4"/>
      <c r="RHD149" s="4"/>
      <c r="RHE149" s="4"/>
      <c r="RHF149" s="4"/>
      <c r="RHG149" s="4"/>
      <c r="RHH149" s="4"/>
      <c r="RHI149" s="4"/>
      <c r="RHJ149" s="4"/>
      <c r="RHK149" s="4"/>
      <c r="RHL149" s="4"/>
      <c r="RHM149" s="4"/>
      <c r="RHN149" s="4"/>
      <c r="RHO149" s="4"/>
      <c r="RHP149" s="4"/>
      <c r="RHQ149" s="4"/>
      <c r="RHR149" s="4"/>
      <c r="RHS149" s="4"/>
      <c r="RHT149" s="4"/>
      <c r="RHU149" s="4"/>
      <c r="RHV149" s="4"/>
      <c r="RHW149" s="4"/>
      <c r="RHX149" s="4"/>
      <c r="RHY149" s="4"/>
      <c r="RHZ149" s="4"/>
      <c r="RIA149" s="4"/>
      <c r="RIB149" s="4"/>
      <c r="RIC149" s="4"/>
      <c r="RID149" s="4"/>
      <c r="RIE149" s="4"/>
      <c r="RIF149" s="4"/>
      <c r="RIG149" s="4"/>
      <c r="RIH149" s="4"/>
      <c r="RII149" s="4"/>
      <c r="RIJ149" s="4"/>
      <c r="RIK149" s="4"/>
      <c r="RIL149" s="4"/>
      <c r="RIM149" s="4"/>
      <c r="RIN149" s="4"/>
      <c r="RIO149" s="4"/>
      <c r="RIP149" s="4"/>
      <c r="RIQ149" s="4"/>
      <c r="RIR149" s="4"/>
      <c r="RIS149" s="4"/>
      <c r="RIT149" s="4"/>
      <c r="RIU149" s="4"/>
      <c r="RIV149" s="4"/>
      <c r="RIW149" s="4"/>
      <c r="RIX149" s="4"/>
      <c r="RIY149" s="4"/>
      <c r="RIZ149" s="4"/>
      <c r="RJA149" s="4"/>
      <c r="RJB149" s="4"/>
      <c r="RJC149" s="4"/>
      <c r="RJD149" s="4"/>
      <c r="RJE149" s="4"/>
      <c r="RJF149" s="4"/>
      <c r="RJG149" s="4"/>
      <c r="RJH149" s="4"/>
      <c r="RJI149" s="4"/>
      <c r="RJJ149" s="4"/>
      <c r="RJK149" s="4"/>
      <c r="RJL149" s="4"/>
      <c r="RJM149" s="4"/>
      <c r="RJN149" s="4"/>
      <c r="RJO149" s="4"/>
      <c r="RJP149" s="4"/>
      <c r="RJQ149" s="4"/>
      <c r="RJR149" s="4"/>
      <c r="RJS149" s="4"/>
      <c r="RJT149" s="4"/>
      <c r="RJU149" s="4"/>
      <c r="RJV149" s="4"/>
      <c r="RJW149" s="4"/>
      <c r="RJX149" s="4"/>
      <c r="RJY149" s="4"/>
      <c r="RJZ149" s="4"/>
      <c r="RKA149" s="4"/>
      <c r="RKB149" s="4"/>
      <c r="RKC149" s="4"/>
      <c r="RKD149" s="4"/>
      <c r="RKE149" s="4"/>
      <c r="RKF149" s="4"/>
      <c r="RKG149" s="4"/>
      <c r="RKH149" s="4"/>
      <c r="RKI149" s="4"/>
      <c r="RKJ149" s="4"/>
      <c r="RKK149" s="4"/>
      <c r="RKL149" s="4"/>
      <c r="RKM149" s="4"/>
      <c r="RKN149" s="4"/>
      <c r="RKO149" s="4"/>
      <c r="RKP149" s="4"/>
      <c r="RKQ149" s="4"/>
      <c r="RKR149" s="4"/>
      <c r="RKS149" s="4"/>
      <c r="RKT149" s="4"/>
      <c r="RKU149" s="4"/>
      <c r="RKV149" s="4"/>
      <c r="RKW149" s="4"/>
      <c r="RKX149" s="4"/>
      <c r="RKY149" s="4"/>
      <c r="RKZ149" s="4"/>
      <c r="RLA149" s="4"/>
      <c r="RLB149" s="4"/>
      <c r="RLC149" s="4"/>
      <c r="RLD149" s="4"/>
      <c r="RLE149" s="4"/>
      <c r="RLF149" s="4"/>
      <c r="RLG149" s="4"/>
      <c r="RLH149" s="4"/>
      <c r="RLI149" s="4"/>
      <c r="RLJ149" s="4"/>
      <c r="RLK149" s="4"/>
      <c r="RLL149" s="4"/>
      <c r="RLM149" s="4"/>
      <c r="RLN149" s="4"/>
      <c r="RLO149" s="4"/>
      <c r="RLP149" s="4"/>
      <c r="RLQ149" s="4"/>
      <c r="RLR149" s="4"/>
      <c r="RLS149" s="74"/>
      <c r="RLT149" s="74"/>
      <c r="RLU149" s="74"/>
      <c r="RLV149" s="74"/>
      <c r="RLW149" s="74"/>
      <c r="RLX149" s="74"/>
      <c r="RLY149" s="4"/>
      <c r="RLZ149" s="4"/>
      <c r="RMA149" s="4"/>
      <c r="RMB149" s="4"/>
      <c r="RMC149" s="4"/>
      <c r="RMD149" s="4"/>
      <c r="RME149" s="4"/>
      <c r="RMF149" s="4"/>
      <c r="RMG149" s="4"/>
      <c r="RMH149" s="4"/>
      <c r="RMI149" s="4"/>
      <c r="RMJ149" s="4"/>
      <c r="RMK149" s="4"/>
      <c r="RML149" s="4"/>
      <c r="RMM149" s="4"/>
      <c r="RMN149" s="4"/>
      <c r="RMO149" s="4"/>
      <c r="RMP149" s="4"/>
      <c r="RMQ149" s="4"/>
      <c r="RMR149" s="4"/>
      <c r="RMS149" s="4"/>
      <c r="RMT149" s="4"/>
      <c r="RMU149" s="4"/>
      <c r="RMV149" s="4"/>
      <c r="RMW149" s="4"/>
      <c r="RMX149" s="4"/>
      <c r="RMY149" s="4"/>
      <c r="RMZ149" s="4"/>
      <c r="RNA149" s="4"/>
      <c r="RNB149" s="4"/>
      <c r="RNC149" s="4"/>
      <c r="RND149" s="4"/>
      <c r="RNE149" s="4"/>
      <c r="RNF149" s="4"/>
      <c r="RNG149" s="4"/>
      <c r="RNH149" s="4"/>
      <c r="RNI149" s="4"/>
      <c r="RNJ149" s="4"/>
      <c r="RNK149" s="4"/>
      <c r="RNL149" s="4"/>
      <c r="RNM149" s="4"/>
      <c r="RNN149" s="4"/>
      <c r="RNO149" s="4"/>
      <c r="RNP149" s="4"/>
      <c r="RNQ149" s="4"/>
      <c r="RNR149" s="4"/>
      <c r="RNS149" s="4"/>
      <c r="RNT149" s="4"/>
      <c r="RNU149" s="4"/>
      <c r="RNV149" s="4"/>
      <c r="RNW149" s="4"/>
      <c r="RNX149" s="4"/>
      <c r="RNY149" s="4"/>
      <c r="RNZ149" s="4"/>
      <c r="ROA149" s="4"/>
      <c r="ROB149" s="4"/>
      <c r="ROC149" s="4"/>
      <c r="ROD149" s="4"/>
      <c r="ROE149" s="4"/>
      <c r="ROF149" s="4"/>
      <c r="ROG149" s="4"/>
      <c r="ROH149" s="4"/>
      <c r="ROI149" s="4"/>
      <c r="ROJ149" s="4"/>
      <c r="ROK149" s="4"/>
      <c r="ROL149" s="4"/>
      <c r="ROM149" s="4"/>
      <c r="RON149" s="4"/>
      <c r="ROO149" s="4"/>
      <c r="ROP149" s="4"/>
      <c r="ROQ149" s="4"/>
      <c r="ROR149" s="4"/>
      <c r="ROS149" s="4"/>
      <c r="ROT149" s="4"/>
      <c r="ROU149" s="4"/>
      <c r="ROV149" s="4"/>
      <c r="ROW149" s="4"/>
      <c r="ROX149" s="4"/>
      <c r="ROY149" s="4"/>
      <c r="ROZ149" s="4"/>
      <c r="RPA149" s="4"/>
      <c r="RPB149" s="4"/>
      <c r="RPC149" s="4"/>
      <c r="RPD149" s="4"/>
      <c r="RPE149" s="4"/>
      <c r="RPF149" s="4"/>
      <c r="RPG149" s="4"/>
      <c r="RPH149" s="4"/>
      <c r="RPI149" s="4"/>
      <c r="RPJ149" s="4"/>
      <c r="RPK149" s="4"/>
      <c r="RPL149" s="4"/>
      <c r="RPM149" s="4"/>
      <c r="RPN149" s="4"/>
      <c r="RPO149" s="4"/>
      <c r="RPP149" s="4"/>
      <c r="RPQ149" s="4"/>
      <c r="RPR149" s="4"/>
      <c r="RPS149" s="4"/>
      <c r="RPT149" s="4"/>
      <c r="RPU149" s="4"/>
      <c r="RPV149" s="4"/>
      <c r="RPW149" s="4"/>
      <c r="RPX149" s="4"/>
      <c r="RPY149" s="4"/>
      <c r="RPZ149" s="4"/>
      <c r="RQA149" s="4"/>
      <c r="RQB149" s="4"/>
      <c r="RQC149" s="4"/>
      <c r="RQD149" s="4"/>
      <c r="RQE149" s="4"/>
      <c r="RQF149" s="4"/>
      <c r="RQG149" s="4"/>
      <c r="RQH149" s="4"/>
      <c r="RQI149" s="4"/>
      <c r="RQJ149" s="4"/>
      <c r="RQK149" s="4"/>
      <c r="RQL149" s="4"/>
      <c r="RQM149" s="4"/>
      <c r="RQN149" s="4"/>
      <c r="RQO149" s="4"/>
      <c r="RQP149" s="4"/>
      <c r="RQQ149" s="4"/>
      <c r="RQR149" s="4"/>
      <c r="RQS149" s="4"/>
      <c r="RQT149" s="4"/>
      <c r="RQU149" s="4"/>
      <c r="RQV149" s="4"/>
      <c r="RQW149" s="4"/>
      <c r="RQX149" s="4"/>
      <c r="RQY149" s="4"/>
      <c r="RQZ149" s="4"/>
      <c r="RRA149" s="4"/>
      <c r="RRB149" s="4"/>
      <c r="RRC149" s="4"/>
      <c r="RRD149" s="4"/>
      <c r="RRE149" s="4"/>
      <c r="RRF149" s="4"/>
      <c r="RRG149" s="4"/>
      <c r="RRH149" s="4"/>
      <c r="RRI149" s="4"/>
      <c r="RRJ149" s="4"/>
      <c r="RRK149" s="4"/>
      <c r="RRL149" s="4"/>
      <c r="RRM149" s="4"/>
      <c r="RRN149" s="4"/>
      <c r="RRO149" s="4"/>
      <c r="RRP149" s="4"/>
      <c r="RRQ149" s="4"/>
      <c r="RRR149" s="4"/>
      <c r="RRS149" s="4"/>
      <c r="RRT149" s="4"/>
      <c r="RRU149" s="4"/>
      <c r="RRV149" s="4"/>
      <c r="RRW149" s="4"/>
      <c r="RRX149" s="4"/>
      <c r="RRY149" s="4"/>
      <c r="RRZ149" s="4"/>
      <c r="RSA149" s="4"/>
      <c r="RSB149" s="4"/>
      <c r="RSC149" s="4"/>
      <c r="RSD149" s="4"/>
      <c r="RSE149" s="4"/>
      <c r="RSF149" s="4"/>
      <c r="RSG149" s="4"/>
      <c r="RSH149" s="4"/>
      <c r="RSI149" s="4"/>
      <c r="RSJ149" s="4"/>
      <c r="RSK149" s="4"/>
      <c r="RSL149" s="4"/>
      <c r="RSM149" s="4"/>
      <c r="RSN149" s="4"/>
      <c r="RSO149" s="4"/>
      <c r="RSP149" s="4"/>
      <c r="RSQ149" s="4"/>
      <c r="RSR149" s="4"/>
      <c r="RSS149" s="4"/>
      <c r="RST149" s="4"/>
      <c r="RSU149" s="4"/>
      <c r="RSV149" s="4"/>
      <c r="RSW149" s="4"/>
      <c r="RSX149" s="4"/>
      <c r="RSY149" s="4"/>
      <c r="RSZ149" s="4"/>
      <c r="RTA149" s="4"/>
      <c r="RTB149" s="4"/>
      <c r="RTC149" s="4"/>
      <c r="RTD149" s="4"/>
      <c r="RTE149" s="4"/>
      <c r="RTF149" s="4"/>
      <c r="RTG149" s="4"/>
      <c r="RTH149" s="4"/>
      <c r="RTI149" s="4"/>
      <c r="RTJ149" s="4"/>
      <c r="RTK149" s="4"/>
      <c r="RTL149" s="4"/>
      <c r="RTM149" s="4"/>
      <c r="RTN149" s="4"/>
      <c r="RTO149" s="4"/>
      <c r="RTP149" s="4"/>
      <c r="RTQ149" s="4"/>
      <c r="RTR149" s="4"/>
      <c r="RTS149" s="4"/>
      <c r="RTT149" s="4"/>
      <c r="RTU149" s="4"/>
      <c r="RTV149" s="4"/>
      <c r="RTW149" s="4"/>
      <c r="RTX149" s="4"/>
      <c r="RTY149" s="4"/>
      <c r="RTZ149" s="4"/>
      <c r="RUA149" s="4"/>
      <c r="RUB149" s="4"/>
      <c r="RUC149" s="4"/>
      <c r="RUD149" s="4"/>
      <c r="RUE149" s="4"/>
      <c r="RUF149" s="4"/>
      <c r="RUG149" s="4"/>
      <c r="RUH149" s="4"/>
      <c r="RUI149" s="4"/>
      <c r="RUJ149" s="4"/>
      <c r="RUK149" s="4"/>
      <c r="RUL149" s="4"/>
      <c r="RUM149" s="4"/>
      <c r="RUN149" s="4"/>
      <c r="RUO149" s="4"/>
      <c r="RUP149" s="4"/>
      <c r="RUQ149" s="4"/>
      <c r="RUR149" s="4"/>
      <c r="RUS149" s="4"/>
      <c r="RUT149" s="4"/>
      <c r="RUU149" s="4"/>
      <c r="RUV149" s="4"/>
      <c r="RUW149" s="4"/>
      <c r="RUX149" s="4"/>
      <c r="RUY149" s="4"/>
      <c r="RUZ149" s="4"/>
      <c r="RVA149" s="4"/>
      <c r="RVB149" s="4"/>
      <c r="RVC149" s="4"/>
      <c r="RVD149" s="4"/>
      <c r="RVE149" s="4"/>
      <c r="RVF149" s="4"/>
      <c r="RVG149" s="4"/>
      <c r="RVH149" s="4"/>
      <c r="RVI149" s="4"/>
      <c r="RVJ149" s="4"/>
      <c r="RVK149" s="4"/>
      <c r="RVL149" s="4"/>
      <c r="RVM149" s="4"/>
      <c r="RVN149" s="4"/>
      <c r="RVO149" s="74"/>
      <c r="RVP149" s="74"/>
      <c r="RVQ149" s="74"/>
      <c r="RVR149" s="74"/>
      <c r="RVS149" s="74"/>
      <c r="RVT149" s="74"/>
      <c r="RVU149" s="4"/>
      <c r="RVV149" s="4"/>
      <c r="RVW149" s="4"/>
      <c r="RVX149" s="4"/>
      <c r="RVY149" s="4"/>
      <c r="RVZ149" s="4"/>
      <c r="RWA149" s="4"/>
      <c r="RWB149" s="4"/>
      <c r="RWC149" s="4"/>
      <c r="RWD149" s="4"/>
      <c r="RWE149" s="4"/>
      <c r="RWF149" s="4"/>
      <c r="RWG149" s="4"/>
      <c r="RWH149" s="4"/>
      <c r="RWI149" s="4"/>
      <c r="RWJ149" s="4"/>
      <c r="RWK149" s="4"/>
      <c r="RWL149" s="4"/>
      <c r="RWM149" s="4"/>
      <c r="RWN149" s="4"/>
      <c r="RWO149" s="4"/>
      <c r="RWP149" s="4"/>
      <c r="RWQ149" s="4"/>
      <c r="RWR149" s="4"/>
      <c r="RWS149" s="4"/>
      <c r="RWT149" s="4"/>
      <c r="RWU149" s="4"/>
      <c r="RWV149" s="4"/>
      <c r="RWW149" s="4"/>
      <c r="RWX149" s="4"/>
      <c r="RWY149" s="4"/>
      <c r="RWZ149" s="4"/>
      <c r="RXA149" s="4"/>
      <c r="RXB149" s="4"/>
      <c r="RXC149" s="4"/>
      <c r="RXD149" s="4"/>
      <c r="RXE149" s="4"/>
      <c r="RXF149" s="4"/>
      <c r="RXG149" s="4"/>
      <c r="RXH149" s="4"/>
      <c r="RXI149" s="4"/>
      <c r="RXJ149" s="4"/>
      <c r="RXK149" s="4"/>
      <c r="RXL149" s="4"/>
      <c r="RXM149" s="4"/>
      <c r="RXN149" s="4"/>
      <c r="RXO149" s="4"/>
      <c r="RXP149" s="4"/>
      <c r="RXQ149" s="4"/>
      <c r="RXR149" s="4"/>
      <c r="RXS149" s="4"/>
      <c r="RXT149" s="4"/>
      <c r="RXU149" s="4"/>
      <c r="RXV149" s="4"/>
      <c r="RXW149" s="4"/>
      <c r="RXX149" s="4"/>
      <c r="RXY149" s="4"/>
      <c r="RXZ149" s="4"/>
      <c r="RYA149" s="4"/>
      <c r="RYB149" s="4"/>
      <c r="RYC149" s="4"/>
      <c r="RYD149" s="4"/>
      <c r="RYE149" s="4"/>
      <c r="RYF149" s="4"/>
      <c r="RYG149" s="4"/>
      <c r="RYH149" s="4"/>
      <c r="RYI149" s="4"/>
      <c r="RYJ149" s="4"/>
      <c r="RYK149" s="4"/>
      <c r="RYL149" s="4"/>
      <c r="RYM149" s="4"/>
      <c r="RYN149" s="4"/>
      <c r="RYO149" s="4"/>
      <c r="RYP149" s="4"/>
      <c r="RYQ149" s="4"/>
      <c r="RYR149" s="4"/>
      <c r="RYS149" s="4"/>
      <c r="RYT149" s="4"/>
      <c r="RYU149" s="4"/>
      <c r="RYV149" s="4"/>
      <c r="RYW149" s="4"/>
      <c r="RYX149" s="4"/>
      <c r="RYY149" s="4"/>
      <c r="RYZ149" s="4"/>
      <c r="RZA149" s="4"/>
      <c r="RZB149" s="4"/>
      <c r="RZC149" s="4"/>
      <c r="RZD149" s="4"/>
      <c r="RZE149" s="4"/>
      <c r="RZF149" s="4"/>
      <c r="RZG149" s="4"/>
      <c r="RZH149" s="4"/>
      <c r="RZI149" s="4"/>
      <c r="RZJ149" s="4"/>
      <c r="RZK149" s="4"/>
      <c r="RZL149" s="4"/>
      <c r="RZM149" s="4"/>
      <c r="RZN149" s="4"/>
      <c r="RZO149" s="4"/>
      <c r="RZP149" s="4"/>
      <c r="RZQ149" s="4"/>
      <c r="RZR149" s="4"/>
      <c r="RZS149" s="4"/>
      <c r="RZT149" s="4"/>
      <c r="RZU149" s="4"/>
      <c r="RZV149" s="4"/>
      <c r="RZW149" s="4"/>
      <c r="RZX149" s="4"/>
      <c r="RZY149" s="4"/>
      <c r="RZZ149" s="4"/>
      <c r="SAA149" s="4"/>
      <c r="SAB149" s="4"/>
      <c r="SAC149" s="4"/>
      <c r="SAD149" s="4"/>
      <c r="SAE149" s="4"/>
      <c r="SAF149" s="4"/>
      <c r="SAG149" s="4"/>
      <c r="SAH149" s="4"/>
      <c r="SAI149" s="4"/>
      <c r="SAJ149" s="4"/>
      <c r="SAK149" s="4"/>
      <c r="SAL149" s="4"/>
      <c r="SAM149" s="4"/>
      <c r="SAN149" s="4"/>
      <c r="SAO149" s="4"/>
      <c r="SAP149" s="4"/>
      <c r="SAQ149" s="4"/>
      <c r="SAR149" s="4"/>
      <c r="SAS149" s="4"/>
      <c r="SAT149" s="4"/>
      <c r="SAU149" s="4"/>
      <c r="SAV149" s="4"/>
      <c r="SAW149" s="4"/>
      <c r="SAX149" s="4"/>
      <c r="SAY149" s="4"/>
      <c r="SAZ149" s="4"/>
      <c r="SBA149" s="4"/>
      <c r="SBB149" s="4"/>
      <c r="SBC149" s="4"/>
      <c r="SBD149" s="4"/>
      <c r="SBE149" s="4"/>
      <c r="SBF149" s="4"/>
      <c r="SBG149" s="4"/>
      <c r="SBH149" s="4"/>
      <c r="SBI149" s="4"/>
      <c r="SBJ149" s="4"/>
      <c r="SBK149" s="4"/>
      <c r="SBL149" s="4"/>
      <c r="SBM149" s="4"/>
      <c r="SBN149" s="4"/>
      <c r="SBO149" s="4"/>
      <c r="SBP149" s="4"/>
      <c r="SBQ149" s="4"/>
      <c r="SBR149" s="4"/>
      <c r="SBS149" s="4"/>
      <c r="SBT149" s="4"/>
      <c r="SBU149" s="4"/>
      <c r="SBV149" s="4"/>
      <c r="SBW149" s="4"/>
      <c r="SBX149" s="4"/>
      <c r="SBY149" s="4"/>
      <c r="SBZ149" s="4"/>
      <c r="SCA149" s="4"/>
      <c r="SCB149" s="4"/>
      <c r="SCC149" s="4"/>
      <c r="SCD149" s="4"/>
      <c r="SCE149" s="4"/>
      <c r="SCF149" s="4"/>
      <c r="SCG149" s="4"/>
      <c r="SCH149" s="4"/>
      <c r="SCI149" s="4"/>
      <c r="SCJ149" s="4"/>
      <c r="SCK149" s="4"/>
      <c r="SCL149" s="4"/>
      <c r="SCM149" s="4"/>
      <c r="SCN149" s="4"/>
      <c r="SCO149" s="4"/>
      <c r="SCP149" s="4"/>
      <c r="SCQ149" s="4"/>
      <c r="SCR149" s="4"/>
      <c r="SCS149" s="4"/>
      <c r="SCT149" s="4"/>
      <c r="SCU149" s="4"/>
      <c r="SCV149" s="4"/>
      <c r="SCW149" s="4"/>
      <c r="SCX149" s="4"/>
      <c r="SCY149" s="4"/>
      <c r="SCZ149" s="4"/>
      <c r="SDA149" s="4"/>
      <c r="SDB149" s="4"/>
      <c r="SDC149" s="4"/>
      <c r="SDD149" s="4"/>
      <c r="SDE149" s="4"/>
      <c r="SDF149" s="4"/>
      <c r="SDG149" s="4"/>
      <c r="SDH149" s="4"/>
      <c r="SDI149" s="4"/>
      <c r="SDJ149" s="4"/>
      <c r="SDK149" s="4"/>
      <c r="SDL149" s="4"/>
      <c r="SDM149" s="4"/>
      <c r="SDN149" s="4"/>
      <c r="SDO149" s="4"/>
      <c r="SDP149" s="4"/>
      <c r="SDQ149" s="4"/>
      <c r="SDR149" s="4"/>
      <c r="SDS149" s="4"/>
      <c r="SDT149" s="4"/>
      <c r="SDU149" s="4"/>
      <c r="SDV149" s="4"/>
      <c r="SDW149" s="4"/>
      <c r="SDX149" s="4"/>
      <c r="SDY149" s="4"/>
      <c r="SDZ149" s="4"/>
      <c r="SEA149" s="4"/>
      <c r="SEB149" s="4"/>
      <c r="SEC149" s="4"/>
      <c r="SED149" s="4"/>
      <c r="SEE149" s="4"/>
      <c r="SEF149" s="4"/>
      <c r="SEG149" s="4"/>
      <c r="SEH149" s="4"/>
      <c r="SEI149" s="4"/>
      <c r="SEJ149" s="4"/>
      <c r="SEK149" s="4"/>
      <c r="SEL149" s="4"/>
      <c r="SEM149" s="4"/>
      <c r="SEN149" s="4"/>
      <c r="SEO149" s="4"/>
      <c r="SEP149" s="4"/>
      <c r="SEQ149" s="4"/>
      <c r="SER149" s="4"/>
      <c r="SES149" s="4"/>
      <c r="SET149" s="4"/>
      <c r="SEU149" s="4"/>
      <c r="SEV149" s="4"/>
      <c r="SEW149" s="4"/>
      <c r="SEX149" s="4"/>
      <c r="SEY149" s="4"/>
      <c r="SEZ149" s="4"/>
      <c r="SFA149" s="4"/>
      <c r="SFB149" s="4"/>
      <c r="SFC149" s="4"/>
      <c r="SFD149" s="4"/>
      <c r="SFE149" s="4"/>
      <c r="SFF149" s="4"/>
      <c r="SFG149" s="4"/>
      <c r="SFH149" s="4"/>
      <c r="SFI149" s="4"/>
      <c r="SFJ149" s="4"/>
      <c r="SFK149" s="74"/>
      <c r="SFL149" s="74"/>
      <c r="SFM149" s="74"/>
      <c r="SFN149" s="74"/>
      <c r="SFO149" s="74"/>
      <c r="SFP149" s="74"/>
      <c r="SFQ149" s="4"/>
      <c r="SFR149" s="4"/>
      <c r="SFS149" s="4"/>
      <c r="SFT149" s="4"/>
      <c r="SFU149" s="4"/>
      <c r="SFV149" s="4"/>
      <c r="SFW149" s="4"/>
      <c r="SFX149" s="4"/>
      <c r="SFY149" s="4"/>
      <c r="SFZ149" s="4"/>
      <c r="SGA149" s="4"/>
      <c r="SGB149" s="4"/>
      <c r="SGC149" s="4"/>
      <c r="SGD149" s="4"/>
      <c r="SGE149" s="4"/>
      <c r="SGF149" s="4"/>
      <c r="SGG149" s="4"/>
      <c r="SGH149" s="4"/>
      <c r="SGI149" s="4"/>
      <c r="SGJ149" s="4"/>
      <c r="SGK149" s="4"/>
      <c r="SGL149" s="4"/>
      <c r="SGM149" s="4"/>
      <c r="SGN149" s="4"/>
      <c r="SGO149" s="4"/>
      <c r="SGP149" s="4"/>
      <c r="SGQ149" s="4"/>
      <c r="SGR149" s="4"/>
      <c r="SGS149" s="4"/>
      <c r="SGT149" s="4"/>
      <c r="SGU149" s="4"/>
      <c r="SGV149" s="4"/>
      <c r="SGW149" s="4"/>
      <c r="SGX149" s="4"/>
      <c r="SGY149" s="4"/>
      <c r="SGZ149" s="4"/>
      <c r="SHA149" s="4"/>
      <c r="SHB149" s="4"/>
      <c r="SHC149" s="4"/>
      <c r="SHD149" s="4"/>
      <c r="SHE149" s="4"/>
      <c r="SHF149" s="4"/>
      <c r="SHG149" s="4"/>
      <c r="SHH149" s="4"/>
      <c r="SHI149" s="4"/>
      <c r="SHJ149" s="4"/>
      <c r="SHK149" s="4"/>
      <c r="SHL149" s="4"/>
      <c r="SHM149" s="4"/>
      <c r="SHN149" s="4"/>
      <c r="SHO149" s="4"/>
      <c r="SHP149" s="4"/>
      <c r="SHQ149" s="4"/>
      <c r="SHR149" s="4"/>
      <c r="SHS149" s="4"/>
      <c r="SHT149" s="4"/>
      <c r="SHU149" s="4"/>
      <c r="SHV149" s="4"/>
      <c r="SHW149" s="4"/>
      <c r="SHX149" s="4"/>
      <c r="SHY149" s="4"/>
      <c r="SHZ149" s="4"/>
      <c r="SIA149" s="4"/>
      <c r="SIB149" s="4"/>
      <c r="SIC149" s="4"/>
      <c r="SID149" s="4"/>
      <c r="SIE149" s="4"/>
      <c r="SIF149" s="4"/>
      <c r="SIG149" s="4"/>
      <c r="SIH149" s="4"/>
      <c r="SII149" s="4"/>
      <c r="SIJ149" s="4"/>
      <c r="SIK149" s="4"/>
      <c r="SIL149" s="4"/>
      <c r="SIM149" s="4"/>
      <c r="SIN149" s="4"/>
      <c r="SIO149" s="4"/>
      <c r="SIP149" s="4"/>
      <c r="SIQ149" s="4"/>
      <c r="SIR149" s="4"/>
      <c r="SIS149" s="4"/>
      <c r="SIT149" s="4"/>
      <c r="SIU149" s="4"/>
      <c r="SIV149" s="4"/>
      <c r="SIW149" s="4"/>
      <c r="SIX149" s="4"/>
      <c r="SIY149" s="4"/>
      <c r="SIZ149" s="4"/>
      <c r="SJA149" s="4"/>
      <c r="SJB149" s="4"/>
      <c r="SJC149" s="4"/>
      <c r="SJD149" s="4"/>
      <c r="SJE149" s="4"/>
      <c r="SJF149" s="4"/>
      <c r="SJG149" s="4"/>
      <c r="SJH149" s="4"/>
      <c r="SJI149" s="4"/>
      <c r="SJJ149" s="4"/>
      <c r="SJK149" s="4"/>
      <c r="SJL149" s="4"/>
      <c r="SJM149" s="4"/>
      <c r="SJN149" s="4"/>
      <c r="SJO149" s="4"/>
      <c r="SJP149" s="4"/>
      <c r="SJQ149" s="4"/>
      <c r="SJR149" s="4"/>
      <c r="SJS149" s="4"/>
      <c r="SJT149" s="4"/>
      <c r="SJU149" s="4"/>
      <c r="SJV149" s="4"/>
      <c r="SJW149" s="4"/>
      <c r="SJX149" s="4"/>
      <c r="SJY149" s="4"/>
      <c r="SJZ149" s="4"/>
      <c r="SKA149" s="4"/>
      <c r="SKB149" s="4"/>
      <c r="SKC149" s="4"/>
      <c r="SKD149" s="4"/>
      <c r="SKE149" s="4"/>
      <c r="SKF149" s="4"/>
      <c r="SKG149" s="4"/>
      <c r="SKH149" s="4"/>
      <c r="SKI149" s="4"/>
      <c r="SKJ149" s="4"/>
      <c r="SKK149" s="4"/>
      <c r="SKL149" s="4"/>
      <c r="SKM149" s="4"/>
      <c r="SKN149" s="4"/>
      <c r="SKO149" s="4"/>
      <c r="SKP149" s="4"/>
      <c r="SKQ149" s="4"/>
      <c r="SKR149" s="4"/>
      <c r="SKS149" s="4"/>
      <c r="SKT149" s="4"/>
      <c r="SKU149" s="4"/>
      <c r="SKV149" s="4"/>
      <c r="SKW149" s="4"/>
      <c r="SKX149" s="4"/>
      <c r="SKY149" s="4"/>
      <c r="SKZ149" s="4"/>
      <c r="SLA149" s="4"/>
      <c r="SLB149" s="4"/>
      <c r="SLC149" s="4"/>
      <c r="SLD149" s="4"/>
      <c r="SLE149" s="4"/>
      <c r="SLF149" s="4"/>
      <c r="SLG149" s="4"/>
      <c r="SLH149" s="4"/>
      <c r="SLI149" s="4"/>
      <c r="SLJ149" s="4"/>
      <c r="SLK149" s="4"/>
      <c r="SLL149" s="4"/>
      <c r="SLM149" s="4"/>
      <c r="SLN149" s="4"/>
      <c r="SLO149" s="4"/>
      <c r="SLP149" s="4"/>
      <c r="SLQ149" s="4"/>
      <c r="SLR149" s="4"/>
      <c r="SLS149" s="4"/>
      <c r="SLT149" s="4"/>
      <c r="SLU149" s="4"/>
      <c r="SLV149" s="4"/>
      <c r="SLW149" s="4"/>
      <c r="SLX149" s="4"/>
      <c r="SLY149" s="4"/>
      <c r="SLZ149" s="4"/>
      <c r="SMA149" s="4"/>
      <c r="SMB149" s="4"/>
      <c r="SMC149" s="4"/>
      <c r="SMD149" s="4"/>
      <c r="SME149" s="4"/>
      <c r="SMF149" s="4"/>
      <c r="SMG149" s="4"/>
      <c r="SMH149" s="4"/>
      <c r="SMI149" s="4"/>
      <c r="SMJ149" s="4"/>
      <c r="SMK149" s="4"/>
      <c r="SML149" s="4"/>
      <c r="SMM149" s="4"/>
      <c r="SMN149" s="4"/>
      <c r="SMO149" s="4"/>
      <c r="SMP149" s="4"/>
      <c r="SMQ149" s="4"/>
      <c r="SMR149" s="4"/>
      <c r="SMS149" s="4"/>
      <c r="SMT149" s="4"/>
      <c r="SMU149" s="4"/>
      <c r="SMV149" s="4"/>
      <c r="SMW149" s="4"/>
      <c r="SMX149" s="4"/>
      <c r="SMY149" s="4"/>
      <c r="SMZ149" s="4"/>
      <c r="SNA149" s="4"/>
      <c r="SNB149" s="4"/>
      <c r="SNC149" s="4"/>
      <c r="SND149" s="4"/>
      <c r="SNE149" s="4"/>
      <c r="SNF149" s="4"/>
      <c r="SNG149" s="4"/>
      <c r="SNH149" s="4"/>
      <c r="SNI149" s="4"/>
      <c r="SNJ149" s="4"/>
      <c r="SNK149" s="4"/>
      <c r="SNL149" s="4"/>
      <c r="SNM149" s="4"/>
      <c r="SNN149" s="4"/>
      <c r="SNO149" s="4"/>
      <c r="SNP149" s="4"/>
      <c r="SNQ149" s="4"/>
      <c r="SNR149" s="4"/>
      <c r="SNS149" s="4"/>
      <c r="SNT149" s="4"/>
      <c r="SNU149" s="4"/>
      <c r="SNV149" s="4"/>
      <c r="SNW149" s="4"/>
      <c r="SNX149" s="4"/>
      <c r="SNY149" s="4"/>
      <c r="SNZ149" s="4"/>
      <c r="SOA149" s="4"/>
      <c r="SOB149" s="4"/>
      <c r="SOC149" s="4"/>
      <c r="SOD149" s="4"/>
      <c r="SOE149" s="4"/>
      <c r="SOF149" s="4"/>
      <c r="SOG149" s="4"/>
      <c r="SOH149" s="4"/>
      <c r="SOI149" s="4"/>
      <c r="SOJ149" s="4"/>
      <c r="SOK149" s="4"/>
      <c r="SOL149" s="4"/>
      <c r="SOM149" s="4"/>
      <c r="SON149" s="4"/>
      <c r="SOO149" s="4"/>
      <c r="SOP149" s="4"/>
      <c r="SOQ149" s="4"/>
      <c r="SOR149" s="4"/>
      <c r="SOS149" s="4"/>
      <c r="SOT149" s="4"/>
      <c r="SOU149" s="4"/>
      <c r="SOV149" s="4"/>
      <c r="SOW149" s="4"/>
      <c r="SOX149" s="4"/>
      <c r="SOY149" s="4"/>
      <c r="SOZ149" s="4"/>
      <c r="SPA149" s="4"/>
      <c r="SPB149" s="4"/>
      <c r="SPC149" s="4"/>
      <c r="SPD149" s="4"/>
      <c r="SPE149" s="4"/>
      <c r="SPF149" s="4"/>
      <c r="SPG149" s="74"/>
      <c r="SPH149" s="74"/>
      <c r="SPI149" s="74"/>
      <c r="SPJ149" s="74"/>
      <c r="SPK149" s="74"/>
      <c r="SPL149" s="74"/>
      <c r="SPM149" s="4"/>
      <c r="SPN149" s="4"/>
      <c r="SPO149" s="4"/>
      <c r="SPP149" s="4"/>
      <c r="SPQ149" s="4"/>
      <c r="SPR149" s="4"/>
      <c r="SPS149" s="4"/>
      <c r="SPT149" s="4"/>
      <c r="SPU149" s="4"/>
      <c r="SPV149" s="4"/>
      <c r="SPW149" s="4"/>
      <c r="SPX149" s="4"/>
      <c r="SPY149" s="4"/>
      <c r="SPZ149" s="4"/>
      <c r="SQA149" s="4"/>
      <c r="SQB149" s="4"/>
      <c r="SQC149" s="4"/>
      <c r="SQD149" s="4"/>
      <c r="SQE149" s="4"/>
      <c r="SQF149" s="4"/>
      <c r="SQG149" s="4"/>
      <c r="SQH149" s="4"/>
      <c r="SQI149" s="4"/>
      <c r="SQJ149" s="4"/>
      <c r="SQK149" s="4"/>
      <c r="SQL149" s="4"/>
      <c r="SQM149" s="4"/>
      <c r="SQN149" s="4"/>
      <c r="SQO149" s="4"/>
      <c r="SQP149" s="4"/>
      <c r="SQQ149" s="4"/>
      <c r="SQR149" s="4"/>
      <c r="SQS149" s="4"/>
      <c r="SQT149" s="4"/>
      <c r="SQU149" s="4"/>
      <c r="SQV149" s="4"/>
      <c r="SQW149" s="4"/>
      <c r="SQX149" s="4"/>
      <c r="SQY149" s="4"/>
      <c r="SQZ149" s="4"/>
      <c r="SRA149" s="4"/>
      <c r="SRB149" s="4"/>
      <c r="SRC149" s="4"/>
      <c r="SRD149" s="4"/>
      <c r="SRE149" s="4"/>
      <c r="SRF149" s="4"/>
      <c r="SRG149" s="4"/>
      <c r="SRH149" s="4"/>
      <c r="SRI149" s="4"/>
      <c r="SRJ149" s="4"/>
      <c r="SRK149" s="4"/>
      <c r="SRL149" s="4"/>
      <c r="SRM149" s="4"/>
      <c r="SRN149" s="4"/>
      <c r="SRO149" s="4"/>
      <c r="SRP149" s="4"/>
      <c r="SRQ149" s="4"/>
      <c r="SRR149" s="4"/>
      <c r="SRS149" s="4"/>
      <c r="SRT149" s="4"/>
      <c r="SRU149" s="4"/>
      <c r="SRV149" s="4"/>
      <c r="SRW149" s="4"/>
      <c r="SRX149" s="4"/>
      <c r="SRY149" s="4"/>
      <c r="SRZ149" s="4"/>
      <c r="SSA149" s="4"/>
      <c r="SSB149" s="4"/>
      <c r="SSC149" s="4"/>
      <c r="SSD149" s="4"/>
      <c r="SSE149" s="4"/>
      <c r="SSF149" s="4"/>
      <c r="SSG149" s="4"/>
      <c r="SSH149" s="4"/>
      <c r="SSI149" s="4"/>
      <c r="SSJ149" s="4"/>
      <c r="SSK149" s="4"/>
      <c r="SSL149" s="4"/>
      <c r="SSM149" s="4"/>
      <c r="SSN149" s="4"/>
      <c r="SSO149" s="4"/>
      <c r="SSP149" s="4"/>
      <c r="SSQ149" s="4"/>
      <c r="SSR149" s="4"/>
      <c r="SSS149" s="4"/>
      <c r="SST149" s="4"/>
      <c r="SSU149" s="4"/>
      <c r="SSV149" s="4"/>
      <c r="SSW149" s="4"/>
      <c r="SSX149" s="4"/>
      <c r="SSY149" s="4"/>
      <c r="SSZ149" s="4"/>
      <c r="STA149" s="4"/>
      <c r="STB149" s="4"/>
      <c r="STC149" s="4"/>
      <c r="STD149" s="4"/>
      <c r="STE149" s="4"/>
      <c r="STF149" s="4"/>
      <c r="STG149" s="4"/>
      <c r="STH149" s="4"/>
      <c r="STI149" s="4"/>
      <c r="STJ149" s="4"/>
      <c r="STK149" s="4"/>
      <c r="STL149" s="4"/>
      <c r="STM149" s="4"/>
      <c r="STN149" s="4"/>
      <c r="STO149" s="4"/>
      <c r="STP149" s="4"/>
      <c r="STQ149" s="4"/>
      <c r="STR149" s="4"/>
      <c r="STS149" s="4"/>
      <c r="STT149" s="4"/>
      <c r="STU149" s="4"/>
      <c r="STV149" s="4"/>
      <c r="STW149" s="4"/>
      <c r="STX149" s="4"/>
      <c r="STY149" s="4"/>
      <c r="STZ149" s="4"/>
      <c r="SUA149" s="4"/>
      <c r="SUB149" s="4"/>
      <c r="SUC149" s="4"/>
      <c r="SUD149" s="4"/>
      <c r="SUE149" s="4"/>
      <c r="SUF149" s="4"/>
      <c r="SUG149" s="4"/>
      <c r="SUH149" s="4"/>
      <c r="SUI149" s="4"/>
      <c r="SUJ149" s="4"/>
      <c r="SUK149" s="4"/>
      <c r="SUL149" s="4"/>
      <c r="SUM149" s="4"/>
      <c r="SUN149" s="4"/>
      <c r="SUO149" s="4"/>
      <c r="SUP149" s="4"/>
      <c r="SUQ149" s="4"/>
      <c r="SUR149" s="4"/>
      <c r="SUS149" s="4"/>
      <c r="SUT149" s="4"/>
      <c r="SUU149" s="4"/>
      <c r="SUV149" s="4"/>
      <c r="SUW149" s="4"/>
      <c r="SUX149" s="4"/>
      <c r="SUY149" s="4"/>
      <c r="SUZ149" s="4"/>
      <c r="SVA149" s="4"/>
      <c r="SVB149" s="4"/>
      <c r="SVC149" s="4"/>
      <c r="SVD149" s="4"/>
      <c r="SVE149" s="4"/>
      <c r="SVF149" s="4"/>
      <c r="SVG149" s="4"/>
      <c r="SVH149" s="4"/>
      <c r="SVI149" s="4"/>
      <c r="SVJ149" s="4"/>
      <c r="SVK149" s="4"/>
      <c r="SVL149" s="4"/>
      <c r="SVM149" s="4"/>
      <c r="SVN149" s="4"/>
      <c r="SVO149" s="4"/>
      <c r="SVP149" s="4"/>
      <c r="SVQ149" s="4"/>
      <c r="SVR149" s="4"/>
      <c r="SVS149" s="4"/>
      <c r="SVT149" s="4"/>
      <c r="SVU149" s="4"/>
      <c r="SVV149" s="4"/>
      <c r="SVW149" s="4"/>
      <c r="SVX149" s="4"/>
      <c r="SVY149" s="4"/>
      <c r="SVZ149" s="4"/>
      <c r="SWA149" s="4"/>
      <c r="SWB149" s="4"/>
      <c r="SWC149" s="4"/>
      <c r="SWD149" s="4"/>
      <c r="SWE149" s="4"/>
      <c r="SWF149" s="4"/>
      <c r="SWG149" s="4"/>
      <c r="SWH149" s="4"/>
      <c r="SWI149" s="4"/>
      <c r="SWJ149" s="4"/>
      <c r="SWK149" s="4"/>
      <c r="SWL149" s="4"/>
      <c r="SWM149" s="4"/>
      <c r="SWN149" s="4"/>
      <c r="SWO149" s="4"/>
      <c r="SWP149" s="4"/>
      <c r="SWQ149" s="4"/>
      <c r="SWR149" s="4"/>
      <c r="SWS149" s="4"/>
      <c r="SWT149" s="4"/>
      <c r="SWU149" s="4"/>
      <c r="SWV149" s="4"/>
      <c r="SWW149" s="4"/>
      <c r="SWX149" s="4"/>
      <c r="SWY149" s="4"/>
      <c r="SWZ149" s="4"/>
      <c r="SXA149" s="4"/>
      <c r="SXB149" s="4"/>
      <c r="SXC149" s="4"/>
      <c r="SXD149" s="4"/>
      <c r="SXE149" s="4"/>
      <c r="SXF149" s="4"/>
      <c r="SXG149" s="4"/>
      <c r="SXH149" s="4"/>
      <c r="SXI149" s="4"/>
      <c r="SXJ149" s="4"/>
      <c r="SXK149" s="4"/>
      <c r="SXL149" s="4"/>
      <c r="SXM149" s="4"/>
      <c r="SXN149" s="4"/>
      <c r="SXO149" s="4"/>
      <c r="SXP149" s="4"/>
      <c r="SXQ149" s="4"/>
      <c r="SXR149" s="4"/>
      <c r="SXS149" s="4"/>
      <c r="SXT149" s="4"/>
      <c r="SXU149" s="4"/>
      <c r="SXV149" s="4"/>
      <c r="SXW149" s="4"/>
      <c r="SXX149" s="4"/>
      <c r="SXY149" s="4"/>
      <c r="SXZ149" s="4"/>
      <c r="SYA149" s="4"/>
      <c r="SYB149" s="4"/>
      <c r="SYC149" s="4"/>
      <c r="SYD149" s="4"/>
      <c r="SYE149" s="4"/>
      <c r="SYF149" s="4"/>
      <c r="SYG149" s="4"/>
      <c r="SYH149" s="4"/>
      <c r="SYI149" s="4"/>
      <c r="SYJ149" s="4"/>
      <c r="SYK149" s="4"/>
      <c r="SYL149" s="4"/>
      <c r="SYM149" s="4"/>
      <c r="SYN149" s="4"/>
      <c r="SYO149" s="4"/>
      <c r="SYP149" s="4"/>
      <c r="SYQ149" s="4"/>
      <c r="SYR149" s="4"/>
      <c r="SYS149" s="4"/>
      <c r="SYT149" s="4"/>
      <c r="SYU149" s="4"/>
      <c r="SYV149" s="4"/>
      <c r="SYW149" s="4"/>
      <c r="SYX149" s="4"/>
      <c r="SYY149" s="4"/>
      <c r="SYZ149" s="4"/>
      <c r="SZA149" s="4"/>
      <c r="SZB149" s="4"/>
      <c r="SZC149" s="74"/>
      <c r="SZD149" s="74"/>
      <c r="SZE149" s="74"/>
      <c r="SZF149" s="74"/>
      <c r="SZG149" s="74"/>
      <c r="SZH149" s="74"/>
      <c r="SZI149" s="4"/>
      <c r="SZJ149" s="4"/>
      <c r="SZK149" s="4"/>
      <c r="SZL149" s="4"/>
      <c r="SZM149" s="4"/>
      <c r="SZN149" s="4"/>
      <c r="SZO149" s="4"/>
      <c r="SZP149" s="4"/>
      <c r="SZQ149" s="4"/>
      <c r="SZR149" s="4"/>
      <c r="SZS149" s="4"/>
      <c r="SZT149" s="4"/>
      <c r="SZU149" s="4"/>
      <c r="SZV149" s="4"/>
      <c r="SZW149" s="4"/>
      <c r="SZX149" s="4"/>
      <c r="SZY149" s="4"/>
      <c r="SZZ149" s="4"/>
      <c r="TAA149" s="4"/>
      <c r="TAB149" s="4"/>
      <c r="TAC149" s="4"/>
      <c r="TAD149" s="4"/>
      <c r="TAE149" s="4"/>
      <c r="TAF149" s="4"/>
      <c r="TAG149" s="4"/>
      <c r="TAH149" s="4"/>
      <c r="TAI149" s="4"/>
      <c r="TAJ149" s="4"/>
      <c r="TAK149" s="4"/>
      <c r="TAL149" s="4"/>
      <c r="TAM149" s="4"/>
      <c r="TAN149" s="4"/>
      <c r="TAO149" s="4"/>
      <c r="TAP149" s="4"/>
      <c r="TAQ149" s="4"/>
      <c r="TAR149" s="4"/>
      <c r="TAS149" s="4"/>
      <c r="TAT149" s="4"/>
      <c r="TAU149" s="4"/>
      <c r="TAV149" s="4"/>
      <c r="TAW149" s="4"/>
      <c r="TAX149" s="4"/>
      <c r="TAY149" s="4"/>
      <c r="TAZ149" s="4"/>
      <c r="TBA149" s="4"/>
      <c r="TBB149" s="4"/>
      <c r="TBC149" s="4"/>
      <c r="TBD149" s="4"/>
      <c r="TBE149" s="4"/>
      <c r="TBF149" s="4"/>
      <c r="TBG149" s="4"/>
      <c r="TBH149" s="4"/>
      <c r="TBI149" s="4"/>
      <c r="TBJ149" s="4"/>
      <c r="TBK149" s="4"/>
      <c r="TBL149" s="4"/>
      <c r="TBM149" s="4"/>
      <c r="TBN149" s="4"/>
      <c r="TBO149" s="4"/>
      <c r="TBP149" s="4"/>
      <c r="TBQ149" s="4"/>
      <c r="TBR149" s="4"/>
      <c r="TBS149" s="4"/>
      <c r="TBT149" s="4"/>
      <c r="TBU149" s="4"/>
      <c r="TBV149" s="4"/>
      <c r="TBW149" s="4"/>
      <c r="TBX149" s="4"/>
      <c r="TBY149" s="4"/>
      <c r="TBZ149" s="4"/>
      <c r="TCA149" s="4"/>
      <c r="TCB149" s="4"/>
      <c r="TCC149" s="4"/>
      <c r="TCD149" s="4"/>
      <c r="TCE149" s="4"/>
      <c r="TCF149" s="4"/>
      <c r="TCG149" s="4"/>
      <c r="TCH149" s="4"/>
      <c r="TCI149" s="4"/>
      <c r="TCJ149" s="4"/>
      <c r="TCK149" s="4"/>
      <c r="TCL149" s="4"/>
      <c r="TCM149" s="4"/>
      <c r="TCN149" s="4"/>
      <c r="TCO149" s="4"/>
      <c r="TCP149" s="4"/>
      <c r="TCQ149" s="4"/>
      <c r="TCR149" s="4"/>
      <c r="TCS149" s="4"/>
      <c r="TCT149" s="4"/>
      <c r="TCU149" s="4"/>
      <c r="TCV149" s="4"/>
      <c r="TCW149" s="4"/>
      <c r="TCX149" s="4"/>
      <c r="TCY149" s="4"/>
      <c r="TCZ149" s="4"/>
      <c r="TDA149" s="4"/>
      <c r="TDB149" s="4"/>
      <c r="TDC149" s="4"/>
      <c r="TDD149" s="4"/>
      <c r="TDE149" s="4"/>
      <c r="TDF149" s="4"/>
      <c r="TDG149" s="4"/>
      <c r="TDH149" s="4"/>
      <c r="TDI149" s="4"/>
      <c r="TDJ149" s="4"/>
      <c r="TDK149" s="4"/>
      <c r="TDL149" s="4"/>
      <c r="TDM149" s="4"/>
      <c r="TDN149" s="4"/>
      <c r="TDO149" s="4"/>
      <c r="TDP149" s="4"/>
      <c r="TDQ149" s="4"/>
      <c r="TDR149" s="4"/>
      <c r="TDS149" s="4"/>
      <c r="TDT149" s="4"/>
      <c r="TDU149" s="4"/>
      <c r="TDV149" s="4"/>
      <c r="TDW149" s="4"/>
      <c r="TDX149" s="4"/>
      <c r="TDY149" s="4"/>
      <c r="TDZ149" s="4"/>
      <c r="TEA149" s="4"/>
      <c r="TEB149" s="4"/>
      <c r="TEC149" s="4"/>
      <c r="TED149" s="4"/>
      <c r="TEE149" s="4"/>
      <c r="TEF149" s="4"/>
      <c r="TEG149" s="4"/>
      <c r="TEH149" s="4"/>
      <c r="TEI149" s="4"/>
      <c r="TEJ149" s="4"/>
      <c r="TEK149" s="4"/>
      <c r="TEL149" s="4"/>
      <c r="TEM149" s="4"/>
      <c r="TEN149" s="4"/>
      <c r="TEO149" s="4"/>
      <c r="TEP149" s="4"/>
      <c r="TEQ149" s="4"/>
      <c r="TER149" s="4"/>
      <c r="TES149" s="4"/>
      <c r="TET149" s="4"/>
      <c r="TEU149" s="4"/>
      <c r="TEV149" s="4"/>
      <c r="TEW149" s="4"/>
      <c r="TEX149" s="4"/>
      <c r="TEY149" s="4"/>
      <c r="TEZ149" s="4"/>
      <c r="TFA149" s="4"/>
      <c r="TFB149" s="4"/>
      <c r="TFC149" s="4"/>
      <c r="TFD149" s="4"/>
      <c r="TFE149" s="4"/>
      <c r="TFF149" s="4"/>
      <c r="TFG149" s="4"/>
      <c r="TFH149" s="4"/>
      <c r="TFI149" s="4"/>
      <c r="TFJ149" s="4"/>
      <c r="TFK149" s="4"/>
      <c r="TFL149" s="4"/>
      <c r="TFM149" s="4"/>
      <c r="TFN149" s="4"/>
      <c r="TFO149" s="4"/>
      <c r="TFP149" s="4"/>
      <c r="TFQ149" s="4"/>
      <c r="TFR149" s="4"/>
      <c r="TFS149" s="4"/>
      <c r="TFT149" s="4"/>
      <c r="TFU149" s="4"/>
      <c r="TFV149" s="4"/>
      <c r="TFW149" s="4"/>
      <c r="TFX149" s="4"/>
      <c r="TFY149" s="4"/>
      <c r="TFZ149" s="4"/>
      <c r="TGA149" s="4"/>
      <c r="TGB149" s="4"/>
      <c r="TGC149" s="4"/>
      <c r="TGD149" s="4"/>
      <c r="TGE149" s="4"/>
      <c r="TGF149" s="4"/>
      <c r="TGG149" s="4"/>
      <c r="TGH149" s="4"/>
      <c r="TGI149" s="4"/>
      <c r="TGJ149" s="4"/>
      <c r="TGK149" s="4"/>
      <c r="TGL149" s="4"/>
      <c r="TGM149" s="4"/>
      <c r="TGN149" s="4"/>
      <c r="TGO149" s="4"/>
      <c r="TGP149" s="4"/>
      <c r="TGQ149" s="4"/>
      <c r="TGR149" s="4"/>
      <c r="TGS149" s="4"/>
      <c r="TGT149" s="4"/>
      <c r="TGU149" s="4"/>
      <c r="TGV149" s="4"/>
      <c r="TGW149" s="4"/>
      <c r="TGX149" s="4"/>
      <c r="TGY149" s="4"/>
      <c r="TGZ149" s="4"/>
      <c r="THA149" s="4"/>
      <c r="THB149" s="4"/>
      <c r="THC149" s="4"/>
      <c r="THD149" s="4"/>
      <c r="THE149" s="4"/>
      <c r="THF149" s="4"/>
      <c r="THG149" s="4"/>
      <c r="THH149" s="4"/>
      <c r="THI149" s="4"/>
      <c r="THJ149" s="4"/>
      <c r="THK149" s="4"/>
      <c r="THL149" s="4"/>
      <c r="THM149" s="4"/>
      <c r="THN149" s="4"/>
      <c r="THO149" s="4"/>
      <c r="THP149" s="4"/>
      <c r="THQ149" s="4"/>
      <c r="THR149" s="4"/>
      <c r="THS149" s="4"/>
      <c r="THT149" s="4"/>
      <c r="THU149" s="4"/>
      <c r="THV149" s="4"/>
      <c r="THW149" s="4"/>
      <c r="THX149" s="4"/>
      <c r="THY149" s="4"/>
      <c r="THZ149" s="4"/>
      <c r="TIA149" s="4"/>
      <c r="TIB149" s="4"/>
      <c r="TIC149" s="4"/>
      <c r="TID149" s="4"/>
      <c r="TIE149" s="4"/>
      <c r="TIF149" s="4"/>
      <c r="TIG149" s="4"/>
      <c r="TIH149" s="4"/>
      <c r="TII149" s="4"/>
      <c r="TIJ149" s="4"/>
      <c r="TIK149" s="4"/>
      <c r="TIL149" s="4"/>
      <c r="TIM149" s="4"/>
      <c r="TIN149" s="4"/>
      <c r="TIO149" s="4"/>
      <c r="TIP149" s="4"/>
      <c r="TIQ149" s="4"/>
      <c r="TIR149" s="4"/>
      <c r="TIS149" s="4"/>
      <c r="TIT149" s="4"/>
      <c r="TIU149" s="4"/>
      <c r="TIV149" s="4"/>
      <c r="TIW149" s="4"/>
      <c r="TIX149" s="4"/>
      <c r="TIY149" s="74"/>
      <c r="TIZ149" s="74"/>
      <c r="TJA149" s="74"/>
      <c r="TJB149" s="74"/>
      <c r="TJC149" s="74"/>
      <c r="TJD149" s="74"/>
      <c r="TJE149" s="4"/>
      <c r="TJF149" s="4"/>
      <c r="TJG149" s="4"/>
      <c r="TJH149" s="4"/>
      <c r="TJI149" s="4"/>
      <c r="TJJ149" s="4"/>
      <c r="TJK149" s="4"/>
      <c r="TJL149" s="4"/>
      <c r="TJM149" s="4"/>
      <c r="TJN149" s="4"/>
      <c r="TJO149" s="4"/>
      <c r="TJP149" s="4"/>
      <c r="TJQ149" s="4"/>
      <c r="TJR149" s="4"/>
      <c r="TJS149" s="4"/>
      <c r="TJT149" s="4"/>
      <c r="TJU149" s="4"/>
      <c r="TJV149" s="4"/>
      <c r="TJW149" s="4"/>
      <c r="TJX149" s="4"/>
      <c r="TJY149" s="4"/>
      <c r="TJZ149" s="4"/>
      <c r="TKA149" s="4"/>
      <c r="TKB149" s="4"/>
      <c r="TKC149" s="4"/>
      <c r="TKD149" s="4"/>
      <c r="TKE149" s="4"/>
      <c r="TKF149" s="4"/>
      <c r="TKG149" s="4"/>
      <c r="TKH149" s="4"/>
      <c r="TKI149" s="4"/>
      <c r="TKJ149" s="4"/>
      <c r="TKK149" s="4"/>
      <c r="TKL149" s="4"/>
      <c r="TKM149" s="4"/>
      <c r="TKN149" s="4"/>
      <c r="TKO149" s="4"/>
      <c r="TKP149" s="4"/>
      <c r="TKQ149" s="4"/>
      <c r="TKR149" s="4"/>
      <c r="TKS149" s="4"/>
      <c r="TKT149" s="4"/>
      <c r="TKU149" s="4"/>
      <c r="TKV149" s="4"/>
      <c r="TKW149" s="4"/>
      <c r="TKX149" s="4"/>
      <c r="TKY149" s="4"/>
      <c r="TKZ149" s="4"/>
      <c r="TLA149" s="4"/>
      <c r="TLB149" s="4"/>
      <c r="TLC149" s="4"/>
      <c r="TLD149" s="4"/>
      <c r="TLE149" s="4"/>
      <c r="TLF149" s="4"/>
      <c r="TLG149" s="4"/>
      <c r="TLH149" s="4"/>
      <c r="TLI149" s="4"/>
      <c r="TLJ149" s="4"/>
      <c r="TLK149" s="4"/>
      <c r="TLL149" s="4"/>
      <c r="TLM149" s="4"/>
      <c r="TLN149" s="4"/>
      <c r="TLO149" s="4"/>
      <c r="TLP149" s="4"/>
      <c r="TLQ149" s="4"/>
      <c r="TLR149" s="4"/>
      <c r="TLS149" s="4"/>
      <c r="TLT149" s="4"/>
      <c r="TLU149" s="4"/>
      <c r="TLV149" s="4"/>
      <c r="TLW149" s="4"/>
      <c r="TLX149" s="4"/>
      <c r="TLY149" s="4"/>
      <c r="TLZ149" s="4"/>
      <c r="TMA149" s="4"/>
      <c r="TMB149" s="4"/>
      <c r="TMC149" s="4"/>
      <c r="TMD149" s="4"/>
      <c r="TME149" s="4"/>
      <c r="TMF149" s="4"/>
      <c r="TMG149" s="4"/>
      <c r="TMH149" s="4"/>
      <c r="TMI149" s="4"/>
      <c r="TMJ149" s="4"/>
      <c r="TMK149" s="4"/>
      <c r="TML149" s="4"/>
      <c r="TMM149" s="4"/>
      <c r="TMN149" s="4"/>
      <c r="TMO149" s="4"/>
      <c r="TMP149" s="4"/>
      <c r="TMQ149" s="4"/>
      <c r="TMR149" s="4"/>
      <c r="TMS149" s="4"/>
      <c r="TMT149" s="4"/>
      <c r="TMU149" s="4"/>
      <c r="TMV149" s="4"/>
      <c r="TMW149" s="4"/>
      <c r="TMX149" s="4"/>
      <c r="TMY149" s="4"/>
      <c r="TMZ149" s="4"/>
      <c r="TNA149" s="4"/>
      <c r="TNB149" s="4"/>
      <c r="TNC149" s="4"/>
      <c r="TND149" s="4"/>
      <c r="TNE149" s="4"/>
      <c r="TNF149" s="4"/>
      <c r="TNG149" s="4"/>
      <c r="TNH149" s="4"/>
      <c r="TNI149" s="4"/>
      <c r="TNJ149" s="4"/>
      <c r="TNK149" s="4"/>
      <c r="TNL149" s="4"/>
      <c r="TNM149" s="4"/>
      <c r="TNN149" s="4"/>
      <c r="TNO149" s="4"/>
      <c r="TNP149" s="4"/>
      <c r="TNQ149" s="4"/>
      <c r="TNR149" s="4"/>
      <c r="TNS149" s="4"/>
      <c r="TNT149" s="4"/>
      <c r="TNU149" s="4"/>
      <c r="TNV149" s="4"/>
      <c r="TNW149" s="4"/>
      <c r="TNX149" s="4"/>
      <c r="TNY149" s="4"/>
      <c r="TNZ149" s="4"/>
      <c r="TOA149" s="4"/>
      <c r="TOB149" s="4"/>
      <c r="TOC149" s="4"/>
      <c r="TOD149" s="4"/>
      <c r="TOE149" s="4"/>
      <c r="TOF149" s="4"/>
      <c r="TOG149" s="4"/>
      <c r="TOH149" s="4"/>
      <c r="TOI149" s="4"/>
      <c r="TOJ149" s="4"/>
      <c r="TOK149" s="4"/>
      <c r="TOL149" s="4"/>
      <c r="TOM149" s="4"/>
      <c r="TON149" s="4"/>
      <c r="TOO149" s="4"/>
      <c r="TOP149" s="4"/>
      <c r="TOQ149" s="4"/>
      <c r="TOR149" s="4"/>
      <c r="TOS149" s="4"/>
      <c r="TOT149" s="4"/>
      <c r="TOU149" s="4"/>
      <c r="TOV149" s="4"/>
      <c r="TOW149" s="4"/>
      <c r="TOX149" s="4"/>
      <c r="TOY149" s="4"/>
      <c r="TOZ149" s="4"/>
      <c r="TPA149" s="4"/>
      <c r="TPB149" s="4"/>
      <c r="TPC149" s="4"/>
      <c r="TPD149" s="4"/>
      <c r="TPE149" s="4"/>
      <c r="TPF149" s="4"/>
      <c r="TPG149" s="4"/>
      <c r="TPH149" s="4"/>
      <c r="TPI149" s="4"/>
      <c r="TPJ149" s="4"/>
      <c r="TPK149" s="4"/>
      <c r="TPL149" s="4"/>
      <c r="TPM149" s="4"/>
      <c r="TPN149" s="4"/>
      <c r="TPO149" s="4"/>
      <c r="TPP149" s="4"/>
      <c r="TPQ149" s="4"/>
      <c r="TPR149" s="4"/>
      <c r="TPS149" s="4"/>
      <c r="TPT149" s="4"/>
      <c r="TPU149" s="4"/>
      <c r="TPV149" s="4"/>
      <c r="TPW149" s="4"/>
      <c r="TPX149" s="4"/>
      <c r="TPY149" s="4"/>
      <c r="TPZ149" s="4"/>
      <c r="TQA149" s="4"/>
      <c r="TQB149" s="4"/>
      <c r="TQC149" s="4"/>
      <c r="TQD149" s="4"/>
      <c r="TQE149" s="4"/>
      <c r="TQF149" s="4"/>
      <c r="TQG149" s="4"/>
      <c r="TQH149" s="4"/>
      <c r="TQI149" s="4"/>
      <c r="TQJ149" s="4"/>
      <c r="TQK149" s="4"/>
      <c r="TQL149" s="4"/>
      <c r="TQM149" s="4"/>
      <c r="TQN149" s="4"/>
      <c r="TQO149" s="4"/>
      <c r="TQP149" s="4"/>
      <c r="TQQ149" s="4"/>
      <c r="TQR149" s="4"/>
      <c r="TQS149" s="4"/>
      <c r="TQT149" s="4"/>
      <c r="TQU149" s="4"/>
      <c r="TQV149" s="4"/>
      <c r="TQW149" s="4"/>
      <c r="TQX149" s="4"/>
      <c r="TQY149" s="4"/>
      <c r="TQZ149" s="4"/>
      <c r="TRA149" s="4"/>
      <c r="TRB149" s="4"/>
      <c r="TRC149" s="4"/>
      <c r="TRD149" s="4"/>
      <c r="TRE149" s="4"/>
      <c r="TRF149" s="4"/>
      <c r="TRG149" s="4"/>
      <c r="TRH149" s="4"/>
      <c r="TRI149" s="4"/>
      <c r="TRJ149" s="4"/>
      <c r="TRK149" s="4"/>
      <c r="TRL149" s="4"/>
      <c r="TRM149" s="4"/>
      <c r="TRN149" s="4"/>
      <c r="TRO149" s="4"/>
      <c r="TRP149" s="4"/>
      <c r="TRQ149" s="4"/>
      <c r="TRR149" s="4"/>
      <c r="TRS149" s="4"/>
      <c r="TRT149" s="4"/>
      <c r="TRU149" s="4"/>
      <c r="TRV149" s="4"/>
      <c r="TRW149" s="4"/>
      <c r="TRX149" s="4"/>
      <c r="TRY149" s="4"/>
      <c r="TRZ149" s="4"/>
      <c r="TSA149" s="4"/>
      <c r="TSB149" s="4"/>
      <c r="TSC149" s="4"/>
      <c r="TSD149" s="4"/>
      <c r="TSE149" s="4"/>
      <c r="TSF149" s="4"/>
      <c r="TSG149" s="4"/>
      <c r="TSH149" s="4"/>
      <c r="TSI149" s="4"/>
      <c r="TSJ149" s="4"/>
      <c r="TSK149" s="4"/>
      <c r="TSL149" s="4"/>
      <c r="TSM149" s="4"/>
      <c r="TSN149" s="4"/>
      <c r="TSO149" s="4"/>
      <c r="TSP149" s="4"/>
      <c r="TSQ149" s="4"/>
      <c r="TSR149" s="4"/>
      <c r="TSS149" s="4"/>
      <c r="TST149" s="4"/>
      <c r="TSU149" s="74"/>
      <c r="TSV149" s="74"/>
      <c r="TSW149" s="74"/>
      <c r="TSX149" s="74"/>
      <c r="TSY149" s="74"/>
      <c r="TSZ149" s="74"/>
      <c r="TTA149" s="4"/>
      <c r="TTB149" s="4"/>
      <c r="TTC149" s="4"/>
      <c r="TTD149" s="4"/>
      <c r="TTE149" s="4"/>
      <c r="TTF149" s="4"/>
      <c r="TTG149" s="4"/>
      <c r="TTH149" s="4"/>
      <c r="TTI149" s="4"/>
      <c r="TTJ149" s="4"/>
      <c r="TTK149" s="4"/>
      <c r="TTL149" s="4"/>
      <c r="TTM149" s="4"/>
      <c r="TTN149" s="4"/>
      <c r="TTO149" s="4"/>
      <c r="TTP149" s="4"/>
      <c r="TTQ149" s="4"/>
      <c r="TTR149" s="4"/>
      <c r="TTS149" s="4"/>
      <c r="TTT149" s="4"/>
      <c r="TTU149" s="4"/>
      <c r="TTV149" s="4"/>
      <c r="TTW149" s="4"/>
      <c r="TTX149" s="4"/>
      <c r="TTY149" s="4"/>
      <c r="TTZ149" s="4"/>
      <c r="TUA149" s="4"/>
      <c r="TUB149" s="4"/>
      <c r="TUC149" s="4"/>
      <c r="TUD149" s="4"/>
      <c r="TUE149" s="4"/>
      <c r="TUF149" s="4"/>
      <c r="TUG149" s="4"/>
      <c r="TUH149" s="4"/>
      <c r="TUI149" s="4"/>
      <c r="TUJ149" s="4"/>
      <c r="TUK149" s="4"/>
      <c r="TUL149" s="4"/>
      <c r="TUM149" s="4"/>
      <c r="TUN149" s="4"/>
      <c r="TUO149" s="4"/>
      <c r="TUP149" s="4"/>
      <c r="TUQ149" s="4"/>
      <c r="TUR149" s="4"/>
      <c r="TUS149" s="4"/>
      <c r="TUT149" s="4"/>
      <c r="TUU149" s="4"/>
      <c r="TUV149" s="4"/>
      <c r="TUW149" s="4"/>
      <c r="TUX149" s="4"/>
      <c r="TUY149" s="4"/>
      <c r="TUZ149" s="4"/>
      <c r="TVA149" s="4"/>
      <c r="TVB149" s="4"/>
      <c r="TVC149" s="4"/>
      <c r="TVD149" s="4"/>
      <c r="TVE149" s="4"/>
      <c r="TVF149" s="4"/>
      <c r="TVG149" s="4"/>
      <c r="TVH149" s="4"/>
      <c r="TVI149" s="4"/>
      <c r="TVJ149" s="4"/>
      <c r="TVK149" s="4"/>
      <c r="TVL149" s="4"/>
      <c r="TVM149" s="4"/>
      <c r="TVN149" s="4"/>
      <c r="TVO149" s="4"/>
      <c r="TVP149" s="4"/>
      <c r="TVQ149" s="4"/>
      <c r="TVR149" s="4"/>
      <c r="TVS149" s="4"/>
      <c r="TVT149" s="4"/>
      <c r="TVU149" s="4"/>
      <c r="TVV149" s="4"/>
      <c r="TVW149" s="4"/>
      <c r="TVX149" s="4"/>
      <c r="TVY149" s="4"/>
      <c r="TVZ149" s="4"/>
      <c r="TWA149" s="4"/>
      <c r="TWB149" s="4"/>
      <c r="TWC149" s="4"/>
      <c r="TWD149" s="4"/>
      <c r="TWE149" s="4"/>
      <c r="TWF149" s="4"/>
      <c r="TWG149" s="4"/>
      <c r="TWH149" s="4"/>
      <c r="TWI149" s="4"/>
      <c r="TWJ149" s="4"/>
      <c r="TWK149" s="4"/>
      <c r="TWL149" s="4"/>
      <c r="TWM149" s="4"/>
      <c r="TWN149" s="4"/>
      <c r="TWO149" s="4"/>
      <c r="TWP149" s="4"/>
      <c r="TWQ149" s="4"/>
      <c r="TWR149" s="4"/>
      <c r="TWS149" s="4"/>
      <c r="TWT149" s="4"/>
      <c r="TWU149" s="4"/>
      <c r="TWV149" s="4"/>
      <c r="TWW149" s="4"/>
      <c r="TWX149" s="4"/>
      <c r="TWY149" s="4"/>
      <c r="TWZ149" s="4"/>
      <c r="TXA149" s="4"/>
      <c r="TXB149" s="4"/>
      <c r="TXC149" s="4"/>
      <c r="TXD149" s="4"/>
      <c r="TXE149" s="4"/>
      <c r="TXF149" s="4"/>
      <c r="TXG149" s="4"/>
      <c r="TXH149" s="4"/>
      <c r="TXI149" s="4"/>
      <c r="TXJ149" s="4"/>
      <c r="TXK149" s="4"/>
      <c r="TXL149" s="4"/>
      <c r="TXM149" s="4"/>
      <c r="TXN149" s="4"/>
      <c r="TXO149" s="4"/>
      <c r="TXP149" s="4"/>
      <c r="TXQ149" s="4"/>
      <c r="TXR149" s="4"/>
      <c r="TXS149" s="4"/>
      <c r="TXT149" s="4"/>
      <c r="TXU149" s="4"/>
      <c r="TXV149" s="4"/>
      <c r="TXW149" s="4"/>
      <c r="TXX149" s="4"/>
      <c r="TXY149" s="4"/>
      <c r="TXZ149" s="4"/>
      <c r="TYA149" s="4"/>
      <c r="TYB149" s="4"/>
      <c r="TYC149" s="4"/>
      <c r="TYD149" s="4"/>
      <c r="TYE149" s="4"/>
      <c r="TYF149" s="4"/>
      <c r="TYG149" s="4"/>
      <c r="TYH149" s="4"/>
      <c r="TYI149" s="4"/>
      <c r="TYJ149" s="4"/>
      <c r="TYK149" s="4"/>
      <c r="TYL149" s="4"/>
      <c r="TYM149" s="4"/>
      <c r="TYN149" s="4"/>
      <c r="TYO149" s="4"/>
      <c r="TYP149" s="4"/>
      <c r="TYQ149" s="4"/>
      <c r="TYR149" s="4"/>
      <c r="TYS149" s="4"/>
      <c r="TYT149" s="4"/>
      <c r="TYU149" s="4"/>
      <c r="TYV149" s="4"/>
      <c r="TYW149" s="4"/>
      <c r="TYX149" s="4"/>
      <c r="TYY149" s="4"/>
      <c r="TYZ149" s="4"/>
      <c r="TZA149" s="4"/>
      <c r="TZB149" s="4"/>
      <c r="TZC149" s="4"/>
      <c r="TZD149" s="4"/>
      <c r="TZE149" s="4"/>
      <c r="TZF149" s="4"/>
      <c r="TZG149" s="4"/>
      <c r="TZH149" s="4"/>
      <c r="TZI149" s="4"/>
      <c r="TZJ149" s="4"/>
      <c r="TZK149" s="4"/>
      <c r="TZL149" s="4"/>
      <c r="TZM149" s="4"/>
      <c r="TZN149" s="4"/>
      <c r="TZO149" s="4"/>
      <c r="TZP149" s="4"/>
      <c r="TZQ149" s="4"/>
      <c r="TZR149" s="4"/>
      <c r="TZS149" s="4"/>
      <c r="TZT149" s="4"/>
      <c r="TZU149" s="4"/>
      <c r="TZV149" s="4"/>
      <c r="TZW149" s="4"/>
      <c r="TZX149" s="4"/>
      <c r="TZY149" s="4"/>
      <c r="TZZ149" s="4"/>
      <c r="UAA149" s="4"/>
      <c r="UAB149" s="4"/>
      <c r="UAC149" s="4"/>
      <c r="UAD149" s="4"/>
      <c r="UAE149" s="4"/>
      <c r="UAF149" s="4"/>
      <c r="UAG149" s="4"/>
      <c r="UAH149" s="4"/>
      <c r="UAI149" s="4"/>
      <c r="UAJ149" s="4"/>
      <c r="UAK149" s="4"/>
      <c r="UAL149" s="4"/>
      <c r="UAM149" s="4"/>
      <c r="UAN149" s="4"/>
      <c r="UAO149" s="4"/>
      <c r="UAP149" s="4"/>
      <c r="UAQ149" s="4"/>
      <c r="UAR149" s="4"/>
      <c r="UAS149" s="4"/>
      <c r="UAT149" s="4"/>
      <c r="UAU149" s="4"/>
      <c r="UAV149" s="4"/>
      <c r="UAW149" s="4"/>
      <c r="UAX149" s="4"/>
      <c r="UAY149" s="4"/>
      <c r="UAZ149" s="4"/>
      <c r="UBA149" s="4"/>
      <c r="UBB149" s="4"/>
      <c r="UBC149" s="4"/>
      <c r="UBD149" s="4"/>
      <c r="UBE149" s="4"/>
      <c r="UBF149" s="4"/>
      <c r="UBG149" s="4"/>
      <c r="UBH149" s="4"/>
      <c r="UBI149" s="4"/>
      <c r="UBJ149" s="4"/>
      <c r="UBK149" s="4"/>
      <c r="UBL149" s="4"/>
      <c r="UBM149" s="4"/>
      <c r="UBN149" s="4"/>
      <c r="UBO149" s="4"/>
      <c r="UBP149" s="4"/>
      <c r="UBQ149" s="4"/>
      <c r="UBR149" s="4"/>
      <c r="UBS149" s="4"/>
      <c r="UBT149" s="4"/>
      <c r="UBU149" s="4"/>
      <c r="UBV149" s="4"/>
      <c r="UBW149" s="4"/>
      <c r="UBX149" s="4"/>
      <c r="UBY149" s="4"/>
      <c r="UBZ149" s="4"/>
      <c r="UCA149" s="4"/>
      <c r="UCB149" s="4"/>
      <c r="UCC149" s="4"/>
      <c r="UCD149" s="4"/>
      <c r="UCE149" s="4"/>
      <c r="UCF149" s="4"/>
      <c r="UCG149" s="4"/>
      <c r="UCH149" s="4"/>
      <c r="UCI149" s="4"/>
      <c r="UCJ149" s="4"/>
      <c r="UCK149" s="4"/>
      <c r="UCL149" s="4"/>
      <c r="UCM149" s="4"/>
      <c r="UCN149" s="4"/>
      <c r="UCO149" s="4"/>
      <c r="UCP149" s="4"/>
      <c r="UCQ149" s="74"/>
      <c r="UCR149" s="74"/>
      <c r="UCS149" s="74"/>
      <c r="UCT149" s="74"/>
      <c r="UCU149" s="74"/>
      <c r="UCV149" s="74"/>
      <c r="UCW149" s="4"/>
      <c r="UCX149" s="4"/>
      <c r="UCY149" s="4"/>
      <c r="UCZ149" s="4"/>
      <c r="UDA149" s="4"/>
      <c r="UDB149" s="4"/>
      <c r="UDC149" s="4"/>
      <c r="UDD149" s="4"/>
      <c r="UDE149" s="4"/>
      <c r="UDF149" s="4"/>
      <c r="UDG149" s="4"/>
      <c r="UDH149" s="4"/>
      <c r="UDI149" s="4"/>
      <c r="UDJ149" s="4"/>
      <c r="UDK149" s="4"/>
      <c r="UDL149" s="4"/>
      <c r="UDM149" s="4"/>
      <c r="UDN149" s="4"/>
      <c r="UDO149" s="4"/>
      <c r="UDP149" s="4"/>
      <c r="UDQ149" s="4"/>
      <c r="UDR149" s="4"/>
      <c r="UDS149" s="4"/>
      <c r="UDT149" s="4"/>
      <c r="UDU149" s="4"/>
      <c r="UDV149" s="4"/>
      <c r="UDW149" s="4"/>
      <c r="UDX149" s="4"/>
      <c r="UDY149" s="4"/>
      <c r="UDZ149" s="4"/>
      <c r="UEA149" s="4"/>
      <c r="UEB149" s="4"/>
      <c r="UEC149" s="4"/>
      <c r="UED149" s="4"/>
      <c r="UEE149" s="4"/>
      <c r="UEF149" s="4"/>
      <c r="UEG149" s="4"/>
      <c r="UEH149" s="4"/>
      <c r="UEI149" s="4"/>
      <c r="UEJ149" s="4"/>
      <c r="UEK149" s="4"/>
      <c r="UEL149" s="4"/>
      <c r="UEM149" s="4"/>
      <c r="UEN149" s="4"/>
      <c r="UEO149" s="4"/>
      <c r="UEP149" s="4"/>
      <c r="UEQ149" s="4"/>
      <c r="UER149" s="4"/>
      <c r="UES149" s="4"/>
      <c r="UET149" s="4"/>
      <c r="UEU149" s="4"/>
      <c r="UEV149" s="4"/>
      <c r="UEW149" s="4"/>
      <c r="UEX149" s="4"/>
      <c r="UEY149" s="4"/>
      <c r="UEZ149" s="4"/>
      <c r="UFA149" s="4"/>
      <c r="UFB149" s="4"/>
      <c r="UFC149" s="4"/>
      <c r="UFD149" s="4"/>
      <c r="UFE149" s="4"/>
      <c r="UFF149" s="4"/>
      <c r="UFG149" s="4"/>
      <c r="UFH149" s="4"/>
      <c r="UFI149" s="4"/>
      <c r="UFJ149" s="4"/>
      <c r="UFK149" s="4"/>
      <c r="UFL149" s="4"/>
      <c r="UFM149" s="4"/>
      <c r="UFN149" s="4"/>
      <c r="UFO149" s="4"/>
      <c r="UFP149" s="4"/>
      <c r="UFQ149" s="4"/>
      <c r="UFR149" s="4"/>
      <c r="UFS149" s="4"/>
      <c r="UFT149" s="4"/>
      <c r="UFU149" s="4"/>
      <c r="UFV149" s="4"/>
      <c r="UFW149" s="4"/>
      <c r="UFX149" s="4"/>
      <c r="UFY149" s="4"/>
      <c r="UFZ149" s="4"/>
      <c r="UGA149" s="4"/>
      <c r="UGB149" s="4"/>
      <c r="UGC149" s="4"/>
      <c r="UGD149" s="4"/>
      <c r="UGE149" s="4"/>
      <c r="UGF149" s="4"/>
      <c r="UGG149" s="4"/>
      <c r="UGH149" s="4"/>
      <c r="UGI149" s="4"/>
      <c r="UGJ149" s="4"/>
      <c r="UGK149" s="4"/>
      <c r="UGL149" s="4"/>
      <c r="UGM149" s="4"/>
      <c r="UGN149" s="4"/>
      <c r="UGO149" s="4"/>
      <c r="UGP149" s="4"/>
      <c r="UGQ149" s="4"/>
      <c r="UGR149" s="4"/>
      <c r="UGS149" s="4"/>
      <c r="UGT149" s="4"/>
      <c r="UGU149" s="4"/>
      <c r="UGV149" s="4"/>
      <c r="UGW149" s="4"/>
      <c r="UGX149" s="4"/>
      <c r="UGY149" s="4"/>
      <c r="UGZ149" s="4"/>
      <c r="UHA149" s="4"/>
      <c r="UHB149" s="4"/>
      <c r="UHC149" s="4"/>
      <c r="UHD149" s="4"/>
      <c r="UHE149" s="4"/>
      <c r="UHF149" s="4"/>
      <c r="UHG149" s="4"/>
      <c r="UHH149" s="4"/>
      <c r="UHI149" s="4"/>
      <c r="UHJ149" s="4"/>
      <c r="UHK149" s="4"/>
      <c r="UHL149" s="4"/>
      <c r="UHM149" s="4"/>
      <c r="UHN149" s="4"/>
      <c r="UHO149" s="4"/>
      <c r="UHP149" s="4"/>
      <c r="UHQ149" s="4"/>
      <c r="UHR149" s="4"/>
      <c r="UHS149" s="4"/>
      <c r="UHT149" s="4"/>
      <c r="UHU149" s="4"/>
      <c r="UHV149" s="4"/>
      <c r="UHW149" s="4"/>
      <c r="UHX149" s="4"/>
      <c r="UHY149" s="4"/>
      <c r="UHZ149" s="4"/>
      <c r="UIA149" s="4"/>
      <c r="UIB149" s="4"/>
      <c r="UIC149" s="4"/>
      <c r="UID149" s="4"/>
      <c r="UIE149" s="4"/>
      <c r="UIF149" s="4"/>
      <c r="UIG149" s="4"/>
      <c r="UIH149" s="4"/>
      <c r="UII149" s="4"/>
      <c r="UIJ149" s="4"/>
      <c r="UIK149" s="4"/>
      <c r="UIL149" s="4"/>
      <c r="UIM149" s="4"/>
      <c r="UIN149" s="4"/>
      <c r="UIO149" s="4"/>
      <c r="UIP149" s="4"/>
      <c r="UIQ149" s="4"/>
      <c r="UIR149" s="4"/>
      <c r="UIS149" s="4"/>
      <c r="UIT149" s="4"/>
      <c r="UIU149" s="4"/>
      <c r="UIV149" s="4"/>
      <c r="UIW149" s="4"/>
      <c r="UIX149" s="4"/>
      <c r="UIY149" s="4"/>
      <c r="UIZ149" s="4"/>
      <c r="UJA149" s="4"/>
      <c r="UJB149" s="4"/>
      <c r="UJC149" s="4"/>
      <c r="UJD149" s="4"/>
      <c r="UJE149" s="4"/>
      <c r="UJF149" s="4"/>
      <c r="UJG149" s="4"/>
      <c r="UJH149" s="4"/>
      <c r="UJI149" s="4"/>
      <c r="UJJ149" s="4"/>
      <c r="UJK149" s="4"/>
      <c r="UJL149" s="4"/>
      <c r="UJM149" s="4"/>
      <c r="UJN149" s="4"/>
      <c r="UJO149" s="4"/>
      <c r="UJP149" s="4"/>
      <c r="UJQ149" s="4"/>
      <c r="UJR149" s="4"/>
      <c r="UJS149" s="4"/>
      <c r="UJT149" s="4"/>
      <c r="UJU149" s="4"/>
      <c r="UJV149" s="4"/>
      <c r="UJW149" s="4"/>
      <c r="UJX149" s="4"/>
      <c r="UJY149" s="4"/>
      <c r="UJZ149" s="4"/>
      <c r="UKA149" s="4"/>
      <c r="UKB149" s="4"/>
      <c r="UKC149" s="4"/>
      <c r="UKD149" s="4"/>
      <c r="UKE149" s="4"/>
      <c r="UKF149" s="4"/>
      <c r="UKG149" s="4"/>
      <c r="UKH149" s="4"/>
      <c r="UKI149" s="4"/>
      <c r="UKJ149" s="4"/>
      <c r="UKK149" s="4"/>
      <c r="UKL149" s="4"/>
      <c r="UKM149" s="4"/>
      <c r="UKN149" s="4"/>
      <c r="UKO149" s="4"/>
      <c r="UKP149" s="4"/>
      <c r="UKQ149" s="4"/>
      <c r="UKR149" s="4"/>
      <c r="UKS149" s="4"/>
      <c r="UKT149" s="4"/>
      <c r="UKU149" s="4"/>
      <c r="UKV149" s="4"/>
      <c r="UKW149" s="4"/>
      <c r="UKX149" s="4"/>
      <c r="UKY149" s="4"/>
      <c r="UKZ149" s="4"/>
      <c r="ULA149" s="4"/>
      <c r="ULB149" s="4"/>
      <c r="ULC149" s="4"/>
      <c r="ULD149" s="4"/>
      <c r="ULE149" s="4"/>
      <c r="ULF149" s="4"/>
      <c r="ULG149" s="4"/>
      <c r="ULH149" s="4"/>
      <c r="ULI149" s="4"/>
      <c r="ULJ149" s="4"/>
      <c r="ULK149" s="4"/>
      <c r="ULL149" s="4"/>
      <c r="ULM149" s="4"/>
      <c r="ULN149" s="4"/>
      <c r="ULO149" s="4"/>
      <c r="ULP149" s="4"/>
      <c r="ULQ149" s="4"/>
      <c r="ULR149" s="4"/>
      <c r="ULS149" s="4"/>
      <c r="ULT149" s="4"/>
      <c r="ULU149" s="4"/>
      <c r="ULV149" s="4"/>
      <c r="ULW149" s="4"/>
      <c r="ULX149" s="4"/>
      <c r="ULY149" s="4"/>
      <c r="ULZ149" s="4"/>
      <c r="UMA149" s="4"/>
      <c r="UMB149" s="4"/>
      <c r="UMC149" s="4"/>
      <c r="UMD149" s="4"/>
      <c r="UME149" s="4"/>
      <c r="UMF149" s="4"/>
      <c r="UMG149" s="4"/>
      <c r="UMH149" s="4"/>
      <c r="UMI149" s="4"/>
      <c r="UMJ149" s="4"/>
      <c r="UMK149" s="4"/>
      <c r="UML149" s="4"/>
      <c r="UMM149" s="74"/>
      <c r="UMN149" s="74"/>
      <c r="UMO149" s="74"/>
      <c r="UMP149" s="74"/>
      <c r="UMQ149" s="74"/>
      <c r="UMR149" s="74"/>
      <c r="UMS149" s="4"/>
      <c r="UMT149" s="4"/>
      <c r="UMU149" s="4"/>
      <c r="UMV149" s="4"/>
      <c r="UMW149" s="4"/>
      <c r="UMX149" s="4"/>
      <c r="UMY149" s="4"/>
      <c r="UMZ149" s="4"/>
      <c r="UNA149" s="4"/>
      <c r="UNB149" s="4"/>
      <c r="UNC149" s="4"/>
      <c r="UND149" s="4"/>
      <c r="UNE149" s="4"/>
      <c r="UNF149" s="4"/>
      <c r="UNG149" s="4"/>
      <c r="UNH149" s="4"/>
      <c r="UNI149" s="4"/>
      <c r="UNJ149" s="4"/>
      <c r="UNK149" s="4"/>
      <c r="UNL149" s="4"/>
      <c r="UNM149" s="4"/>
      <c r="UNN149" s="4"/>
      <c r="UNO149" s="4"/>
      <c r="UNP149" s="4"/>
      <c r="UNQ149" s="4"/>
      <c r="UNR149" s="4"/>
      <c r="UNS149" s="4"/>
      <c r="UNT149" s="4"/>
      <c r="UNU149" s="4"/>
      <c r="UNV149" s="4"/>
      <c r="UNW149" s="4"/>
      <c r="UNX149" s="4"/>
      <c r="UNY149" s="4"/>
      <c r="UNZ149" s="4"/>
      <c r="UOA149" s="4"/>
      <c r="UOB149" s="4"/>
      <c r="UOC149" s="4"/>
      <c r="UOD149" s="4"/>
      <c r="UOE149" s="4"/>
      <c r="UOF149" s="4"/>
      <c r="UOG149" s="4"/>
      <c r="UOH149" s="4"/>
      <c r="UOI149" s="4"/>
      <c r="UOJ149" s="4"/>
      <c r="UOK149" s="4"/>
      <c r="UOL149" s="4"/>
      <c r="UOM149" s="4"/>
      <c r="UON149" s="4"/>
      <c r="UOO149" s="4"/>
      <c r="UOP149" s="4"/>
      <c r="UOQ149" s="4"/>
      <c r="UOR149" s="4"/>
      <c r="UOS149" s="4"/>
      <c r="UOT149" s="4"/>
      <c r="UOU149" s="4"/>
      <c r="UOV149" s="4"/>
      <c r="UOW149" s="4"/>
      <c r="UOX149" s="4"/>
      <c r="UOY149" s="4"/>
      <c r="UOZ149" s="4"/>
      <c r="UPA149" s="4"/>
      <c r="UPB149" s="4"/>
      <c r="UPC149" s="4"/>
      <c r="UPD149" s="4"/>
      <c r="UPE149" s="4"/>
      <c r="UPF149" s="4"/>
      <c r="UPG149" s="4"/>
      <c r="UPH149" s="4"/>
      <c r="UPI149" s="4"/>
      <c r="UPJ149" s="4"/>
      <c r="UPK149" s="4"/>
      <c r="UPL149" s="4"/>
      <c r="UPM149" s="4"/>
      <c r="UPN149" s="4"/>
      <c r="UPO149" s="4"/>
      <c r="UPP149" s="4"/>
      <c r="UPQ149" s="4"/>
      <c r="UPR149" s="4"/>
      <c r="UPS149" s="4"/>
      <c r="UPT149" s="4"/>
      <c r="UPU149" s="4"/>
      <c r="UPV149" s="4"/>
      <c r="UPW149" s="4"/>
      <c r="UPX149" s="4"/>
      <c r="UPY149" s="4"/>
      <c r="UPZ149" s="4"/>
      <c r="UQA149" s="4"/>
      <c r="UQB149" s="4"/>
      <c r="UQC149" s="4"/>
      <c r="UQD149" s="4"/>
      <c r="UQE149" s="4"/>
      <c r="UQF149" s="4"/>
      <c r="UQG149" s="4"/>
      <c r="UQH149" s="4"/>
      <c r="UQI149" s="4"/>
      <c r="UQJ149" s="4"/>
      <c r="UQK149" s="4"/>
      <c r="UQL149" s="4"/>
      <c r="UQM149" s="4"/>
      <c r="UQN149" s="4"/>
      <c r="UQO149" s="4"/>
      <c r="UQP149" s="4"/>
      <c r="UQQ149" s="4"/>
      <c r="UQR149" s="4"/>
      <c r="UQS149" s="4"/>
      <c r="UQT149" s="4"/>
      <c r="UQU149" s="4"/>
      <c r="UQV149" s="4"/>
      <c r="UQW149" s="4"/>
      <c r="UQX149" s="4"/>
      <c r="UQY149" s="4"/>
      <c r="UQZ149" s="4"/>
      <c r="URA149" s="4"/>
      <c r="URB149" s="4"/>
      <c r="URC149" s="4"/>
      <c r="URD149" s="4"/>
      <c r="URE149" s="4"/>
      <c r="URF149" s="4"/>
      <c r="URG149" s="4"/>
      <c r="URH149" s="4"/>
      <c r="URI149" s="4"/>
      <c r="URJ149" s="4"/>
      <c r="URK149" s="4"/>
      <c r="URL149" s="4"/>
      <c r="URM149" s="4"/>
      <c r="URN149" s="4"/>
      <c r="URO149" s="4"/>
      <c r="URP149" s="4"/>
      <c r="URQ149" s="4"/>
      <c r="URR149" s="4"/>
      <c r="URS149" s="4"/>
      <c r="URT149" s="4"/>
      <c r="URU149" s="4"/>
      <c r="URV149" s="4"/>
      <c r="URW149" s="4"/>
      <c r="URX149" s="4"/>
      <c r="URY149" s="4"/>
      <c r="URZ149" s="4"/>
      <c r="USA149" s="4"/>
      <c r="USB149" s="4"/>
      <c r="USC149" s="4"/>
      <c r="USD149" s="4"/>
      <c r="USE149" s="4"/>
      <c r="USF149" s="4"/>
      <c r="USG149" s="4"/>
      <c r="USH149" s="4"/>
      <c r="USI149" s="4"/>
      <c r="USJ149" s="4"/>
      <c r="USK149" s="4"/>
      <c r="USL149" s="4"/>
      <c r="USM149" s="4"/>
      <c r="USN149" s="4"/>
      <c r="USO149" s="4"/>
      <c r="USP149" s="4"/>
      <c r="USQ149" s="4"/>
      <c r="USR149" s="4"/>
      <c r="USS149" s="4"/>
      <c r="UST149" s="4"/>
      <c r="USU149" s="4"/>
      <c r="USV149" s="4"/>
      <c r="USW149" s="4"/>
      <c r="USX149" s="4"/>
      <c r="USY149" s="4"/>
      <c r="USZ149" s="4"/>
      <c r="UTA149" s="4"/>
      <c r="UTB149" s="4"/>
      <c r="UTC149" s="4"/>
      <c r="UTD149" s="4"/>
      <c r="UTE149" s="4"/>
      <c r="UTF149" s="4"/>
      <c r="UTG149" s="4"/>
      <c r="UTH149" s="4"/>
      <c r="UTI149" s="4"/>
      <c r="UTJ149" s="4"/>
      <c r="UTK149" s="4"/>
      <c r="UTL149" s="4"/>
      <c r="UTM149" s="4"/>
      <c r="UTN149" s="4"/>
      <c r="UTO149" s="4"/>
      <c r="UTP149" s="4"/>
      <c r="UTQ149" s="4"/>
      <c r="UTR149" s="4"/>
      <c r="UTS149" s="4"/>
      <c r="UTT149" s="4"/>
      <c r="UTU149" s="4"/>
      <c r="UTV149" s="4"/>
      <c r="UTW149" s="4"/>
      <c r="UTX149" s="4"/>
      <c r="UTY149" s="4"/>
      <c r="UTZ149" s="4"/>
      <c r="UUA149" s="4"/>
      <c r="UUB149" s="4"/>
      <c r="UUC149" s="4"/>
      <c r="UUD149" s="4"/>
      <c r="UUE149" s="4"/>
      <c r="UUF149" s="4"/>
      <c r="UUG149" s="4"/>
      <c r="UUH149" s="4"/>
      <c r="UUI149" s="4"/>
      <c r="UUJ149" s="4"/>
      <c r="UUK149" s="4"/>
      <c r="UUL149" s="4"/>
      <c r="UUM149" s="4"/>
      <c r="UUN149" s="4"/>
      <c r="UUO149" s="4"/>
      <c r="UUP149" s="4"/>
      <c r="UUQ149" s="4"/>
      <c r="UUR149" s="4"/>
      <c r="UUS149" s="4"/>
      <c r="UUT149" s="4"/>
      <c r="UUU149" s="4"/>
      <c r="UUV149" s="4"/>
      <c r="UUW149" s="4"/>
      <c r="UUX149" s="4"/>
      <c r="UUY149" s="4"/>
      <c r="UUZ149" s="4"/>
      <c r="UVA149" s="4"/>
      <c r="UVB149" s="4"/>
      <c r="UVC149" s="4"/>
      <c r="UVD149" s="4"/>
      <c r="UVE149" s="4"/>
      <c r="UVF149" s="4"/>
      <c r="UVG149" s="4"/>
      <c r="UVH149" s="4"/>
      <c r="UVI149" s="4"/>
      <c r="UVJ149" s="4"/>
      <c r="UVK149" s="4"/>
      <c r="UVL149" s="4"/>
      <c r="UVM149" s="4"/>
      <c r="UVN149" s="4"/>
      <c r="UVO149" s="4"/>
      <c r="UVP149" s="4"/>
      <c r="UVQ149" s="4"/>
      <c r="UVR149" s="4"/>
      <c r="UVS149" s="4"/>
      <c r="UVT149" s="4"/>
      <c r="UVU149" s="4"/>
      <c r="UVV149" s="4"/>
      <c r="UVW149" s="4"/>
      <c r="UVX149" s="4"/>
      <c r="UVY149" s="4"/>
      <c r="UVZ149" s="4"/>
      <c r="UWA149" s="4"/>
      <c r="UWB149" s="4"/>
      <c r="UWC149" s="4"/>
      <c r="UWD149" s="4"/>
      <c r="UWE149" s="4"/>
      <c r="UWF149" s="4"/>
      <c r="UWG149" s="4"/>
      <c r="UWH149" s="4"/>
      <c r="UWI149" s="74"/>
      <c r="UWJ149" s="74"/>
      <c r="UWK149" s="74"/>
      <c r="UWL149" s="74"/>
      <c r="UWM149" s="74"/>
      <c r="UWN149" s="74"/>
      <c r="UWO149" s="4"/>
      <c r="UWP149" s="4"/>
      <c r="UWQ149" s="4"/>
      <c r="UWR149" s="4"/>
      <c r="UWS149" s="4"/>
      <c r="UWT149" s="4"/>
      <c r="UWU149" s="4"/>
      <c r="UWV149" s="4"/>
      <c r="UWW149" s="4"/>
      <c r="UWX149" s="4"/>
      <c r="UWY149" s="4"/>
      <c r="UWZ149" s="4"/>
      <c r="UXA149" s="4"/>
      <c r="UXB149" s="4"/>
      <c r="UXC149" s="4"/>
      <c r="UXD149" s="4"/>
      <c r="UXE149" s="4"/>
      <c r="UXF149" s="4"/>
      <c r="UXG149" s="4"/>
      <c r="UXH149" s="4"/>
      <c r="UXI149" s="4"/>
      <c r="UXJ149" s="4"/>
      <c r="UXK149" s="4"/>
      <c r="UXL149" s="4"/>
      <c r="UXM149" s="4"/>
      <c r="UXN149" s="4"/>
      <c r="UXO149" s="4"/>
      <c r="UXP149" s="4"/>
      <c r="UXQ149" s="4"/>
      <c r="UXR149" s="4"/>
      <c r="UXS149" s="4"/>
      <c r="UXT149" s="4"/>
      <c r="UXU149" s="4"/>
      <c r="UXV149" s="4"/>
      <c r="UXW149" s="4"/>
      <c r="UXX149" s="4"/>
      <c r="UXY149" s="4"/>
      <c r="UXZ149" s="4"/>
      <c r="UYA149" s="4"/>
      <c r="UYB149" s="4"/>
      <c r="UYC149" s="4"/>
      <c r="UYD149" s="4"/>
      <c r="UYE149" s="4"/>
      <c r="UYF149" s="4"/>
      <c r="UYG149" s="4"/>
      <c r="UYH149" s="4"/>
      <c r="UYI149" s="4"/>
      <c r="UYJ149" s="4"/>
      <c r="UYK149" s="4"/>
      <c r="UYL149" s="4"/>
      <c r="UYM149" s="4"/>
      <c r="UYN149" s="4"/>
      <c r="UYO149" s="4"/>
      <c r="UYP149" s="4"/>
      <c r="UYQ149" s="4"/>
      <c r="UYR149" s="4"/>
      <c r="UYS149" s="4"/>
      <c r="UYT149" s="4"/>
      <c r="UYU149" s="4"/>
      <c r="UYV149" s="4"/>
      <c r="UYW149" s="4"/>
      <c r="UYX149" s="4"/>
      <c r="UYY149" s="4"/>
      <c r="UYZ149" s="4"/>
      <c r="UZA149" s="4"/>
      <c r="UZB149" s="4"/>
      <c r="UZC149" s="4"/>
      <c r="UZD149" s="4"/>
      <c r="UZE149" s="4"/>
      <c r="UZF149" s="4"/>
      <c r="UZG149" s="4"/>
      <c r="UZH149" s="4"/>
      <c r="UZI149" s="4"/>
      <c r="UZJ149" s="4"/>
      <c r="UZK149" s="4"/>
      <c r="UZL149" s="4"/>
      <c r="UZM149" s="4"/>
      <c r="UZN149" s="4"/>
      <c r="UZO149" s="4"/>
      <c r="UZP149" s="4"/>
      <c r="UZQ149" s="4"/>
      <c r="UZR149" s="4"/>
      <c r="UZS149" s="4"/>
      <c r="UZT149" s="4"/>
      <c r="UZU149" s="4"/>
      <c r="UZV149" s="4"/>
      <c r="UZW149" s="4"/>
      <c r="UZX149" s="4"/>
      <c r="UZY149" s="4"/>
      <c r="UZZ149" s="4"/>
      <c r="VAA149" s="4"/>
      <c r="VAB149" s="4"/>
      <c r="VAC149" s="4"/>
      <c r="VAD149" s="4"/>
      <c r="VAE149" s="4"/>
      <c r="VAF149" s="4"/>
      <c r="VAG149" s="4"/>
      <c r="VAH149" s="4"/>
      <c r="VAI149" s="4"/>
      <c r="VAJ149" s="4"/>
      <c r="VAK149" s="4"/>
      <c r="VAL149" s="4"/>
      <c r="VAM149" s="4"/>
      <c r="VAN149" s="4"/>
      <c r="VAO149" s="4"/>
      <c r="VAP149" s="4"/>
      <c r="VAQ149" s="4"/>
      <c r="VAR149" s="4"/>
      <c r="VAS149" s="4"/>
      <c r="VAT149" s="4"/>
      <c r="VAU149" s="4"/>
      <c r="VAV149" s="4"/>
      <c r="VAW149" s="4"/>
      <c r="VAX149" s="4"/>
      <c r="VAY149" s="4"/>
      <c r="VAZ149" s="4"/>
      <c r="VBA149" s="4"/>
      <c r="VBB149" s="4"/>
      <c r="VBC149" s="4"/>
      <c r="VBD149" s="4"/>
      <c r="VBE149" s="4"/>
      <c r="VBF149" s="4"/>
      <c r="VBG149" s="4"/>
      <c r="VBH149" s="4"/>
      <c r="VBI149" s="4"/>
      <c r="VBJ149" s="4"/>
      <c r="VBK149" s="4"/>
      <c r="VBL149" s="4"/>
      <c r="VBM149" s="4"/>
      <c r="VBN149" s="4"/>
      <c r="VBO149" s="4"/>
      <c r="VBP149" s="4"/>
      <c r="VBQ149" s="4"/>
      <c r="VBR149" s="4"/>
      <c r="VBS149" s="4"/>
      <c r="VBT149" s="4"/>
      <c r="VBU149" s="4"/>
      <c r="VBV149" s="4"/>
      <c r="VBW149" s="4"/>
      <c r="VBX149" s="4"/>
      <c r="VBY149" s="4"/>
      <c r="VBZ149" s="4"/>
      <c r="VCA149" s="4"/>
      <c r="VCB149" s="4"/>
      <c r="VCC149" s="4"/>
      <c r="VCD149" s="4"/>
      <c r="VCE149" s="4"/>
      <c r="VCF149" s="4"/>
      <c r="VCG149" s="4"/>
      <c r="VCH149" s="4"/>
      <c r="VCI149" s="4"/>
      <c r="VCJ149" s="4"/>
      <c r="VCK149" s="4"/>
      <c r="VCL149" s="4"/>
      <c r="VCM149" s="4"/>
      <c r="VCN149" s="4"/>
      <c r="VCO149" s="4"/>
      <c r="VCP149" s="4"/>
      <c r="VCQ149" s="4"/>
      <c r="VCR149" s="4"/>
      <c r="VCS149" s="4"/>
      <c r="VCT149" s="4"/>
      <c r="VCU149" s="4"/>
      <c r="VCV149" s="4"/>
      <c r="VCW149" s="4"/>
      <c r="VCX149" s="4"/>
      <c r="VCY149" s="4"/>
      <c r="VCZ149" s="4"/>
      <c r="VDA149" s="4"/>
      <c r="VDB149" s="4"/>
      <c r="VDC149" s="4"/>
      <c r="VDD149" s="4"/>
      <c r="VDE149" s="4"/>
      <c r="VDF149" s="4"/>
      <c r="VDG149" s="4"/>
      <c r="VDH149" s="4"/>
      <c r="VDI149" s="4"/>
      <c r="VDJ149" s="4"/>
      <c r="VDK149" s="4"/>
      <c r="VDL149" s="4"/>
      <c r="VDM149" s="4"/>
      <c r="VDN149" s="4"/>
      <c r="VDO149" s="4"/>
      <c r="VDP149" s="4"/>
      <c r="VDQ149" s="4"/>
      <c r="VDR149" s="4"/>
      <c r="VDS149" s="4"/>
      <c r="VDT149" s="4"/>
      <c r="VDU149" s="4"/>
      <c r="VDV149" s="4"/>
      <c r="VDW149" s="4"/>
      <c r="VDX149" s="4"/>
      <c r="VDY149" s="4"/>
      <c r="VDZ149" s="4"/>
      <c r="VEA149" s="4"/>
      <c r="VEB149" s="4"/>
      <c r="VEC149" s="4"/>
      <c r="VED149" s="4"/>
      <c r="VEE149" s="4"/>
      <c r="VEF149" s="4"/>
      <c r="VEG149" s="4"/>
      <c r="VEH149" s="4"/>
      <c r="VEI149" s="4"/>
      <c r="VEJ149" s="4"/>
      <c r="VEK149" s="4"/>
      <c r="VEL149" s="4"/>
      <c r="VEM149" s="4"/>
      <c r="VEN149" s="4"/>
      <c r="VEO149" s="4"/>
      <c r="VEP149" s="4"/>
      <c r="VEQ149" s="4"/>
      <c r="VER149" s="4"/>
      <c r="VES149" s="4"/>
      <c r="VET149" s="4"/>
      <c r="VEU149" s="4"/>
      <c r="VEV149" s="4"/>
      <c r="VEW149" s="4"/>
      <c r="VEX149" s="4"/>
      <c r="VEY149" s="4"/>
      <c r="VEZ149" s="4"/>
      <c r="VFA149" s="4"/>
      <c r="VFB149" s="4"/>
      <c r="VFC149" s="4"/>
      <c r="VFD149" s="4"/>
      <c r="VFE149" s="4"/>
      <c r="VFF149" s="4"/>
      <c r="VFG149" s="4"/>
      <c r="VFH149" s="4"/>
      <c r="VFI149" s="4"/>
      <c r="VFJ149" s="4"/>
      <c r="VFK149" s="4"/>
      <c r="VFL149" s="4"/>
      <c r="VFM149" s="4"/>
      <c r="VFN149" s="4"/>
      <c r="VFO149" s="4"/>
      <c r="VFP149" s="4"/>
      <c r="VFQ149" s="4"/>
      <c r="VFR149" s="4"/>
      <c r="VFS149" s="4"/>
      <c r="VFT149" s="4"/>
      <c r="VFU149" s="4"/>
      <c r="VFV149" s="4"/>
      <c r="VFW149" s="4"/>
      <c r="VFX149" s="4"/>
      <c r="VFY149" s="4"/>
      <c r="VFZ149" s="4"/>
      <c r="VGA149" s="4"/>
      <c r="VGB149" s="4"/>
      <c r="VGC149" s="4"/>
      <c r="VGD149" s="4"/>
      <c r="VGE149" s="74"/>
      <c r="VGF149" s="74"/>
      <c r="VGG149" s="74"/>
      <c r="VGH149" s="74"/>
      <c r="VGI149" s="74"/>
      <c r="VGJ149" s="74"/>
      <c r="VGK149" s="4"/>
      <c r="VGL149" s="4"/>
      <c r="VGM149" s="4"/>
      <c r="VGN149" s="4"/>
      <c r="VGO149" s="4"/>
      <c r="VGP149" s="4"/>
      <c r="VGQ149" s="4"/>
      <c r="VGR149" s="4"/>
      <c r="VGS149" s="4"/>
      <c r="VGT149" s="4"/>
      <c r="VGU149" s="4"/>
      <c r="VGV149" s="4"/>
      <c r="VGW149" s="4"/>
      <c r="VGX149" s="4"/>
      <c r="VGY149" s="4"/>
      <c r="VGZ149" s="4"/>
      <c r="VHA149" s="4"/>
      <c r="VHB149" s="4"/>
      <c r="VHC149" s="4"/>
      <c r="VHD149" s="4"/>
      <c r="VHE149" s="4"/>
      <c r="VHF149" s="4"/>
      <c r="VHG149" s="4"/>
      <c r="VHH149" s="4"/>
      <c r="VHI149" s="4"/>
      <c r="VHJ149" s="4"/>
      <c r="VHK149" s="4"/>
      <c r="VHL149" s="4"/>
      <c r="VHM149" s="4"/>
      <c r="VHN149" s="4"/>
      <c r="VHO149" s="4"/>
      <c r="VHP149" s="4"/>
      <c r="VHQ149" s="4"/>
      <c r="VHR149" s="4"/>
      <c r="VHS149" s="4"/>
      <c r="VHT149" s="4"/>
      <c r="VHU149" s="4"/>
      <c r="VHV149" s="4"/>
      <c r="VHW149" s="4"/>
      <c r="VHX149" s="4"/>
      <c r="VHY149" s="4"/>
      <c r="VHZ149" s="4"/>
      <c r="VIA149" s="4"/>
      <c r="VIB149" s="4"/>
      <c r="VIC149" s="4"/>
      <c r="VID149" s="4"/>
      <c r="VIE149" s="4"/>
      <c r="VIF149" s="4"/>
      <c r="VIG149" s="4"/>
      <c r="VIH149" s="4"/>
      <c r="VII149" s="4"/>
      <c r="VIJ149" s="4"/>
      <c r="VIK149" s="4"/>
      <c r="VIL149" s="4"/>
      <c r="VIM149" s="4"/>
      <c r="VIN149" s="4"/>
      <c r="VIO149" s="4"/>
      <c r="VIP149" s="4"/>
      <c r="VIQ149" s="4"/>
      <c r="VIR149" s="4"/>
      <c r="VIS149" s="4"/>
      <c r="VIT149" s="4"/>
      <c r="VIU149" s="4"/>
      <c r="VIV149" s="4"/>
      <c r="VIW149" s="4"/>
      <c r="VIX149" s="4"/>
      <c r="VIY149" s="4"/>
      <c r="VIZ149" s="4"/>
      <c r="VJA149" s="4"/>
      <c r="VJB149" s="4"/>
      <c r="VJC149" s="4"/>
      <c r="VJD149" s="4"/>
      <c r="VJE149" s="4"/>
      <c r="VJF149" s="4"/>
      <c r="VJG149" s="4"/>
      <c r="VJH149" s="4"/>
      <c r="VJI149" s="4"/>
      <c r="VJJ149" s="4"/>
      <c r="VJK149" s="4"/>
      <c r="VJL149" s="4"/>
      <c r="VJM149" s="4"/>
      <c r="VJN149" s="4"/>
      <c r="VJO149" s="4"/>
      <c r="VJP149" s="4"/>
      <c r="VJQ149" s="4"/>
      <c r="VJR149" s="4"/>
      <c r="VJS149" s="4"/>
      <c r="VJT149" s="4"/>
      <c r="VJU149" s="4"/>
      <c r="VJV149" s="4"/>
      <c r="VJW149" s="4"/>
      <c r="VJX149" s="4"/>
      <c r="VJY149" s="4"/>
      <c r="VJZ149" s="4"/>
      <c r="VKA149" s="4"/>
      <c r="VKB149" s="4"/>
      <c r="VKC149" s="4"/>
      <c r="VKD149" s="4"/>
      <c r="VKE149" s="4"/>
      <c r="VKF149" s="4"/>
      <c r="VKG149" s="4"/>
      <c r="VKH149" s="4"/>
      <c r="VKI149" s="4"/>
      <c r="VKJ149" s="4"/>
      <c r="VKK149" s="4"/>
      <c r="VKL149" s="4"/>
      <c r="VKM149" s="4"/>
      <c r="VKN149" s="4"/>
      <c r="VKO149" s="4"/>
      <c r="VKP149" s="4"/>
      <c r="VKQ149" s="4"/>
      <c r="VKR149" s="4"/>
      <c r="VKS149" s="4"/>
      <c r="VKT149" s="4"/>
      <c r="VKU149" s="4"/>
      <c r="VKV149" s="4"/>
      <c r="VKW149" s="4"/>
      <c r="VKX149" s="4"/>
      <c r="VKY149" s="4"/>
      <c r="VKZ149" s="4"/>
      <c r="VLA149" s="4"/>
      <c r="VLB149" s="4"/>
      <c r="VLC149" s="4"/>
      <c r="VLD149" s="4"/>
      <c r="VLE149" s="4"/>
      <c r="VLF149" s="4"/>
      <c r="VLG149" s="4"/>
      <c r="VLH149" s="4"/>
      <c r="VLI149" s="4"/>
      <c r="VLJ149" s="4"/>
      <c r="VLK149" s="4"/>
      <c r="VLL149" s="4"/>
      <c r="VLM149" s="4"/>
      <c r="VLN149" s="4"/>
      <c r="VLO149" s="4"/>
      <c r="VLP149" s="4"/>
      <c r="VLQ149" s="4"/>
      <c r="VLR149" s="4"/>
      <c r="VLS149" s="4"/>
      <c r="VLT149" s="4"/>
      <c r="VLU149" s="4"/>
      <c r="VLV149" s="4"/>
      <c r="VLW149" s="4"/>
      <c r="VLX149" s="4"/>
      <c r="VLY149" s="4"/>
      <c r="VLZ149" s="4"/>
      <c r="VMA149" s="4"/>
      <c r="VMB149" s="4"/>
      <c r="VMC149" s="4"/>
      <c r="VMD149" s="4"/>
      <c r="VME149" s="4"/>
      <c r="VMF149" s="4"/>
      <c r="VMG149" s="4"/>
      <c r="VMH149" s="4"/>
      <c r="VMI149" s="4"/>
      <c r="VMJ149" s="4"/>
      <c r="VMK149" s="4"/>
      <c r="VML149" s="4"/>
      <c r="VMM149" s="4"/>
      <c r="VMN149" s="4"/>
      <c r="VMO149" s="4"/>
      <c r="VMP149" s="4"/>
      <c r="VMQ149" s="4"/>
      <c r="VMR149" s="4"/>
      <c r="VMS149" s="4"/>
      <c r="VMT149" s="4"/>
      <c r="VMU149" s="4"/>
      <c r="VMV149" s="4"/>
      <c r="VMW149" s="4"/>
      <c r="VMX149" s="4"/>
      <c r="VMY149" s="4"/>
      <c r="VMZ149" s="4"/>
      <c r="VNA149" s="4"/>
      <c r="VNB149" s="4"/>
      <c r="VNC149" s="4"/>
      <c r="VND149" s="4"/>
      <c r="VNE149" s="4"/>
      <c r="VNF149" s="4"/>
      <c r="VNG149" s="4"/>
      <c r="VNH149" s="4"/>
      <c r="VNI149" s="4"/>
      <c r="VNJ149" s="4"/>
      <c r="VNK149" s="4"/>
      <c r="VNL149" s="4"/>
      <c r="VNM149" s="4"/>
      <c r="VNN149" s="4"/>
      <c r="VNO149" s="4"/>
      <c r="VNP149" s="4"/>
      <c r="VNQ149" s="4"/>
      <c r="VNR149" s="4"/>
      <c r="VNS149" s="4"/>
      <c r="VNT149" s="4"/>
      <c r="VNU149" s="4"/>
      <c r="VNV149" s="4"/>
      <c r="VNW149" s="4"/>
      <c r="VNX149" s="4"/>
      <c r="VNY149" s="4"/>
      <c r="VNZ149" s="4"/>
      <c r="VOA149" s="4"/>
      <c r="VOB149" s="4"/>
      <c r="VOC149" s="4"/>
      <c r="VOD149" s="4"/>
      <c r="VOE149" s="4"/>
      <c r="VOF149" s="4"/>
      <c r="VOG149" s="4"/>
      <c r="VOH149" s="4"/>
      <c r="VOI149" s="4"/>
      <c r="VOJ149" s="4"/>
      <c r="VOK149" s="4"/>
      <c r="VOL149" s="4"/>
      <c r="VOM149" s="4"/>
      <c r="VON149" s="4"/>
      <c r="VOO149" s="4"/>
      <c r="VOP149" s="4"/>
      <c r="VOQ149" s="4"/>
      <c r="VOR149" s="4"/>
      <c r="VOS149" s="4"/>
      <c r="VOT149" s="4"/>
      <c r="VOU149" s="4"/>
      <c r="VOV149" s="4"/>
      <c r="VOW149" s="4"/>
      <c r="VOX149" s="4"/>
      <c r="VOY149" s="4"/>
      <c r="VOZ149" s="4"/>
      <c r="VPA149" s="4"/>
      <c r="VPB149" s="4"/>
      <c r="VPC149" s="4"/>
      <c r="VPD149" s="4"/>
      <c r="VPE149" s="4"/>
      <c r="VPF149" s="4"/>
      <c r="VPG149" s="4"/>
      <c r="VPH149" s="4"/>
      <c r="VPI149" s="4"/>
      <c r="VPJ149" s="4"/>
      <c r="VPK149" s="4"/>
      <c r="VPL149" s="4"/>
      <c r="VPM149" s="4"/>
      <c r="VPN149" s="4"/>
      <c r="VPO149" s="4"/>
      <c r="VPP149" s="4"/>
      <c r="VPQ149" s="4"/>
      <c r="VPR149" s="4"/>
      <c r="VPS149" s="4"/>
      <c r="VPT149" s="4"/>
      <c r="VPU149" s="4"/>
      <c r="VPV149" s="4"/>
      <c r="VPW149" s="4"/>
      <c r="VPX149" s="4"/>
      <c r="VPY149" s="4"/>
      <c r="VPZ149" s="4"/>
      <c r="VQA149" s="74"/>
      <c r="VQB149" s="74"/>
      <c r="VQC149" s="74"/>
      <c r="VQD149" s="74"/>
      <c r="VQE149" s="74"/>
      <c r="VQF149" s="74"/>
      <c r="VQG149" s="4"/>
      <c r="VQH149" s="4"/>
      <c r="VQI149" s="4"/>
      <c r="VQJ149" s="4"/>
      <c r="VQK149" s="4"/>
      <c r="VQL149" s="4"/>
      <c r="VQM149" s="4"/>
      <c r="VQN149" s="4"/>
      <c r="VQO149" s="4"/>
      <c r="VQP149" s="4"/>
      <c r="VQQ149" s="4"/>
      <c r="VQR149" s="4"/>
      <c r="VQS149" s="4"/>
      <c r="VQT149" s="4"/>
      <c r="VQU149" s="4"/>
      <c r="VQV149" s="4"/>
      <c r="VQW149" s="4"/>
      <c r="VQX149" s="4"/>
      <c r="VQY149" s="4"/>
      <c r="VQZ149" s="4"/>
      <c r="VRA149" s="4"/>
      <c r="VRB149" s="4"/>
      <c r="VRC149" s="4"/>
      <c r="VRD149" s="4"/>
      <c r="VRE149" s="4"/>
      <c r="VRF149" s="4"/>
      <c r="VRG149" s="4"/>
      <c r="VRH149" s="4"/>
      <c r="VRI149" s="4"/>
      <c r="VRJ149" s="4"/>
      <c r="VRK149" s="4"/>
      <c r="VRL149" s="4"/>
      <c r="VRM149" s="4"/>
      <c r="VRN149" s="4"/>
      <c r="VRO149" s="4"/>
      <c r="VRP149" s="4"/>
      <c r="VRQ149" s="4"/>
      <c r="VRR149" s="4"/>
      <c r="VRS149" s="4"/>
      <c r="VRT149" s="4"/>
      <c r="VRU149" s="4"/>
      <c r="VRV149" s="4"/>
      <c r="VRW149" s="4"/>
      <c r="VRX149" s="4"/>
      <c r="VRY149" s="4"/>
      <c r="VRZ149" s="4"/>
      <c r="VSA149" s="4"/>
      <c r="VSB149" s="4"/>
      <c r="VSC149" s="4"/>
      <c r="VSD149" s="4"/>
      <c r="VSE149" s="4"/>
      <c r="VSF149" s="4"/>
      <c r="VSG149" s="4"/>
      <c r="VSH149" s="4"/>
      <c r="VSI149" s="4"/>
      <c r="VSJ149" s="4"/>
      <c r="VSK149" s="4"/>
      <c r="VSL149" s="4"/>
      <c r="VSM149" s="4"/>
      <c r="VSN149" s="4"/>
      <c r="VSO149" s="4"/>
      <c r="VSP149" s="4"/>
      <c r="VSQ149" s="4"/>
      <c r="VSR149" s="4"/>
      <c r="VSS149" s="4"/>
      <c r="VST149" s="4"/>
      <c r="VSU149" s="4"/>
      <c r="VSV149" s="4"/>
      <c r="VSW149" s="4"/>
      <c r="VSX149" s="4"/>
      <c r="VSY149" s="4"/>
      <c r="VSZ149" s="4"/>
      <c r="VTA149" s="4"/>
      <c r="VTB149" s="4"/>
      <c r="VTC149" s="4"/>
      <c r="VTD149" s="4"/>
      <c r="VTE149" s="4"/>
      <c r="VTF149" s="4"/>
      <c r="VTG149" s="4"/>
      <c r="VTH149" s="4"/>
      <c r="VTI149" s="4"/>
      <c r="VTJ149" s="4"/>
      <c r="VTK149" s="4"/>
      <c r="VTL149" s="4"/>
      <c r="VTM149" s="4"/>
      <c r="VTN149" s="4"/>
      <c r="VTO149" s="4"/>
      <c r="VTP149" s="4"/>
      <c r="VTQ149" s="4"/>
      <c r="VTR149" s="4"/>
      <c r="VTS149" s="4"/>
      <c r="VTT149" s="4"/>
      <c r="VTU149" s="4"/>
      <c r="VTV149" s="4"/>
      <c r="VTW149" s="4"/>
      <c r="VTX149" s="4"/>
      <c r="VTY149" s="4"/>
      <c r="VTZ149" s="4"/>
      <c r="VUA149" s="4"/>
      <c r="VUB149" s="4"/>
      <c r="VUC149" s="4"/>
      <c r="VUD149" s="4"/>
      <c r="VUE149" s="4"/>
      <c r="VUF149" s="4"/>
      <c r="VUG149" s="4"/>
      <c r="VUH149" s="4"/>
      <c r="VUI149" s="4"/>
      <c r="VUJ149" s="4"/>
      <c r="VUK149" s="4"/>
      <c r="VUL149" s="4"/>
      <c r="VUM149" s="4"/>
      <c r="VUN149" s="4"/>
      <c r="VUO149" s="4"/>
      <c r="VUP149" s="4"/>
      <c r="VUQ149" s="4"/>
      <c r="VUR149" s="4"/>
      <c r="VUS149" s="4"/>
      <c r="VUT149" s="4"/>
      <c r="VUU149" s="4"/>
      <c r="VUV149" s="4"/>
      <c r="VUW149" s="4"/>
      <c r="VUX149" s="4"/>
      <c r="VUY149" s="4"/>
      <c r="VUZ149" s="4"/>
      <c r="VVA149" s="4"/>
      <c r="VVB149" s="4"/>
      <c r="VVC149" s="4"/>
      <c r="VVD149" s="4"/>
      <c r="VVE149" s="4"/>
      <c r="VVF149" s="4"/>
      <c r="VVG149" s="4"/>
      <c r="VVH149" s="4"/>
      <c r="VVI149" s="4"/>
      <c r="VVJ149" s="4"/>
      <c r="VVK149" s="4"/>
      <c r="VVL149" s="4"/>
      <c r="VVM149" s="4"/>
      <c r="VVN149" s="4"/>
      <c r="VVO149" s="4"/>
      <c r="VVP149" s="4"/>
      <c r="VVQ149" s="4"/>
      <c r="VVR149" s="4"/>
      <c r="VVS149" s="4"/>
      <c r="VVT149" s="4"/>
      <c r="VVU149" s="4"/>
      <c r="VVV149" s="4"/>
      <c r="VVW149" s="4"/>
      <c r="VVX149" s="4"/>
      <c r="VVY149" s="4"/>
      <c r="VVZ149" s="4"/>
      <c r="VWA149" s="4"/>
      <c r="VWB149" s="4"/>
      <c r="VWC149" s="4"/>
      <c r="VWD149" s="4"/>
      <c r="VWE149" s="4"/>
      <c r="VWF149" s="4"/>
      <c r="VWG149" s="4"/>
      <c r="VWH149" s="4"/>
      <c r="VWI149" s="4"/>
      <c r="VWJ149" s="4"/>
      <c r="VWK149" s="4"/>
      <c r="VWL149" s="4"/>
      <c r="VWM149" s="4"/>
      <c r="VWN149" s="4"/>
      <c r="VWO149" s="4"/>
      <c r="VWP149" s="4"/>
      <c r="VWQ149" s="4"/>
      <c r="VWR149" s="4"/>
      <c r="VWS149" s="4"/>
      <c r="VWT149" s="4"/>
      <c r="VWU149" s="4"/>
      <c r="VWV149" s="4"/>
      <c r="VWW149" s="4"/>
      <c r="VWX149" s="4"/>
      <c r="VWY149" s="4"/>
      <c r="VWZ149" s="4"/>
      <c r="VXA149" s="4"/>
      <c r="VXB149" s="4"/>
      <c r="VXC149" s="4"/>
      <c r="VXD149" s="4"/>
      <c r="VXE149" s="4"/>
      <c r="VXF149" s="4"/>
      <c r="VXG149" s="4"/>
      <c r="VXH149" s="4"/>
      <c r="VXI149" s="4"/>
      <c r="VXJ149" s="4"/>
      <c r="VXK149" s="4"/>
      <c r="VXL149" s="4"/>
      <c r="VXM149" s="4"/>
      <c r="VXN149" s="4"/>
      <c r="VXO149" s="4"/>
      <c r="VXP149" s="4"/>
      <c r="VXQ149" s="4"/>
      <c r="VXR149" s="4"/>
      <c r="VXS149" s="4"/>
      <c r="VXT149" s="4"/>
      <c r="VXU149" s="4"/>
      <c r="VXV149" s="4"/>
      <c r="VXW149" s="4"/>
      <c r="VXX149" s="4"/>
      <c r="VXY149" s="4"/>
      <c r="VXZ149" s="4"/>
      <c r="VYA149" s="4"/>
      <c r="VYB149" s="4"/>
      <c r="VYC149" s="4"/>
      <c r="VYD149" s="4"/>
      <c r="VYE149" s="4"/>
      <c r="VYF149" s="4"/>
      <c r="VYG149" s="4"/>
      <c r="VYH149" s="4"/>
      <c r="VYI149" s="4"/>
      <c r="VYJ149" s="4"/>
      <c r="VYK149" s="4"/>
      <c r="VYL149" s="4"/>
      <c r="VYM149" s="4"/>
      <c r="VYN149" s="4"/>
      <c r="VYO149" s="4"/>
      <c r="VYP149" s="4"/>
      <c r="VYQ149" s="4"/>
      <c r="VYR149" s="4"/>
      <c r="VYS149" s="4"/>
      <c r="VYT149" s="4"/>
      <c r="VYU149" s="4"/>
      <c r="VYV149" s="4"/>
      <c r="VYW149" s="4"/>
      <c r="VYX149" s="4"/>
      <c r="VYY149" s="4"/>
      <c r="VYZ149" s="4"/>
      <c r="VZA149" s="4"/>
      <c r="VZB149" s="4"/>
      <c r="VZC149" s="4"/>
      <c r="VZD149" s="4"/>
      <c r="VZE149" s="4"/>
      <c r="VZF149" s="4"/>
      <c r="VZG149" s="4"/>
      <c r="VZH149" s="4"/>
      <c r="VZI149" s="4"/>
      <c r="VZJ149" s="4"/>
      <c r="VZK149" s="4"/>
      <c r="VZL149" s="4"/>
      <c r="VZM149" s="4"/>
      <c r="VZN149" s="4"/>
      <c r="VZO149" s="4"/>
      <c r="VZP149" s="4"/>
      <c r="VZQ149" s="4"/>
      <c r="VZR149" s="4"/>
      <c r="VZS149" s="4"/>
      <c r="VZT149" s="4"/>
      <c r="VZU149" s="4"/>
      <c r="VZV149" s="4"/>
      <c r="VZW149" s="74"/>
      <c r="VZX149" s="74"/>
      <c r="VZY149" s="74"/>
      <c r="VZZ149" s="74"/>
      <c r="WAA149" s="74"/>
      <c r="WAB149" s="74"/>
      <c r="WAC149" s="4"/>
      <c r="WAD149" s="4"/>
      <c r="WAE149" s="4"/>
      <c r="WAF149" s="4"/>
      <c r="WAG149" s="4"/>
      <c r="WAH149" s="4"/>
      <c r="WAI149" s="4"/>
      <c r="WAJ149" s="4"/>
      <c r="WAK149" s="4"/>
      <c r="WAL149" s="4"/>
      <c r="WAM149" s="4"/>
      <c r="WAN149" s="4"/>
      <c r="WAO149" s="4"/>
      <c r="WAP149" s="4"/>
      <c r="WAQ149" s="4"/>
      <c r="WAR149" s="4"/>
      <c r="WAS149" s="4"/>
      <c r="WAT149" s="4"/>
      <c r="WAU149" s="4"/>
      <c r="WAV149" s="4"/>
      <c r="WAW149" s="4"/>
      <c r="WAX149" s="4"/>
      <c r="WAY149" s="4"/>
      <c r="WAZ149" s="4"/>
      <c r="WBA149" s="4"/>
      <c r="WBB149" s="4"/>
      <c r="WBC149" s="4"/>
      <c r="WBD149" s="4"/>
      <c r="WBE149" s="4"/>
      <c r="WBF149" s="4"/>
      <c r="WBG149" s="4"/>
      <c r="WBH149" s="4"/>
      <c r="WBI149" s="4"/>
      <c r="WBJ149" s="4"/>
      <c r="WBK149" s="4"/>
      <c r="WBL149" s="4"/>
      <c r="WBM149" s="4"/>
      <c r="WBN149" s="4"/>
      <c r="WBO149" s="4"/>
      <c r="WBP149" s="4"/>
      <c r="WBQ149" s="4"/>
      <c r="WBR149" s="4"/>
      <c r="WBS149" s="4"/>
      <c r="WBT149" s="4"/>
      <c r="WBU149" s="4"/>
      <c r="WBV149" s="4"/>
      <c r="WBW149" s="4"/>
      <c r="WBX149" s="4"/>
      <c r="WBY149" s="4"/>
      <c r="WBZ149" s="4"/>
      <c r="WCA149" s="4"/>
      <c r="WCB149" s="4"/>
      <c r="WCC149" s="4"/>
      <c r="WCD149" s="4"/>
      <c r="WCE149" s="4"/>
      <c r="WCF149" s="4"/>
      <c r="WCG149" s="4"/>
      <c r="WCH149" s="4"/>
      <c r="WCI149" s="4"/>
      <c r="WCJ149" s="4"/>
      <c r="WCK149" s="4"/>
      <c r="WCL149" s="4"/>
      <c r="WCM149" s="4"/>
      <c r="WCN149" s="4"/>
      <c r="WCO149" s="4"/>
      <c r="WCP149" s="4"/>
      <c r="WCQ149" s="4"/>
      <c r="WCR149" s="4"/>
      <c r="WCS149" s="4"/>
      <c r="WCT149" s="4"/>
      <c r="WCU149" s="4"/>
      <c r="WCV149" s="4"/>
      <c r="WCW149" s="4"/>
      <c r="WCX149" s="4"/>
      <c r="WCY149" s="4"/>
      <c r="WCZ149" s="4"/>
      <c r="WDA149" s="4"/>
      <c r="WDB149" s="4"/>
      <c r="WDC149" s="4"/>
      <c r="WDD149" s="4"/>
      <c r="WDE149" s="4"/>
      <c r="WDF149" s="4"/>
      <c r="WDG149" s="4"/>
      <c r="WDH149" s="4"/>
      <c r="WDI149" s="4"/>
      <c r="WDJ149" s="4"/>
      <c r="WDK149" s="4"/>
      <c r="WDL149" s="4"/>
      <c r="WDM149" s="4"/>
      <c r="WDN149" s="4"/>
      <c r="WDO149" s="4"/>
      <c r="WDP149" s="4"/>
      <c r="WDQ149" s="4"/>
      <c r="WDR149" s="4"/>
      <c r="WDS149" s="4"/>
      <c r="WDT149" s="4"/>
      <c r="WDU149" s="4"/>
      <c r="WDV149" s="4"/>
      <c r="WDW149" s="4"/>
      <c r="WDX149" s="4"/>
      <c r="WDY149" s="4"/>
      <c r="WDZ149" s="4"/>
      <c r="WEA149" s="4"/>
      <c r="WEB149" s="4"/>
      <c r="WEC149" s="4"/>
      <c r="WED149" s="4"/>
      <c r="WEE149" s="4"/>
      <c r="WEF149" s="4"/>
      <c r="WEG149" s="4"/>
      <c r="WEH149" s="4"/>
      <c r="WEI149" s="4"/>
      <c r="WEJ149" s="4"/>
      <c r="WEK149" s="4"/>
      <c r="WEL149" s="4"/>
      <c r="WEM149" s="4"/>
      <c r="WEN149" s="4"/>
      <c r="WEO149" s="4"/>
      <c r="WEP149" s="4"/>
      <c r="WEQ149" s="4"/>
      <c r="WER149" s="4"/>
      <c r="WES149" s="4"/>
      <c r="WET149" s="4"/>
      <c r="WEU149" s="4"/>
      <c r="WEV149" s="4"/>
      <c r="WEW149" s="4"/>
      <c r="WEX149" s="4"/>
      <c r="WEY149" s="4"/>
      <c r="WEZ149" s="4"/>
      <c r="WFA149" s="4"/>
      <c r="WFB149" s="4"/>
      <c r="WFC149" s="4"/>
      <c r="WFD149" s="4"/>
      <c r="WFE149" s="4"/>
      <c r="WFF149" s="4"/>
      <c r="WFG149" s="4"/>
      <c r="WFH149" s="4"/>
      <c r="WFI149" s="4"/>
      <c r="WFJ149" s="4"/>
      <c r="WFK149" s="4"/>
      <c r="WFL149" s="4"/>
      <c r="WFM149" s="4"/>
      <c r="WFN149" s="4"/>
      <c r="WFO149" s="4"/>
      <c r="WFP149" s="4"/>
      <c r="WFQ149" s="4"/>
      <c r="WFR149" s="4"/>
      <c r="WFS149" s="4"/>
      <c r="WFT149" s="4"/>
      <c r="WFU149" s="4"/>
      <c r="WFV149" s="4"/>
      <c r="WFW149" s="4"/>
      <c r="WFX149" s="4"/>
      <c r="WFY149" s="4"/>
      <c r="WFZ149" s="4"/>
      <c r="WGA149" s="4"/>
      <c r="WGB149" s="4"/>
      <c r="WGC149" s="4"/>
      <c r="WGD149" s="4"/>
      <c r="WGE149" s="4"/>
      <c r="WGF149" s="4"/>
      <c r="WGG149" s="4"/>
      <c r="WGH149" s="4"/>
      <c r="WGI149" s="4"/>
      <c r="WGJ149" s="4"/>
      <c r="WGK149" s="4"/>
      <c r="WGL149" s="4"/>
      <c r="WGM149" s="4"/>
      <c r="WGN149" s="4"/>
      <c r="WGO149" s="4"/>
      <c r="WGP149" s="4"/>
      <c r="WGQ149" s="4"/>
      <c r="WGR149" s="4"/>
      <c r="WGS149" s="4"/>
      <c r="WGT149" s="4"/>
      <c r="WGU149" s="4"/>
      <c r="WGV149" s="4"/>
      <c r="WGW149" s="4"/>
      <c r="WGX149" s="4"/>
      <c r="WGY149" s="4"/>
      <c r="WGZ149" s="4"/>
      <c r="WHA149" s="4"/>
      <c r="WHB149" s="4"/>
      <c r="WHC149" s="4"/>
      <c r="WHD149" s="4"/>
      <c r="WHE149" s="4"/>
      <c r="WHF149" s="4"/>
      <c r="WHG149" s="4"/>
      <c r="WHH149" s="4"/>
      <c r="WHI149" s="4"/>
      <c r="WHJ149" s="4"/>
      <c r="WHK149" s="4"/>
      <c r="WHL149" s="4"/>
      <c r="WHM149" s="4"/>
      <c r="WHN149" s="4"/>
      <c r="WHO149" s="4"/>
      <c r="WHP149" s="4"/>
      <c r="WHQ149" s="4"/>
      <c r="WHR149" s="4"/>
      <c r="WHS149" s="4"/>
      <c r="WHT149" s="4"/>
      <c r="WHU149" s="4"/>
      <c r="WHV149" s="4"/>
      <c r="WHW149" s="4"/>
      <c r="WHX149" s="4"/>
      <c r="WHY149" s="4"/>
      <c r="WHZ149" s="4"/>
      <c r="WIA149" s="4"/>
      <c r="WIB149" s="4"/>
      <c r="WIC149" s="4"/>
      <c r="WID149" s="4"/>
      <c r="WIE149" s="4"/>
      <c r="WIF149" s="4"/>
      <c r="WIG149" s="4"/>
      <c r="WIH149" s="4"/>
      <c r="WII149" s="4"/>
      <c r="WIJ149" s="4"/>
      <c r="WIK149" s="4"/>
      <c r="WIL149" s="4"/>
      <c r="WIM149" s="4"/>
      <c r="WIN149" s="4"/>
      <c r="WIO149" s="4"/>
      <c r="WIP149" s="4"/>
      <c r="WIQ149" s="4"/>
      <c r="WIR149" s="4"/>
      <c r="WIS149" s="4"/>
      <c r="WIT149" s="4"/>
      <c r="WIU149" s="4"/>
      <c r="WIV149" s="4"/>
      <c r="WIW149" s="4"/>
      <c r="WIX149" s="4"/>
      <c r="WIY149" s="4"/>
      <c r="WIZ149" s="4"/>
      <c r="WJA149" s="4"/>
      <c r="WJB149" s="4"/>
      <c r="WJC149" s="4"/>
      <c r="WJD149" s="4"/>
      <c r="WJE149" s="4"/>
      <c r="WJF149" s="4"/>
      <c r="WJG149" s="4"/>
      <c r="WJH149" s="4"/>
      <c r="WJI149" s="4"/>
      <c r="WJJ149" s="4"/>
      <c r="WJK149" s="4"/>
      <c r="WJL149" s="4"/>
      <c r="WJM149" s="4"/>
      <c r="WJN149" s="4"/>
      <c r="WJO149" s="4"/>
      <c r="WJP149" s="4"/>
      <c r="WJQ149" s="4"/>
      <c r="WJR149" s="4"/>
      <c r="WJS149" s="74"/>
      <c r="WJT149" s="74"/>
      <c r="WJU149" s="74"/>
      <c r="WJV149" s="74"/>
      <c r="WJW149" s="74"/>
      <c r="WJX149" s="74"/>
      <c r="WJY149" s="4"/>
      <c r="WJZ149" s="4"/>
      <c r="WKA149" s="4"/>
      <c r="WKB149" s="4"/>
      <c r="WKC149" s="4"/>
      <c r="WKD149" s="4"/>
      <c r="WKE149" s="4"/>
      <c r="WKF149" s="4"/>
      <c r="WKG149" s="4"/>
      <c r="WKH149" s="4"/>
      <c r="WKI149" s="4"/>
      <c r="WKJ149" s="4"/>
      <c r="WKK149" s="4"/>
      <c r="WKL149" s="4"/>
      <c r="WKM149" s="4"/>
      <c r="WKN149" s="4"/>
      <c r="WKO149" s="4"/>
      <c r="WKP149" s="4"/>
      <c r="WKQ149" s="4"/>
      <c r="WKR149" s="4"/>
      <c r="WKS149" s="4"/>
      <c r="WKT149" s="4"/>
      <c r="WKU149" s="4"/>
      <c r="WKV149" s="4"/>
      <c r="WKW149" s="4"/>
      <c r="WKX149" s="4"/>
      <c r="WKY149" s="4"/>
      <c r="WKZ149" s="4"/>
      <c r="WLA149" s="4"/>
      <c r="WLB149" s="4"/>
      <c r="WLC149" s="4"/>
      <c r="WLD149" s="4"/>
      <c r="WLE149" s="4"/>
      <c r="WLF149" s="4"/>
      <c r="WLG149" s="4"/>
      <c r="WLH149" s="4"/>
      <c r="WLI149" s="4"/>
      <c r="WLJ149" s="4"/>
      <c r="WLK149" s="4"/>
      <c r="WLL149" s="4"/>
      <c r="WLM149" s="4"/>
      <c r="WLN149" s="4"/>
      <c r="WLO149" s="4"/>
      <c r="WLP149" s="4"/>
      <c r="WLQ149" s="4"/>
      <c r="WLR149" s="4"/>
      <c r="WLS149" s="4"/>
      <c r="WLT149" s="4"/>
      <c r="WLU149" s="4"/>
      <c r="WLV149" s="4"/>
      <c r="WLW149" s="4"/>
      <c r="WLX149" s="4"/>
      <c r="WLY149" s="4"/>
      <c r="WLZ149" s="4"/>
      <c r="WMA149" s="4"/>
      <c r="WMB149" s="4"/>
      <c r="WMC149" s="4"/>
      <c r="WMD149" s="4"/>
      <c r="WME149" s="4"/>
      <c r="WMF149" s="4"/>
      <c r="WMG149" s="4"/>
      <c r="WMH149" s="4"/>
      <c r="WMI149" s="4"/>
      <c r="WMJ149" s="4"/>
      <c r="WMK149" s="4"/>
      <c r="WML149" s="4"/>
      <c r="WMM149" s="4"/>
      <c r="WMN149" s="4"/>
      <c r="WMO149" s="4"/>
      <c r="WMP149" s="4"/>
      <c r="WMQ149" s="4"/>
      <c r="WMR149" s="4"/>
      <c r="WMS149" s="4"/>
      <c r="WMT149" s="4"/>
      <c r="WMU149" s="4"/>
      <c r="WMV149" s="4"/>
      <c r="WMW149" s="4"/>
      <c r="WMX149" s="4"/>
      <c r="WMY149" s="4"/>
      <c r="WMZ149" s="4"/>
      <c r="WNA149" s="4"/>
      <c r="WNB149" s="4"/>
      <c r="WNC149" s="4"/>
      <c r="WND149" s="4"/>
      <c r="WNE149" s="4"/>
      <c r="WNF149" s="4"/>
      <c r="WNG149" s="4"/>
      <c r="WNH149" s="4"/>
      <c r="WNI149" s="4"/>
      <c r="WNJ149" s="4"/>
      <c r="WNK149" s="4"/>
      <c r="WNL149" s="4"/>
      <c r="WNM149" s="4"/>
      <c r="WNN149" s="4"/>
      <c r="WNO149" s="4"/>
      <c r="WNP149" s="4"/>
      <c r="WNQ149" s="4"/>
      <c r="WNR149" s="4"/>
      <c r="WNS149" s="4"/>
      <c r="WNT149" s="4"/>
      <c r="WNU149" s="4"/>
      <c r="WNV149" s="4"/>
      <c r="WNW149" s="4"/>
      <c r="WNX149" s="4"/>
      <c r="WNY149" s="4"/>
      <c r="WNZ149" s="4"/>
      <c r="WOA149" s="4"/>
      <c r="WOB149" s="4"/>
      <c r="WOC149" s="4"/>
      <c r="WOD149" s="4"/>
      <c r="WOE149" s="4"/>
      <c r="WOF149" s="4"/>
      <c r="WOG149" s="4"/>
      <c r="WOH149" s="4"/>
      <c r="WOI149" s="4"/>
      <c r="WOJ149" s="4"/>
      <c r="WOK149" s="4"/>
      <c r="WOL149" s="4"/>
      <c r="WOM149" s="4"/>
      <c r="WON149" s="4"/>
      <c r="WOO149" s="4"/>
      <c r="WOP149" s="4"/>
      <c r="WOQ149" s="4"/>
      <c r="WOR149" s="4"/>
      <c r="WOS149" s="4"/>
      <c r="WOT149" s="4"/>
      <c r="WOU149" s="4"/>
      <c r="WOV149" s="4"/>
      <c r="WOW149" s="4"/>
      <c r="WOX149" s="4"/>
      <c r="WOY149" s="4"/>
      <c r="WOZ149" s="4"/>
      <c r="WPA149" s="4"/>
      <c r="WPB149" s="4"/>
      <c r="WPC149" s="4"/>
      <c r="WPD149" s="4"/>
      <c r="WPE149" s="4"/>
      <c r="WPF149" s="4"/>
      <c r="WPG149" s="4"/>
      <c r="WPH149" s="4"/>
      <c r="WPI149" s="4"/>
      <c r="WPJ149" s="4"/>
      <c r="WPK149" s="4"/>
      <c r="WPL149" s="4"/>
      <c r="WPM149" s="4"/>
      <c r="WPN149" s="4"/>
      <c r="WPO149" s="4"/>
      <c r="WPP149" s="4"/>
      <c r="WPQ149" s="4"/>
      <c r="WPR149" s="4"/>
      <c r="WPS149" s="4"/>
      <c r="WPT149" s="4"/>
      <c r="WPU149" s="4"/>
      <c r="WPV149" s="4"/>
      <c r="WPW149" s="4"/>
      <c r="WPX149" s="4"/>
      <c r="WPY149" s="4"/>
      <c r="WPZ149" s="4"/>
      <c r="WQA149" s="4"/>
      <c r="WQB149" s="4"/>
      <c r="WQC149" s="4"/>
      <c r="WQD149" s="4"/>
      <c r="WQE149" s="4"/>
      <c r="WQF149" s="4"/>
      <c r="WQG149" s="4"/>
      <c r="WQH149" s="4"/>
      <c r="WQI149" s="4"/>
      <c r="WQJ149" s="4"/>
      <c r="WQK149" s="4"/>
      <c r="WQL149" s="4"/>
      <c r="WQM149" s="4"/>
      <c r="WQN149" s="4"/>
      <c r="WQO149" s="4"/>
      <c r="WQP149" s="4"/>
      <c r="WQQ149" s="4"/>
      <c r="WQR149" s="4"/>
      <c r="WQS149" s="4"/>
      <c r="WQT149" s="4"/>
      <c r="WQU149" s="4"/>
      <c r="WQV149" s="4"/>
      <c r="WQW149" s="4"/>
      <c r="WQX149" s="4"/>
      <c r="WQY149" s="4"/>
      <c r="WQZ149" s="4"/>
      <c r="WRA149" s="4"/>
      <c r="WRB149" s="4"/>
      <c r="WRC149" s="4"/>
      <c r="WRD149" s="4"/>
      <c r="WRE149" s="4"/>
      <c r="WRF149" s="4"/>
      <c r="WRG149" s="4"/>
      <c r="WRH149" s="4"/>
      <c r="WRI149" s="4"/>
      <c r="WRJ149" s="4"/>
      <c r="WRK149" s="4"/>
      <c r="WRL149" s="4"/>
      <c r="WRM149" s="4"/>
      <c r="WRN149" s="4"/>
      <c r="WRO149" s="4"/>
      <c r="WRP149" s="4"/>
      <c r="WRQ149" s="4"/>
      <c r="WRR149" s="4"/>
      <c r="WRS149" s="4"/>
      <c r="WRT149" s="4"/>
      <c r="WRU149" s="4"/>
      <c r="WRV149" s="4"/>
      <c r="WRW149" s="4"/>
      <c r="WRX149" s="4"/>
      <c r="WRY149" s="4"/>
      <c r="WRZ149" s="4"/>
      <c r="WSA149" s="4"/>
      <c r="WSB149" s="4"/>
      <c r="WSC149" s="4"/>
      <c r="WSD149" s="4"/>
      <c r="WSE149" s="4"/>
      <c r="WSF149" s="4"/>
      <c r="WSG149" s="4"/>
      <c r="WSH149" s="4"/>
      <c r="WSI149" s="4"/>
      <c r="WSJ149" s="4"/>
      <c r="WSK149" s="4"/>
      <c r="WSL149" s="4"/>
      <c r="WSM149" s="4"/>
      <c r="WSN149" s="4"/>
      <c r="WSO149" s="4"/>
      <c r="WSP149" s="4"/>
      <c r="WSQ149" s="4"/>
      <c r="WSR149" s="4"/>
      <c r="WSS149" s="4"/>
      <c r="WST149" s="4"/>
      <c r="WSU149" s="4"/>
      <c r="WSV149" s="4"/>
      <c r="WSW149" s="4"/>
      <c r="WSX149" s="4"/>
      <c r="WSY149" s="4"/>
      <c r="WSZ149" s="4"/>
      <c r="WTA149" s="4"/>
      <c r="WTB149" s="4"/>
      <c r="WTC149" s="4"/>
      <c r="WTD149" s="4"/>
      <c r="WTE149" s="4"/>
      <c r="WTF149" s="4"/>
      <c r="WTG149" s="4"/>
      <c r="WTH149" s="4"/>
      <c r="WTI149" s="4"/>
      <c r="WTJ149" s="4"/>
      <c r="WTK149" s="4"/>
      <c r="WTL149" s="4"/>
      <c r="WTM149" s="4"/>
      <c r="WTN149" s="4"/>
      <c r="WTO149" s="74"/>
      <c r="WTP149" s="74"/>
      <c r="WTQ149" s="74"/>
      <c r="WTR149" s="74"/>
      <c r="WTS149" s="74"/>
      <c r="WTT149" s="74"/>
      <c r="WTU149" s="4"/>
      <c r="WTV149" s="4"/>
      <c r="WTW149" s="4"/>
      <c r="WTX149" s="4"/>
      <c r="WTY149" s="4"/>
      <c r="WTZ149" s="4"/>
      <c r="WUA149" s="4"/>
      <c r="WUB149" s="4"/>
      <c r="WUC149" s="4"/>
      <c r="WUD149" s="4"/>
      <c r="WUE149" s="4"/>
      <c r="WUF149" s="4"/>
      <c r="WUG149" s="4"/>
      <c r="WUH149" s="4"/>
      <c r="WUI149" s="4"/>
      <c r="WUJ149" s="4"/>
      <c r="WUK149" s="4"/>
      <c r="WUL149" s="4"/>
      <c r="WUM149" s="4"/>
      <c r="WUN149" s="4"/>
      <c r="WUO149" s="4"/>
      <c r="WUP149" s="4"/>
      <c r="WUQ149" s="4"/>
      <c r="WUR149" s="4"/>
      <c r="WUS149" s="4"/>
      <c r="WUT149" s="4"/>
      <c r="WUU149" s="4"/>
      <c r="WUV149" s="4"/>
      <c r="WUW149" s="4"/>
      <c r="WUX149" s="4"/>
      <c r="WUY149" s="4"/>
      <c r="WUZ149" s="4"/>
      <c r="WVA149" s="4"/>
      <c r="WVB149" s="4"/>
      <c r="WVC149" s="4"/>
      <c r="WVD149" s="4"/>
      <c r="WVE149" s="4"/>
      <c r="WVF149" s="4"/>
      <c r="WVG149" s="4"/>
      <c r="WVH149" s="4"/>
      <c r="WVI149" s="4"/>
      <c r="WVJ149" s="4"/>
      <c r="WVK149" s="4"/>
      <c r="WVL149" s="4"/>
      <c r="WVM149" s="4"/>
      <c r="WVN149" s="4"/>
      <c r="WVO149" s="4"/>
      <c r="WVP149" s="4"/>
      <c r="WVQ149" s="4"/>
      <c r="WVR149" s="4"/>
      <c r="WVS149" s="4"/>
      <c r="WVT149" s="4"/>
      <c r="WVU149" s="4"/>
      <c r="WVV149" s="4"/>
      <c r="WVW149" s="4"/>
      <c r="WVX149" s="4"/>
      <c r="WVY149" s="4"/>
      <c r="WVZ149" s="4"/>
      <c r="WWA149" s="4"/>
      <c r="WWB149" s="4"/>
      <c r="WWC149" s="4"/>
      <c r="WWD149" s="4"/>
      <c r="WWE149" s="4"/>
      <c r="WWF149" s="4"/>
      <c r="WWG149" s="4"/>
      <c r="WWH149" s="4"/>
      <c r="WWI149" s="4"/>
      <c r="WWJ149" s="4"/>
      <c r="WWK149" s="4"/>
      <c r="WWL149" s="4"/>
      <c r="WWM149" s="4"/>
      <c r="WWN149" s="4"/>
      <c r="WWO149" s="4"/>
      <c r="WWP149" s="4"/>
      <c r="WWQ149" s="4"/>
      <c r="WWR149" s="4"/>
      <c r="WWS149" s="4"/>
      <c r="WWT149" s="4"/>
      <c r="WWU149" s="4"/>
      <c r="WWV149" s="4"/>
      <c r="WWW149" s="4"/>
      <c r="WWX149" s="4"/>
      <c r="WWY149" s="4"/>
      <c r="WWZ149" s="4"/>
      <c r="WXA149" s="4"/>
      <c r="WXB149" s="4"/>
      <c r="WXC149" s="4"/>
      <c r="WXD149" s="4"/>
      <c r="WXE149" s="4"/>
      <c r="WXF149" s="4"/>
      <c r="WXG149" s="4"/>
      <c r="WXH149" s="4"/>
      <c r="WXI149" s="4"/>
      <c r="WXJ149" s="4"/>
      <c r="WXK149" s="4"/>
      <c r="WXL149" s="4"/>
      <c r="WXM149" s="4"/>
      <c r="WXN149" s="4"/>
      <c r="WXO149" s="4"/>
      <c r="WXP149" s="4"/>
      <c r="WXQ149" s="4"/>
      <c r="WXR149" s="4"/>
      <c r="WXS149" s="4"/>
      <c r="WXT149" s="4"/>
      <c r="WXU149" s="4"/>
      <c r="WXV149" s="4"/>
      <c r="WXW149" s="4"/>
      <c r="WXX149" s="4"/>
      <c r="WXY149" s="4"/>
      <c r="WXZ149" s="4"/>
      <c r="WYA149" s="4"/>
      <c r="WYB149" s="4"/>
      <c r="WYC149" s="4"/>
      <c r="WYD149" s="4"/>
      <c r="WYE149" s="4"/>
      <c r="WYF149" s="4"/>
      <c r="WYG149" s="4"/>
      <c r="WYH149" s="4"/>
      <c r="WYI149" s="4"/>
      <c r="WYJ149" s="4"/>
      <c r="WYK149" s="4"/>
      <c r="WYL149" s="4"/>
      <c r="WYM149" s="4"/>
      <c r="WYN149" s="4"/>
      <c r="WYO149" s="4"/>
      <c r="WYP149" s="4"/>
      <c r="WYQ149" s="4"/>
      <c r="WYR149" s="4"/>
      <c r="WYS149" s="4"/>
      <c r="WYT149" s="4"/>
      <c r="WYU149" s="4"/>
      <c r="WYV149" s="4"/>
      <c r="WYW149" s="4"/>
      <c r="WYX149" s="4"/>
      <c r="WYY149" s="4"/>
      <c r="WYZ149" s="4"/>
      <c r="WZA149" s="4"/>
      <c r="WZB149" s="4"/>
      <c r="WZC149" s="4"/>
      <c r="WZD149" s="4"/>
      <c r="WZE149" s="4"/>
      <c r="WZF149" s="4"/>
      <c r="WZG149" s="4"/>
      <c r="WZH149" s="4"/>
      <c r="WZI149" s="4"/>
      <c r="WZJ149" s="4"/>
      <c r="WZK149" s="4"/>
      <c r="WZL149" s="4"/>
      <c r="WZM149" s="4"/>
      <c r="WZN149" s="4"/>
      <c r="WZO149" s="4"/>
      <c r="WZP149" s="4"/>
      <c r="WZQ149" s="4"/>
      <c r="WZR149" s="4"/>
      <c r="WZS149" s="4"/>
      <c r="WZT149" s="4"/>
      <c r="WZU149" s="4"/>
      <c r="WZV149" s="4"/>
      <c r="WZW149" s="4"/>
      <c r="WZX149" s="4"/>
      <c r="WZY149" s="4"/>
      <c r="WZZ149" s="4"/>
      <c r="XAA149" s="4"/>
      <c r="XAB149" s="4"/>
      <c r="XAC149" s="4"/>
      <c r="XAD149" s="4"/>
      <c r="XAE149" s="4"/>
      <c r="XAF149" s="4"/>
      <c r="XAG149" s="4"/>
      <c r="XAH149" s="4"/>
      <c r="XAI149" s="4"/>
      <c r="XAJ149" s="4"/>
      <c r="XAK149" s="4"/>
      <c r="XAL149" s="4"/>
      <c r="XAM149" s="4"/>
      <c r="XAN149" s="4"/>
      <c r="XAO149" s="4"/>
      <c r="XAP149" s="4"/>
      <c r="XAQ149" s="4"/>
      <c r="XAR149" s="4"/>
      <c r="XAS149" s="4"/>
      <c r="XAT149" s="4"/>
      <c r="XAU149" s="4"/>
      <c r="XAV149" s="4"/>
      <c r="XAW149" s="4"/>
      <c r="XAX149" s="4"/>
      <c r="XAY149" s="4"/>
      <c r="XAZ149" s="4"/>
      <c r="XBA149" s="4"/>
      <c r="XBB149" s="4"/>
      <c r="XBC149" s="4"/>
      <c r="XBD149" s="4"/>
      <c r="XBE149" s="4"/>
      <c r="XBF149" s="4"/>
      <c r="XBG149" s="4"/>
      <c r="XBH149" s="4"/>
      <c r="XBI149" s="4"/>
      <c r="XBJ149" s="4"/>
      <c r="XBK149" s="4"/>
      <c r="XBL149" s="4"/>
      <c r="XBM149" s="4"/>
      <c r="XBN149" s="4"/>
      <c r="XBO149" s="4"/>
      <c r="XBP149" s="4"/>
      <c r="XBQ149" s="4"/>
      <c r="XBR149" s="4"/>
      <c r="XBS149" s="4"/>
      <c r="XBT149" s="4"/>
      <c r="XBU149" s="4"/>
      <c r="XBV149" s="4"/>
      <c r="XBW149" s="4"/>
      <c r="XBX149" s="4"/>
      <c r="XBY149" s="4"/>
      <c r="XBZ149" s="4"/>
      <c r="XCA149" s="4"/>
      <c r="XCB149" s="4"/>
      <c r="XCC149" s="4"/>
      <c r="XCD149" s="4"/>
      <c r="XCE149" s="4"/>
      <c r="XCF149" s="4"/>
      <c r="XCG149" s="4"/>
      <c r="XCH149" s="4"/>
      <c r="XCI149" s="4"/>
      <c r="XCJ149" s="4"/>
      <c r="XCK149" s="4"/>
      <c r="XCL149" s="4"/>
      <c r="XCM149" s="4"/>
      <c r="XCN149" s="4"/>
      <c r="XCO149" s="4"/>
      <c r="XCP149" s="4"/>
      <c r="XCQ149" s="4"/>
      <c r="XCR149" s="4"/>
      <c r="XCS149" s="4"/>
      <c r="XCT149" s="4"/>
      <c r="XCU149" s="4"/>
      <c r="XCV149" s="4"/>
      <c r="XCW149" s="4"/>
      <c r="XCX149" s="4"/>
      <c r="XCY149" s="4"/>
      <c r="XCZ149" s="4"/>
      <c r="XDA149" s="4"/>
      <c r="XDB149" s="4"/>
      <c r="XDC149" s="4"/>
      <c r="XDD149" s="4"/>
      <c r="XDE149" s="4"/>
    </row>
    <row r="150" spans="1:16333" s="73" customFormat="1" ht="15.75" x14ac:dyDescent="0.25">
      <c r="A150" s="90"/>
      <c r="B150" s="91"/>
      <c r="C150" s="91"/>
      <c r="D150" s="71"/>
      <c r="E150" s="71"/>
      <c r="F150" s="71"/>
      <c r="H150" s="93"/>
      <c r="I150" s="93"/>
      <c r="J150" s="93"/>
      <c r="K150" s="93"/>
      <c r="L150" s="103"/>
      <c r="M150" s="103"/>
      <c r="N150" s="103"/>
      <c r="O150" s="103"/>
      <c r="P150" s="103"/>
      <c r="Q150" s="103"/>
      <c r="R150" s="103"/>
      <c r="S150" s="103"/>
      <c r="T150" s="103"/>
      <c r="U150" s="103"/>
      <c r="V150" s="103"/>
      <c r="W150" s="103"/>
      <c r="X150" s="103"/>
      <c r="Y150" s="103"/>
      <c r="Z150" s="103"/>
      <c r="AA150" s="103"/>
      <c r="AB150" s="103"/>
      <c r="AC150" s="103"/>
      <c r="AD150" s="103"/>
      <c r="AE150" s="103"/>
      <c r="AF150" s="103"/>
      <c r="AG150" s="103"/>
      <c r="AH150" s="103"/>
      <c r="AI150" s="103"/>
      <c r="AJ150" s="103"/>
      <c r="AK150" s="103"/>
      <c r="AL150" s="103"/>
      <c r="AM150" s="103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  <c r="BP150" s="4"/>
      <c r="BQ150" s="4"/>
      <c r="BR150" s="4"/>
      <c r="BS150" s="4"/>
      <c r="BT150" s="4"/>
      <c r="BU150" s="4"/>
      <c r="BV150" s="4"/>
      <c r="BW150" s="4"/>
      <c r="BX150" s="4"/>
      <c r="BY150" s="4"/>
      <c r="BZ150" s="4"/>
      <c r="CA150" s="4"/>
      <c r="CB150" s="4"/>
      <c r="CC150" s="4"/>
      <c r="CD150" s="4"/>
      <c r="CE150" s="4"/>
      <c r="CF150" s="4"/>
      <c r="CG150" s="4"/>
      <c r="CH150" s="4"/>
      <c r="CI150" s="4"/>
      <c r="CJ150" s="4"/>
      <c r="CK150" s="4"/>
      <c r="CL150" s="4"/>
      <c r="CM150" s="4"/>
      <c r="CN150" s="4"/>
      <c r="CO150" s="4"/>
      <c r="CP150" s="4"/>
      <c r="CQ150" s="4"/>
      <c r="CR150" s="4"/>
      <c r="CS150" s="4"/>
      <c r="CT150" s="4"/>
      <c r="CU150" s="4"/>
      <c r="CV150" s="4"/>
      <c r="CW150" s="4"/>
      <c r="CX150" s="4"/>
      <c r="CY150" s="4"/>
      <c r="CZ150" s="4"/>
      <c r="DA150" s="4"/>
      <c r="DB150" s="4"/>
      <c r="DC150" s="4"/>
      <c r="DD150" s="4"/>
      <c r="DE150" s="4"/>
      <c r="DF150" s="4"/>
      <c r="DG150" s="4"/>
      <c r="DH150" s="4"/>
      <c r="DI150" s="4"/>
      <c r="DJ150" s="4"/>
      <c r="DK150" s="4"/>
      <c r="DL150" s="4"/>
      <c r="DM150" s="4"/>
      <c r="DN150" s="4"/>
      <c r="DO150" s="4"/>
      <c r="DP150" s="4"/>
      <c r="DQ150" s="4"/>
      <c r="DR150" s="4"/>
      <c r="DS150" s="4"/>
      <c r="DT150" s="4"/>
      <c r="DU150" s="4"/>
      <c r="DV150" s="4"/>
      <c r="DW150" s="4"/>
      <c r="DX150" s="4"/>
      <c r="DY150" s="4"/>
      <c r="DZ150" s="4"/>
      <c r="EA150" s="4"/>
      <c r="EB150" s="4"/>
      <c r="EC150" s="4"/>
      <c r="ED150" s="4"/>
      <c r="EE150" s="4"/>
      <c r="EF150" s="4"/>
      <c r="EG150" s="4"/>
      <c r="EH150" s="4"/>
      <c r="EI150" s="4"/>
      <c r="EJ150" s="4"/>
      <c r="EK150" s="4"/>
      <c r="EL150" s="4"/>
      <c r="EM150" s="4"/>
      <c r="EN150" s="4"/>
      <c r="EO150" s="4"/>
      <c r="EP150" s="4"/>
      <c r="EQ150" s="4"/>
      <c r="ER150" s="4"/>
      <c r="ES150" s="4"/>
      <c r="ET150" s="4"/>
      <c r="EU150" s="4"/>
      <c r="EV150" s="4"/>
      <c r="EW150" s="4"/>
      <c r="EX150" s="4"/>
      <c r="EY150" s="4"/>
      <c r="EZ150" s="4"/>
      <c r="FA150" s="4"/>
      <c r="FB150" s="4"/>
      <c r="FC150" s="4"/>
      <c r="FD150" s="4"/>
      <c r="FE150" s="4"/>
      <c r="FF150" s="4"/>
      <c r="FG150" s="4"/>
      <c r="FH150" s="4"/>
      <c r="FI150" s="4"/>
      <c r="FJ150" s="4"/>
      <c r="FK150" s="4"/>
      <c r="FL150" s="4"/>
      <c r="FM150" s="4"/>
      <c r="FN150" s="4"/>
      <c r="FO150" s="4"/>
      <c r="FP150" s="4"/>
      <c r="FQ150" s="4"/>
      <c r="FR150" s="4"/>
      <c r="FS150" s="4"/>
      <c r="FT150" s="4"/>
      <c r="FU150" s="4"/>
      <c r="FV150" s="4"/>
      <c r="FW150" s="4"/>
      <c r="FX150" s="4"/>
      <c r="FY150" s="4"/>
      <c r="FZ150" s="4"/>
      <c r="GA150" s="4"/>
      <c r="GB150" s="4"/>
      <c r="GC150" s="4"/>
      <c r="GD150" s="4"/>
      <c r="GE150" s="4"/>
      <c r="GF150" s="4"/>
      <c r="GG150" s="4"/>
      <c r="GH150" s="4"/>
      <c r="GI150" s="4"/>
      <c r="GJ150" s="4"/>
      <c r="GK150" s="4"/>
      <c r="GL150" s="4"/>
      <c r="GM150" s="4"/>
      <c r="GN150" s="4"/>
      <c r="GO150" s="4"/>
      <c r="GP150" s="4"/>
      <c r="GQ150" s="4"/>
      <c r="GR150" s="4"/>
      <c r="GS150" s="4"/>
      <c r="GT150" s="4"/>
      <c r="GU150" s="4"/>
      <c r="GV150" s="4"/>
      <c r="GW150" s="4"/>
      <c r="GX150" s="4"/>
      <c r="GY150" s="4"/>
      <c r="GZ150" s="4"/>
      <c r="HA150" s="4"/>
      <c r="HB150" s="4"/>
      <c r="HC150" s="74"/>
      <c r="HD150" s="74"/>
      <c r="HE150" s="74"/>
      <c r="HF150" s="74"/>
      <c r="HG150" s="74"/>
      <c r="HH150" s="74"/>
      <c r="HI150" s="4"/>
      <c r="HJ150" s="4"/>
      <c r="HK150" s="4"/>
      <c r="HL150" s="4"/>
      <c r="HM150" s="4"/>
      <c r="HN150" s="4"/>
      <c r="HO150" s="4"/>
      <c r="HP150" s="4"/>
      <c r="HQ150" s="4"/>
      <c r="HR150" s="4"/>
      <c r="HS150" s="4"/>
      <c r="HT150" s="4"/>
      <c r="HU150" s="4"/>
      <c r="HV150" s="4"/>
      <c r="HW150" s="4"/>
      <c r="HX150" s="4"/>
      <c r="HY150" s="4"/>
      <c r="HZ150" s="4"/>
      <c r="IA150" s="4"/>
      <c r="IB150" s="4"/>
      <c r="IC150" s="4"/>
      <c r="ID150" s="4"/>
      <c r="IE150" s="4"/>
      <c r="IF150" s="4"/>
      <c r="IG150" s="4"/>
      <c r="IH150" s="4"/>
      <c r="II150" s="4"/>
      <c r="IJ150" s="4"/>
      <c r="IK150" s="4"/>
      <c r="IL150" s="4"/>
      <c r="IM150" s="4"/>
      <c r="IN150" s="4"/>
      <c r="IO150" s="4"/>
      <c r="IP150" s="4"/>
      <c r="IQ150" s="4"/>
      <c r="IR150" s="4"/>
      <c r="IS150" s="4"/>
      <c r="IT150" s="4"/>
      <c r="IU150" s="4"/>
      <c r="IV150" s="4"/>
      <c r="IW150" s="4"/>
      <c r="IX150" s="4"/>
      <c r="IY150" s="4"/>
      <c r="IZ150" s="4"/>
      <c r="JA150" s="4"/>
      <c r="JB150" s="4"/>
      <c r="JC150" s="4"/>
      <c r="JD150" s="4"/>
      <c r="JE150" s="4"/>
      <c r="JF150" s="4"/>
      <c r="JG150" s="4"/>
      <c r="JH150" s="4"/>
      <c r="JI150" s="4"/>
      <c r="JJ150" s="4"/>
      <c r="JK150" s="4"/>
      <c r="JL150" s="4"/>
      <c r="JM150" s="4"/>
      <c r="JN150" s="4"/>
      <c r="JO150" s="4"/>
      <c r="JP150" s="4"/>
      <c r="JQ150" s="4"/>
      <c r="JR150" s="4"/>
      <c r="JS150" s="4"/>
      <c r="JT150" s="4"/>
      <c r="JU150" s="4"/>
      <c r="JV150" s="4"/>
      <c r="JW150" s="4"/>
      <c r="JX150" s="4"/>
      <c r="JY150" s="4"/>
      <c r="JZ150" s="4"/>
      <c r="KA150" s="4"/>
      <c r="KB150" s="4"/>
      <c r="KC150" s="4"/>
      <c r="KD150" s="4"/>
      <c r="KE150" s="4"/>
      <c r="KF150" s="4"/>
      <c r="KG150" s="4"/>
      <c r="KH150" s="4"/>
      <c r="KI150" s="4"/>
      <c r="KJ150" s="4"/>
      <c r="KK150" s="4"/>
      <c r="KL150" s="4"/>
      <c r="KM150" s="4"/>
      <c r="KN150" s="4"/>
      <c r="KO150" s="4"/>
      <c r="KP150" s="4"/>
      <c r="KQ150" s="4"/>
      <c r="KR150" s="4"/>
      <c r="KS150" s="4"/>
      <c r="KT150" s="4"/>
      <c r="KU150" s="4"/>
      <c r="KV150" s="4"/>
      <c r="KW150" s="4"/>
      <c r="KX150" s="4"/>
      <c r="KY150" s="4"/>
      <c r="KZ150" s="4"/>
      <c r="LA150" s="4"/>
      <c r="LB150" s="4"/>
      <c r="LC150" s="4"/>
      <c r="LD150" s="4"/>
      <c r="LE150" s="4"/>
      <c r="LF150" s="4"/>
      <c r="LG150" s="4"/>
      <c r="LH150" s="4"/>
      <c r="LI150" s="4"/>
      <c r="LJ150" s="4"/>
      <c r="LK150" s="4"/>
      <c r="LL150" s="4"/>
      <c r="LM150" s="4"/>
      <c r="LN150" s="4"/>
      <c r="LO150" s="4"/>
      <c r="LP150" s="4"/>
      <c r="LQ150" s="4"/>
      <c r="LR150" s="4"/>
      <c r="LS150" s="4"/>
      <c r="LT150" s="4"/>
      <c r="LU150" s="4"/>
      <c r="LV150" s="4"/>
      <c r="LW150" s="4"/>
      <c r="LX150" s="4"/>
      <c r="LY150" s="4"/>
      <c r="LZ150" s="4"/>
      <c r="MA150" s="4"/>
      <c r="MB150" s="4"/>
      <c r="MC150" s="4"/>
      <c r="MD150" s="4"/>
      <c r="ME150" s="4"/>
      <c r="MF150" s="4"/>
      <c r="MG150" s="4"/>
      <c r="MH150" s="4"/>
      <c r="MI150" s="4"/>
      <c r="MJ150" s="4"/>
      <c r="MK150" s="4"/>
      <c r="ML150" s="4"/>
      <c r="MM150" s="4"/>
      <c r="MN150" s="4"/>
      <c r="MO150" s="4"/>
      <c r="MP150" s="4"/>
      <c r="MQ150" s="4"/>
      <c r="MR150" s="4"/>
      <c r="MS150" s="4"/>
      <c r="MT150" s="4"/>
      <c r="MU150" s="4"/>
      <c r="MV150" s="4"/>
      <c r="MW150" s="4"/>
      <c r="MX150" s="4"/>
      <c r="MY150" s="4"/>
      <c r="MZ150" s="4"/>
      <c r="NA150" s="4"/>
      <c r="NB150" s="4"/>
      <c r="NC150" s="4"/>
      <c r="ND150" s="4"/>
      <c r="NE150" s="4"/>
      <c r="NF150" s="4"/>
      <c r="NG150" s="4"/>
      <c r="NH150" s="4"/>
      <c r="NI150" s="4"/>
      <c r="NJ150" s="4"/>
      <c r="NK150" s="4"/>
      <c r="NL150" s="4"/>
      <c r="NM150" s="4"/>
      <c r="NN150" s="4"/>
      <c r="NO150" s="4"/>
      <c r="NP150" s="4"/>
      <c r="NQ150" s="4"/>
      <c r="NR150" s="4"/>
      <c r="NS150" s="4"/>
      <c r="NT150" s="4"/>
      <c r="NU150" s="4"/>
      <c r="NV150" s="4"/>
      <c r="NW150" s="4"/>
      <c r="NX150" s="4"/>
      <c r="NY150" s="4"/>
      <c r="NZ150" s="4"/>
      <c r="OA150" s="4"/>
      <c r="OB150" s="4"/>
      <c r="OC150" s="4"/>
      <c r="OD150" s="4"/>
      <c r="OE150" s="4"/>
      <c r="OF150" s="4"/>
      <c r="OG150" s="4"/>
      <c r="OH150" s="4"/>
      <c r="OI150" s="4"/>
      <c r="OJ150" s="4"/>
      <c r="OK150" s="4"/>
      <c r="OL150" s="4"/>
      <c r="OM150" s="4"/>
      <c r="ON150" s="4"/>
      <c r="OO150" s="4"/>
      <c r="OP150" s="4"/>
      <c r="OQ150" s="4"/>
      <c r="OR150" s="4"/>
      <c r="OS150" s="4"/>
      <c r="OT150" s="4"/>
      <c r="OU150" s="4"/>
      <c r="OV150" s="4"/>
      <c r="OW150" s="4"/>
      <c r="OX150" s="4"/>
      <c r="OY150" s="4"/>
      <c r="OZ150" s="4"/>
      <c r="PA150" s="4"/>
      <c r="PB150" s="4"/>
      <c r="PC150" s="4"/>
      <c r="PD150" s="4"/>
      <c r="PE150" s="4"/>
      <c r="PF150" s="4"/>
      <c r="PG150" s="4"/>
      <c r="PH150" s="4"/>
      <c r="PI150" s="4"/>
      <c r="PJ150" s="4"/>
      <c r="PK150" s="4"/>
      <c r="PL150" s="4"/>
      <c r="PM150" s="4"/>
      <c r="PN150" s="4"/>
      <c r="PO150" s="4"/>
      <c r="PP150" s="4"/>
      <c r="PQ150" s="4"/>
      <c r="PR150" s="4"/>
      <c r="PS150" s="4"/>
      <c r="PT150" s="4"/>
      <c r="PU150" s="4"/>
      <c r="PV150" s="4"/>
      <c r="PW150" s="4"/>
      <c r="PX150" s="4"/>
      <c r="PY150" s="4"/>
      <c r="PZ150" s="4"/>
      <c r="QA150" s="4"/>
      <c r="QB150" s="4"/>
      <c r="QC150" s="4"/>
      <c r="QD150" s="4"/>
      <c r="QE150" s="4"/>
      <c r="QF150" s="4"/>
      <c r="QG150" s="4"/>
      <c r="QH150" s="4"/>
      <c r="QI150" s="4"/>
      <c r="QJ150" s="4"/>
      <c r="QK150" s="4"/>
      <c r="QL150" s="4"/>
      <c r="QM150" s="4"/>
      <c r="QN150" s="4"/>
      <c r="QO150" s="4"/>
      <c r="QP150" s="4"/>
      <c r="QQ150" s="4"/>
      <c r="QR150" s="4"/>
      <c r="QS150" s="4"/>
      <c r="QT150" s="4"/>
      <c r="QU150" s="4"/>
      <c r="QV150" s="4"/>
      <c r="QW150" s="4"/>
      <c r="QX150" s="4"/>
      <c r="QY150" s="74"/>
      <c r="QZ150" s="74"/>
      <c r="RA150" s="74"/>
      <c r="RB150" s="74"/>
      <c r="RC150" s="74"/>
      <c r="RD150" s="74"/>
      <c r="RE150" s="4"/>
      <c r="RF150" s="4"/>
      <c r="RG150" s="4"/>
      <c r="RH150" s="4"/>
      <c r="RI150" s="4"/>
      <c r="RJ150" s="4"/>
      <c r="RK150" s="4"/>
      <c r="RL150" s="4"/>
      <c r="RM150" s="4"/>
      <c r="RN150" s="4"/>
      <c r="RO150" s="4"/>
      <c r="RP150" s="4"/>
      <c r="RQ150" s="4"/>
      <c r="RR150" s="4"/>
      <c r="RS150" s="4"/>
      <c r="RT150" s="4"/>
      <c r="RU150" s="4"/>
      <c r="RV150" s="4"/>
      <c r="RW150" s="4"/>
      <c r="RX150" s="4"/>
      <c r="RY150" s="4"/>
      <c r="RZ150" s="4"/>
      <c r="SA150" s="4"/>
      <c r="SB150" s="4"/>
      <c r="SC150" s="4"/>
      <c r="SD150" s="4"/>
      <c r="SE150" s="4"/>
      <c r="SF150" s="4"/>
      <c r="SG150" s="4"/>
      <c r="SH150" s="4"/>
      <c r="SI150" s="4"/>
      <c r="SJ150" s="4"/>
      <c r="SK150" s="4"/>
      <c r="SL150" s="4"/>
      <c r="SM150" s="4"/>
      <c r="SN150" s="4"/>
      <c r="SO150" s="4"/>
      <c r="SP150" s="4"/>
      <c r="SQ150" s="4"/>
      <c r="SR150" s="4"/>
      <c r="SS150" s="4"/>
      <c r="ST150" s="4"/>
      <c r="SU150" s="4"/>
      <c r="SV150" s="4"/>
      <c r="SW150" s="4"/>
      <c r="SX150" s="4"/>
      <c r="SY150" s="4"/>
      <c r="SZ150" s="4"/>
      <c r="TA150" s="4"/>
      <c r="TB150" s="4"/>
      <c r="TC150" s="4"/>
      <c r="TD150" s="4"/>
      <c r="TE150" s="4"/>
      <c r="TF150" s="4"/>
      <c r="TG150" s="4"/>
      <c r="TH150" s="4"/>
      <c r="TI150" s="4"/>
      <c r="TJ150" s="4"/>
      <c r="TK150" s="4"/>
      <c r="TL150" s="4"/>
      <c r="TM150" s="4"/>
      <c r="TN150" s="4"/>
      <c r="TO150" s="4"/>
      <c r="TP150" s="4"/>
      <c r="TQ150" s="4"/>
      <c r="TR150" s="4"/>
      <c r="TS150" s="4"/>
      <c r="TT150" s="4"/>
      <c r="TU150" s="4"/>
      <c r="TV150" s="4"/>
      <c r="TW150" s="4"/>
      <c r="TX150" s="4"/>
      <c r="TY150" s="4"/>
      <c r="TZ150" s="4"/>
      <c r="UA150" s="4"/>
      <c r="UB150" s="4"/>
      <c r="UC150" s="4"/>
      <c r="UD150" s="4"/>
      <c r="UE150" s="4"/>
      <c r="UF150" s="4"/>
      <c r="UG150" s="4"/>
      <c r="UH150" s="4"/>
      <c r="UI150" s="4"/>
      <c r="UJ150" s="4"/>
      <c r="UK150" s="4"/>
      <c r="UL150" s="4"/>
      <c r="UM150" s="4"/>
      <c r="UN150" s="4"/>
      <c r="UO150" s="4"/>
      <c r="UP150" s="4"/>
      <c r="UQ150" s="4"/>
      <c r="UR150" s="4"/>
      <c r="US150" s="4"/>
      <c r="UT150" s="4"/>
      <c r="UU150" s="4"/>
      <c r="UV150" s="4"/>
      <c r="UW150" s="4"/>
      <c r="UX150" s="4"/>
      <c r="UY150" s="4"/>
      <c r="UZ150" s="4"/>
      <c r="VA150" s="4"/>
      <c r="VB150" s="4"/>
      <c r="VC150" s="4"/>
      <c r="VD150" s="4"/>
      <c r="VE150" s="4"/>
      <c r="VF150" s="4"/>
      <c r="VG150" s="4"/>
      <c r="VH150" s="4"/>
      <c r="VI150" s="4"/>
      <c r="VJ150" s="4"/>
      <c r="VK150" s="4"/>
      <c r="VL150" s="4"/>
      <c r="VM150" s="4"/>
      <c r="VN150" s="4"/>
      <c r="VO150" s="4"/>
      <c r="VP150" s="4"/>
      <c r="VQ150" s="4"/>
      <c r="VR150" s="4"/>
      <c r="VS150" s="4"/>
      <c r="VT150" s="4"/>
      <c r="VU150" s="4"/>
      <c r="VV150" s="4"/>
      <c r="VW150" s="4"/>
      <c r="VX150" s="4"/>
      <c r="VY150" s="4"/>
      <c r="VZ150" s="4"/>
      <c r="WA150" s="4"/>
      <c r="WB150" s="4"/>
      <c r="WC150" s="4"/>
      <c r="WD150" s="4"/>
      <c r="WE150" s="4"/>
      <c r="WF150" s="4"/>
      <c r="WG150" s="4"/>
      <c r="WH150" s="4"/>
      <c r="WI150" s="4"/>
      <c r="WJ150" s="4"/>
      <c r="WK150" s="4"/>
      <c r="WL150" s="4"/>
      <c r="WM150" s="4"/>
      <c r="WN150" s="4"/>
      <c r="WO150" s="4"/>
      <c r="WP150" s="4"/>
      <c r="WQ150" s="4"/>
      <c r="WR150" s="4"/>
      <c r="WS150" s="4"/>
      <c r="WT150" s="4"/>
      <c r="WU150" s="4"/>
      <c r="WV150" s="4"/>
      <c r="WW150" s="4"/>
      <c r="WX150" s="4"/>
      <c r="WY150" s="4"/>
      <c r="WZ150" s="4"/>
      <c r="XA150" s="4"/>
      <c r="XB150" s="4"/>
      <c r="XC150" s="4"/>
      <c r="XD150" s="4"/>
      <c r="XE150" s="4"/>
      <c r="XF150" s="4"/>
      <c r="XG150" s="4"/>
      <c r="XH150" s="4"/>
      <c r="XI150" s="4"/>
      <c r="XJ150" s="4"/>
      <c r="XK150" s="4"/>
      <c r="XL150" s="4"/>
      <c r="XM150" s="4"/>
      <c r="XN150" s="4"/>
      <c r="XO150" s="4"/>
      <c r="XP150" s="4"/>
      <c r="XQ150" s="4"/>
      <c r="XR150" s="4"/>
      <c r="XS150" s="4"/>
      <c r="XT150" s="4"/>
      <c r="XU150" s="4"/>
      <c r="XV150" s="4"/>
      <c r="XW150" s="4"/>
      <c r="XX150" s="4"/>
      <c r="XY150" s="4"/>
      <c r="XZ150" s="4"/>
      <c r="YA150" s="4"/>
      <c r="YB150" s="4"/>
      <c r="YC150" s="4"/>
      <c r="YD150" s="4"/>
      <c r="YE150" s="4"/>
      <c r="YF150" s="4"/>
      <c r="YG150" s="4"/>
      <c r="YH150" s="4"/>
      <c r="YI150" s="4"/>
      <c r="YJ150" s="4"/>
      <c r="YK150" s="4"/>
      <c r="YL150" s="4"/>
      <c r="YM150" s="4"/>
      <c r="YN150" s="4"/>
      <c r="YO150" s="4"/>
      <c r="YP150" s="4"/>
      <c r="YQ150" s="4"/>
      <c r="YR150" s="4"/>
      <c r="YS150" s="4"/>
      <c r="YT150" s="4"/>
      <c r="YU150" s="4"/>
      <c r="YV150" s="4"/>
      <c r="YW150" s="4"/>
      <c r="YX150" s="4"/>
      <c r="YY150" s="4"/>
      <c r="YZ150" s="4"/>
      <c r="ZA150" s="4"/>
      <c r="ZB150" s="4"/>
      <c r="ZC150" s="4"/>
      <c r="ZD150" s="4"/>
      <c r="ZE150" s="4"/>
      <c r="ZF150" s="4"/>
      <c r="ZG150" s="4"/>
      <c r="ZH150" s="4"/>
      <c r="ZI150" s="4"/>
      <c r="ZJ150" s="4"/>
      <c r="ZK150" s="4"/>
      <c r="ZL150" s="4"/>
      <c r="ZM150" s="4"/>
      <c r="ZN150" s="4"/>
      <c r="ZO150" s="4"/>
      <c r="ZP150" s="4"/>
      <c r="ZQ150" s="4"/>
      <c r="ZR150" s="4"/>
      <c r="ZS150" s="4"/>
      <c r="ZT150" s="4"/>
      <c r="ZU150" s="4"/>
      <c r="ZV150" s="4"/>
      <c r="ZW150" s="4"/>
      <c r="ZX150" s="4"/>
      <c r="ZY150" s="4"/>
      <c r="ZZ150" s="4"/>
      <c r="AAA150" s="4"/>
      <c r="AAB150" s="4"/>
      <c r="AAC150" s="4"/>
      <c r="AAD150" s="4"/>
      <c r="AAE150" s="4"/>
      <c r="AAF150" s="4"/>
      <c r="AAG150" s="4"/>
      <c r="AAH150" s="4"/>
      <c r="AAI150" s="4"/>
      <c r="AAJ150" s="4"/>
      <c r="AAK150" s="4"/>
      <c r="AAL150" s="4"/>
      <c r="AAM150" s="4"/>
      <c r="AAN150" s="4"/>
      <c r="AAO150" s="4"/>
      <c r="AAP150" s="4"/>
      <c r="AAQ150" s="4"/>
      <c r="AAR150" s="4"/>
      <c r="AAS150" s="4"/>
      <c r="AAT150" s="4"/>
      <c r="AAU150" s="74"/>
      <c r="AAV150" s="74"/>
      <c r="AAW150" s="74"/>
      <c r="AAX150" s="74"/>
      <c r="AAY150" s="74"/>
      <c r="AAZ150" s="74"/>
      <c r="ABA150" s="4"/>
      <c r="ABB150" s="4"/>
      <c r="ABC150" s="4"/>
      <c r="ABD150" s="4"/>
      <c r="ABE150" s="4"/>
      <c r="ABF150" s="4"/>
      <c r="ABG150" s="4"/>
      <c r="ABH150" s="4"/>
      <c r="ABI150" s="4"/>
      <c r="ABJ150" s="4"/>
      <c r="ABK150" s="4"/>
      <c r="ABL150" s="4"/>
      <c r="ABM150" s="4"/>
      <c r="ABN150" s="4"/>
      <c r="ABO150" s="4"/>
      <c r="ABP150" s="4"/>
      <c r="ABQ150" s="4"/>
      <c r="ABR150" s="4"/>
      <c r="ABS150" s="4"/>
      <c r="ABT150" s="4"/>
      <c r="ABU150" s="4"/>
      <c r="ABV150" s="4"/>
      <c r="ABW150" s="4"/>
      <c r="ABX150" s="4"/>
      <c r="ABY150" s="4"/>
      <c r="ABZ150" s="4"/>
      <c r="ACA150" s="4"/>
      <c r="ACB150" s="4"/>
      <c r="ACC150" s="4"/>
      <c r="ACD150" s="4"/>
      <c r="ACE150" s="4"/>
      <c r="ACF150" s="4"/>
      <c r="ACG150" s="4"/>
      <c r="ACH150" s="4"/>
      <c r="ACI150" s="4"/>
      <c r="ACJ150" s="4"/>
      <c r="ACK150" s="4"/>
      <c r="ACL150" s="4"/>
      <c r="ACM150" s="4"/>
      <c r="ACN150" s="4"/>
      <c r="ACO150" s="4"/>
      <c r="ACP150" s="4"/>
      <c r="ACQ150" s="4"/>
      <c r="ACR150" s="4"/>
      <c r="ACS150" s="4"/>
      <c r="ACT150" s="4"/>
      <c r="ACU150" s="4"/>
      <c r="ACV150" s="4"/>
      <c r="ACW150" s="4"/>
      <c r="ACX150" s="4"/>
      <c r="ACY150" s="4"/>
      <c r="ACZ150" s="4"/>
      <c r="ADA150" s="4"/>
      <c r="ADB150" s="4"/>
      <c r="ADC150" s="4"/>
      <c r="ADD150" s="4"/>
      <c r="ADE150" s="4"/>
      <c r="ADF150" s="4"/>
      <c r="ADG150" s="4"/>
      <c r="ADH150" s="4"/>
      <c r="ADI150" s="4"/>
      <c r="ADJ150" s="4"/>
      <c r="ADK150" s="4"/>
      <c r="ADL150" s="4"/>
      <c r="ADM150" s="4"/>
      <c r="ADN150" s="4"/>
      <c r="ADO150" s="4"/>
      <c r="ADP150" s="4"/>
      <c r="ADQ150" s="4"/>
      <c r="ADR150" s="4"/>
      <c r="ADS150" s="4"/>
      <c r="ADT150" s="4"/>
      <c r="ADU150" s="4"/>
      <c r="ADV150" s="4"/>
      <c r="ADW150" s="4"/>
      <c r="ADX150" s="4"/>
      <c r="ADY150" s="4"/>
      <c r="ADZ150" s="4"/>
      <c r="AEA150" s="4"/>
      <c r="AEB150" s="4"/>
      <c r="AEC150" s="4"/>
      <c r="AED150" s="4"/>
      <c r="AEE150" s="4"/>
      <c r="AEF150" s="4"/>
      <c r="AEG150" s="4"/>
      <c r="AEH150" s="4"/>
      <c r="AEI150" s="4"/>
      <c r="AEJ150" s="4"/>
      <c r="AEK150" s="4"/>
      <c r="AEL150" s="4"/>
      <c r="AEM150" s="4"/>
      <c r="AEN150" s="4"/>
      <c r="AEO150" s="4"/>
      <c r="AEP150" s="4"/>
      <c r="AEQ150" s="4"/>
      <c r="AER150" s="4"/>
      <c r="AES150" s="4"/>
      <c r="AET150" s="4"/>
      <c r="AEU150" s="4"/>
      <c r="AEV150" s="4"/>
      <c r="AEW150" s="4"/>
      <c r="AEX150" s="4"/>
      <c r="AEY150" s="4"/>
      <c r="AEZ150" s="4"/>
      <c r="AFA150" s="4"/>
      <c r="AFB150" s="4"/>
      <c r="AFC150" s="4"/>
      <c r="AFD150" s="4"/>
      <c r="AFE150" s="4"/>
      <c r="AFF150" s="4"/>
      <c r="AFG150" s="4"/>
      <c r="AFH150" s="4"/>
      <c r="AFI150" s="4"/>
      <c r="AFJ150" s="4"/>
      <c r="AFK150" s="4"/>
      <c r="AFL150" s="4"/>
      <c r="AFM150" s="4"/>
      <c r="AFN150" s="4"/>
      <c r="AFO150" s="4"/>
      <c r="AFP150" s="4"/>
      <c r="AFQ150" s="4"/>
      <c r="AFR150" s="4"/>
      <c r="AFS150" s="4"/>
      <c r="AFT150" s="4"/>
      <c r="AFU150" s="4"/>
      <c r="AFV150" s="4"/>
      <c r="AFW150" s="4"/>
      <c r="AFX150" s="4"/>
      <c r="AFY150" s="4"/>
      <c r="AFZ150" s="4"/>
      <c r="AGA150" s="4"/>
      <c r="AGB150" s="4"/>
      <c r="AGC150" s="4"/>
      <c r="AGD150" s="4"/>
      <c r="AGE150" s="4"/>
      <c r="AGF150" s="4"/>
      <c r="AGG150" s="4"/>
      <c r="AGH150" s="4"/>
      <c r="AGI150" s="4"/>
      <c r="AGJ150" s="4"/>
      <c r="AGK150" s="4"/>
      <c r="AGL150" s="4"/>
      <c r="AGM150" s="4"/>
      <c r="AGN150" s="4"/>
      <c r="AGO150" s="4"/>
      <c r="AGP150" s="4"/>
      <c r="AGQ150" s="4"/>
      <c r="AGR150" s="4"/>
      <c r="AGS150" s="4"/>
      <c r="AGT150" s="4"/>
      <c r="AGU150" s="4"/>
      <c r="AGV150" s="4"/>
      <c r="AGW150" s="4"/>
      <c r="AGX150" s="4"/>
      <c r="AGY150" s="4"/>
      <c r="AGZ150" s="4"/>
      <c r="AHA150" s="4"/>
      <c r="AHB150" s="4"/>
      <c r="AHC150" s="4"/>
      <c r="AHD150" s="4"/>
      <c r="AHE150" s="4"/>
      <c r="AHF150" s="4"/>
      <c r="AHG150" s="4"/>
      <c r="AHH150" s="4"/>
      <c r="AHI150" s="4"/>
      <c r="AHJ150" s="4"/>
      <c r="AHK150" s="4"/>
      <c r="AHL150" s="4"/>
      <c r="AHM150" s="4"/>
      <c r="AHN150" s="4"/>
      <c r="AHO150" s="4"/>
      <c r="AHP150" s="4"/>
      <c r="AHQ150" s="4"/>
      <c r="AHR150" s="4"/>
      <c r="AHS150" s="4"/>
      <c r="AHT150" s="4"/>
      <c r="AHU150" s="4"/>
      <c r="AHV150" s="4"/>
      <c r="AHW150" s="4"/>
      <c r="AHX150" s="4"/>
      <c r="AHY150" s="4"/>
      <c r="AHZ150" s="4"/>
      <c r="AIA150" s="4"/>
      <c r="AIB150" s="4"/>
      <c r="AIC150" s="4"/>
      <c r="AID150" s="4"/>
      <c r="AIE150" s="4"/>
      <c r="AIF150" s="4"/>
      <c r="AIG150" s="4"/>
      <c r="AIH150" s="4"/>
      <c r="AII150" s="4"/>
      <c r="AIJ150" s="4"/>
      <c r="AIK150" s="4"/>
      <c r="AIL150" s="4"/>
      <c r="AIM150" s="4"/>
      <c r="AIN150" s="4"/>
      <c r="AIO150" s="4"/>
      <c r="AIP150" s="4"/>
      <c r="AIQ150" s="4"/>
      <c r="AIR150" s="4"/>
      <c r="AIS150" s="4"/>
      <c r="AIT150" s="4"/>
      <c r="AIU150" s="4"/>
      <c r="AIV150" s="4"/>
      <c r="AIW150" s="4"/>
      <c r="AIX150" s="4"/>
      <c r="AIY150" s="4"/>
      <c r="AIZ150" s="4"/>
      <c r="AJA150" s="4"/>
      <c r="AJB150" s="4"/>
      <c r="AJC150" s="4"/>
      <c r="AJD150" s="4"/>
      <c r="AJE150" s="4"/>
      <c r="AJF150" s="4"/>
      <c r="AJG150" s="4"/>
      <c r="AJH150" s="4"/>
      <c r="AJI150" s="4"/>
      <c r="AJJ150" s="4"/>
      <c r="AJK150" s="4"/>
      <c r="AJL150" s="4"/>
      <c r="AJM150" s="4"/>
      <c r="AJN150" s="4"/>
      <c r="AJO150" s="4"/>
      <c r="AJP150" s="4"/>
      <c r="AJQ150" s="4"/>
      <c r="AJR150" s="4"/>
      <c r="AJS150" s="4"/>
      <c r="AJT150" s="4"/>
      <c r="AJU150" s="4"/>
      <c r="AJV150" s="4"/>
      <c r="AJW150" s="4"/>
      <c r="AJX150" s="4"/>
      <c r="AJY150" s="4"/>
      <c r="AJZ150" s="4"/>
      <c r="AKA150" s="4"/>
      <c r="AKB150" s="4"/>
      <c r="AKC150" s="4"/>
      <c r="AKD150" s="4"/>
      <c r="AKE150" s="4"/>
      <c r="AKF150" s="4"/>
      <c r="AKG150" s="4"/>
      <c r="AKH150" s="4"/>
      <c r="AKI150" s="4"/>
      <c r="AKJ150" s="4"/>
      <c r="AKK150" s="4"/>
      <c r="AKL150" s="4"/>
      <c r="AKM150" s="4"/>
      <c r="AKN150" s="4"/>
      <c r="AKO150" s="4"/>
      <c r="AKP150" s="4"/>
      <c r="AKQ150" s="74"/>
      <c r="AKR150" s="74"/>
      <c r="AKS150" s="74"/>
      <c r="AKT150" s="74"/>
      <c r="AKU150" s="74"/>
      <c r="AKV150" s="74"/>
      <c r="AKW150" s="4"/>
      <c r="AKX150" s="4"/>
      <c r="AKY150" s="4"/>
      <c r="AKZ150" s="4"/>
      <c r="ALA150" s="4"/>
      <c r="ALB150" s="4"/>
      <c r="ALC150" s="4"/>
      <c r="ALD150" s="4"/>
      <c r="ALE150" s="4"/>
      <c r="ALF150" s="4"/>
      <c r="ALG150" s="4"/>
      <c r="ALH150" s="4"/>
      <c r="ALI150" s="4"/>
      <c r="ALJ150" s="4"/>
      <c r="ALK150" s="4"/>
      <c r="ALL150" s="4"/>
      <c r="ALM150" s="4"/>
      <c r="ALN150" s="4"/>
      <c r="ALO150" s="4"/>
      <c r="ALP150" s="4"/>
      <c r="ALQ150" s="4"/>
      <c r="ALR150" s="4"/>
      <c r="ALS150" s="4"/>
      <c r="ALT150" s="4"/>
      <c r="ALU150" s="4"/>
      <c r="ALV150" s="4"/>
      <c r="ALW150" s="4"/>
      <c r="ALX150" s="4"/>
      <c r="ALY150" s="4"/>
      <c r="ALZ150" s="4"/>
      <c r="AMA150" s="4"/>
      <c r="AMB150" s="4"/>
      <c r="AMC150" s="4"/>
      <c r="AMD150" s="4"/>
      <c r="AME150" s="4"/>
      <c r="AMF150" s="4"/>
      <c r="AMG150" s="4"/>
      <c r="AMH150" s="4"/>
      <c r="AMI150" s="4"/>
      <c r="AMJ150" s="4"/>
      <c r="AMK150" s="4"/>
      <c r="AML150" s="4"/>
      <c r="AMM150" s="4"/>
      <c r="AMN150" s="4"/>
      <c r="AMO150" s="4"/>
      <c r="AMP150" s="4"/>
      <c r="AMQ150" s="4"/>
      <c r="AMR150" s="4"/>
      <c r="AMS150" s="4"/>
      <c r="AMT150" s="4"/>
      <c r="AMU150" s="4"/>
      <c r="AMV150" s="4"/>
      <c r="AMW150" s="4"/>
      <c r="AMX150" s="4"/>
      <c r="AMY150" s="4"/>
      <c r="AMZ150" s="4"/>
      <c r="ANA150" s="4"/>
      <c r="ANB150" s="4"/>
      <c r="ANC150" s="4"/>
      <c r="AND150" s="4"/>
      <c r="ANE150" s="4"/>
      <c r="ANF150" s="4"/>
      <c r="ANG150" s="4"/>
      <c r="ANH150" s="4"/>
      <c r="ANI150" s="4"/>
      <c r="ANJ150" s="4"/>
      <c r="ANK150" s="4"/>
      <c r="ANL150" s="4"/>
      <c r="ANM150" s="4"/>
      <c r="ANN150" s="4"/>
      <c r="ANO150" s="4"/>
      <c r="ANP150" s="4"/>
      <c r="ANQ150" s="4"/>
      <c r="ANR150" s="4"/>
      <c r="ANS150" s="4"/>
      <c r="ANT150" s="4"/>
      <c r="ANU150" s="4"/>
      <c r="ANV150" s="4"/>
      <c r="ANW150" s="4"/>
      <c r="ANX150" s="4"/>
      <c r="ANY150" s="4"/>
      <c r="ANZ150" s="4"/>
      <c r="AOA150" s="4"/>
      <c r="AOB150" s="4"/>
      <c r="AOC150" s="4"/>
      <c r="AOD150" s="4"/>
      <c r="AOE150" s="4"/>
      <c r="AOF150" s="4"/>
      <c r="AOG150" s="4"/>
      <c r="AOH150" s="4"/>
      <c r="AOI150" s="4"/>
      <c r="AOJ150" s="4"/>
      <c r="AOK150" s="4"/>
      <c r="AOL150" s="4"/>
      <c r="AOM150" s="4"/>
      <c r="AON150" s="4"/>
      <c r="AOO150" s="4"/>
      <c r="AOP150" s="4"/>
      <c r="AOQ150" s="4"/>
      <c r="AOR150" s="4"/>
      <c r="AOS150" s="4"/>
      <c r="AOT150" s="4"/>
      <c r="AOU150" s="4"/>
      <c r="AOV150" s="4"/>
      <c r="AOW150" s="4"/>
      <c r="AOX150" s="4"/>
      <c r="AOY150" s="4"/>
      <c r="AOZ150" s="4"/>
      <c r="APA150" s="4"/>
      <c r="APB150" s="4"/>
      <c r="APC150" s="4"/>
      <c r="APD150" s="4"/>
      <c r="APE150" s="4"/>
      <c r="APF150" s="4"/>
      <c r="APG150" s="4"/>
      <c r="APH150" s="4"/>
      <c r="API150" s="4"/>
      <c r="APJ150" s="4"/>
      <c r="APK150" s="4"/>
      <c r="APL150" s="4"/>
      <c r="APM150" s="4"/>
      <c r="APN150" s="4"/>
      <c r="APO150" s="4"/>
      <c r="APP150" s="4"/>
      <c r="APQ150" s="4"/>
      <c r="APR150" s="4"/>
      <c r="APS150" s="4"/>
      <c r="APT150" s="4"/>
      <c r="APU150" s="4"/>
      <c r="APV150" s="4"/>
      <c r="APW150" s="4"/>
      <c r="APX150" s="4"/>
      <c r="APY150" s="4"/>
      <c r="APZ150" s="4"/>
      <c r="AQA150" s="4"/>
      <c r="AQB150" s="4"/>
      <c r="AQC150" s="4"/>
      <c r="AQD150" s="4"/>
      <c r="AQE150" s="4"/>
      <c r="AQF150" s="4"/>
      <c r="AQG150" s="4"/>
      <c r="AQH150" s="4"/>
      <c r="AQI150" s="4"/>
      <c r="AQJ150" s="4"/>
      <c r="AQK150" s="4"/>
      <c r="AQL150" s="4"/>
      <c r="AQM150" s="4"/>
      <c r="AQN150" s="4"/>
      <c r="AQO150" s="4"/>
      <c r="AQP150" s="4"/>
      <c r="AQQ150" s="4"/>
      <c r="AQR150" s="4"/>
      <c r="AQS150" s="4"/>
      <c r="AQT150" s="4"/>
      <c r="AQU150" s="4"/>
      <c r="AQV150" s="4"/>
      <c r="AQW150" s="4"/>
      <c r="AQX150" s="4"/>
      <c r="AQY150" s="4"/>
      <c r="AQZ150" s="4"/>
      <c r="ARA150" s="4"/>
      <c r="ARB150" s="4"/>
      <c r="ARC150" s="4"/>
      <c r="ARD150" s="4"/>
      <c r="ARE150" s="4"/>
      <c r="ARF150" s="4"/>
      <c r="ARG150" s="4"/>
      <c r="ARH150" s="4"/>
      <c r="ARI150" s="4"/>
      <c r="ARJ150" s="4"/>
      <c r="ARK150" s="4"/>
      <c r="ARL150" s="4"/>
      <c r="ARM150" s="4"/>
      <c r="ARN150" s="4"/>
      <c r="ARO150" s="4"/>
      <c r="ARP150" s="4"/>
      <c r="ARQ150" s="4"/>
      <c r="ARR150" s="4"/>
      <c r="ARS150" s="4"/>
      <c r="ART150" s="4"/>
      <c r="ARU150" s="4"/>
      <c r="ARV150" s="4"/>
      <c r="ARW150" s="4"/>
      <c r="ARX150" s="4"/>
      <c r="ARY150" s="4"/>
      <c r="ARZ150" s="4"/>
      <c r="ASA150" s="4"/>
      <c r="ASB150" s="4"/>
      <c r="ASC150" s="4"/>
      <c r="ASD150" s="4"/>
      <c r="ASE150" s="4"/>
      <c r="ASF150" s="4"/>
      <c r="ASG150" s="4"/>
      <c r="ASH150" s="4"/>
      <c r="ASI150" s="4"/>
      <c r="ASJ150" s="4"/>
      <c r="ASK150" s="4"/>
      <c r="ASL150" s="4"/>
      <c r="ASM150" s="4"/>
      <c r="ASN150" s="4"/>
      <c r="ASO150" s="4"/>
      <c r="ASP150" s="4"/>
      <c r="ASQ150" s="4"/>
      <c r="ASR150" s="4"/>
      <c r="ASS150" s="4"/>
      <c r="AST150" s="4"/>
      <c r="ASU150" s="4"/>
      <c r="ASV150" s="4"/>
      <c r="ASW150" s="4"/>
      <c r="ASX150" s="4"/>
      <c r="ASY150" s="4"/>
      <c r="ASZ150" s="4"/>
      <c r="ATA150" s="4"/>
      <c r="ATB150" s="4"/>
      <c r="ATC150" s="4"/>
      <c r="ATD150" s="4"/>
      <c r="ATE150" s="4"/>
      <c r="ATF150" s="4"/>
      <c r="ATG150" s="4"/>
      <c r="ATH150" s="4"/>
      <c r="ATI150" s="4"/>
      <c r="ATJ150" s="4"/>
      <c r="ATK150" s="4"/>
      <c r="ATL150" s="4"/>
      <c r="ATM150" s="4"/>
      <c r="ATN150" s="4"/>
      <c r="ATO150" s="4"/>
      <c r="ATP150" s="4"/>
      <c r="ATQ150" s="4"/>
      <c r="ATR150" s="4"/>
      <c r="ATS150" s="4"/>
      <c r="ATT150" s="4"/>
      <c r="ATU150" s="4"/>
      <c r="ATV150" s="4"/>
      <c r="ATW150" s="4"/>
      <c r="ATX150" s="4"/>
      <c r="ATY150" s="4"/>
      <c r="ATZ150" s="4"/>
      <c r="AUA150" s="4"/>
      <c r="AUB150" s="4"/>
      <c r="AUC150" s="4"/>
      <c r="AUD150" s="4"/>
      <c r="AUE150" s="4"/>
      <c r="AUF150" s="4"/>
      <c r="AUG150" s="4"/>
      <c r="AUH150" s="4"/>
      <c r="AUI150" s="4"/>
      <c r="AUJ150" s="4"/>
      <c r="AUK150" s="4"/>
      <c r="AUL150" s="4"/>
      <c r="AUM150" s="74"/>
      <c r="AUN150" s="74"/>
      <c r="AUO150" s="74"/>
      <c r="AUP150" s="74"/>
      <c r="AUQ150" s="74"/>
      <c r="AUR150" s="74"/>
      <c r="AUS150" s="4"/>
      <c r="AUT150" s="4"/>
      <c r="AUU150" s="4"/>
      <c r="AUV150" s="4"/>
      <c r="AUW150" s="4"/>
      <c r="AUX150" s="4"/>
      <c r="AUY150" s="4"/>
      <c r="AUZ150" s="4"/>
      <c r="AVA150" s="4"/>
      <c r="AVB150" s="4"/>
      <c r="AVC150" s="4"/>
      <c r="AVD150" s="4"/>
      <c r="AVE150" s="4"/>
      <c r="AVF150" s="4"/>
      <c r="AVG150" s="4"/>
      <c r="AVH150" s="4"/>
      <c r="AVI150" s="4"/>
      <c r="AVJ150" s="4"/>
      <c r="AVK150" s="4"/>
      <c r="AVL150" s="4"/>
      <c r="AVM150" s="4"/>
      <c r="AVN150" s="4"/>
      <c r="AVO150" s="4"/>
      <c r="AVP150" s="4"/>
      <c r="AVQ150" s="4"/>
      <c r="AVR150" s="4"/>
      <c r="AVS150" s="4"/>
      <c r="AVT150" s="4"/>
      <c r="AVU150" s="4"/>
      <c r="AVV150" s="4"/>
      <c r="AVW150" s="4"/>
      <c r="AVX150" s="4"/>
      <c r="AVY150" s="4"/>
      <c r="AVZ150" s="4"/>
      <c r="AWA150" s="4"/>
      <c r="AWB150" s="4"/>
      <c r="AWC150" s="4"/>
      <c r="AWD150" s="4"/>
      <c r="AWE150" s="4"/>
      <c r="AWF150" s="4"/>
      <c r="AWG150" s="4"/>
      <c r="AWH150" s="4"/>
      <c r="AWI150" s="4"/>
      <c r="AWJ150" s="4"/>
      <c r="AWK150" s="4"/>
      <c r="AWL150" s="4"/>
      <c r="AWM150" s="4"/>
      <c r="AWN150" s="4"/>
      <c r="AWO150" s="4"/>
      <c r="AWP150" s="4"/>
      <c r="AWQ150" s="4"/>
      <c r="AWR150" s="4"/>
      <c r="AWS150" s="4"/>
      <c r="AWT150" s="4"/>
      <c r="AWU150" s="4"/>
      <c r="AWV150" s="4"/>
      <c r="AWW150" s="4"/>
      <c r="AWX150" s="4"/>
      <c r="AWY150" s="4"/>
      <c r="AWZ150" s="4"/>
      <c r="AXA150" s="4"/>
      <c r="AXB150" s="4"/>
      <c r="AXC150" s="4"/>
      <c r="AXD150" s="4"/>
      <c r="AXE150" s="4"/>
      <c r="AXF150" s="4"/>
      <c r="AXG150" s="4"/>
      <c r="AXH150" s="4"/>
      <c r="AXI150" s="4"/>
      <c r="AXJ150" s="4"/>
      <c r="AXK150" s="4"/>
      <c r="AXL150" s="4"/>
      <c r="AXM150" s="4"/>
      <c r="AXN150" s="4"/>
      <c r="AXO150" s="4"/>
      <c r="AXP150" s="4"/>
      <c r="AXQ150" s="4"/>
      <c r="AXR150" s="4"/>
      <c r="AXS150" s="4"/>
      <c r="AXT150" s="4"/>
      <c r="AXU150" s="4"/>
      <c r="AXV150" s="4"/>
      <c r="AXW150" s="4"/>
      <c r="AXX150" s="4"/>
      <c r="AXY150" s="4"/>
      <c r="AXZ150" s="4"/>
      <c r="AYA150" s="4"/>
      <c r="AYB150" s="4"/>
      <c r="AYC150" s="4"/>
      <c r="AYD150" s="4"/>
      <c r="AYE150" s="4"/>
      <c r="AYF150" s="4"/>
      <c r="AYG150" s="4"/>
      <c r="AYH150" s="4"/>
      <c r="AYI150" s="4"/>
      <c r="AYJ150" s="4"/>
      <c r="AYK150" s="4"/>
      <c r="AYL150" s="4"/>
      <c r="AYM150" s="4"/>
      <c r="AYN150" s="4"/>
      <c r="AYO150" s="4"/>
      <c r="AYP150" s="4"/>
      <c r="AYQ150" s="4"/>
      <c r="AYR150" s="4"/>
      <c r="AYS150" s="4"/>
      <c r="AYT150" s="4"/>
      <c r="AYU150" s="4"/>
      <c r="AYV150" s="4"/>
      <c r="AYW150" s="4"/>
      <c r="AYX150" s="4"/>
      <c r="AYY150" s="4"/>
      <c r="AYZ150" s="4"/>
      <c r="AZA150" s="4"/>
      <c r="AZB150" s="4"/>
      <c r="AZC150" s="4"/>
      <c r="AZD150" s="4"/>
      <c r="AZE150" s="4"/>
      <c r="AZF150" s="4"/>
      <c r="AZG150" s="4"/>
      <c r="AZH150" s="4"/>
      <c r="AZI150" s="4"/>
      <c r="AZJ150" s="4"/>
      <c r="AZK150" s="4"/>
      <c r="AZL150" s="4"/>
      <c r="AZM150" s="4"/>
      <c r="AZN150" s="4"/>
      <c r="AZO150" s="4"/>
      <c r="AZP150" s="4"/>
      <c r="AZQ150" s="4"/>
      <c r="AZR150" s="4"/>
      <c r="AZS150" s="4"/>
      <c r="AZT150" s="4"/>
      <c r="AZU150" s="4"/>
      <c r="AZV150" s="4"/>
      <c r="AZW150" s="4"/>
      <c r="AZX150" s="4"/>
      <c r="AZY150" s="4"/>
      <c r="AZZ150" s="4"/>
      <c r="BAA150" s="4"/>
      <c r="BAB150" s="4"/>
      <c r="BAC150" s="4"/>
      <c r="BAD150" s="4"/>
      <c r="BAE150" s="4"/>
      <c r="BAF150" s="4"/>
      <c r="BAG150" s="4"/>
      <c r="BAH150" s="4"/>
      <c r="BAI150" s="4"/>
      <c r="BAJ150" s="4"/>
      <c r="BAK150" s="4"/>
      <c r="BAL150" s="4"/>
      <c r="BAM150" s="4"/>
      <c r="BAN150" s="4"/>
      <c r="BAO150" s="4"/>
      <c r="BAP150" s="4"/>
      <c r="BAQ150" s="4"/>
      <c r="BAR150" s="4"/>
      <c r="BAS150" s="4"/>
      <c r="BAT150" s="4"/>
      <c r="BAU150" s="4"/>
      <c r="BAV150" s="4"/>
      <c r="BAW150" s="4"/>
      <c r="BAX150" s="4"/>
      <c r="BAY150" s="4"/>
      <c r="BAZ150" s="4"/>
      <c r="BBA150" s="4"/>
      <c r="BBB150" s="4"/>
      <c r="BBC150" s="4"/>
      <c r="BBD150" s="4"/>
      <c r="BBE150" s="4"/>
      <c r="BBF150" s="4"/>
      <c r="BBG150" s="4"/>
      <c r="BBH150" s="4"/>
      <c r="BBI150" s="4"/>
      <c r="BBJ150" s="4"/>
      <c r="BBK150" s="4"/>
      <c r="BBL150" s="4"/>
      <c r="BBM150" s="4"/>
      <c r="BBN150" s="4"/>
      <c r="BBO150" s="4"/>
      <c r="BBP150" s="4"/>
      <c r="BBQ150" s="4"/>
      <c r="BBR150" s="4"/>
      <c r="BBS150" s="4"/>
      <c r="BBT150" s="4"/>
      <c r="BBU150" s="4"/>
      <c r="BBV150" s="4"/>
      <c r="BBW150" s="4"/>
      <c r="BBX150" s="4"/>
      <c r="BBY150" s="4"/>
      <c r="BBZ150" s="4"/>
      <c r="BCA150" s="4"/>
      <c r="BCB150" s="4"/>
      <c r="BCC150" s="4"/>
      <c r="BCD150" s="4"/>
      <c r="BCE150" s="4"/>
      <c r="BCF150" s="4"/>
      <c r="BCG150" s="4"/>
      <c r="BCH150" s="4"/>
      <c r="BCI150" s="4"/>
      <c r="BCJ150" s="4"/>
      <c r="BCK150" s="4"/>
      <c r="BCL150" s="4"/>
      <c r="BCM150" s="4"/>
      <c r="BCN150" s="4"/>
      <c r="BCO150" s="4"/>
      <c r="BCP150" s="4"/>
      <c r="BCQ150" s="4"/>
      <c r="BCR150" s="4"/>
      <c r="BCS150" s="4"/>
      <c r="BCT150" s="4"/>
      <c r="BCU150" s="4"/>
      <c r="BCV150" s="4"/>
      <c r="BCW150" s="4"/>
      <c r="BCX150" s="4"/>
      <c r="BCY150" s="4"/>
      <c r="BCZ150" s="4"/>
      <c r="BDA150" s="4"/>
      <c r="BDB150" s="4"/>
      <c r="BDC150" s="4"/>
      <c r="BDD150" s="4"/>
      <c r="BDE150" s="4"/>
      <c r="BDF150" s="4"/>
      <c r="BDG150" s="4"/>
      <c r="BDH150" s="4"/>
      <c r="BDI150" s="4"/>
      <c r="BDJ150" s="4"/>
      <c r="BDK150" s="4"/>
      <c r="BDL150" s="4"/>
      <c r="BDM150" s="4"/>
      <c r="BDN150" s="4"/>
      <c r="BDO150" s="4"/>
      <c r="BDP150" s="4"/>
      <c r="BDQ150" s="4"/>
      <c r="BDR150" s="4"/>
      <c r="BDS150" s="4"/>
      <c r="BDT150" s="4"/>
      <c r="BDU150" s="4"/>
      <c r="BDV150" s="4"/>
      <c r="BDW150" s="4"/>
      <c r="BDX150" s="4"/>
      <c r="BDY150" s="4"/>
      <c r="BDZ150" s="4"/>
      <c r="BEA150" s="4"/>
      <c r="BEB150" s="4"/>
      <c r="BEC150" s="4"/>
      <c r="BED150" s="4"/>
      <c r="BEE150" s="4"/>
      <c r="BEF150" s="4"/>
      <c r="BEG150" s="4"/>
      <c r="BEH150" s="4"/>
      <c r="BEI150" s="74"/>
      <c r="BEJ150" s="74"/>
      <c r="BEK150" s="74"/>
      <c r="BEL150" s="74"/>
      <c r="BEM150" s="74"/>
      <c r="BEN150" s="74"/>
      <c r="BEO150" s="4"/>
      <c r="BEP150" s="4"/>
      <c r="BEQ150" s="4"/>
      <c r="BER150" s="4"/>
      <c r="BES150" s="4"/>
      <c r="BET150" s="4"/>
      <c r="BEU150" s="4"/>
      <c r="BEV150" s="4"/>
      <c r="BEW150" s="4"/>
      <c r="BEX150" s="4"/>
      <c r="BEY150" s="4"/>
      <c r="BEZ150" s="4"/>
      <c r="BFA150" s="4"/>
      <c r="BFB150" s="4"/>
      <c r="BFC150" s="4"/>
      <c r="BFD150" s="4"/>
      <c r="BFE150" s="4"/>
      <c r="BFF150" s="4"/>
      <c r="BFG150" s="4"/>
      <c r="BFH150" s="4"/>
      <c r="BFI150" s="4"/>
      <c r="BFJ150" s="4"/>
      <c r="BFK150" s="4"/>
      <c r="BFL150" s="4"/>
      <c r="BFM150" s="4"/>
      <c r="BFN150" s="4"/>
      <c r="BFO150" s="4"/>
      <c r="BFP150" s="4"/>
      <c r="BFQ150" s="4"/>
      <c r="BFR150" s="4"/>
      <c r="BFS150" s="4"/>
      <c r="BFT150" s="4"/>
      <c r="BFU150" s="4"/>
      <c r="BFV150" s="4"/>
      <c r="BFW150" s="4"/>
      <c r="BFX150" s="4"/>
      <c r="BFY150" s="4"/>
      <c r="BFZ150" s="4"/>
      <c r="BGA150" s="4"/>
      <c r="BGB150" s="4"/>
      <c r="BGC150" s="4"/>
      <c r="BGD150" s="4"/>
      <c r="BGE150" s="4"/>
      <c r="BGF150" s="4"/>
      <c r="BGG150" s="4"/>
      <c r="BGH150" s="4"/>
      <c r="BGI150" s="4"/>
      <c r="BGJ150" s="4"/>
      <c r="BGK150" s="4"/>
      <c r="BGL150" s="4"/>
      <c r="BGM150" s="4"/>
      <c r="BGN150" s="4"/>
      <c r="BGO150" s="4"/>
      <c r="BGP150" s="4"/>
      <c r="BGQ150" s="4"/>
      <c r="BGR150" s="4"/>
      <c r="BGS150" s="4"/>
      <c r="BGT150" s="4"/>
      <c r="BGU150" s="4"/>
      <c r="BGV150" s="4"/>
      <c r="BGW150" s="4"/>
      <c r="BGX150" s="4"/>
      <c r="BGY150" s="4"/>
      <c r="BGZ150" s="4"/>
      <c r="BHA150" s="4"/>
      <c r="BHB150" s="4"/>
      <c r="BHC150" s="4"/>
      <c r="BHD150" s="4"/>
      <c r="BHE150" s="4"/>
      <c r="BHF150" s="4"/>
      <c r="BHG150" s="4"/>
      <c r="BHH150" s="4"/>
      <c r="BHI150" s="4"/>
      <c r="BHJ150" s="4"/>
      <c r="BHK150" s="4"/>
      <c r="BHL150" s="4"/>
      <c r="BHM150" s="4"/>
      <c r="BHN150" s="4"/>
      <c r="BHO150" s="4"/>
      <c r="BHP150" s="4"/>
      <c r="BHQ150" s="4"/>
      <c r="BHR150" s="4"/>
      <c r="BHS150" s="4"/>
      <c r="BHT150" s="4"/>
      <c r="BHU150" s="4"/>
      <c r="BHV150" s="4"/>
      <c r="BHW150" s="4"/>
      <c r="BHX150" s="4"/>
      <c r="BHY150" s="4"/>
      <c r="BHZ150" s="4"/>
      <c r="BIA150" s="4"/>
      <c r="BIB150" s="4"/>
      <c r="BIC150" s="4"/>
      <c r="BID150" s="4"/>
      <c r="BIE150" s="4"/>
      <c r="BIF150" s="4"/>
      <c r="BIG150" s="4"/>
      <c r="BIH150" s="4"/>
      <c r="BII150" s="4"/>
      <c r="BIJ150" s="4"/>
      <c r="BIK150" s="4"/>
      <c r="BIL150" s="4"/>
      <c r="BIM150" s="4"/>
      <c r="BIN150" s="4"/>
      <c r="BIO150" s="4"/>
      <c r="BIP150" s="4"/>
      <c r="BIQ150" s="4"/>
      <c r="BIR150" s="4"/>
      <c r="BIS150" s="4"/>
      <c r="BIT150" s="4"/>
      <c r="BIU150" s="4"/>
      <c r="BIV150" s="4"/>
      <c r="BIW150" s="4"/>
      <c r="BIX150" s="4"/>
      <c r="BIY150" s="4"/>
      <c r="BIZ150" s="4"/>
      <c r="BJA150" s="4"/>
      <c r="BJB150" s="4"/>
      <c r="BJC150" s="4"/>
      <c r="BJD150" s="4"/>
      <c r="BJE150" s="4"/>
      <c r="BJF150" s="4"/>
      <c r="BJG150" s="4"/>
      <c r="BJH150" s="4"/>
      <c r="BJI150" s="4"/>
      <c r="BJJ150" s="4"/>
      <c r="BJK150" s="4"/>
      <c r="BJL150" s="4"/>
      <c r="BJM150" s="4"/>
      <c r="BJN150" s="4"/>
      <c r="BJO150" s="4"/>
      <c r="BJP150" s="4"/>
      <c r="BJQ150" s="4"/>
      <c r="BJR150" s="4"/>
      <c r="BJS150" s="4"/>
      <c r="BJT150" s="4"/>
      <c r="BJU150" s="4"/>
      <c r="BJV150" s="4"/>
      <c r="BJW150" s="4"/>
      <c r="BJX150" s="4"/>
      <c r="BJY150" s="4"/>
      <c r="BJZ150" s="4"/>
      <c r="BKA150" s="4"/>
      <c r="BKB150" s="4"/>
      <c r="BKC150" s="4"/>
      <c r="BKD150" s="4"/>
      <c r="BKE150" s="4"/>
      <c r="BKF150" s="4"/>
      <c r="BKG150" s="4"/>
      <c r="BKH150" s="4"/>
      <c r="BKI150" s="4"/>
      <c r="BKJ150" s="4"/>
      <c r="BKK150" s="4"/>
      <c r="BKL150" s="4"/>
      <c r="BKM150" s="4"/>
      <c r="BKN150" s="4"/>
      <c r="BKO150" s="4"/>
      <c r="BKP150" s="4"/>
      <c r="BKQ150" s="4"/>
      <c r="BKR150" s="4"/>
      <c r="BKS150" s="4"/>
      <c r="BKT150" s="4"/>
      <c r="BKU150" s="4"/>
      <c r="BKV150" s="4"/>
      <c r="BKW150" s="4"/>
      <c r="BKX150" s="4"/>
      <c r="BKY150" s="4"/>
      <c r="BKZ150" s="4"/>
      <c r="BLA150" s="4"/>
      <c r="BLB150" s="4"/>
      <c r="BLC150" s="4"/>
      <c r="BLD150" s="4"/>
      <c r="BLE150" s="4"/>
      <c r="BLF150" s="4"/>
      <c r="BLG150" s="4"/>
      <c r="BLH150" s="4"/>
      <c r="BLI150" s="4"/>
      <c r="BLJ150" s="4"/>
      <c r="BLK150" s="4"/>
      <c r="BLL150" s="4"/>
      <c r="BLM150" s="4"/>
      <c r="BLN150" s="4"/>
      <c r="BLO150" s="4"/>
      <c r="BLP150" s="4"/>
      <c r="BLQ150" s="4"/>
      <c r="BLR150" s="4"/>
      <c r="BLS150" s="4"/>
      <c r="BLT150" s="4"/>
      <c r="BLU150" s="4"/>
      <c r="BLV150" s="4"/>
      <c r="BLW150" s="4"/>
      <c r="BLX150" s="4"/>
      <c r="BLY150" s="4"/>
      <c r="BLZ150" s="4"/>
      <c r="BMA150" s="4"/>
      <c r="BMB150" s="4"/>
      <c r="BMC150" s="4"/>
      <c r="BMD150" s="4"/>
      <c r="BME150" s="4"/>
      <c r="BMF150" s="4"/>
      <c r="BMG150" s="4"/>
      <c r="BMH150" s="4"/>
      <c r="BMI150" s="4"/>
      <c r="BMJ150" s="4"/>
      <c r="BMK150" s="4"/>
      <c r="BML150" s="4"/>
      <c r="BMM150" s="4"/>
      <c r="BMN150" s="4"/>
      <c r="BMO150" s="4"/>
      <c r="BMP150" s="4"/>
      <c r="BMQ150" s="4"/>
      <c r="BMR150" s="4"/>
      <c r="BMS150" s="4"/>
      <c r="BMT150" s="4"/>
      <c r="BMU150" s="4"/>
      <c r="BMV150" s="4"/>
      <c r="BMW150" s="4"/>
      <c r="BMX150" s="4"/>
      <c r="BMY150" s="4"/>
      <c r="BMZ150" s="4"/>
      <c r="BNA150" s="4"/>
      <c r="BNB150" s="4"/>
      <c r="BNC150" s="4"/>
      <c r="BND150" s="4"/>
      <c r="BNE150" s="4"/>
      <c r="BNF150" s="4"/>
      <c r="BNG150" s="4"/>
      <c r="BNH150" s="4"/>
      <c r="BNI150" s="4"/>
      <c r="BNJ150" s="4"/>
      <c r="BNK150" s="4"/>
      <c r="BNL150" s="4"/>
      <c r="BNM150" s="4"/>
      <c r="BNN150" s="4"/>
      <c r="BNO150" s="4"/>
      <c r="BNP150" s="4"/>
      <c r="BNQ150" s="4"/>
      <c r="BNR150" s="4"/>
      <c r="BNS150" s="4"/>
      <c r="BNT150" s="4"/>
      <c r="BNU150" s="4"/>
      <c r="BNV150" s="4"/>
      <c r="BNW150" s="4"/>
      <c r="BNX150" s="4"/>
      <c r="BNY150" s="4"/>
      <c r="BNZ150" s="4"/>
      <c r="BOA150" s="4"/>
      <c r="BOB150" s="4"/>
      <c r="BOC150" s="4"/>
      <c r="BOD150" s="4"/>
      <c r="BOE150" s="74"/>
      <c r="BOF150" s="74"/>
      <c r="BOG150" s="74"/>
      <c r="BOH150" s="74"/>
      <c r="BOI150" s="74"/>
      <c r="BOJ150" s="74"/>
      <c r="BOK150" s="4"/>
      <c r="BOL150" s="4"/>
      <c r="BOM150" s="4"/>
      <c r="BON150" s="4"/>
      <c r="BOO150" s="4"/>
      <c r="BOP150" s="4"/>
      <c r="BOQ150" s="4"/>
      <c r="BOR150" s="4"/>
      <c r="BOS150" s="4"/>
      <c r="BOT150" s="4"/>
      <c r="BOU150" s="4"/>
      <c r="BOV150" s="4"/>
      <c r="BOW150" s="4"/>
      <c r="BOX150" s="4"/>
      <c r="BOY150" s="4"/>
      <c r="BOZ150" s="4"/>
      <c r="BPA150" s="4"/>
      <c r="BPB150" s="4"/>
      <c r="BPC150" s="4"/>
      <c r="BPD150" s="4"/>
      <c r="BPE150" s="4"/>
      <c r="BPF150" s="4"/>
      <c r="BPG150" s="4"/>
      <c r="BPH150" s="4"/>
      <c r="BPI150" s="4"/>
      <c r="BPJ150" s="4"/>
      <c r="BPK150" s="4"/>
      <c r="BPL150" s="4"/>
      <c r="BPM150" s="4"/>
      <c r="BPN150" s="4"/>
      <c r="BPO150" s="4"/>
      <c r="BPP150" s="4"/>
      <c r="BPQ150" s="4"/>
      <c r="BPR150" s="4"/>
      <c r="BPS150" s="4"/>
      <c r="BPT150" s="4"/>
      <c r="BPU150" s="4"/>
      <c r="BPV150" s="4"/>
      <c r="BPW150" s="4"/>
      <c r="BPX150" s="4"/>
      <c r="BPY150" s="4"/>
      <c r="BPZ150" s="4"/>
      <c r="BQA150" s="4"/>
      <c r="BQB150" s="4"/>
      <c r="BQC150" s="4"/>
      <c r="BQD150" s="4"/>
      <c r="BQE150" s="4"/>
      <c r="BQF150" s="4"/>
      <c r="BQG150" s="4"/>
      <c r="BQH150" s="4"/>
      <c r="BQI150" s="4"/>
      <c r="BQJ150" s="4"/>
      <c r="BQK150" s="4"/>
      <c r="BQL150" s="4"/>
      <c r="BQM150" s="4"/>
      <c r="BQN150" s="4"/>
      <c r="BQO150" s="4"/>
      <c r="BQP150" s="4"/>
      <c r="BQQ150" s="4"/>
      <c r="BQR150" s="4"/>
      <c r="BQS150" s="4"/>
      <c r="BQT150" s="4"/>
      <c r="BQU150" s="4"/>
      <c r="BQV150" s="4"/>
      <c r="BQW150" s="4"/>
      <c r="BQX150" s="4"/>
      <c r="BQY150" s="4"/>
      <c r="BQZ150" s="4"/>
      <c r="BRA150" s="4"/>
      <c r="BRB150" s="4"/>
      <c r="BRC150" s="4"/>
      <c r="BRD150" s="4"/>
      <c r="BRE150" s="4"/>
      <c r="BRF150" s="4"/>
      <c r="BRG150" s="4"/>
      <c r="BRH150" s="4"/>
      <c r="BRI150" s="4"/>
      <c r="BRJ150" s="4"/>
      <c r="BRK150" s="4"/>
      <c r="BRL150" s="4"/>
      <c r="BRM150" s="4"/>
      <c r="BRN150" s="4"/>
      <c r="BRO150" s="4"/>
      <c r="BRP150" s="4"/>
      <c r="BRQ150" s="4"/>
      <c r="BRR150" s="4"/>
      <c r="BRS150" s="4"/>
      <c r="BRT150" s="4"/>
      <c r="BRU150" s="4"/>
      <c r="BRV150" s="4"/>
      <c r="BRW150" s="4"/>
      <c r="BRX150" s="4"/>
      <c r="BRY150" s="4"/>
      <c r="BRZ150" s="4"/>
      <c r="BSA150" s="4"/>
      <c r="BSB150" s="4"/>
      <c r="BSC150" s="4"/>
      <c r="BSD150" s="4"/>
      <c r="BSE150" s="4"/>
      <c r="BSF150" s="4"/>
      <c r="BSG150" s="4"/>
      <c r="BSH150" s="4"/>
      <c r="BSI150" s="4"/>
      <c r="BSJ150" s="4"/>
      <c r="BSK150" s="4"/>
      <c r="BSL150" s="4"/>
      <c r="BSM150" s="4"/>
      <c r="BSN150" s="4"/>
      <c r="BSO150" s="4"/>
      <c r="BSP150" s="4"/>
      <c r="BSQ150" s="4"/>
      <c r="BSR150" s="4"/>
      <c r="BSS150" s="4"/>
      <c r="BST150" s="4"/>
      <c r="BSU150" s="4"/>
      <c r="BSV150" s="4"/>
      <c r="BSW150" s="4"/>
      <c r="BSX150" s="4"/>
      <c r="BSY150" s="4"/>
      <c r="BSZ150" s="4"/>
      <c r="BTA150" s="4"/>
      <c r="BTB150" s="4"/>
      <c r="BTC150" s="4"/>
      <c r="BTD150" s="4"/>
      <c r="BTE150" s="4"/>
      <c r="BTF150" s="4"/>
      <c r="BTG150" s="4"/>
      <c r="BTH150" s="4"/>
      <c r="BTI150" s="4"/>
      <c r="BTJ150" s="4"/>
      <c r="BTK150" s="4"/>
      <c r="BTL150" s="4"/>
      <c r="BTM150" s="4"/>
      <c r="BTN150" s="4"/>
      <c r="BTO150" s="4"/>
      <c r="BTP150" s="4"/>
      <c r="BTQ150" s="4"/>
      <c r="BTR150" s="4"/>
      <c r="BTS150" s="4"/>
      <c r="BTT150" s="4"/>
      <c r="BTU150" s="4"/>
      <c r="BTV150" s="4"/>
      <c r="BTW150" s="4"/>
      <c r="BTX150" s="4"/>
      <c r="BTY150" s="4"/>
      <c r="BTZ150" s="4"/>
      <c r="BUA150" s="4"/>
      <c r="BUB150" s="4"/>
      <c r="BUC150" s="4"/>
      <c r="BUD150" s="4"/>
      <c r="BUE150" s="4"/>
      <c r="BUF150" s="4"/>
      <c r="BUG150" s="4"/>
      <c r="BUH150" s="4"/>
      <c r="BUI150" s="4"/>
      <c r="BUJ150" s="4"/>
      <c r="BUK150" s="4"/>
      <c r="BUL150" s="4"/>
      <c r="BUM150" s="4"/>
      <c r="BUN150" s="4"/>
      <c r="BUO150" s="4"/>
      <c r="BUP150" s="4"/>
      <c r="BUQ150" s="4"/>
      <c r="BUR150" s="4"/>
      <c r="BUS150" s="4"/>
      <c r="BUT150" s="4"/>
      <c r="BUU150" s="4"/>
      <c r="BUV150" s="4"/>
      <c r="BUW150" s="4"/>
      <c r="BUX150" s="4"/>
      <c r="BUY150" s="4"/>
      <c r="BUZ150" s="4"/>
      <c r="BVA150" s="4"/>
      <c r="BVB150" s="4"/>
      <c r="BVC150" s="4"/>
      <c r="BVD150" s="4"/>
      <c r="BVE150" s="4"/>
      <c r="BVF150" s="4"/>
      <c r="BVG150" s="4"/>
      <c r="BVH150" s="4"/>
      <c r="BVI150" s="4"/>
      <c r="BVJ150" s="4"/>
      <c r="BVK150" s="4"/>
      <c r="BVL150" s="4"/>
      <c r="BVM150" s="4"/>
      <c r="BVN150" s="4"/>
      <c r="BVO150" s="4"/>
      <c r="BVP150" s="4"/>
      <c r="BVQ150" s="4"/>
      <c r="BVR150" s="4"/>
      <c r="BVS150" s="4"/>
      <c r="BVT150" s="4"/>
      <c r="BVU150" s="4"/>
      <c r="BVV150" s="4"/>
      <c r="BVW150" s="4"/>
      <c r="BVX150" s="4"/>
      <c r="BVY150" s="4"/>
      <c r="BVZ150" s="4"/>
      <c r="BWA150" s="4"/>
      <c r="BWB150" s="4"/>
      <c r="BWC150" s="4"/>
      <c r="BWD150" s="4"/>
      <c r="BWE150" s="4"/>
      <c r="BWF150" s="4"/>
      <c r="BWG150" s="4"/>
      <c r="BWH150" s="4"/>
      <c r="BWI150" s="4"/>
      <c r="BWJ150" s="4"/>
      <c r="BWK150" s="4"/>
      <c r="BWL150" s="4"/>
      <c r="BWM150" s="4"/>
      <c r="BWN150" s="4"/>
      <c r="BWO150" s="4"/>
      <c r="BWP150" s="4"/>
      <c r="BWQ150" s="4"/>
      <c r="BWR150" s="4"/>
      <c r="BWS150" s="4"/>
      <c r="BWT150" s="4"/>
      <c r="BWU150" s="4"/>
      <c r="BWV150" s="4"/>
      <c r="BWW150" s="4"/>
      <c r="BWX150" s="4"/>
      <c r="BWY150" s="4"/>
      <c r="BWZ150" s="4"/>
      <c r="BXA150" s="4"/>
      <c r="BXB150" s="4"/>
      <c r="BXC150" s="4"/>
      <c r="BXD150" s="4"/>
      <c r="BXE150" s="4"/>
      <c r="BXF150" s="4"/>
      <c r="BXG150" s="4"/>
      <c r="BXH150" s="4"/>
      <c r="BXI150" s="4"/>
      <c r="BXJ150" s="4"/>
      <c r="BXK150" s="4"/>
      <c r="BXL150" s="4"/>
      <c r="BXM150" s="4"/>
      <c r="BXN150" s="4"/>
      <c r="BXO150" s="4"/>
      <c r="BXP150" s="4"/>
      <c r="BXQ150" s="4"/>
      <c r="BXR150" s="4"/>
      <c r="BXS150" s="4"/>
      <c r="BXT150" s="4"/>
      <c r="BXU150" s="4"/>
      <c r="BXV150" s="4"/>
      <c r="BXW150" s="4"/>
      <c r="BXX150" s="4"/>
      <c r="BXY150" s="4"/>
      <c r="BXZ150" s="4"/>
      <c r="BYA150" s="74"/>
      <c r="BYB150" s="74"/>
      <c r="BYC150" s="74"/>
      <c r="BYD150" s="74"/>
      <c r="BYE150" s="74"/>
      <c r="BYF150" s="74"/>
      <c r="BYG150" s="4"/>
      <c r="BYH150" s="4"/>
      <c r="BYI150" s="4"/>
      <c r="BYJ150" s="4"/>
      <c r="BYK150" s="4"/>
      <c r="BYL150" s="4"/>
      <c r="BYM150" s="4"/>
      <c r="BYN150" s="4"/>
      <c r="BYO150" s="4"/>
      <c r="BYP150" s="4"/>
      <c r="BYQ150" s="4"/>
      <c r="BYR150" s="4"/>
      <c r="BYS150" s="4"/>
      <c r="BYT150" s="4"/>
      <c r="BYU150" s="4"/>
      <c r="BYV150" s="4"/>
      <c r="BYW150" s="4"/>
      <c r="BYX150" s="4"/>
      <c r="BYY150" s="4"/>
      <c r="BYZ150" s="4"/>
      <c r="BZA150" s="4"/>
      <c r="BZB150" s="4"/>
      <c r="BZC150" s="4"/>
      <c r="BZD150" s="4"/>
      <c r="BZE150" s="4"/>
      <c r="BZF150" s="4"/>
      <c r="BZG150" s="4"/>
      <c r="BZH150" s="4"/>
      <c r="BZI150" s="4"/>
      <c r="BZJ150" s="4"/>
      <c r="BZK150" s="4"/>
      <c r="BZL150" s="4"/>
      <c r="BZM150" s="4"/>
      <c r="BZN150" s="4"/>
      <c r="BZO150" s="4"/>
      <c r="BZP150" s="4"/>
      <c r="BZQ150" s="4"/>
      <c r="BZR150" s="4"/>
      <c r="BZS150" s="4"/>
      <c r="BZT150" s="4"/>
      <c r="BZU150" s="4"/>
      <c r="BZV150" s="4"/>
      <c r="BZW150" s="4"/>
      <c r="BZX150" s="4"/>
      <c r="BZY150" s="4"/>
      <c r="BZZ150" s="4"/>
      <c r="CAA150" s="4"/>
      <c r="CAB150" s="4"/>
      <c r="CAC150" s="4"/>
      <c r="CAD150" s="4"/>
      <c r="CAE150" s="4"/>
      <c r="CAF150" s="4"/>
      <c r="CAG150" s="4"/>
      <c r="CAH150" s="4"/>
      <c r="CAI150" s="4"/>
      <c r="CAJ150" s="4"/>
      <c r="CAK150" s="4"/>
      <c r="CAL150" s="4"/>
      <c r="CAM150" s="4"/>
      <c r="CAN150" s="4"/>
      <c r="CAO150" s="4"/>
      <c r="CAP150" s="4"/>
      <c r="CAQ150" s="4"/>
      <c r="CAR150" s="4"/>
      <c r="CAS150" s="4"/>
      <c r="CAT150" s="4"/>
      <c r="CAU150" s="4"/>
      <c r="CAV150" s="4"/>
      <c r="CAW150" s="4"/>
      <c r="CAX150" s="4"/>
      <c r="CAY150" s="4"/>
      <c r="CAZ150" s="4"/>
      <c r="CBA150" s="4"/>
      <c r="CBB150" s="4"/>
      <c r="CBC150" s="4"/>
      <c r="CBD150" s="4"/>
      <c r="CBE150" s="4"/>
      <c r="CBF150" s="4"/>
      <c r="CBG150" s="4"/>
      <c r="CBH150" s="4"/>
      <c r="CBI150" s="4"/>
      <c r="CBJ150" s="4"/>
      <c r="CBK150" s="4"/>
      <c r="CBL150" s="4"/>
      <c r="CBM150" s="4"/>
      <c r="CBN150" s="4"/>
      <c r="CBO150" s="4"/>
      <c r="CBP150" s="4"/>
      <c r="CBQ150" s="4"/>
      <c r="CBR150" s="4"/>
      <c r="CBS150" s="4"/>
      <c r="CBT150" s="4"/>
      <c r="CBU150" s="4"/>
      <c r="CBV150" s="4"/>
      <c r="CBW150" s="4"/>
      <c r="CBX150" s="4"/>
      <c r="CBY150" s="4"/>
      <c r="CBZ150" s="4"/>
      <c r="CCA150" s="4"/>
      <c r="CCB150" s="4"/>
      <c r="CCC150" s="4"/>
      <c r="CCD150" s="4"/>
      <c r="CCE150" s="4"/>
      <c r="CCF150" s="4"/>
      <c r="CCG150" s="4"/>
      <c r="CCH150" s="4"/>
      <c r="CCI150" s="4"/>
      <c r="CCJ150" s="4"/>
      <c r="CCK150" s="4"/>
      <c r="CCL150" s="4"/>
      <c r="CCM150" s="4"/>
      <c r="CCN150" s="4"/>
      <c r="CCO150" s="4"/>
      <c r="CCP150" s="4"/>
      <c r="CCQ150" s="4"/>
      <c r="CCR150" s="4"/>
      <c r="CCS150" s="4"/>
      <c r="CCT150" s="4"/>
      <c r="CCU150" s="4"/>
      <c r="CCV150" s="4"/>
      <c r="CCW150" s="4"/>
      <c r="CCX150" s="4"/>
      <c r="CCY150" s="4"/>
      <c r="CCZ150" s="4"/>
      <c r="CDA150" s="4"/>
      <c r="CDB150" s="4"/>
      <c r="CDC150" s="4"/>
      <c r="CDD150" s="4"/>
      <c r="CDE150" s="4"/>
      <c r="CDF150" s="4"/>
      <c r="CDG150" s="4"/>
      <c r="CDH150" s="4"/>
      <c r="CDI150" s="4"/>
      <c r="CDJ150" s="4"/>
      <c r="CDK150" s="4"/>
      <c r="CDL150" s="4"/>
      <c r="CDM150" s="4"/>
      <c r="CDN150" s="4"/>
      <c r="CDO150" s="4"/>
      <c r="CDP150" s="4"/>
      <c r="CDQ150" s="4"/>
      <c r="CDR150" s="4"/>
      <c r="CDS150" s="4"/>
      <c r="CDT150" s="4"/>
      <c r="CDU150" s="4"/>
      <c r="CDV150" s="4"/>
      <c r="CDW150" s="4"/>
      <c r="CDX150" s="4"/>
      <c r="CDY150" s="4"/>
      <c r="CDZ150" s="4"/>
      <c r="CEA150" s="4"/>
      <c r="CEB150" s="4"/>
      <c r="CEC150" s="4"/>
      <c r="CED150" s="4"/>
      <c r="CEE150" s="4"/>
      <c r="CEF150" s="4"/>
      <c r="CEG150" s="4"/>
      <c r="CEH150" s="4"/>
      <c r="CEI150" s="4"/>
      <c r="CEJ150" s="4"/>
      <c r="CEK150" s="4"/>
      <c r="CEL150" s="4"/>
      <c r="CEM150" s="4"/>
      <c r="CEN150" s="4"/>
      <c r="CEO150" s="4"/>
      <c r="CEP150" s="4"/>
      <c r="CEQ150" s="4"/>
      <c r="CER150" s="4"/>
      <c r="CES150" s="4"/>
      <c r="CET150" s="4"/>
      <c r="CEU150" s="4"/>
      <c r="CEV150" s="4"/>
      <c r="CEW150" s="4"/>
      <c r="CEX150" s="4"/>
      <c r="CEY150" s="4"/>
      <c r="CEZ150" s="4"/>
      <c r="CFA150" s="4"/>
      <c r="CFB150" s="4"/>
      <c r="CFC150" s="4"/>
      <c r="CFD150" s="4"/>
      <c r="CFE150" s="4"/>
      <c r="CFF150" s="4"/>
      <c r="CFG150" s="4"/>
      <c r="CFH150" s="4"/>
      <c r="CFI150" s="4"/>
      <c r="CFJ150" s="4"/>
      <c r="CFK150" s="4"/>
      <c r="CFL150" s="4"/>
      <c r="CFM150" s="4"/>
      <c r="CFN150" s="4"/>
      <c r="CFO150" s="4"/>
      <c r="CFP150" s="4"/>
      <c r="CFQ150" s="4"/>
      <c r="CFR150" s="4"/>
      <c r="CFS150" s="4"/>
      <c r="CFT150" s="4"/>
      <c r="CFU150" s="4"/>
      <c r="CFV150" s="4"/>
      <c r="CFW150" s="4"/>
      <c r="CFX150" s="4"/>
      <c r="CFY150" s="4"/>
      <c r="CFZ150" s="4"/>
      <c r="CGA150" s="4"/>
      <c r="CGB150" s="4"/>
      <c r="CGC150" s="4"/>
      <c r="CGD150" s="4"/>
      <c r="CGE150" s="4"/>
      <c r="CGF150" s="4"/>
      <c r="CGG150" s="4"/>
      <c r="CGH150" s="4"/>
      <c r="CGI150" s="4"/>
      <c r="CGJ150" s="4"/>
      <c r="CGK150" s="4"/>
      <c r="CGL150" s="4"/>
      <c r="CGM150" s="4"/>
      <c r="CGN150" s="4"/>
      <c r="CGO150" s="4"/>
      <c r="CGP150" s="4"/>
      <c r="CGQ150" s="4"/>
      <c r="CGR150" s="4"/>
      <c r="CGS150" s="4"/>
      <c r="CGT150" s="4"/>
      <c r="CGU150" s="4"/>
      <c r="CGV150" s="4"/>
      <c r="CGW150" s="4"/>
      <c r="CGX150" s="4"/>
      <c r="CGY150" s="4"/>
      <c r="CGZ150" s="4"/>
      <c r="CHA150" s="4"/>
      <c r="CHB150" s="4"/>
      <c r="CHC150" s="4"/>
      <c r="CHD150" s="4"/>
      <c r="CHE150" s="4"/>
      <c r="CHF150" s="4"/>
      <c r="CHG150" s="4"/>
      <c r="CHH150" s="4"/>
      <c r="CHI150" s="4"/>
      <c r="CHJ150" s="4"/>
      <c r="CHK150" s="4"/>
      <c r="CHL150" s="4"/>
      <c r="CHM150" s="4"/>
      <c r="CHN150" s="4"/>
      <c r="CHO150" s="4"/>
      <c r="CHP150" s="4"/>
      <c r="CHQ150" s="4"/>
      <c r="CHR150" s="4"/>
      <c r="CHS150" s="4"/>
      <c r="CHT150" s="4"/>
      <c r="CHU150" s="4"/>
      <c r="CHV150" s="4"/>
      <c r="CHW150" s="74"/>
      <c r="CHX150" s="74"/>
      <c r="CHY150" s="74"/>
      <c r="CHZ150" s="74"/>
      <c r="CIA150" s="74"/>
      <c r="CIB150" s="74"/>
      <c r="CIC150" s="4"/>
      <c r="CID150" s="4"/>
      <c r="CIE150" s="4"/>
      <c r="CIF150" s="4"/>
      <c r="CIG150" s="4"/>
      <c r="CIH150" s="4"/>
      <c r="CII150" s="4"/>
      <c r="CIJ150" s="4"/>
      <c r="CIK150" s="4"/>
      <c r="CIL150" s="4"/>
      <c r="CIM150" s="4"/>
      <c r="CIN150" s="4"/>
      <c r="CIO150" s="4"/>
      <c r="CIP150" s="4"/>
      <c r="CIQ150" s="4"/>
      <c r="CIR150" s="4"/>
      <c r="CIS150" s="4"/>
      <c r="CIT150" s="4"/>
      <c r="CIU150" s="4"/>
      <c r="CIV150" s="4"/>
      <c r="CIW150" s="4"/>
      <c r="CIX150" s="4"/>
      <c r="CIY150" s="4"/>
      <c r="CIZ150" s="4"/>
      <c r="CJA150" s="4"/>
      <c r="CJB150" s="4"/>
      <c r="CJC150" s="4"/>
      <c r="CJD150" s="4"/>
      <c r="CJE150" s="4"/>
      <c r="CJF150" s="4"/>
      <c r="CJG150" s="4"/>
      <c r="CJH150" s="4"/>
      <c r="CJI150" s="4"/>
      <c r="CJJ150" s="4"/>
      <c r="CJK150" s="4"/>
      <c r="CJL150" s="4"/>
      <c r="CJM150" s="4"/>
      <c r="CJN150" s="4"/>
      <c r="CJO150" s="4"/>
      <c r="CJP150" s="4"/>
      <c r="CJQ150" s="4"/>
      <c r="CJR150" s="4"/>
      <c r="CJS150" s="4"/>
      <c r="CJT150" s="4"/>
      <c r="CJU150" s="4"/>
      <c r="CJV150" s="4"/>
      <c r="CJW150" s="4"/>
      <c r="CJX150" s="4"/>
      <c r="CJY150" s="4"/>
      <c r="CJZ150" s="4"/>
      <c r="CKA150" s="4"/>
      <c r="CKB150" s="4"/>
      <c r="CKC150" s="4"/>
      <c r="CKD150" s="4"/>
      <c r="CKE150" s="4"/>
      <c r="CKF150" s="4"/>
      <c r="CKG150" s="4"/>
      <c r="CKH150" s="4"/>
      <c r="CKI150" s="4"/>
      <c r="CKJ150" s="4"/>
      <c r="CKK150" s="4"/>
      <c r="CKL150" s="4"/>
      <c r="CKM150" s="4"/>
      <c r="CKN150" s="4"/>
      <c r="CKO150" s="4"/>
      <c r="CKP150" s="4"/>
      <c r="CKQ150" s="4"/>
      <c r="CKR150" s="4"/>
      <c r="CKS150" s="4"/>
      <c r="CKT150" s="4"/>
      <c r="CKU150" s="4"/>
      <c r="CKV150" s="4"/>
      <c r="CKW150" s="4"/>
      <c r="CKX150" s="4"/>
      <c r="CKY150" s="4"/>
      <c r="CKZ150" s="4"/>
      <c r="CLA150" s="4"/>
      <c r="CLB150" s="4"/>
      <c r="CLC150" s="4"/>
      <c r="CLD150" s="4"/>
      <c r="CLE150" s="4"/>
      <c r="CLF150" s="4"/>
      <c r="CLG150" s="4"/>
      <c r="CLH150" s="4"/>
      <c r="CLI150" s="4"/>
      <c r="CLJ150" s="4"/>
      <c r="CLK150" s="4"/>
      <c r="CLL150" s="4"/>
      <c r="CLM150" s="4"/>
      <c r="CLN150" s="4"/>
      <c r="CLO150" s="4"/>
      <c r="CLP150" s="4"/>
      <c r="CLQ150" s="4"/>
      <c r="CLR150" s="4"/>
      <c r="CLS150" s="4"/>
      <c r="CLT150" s="4"/>
      <c r="CLU150" s="4"/>
      <c r="CLV150" s="4"/>
      <c r="CLW150" s="4"/>
      <c r="CLX150" s="4"/>
      <c r="CLY150" s="4"/>
      <c r="CLZ150" s="4"/>
      <c r="CMA150" s="4"/>
      <c r="CMB150" s="4"/>
      <c r="CMC150" s="4"/>
      <c r="CMD150" s="4"/>
      <c r="CME150" s="4"/>
      <c r="CMF150" s="4"/>
      <c r="CMG150" s="4"/>
      <c r="CMH150" s="4"/>
      <c r="CMI150" s="4"/>
      <c r="CMJ150" s="4"/>
      <c r="CMK150" s="4"/>
      <c r="CML150" s="4"/>
      <c r="CMM150" s="4"/>
      <c r="CMN150" s="4"/>
      <c r="CMO150" s="4"/>
      <c r="CMP150" s="4"/>
      <c r="CMQ150" s="4"/>
      <c r="CMR150" s="4"/>
      <c r="CMS150" s="4"/>
      <c r="CMT150" s="4"/>
      <c r="CMU150" s="4"/>
      <c r="CMV150" s="4"/>
      <c r="CMW150" s="4"/>
      <c r="CMX150" s="4"/>
      <c r="CMY150" s="4"/>
      <c r="CMZ150" s="4"/>
      <c r="CNA150" s="4"/>
      <c r="CNB150" s="4"/>
      <c r="CNC150" s="4"/>
      <c r="CND150" s="4"/>
      <c r="CNE150" s="4"/>
      <c r="CNF150" s="4"/>
      <c r="CNG150" s="4"/>
      <c r="CNH150" s="4"/>
      <c r="CNI150" s="4"/>
      <c r="CNJ150" s="4"/>
      <c r="CNK150" s="4"/>
      <c r="CNL150" s="4"/>
      <c r="CNM150" s="4"/>
      <c r="CNN150" s="4"/>
      <c r="CNO150" s="4"/>
      <c r="CNP150" s="4"/>
      <c r="CNQ150" s="4"/>
      <c r="CNR150" s="4"/>
      <c r="CNS150" s="4"/>
      <c r="CNT150" s="4"/>
      <c r="CNU150" s="4"/>
      <c r="CNV150" s="4"/>
      <c r="CNW150" s="4"/>
      <c r="CNX150" s="4"/>
      <c r="CNY150" s="4"/>
      <c r="CNZ150" s="4"/>
      <c r="COA150" s="4"/>
      <c r="COB150" s="4"/>
      <c r="COC150" s="4"/>
      <c r="COD150" s="4"/>
      <c r="COE150" s="4"/>
      <c r="COF150" s="4"/>
      <c r="COG150" s="4"/>
      <c r="COH150" s="4"/>
      <c r="COI150" s="4"/>
      <c r="COJ150" s="4"/>
      <c r="COK150" s="4"/>
      <c r="COL150" s="4"/>
      <c r="COM150" s="4"/>
      <c r="CON150" s="4"/>
      <c r="COO150" s="4"/>
      <c r="COP150" s="4"/>
      <c r="COQ150" s="4"/>
      <c r="COR150" s="4"/>
      <c r="COS150" s="4"/>
      <c r="COT150" s="4"/>
      <c r="COU150" s="4"/>
      <c r="COV150" s="4"/>
      <c r="COW150" s="4"/>
      <c r="COX150" s="4"/>
      <c r="COY150" s="4"/>
      <c r="COZ150" s="4"/>
      <c r="CPA150" s="4"/>
      <c r="CPB150" s="4"/>
      <c r="CPC150" s="4"/>
      <c r="CPD150" s="4"/>
      <c r="CPE150" s="4"/>
      <c r="CPF150" s="4"/>
      <c r="CPG150" s="4"/>
      <c r="CPH150" s="4"/>
      <c r="CPI150" s="4"/>
      <c r="CPJ150" s="4"/>
      <c r="CPK150" s="4"/>
      <c r="CPL150" s="4"/>
      <c r="CPM150" s="4"/>
      <c r="CPN150" s="4"/>
      <c r="CPO150" s="4"/>
      <c r="CPP150" s="4"/>
      <c r="CPQ150" s="4"/>
      <c r="CPR150" s="4"/>
      <c r="CPS150" s="4"/>
      <c r="CPT150" s="4"/>
      <c r="CPU150" s="4"/>
      <c r="CPV150" s="4"/>
      <c r="CPW150" s="4"/>
      <c r="CPX150" s="4"/>
      <c r="CPY150" s="4"/>
      <c r="CPZ150" s="4"/>
      <c r="CQA150" s="4"/>
      <c r="CQB150" s="4"/>
      <c r="CQC150" s="4"/>
      <c r="CQD150" s="4"/>
      <c r="CQE150" s="4"/>
      <c r="CQF150" s="4"/>
      <c r="CQG150" s="4"/>
      <c r="CQH150" s="4"/>
      <c r="CQI150" s="4"/>
      <c r="CQJ150" s="4"/>
      <c r="CQK150" s="4"/>
      <c r="CQL150" s="4"/>
      <c r="CQM150" s="4"/>
      <c r="CQN150" s="4"/>
      <c r="CQO150" s="4"/>
      <c r="CQP150" s="4"/>
      <c r="CQQ150" s="4"/>
      <c r="CQR150" s="4"/>
      <c r="CQS150" s="4"/>
      <c r="CQT150" s="4"/>
      <c r="CQU150" s="4"/>
      <c r="CQV150" s="4"/>
      <c r="CQW150" s="4"/>
      <c r="CQX150" s="4"/>
      <c r="CQY150" s="4"/>
      <c r="CQZ150" s="4"/>
      <c r="CRA150" s="4"/>
      <c r="CRB150" s="4"/>
      <c r="CRC150" s="4"/>
      <c r="CRD150" s="4"/>
      <c r="CRE150" s="4"/>
      <c r="CRF150" s="4"/>
      <c r="CRG150" s="4"/>
      <c r="CRH150" s="4"/>
      <c r="CRI150" s="4"/>
      <c r="CRJ150" s="4"/>
      <c r="CRK150" s="4"/>
      <c r="CRL150" s="4"/>
      <c r="CRM150" s="4"/>
      <c r="CRN150" s="4"/>
      <c r="CRO150" s="4"/>
      <c r="CRP150" s="4"/>
      <c r="CRQ150" s="4"/>
      <c r="CRR150" s="4"/>
      <c r="CRS150" s="74"/>
      <c r="CRT150" s="74"/>
      <c r="CRU150" s="74"/>
      <c r="CRV150" s="74"/>
      <c r="CRW150" s="74"/>
      <c r="CRX150" s="74"/>
      <c r="CRY150" s="4"/>
      <c r="CRZ150" s="4"/>
      <c r="CSA150" s="4"/>
      <c r="CSB150" s="4"/>
      <c r="CSC150" s="4"/>
      <c r="CSD150" s="4"/>
      <c r="CSE150" s="4"/>
      <c r="CSF150" s="4"/>
      <c r="CSG150" s="4"/>
      <c r="CSH150" s="4"/>
      <c r="CSI150" s="4"/>
      <c r="CSJ150" s="4"/>
      <c r="CSK150" s="4"/>
      <c r="CSL150" s="4"/>
      <c r="CSM150" s="4"/>
      <c r="CSN150" s="4"/>
      <c r="CSO150" s="4"/>
      <c r="CSP150" s="4"/>
      <c r="CSQ150" s="4"/>
      <c r="CSR150" s="4"/>
      <c r="CSS150" s="4"/>
      <c r="CST150" s="4"/>
      <c r="CSU150" s="4"/>
      <c r="CSV150" s="4"/>
      <c r="CSW150" s="4"/>
      <c r="CSX150" s="4"/>
      <c r="CSY150" s="4"/>
      <c r="CSZ150" s="4"/>
      <c r="CTA150" s="4"/>
      <c r="CTB150" s="4"/>
      <c r="CTC150" s="4"/>
      <c r="CTD150" s="4"/>
      <c r="CTE150" s="4"/>
      <c r="CTF150" s="4"/>
      <c r="CTG150" s="4"/>
      <c r="CTH150" s="4"/>
      <c r="CTI150" s="4"/>
      <c r="CTJ150" s="4"/>
      <c r="CTK150" s="4"/>
      <c r="CTL150" s="4"/>
      <c r="CTM150" s="4"/>
      <c r="CTN150" s="4"/>
      <c r="CTO150" s="4"/>
      <c r="CTP150" s="4"/>
      <c r="CTQ150" s="4"/>
      <c r="CTR150" s="4"/>
      <c r="CTS150" s="4"/>
      <c r="CTT150" s="4"/>
      <c r="CTU150" s="4"/>
      <c r="CTV150" s="4"/>
      <c r="CTW150" s="4"/>
      <c r="CTX150" s="4"/>
      <c r="CTY150" s="4"/>
      <c r="CTZ150" s="4"/>
      <c r="CUA150" s="4"/>
      <c r="CUB150" s="4"/>
      <c r="CUC150" s="4"/>
      <c r="CUD150" s="4"/>
      <c r="CUE150" s="4"/>
      <c r="CUF150" s="4"/>
      <c r="CUG150" s="4"/>
      <c r="CUH150" s="4"/>
      <c r="CUI150" s="4"/>
      <c r="CUJ150" s="4"/>
      <c r="CUK150" s="4"/>
      <c r="CUL150" s="4"/>
      <c r="CUM150" s="4"/>
      <c r="CUN150" s="4"/>
      <c r="CUO150" s="4"/>
      <c r="CUP150" s="4"/>
      <c r="CUQ150" s="4"/>
      <c r="CUR150" s="4"/>
      <c r="CUS150" s="4"/>
      <c r="CUT150" s="4"/>
      <c r="CUU150" s="4"/>
      <c r="CUV150" s="4"/>
      <c r="CUW150" s="4"/>
      <c r="CUX150" s="4"/>
      <c r="CUY150" s="4"/>
      <c r="CUZ150" s="4"/>
      <c r="CVA150" s="4"/>
      <c r="CVB150" s="4"/>
      <c r="CVC150" s="4"/>
      <c r="CVD150" s="4"/>
      <c r="CVE150" s="4"/>
      <c r="CVF150" s="4"/>
      <c r="CVG150" s="4"/>
      <c r="CVH150" s="4"/>
      <c r="CVI150" s="4"/>
      <c r="CVJ150" s="4"/>
      <c r="CVK150" s="4"/>
      <c r="CVL150" s="4"/>
      <c r="CVM150" s="4"/>
      <c r="CVN150" s="4"/>
      <c r="CVO150" s="4"/>
      <c r="CVP150" s="4"/>
      <c r="CVQ150" s="4"/>
      <c r="CVR150" s="4"/>
      <c r="CVS150" s="4"/>
      <c r="CVT150" s="4"/>
      <c r="CVU150" s="4"/>
      <c r="CVV150" s="4"/>
      <c r="CVW150" s="4"/>
      <c r="CVX150" s="4"/>
      <c r="CVY150" s="4"/>
      <c r="CVZ150" s="4"/>
      <c r="CWA150" s="4"/>
      <c r="CWB150" s="4"/>
      <c r="CWC150" s="4"/>
      <c r="CWD150" s="4"/>
      <c r="CWE150" s="4"/>
      <c r="CWF150" s="4"/>
      <c r="CWG150" s="4"/>
      <c r="CWH150" s="4"/>
      <c r="CWI150" s="4"/>
      <c r="CWJ150" s="4"/>
      <c r="CWK150" s="4"/>
      <c r="CWL150" s="4"/>
      <c r="CWM150" s="4"/>
      <c r="CWN150" s="4"/>
      <c r="CWO150" s="4"/>
      <c r="CWP150" s="4"/>
      <c r="CWQ150" s="4"/>
      <c r="CWR150" s="4"/>
      <c r="CWS150" s="4"/>
      <c r="CWT150" s="4"/>
      <c r="CWU150" s="4"/>
      <c r="CWV150" s="4"/>
      <c r="CWW150" s="4"/>
      <c r="CWX150" s="4"/>
      <c r="CWY150" s="4"/>
      <c r="CWZ150" s="4"/>
      <c r="CXA150" s="4"/>
      <c r="CXB150" s="4"/>
      <c r="CXC150" s="4"/>
      <c r="CXD150" s="4"/>
      <c r="CXE150" s="4"/>
      <c r="CXF150" s="4"/>
      <c r="CXG150" s="4"/>
      <c r="CXH150" s="4"/>
      <c r="CXI150" s="4"/>
      <c r="CXJ150" s="4"/>
      <c r="CXK150" s="4"/>
      <c r="CXL150" s="4"/>
      <c r="CXM150" s="4"/>
      <c r="CXN150" s="4"/>
      <c r="CXO150" s="4"/>
      <c r="CXP150" s="4"/>
      <c r="CXQ150" s="4"/>
      <c r="CXR150" s="4"/>
      <c r="CXS150" s="4"/>
      <c r="CXT150" s="4"/>
      <c r="CXU150" s="4"/>
      <c r="CXV150" s="4"/>
      <c r="CXW150" s="4"/>
      <c r="CXX150" s="4"/>
      <c r="CXY150" s="4"/>
      <c r="CXZ150" s="4"/>
      <c r="CYA150" s="4"/>
      <c r="CYB150" s="4"/>
      <c r="CYC150" s="4"/>
      <c r="CYD150" s="4"/>
      <c r="CYE150" s="4"/>
      <c r="CYF150" s="4"/>
      <c r="CYG150" s="4"/>
      <c r="CYH150" s="4"/>
      <c r="CYI150" s="4"/>
      <c r="CYJ150" s="4"/>
      <c r="CYK150" s="4"/>
      <c r="CYL150" s="4"/>
      <c r="CYM150" s="4"/>
      <c r="CYN150" s="4"/>
      <c r="CYO150" s="4"/>
      <c r="CYP150" s="4"/>
      <c r="CYQ150" s="4"/>
      <c r="CYR150" s="4"/>
      <c r="CYS150" s="4"/>
      <c r="CYT150" s="4"/>
      <c r="CYU150" s="4"/>
      <c r="CYV150" s="4"/>
      <c r="CYW150" s="4"/>
      <c r="CYX150" s="4"/>
      <c r="CYY150" s="4"/>
      <c r="CYZ150" s="4"/>
      <c r="CZA150" s="4"/>
      <c r="CZB150" s="4"/>
      <c r="CZC150" s="4"/>
      <c r="CZD150" s="4"/>
      <c r="CZE150" s="4"/>
      <c r="CZF150" s="4"/>
      <c r="CZG150" s="4"/>
      <c r="CZH150" s="4"/>
      <c r="CZI150" s="4"/>
      <c r="CZJ150" s="4"/>
      <c r="CZK150" s="4"/>
      <c r="CZL150" s="4"/>
      <c r="CZM150" s="4"/>
      <c r="CZN150" s="4"/>
      <c r="CZO150" s="4"/>
      <c r="CZP150" s="4"/>
      <c r="CZQ150" s="4"/>
      <c r="CZR150" s="4"/>
      <c r="CZS150" s="4"/>
      <c r="CZT150" s="4"/>
      <c r="CZU150" s="4"/>
      <c r="CZV150" s="4"/>
      <c r="CZW150" s="4"/>
      <c r="CZX150" s="4"/>
      <c r="CZY150" s="4"/>
      <c r="CZZ150" s="4"/>
      <c r="DAA150" s="4"/>
      <c r="DAB150" s="4"/>
      <c r="DAC150" s="4"/>
      <c r="DAD150" s="4"/>
      <c r="DAE150" s="4"/>
      <c r="DAF150" s="4"/>
      <c r="DAG150" s="4"/>
      <c r="DAH150" s="4"/>
      <c r="DAI150" s="4"/>
      <c r="DAJ150" s="4"/>
      <c r="DAK150" s="4"/>
      <c r="DAL150" s="4"/>
      <c r="DAM150" s="4"/>
      <c r="DAN150" s="4"/>
      <c r="DAO150" s="4"/>
      <c r="DAP150" s="4"/>
      <c r="DAQ150" s="4"/>
      <c r="DAR150" s="4"/>
      <c r="DAS150" s="4"/>
      <c r="DAT150" s="4"/>
      <c r="DAU150" s="4"/>
      <c r="DAV150" s="4"/>
      <c r="DAW150" s="4"/>
      <c r="DAX150" s="4"/>
      <c r="DAY150" s="4"/>
      <c r="DAZ150" s="4"/>
      <c r="DBA150" s="4"/>
      <c r="DBB150" s="4"/>
      <c r="DBC150" s="4"/>
      <c r="DBD150" s="4"/>
      <c r="DBE150" s="4"/>
      <c r="DBF150" s="4"/>
      <c r="DBG150" s="4"/>
      <c r="DBH150" s="4"/>
      <c r="DBI150" s="4"/>
      <c r="DBJ150" s="4"/>
      <c r="DBK150" s="4"/>
      <c r="DBL150" s="4"/>
      <c r="DBM150" s="4"/>
      <c r="DBN150" s="4"/>
      <c r="DBO150" s="74"/>
      <c r="DBP150" s="74"/>
      <c r="DBQ150" s="74"/>
      <c r="DBR150" s="74"/>
      <c r="DBS150" s="74"/>
      <c r="DBT150" s="74"/>
      <c r="DBU150" s="4"/>
      <c r="DBV150" s="4"/>
      <c r="DBW150" s="4"/>
      <c r="DBX150" s="4"/>
      <c r="DBY150" s="4"/>
      <c r="DBZ150" s="4"/>
      <c r="DCA150" s="4"/>
      <c r="DCB150" s="4"/>
      <c r="DCC150" s="4"/>
      <c r="DCD150" s="4"/>
      <c r="DCE150" s="4"/>
      <c r="DCF150" s="4"/>
      <c r="DCG150" s="4"/>
      <c r="DCH150" s="4"/>
      <c r="DCI150" s="4"/>
      <c r="DCJ150" s="4"/>
      <c r="DCK150" s="4"/>
      <c r="DCL150" s="4"/>
      <c r="DCM150" s="4"/>
      <c r="DCN150" s="4"/>
      <c r="DCO150" s="4"/>
      <c r="DCP150" s="4"/>
      <c r="DCQ150" s="4"/>
      <c r="DCR150" s="4"/>
      <c r="DCS150" s="4"/>
      <c r="DCT150" s="4"/>
      <c r="DCU150" s="4"/>
      <c r="DCV150" s="4"/>
      <c r="DCW150" s="4"/>
      <c r="DCX150" s="4"/>
      <c r="DCY150" s="4"/>
      <c r="DCZ150" s="4"/>
      <c r="DDA150" s="4"/>
      <c r="DDB150" s="4"/>
      <c r="DDC150" s="4"/>
      <c r="DDD150" s="4"/>
      <c r="DDE150" s="4"/>
      <c r="DDF150" s="4"/>
      <c r="DDG150" s="4"/>
      <c r="DDH150" s="4"/>
      <c r="DDI150" s="4"/>
      <c r="DDJ150" s="4"/>
      <c r="DDK150" s="4"/>
      <c r="DDL150" s="4"/>
      <c r="DDM150" s="4"/>
      <c r="DDN150" s="4"/>
      <c r="DDO150" s="4"/>
      <c r="DDP150" s="4"/>
      <c r="DDQ150" s="4"/>
      <c r="DDR150" s="4"/>
      <c r="DDS150" s="4"/>
      <c r="DDT150" s="4"/>
      <c r="DDU150" s="4"/>
      <c r="DDV150" s="4"/>
      <c r="DDW150" s="4"/>
      <c r="DDX150" s="4"/>
      <c r="DDY150" s="4"/>
      <c r="DDZ150" s="4"/>
      <c r="DEA150" s="4"/>
      <c r="DEB150" s="4"/>
      <c r="DEC150" s="4"/>
      <c r="DED150" s="4"/>
      <c r="DEE150" s="4"/>
      <c r="DEF150" s="4"/>
      <c r="DEG150" s="4"/>
      <c r="DEH150" s="4"/>
      <c r="DEI150" s="4"/>
      <c r="DEJ150" s="4"/>
      <c r="DEK150" s="4"/>
      <c r="DEL150" s="4"/>
      <c r="DEM150" s="4"/>
      <c r="DEN150" s="4"/>
      <c r="DEO150" s="4"/>
      <c r="DEP150" s="4"/>
      <c r="DEQ150" s="4"/>
      <c r="DER150" s="4"/>
      <c r="DES150" s="4"/>
      <c r="DET150" s="4"/>
      <c r="DEU150" s="4"/>
      <c r="DEV150" s="4"/>
      <c r="DEW150" s="4"/>
      <c r="DEX150" s="4"/>
      <c r="DEY150" s="4"/>
      <c r="DEZ150" s="4"/>
      <c r="DFA150" s="4"/>
      <c r="DFB150" s="4"/>
      <c r="DFC150" s="4"/>
      <c r="DFD150" s="4"/>
      <c r="DFE150" s="4"/>
      <c r="DFF150" s="4"/>
      <c r="DFG150" s="4"/>
      <c r="DFH150" s="4"/>
      <c r="DFI150" s="4"/>
      <c r="DFJ150" s="4"/>
      <c r="DFK150" s="4"/>
      <c r="DFL150" s="4"/>
      <c r="DFM150" s="4"/>
      <c r="DFN150" s="4"/>
      <c r="DFO150" s="4"/>
      <c r="DFP150" s="4"/>
      <c r="DFQ150" s="4"/>
      <c r="DFR150" s="4"/>
      <c r="DFS150" s="4"/>
      <c r="DFT150" s="4"/>
      <c r="DFU150" s="4"/>
      <c r="DFV150" s="4"/>
      <c r="DFW150" s="4"/>
      <c r="DFX150" s="4"/>
      <c r="DFY150" s="4"/>
      <c r="DFZ150" s="4"/>
      <c r="DGA150" s="4"/>
      <c r="DGB150" s="4"/>
      <c r="DGC150" s="4"/>
      <c r="DGD150" s="4"/>
      <c r="DGE150" s="4"/>
      <c r="DGF150" s="4"/>
      <c r="DGG150" s="4"/>
      <c r="DGH150" s="4"/>
      <c r="DGI150" s="4"/>
      <c r="DGJ150" s="4"/>
      <c r="DGK150" s="4"/>
      <c r="DGL150" s="4"/>
      <c r="DGM150" s="4"/>
      <c r="DGN150" s="4"/>
      <c r="DGO150" s="4"/>
      <c r="DGP150" s="4"/>
      <c r="DGQ150" s="4"/>
      <c r="DGR150" s="4"/>
      <c r="DGS150" s="4"/>
      <c r="DGT150" s="4"/>
      <c r="DGU150" s="4"/>
      <c r="DGV150" s="4"/>
      <c r="DGW150" s="4"/>
      <c r="DGX150" s="4"/>
      <c r="DGY150" s="4"/>
      <c r="DGZ150" s="4"/>
      <c r="DHA150" s="4"/>
      <c r="DHB150" s="4"/>
      <c r="DHC150" s="4"/>
      <c r="DHD150" s="4"/>
      <c r="DHE150" s="4"/>
      <c r="DHF150" s="4"/>
      <c r="DHG150" s="4"/>
      <c r="DHH150" s="4"/>
      <c r="DHI150" s="4"/>
      <c r="DHJ150" s="4"/>
      <c r="DHK150" s="4"/>
      <c r="DHL150" s="4"/>
      <c r="DHM150" s="4"/>
      <c r="DHN150" s="4"/>
      <c r="DHO150" s="4"/>
      <c r="DHP150" s="4"/>
      <c r="DHQ150" s="4"/>
      <c r="DHR150" s="4"/>
      <c r="DHS150" s="4"/>
      <c r="DHT150" s="4"/>
      <c r="DHU150" s="4"/>
      <c r="DHV150" s="4"/>
      <c r="DHW150" s="4"/>
      <c r="DHX150" s="4"/>
      <c r="DHY150" s="4"/>
      <c r="DHZ150" s="4"/>
      <c r="DIA150" s="4"/>
      <c r="DIB150" s="4"/>
      <c r="DIC150" s="4"/>
      <c r="DID150" s="4"/>
      <c r="DIE150" s="4"/>
      <c r="DIF150" s="4"/>
      <c r="DIG150" s="4"/>
      <c r="DIH150" s="4"/>
      <c r="DII150" s="4"/>
      <c r="DIJ150" s="4"/>
      <c r="DIK150" s="4"/>
      <c r="DIL150" s="4"/>
      <c r="DIM150" s="4"/>
      <c r="DIN150" s="4"/>
      <c r="DIO150" s="4"/>
      <c r="DIP150" s="4"/>
      <c r="DIQ150" s="4"/>
      <c r="DIR150" s="4"/>
      <c r="DIS150" s="4"/>
      <c r="DIT150" s="4"/>
      <c r="DIU150" s="4"/>
      <c r="DIV150" s="4"/>
      <c r="DIW150" s="4"/>
      <c r="DIX150" s="4"/>
      <c r="DIY150" s="4"/>
      <c r="DIZ150" s="4"/>
      <c r="DJA150" s="4"/>
      <c r="DJB150" s="4"/>
      <c r="DJC150" s="4"/>
      <c r="DJD150" s="4"/>
      <c r="DJE150" s="4"/>
      <c r="DJF150" s="4"/>
      <c r="DJG150" s="4"/>
      <c r="DJH150" s="4"/>
      <c r="DJI150" s="4"/>
      <c r="DJJ150" s="4"/>
      <c r="DJK150" s="4"/>
      <c r="DJL150" s="4"/>
      <c r="DJM150" s="4"/>
      <c r="DJN150" s="4"/>
      <c r="DJO150" s="4"/>
      <c r="DJP150" s="4"/>
      <c r="DJQ150" s="4"/>
      <c r="DJR150" s="4"/>
      <c r="DJS150" s="4"/>
      <c r="DJT150" s="4"/>
      <c r="DJU150" s="4"/>
      <c r="DJV150" s="4"/>
      <c r="DJW150" s="4"/>
      <c r="DJX150" s="4"/>
      <c r="DJY150" s="4"/>
      <c r="DJZ150" s="4"/>
      <c r="DKA150" s="4"/>
      <c r="DKB150" s="4"/>
      <c r="DKC150" s="4"/>
      <c r="DKD150" s="4"/>
      <c r="DKE150" s="4"/>
      <c r="DKF150" s="4"/>
      <c r="DKG150" s="4"/>
      <c r="DKH150" s="4"/>
      <c r="DKI150" s="4"/>
      <c r="DKJ150" s="4"/>
      <c r="DKK150" s="4"/>
      <c r="DKL150" s="4"/>
      <c r="DKM150" s="4"/>
      <c r="DKN150" s="4"/>
      <c r="DKO150" s="4"/>
      <c r="DKP150" s="4"/>
      <c r="DKQ150" s="4"/>
      <c r="DKR150" s="4"/>
      <c r="DKS150" s="4"/>
      <c r="DKT150" s="4"/>
      <c r="DKU150" s="4"/>
      <c r="DKV150" s="4"/>
      <c r="DKW150" s="4"/>
      <c r="DKX150" s="4"/>
      <c r="DKY150" s="4"/>
      <c r="DKZ150" s="4"/>
      <c r="DLA150" s="4"/>
      <c r="DLB150" s="4"/>
      <c r="DLC150" s="4"/>
      <c r="DLD150" s="4"/>
      <c r="DLE150" s="4"/>
      <c r="DLF150" s="4"/>
      <c r="DLG150" s="4"/>
      <c r="DLH150" s="4"/>
      <c r="DLI150" s="4"/>
      <c r="DLJ150" s="4"/>
      <c r="DLK150" s="74"/>
      <c r="DLL150" s="74"/>
      <c r="DLM150" s="74"/>
      <c r="DLN150" s="74"/>
      <c r="DLO150" s="74"/>
      <c r="DLP150" s="74"/>
      <c r="DLQ150" s="4"/>
      <c r="DLR150" s="4"/>
      <c r="DLS150" s="4"/>
      <c r="DLT150" s="4"/>
      <c r="DLU150" s="4"/>
      <c r="DLV150" s="4"/>
      <c r="DLW150" s="4"/>
      <c r="DLX150" s="4"/>
      <c r="DLY150" s="4"/>
      <c r="DLZ150" s="4"/>
      <c r="DMA150" s="4"/>
      <c r="DMB150" s="4"/>
      <c r="DMC150" s="4"/>
      <c r="DMD150" s="4"/>
      <c r="DME150" s="4"/>
      <c r="DMF150" s="4"/>
      <c r="DMG150" s="4"/>
      <c r="DMH150" s="4"/>
      <c r="DMI150" s="4"/>
      <c r="DMJ150" s="4"/>
      <c r="DMK150" s="4"/>
      <c r="DML150" s="4"/>
      <c r="DMM150" s="4"/>
      <c r="DMN150" s="4"/>
      <c r="DMO150" s="4"/>
      <c r="DMP150" s="4"/>
      <c r="DMQ150" s="4"/>
      <c r="DMR150" s="4"/>
      <c r="DMS150" s="4"/>
      <c r="DMT150" s="4"/>
      <c r="DMU150" s="4"/>
      <c r="DMV150" s="4"/>
      <c r="DMW150" s="4"/>
      <c r="DMX150" s="4"/>
      <c r="DMY150" s="4"/>
      <c r="DMZ150" s="4"/>
      <c r="DNA150" s="4"/>
      <c r="DNB150" s="4"/>
      <c r="DNC150" s="4"/>
      <c r="DND150" s="4"/>
      <c r="DNE150" s="4"/>
      <c r="DNF150" s="4"/>
      <c r="DNG150" s="4"/>
      <c r="DNH150" s="4"/>
      <c r="DNI150" s="4"/>
      <c r="DNJ150" s="4"/>
      <c r="DNK150" s="4"/>
      <c r="DNL150" s="4"/>
      <c r="DNM150" s="4"/>
      <c r="DNN150" s="4"/>
      <c r="DNO150" s="4"/>
      <c r="DNP150" s="4"/>
      <c r="DNQ150" s="4"/>
      <c r="DNR150" s="4"/>
      <c r="DNS150" s="4"/>
      <c r="DNT150" s="4"/>
      <c r="DNU150" s="4"/>
      <c r="DNV150" s="4"/>
      <c r="DNW150" s="4"/>
      <c r="DNX150" s="4"/>
      <c r="DNY150" s="4"/>
      <c r="DNZ150" s="4"/>
      <c r="DOA150" s="4"/>
      <c r="DOB150" s="4"/>
      <c r="DOC150" s="4"/>
      <c r="DOD150" s="4"/>
      <c r="DOE150" s="4"/>
      <c r="DOF150" s="4"/>
      <c r="DOG150" s="4"/>
      <c r="DOH150" s="4"/>
      <c r="DOI150" s="4"/>
      <c r="DOJ150" s="4"/>
      <c r="DOK150" s="4"/>
      <c r="DOL150" s="4"/>
      <c r="DOM150" s="4"/>
      <c r="DON150" s="4"/>
      <c r="DOO150" s="4"/>
      <c r="DOP150" s="4"/>
      <c r="DOQ150" s="4"/>
      <c r="DOR150" s="4"/>
      <c r="DOS150" s="4"/>
      <c r="DOT150" s="4"/>
      <c r="DOU150" s="4"/>
      <c r="DOV150" s="4"/>
      <c r="DOW150" s="4"/>
      <c r="DOX150" s="4"/>
      <c r="DOY150" s="4"/>
      <c r="DOZ150" s="4"/>
      <c r="DPA150" s="4"/>
      <c r="DPB150" s="4"/>
      <c r="DPC150" s="4"/>
      <c r="DPD150" s="4"/>
      <c r="DPE150" s="4"/>
      <c r="DPF150" s="4"/>
      <c r="DPG150" s="4"/>
      <c r="DPH150" s="4"/>
      <c r="DPI150" s="4"/>
      <c r="DPJ150" s="4"/>
      <c r="DPK150" s="4"/>
      <c r="DPL150" s="4"/>
      <c r="DPM150" s="4"/>
      <c r="DPN150" s="4"/>
      <c r="DPO150" s="4"/>
      <c r="DPP150" s="4"/>
      <c r="DPQ150" s="4"/>
      <c r="DPR150" s="4"/>
      <c r="DPS150" s="4"/>
      <c r="DPT150" s="4"/>
      <c r="DPU150" s="4"/>
      <c r="DPV150" s="4"/>
      <c r="DPW150" s="4"/>
      <c r="DPX150" s="4"/>
      <c r="DPY150" s="4"/>
      <c r="DPZ150" s="4"/>
      <c r="DQA150" s="4"/>
      <c r="DQB150" s="4"/>
      <c r="DQC150" s="4"/>
      <c r="DQD150" s="4"/>
      <c r="DQE150" s="4"/>
      <c r="DQF150" s="4"/>
      <c r="DQG150" s="4"/>
      <c r="DQH150" s="4"/>
      <c r="DQI150" s="4"/>
      <c r="DQJ150" s="4"/>
      <c r="DQK150" s="4"/>
      <c r="DQL150" s="4"/>
      <c r="DQM150" s="4"/>
      <c r="DQN150" s="4"/>
      <c r="DQO150" s="4"/>
      <c r="DQP150" s="4"/>
      <c r="DQQ150" s="4"/>
      <c r="DQR150" s="4"/>
      <c r="DQS150" s="4"/>
      <c r="DQT150" s="4"/>
      <c r="DQU150" s="4"/>
      <c r="DQV150" s="4"/>
      <c r="DQW150" s="4"/>
      <c r="DQX150" s="4"/>
      <c r="DQY150" s="4"/>
      <c r="DQZ150" s="4"/>
      <c r="DRA150" s="4"/>
      <c r="DRB150" s="4"/>
      <c r="DRC150" s="4"/>
      <c r="DRD150" s="4"/>
      <c r="DRE150" s="4"/>
      <c r="DRF150" s="4"/>
      <c r="DRG150" s="4"/>
      <c r="DRH150" s="4"/>
      <c r="DRI150" s="4"/>
      <c r="DRJ150" s="4"/>
      <c r="DRK150" s="4"/>
      <c r="DRL150" s="4"/>
      <c r="DRM150" s="4"/>
      <c r="DRN150" s="4"/>
      <c r="DRO150" s="4"/>
      <c r="DRP150" s="4"/>
      <c r="DRQ150" s="4"/>
      <c r="DRR150" s="4"/>
      <c r="DRS150" s="4"/>
      <c r="DRT150" s="4"/>
      <c r="DRU150" s="4"/>
      <c r="DRV150" s="4"/>
      <c r="DRW150" s="4"/>
      <c r="DRX150" s="4"/>
      <c r="DRY150" s="4"/>
      <c r="DRZ150" s="4"/>
      <c r="DSA150" s="4"/>
      <c r="DSB150" s="4"/>
      <c r="DSC150" s="4"/>
      <c r="DSD150" s="4"/>
      <c r="DSE150" s="4"/>
      <c r="DSF150" s="4"/>
      <c r="DSG150" s="4"/>
      <c r="DSH150" s="4"/>
      <c r="DSI150" s="4"/>
      <c r="DSJ150" s="4"/>
      <c r="DSK150" s="4"/>
      <c r="DSL150" s="4"/>
      <c r="DSM150" s="4"/>
      <c r="DSN150" s="4"/>
      <c r="DSO150" s="4"/>
      <c r="DSP150" s="4"/>
      <c r="DSQ150" s="4"/>
      <c r="DSR150" s="4"/>
      <c r="DSS150" s="4"/>
      <c r="DST150" s="4"/>
      <c r="DSU150" s="4"/>
      <c r="DSV150" s="4"/>
      <c r="DSW150" s="4"/>
      <c r="DSX150" s="4"/>
      <c r="DSY150" s="4"/>
      <c r="DSZ150" s="4"/>
      <c r="DTA150" s="4"/>
      <c r="DTB150" s="4"/>
      <c r="DTC150" s="4"/>
      <c r="DTD150" s="4"/>
      <c r="DTE150" s="4"/>
      <c r="DTF150" s="4"/>
      <c r="DTG150" s="4"/>
      <c r="DTH150" s="4"/>
      <c r="DTI150" s="4"/>
      <c r="DTJ150" s="4"/>
      <c r="DTK150" s="4"/>
      <c r="DTL150" s="4"/>
      <c r="DTM150" s="4"/>
      <c r="DTN150" s="4"/>
      <c r="DTO150" s="4"/>
      <c r="DTP150" s="4"/>
      <c r="DTQ150" s="4"/>
      <c r="DTR150" s="4"/>
      <c r="DTS150" s="4"/>
      <c r="DTT150" s="4"/>
      <c r="DTU150" s="4"/>
      <c r="DTV150" s="4"/>
      <c r="DTW150" s="4"/>
      <c r="DTX150" s="4"/>
      <c r="DTY150" s="4"/>
      <c r="DTZ150" s="4"/>
      <c r="DUA150" s="4"/>
      <c r="DUB150" s="4"/>
      <c r="DUC150" s="4"/>
      <c r="DUD150" s="4"/>
      <c r="DUE150" s="4"/>
      <c r="DUF150" s="4"/>
      <c r="DUG150" s="4"/>
      <c r="DUH150" s="4"/>
      <c r="DUI150" s="4"/>
      <c r="DUJ150" s="4"/>
      <c r="DUK150" s="4"/>
      <c r="DUL150" s="4"/>
      <c r="DUM150" s="4"/>
      <c r="DUN150" s="4"/>
      <c r="DUO150" s="4"/>
      <c r="DUP150" s="4"/>
      <c r="DUQ150" s="4"/>
      <c r="DUR150" s="4"/>
      <c r="DUS150" s="4"/>
      <c r="DUT150" s="4"/>
      <c r="DUU150" s="4"/>
      <c r="DUV150" s="4"/>
      <c r="DUW150" s="4"/>
      <c r="DUX150" s="4"/>
      <c r="DUY150" s="4"/>
      <c r="DUZ150" s="4"/>
      <c r="DVA150" s="4"/>
      <c r="DVB150" s="4"/>
      <c r="DVC150" s="4"/>
      <c r="DVD150" s="4"/>
      <c r="DVE150" s="4"/>
      <c r="DVF150" s="4"/>
      <c r="DVG150" s="74"/>
      <c r="DVH150" s="74"/>
      <c r="DVI150" s="74"/>
      <c r="DVJ150" s="74"/>
      <c r="DVK150" s="74"/>
      <c r="DVL150" s="74"/>
      <c r="DVM150" s="4"/>
      <c r="DVN150" s="4"/>
      <c r="DVO150" s="4"/>
      <c r="DVP150" s="4"/>
      <c r="DVQ150" s="4"/>
      <c r="DVR150" s="4"/>
      <c r="DVS150" s="4"/>
      <c r="DVT150" s="4"/>
      <c r="DVU150" s="4"/>
      <c r="DVV150" s="4"/>
      <c r="DVW150" s="4"/>
      <c r="DVX150" s="4"/>
      <c r="DVY150" s="4"/>
      <c r="DVZ150" s="4"/>
      <c r="DWA150" s="4"/>
      <c r="DWB150" s="4"/>
      <c r="DWC150" s="4"/>
      <c r="DWD150" s="4"/>
      <c r="DWE150" s="4"/>
      <c r="DWF150" s="4"/>
      <c r="DWG150" s="4"/>
      <c r="DWH150" s="4"/>
      <c r="DWI150" s="4"/>
      <c r="DWJ150" s="4"/>
      <c r="DWK150" s="4"/>
      <c r="DWL150" s="4"/>
      <c r="DWM150" s="4"/>
      <c r="DWN150" s="4"/>
      <c r="DWO150" s="4"/>
      <c r="DWP150" s="4"/>
      <c r="DWQ150" s="4"/>
      <c r="DWR150" s="4"/>
      <c r="DWS150" s="4"/>
      <c r="DWT150" s="4"/>
      <c r="DWU150" s="4"/>
      <c r="DWV150" s="4"/>
      <c r="DWW150" s="4"/>
      <c r="DWX150" s="4"/>
      <c r="DWY150" s="4"/>
      <c r="DWZ150" s="4"/>
      <c r="DXA150" s="4"/>
      <c r="DXB150" s="4"/>
      <c r="DXC150" s="4"/>
      <c r="DXD150" s="4"/>
      <c r="DXE150" s="4"/>
      <c r="DXF150" s="4"/>
      <c r="DXG150" s="4"/>
      <c r="DXH150" s="4"/>
      <c r="DXI150" s="4"/>
      <c r="DXJ150" s="4"/>
      <c r="DXK150" s="4"/>
      <c r="DXL150" s="4"/>
      <c r="DXM150" s="4"/>
      <c r="DXN150" s="4"/>
      <c r="DXO150" s="4"/>
      <c r="DXP150" s="4"/>
      <c r="DXQ150" s="4"/>
      <c r="DXR150" s="4"/>
      <c r="DXS150" s="4"/>
      <c r="DXT150" s="4"/>
      <c r="DXU150" s="4"/>
      <c r="DXV150" s="4"/>
      <c r="DXW150" s="4"/>
      <c r="DXX150" s="4"/>
      <c r="DXY150" s="4"/>
      <c r="DXZ150" s="4"/>
      <c r="DYA150" s="4"/>
      <c r="DYB150" s="4"/>
      <c r="DYC150" s="4"/>
      <c r="DYD150" s="4"/>
      <c r="DYE150" s="4"/>
      <c r="DYF150" s="4"/>
      <c r="DYG150" s="4"/>
      <c r="DYH150" s="4"/>
      <c r="DYI150" s="4"/>
      <c r="DYJ150" s="4"/>
      <c r="DYK150" s="4"/>
      <c r="DYL150" s="4"/>
      <c r="DYM150" s="4"/>
      <c r="DYN150" s="4"/>
      <c r="DYO150" s="4"/>
      <c r="DYP150" s="4"/>
      <c r="DYQ150" s="4"/>
      <c r="DYR150" s="4"/>
      <c r="DYS150" s="4"/>
      <c r="DYT150" s="4"/>
      <c r="DYU150" s="4"/>
      <c r="DYV150" s="4"/>
      <c r="DYW150" s="4"/>
      <c r="DYX150" s="4"/>
      <c r="DYY150" s="4"/>
      <c r="DYZ150" s="4"/>
      <c r="DZA150" s="4"/>
      <c r="DZB150" s="4"/>
      <c r="DZC150" s="4"/>
      <c r="DZD150" s="4"/>
      <c r="DZE150" s="4"/>
      <c r="DZF150" s="4"/>
      <c r="DZG150" s="4"/>
      <c r="DZH150" s="4"/>
      <c r="DZI150" s="4"/>
      <c r="DZJ150" s="4"/>
      <c r="DZK150" s="4"/>
      <c r="DZL150" s="4"/>
      <c r="DZM150" s="4"/>
      <c r="DZN150" s="4"/>
      <c r="DZO150" s="4"/>
      <c r="DZP150" s="4"/>
      <c r="DZQ150" s="4"/>
      <c r="DZR150" s="4"/>
      <c r="DZS150" s="4"/>
      <c r="DZT150" s="4"/>
      <c r="DZU150" s="4"/>
      <c r="DZV150" s="4"/>
      <c r="DZW150" s="4"/>
      <c r="DZX150" s="4"/>
      <c r="DZY150" s="4"/>
      <c r="DZZ150" s="4"/>
      <c r="EAA150" s="4"/>
      <c r="EAB150" s="4"/>
      <c r="EAC150" s="4"/>
      <c r="EAD150" s="4"/>
      <c r="EAE150" s="4"/>
      <c r="EAF150" s="4"/>
      <c r="EAG150" s="4"/>
      <c r="EAH150" s="4"/>
      <c r="EAI150" s="4"/>
      <c r="EAJ150" s="4"/>
      <c r="EAK150" s="4"/>
      <c r="EAL150" s="4"/>
      <c r="EAM150" s="4"/>
      <c r="EAN150" s="4"/>
      <c r="EAO150" s="4"/>
      <c r="EAP150" s="4"/>
      <c r="EAQ150" s="4"/>
      <c r="EAR150" s="4"/>
      <c r="EAS150" s="4"/>
      <c r="EAT150" s="4"/>
      <c r="EAU150" s="4"/>
      <c r="EAV150" s="4"/>
      <c r="EAW150" s="4"/>
      <c r="EAX150" s="4"/>
      <c r="EAY150" s="4"/>
      <c r="EAZ150" s="4"/>
      <c r="EBA150" s="4"/>
      <c r="EBB150" s="4"/>
      <c r="EBC150" s="4"/>
      <c r="EBD150" s="4"/>
      <c r="EBE150" s="4"/>
      <c r="EBF150" s="4"/>
      <c r="EBG150" s="4"/>
      <c r="EBH150" s="4"/>
      <c r="EBI150" s="4"/>
      <c r="EBJ150" s="4"/>
      <c r="EBK150" s="4"/>
      <c r="EBL150" s="4"/>
      <c r="EBM150" s="4"/>
      <c r="EBN150" s="4"/>
      <c r="EBO150" s="4"/>
      <c r="EBP150" s="4"/>
      <c r="EBQ150" s="4"/>
      <c r="EBR150" s="4"/>
      <c r="EBS150" s="4"/>
      <c r="EBT150" s="4"/>
      <c r="EBU150" s="4"/>
      <c r="EBV150" s="4"/>
      <c r="EBW150" s="4"/>
      <c r="EBX150" s="4"/>
      <c r="EBY150" s="4"/>
      <c r="EBZ150" s="4"/>
      <c r="ECA150" s="4"/>
      <c r="ECB150" s="4"/>
      <c r="ECC150" s="4"/>
      <c r="ECD150" s="4"/>
      <c r="ECE150" s="4"/>
      <c r="ECF150" s="4"/>
      <c r="ECG150" s="4"/>
      <c r="ECH150" s="4"/>
      <c r="ECI150" s="4"/>
      <c r="ECJ150" s="4"/>
      <c r="ECK150" s="4"/>
      <c r="ECL150" s="4"/>
      <c r="ECM150" s="4"/>
      <c r="ECN150" s="4"/>
      <c r="ECO150" s="4"/>
      <c r="ECP150" s="4"/>
      <c r="ECQ150" s="4"/>
      <c r="ECR150" s="4"/>
      <c r="ECS150" s="4"/>
      <c r="ECT150" s="4"/>
      <c r="ECU150" s="4"/>
      <c r="ECV150" s="4"/>
      <c r="ECW150" s="4"/>
      <c r="ECX150" s="4"/>
      <c r="ECY150" s="4"/>
      <c r="ECZ150" s="4"/>
      <c r="EDA150" s="4"/>
      <c r="EDB150" s="4"/>
      <c r="EDC150" s="4"/>
      <c r="EDD150" s="4"/>
      <c r="EDE150" s="4"/>
      <c r="EDF150" s="4"/>
      <c r="EDG150" s="4"/>
      <c r="EDH150" s="4"/>
      <c r="EDI150" s="4"/>
      <c r="EDJ150" s="4"/>
      <c r="EDK150" s="4"/>
      <c r="EDL150" s="4"/>
      <c r="EDM150" s="4"/>
      <c r="EDN150" s="4"/>
      <c r="EDO150" s="4"/>
      <c r="EDP150" s="4"/>
      <c r="EDQ150" s="4"/>
      <c r="EDR150" s="4"/>
      <c r="EDS150" s="4"/>
      <c r="EDT150" s="4"/>
      <c r="EDU150" s="4"/>
      <c r="EDV150" s="4"/>
      <c r="EDW150" s="4"/>
      <c r="EDX150" s="4"/>
      <c r="EDY150" s="4"/>
      <c r="EDZ150" s="4"/>
      <c r="EEA150" s="4"/>
      <c r="EEB150" s="4"/>
      <c r="EEC150" s="4"/>
      <c r="EED150" s="4"/>
      <c r="EEE150" s="4"/>
      <c r="EEF150" s="4"/>
      <c r="EEG150" s="4"/>
      <c r="EEH150" s="4"/>
      <c r="EEI150" s="4"/>
      <c r="EEJ150" s="4"/>
      <c r="EEK150" s="4"/>
      <c r="EEL150" s="4"/>
      <c r="EEM150" s="4"/>
      <c r="EEN150" s="4"/>
      <c r="EEO150" s="4"/>
      <c r="EEP150" s="4"/>
      <c r="EEQ150" s="4"/>
      <c r="EER150" s="4"/>
      <c r="EES150" s="4"/>
      <c r="EET150" s="4"/>
      <c r="EEU150" s="4"/>
      <c r="EEV150" s="4"/>
      <c r="EEW150" s="4"/>
      <c r="EEX150" s="4"/>
      <c r="EEY150" s="4"/>
      <c r="EEZ150" s="4"/>
      <c r="EFA150" s="4"/>
      <c r="EFB150" s="4"/>
      <c r="EFC150" s="74"/>
      <c r="EFD150" s="74"/>
      <c r="EFE150" s="74"/>
      <c r="EFF150" s="74"/>
      <c r="EFG150" s="74"/>
      <c r="EFH150" s="74"/>
      <c r="EFI150" s="4"/>
      <c r="EFJ150" s="4"/>
      <c r="EFK150" s="4"/>
      <c r="EFL150" s="4"/>
      <c r="EFM150" s="4"/>
      <c r="EFN150" s="4"/>
      <c r="EFO150" s="4"/>
      <c r="EFP150" s="4"/>
      <c r="EFQ150" s="4"/>
      <c r="EFR150" s="4"/>
      <c r="EFS150" s="4"/>
      <c r="EFT150" s="4"/>
      <c r="EFU150" s="4"/>
      <c r="EFV150" s="4"/>
      <c r="EFW150" s="4"/>
      <c r="EFX150" s="4"/>
      <c r="EFY150" s="4"/>
      <c r="EFZ150" s="4"/>
      <c r="EGA150" s="4"/>
      <c r="EGB150" s="4"/>
      <c r="EGC150" s="4"/>
      <c r="EGD150" s="4"/>
      <c r="EGE150" s="4"/>
      <c r="EGF150" s="4"/>
      <c r="EGG150" s="4"/>
      <c r="EGH150" s="4"/>
      <c r="EGI150" s="4"/>
      <c r="EGJ150" s="4"/>
      <c r="EGK150" s="4"/>
      <c r="EGL150" s="4"/>
      <c r="EGM150" s="4"/>
      <c r="EGN150" s="4"/>
      <c r="EGO150" s="4"/>
      <c r="EGP150" s="4"/>
      <c r="EGQ150" s="4"/>
      <c r="EGR150" s="4"/>
      <c r="EGS150" s="4"/>
      <c r="EGT150" s="4"/>
      <c r="EGU150" s="4"/>
      <c r="EGV150" s="4"/>
      <c r="EGW150" s="4"/>
      <c r="EGX150" s="4"/>
      <c r="EGY150" s="4"/>
      <c r="EGZ150" s="4"/>
      <c r="EHA150" s="4"/>
      <c r="EHB150" s="4"/>
      <c r="EHC150" s="4"/>
      <c r="EHD150" s="4"/>
      <c r="EHE150" s="4"/>
      <c r="EHF150" s="4"/>
      <c r="EHG150" s="4"/>
      <c r="EHH150" s="4"/>
      <c r="EHI150" s="4"/>
      <c r="EHJ150" s="4"/>
      <c r="EHK150" s="4"/>
      <c r="EHL150" s="4"/>
      <c r="EHM150" s="4"/>
      <c r="EHN150" s="4"/>
      <c r="EHO150" s="4"/>
      <c r="EHP150" s="4"/>
      <c r="EHQ150" s="4"/>
      <c r="EHR150" s="4"/>
      <c r="EHS150" s="4"/>
      <c r="EHT150" s="4"/>
      <c r="EHU150" s="4"/>
      <c r="EHV150" s="4"/>
      <c r="EHW150" s="4"/>
      <c r="EHX150" s="4"/>
      <c r="EHY150" s="4"/>
      <c r="EHZ150" s="4"/>
      <c r="EIA150" s="4"/>
      <c r="EIB150" s="4"/>
      <c r="EIC150" s="4"/>
      <c r="EID150" s="4"/>
      <c r="EIE150" s="4"/>
      <c r="EIF150" s="4"/>
      <c r="EIG150" s="4"/>
      <c r="EIH150" s="4"/>
      <c r="EII150" s="4"/>
      <c r="EIJ150" s="4"/>
      <c r="EIK150" s="4"/>
      <c r="EIL150" s="4"/>
      <c r="EIM150" s="4"/>
      <c r="EIN150" s="4"/>
      <c r="EIO150" s="4"/>
      <c r="EIP150" s="4"/>
      <c r="EIQ150" s="4"/>
      <c r="EIR150" s="4"/>
      <c r="EIS150" s="4"/>
      <c r="EIT150" s="4"/>
      <c r="EIU150" s="4"/>
      <c r="EIV150" s="4"/>
      <c r="EIW150" s="4"/>
      <c r="EIX150" s="4"/>
      <c r="EIY150" s="4"/>
      <c r="EIZ150" s="4"/>
      <c r="EJA150" s="4"/>
      <c r="EJB150" s="4"/>
      <c r="EJC150" s="4"/>
      <c r="EJD150" s="4"/>
      <c r="EJE150" s="4"/>
      <c r="EJF150" s="4"/>
      <c r="EJG150" s="4"/>
      <c r="EJH150" s="4"/>
      <c r="EJI150" s="4"/>
      <c r="EJJ150" s="4"/>
      <c r="EJK150" s="4"/>
      <c r="EJL150" s="4"/>
      <c r="EJM150" s="4"/>
      <c r="EJN150" s="4"/>
      <c r="EJO150" s="4"/>
      <c r="EJP150" s="4"/>
      <c r="EJQ150" s="4"/>
      <c r="EJR150" s="4"/>
      <c r="EJS150" s="4"/>
      <c r="EJT150" s="4"/>
      <c r="EJU150" s="4"/>
      <c r="EJV150" s="4"/>
      <c r="EJW150" s="4"/>
      <c r="EJX150" s="4"/>
      <c r="EJY150" s="4"/>
      <c r="EJZ150" s="4"/>
      <c r="EKA150" s="4"/>
      <c r="EKB150" s="4"/>
      <c r="EKC150" s="4"/>
      <c r="EKD150" s="4"/>
      <c r="EKE150" s="4"/>
      <c r="EKF150" s="4"/>
      <c r="EKG150" s="4"/>
      <c r="EKH150" s="4"/>
      <c r="EKI150" s="4"/>
      <c r="EKJ150" s="4"/>
      <c r="EKK150" s="4"/>
      <c r="EKL150" s="4"/>
      <c r="EKM150" s="4"/>
      <c r="EKN150" s="4"/>
      <c r="EKO150" s="4"/>
      <c r="EKP150" s="4"/>
      <c r="EKQ150" s="4"/>
      <c r="EKR150" s="4"/>
      <c r="EKS150" s="4"/>
      <c r="EKT150" s="4"/>
      <c r="EKU150" s="4"/>
      <c r="EKV150" s="4"/>
      <c r="EKW150" s="4"/>
      <c r="EKX150" s="4"/>
      <c r="EKY150" s="4"/>
      <c r="EKZ150" s="4"/>
      <c r="ELA150" s="4"/>
      <c r="ELB150" s="4"/>
      <c r="ELC150" s="4"/>
      <c r="ELD150" s="4"/>
      <c r="ELE150" s="4"/>
      <c r="ELF150" s="4"/>
      <c r="ELG150" s="4"/>
      <c r="ELH150" s="4"/>
      <c r="ELI150" s="4"/>
      <c r="ELJ150" s="4"/>
      <c r="ELK150" s="4"/>
      <c r="ELL150" s="4"/>
      <c r="ELM150" s="4"/>
      <c r="ELN150" s="4"/>
      <c r="ELO150" s="4"/>
      <c r="ELP150" s="4"/>
      <c r="ELQ150" s="4"/>
      <c r="ELR150" s="4"/>
      <c r="ELS150" s="4"/>
      <c r="ELT150" s="4"/>
      <c r="ELU150" s="4"/>
      <c r="ELV150" s="4"/>
      <c r="ELW150" s="4"/>
      <c r="ELX150" s="4"/>
      <c r="ELY150" s="4"/>
      <c r="ELZ150" s="4"/>
      <c r="EMA150" s="4"/>
      <c r="EMB150" s="4"/>
      <c r="EMC150" s="4"/>
      <c r="EMD150" s="4"/>
      <c r="EME150" s="4"/>
      <c r="EMF150" s="4"/>
      <c r="EMG150" s="4"/>
      <c r="EMH150" s="4"/>
      <c r="EMI150" s="4"/>
      <c r="EMJ150" s="4"/>
      <c r="EMK150" s="4"/>
      <c r="EML150" s="4"/>
      <c r="EMM150" s="4"/>
      <c r="EMN150" s="4"/>
      <c r="EMO150" s="4"/>
      <c r="EMP150" s="4"/>
      <c r="EMQ150" s="4"/>
      <c r="EMR150" s="4"/>
      <c r="EMS150" s="4"/>
      <c r="EMT150" s="4"/>
      <c r="EMU150" s="4"/>
      <c r="EMV150" s="4"/>
      <c r="EMW150" s="4"/>
      <c r="EMX150" s="4"/>
      <c r="EMY150" s="4"/>
      <c r="EMZ150" s="4"/>
      <c r="ENA150" s="4"/>
      <c r="ENB150" s="4"/>
      <c r="ENC150" s="4"/>
      <c r="END150" s="4"/>
      <c r="ENE150" s="4"/>
      <c r="ENF150" s="4"/>
      <c r="ENG150" s="4"/>
      <c r="ENH150" s="4"/>
      <c r="ENI150" s="4"/>
      <c r="ENJ150" s="4"/>
      <c r="ENK150" s="4"/>
      <c r="ENL150" s="4"/>
      <c r="ENM150" s="4"/>
      <c r="ENN150" s="4"/>
      <c r="ENO150" s="4"/>
      <c r="ENP150" s="4"/>
      <c r="ENQ150" s="4"/>
      <c r="ENR150" s="4"/>
      <c r="ENS150" s="4"/>
      <c r="ENT150" s="4"/>
      <c r="ENU150" s="4"/>
      <c r="ENV150" s="4"/>
      <c r="ENW150" s="4"/>
      <c r="ENX150" s="4"/>
      <c r="ENY150" s="4"/>
      <c r="ENZ150" s="4"/>
      <c r="EOA150" s="4"/>
      <c r="EOB150" s="4"/>
      <c r="EOC150" s="4"/>
      <c r="EOD150" s="4"/>
      <c r="EOE150" s="4"/>
      <c r="EOF150" s="4"/>
      <c r="EOG150" s="4"/>
      <c r="EOH150" s="4"/>
      <c r="EOI150" s="4"/>
      <c r="EOJ150" s="4"/>
      <c r="EOK150" s="4"/>
      <c r="EOL150" s="4"/>
      <c r="EOM150" s="4"/>
      <c r="EON150" s="4"/>
      <c r="EOO150" s="4"/>
      <c r="EOP150" s="4"/>
      <c r="EOQ150" s="4"/>
      <c r="EOR150" s="4"/>
      <c r="EOS150" s="4"/>
      <c r="EOT150" s="4"/>
      <c r="EOU150" s="4"/>
      <c r="EOV150" s="4"/>
      <c r="EOW150" s="4"/>
      <c r="EOX150" s="4"/>
      <c r="EOY150" s="74"/>
      <c r="EOZ150" s="74"/>
      <c r="EPA150" s="74"/>
      <c r="EPB150" s="74"/>
      <c r="EPC150" s="74"/>
      <c r="EPD150" s="74"/>
      <c r="EPE150" s="4"/>
      <c r="EPF150" s="4"/>
      <c r="EPG150" s="4"/>
      <c r="EPH150" s="4"/>
      <c r="EPI150" s="4"/>
      <c r="EPJ150" s="4"/>
      <c r="EPK150" s="4"/>
      <c r="EPL150" s="4"/>
      <c r="EPM150" s="4"/>
      <c r="EPN150" s="4"/>
      <c r="EPO150" s="4"/>
      <c r="EPP150" s="4"/>
      <c r="EPQ150" s="4"/>
      <c r="EPR150" s="4"/>
      <c r="EPS150" s="4"/>
      <c r="EPT150" s="4"/>
      <c r="EPU150" s="4"/>
      <c r="EPV150" s="4"/>
      <c r="EPW150" s="4"/>
      <c r="EPX150" s="4"/>
      <c r="EPY150" s="4"/>
      <c r="EPZ150" s="4"/>
      <c r="EQA150" s="4"/>
      <c r="EQB150" s="4"/>
      <c r="EQC150" s="4"/>
      <c r="EQD150" s="4"/>
      <c r="EQE150" s="4"/>
      <c r="EQF150" s="4"/>
      <c r="EQG150" s="4"/>
      <c r="EQH150" s="4"/>
      <c r="EQI150" s="4"/>
      <c r="EQJ150" s="4"/>
      <c r="EQK150" s="4"/>
      <c r="EQL150" s="4"/>
      <c r="EQM150" s="4"/>
      <c r="EQN150" s="4"/>
      <c r="EQO150" s="4"/>
      <c r="EQP150" s="4"/>
      <c r="EQQ150" s="4"/>
      <c r="EQR150" s="4"/>
      <c r="EQS150" s="4"/>
      <c r="EQT150" s="4"/>
      <c r="EQU150" s="4"/>
      <c r="EQV150" s="4"/>
      <c r="EQW150" s="4"/>
      <c r="EQX150" s="4"/>
      <c r="EQY150" s="4"/>
      <c r="EQZ150" s="4"/>
      <c r="ERA150" s="4"/>
      <c r="ERB150" s="4"/>
      <c r="ERC150" s="4"/>
      <c r="ERD150" s="4"/>
      <c r="ERE150" s="4"/>
      <c r="ERF150" s="4"/>
      <c r="ERG150" s="4"/>
      <c r="ERH150" s="4"/>
      <c r="ERI150" s="4"/>
      <c r="ERJ150" s="4"/>
      <c r="ERK150" s="4"/>
      <c r="ERL150" s="4"/>
      <c r="ERM150" s="4"/>
      <c r="ERN150" s="4"/>
      <c r="ERO150" s="4"/>
      <c r="ERP150" s="4"/>
      <c r="ERQ150" s="4"/>
      <c r="ERR150" s="4"/>
      <c r="ERS150" s="4"/>
      <c r="ERT150" s="4"/>
      <c r="ERU150" s="4"/>
      <c r="ERV150" s="4"/>
      <c r="ERW150" s="4"/>
      <c r="ERX150" s="4"/>
      <c r="ERY150" s="4"/>
      <c r="ERZ150" s="4"/>
      <c r="ESA150" s="4"/>
      <c r="ESB150" s="4"/>
      <c r="ESC150" s="4"/>
      <c r="ESD150" s="4"/>
      <c r="ESE150" s="4"/>
      <c r="ESF150" s="4"/>
      <c r="ESG150" s="4"/>
      <c r="ESH150" s="4"/>
      <c r="ESI150" s="4"/>
      <c r="ESJ150" s="4"/>
      <c r="ESK150" s="4"/>
      <c r="ESL150" s="4"/>
      <c r="ESM150" s="4"/>
      <c r="ESN150" s="4"/>
      <c r="ESO150" s="4"/>
      <c r="ESP150" s="4"/>
      <c r="ESQ150" s="4"/>
      <c r="ESR150" s="4"/>
      <c r="ESS150" s="4"/>
      <c r="EST150" s="4"/>
      <c r="ESU150" s="4"/>
      <c r="ESV150" s="4"/>
      <c r="ESW150" s="4"/>
      <c r="ESX150" s="4"/>
      <c r="ESY150" s="4"/>
      <c r="ESZ150" s="4"/>
      <c r="ETA150" s="4"/>
      <c r="ETB150" s="4"/>
      <c r="ETC150" s="4"/>
      <c r="ETD150" s="4"/>
      <c r="ETE150" s="4"/>
      <c r="ETF150" s="4"/>
      <c r="ETG150" s="4"/>
      <c r="ETH150" s="4"/>
      <c r="ETI150" s="4"/>
      <c r="ETJ150" s="4"/>
      <c r="ETK150" s="4"/>
      <c r="ETL150" s="4"/>
      <c r="ETM150" s="4"/>
      <c r="ETN150" s="4"/>
      <c r="ETO150" s="4"/>
      <c r="ETP150" s="4"/>
      <c r="ETQ150" s="4"/>
      <c r="ETR150" s="4"/>
      <c r="ETS150" s="4"/>
      <c r="ETT150" s="4"/>
      <c r="ETU150" s="4"/>
      <c r="ETV150" s="4"/>
      <c r="ETW150" s="4"/>
      <c r="ETX150" s="4"/>
      <c r="ETY150" s="4"/>
      <c r="ETZ150" s="4"/>
      <c r="EUA150" s="4"/>
      <c r="EUB150" s="4"/>
      <c r="EUC150" s="4"/>
      <c r="EUD150" s="4"/>
      <c r="EUE150" s="4"/>
      <c r="EUF150" s="4"/>
      <c r="EUG150" s="4"/>
      <c r="EUH150" s="4"/>
      <c r="EUI150" s="4"/>
      <c r="EUJ150" s="4"/>
      <c r="EUK150" s="4"/>
      <c r="EUL150" s="4"/>
      <c r="EUM150" s="4"/>
      <c r="EUN150" s="4"/>
      <c r="EUO150" s="4"/>
      <c r="EUP150" s="4"/>
      <c r="EUQ150" s="4"/>
      <c r="EUR150" s="4"/>
      <c r="EUS150" s="4"/>
      <c r="EUT150" s="4"/>
      <c r="EUU150" s="4"/>
      <c r="EUV150" s="4"/>
      <c r="EUW150" s="4"/>
      <c r="EUX150" s="4"/>
      <c r="EUY150" s="4"/>
      <c r="EUZ150" s="4"/>
      <c r="EVA150" s="4"/>
      <c r="EVB150" s="4"/>
      <c r="EVC150" s="4"/>
      <c r="EVD150" s="4"/>
      <c r="EVE150" s="4"/>
      <c r="EVF150" s="4"/>
      <c r="EVG150" s="4"/>
      <c r="EVH150" s="4"/>
      <c r="EVI150" s="4"/>
      <c r="EVJ150" s="4"/>
      <c r="EVK150" s="4"/>
      <c r="EVL150" s="4"/>
      <c r="EVM150" s="4"/>
      <c r="EVN150" s="4"/>
      <c r="EVO150" s="4"/>
      <c r="EVP150" s="4"/>
      <c r="EVQ150" s="4"/>
      <c r="EVR150" s="4"/>
      <c r="EVS150" s="4"/>
      <c r="EVT150" s="4"/>
      <c r="EVU150" s="4"/>
      <c r="EVV150" s="4"/>
      <c r="EVW150" s="4"/>
      <c r="EVX150" s="4"/>
      <c r="EVY150" s="4"/>
      <c r="EVZ150" s="4"/>
      <c r="EWA150" s="4"/>
      <c r="EWB150" s="4"/>
      <c r="EWC150" s="4"/>
      <c r="EWD150" s="4"/>
      <c r="EWE150" s="4"/>
      <c r="EWF150" s="4"/>
      <c r="EWG150" s="4"/>
      <c r="EWH150" s="4"/>
      <c r="EWI150" s="4"/>
      <c r="EWJ150" s="4"/>
      <c r="EWK150" s="4"/>
      <c r="EWL150" s="4"/>
      <c r="EWM150" s="4"/>
      <c r="EWN150" s="4"/>
      <c r="EWO150" s="4"/>
      <c r="EWP150" s="4"/>
      <c r="EWQ150" s="4"/>
      <c r="EWR150" s="4"/>
      <c r="EWS150" s="4"/>
      <c r="EWT150" s="4"/>
      <c r="EWU150" s="4"/>
      <c r="EWV150" s="4"/>
      <c r="EWW150" s="4"/>
      <c r="EWX150" s="4"/>
      <c r="EWY150" s="4"/>
      <c r="EWZ150" s="4"/>
      <c r="EXA150" s="4"/>
      <c r="EXB150" s="4"/>
      <c r="EXC150" s="4"/>
      <c r="EXD150" s="4"/>
      <c r="EXE150" s="4"/>
      <c r="EXF150" s="4"/>
      <c r="EXG150" s="4"/>
      <c r="EXH150" s="4"/>
      <c r="EXI150" s="4"/>
      <c r="EXJ150" s="4"/>
      <c r="EXK150" s="4"/>
      <c r="EXL150" s="4"/>
      <c r="EXM150" s="4"/>
      <c r="EXN150" s="4"/>
      <c r="EXO150" s="4"/>
      <c r="EXP150" s="4"/>
      <c r="EXQ150" s="4"/>
      <c r="EXR150" s="4"/>
      <c r="EXS150" s="4"/>
      <c r="EXT150" s="4"/>
      <c r="EXU150" s="4"/>
      <c r="EXV150" s="4"/>
      <c r="EXW150" s="4"/>
      <c r="EXX150" s="4"/>
      <c r="EXY150" s="4"/>
      <c r="EXZ150" s="4"/>
      <c r="EYA150" s="4"/>
      <c r="EYB150" s="4"/>
      <c r="EYC150" s="4"/>
      <c r="EYD150" s="4"/>
      <c r="EYE150" s="4"/>
      <c r="EYF150" s="4"/>
      <c r="EYG150" s="4"/>
      <c r="EYH150" s="4"/>
      <c r="EYI150" s="4"/>
      <c r="EYJ150" s="4"/>
      <c r="EYK150" s="4"/>
      <c r="EYL150" s="4"/>
      <c r="EYM150" s="4"/>
      <c r="EYN150" s="4"/>
      <c r="EYO150" s="4"/>
      <c r="EYP150" s="4"/>
      <c r="EYQ150" s="4"/>
      <c r="EYR150" s="4"/>
      <c r="EYS150" s="4"/>
      <c r="EYT150" s="4"/>
      <c r="EYU150" s="74"/>
      <c r="EYV150" s="74"/>
      <c r="EYW150" s="74"/>
      <c r="EYX150" s="74"/>
      <c r="EYY150" s="74"/>
      <c r="EYZ150" s="74"/>
      <c r="EZA150" s="4"/>
      <c r="EZB150" s="4"/>
      <c r="EZC150" s="4"/>
      <c r="EZD150" s="4"/>
      <c r="EZE150" s="4"/>
      <c r="EZF150" s="4"/>
      <c r="EZG150" s="4"/>
      <c r="EZH150" s="4"/>
      <c r="EZI150" s="4"/>
      <c r="EZJ150" s="4"/>
      <c r="EZK150" s="4"/>
      <c r="EZL150" s="4"/>
      <c r="EZM150" s="4"/>
      <c r="EZN150" s="4"/>
      <c r="EZO150" s="4"/>
      <c r="EZP150" s="4"/>
      <c r="EZQ150" s="4"/>
      <c r="EZR150" s="4"/>
      <c r="EZS150" s="4"/>
      <c r="EZT150" s="4"/>
      <c r="EZU150" s="4"/>
      <c r="EZV150" s="4"/>
      <c r="EZW150" s="4"/>
      <c r="EZX150" s="4"/>
      <c r="EZY150" s="4"/>
      <c r="EZZ150" s="4"/>
      <c r="FAA150" s="4"/>
      <c r="FAB150" s="4"/>
      <c r="FAC150" s="4"/>
      <c r="FAD150" s="4"/>
      <c r="FAE150" s="4"/>
      <c r="FAF150" s="4"/>
      <c r="FAG150" s="4"/>
      <c r="FAH150" s="4"/>
      <c r="FAI150" s="4"/>
      <c r="FAJ150" s="4"/>
      <c r="FAK150" s="4"/>
      <c r="FAL150" s="4"/>
      <c r="FAM150" s="4"/>
      <c r="FAN150" s="4"/>
      <c r="FAO150" s="4"/>
      <c r="FAP150" s="4"/>
      <c r="FAQ150" s="4"/>
      <c r="FAR150" s="4"/>
      <c r="FAS150" s="4"/>
      <c r="FAT150" s="4"/>
      <c r="FAU150" s="4"/>
      <c r="FAV150" s="4"/>
      <c r="FAW150" s="4"/>
      <c r="FAX150" s="4"/>
      <c r="FAY150" s="4"/>
      <c r="FAZ150" s="4"/>
      <c r="FBA150" s="4"/>
      <c r="FBB150" s="4"/>
      <c r="FBC150" s="4"/>
      <c r="FBD150" s="4"/>
      <c r="FBE150" s="4"/>
      <c r="FBF150" s="4"/>
      <c r="FBG150" s="4"/>
      <c r="FBH150" s="4"/>
      <c r="FBI150" s="4"/>
      <c r="FBJ150" s="4"/>
      <c r="FBK150" s="4"/>
      <c r="FBL150" s="4"/>
      <c r="FBM150" s="4"/>
      <c r="FBN150" s="4"/>
      <c r="FBO150" s="4"/>
      <c r="FBP150" s="4"/>
      <c r="FBQ150" s="4"/>
      <c r="FBR150" s="4"/>
      <c r="FBS150" s="4"/>
      <c r="FBT150" s="4"/>
      <c r="FBU150" s="4"/>
      <c r="FBV150" s="4"/>
      <c r="FBW150" s="4"/>
      <c r="FBX150" s="4"/>
      <c r="FBY150" s="4"/>
      <c r="FBZ150" s="4"/>
      <c r="FCA150" s="4"/>
      <c r="FCB150" s="4"/>
      <c r="FCC150" s="4"/>
      <c r="FCD150" s="4"/>
      <c r="FCE150" s="4"/>
      <c r="FCF150" s="4"/>
      <c r="FCG150" s="4"/>
      <c r="FCH150" s="4"/>
      <c r="FCI150" s="4"/>
      <c r="FCJ150" s="4"/>
      <c r="FCK150" s="4"/>
      <c r="FCL150" s="4"/>
      <c r="FCM150" s="4"/>
      <c r="FCN150" s="4"/>
      <c r="FCO150" s="4"/>
      <c r="FCP150" s="4"/>
      <c r="FCQ150" s="4"/>
      <c r="FCR150" s="4"/>
      <c r="FCS150" s="4"/>
      <c r="FCT150" s="4"/>
      <c r="FCU150" s="4"/>
      <c r="FCV150" s="4"/>
      <c r="FCW150" s="4"/>
      <c r="FCX150" s="4"/>
      <c r="FCY150" s="4"/>
      <c r="FCZ150" s="4"/>
      <c r="FDA150" s="4"/>
      <c r="FDB150" s="4"/>
      <c r="FDC150" s="4"/>
      <c r="FDD150" s="4"/>
      <c r="FDE150" s="4"/>
      <c r="FDF150" s="4"/>
      <c r="FDG150" s="4"/>
      <c r="FDH150" s="4"/>
      <c r="FDI150" s="4"/>
      <c r="FDJ150" s="4"/>
      <c r="FDK150" s="4"/>
      <c r="FDL150" s="4"/>
      <c r="FDM150" s="4"/>
      <c r="FDN150" s="4"/>
      <c r="FDO150" s="4"/>
      <c r="FDP150" s="4"/>
      <c r="FDQ150" s="4"/>
      <c r="FDR150" s="4"/>
      <c r="FDS150" s="4"/>
      <c r="FDT150" s="4"/>
      <c r="FDU150" s="4"/>
      <c r="FDV150" s="4"/>
      <c r="FDW150" s="4"/>
      <c r="FDX150" s="4"/>
      <c r="FDY150" s="4"/>
      <c r="FDZ150" s="4"/>
      <c r="FEA150" s="4"/>
      <c r="FEB150" s="4"/>
      <c r="FEC150" s="4"/>
      <c r="FED150" s="4"/>
      <c r="FEE150" s="4"/>
      <c r="FEF150" s="4"/>
      <c r="FEG150" s="4"/>
      <c r="FEH150" s="4"/>
      <c r="FEI150" s="4"/>
      <c r="FEJ150" s="4"/>
      <c r="FEK150" s="4"/>
      <c r="FEL150" s="4"/>
      <c r="FEM150" s="4"/>
      <c r="FEN150" s="4"/>
      <c r="FEO150" s="4"/>
      <c r="FEP150" s="4"/>
      <c r="FEQ150" s="4"/>
      <c r="FER150" s="4"/>
      <c r="FES150" s="4"/>
      <c r="FET150" s="4"/>
      <c r="FEU150" s="4"/>
      <c r="FEV150" s="4"/>
      <c r="FEW150" s="4"/>
      <c r="FEX150" s="4"/>
      <c r="FEY150" s="4"/>
      <c r="FEZ150" s="4"/>
      <c r="FFA150" s="4"/>
      <c r="FFB150" s="4"/>
      <c r="FFC150" s="4"/>
      <c r="FFD150" s="4"/>
      <c r="FFE150" s="4"/>
      <c r="FFF150" s="4"/>
      <c r="FFG150" s="4"/>
      <c r="FFH150" s="4"/>
      <c r="FFI150" s="4"/>
      <c r="FFJ150" s="4"/>
      <c r="FFK150" s="4"/>
      <c r="FFL150" s="4"/>
      <c r="FFM150" s="4"/>
      <c r="FFN150" s="4"/>
      <c r="FFO150" s="4"/>
      <c r="FFP150" s="4"/>
      <c r="FFQ150" s="4"/>
      <c r="FFR150" s="4"/>
      <c r="FFS150" s="4"/>
      <c r="FFT150" s="4"/>
      <c r="FFU150" s="4"/>
      <c r="FFV150" s="4"/>
      <c r="FFW150" s="4"/>
      <c r="FFX150" s="4"/>
      <c r="FFY150" s="4"/>
      <c r="FFZ150" s="4"/>
      <c r="FGA150" s="4"/>
      <c r="FGB150" s="4"/>
      <c r="FGC150" s="4"/>
      <c r="FGD150" s="4"/>
      <c r="FGE150" s="4"/>
      <c r="FGF150" s="4"/>
      <c r="FGG150" s="4"/>
      <c r="FGH150" s="4"/>
      <c r="FGI150" s="4"/>
      <c r="FGJ150" s="4"/>
      <c r="FGK150" s="4"/>
      <c r="FGL150" s="4"/>
      <c r="FGM150" s="4"/>
      <c r="FGN150" s="4"/>
      <c r="FGO150" s="4"/>
      <c r="FGP150" s="4"/>
      <c r="FGQ150" s="4"/>
      <c r="FGR150" s="4"/>
      <c r="FGS150" s="4"/>
      <c r="FGT150" s="4"/>
      <c r="FGU150" s="4"/>
      <c r="FGV150" s="4"/>
      <c r="FGW150" s="4"/>
      <c r="FGX150" s="4"/>
      <c r="FGY150" s="4"/>
      <c r="FGZ150" s="4"/>
      <c r="FHA150" s="4"/>
      <c r="FHB150" s="4"/>
      <c r="FHC150" s="4"/>
      <c r="FHD150" s="4"/>
      <c r="FHE150" s="4"/>
      <c r="FHF150" s="4"/>
      <c r="FHG150" s="4"/>
      <c r="FHH150" s="4"/>
      <c r="FHI150" s="4"/>
      <c r="FHJ150" s="4"/>
      <c r="FHK150" s="4"/>
      <c r="FHL150" s="4"/>
      <c r="FHM150" s="4"/>
      <c r="FHN150" s="4"/>
      <c r="FHO150" s="4"/>
      <c r="FHP150" s="4"/>
      <c r="FHQ150" s="4"/>
      <c r="FHR150" s="4"/>
      <c r="FHS150" s="4"/>
      <c r="FHT150" s="4"/>
      <c r="FHU150" s="4"/>
      <c r="FHV150" s="4"/>
      <c r="FHW150" s="4"/>
      <c r="FHX150" s="4"/>
      <c r="FHY150" s="4"/>
      <c r="FHZ150" s="4"/>
      <c r="FIA150" s="4"/>
      <c r="FIB150" s="4"/>
      <c r="FIC150" s="4"/>
      <c r="FID150" s="4"/>
      <c r="FIE150" s="4"/>
      <c r="FIF150" s="4"/>
      <c r="FIG150" s="4"/>
      <c r="FIH150" s="4"/>
      <c r="FII150" s="4"/>
      <c r="FIJ150" s="4"/>
      <c r="FIK150" s="4"/>
      <c r="FIL150" s="4"/>
      <c r="FIM150" s="4"/>
      <c r="FIN150" s="4"/>
      <c r="FIO150" s="4"/>
      <c r="FIP150" s="4"/>
      <c r="FIQ150" s="74"/>
      <c r="FIR150" s="74"/>
      <c r="FIS150" s="74"/>
      <c r="FIT150" s="74"/>
      <c r="FIU150" s="74"/>
      <c r="FIV150" s="74"/>
      <c r="FIW150" s="4"/>
      <c r="FIX150" s="4"/>
      <c r="FIY150" s="4"/>
      <c r="FIZ150" s="4"/>
      <c r="FJA150" s="4"/>
      <c r="FJB150" s="4"/>
      <c r="FJC150" s="4"/>
      <c r="FJD150" s="4"/>
      <c r="FJE150" s="4"/>
      <c r="FJF150" s="4"/>
      <c r="FJG150" s="4"/>
      <c r="FJH150" s="4"/>
      <c r="FJI150" s="4"/>
      <c r="FJJ150" s="4"/>
      <c r="FJK150" s="4"/>
      <c r="FJL150" s="4"/>
      <c r="FJM150" s="4"/>
      <c r="FJN150" s="4"/>
      <c r="FJO150" s="4"/>
      <c r="FJP150" s="4"/>
      <c r="FJQ150" s="4"/>
      <c r="FJR150" s="4"/>
      <c r="FJS150" s="4"/>
      <c r="FJT150" s="4"/>
      <c r="FJU150" s="4"/>
      <c r="FJV150" s="4"/>
      <c r="FJW150" s="4"/>
      <c r="FJX150" s="4"/>
      <c r="FJY150" s="4"/>
      <c r="FJZ150" s="4"/>
      <c r="FKA150" s="4"/>
      <c r="FKB150" s="4"/>
      <c r="FKC150" s="4"/>
      <c r="FKD150" s="4"/>
      <c r="FKE150" s="4"/>
      <c r="FKF150" s="4"/>
      <c r="FKG150" s="4"/>
      <c r="FKH150" s="4"/>
      <c r="FKI150" s="4"/>
      <c r="FKJ150" s="4"/>
      <c r="FKK150" s="4"/>
      <c r="FKL150" s="4"/>
      <c r="FKM150" s="4"/>
      <c r="FKN150" s="4"/>
      <c r="FKO150" s="4"/>
      <c r="FKP150" s="4"/>
      <c r="FKQ150" s="4"/>
      <c r="FKR150" s="4"/>
      <c r="FKS150" s="4"/>
      <c r="FKT150" s="4"/>
      <c r="FKU150" s="4"/>
      <c r="FKV150" s="4"/>
      <c r="FKW150" s="4"/>
      <c r="FKX150" s="4"/>
      <c r="FKY150" s="4"/>
      <c r="FKZ150" s="4"/>
      <c r="FLA150" s="4"/>
      <c r="FLB150" s="4"/>
      <c r="FLC150" s="4"/>
      <c r="FLD150" s="4"/>
      <c r="FLE150" s="4"/>
      <c r="FLF150" s="4"/>
      <c r="FLG150" s="4"/>
      <c r="FLH150" s="4"/>
      <c r="FLI150" s="4"/>
      <c r="FLJ150" s="4"/>
      <c r="FLK150" s="4"/>
      <c r="FLL150" s="4"/>
      <c r="FLM150" s="4"/>
      <c r="FLN150" s="4"/>
      <c r="FLO150" s="4"/>
      <c r="FLP150" s="4"/>
      <c r="FLQ150" s="4"/>
      <c r="FLR150" s="4"/>
      <c r="FLS150" s="4"/>
      <c r="FLT150" s="4"/>
      <c r="FLU150" s="4"/>
      <c r="FLV150" s="4"/>
      <c r="FLW150" s="4"/>
      <c r="FLX150" s="4"/>
      <c r="FLY150" s="4"/>
      <c r="FLZ150" s="4"/>
      <c r="FMA150" s="4"/>
      <c r="FMB150" s="4"/>
      <c r="FMC150" s="4"/>
      <c r="FMD150" s="4"/>
      <c r="FME150" s="4"/>
      <c r="FMF150" s="4"/>
      <c r="FMG150" s="4"/>
      <c r="FMH150" s="4"/>
      <c r="FMI150" s="4"/>
      <c r="FMJ150" s="4"/>
      <c r="FMK150" s="4"/>
      <c r="FML150" s="4"/>
      <c r="FMM150" s="4"/>
      <c r="FMN150" s="4"/>
      <c r="FMO150" s="4"/>
      <c r="FMP150" s="4"/>
      <c r="FMQ150" s="4"/>
      <c r="FMR150" s="4"/>
      <c r="FMS150" s="4"/>
      <c r="FMT150" s="4"/>
      <c r="FMU150" s="4"/>
      <c r="FMV150" s="4"/>
      <c r="FMW150" s="4"/>
      <c r="FMX150" s="4"/>
      <c r="FMY150" s="4"/>
      <c r="FMZ150" s="4"/>
      <c r="FNA150" s="4"/>
      <c r="FNB150" s="4"/>
      <c r="FNC150" s="4"/>
      <c r="FND150" s="4"/>
      <c r="FNE150" s="4"/>
      <c r="FNF150" s="4"/>
      <c r="FNG150" s="4"/>
      <c r="FNH150" s="4"/>
      <c r="FNI150" s="4"/>
      <c r="FNJ150" s="4"/>
      <c r="FNK150" s="4"/>
      <c r="FNL150" s="4"/>
      <c r="FNM150" s="4"/>
      <c r="FNN150" s="4"/>
      <c r="FNO150" s="4"/>
      <c r="FNP150" s="4"/>
      <c r="FNQ150" s="4"/>
      <c r="FNR150" s="4"/>
      <c r="FNS150" s="4"/>
      <c r="FNT150" s="4"/>
      <c r="FNU150" s="4"/>
      <c r="FNV150" s="4"/>
      <c r="FNW150" s="4"/>
      <c r="FNX150" s="4"/>
      <c r="FNY150" s="4"/>
      <c r="FNZ150" s="4"/>
      <c r="FOA150" s="4"/>
      <c r="FOB150" s="4"/>
      <c r="FOC150" s="4"/>
      <c r="FOD150" s="4"/>
      <c r="FOE150" s="4"/>
      <c r="FOF150" s="4"/>
      <c r="FOG150" s="4"/>
      <c r="FOH150" s="4"/>
      <c r="FOI150" s="4"/>
      <c r="FOJ150" s="4"/>
      <c r="FOK150" s="4"/>
      <c r="FOL150" s="4"/>
      <c r="FOM150" s="4"/>
      <c r="FON150" s="4"/>
      <c r="FOO150" s="4"/>
      <c r="FOP150" s="4"/>
      <c r="FOQ150" s="4"/>
      <c r="FOR150" s="4"/>
      <c r="FOS150" s="4"/>
      <c r="FOT150" s="4"/>
      <c r="FOU150" s="4"/>
      <c r="FOV150" s="4"/>
      <c r="FOW150" s="4"/>
      <c r="FOX150" s="4"/>
      <c r="FOY150" s="4"/>
      <c r="FOZ150" s="4"/>
      <c r="FPA150" s="4"/>
      <c r="FPB150" s="4"/>
      <c r="FPC150" s="4"/>
      <c r="FPD150" s="4"/>
      <c r="FPE150" s="4"/>
      <c r="FPF150" s="4"/>
      <c r="FPG150" s="4"/>
      <c r="FPH150" s="4"/>
      <c r="FPI150" s="4"/>
      <c r="FPJ150" s="4"/>
      <c r="FPK150" s="4"/>
      <c r="FPL150" s="4"/>
      <c r="FPM150" s="4"/>
      <c r="FPN150" s="4"/>
      <c r="FPO150" s="4"/>
      <c r="FPP150" s="4"/>
      <c r="FPQ150" s="4"/>
      <c r="FPR150" s="4"/>
      <c r="FPS150" s="4"/>
      <c r="FPT150" s="4"/>
      <c r="FPU150" s="4"/>
      <c r="FPV150" s="4"/>
      <c r="FPW150" s="4"/>
      <c r="FPX150" s="4"/>
      <c r="FPY150" s="4"/>
      <c r="FPZ150" s="4"/>
      <c r="FQA150" s="4"/>
      <c r="FQB150" s="4"/>
      <c r="FQC150" s="4"/>
      <c r="FQD150" s="4"/>
      <c r="FQE150" s="4"/>
      <c r="FQF150" s="4"/>
      <c r="FQG150" s="4"/>
      <c r="FQH150" s="4"/>
      <c r="FQI150" s="4"/>
      <c r="FQJ150" s="4"/>
      <c r="FQK150" s="4"/>
      <c r="FQL150" s="4"/>
      <c r="FQM150" s="4"/>
      <c r="FQN150" s="4"/>
      <c r="FQO150" s="4"/>
      <c r="FQP150" s="4"/>
      <c r="FQQ150" s="4"/>
      <c r="FQR150" s="4"/>
      <c r="FQS150" s="4"/>
      <c r="FQT150" s="4"/>
      <c r="FQU150" s="4"/>
      <c r="FQV150" s="4"/>
      <c r="FQW150" s="4"/>
      <c r="FQX150" s="4"/>
      <c r="FQY150" s="4"/>
      <c r="FQZ150" s="4"/>
      <c r="FRA150" s="4"/>
      <c r="FRB150" s="4"/>
      <c r="FRC150" s="4"/>
      <c r="FRD150" s="4"/>
      <c r="FRE150" s="4"/>
      <c r="FRF150" s="4"/>
      <c r="FRG150" s="4"/>
      <c r="FRH150" s="4"/>
      <c r="FRI150" s="4"/>
      <c r="FRJ150" s="4"/>
      <c r="FRK150" s="4"/>
      <c r="FRL150" s="4"/>
      <c r="FRM150" s="4"/>
      <c r="FRN150" s="4"/>
      <c r="FRO150" s="4"/>
      <c r="FRP150" s="4"/>
      <c r="FRQ150" s="4"/>
      <c r="FRR150" s="4"/>
      <c r="FRS150" s="4"/>
      <c r="FRT150" s="4"/>
      <c r="FRU150" s="4"/>
      <c r="FRV150" s="4"/>
      <c r="FRW150" s="4"/>
      <c r="FRX150" s="4"/>
      <c r="FRY150" s="4"/>
      <c r="FRZ150" s="4"/>
      <c r="FSA150" s="4"/>
      <c r="FSB150" s="4"/>
      <c r="FSC150" s="4"/>
      <c r="FSD150" s="4"/>
      <c r="FSE150" s="4"/>
      <c r="FSF150" s="4"/>
      <c r="FSG150" s="4"/>
      <c r="FSH150" s="4"/>
      <c r="FSI150" s="4"/>
      <c r="FSJ150" s="4"/>
      <c r="FSK150" s="4"/>
      <c r="FSL150" s="4"/>
      <c r="FSM150" s="74"/>
      <c r="FSN150" s="74"/>
      <c r="FSO150" s="74"/>
      <c r="FSP150" s="74"/>
      <c r="FSQ150" s="74"/>
      <c r="FSR150" s="74"/>
      <c r="FSS150" s="4"/>
      <c r="FST150" s="4"/>
      <c r="FSU150" s="4"/>
      <c r="FSV150" s="4"/>
      <c r="FSW150" s="4"/>
      <c r="FSX150" s="4"/>
      <c r="FSY150" s="4"/>
      <c r="FSZ150" s="4"/>
      <c r="FTA150" s="4"/>
      <c r="FTB150" s="4"/>
      <c r="FTC150" s="4"/>
      <c r="FTD150" s="4"/>
      <c r="FTE150" s="4"/>
      <c r="FTF150" s="4"/>
      <c r="FTG150" s="4"/>
      <c r="FTH150" s="4"/>
      <c r="FTI150" s="4"/>
      <c r="FTJ150" s="4"/>
      <c r="FTK150" s="4"/>
      <c r="FTL150" s="4"/>
      <c r="FTM150" s="4"/>
      <c r="FTN150" s="4"/>
      <c r="FTO150" s="4"/>
      <c r="FTP150" s="4"/>
      <c r="FTQ150" s="4"/>
      <c r="FTR150" s="4"/>
      <c r="FTS150" s="4"/>
      <c r="FTT150" s="4"/>
      <c r="FTU150" s="4"/>
      <c r="FTV150" s="4"/>
      <c r="FTW150" s="4"/>
      <c r="FTX150" s="4"/>
      <c r="FTY150" s="4"/>
      <c r="FTZ150" s="4"/>
      <c r="FUA150" s="4"/>
      <c r="FUB150" s="4"/>
      <c r="FUC150" s="4"/>
      <c r="FUD150" s="4"/>
      <c r="FUE150" s="4"/>
      <c r="FUF150" s="4"/>
      <c r="FUG150" s="4"/>
      <c r="FUH150" s="4"/>
      <c r="FUI150" s="4"/>
      <c r="FUJ150" s="4"/>
      <c r="FUK150" s="4"/>
      <c r="FUL150" s="4"/>
      <c r="FUM150" s="4"/>
      <c r="FUN150" s="4"/>
      <c r="FUO150" s="4"/>
      <c r="FUP150" s="4"/>
      <c r="FUQ150" s="4"/>
      <c r="FUR150" s="4"/>
      <c r="FUS150" s="4"/>
      <c r="FUT150" s="4"/>
      <c r="FUU150" s="4"/>
      <c r="FUV150" s="4"/>
      <c r="FUW150" s="4"/>
      <c r="FUX150" s="4"/>
      <c r="FUY150" s="4"/>
      <c r="FUZ150" s="4"/>
      <c r="FVA150" s="4"/>
      <c r="FVB150" s="4"/>
      <c r="FVC150" s="4"/>
      <c r="FVD150" s="4"/>
      <c r="FVE150" s="4"/>
      <c r="FVF150" s="4"/>
      <c r="FVG150" s="4"/>
      <c r="FVH150" s="4"/>
      <c r="FVI150" s="4"/>
      <c r="FVJ150" s="4"/>
      <c r="FVK150" s="4"/>
      <c r="FVL150" s="4"/>
      <c r="FVM150" s="4"/>
      <c r="FVN150" s="4"/>
      <c r="FVO150" s="4"/>
      <c r="FVP150" s="4"/>
      <c r="FVQ150" s="4"/>
      <c r="FVR150" s="4"/>
      <c r="FVS150" s="4"/>
      <c r="FVT150" s="4"/>
      <c r="FVU150" s="4"/>
      <c r="FVV150" s="4"/>
      <c r="FVW150" s="4"/>
      <c r="FVX150" s="4"/>
      <c r="FVY150" s="4"/>
      <c r="FVZ150" s="4"/>
      <c r="FWA150" s="4"/>
      <c r="FWB150" s="4"/>
      <c r="FWC150" s="4"/>
      <c r="FWD150" s="4"/>
      <c r="FWE150" s="4"/>
      <c r="FWF150" s="4"/>
      <c r="FWG150" s="4"/>
      <c r="FWH150" s="4"/>
      <c r="FWI150" s="4"/>
      <c r="FWJ150" s="4"/>
      <c r="FWK150" s="4"/>
      <c r="FWL150" s="4"/>
      <c r="FWM150" s="4"/>
      <c r="FWN150" s="4"/>
      <c r="FWO150" s="4"/>
      <c r="FWP150" s="4"/>
      <c r="FWQ150" s="4"/>
      <c r="FWR150" s="4"/>
      <c r="FWS150" s="4"/>
      <c r="FWT150" s="4"/>
      <c r="FWU150" s="4"/>
      <c r="FWV150" s="4"/>
      <c r="FWW150" s="4"/>
      <c r="FWX150" s="4"/>
      <c r="FWY150" s="4"/>
      <c r="FWZ150" s="4"/>
      <c r="FXA150" s="4"/>
      <c r="FXB150" s="4"/>
      <c r="FXC150" s="4"/>
      <c r="FXD150" s="4"/>
      <c r="FXE150" s="4"/>
      <c r="FXF150" s="4"/>
      <c r="FXG150" s="4"/>
      <c r="FXH150" s="4"/>
      <c r="FXI150" s="4"/>
      <c r="FXJ150" s="4"/>
      <c r="FXK150" s="4"/>
      <c r="FXL150" s="4"/>
      <c r="FXM150" s="4"/>
      <c r="FXN150" s="4"/>
      <c r="FXO150" s="4"/>
      <c r="FXP150" s="4"/>
      <c r="FXQ150" s="4"/>
      <c r="FXR150" s="4"/>
      <c r="FXS150" s="4"/>
      <c r="FXT150" s="4"/>
      <c r="FXU150" s="4"/>
      <c r="FXV150" s="4"/>
      <c r="FXW150" s="4"/>
      <c r="FXX150" s="4"/>
      <c r="FXY150" s="4"/>
      <c r="FXZ150" s="4"/>
      <c r="FYA150" s="4"/>
      <c r="FYB150" s="4"/>
      <c r="FYC150" s="4"/>
      <c r="FYD150" s="4"/>
      <c r="FYE150" s="4"/>
      <c r="FYF150" s="4"/>
      <c r="FYG150" s="4"/>
      <c r="FYH150" s="4"/>
      <c r="FYI150" s="4"/>
      <c r="FYJ150" s="4"/>
      <c r="FYK150" s="4"/>
      <c r="FYL150" s="4"/>
      <c r="FYM150" s="4"/>
      <c r="FYN150" s="4"/>
      <c r="FYO150" s="4"/>
      <c r="FYP150" s="4"/>
      <c r="FYQ150" s="4"/>
      <c r="FYR150" s="4"/>
      <c r="FYS150" s="4"/>
      <c r="FYT150" s="4"/>
      <c r="FYU150" s="4"/>
      <c r="FYV150" s="4"/>
      <c r="FYW150" s="4"/>
      <c r="FYX150" s="4"/>
      <c r="FYY150" s="4"/>
      <c r="FYZ150" s="4"/>
      <c r="FZA150" s="4"/>
      <c r="FZB150" s="4"/>
      <c r="FZC150" s="4"/>
      <c r="FZD150" s="4"/>
      <c r="FZE150" s="4"/>
      <c r="FZF150" s="4"/>
      <c r="FZG150" s="4"/>
      <c r="FZH150" s="4"/>
      <c r="FZI150" s="4"/>
      <c r="FZJ150" s="4"/>
      <c r="FZK150" s="4"/>
      <c r="FZL150" s="4"/>
      <c r="FZM150" s="4"/>
      <c r="FZN150" s="4"/>
      <c r="FZO150" s="4"/>
      <c r="FZP150" s="4"/>
      <c r="FZQ150" s="4"/>
      <c r="FZR150" s="4"/>
      <c r="FZS150" s="4"/>
      <c r="FZT150" s="4"/>
      <c r="FZU150" s="4"/>
      <c r="FZV150" s="4"/>
      <c r="FZW150" s="4"/>
      <c r="FZX150" s="4"/>
      <c r="FZY150" s="4"/>
      <c r="FZZ150" s="4"/>
      <c r="GAA150" s="4"/>
      <c r="GAB150" s="4"/>
      <c r="GAC150" s="4"/>
      <c r="GAD150" s="4"/>
      <c r="GAE150" s="4"/>
      <c r="GAF150" s="4"/>
      <c r="GAG150" s="4"/>
      <c r="GAH150" s="4"/>
      <c r="GAI150" s="4"/>
      <c r="GAJ150" s="4"/>
      <c r="GAK150" s="4"/>
      <c r="GAL150" s="4"/>
      <c r="GAM150" s="4"/>
      <c r="GAN150" s="4"/>
      <c r="GAO150" s="4"/>
      <c r="GAP150" s="4"/>
      <c r="GAQ150" s="4"/>
      <c r="GAR150" s="4"/>
      <c r="GAS150" s="4"/>
      <c r="GAT150" s="4"/>
      <c r="GAU150" s="4"/>
      <c r="GAV150" s="4"/>
      <c r="GAW150" s="4"/>
      <c r="GAX150" s="4"/>
      <c r="GAY150" s="4"/>
      <c r="GAZ150" s="4"/>
      <c r="GBA150" s="4"/>
      <c r="GBB150" s="4"/>
      <c r="GBC150" s="4"/>
      <c r="GBD150" s="4"/>
      <c r="GBE150" s="4"/>
      <c r="GBF150" s="4"/>
      <c r="GBG150" s="4"/>
      <c r="GBH150" s="4"/>
      <c r="GBI150" s="4"/>
      <c r="GBJ150" s="4"/>
      <c r="GBK150" s="4"/>
      <c r="GBL150" s="4"/>
      <c r="GBM150" s="4"/>
      <c r="GBN150" s="4"/>
      <c r="GBO150" s="4"/>
      <c r="GBP150" s="4"/>
      <c r="GBQ150" s="4"/>
      <c r="GBR150" s="4"/>
      <c r="GBS150" s="4"/>
      <c r="GBT150" s="4"/>
      <c r="GBU150" s="4"/>
      <c r="GBV150" s="4"/>
      <c r="GBW150" s="4"/>
      <c r="GBX150" s="4"/>
      <c r="GBY150" s="4"/>
      <c r="GBZ150" s="4"/>
      <c r="GCA150" s="4"/>
      <c r="GCB150" s="4"/>
      <c r="GCC150" s="4"/>
      <c r="GCD150" s="4"/>
      <c r="GCE150" s="4"/>
      <c r="GCF150" s="4"/>
      <c r="GCG150" s="4"/>
      <c r="GCH150" s="4"/>
      <c r="GCI150" s="74"/>
      <c r="GCJ150" s="74"/>
      <c r="GCK150" s="74"/>
      <c r="GCL150" s="74"/>
      <c r="GCM150" s="74"/>
      <c r="GCN150" s="74"/>
      <c r="GCO150" s="4"/>
      <c r="GCP150" s="4"/>
      <c r="GCQ150" s="4"/>
      <c r="GCR150" s="4"/>
      <c r="GCS150" s="4"/>
      <c r="GCT150" s="4"/>
      <c r="GCU150" s="4"/>
      <c r="GCV150" s="4"/>
      <c r="GCW150" s="4"/>
      <c r="GCX150" s="4"/>
      <c r="GCY150" s="4"/>
      <c r="GCZ150" s="4"/>
      <c r="GDA150" s="4"/>
      <c r="GDB150" s="4"/>
      <c r="GDC150" s="4"/>
      <c r="GDD150" s="4"/>
      <c r="GDE150" s="4"/>
      <c r="GDF150" s="4"/>
      <c r="GDG150" s="4"/>
      <c r="GDH150" s="4"/>
      <c r="GDI150" s="4"/>
      <c r="GDJ150" s="4"/>
      <c r="GDK150" s="4"/>
      <c r="GDL150" s="4"/>
      <c r="GDM150" s="4"/>
      <c r="GDN150" s="4"/>
      <c r="GDO150" s="4"/>
      <c r="GDP150" s="4"/>
      <c r="GDQ150" s="4"/>
      <c r="GDR150" s="4"/>
      <c r="GDS150" s="4"/>
      <c r="GDT150" s="4"/>
      <c r="GDU150" s="4"/>
      <c r="GDV150" s="4"/>
      <c r="GDW150" s="4"/>
      <c r="GDX150" s="4"/>
      <c r="GDY150" s="4"/>
      <c r="GDZ150" s="4"/>
      <c r="GEA150" s="4"/>
      <c r="GEB150" s="4"/>
      <c r="GEC150" s="4"/>
      <c r="GED150" s="4"/>
      <c r="GEE150" s="4"/>
      <c r="GEF150" s="4"/>
      <c r="GEG150" s="4"/>
      <c r="GEH150" s="4"/>
      <c r="GEI150" s="4"/>
      <c r="GEJ150" s="4"/>
      <c r="GEK150" s="4"/>
      <c r="GEL150" s="4"/>
      <c r="GEM150" s="4"/>
      <c r="GEN150" s="4"/>
      <c r="GEO150" s="4"/>
      <c r="GEP150" s="4"/>
      <c r="GEQ150" s="4"/>
      <c r="GER150" s="4"/>
      <c r="GES150" s="4"/>
      <c r="GET150" s="4"/>
      <c r="GEU150" s="4"/>
      <c r="GEV150" s="4"/>
      <c r="GEW150" s="4"/>
      <c r="GEX150" s="4"/>
      <c r="GEY150" s="4"/>
      <c r="GEZ150" s="4"/>
      <c r="GFA150" s="4"/>
      <c r="GFB150" s="4"/>
      <c r="GFC150" s="4"/>
      <c r="GFD150" s="4"/>
      <c r="GFE150" s="4"/>
      <c r="GFF150" s="4"/>
      <c r="GFG150" s="4"/>
      <c r="GFH150" s="4"/>
      <c r="GFI150" s="4"/>
      <c r="GFJ150" s="4"/>
      <c r="GFK150" s="4"/>
      <c r="GFL150" s="4"/>
      <c r="GFM150" s="4"/>
      <c r="GFN150" s="4"/>
      <c r="GFO150" s="4"/>
      <c r="GFP150" s="4"/>
      <c r="GFQ150" s="4"/>
      <c r="GFR150" s="4"/>
      <c r="GFS150" s="4"/>
      <c r="GFT150" s="4"/>
      <c r="GFU150" s="4"/>
      <c r="GFV150" s="4"/>
      <c r="GFW150" s="4"/>
      <c r="GFX150" s="4"/>
      <c r="GFY150" s="4"/>
      <c r="GFZ150" s="4"/>
      <c r="GGA150" s="4"/>
      <c r="GGB150" s="4"/>
      <c r="GGC150" s="4"/>
      <c r="GGD150" s="4"/>
      <c r="GGE150" s="4"/>
      <c r="GGF150" s="4"/>
      <c r="GGG150" s="4"/>
      <c r="GGH150" s="4"/>
      <c r="GGI150" s="4"/>
      <c r="GGJ150" s="4"/>
      <c r="GGK150" s="4"/>
      <c r="GGL150" s="4"/>
      <c r="GGM150" s="4"/>
      <c r="GGN150" s="4"/>
      <c r="GGO150" s="4"/>
      <c r="GGP150" s="4"/>
      <c r="GGQ150" s="4"/>
      <c r="GGR150" s="4"/>
      <c r="GGS150" s="4"/>
      <c r="GGT150" s="4"/>
      <c r="GGU150" s="4"/>
      <c r="GGV150" s="4"/>
      <c r="GGW150" s="4"/>
      <c r="GGX150" s="4"/>
      <c r="GGY150" s="4"/>
      <c r="GGZ150" s="4"/>
      <c r="GHA150" s="4"/>
      <c r="GHB150" s="4"/>
      <c r="GHC150" s="4"/>
      <c r="GHD150" s="4"/>
      <c r="GHE150" s="4"/>
      <c r="GHF150" s="4"/>
      <c r="GHG150" s="4"/>
      <c r="GHH150" s="4"/>
      <c r="GHI150" s="4"/>
      <c r="GHJ150" s="4"/>
      <c r="GHK150" s="4"/>
      <c r="GHL150" s="4"/>
      <c r="GHM150" s="4"/>
      <c r="GHN150" s="4"/>
      <c r="GHO150" s="4"/>
      <c r="GHP150" s="4"/>
      <c r="GHQ150" s="4"/>
      <c r="GHR150" s="4"/>
      <c r="GHS150" s="4"/>
      <c r="GHT150" s="4"/>
      <c r="GHU150" s="4"/>
      <c r="GHV150" s="4"/>
      <c r="GHW150" s="4"/>
      <c r="GHX150" s="4"/>
      <c r="GHY150" s="4"/>
      <c r="GHZ150" s="4"/>
      <c r="GIA150" s="4"/>
      <c r="GIB150" s="4"/>
      <c r="GIC150" s="4"/>
      <c r="GID150" s="4"/>
      <c r="GIE150" s="4"/>
      <c r="GIF150" s="4"/>
      <c r="GIG150" s="4"/>
      <c r="GIH150" s="4"/>
      <c r="GII150" s="4"/>
      <c r="GIJ150" s="4"/>
      <c r="GIK150" s="4"/>
      <c r="GIL150" s="4"/>
      <c r="GIM150" s="4"/>
      <c r="GIN150" s="4"/>
      <c r="GIO150" s="4"/>
      <c r="GIP150" s="4"/>
      <c r="GIQ150" s="4"/>
      <c r="GIR150" s="4"/>
      <c r="GIS150" s="4"/>
      <c r="GIT150" s="4"/>
      <c r="GIU150" s="4"/>
      <c r="GIV150" s="4"/>
      <c r="GIW150" s="4"/>
      <c r="GIX150" s="4"/>
      <c r="GIY150" s="4"/>
      <c r="GIZ150" s="4"/>
      <c r="GJA150" s="4"/>
      <c r="GJB150" s="4"/>
      <c r="GJC150" s="4"/>
      <c r="GJD150" s="4"/>
      <c r="GJE150" s="4"/>
      <c r="GJF150" s="4"/>
      <c r="GJG150" s="4"/>
      <c r="GJH150" s="4"/>
      <c r="GJI150" s="4"/>
      <c r="GJJ150" s="4"/>
      <c r="GJK150" s="4"/>
      <c r="GJL150" s="4"/>
      <c r="GJM150" s="4"/>
      <c r="GJN150" s="4"/>
      <c r="GJO150" s="4"/>
      <c r="GJP150" s="4"/>
      <c r="GJQ150" s="4"/>
      <c r="GJR150" s="4"/>
      <c r="GJS150" s="4"/>
      <c r="GJT150" s="4"/>
      <c r="GJU150" s="4"/>
      <c r="GJV150" s="4"/>
      <c r="GJW150" s="4"/>
      <c r="GJX150" s="4"/>
      <c r="GJY150" s="4"/>
      <c r="GJZ150" s="4"/>
      <c r="GKA150" s="4"/>
      <c r="GKB150" s="4"/>
      <c r="GKC150" s="4"/>
      <c r="GKD150" s="4"/>
      <c r="GKE150" s="4"/>
      <c r="GKF150" s="4"/>
      <c r="GKG150" s="4"/>
      <c r="GKH150" s="4"/>
      <c r="GKI150" s="4"/>
      <c r="GKJ150" s="4"/>
      <c r="GKK150" s="4"/>
      <c r="GKL150" s="4"/>
      <c r="GKM150" s="4"/>
      <c r="GKN150" s="4"/>
      <c r="GKO150" s="4"/>
      <c r="GKP150" s="4"/>
      <c r="GKQ150" s="4"/>
      <c r="GKR150" s="4"/>
      <c r="GKS150" s="4"/>
      <c r="GKT150" s="4"/>
      <c r="GKU150" s="4"/>
      <c r="GKV150" s="4"/>
      <c r="GKW150" s="4"/>
      <c r="GKX150" s="4"/>
      <c r="GKY150" s="4"/>
      <c r="GKZ150" s="4"/>
      <c r="GLA150" s="4"/>
      <c r="GLB150" s="4"/>
      <c r="GLC150" s="4"/>
      <c r="GLD150" s="4"/>
      <c r="GLE150" s="4"/>
      <c r="GLF150" s="4"/>
      <c r="GLG150" s="4"/>
      <c r="GLH150" s="4"/>
      <c r="GLI150" s="4"/>
      <c r="GLJ150" s="4"/>
      <c r="GLK150" s="4"/>
      <c r="GLL150" s="4"/>
      <c r="GLM150" s="4"/>
      <c r="GLN150" s="4"/>
      <c r="GLO150" s="4"/>
      <c r="GLP150" s="4"/>
      <c r="GLQ150" s="4"/>
      <c r="GLR150" s="4"/>
      <c r="GLS150" s="4"/>
      <c r="GLT150" s="4"/>
      <c r="GLU150" s="4"/>
      <c r="GLV150" s="4"/>
      <c r="GLW150" s="4"/>
      <c r="GLX150" s="4"/>
      <c r="GLY150" s="4"/>
      <c r="GLZ150" s="4"/>
      <c r="GMA150" s="4"/>
      <c r="GMB150" s="4"/>
      <c r="GMC150" s="4"/>
      <c r="GMD150" s="4"/>
      <c r="GME150" s="74"/>
      <c r="GMF150" s="74"/>
      <c r="GMG150" s="74"/>
      <c r="GMH150" s="74"/>
      <c r="GMI150" s="74"/>
      <c r="GMJ150" s="74"/>
      <c r="GMK150" s="4"/>
      <c r="GML150" s="4"/>
      <c r="GMM150" s="4"/>
      <c r="GMN150" s="4"/>
      <c r="GMO150" s="4"/>
      <c r="GMP150" s="4"/>
      <c r="GMQ150" s="4"/>
      <c r="GMR150" s="4"/>
      <c r="GMS150" s="4"/>
      <c r="GMT150" s="4"/>
      <c r="GMU150" s="4"/>
      <c r="GMV150" s="4"/>
      <c r="GMW150" s="4"/>
      <c r="GMX150" s="4"/>
      <c r="GMY150" s="4"/>
      <c r="GMZ150" s="4"/>
      <c r="GNA150" s="4"/>
      <c r="GNB150" s="4"/>
      <c r="GNC150" s="4"/>
      <c r="GND150" s="4"/>
      <c r="GNE150" s="4"/>
      <c r="GNF150" s="4"/>
      <c r="GNG150" s="4"/>
      <c r="GNH150" s="4"/>
      <c r="GNI150" s="4"/>
      <c r="GNJ150" s="4"/>
      <c r="GNK150" s="4"/>
      <c r="GNL150" s="4"/>
      <c r="GNM150" s="4"/>
      <c r="GNN150" s="4"/>
      <c r="GNO150" s="4"/>
      <c r="GNP150" s="4"/>
      <c r="GNQ150" s="4"/>
      <c r="GNR150" s="4"/>
      <c r="GNS150" s="4"/>
      <c r="GNT150" s="4"/>
      <c r="GNU150" s="4"/>
      <c r="GNV150" s="4"/>
      <c r="GNW150" s="4"/>
      <c r="GNX150" s="4"/>
      <c r="GNY150" s="4"/>
      <c r="GNZ150" s="4"/>
      <c r="GOA150" s="4"/>
      <c r="GOB150" s="4"/>
      <c r="GOC150" s="4"/>
      <c r="GOD150" s="4"/>
      <c r="GOE150" s="4"/>
      <c r="GOF150" s="4"/>
      <c r="GOG150" s="4"/>
      <c r="GOH150" s="4"/>
      <c r="GOI150" s="4"/>
      <c r="GOJ150" s="4"/>
      <c r="GOK150" s="4"/>
      <c r="GOL150" s="4"/>
      <c r="GOM150" s="4"/>
      <c r="GON150" s="4"/>
      <c r="GOO150" s="4"/>
      <c r="GOP150" s="4"/>
      <c r="GOQ150" s="4"/>
      <c r="GOR150" s="4"/>
      <c r="GOS150" s="4"/>
      <c r="GOT150" s="4"/>
      <c r="GOU150" s="4"/>
      <c r="GOV150" s="4"/>
      <c r="GOW150" s="4"/>
      <c r="GOX150" s="4"/>
      <c r="GOY150" s="4"/>
      <c r="GOZ150" s="4"/>
      <c r="GPA150" s="4"/>
      <c r="GPB150" s="4"/>
      <c r="GPC150" s="4"/>
      <c r="GPD150" s="4"/>
      <c r="GPE150" s="4"/>
      <c r="GPF150" s="4"/>
      <c r="GPG150" s="4"/>
      <c r="GPH150" s="4"/>
      <c r="GPI150" s="4"/>
      <c r="GPJ150" s="4"/>
      <c r="GPK150" s="4"/>
      <c r="GPL150" s="4"/>
      <c r="GPM150" s="4"/>
      <c r="GPN150" s="4"/>
      <c r="GPO150" s="4"/>
      <c r="GPP150" s="4"/>
      <c r="GPQ150" s="4"/>
      <c r="GPR150" s="4"/>
      <c r="GPS150" s="4"/>
      <c r="GPT150" s="4"/>
      <c r="GPU150" s="4"/>
      <c r="GPV150" s="4"/>
      <c r="GPW150" s="4"/>
      <c r="GPX150" s="4"/>
      <c r="GPY150" s="4"/>
      <c r="GPZ150" s="4"/>
      <c r="GQA150" s="4"/>
      <c r="GQB150" s="4"/>
      <c r="GQC150" s="4"/>
      <c r="GQD150" s="4"/>
      <c r="GQE150" s="4"/>
      <c r="GQF150" s="4"/>
      <c r="GQG150" s="4"/>
      <c r="GQH150" s="4"/>
      <c r="GQI150" s="4"/>
      <c r="GQJ150" s="4"/>
      <c r="GQK150" s="4"/>
      <c r="GQL150" s="4"/>
      <c r="GQM150" s="4"/>
      <c r="GQN150" s="4"/>
      <c r="GQO150" s="4"/>
      <c r="GQP150" s="4"/>
      <c r="GQQ150" s="4"/>
      <c r="GQR150" s="4"/>
      <c r="GQS150" s="4"/>
      <c r="GQT150" s="4"/>
      <c r="GQU150" s="4"/>
      <c r="GQV150" s="4"/>
      <c r="GQW150" s="4"/>
      <c r="GQX150" s="4"/>
      <c r="GQY150" s="4"/>
      <c r="GQZ150" s="4"/>
      <c r="GRA150" s="4"/>
      <c r="GRB150" s="4"/>
      <c r="GRC150" s="4"/>
      <c r="GRD150" s="4"/>
      <c r="GRE150" s="4"/>
      <c r="GRF150" s="4"/>
      <c r="GRG150" s="4"/>
      <c r="GRH150" s="4"/>
      <c r="GRI150" s="4"/>
      <c r="GRJ150" s="4"/>
      <c r="GRK150" s="4"/>
      <c r="GRL150" s="4"/>
      <c r="GRM150" s="4"/>
      <c r="GRN150" s="4"/>
      <c r="GRO150" s="4"/>
      <c r="GRP150" s="4"/>
      <c r="GRQ150" s="4"/>
      <c r="GRR150" s="4"/>
      <c r="GRS150" s="4"/>
      <c r="GRT150" s="4"/>
      <c r="GRU150" s="4"/>
      <c r="GRV150" s="4"/>
      <c r="GRW150" s="4"/>
      <c r="GRX150" s="4"/>
      <c r="GRY150" s="4"/>
      <c r="GRZ150" s="4"/>
      <c r="GSA150" s="4"/>
      <c r="GSB150" s="4"/>
      <c r="GSC150" s="4"/>
      <c r="GSD150" s="4"/>
      <c r="GSE150" s="4"/>
      <c r="GSF150" s="4"/>
      <c r="GSG150" s="4"/>
      <c r="GSH150" s="4"/>
      <c r="GSI150" s="4"/>
      <c r="GSJ150" s="4"/>
      <c r="GSK150" s="4"/>
      <c r="GSL150" s="4"/>
      <c r="GSM150" s="4"/>
      <c r="GSN150" s="4"/>
      <c r="GSO150" s="4"/>
      <c r="GSP150" s="4"/>
      <c r="GSQ150" s="4"/>
      <c r="GSR150" s="4"/>
      <c r="GSS150" s="4"/>
      <c r="GST150" s="4"/>
      <c r="GSU150" s="4"/>
      <c r="GSV150" s="4"/>
      <c r="GSW150" s="4"/>
      <c r="GSX150" s="4"/>
      <c r="GSY150" s="4"/>
      <c r="GSZ150" s="4"/>
      <c r="GTA150" s="4"/>
      <c r="GTB150" s="4"/>
      <c r="GTC150" s="4"/>
      <c r="GTD150" s="4"/>
      <c r="GTE150" s="4"/>
      <c r="GTF150" s="4"/>
      <c r="GTG150" s="4"/>
      <c r="GTH150" s="4"/>
      <c r="GTI150" s="4"/>
      <c r="GTJ150" s="4"/>
      <c r="GTK150" s="4"/>
      <c r="GTL150" s="4"/>
      <c r="GTM150" s="4"/>
      <c r="GTN150" s="4"/>
      <c r="GTO150" s="4"/>
      <c r="GTP150" s="4"/>
      <c r="GTQ150" s="4"/>
      <c r="GTR150" s="4"/>
      <c r="GTS150" s="4"/>
      <c r="GTT150" s="4"/>
      <c r="GTU150" s="4"/>
      <c r="GTV150" s="4"/>
      <c r="GTW150" s="4"/>
      <c r="GTX150" s="4"/>
      <c r="GTY150" s="4"/>
      <c r="GTZ150" s="4"/>
      <c r="GUA150" s="4"/>
      <c r="GUB150" s="4"/>
      <c r="GUC150" s="4"/>
      <c r="GUD150" s="4"/>
      <c r="GUE150" s="4"/>
      <c r="GUF150" s="4"/>
      <c r="GUG150" s="4"/>
      <c r="GUH150" s="4"/>
      <c r="GUI150" s="4"/>
      <c r="GUJ150" s="4"/>
      <c r="GUK150" s="4"/>
      <c r="GUL150" s="4"/>
      <c r="GUM150" s="4"/>
      <c r="GUN150" s="4"/>
      <c r="GUO150" s="4"/>
      <c r="GUP150" s="4"/>
      <c r="GUQ150" s="4"/>
      <c r="GUR150" s="4"/>
      <c r="GUS150" s="4"/>
      <c r="GUT150" s="4"/>
      <c r="GUU150" s="4"/>
      <c r="GUV150" s="4"/>
      <c r="GUW150" s="4"/>
      <c r="GUX150" s="4"/>
      <c r="GUY150" s="4"/>
      <c r="GUZ150" s="4"/>
      <c r="GVA150" s="4"/>
      <c r="GVB150" s="4"/>
      <c r="GVC150" s="4"/>
      <c r="GVD150" s="4"/>
      <c r="GVE150" s="4"/>
      <c r="GVF150" s="4"/>
      <c r="GVG150" s="4"/>
      <c r="GVH150" s="4"/>
      <c r="GVI150" s="4"/>
      <c r="GVJ150" s="4"/>
      <c r="GVK150" s="4"/>
      <c r="GVL150" s="4"/>
      <c r="GVM150" s="4"/>
      <c r="GVN150" s="4"/>
      <c r="GVO150" s="4"/>
      <c r="GVP150" s="4"/>
      <c r="GVQ150" s="4"/>
      <c r="GVR150" s="4"/>
      <c r="GVS150" s="4"/>
      <c r="GVT150" s="4"/>
      <c r="GVU150" s="4"/>
      <c r="GVV150" s="4"/>
      <c r="GVW150" s="4"/>
      <c r="GVX150" s="4"/>
      <c r="GVY150" s="4"/>
      <c r="GVZ150" s="4"/>
      <c r="GWA150" s="74"/>
      <c r="GWB150" s="74"/>
      <c r="GWC150" s="74"/>
      <c r="GWD150" s="74"/>
      <c r="GWE150" s="74"/>
      <c r="GWF150" s="74"/>
      <c r="GWG150" s="4"/>
      <c r="GWH150" s="4"/>
      <c r="GWI150" s="4"/>
      <c r="GWJ150" s="4"/>
      <c r="GWK150" s="4"/>
      <c r="GWL150" s="4"/>
      <c r="GWM150" s="4"/>
      <c r="GWN150" s="4"/>
      <c r="GWO150" s="4"/>
      <c r="GWP150" s="4"/>
      <c r="GWQ150" s="4"/>
      <c r="GWR150" s="4"/>
      <c r="GWS150" s="4"/>
      <c r="GWT150" s="4"/>
      <c r="GWU150" s="4"/>
      <c r="GWV150" s="4"/>
      <c r="GWW150" s="4"/>
      <c r="GWX150" s="4"/>
      <c r="GWY150" s="4"/>
      <c r="GWZ150" s="4"/>
      <c r="GXA150" s="4"/>
      <c r="GXB150" s="4"/>
      <c r="GXC150" s="4"/>
      <c r="GXD150" s="4"/>
      <c r="GXE150" s="4"/>
      <c r="GXF150" s="4"/>
      <c r="GXG150" s="4"/>
      <c r="GXH150" s="4"/>
      <c r="GXI150" s="4"/>
      <c r="GXJ150" s="4"/>
      <c r="GXK150" s="4"/>
      <c r="GXL150" s="4"/>
      <c r="GXM150" s="4"/>
      <c r="GXN150" s="4"/>
      <c r="GXO150" s="4"/>
      <c r="GXP150" s="4"/>
      <c r="GXQ150" s="4"/>
      <c r="GXR150" s="4"/>
      <c r="GXS150" s="4"/>
      <c r="GXT150" s="4"/>
      <c r="GXU150" s="4"/>
      <c r="GXV150" s="4"/>
      <c r="GXW150" s="4"/>
      <c r="GXX150" s="4"/>
      <c r="GXY150" s="4"/>
      <c r="GXZ150" s="4"/>
      <c r="GYA150" s="4"/>
      <c r="GYB150" s="4"/>
      <c r="GYC150" s="4"/>
      <c r="GYD150" s="4"/>
      <c r="GYE150" s="4"/>
      <c r="GYF150" s="4"/>
      <c r="GYG150" s="4"/>
      <c r="GYH150" s="4"/>
      <c r="GYI150" s="4"/>
      <c r="GYJ150" s="4"/>
      <c r="GYK150" s="4"/>
      <c r="GYL150" s="4"/>
      <c r="GYM150" s="4"/>
      <c r="GYN150" s="4"/>
      <c r="GYO150" s="4"/>
      <c r="GYP150" s="4"/>
      <c r="GYQ150" s="4"/>
      <c r="GYR150" s="4"/>
      <c r="GYS150" s="4"/>
      <c r="GYT150" s="4"/>
      <c r="GYU150" s="4"/>
      <c r="GYV150" s="4"/>
      <c r="GYW150" s="4"/>
      <c r="GYX150" s="4"/>
      <c r="GYY150" s="4"/>
      <c r="GYZ150" s="4"/>
      <c r="GZA150" s="4"/>
      <c r="GZB150" s="4"/>
      <c r="GZC150" s="4"/>
      <c r="GZD150" s="4"/>
      <c r="GZE150" s="4"/>
      <c r="GZF150" s="4"/>
      <c r="GZG150" s="4"/>
      <c r="GZH150" s="4"/>
      <c r="GZI150" s="4"/>
      <c r="GZJ150" s="4"/>
      <c r="GZK150" s="4"/>
      <c r="GZL150" s="4"/>
      <c r="GZM150" s="4"/>
      <c r="GZN150" s="4"/>
      <c r="GZO150" s="4"/>
      <c r="GZP150" s="4"/>
      <c r="GZQ150" s="4"/>
      <c r="GZR150" s="4"/>
      <c r="GZS150" s="4"/>
      <c r="GZT150" s="4"/>
      <c r="GZU150" s="4"/>
      <c r="GZV150" s="4"/>
      <c r="GZW150" s="4"/>
      <c r="GZX150" s="4"/>
      <c r="GZY150" s="4"/>
      <c r="GZZ150" s="4"/>
      <c r="HAA150" s="4"/>
      <c r="HAB150" s="4"/>
      <c r="HAC150" s="4"/>
      <c r="HAD150" s="4"/>
      <c r="HAE150" s="4"/>
      <c r="HAF150" s="4"/>
      <c r="HAG150" s="4"/>
      <c r="HAH150" s="4"/>
      <c r="HAI150" s="4"/>
      <c r="HAJ150" s="4"/>
      <c r="HAK150" s="4"/>
      <c r="HAL150" s="4"/>
      <c r="HAM150" s="4"/>
      <c r="HAN150" s="4"/>
      <c r="HAO150" s="4"/>
      <c r="HAP150" s="4"/>
      <c r="HAQ150" s="4"/>
      <c r="HAR150" s="4"/>
      <c r="HAS150" s="4"/>
      <c r="HAT150" s="4"/>
      <c r="HAU150" s="4"/>
      <c r="HAV150" s="4"/>
      <c r="HAW150" s="4"/>
      <c r="HAX150" s="4"/>
      <c r="HAY150" s="4"/>
      <c r="HAZ150" s="4"/>
      <c r="HBA150" s="4"/>
      <c r="HBB150" s="4"/>
      <c r="HBC150" s="4"/>
      <c r="HBD150" s="4"/>
      <c r="HBE150" s="4"/>
      <c r="HBF150" s="4"/>
      <c r="HBG150" s="4"/>
      <c r="HBH150" s="4"/>
      <c r="HBI150" s="4"/>
      <c r="HBJ150" s="4"/>
      <c r="HBK150" s="4"/>
      <c r="HBL150" s="4"/>
      <c r="HBM150" s="4"/>
      <c r="HBN150" s="4"/>
      <c r="HBO150" s="4"/>
      <c r="HBP150" s="4"/>
      <c r="HBQ150" s="4"/>
      <c r="HBR150" s="4"/>
      <c r="HBS150" s="4"/>
      <c r="HBT150" s="4"/>
      <c r="HBU150" s="4"/>
      <c r="HBV150" s="4"/>
      <c r="HBW150" s="4"/>
      <c r="HBX150" s="4"/>
      <c r="HBY150" s="4"/>
      <c r="HBZ150" s="4"/>
      <c r="HCA150" s="4"/>
      <c r="HCB150" s="4"/>
      <c r="HCC150" s="4"/>
      <c r="HCD150" s="4"/>
      <c r="HCE150" s="4"/>
      <c r="HCF150" s="4"/>
      <c r="HCG150" s="4"/>
      <c r="HCH150" s="4"/>
      <c r="HCI150" s="4"/>
      <c r="HCJ150" s="4"/>
      <c r="HCK150" s="4"/>
      <c r="HCL150" s="4"/>
      <c r="HCM150" s="4"/>
      <c r="HCN150" s="4"/>
      <c r="HCO150" s="4"/>
      <c r="HCP150" s="4"/>
      <c r="HCQ150" s="4"/>
      <c r="HCR150" s="4"/>
      <c r="HCS150" s="4"/>
      <c r="HCT150" s="4"/>
      <c r="HCU150" s="4"/>
      <c r="HCV150" s="4"/>
      <c r="HCW150" s="4"/>
      <c r="HCX150" s="4"/>
      <c r="HCY150" s="4"/>
      <c r="HCZ150" s="4"/>
      <c r="HDA150" s="4"/>
      <c r="HDB150" s="4"/>
      <c r="HDC150" s="4"/>
      <c r="HDD150" s="4"/>
      <c r="HDE150" s="4"/>
      <c r="HDF150" s="4"/>
      <c r="HDG150" s="4"/>
      <c r="HDH150" s="4"/>
      <c r="HDI150" s="4"/>
      <c r="HDJ150" s="4"/>
      <c r="HDK150" s="4"/>
      <c r="HDL150" s="4"/>
      <c r="HDM150" s="4"/>
      <c r="HDN150" s="4"/>
      <c r="HDO150" s="4"/>
      <c r="HDP150" s="4"/>
      <c r="HDQ150" s="4"/>
      <c r="HDR150" s="4"/>
      <c r="HDS150" s="4"/>
      <c r="HDT150" s="4"/>
      <c r="HDU150" s="4"/>
      <c r="HDV150" s="4"/>
      <c r="HDW150" s="4"/>
      <c r="HDX150" s="4"/>
      <c r="HDY150" s="4"/>
      <c r="HDZ150" s="4"/>
      <c r="HEA150" s="4"/>
      <c r="HEB150" s="4"/>
      <c r="HEC150" s="4"/>
      <c r="HED150" s="4"/>
      <c r="HEE150" s="4"/>
      <c r="HEF150" s="4"/>
      <c r="HEG150" s="4"/>
      <c r="HEH150" s="4"/>
      <c r="HEI150" s="4"/>
      <c r="HEJ150" s="4"/>
      <c r="HEK150" s="4"/>
      <c r="HEL150" s="4"/>
      <c r="HEM150" s="4"/>
      <c r="HEN150" s="4"/>
      <c r="HEO150" s="4"/>
      <c r="HEP150" s="4"/>
      <c r="HEQ150" s="4"/>
      <c r="HER150" s="4"/>
      <c r="HES150" s="4"/>
      <c r="HET150" s="4"/>
      <c r="HEU150" s="4"/>
      <c r="HEV150" s="4"/>
      <c r="HEW150" s="4"/>
      <c r="HEX150" s="4"/>
      <c r="HEY150" s="4"/>
      <c r="HEZ150" s="4"/>
      <c r="HFA150" s="4"/>
      <c r="HFB150" s="4"/>
      <c r="HFC150" s="4"/>
      <c r="HFD150" s="4"/>
      <c r="HFE150" s="4"/>
      <c r="HFF150" s="4"/>
      <c r="HFG150" s="4"/>
      <c r="HFH150" s="4"/>
      <c r="HFI150" s="4"/>
      <c r="HFJ150" s="4"/>
      <c r="HFK150" s="4"/>
      <c r="HFL150" s="4"/>
      <c r="HFM150" s="4"/>
      <c r="HFN150" s="4"/>
      <c r="HFO150" s="4"/>
      <c r="HFP150" s="4"/>
      <c r="HFQ150" s="4"/>
      <c r="HFR150" s="4"/>
      <c r="HFS150" s="4"/>
      <c r="HFT150" s="4"/>
      <c r="HFU150" s="4"/>
      <c r="HFV150" s="4"/>
      <c r="HFW150" s="74"/>
      <c r="HFX150" s="74"/>
      <c r="HFY150" s="74"/>
      <c r="HFZ150" s="74"/>
      <c r="HGA150" s="74"/>
      <c r="HGB150" s="74"/>
      <c r="HGC150" s="4"/>
      <c r="HGD150" s="4"/>
      <c r="HGE150" s="4"/>
      <c r="HGF150" s="4"/>
      <c r="HGG150" s="4"/>
      <c r="HGH150" s="4"/>
      <c r="HGI150" s="4"/>
      <c r="HGJ150" s="4"/>
      <c r="HGK150" s="4"/>
      <c r="HGL150" s="4"/>
      <c r="HGM150" s="4"/>
      <c r="HGN150" s="4"/>
      <c r="HGO150" s="4"/>
      <c r="HGP150" s="4"/>
      <c r="HGQ150" s="4"/>
      <c r="HGR150" s="4"/>
      <c r="HGS150" s="4"/>
      <c r="HGT150" s="4"/>
      <c r="HGU150" s="4"/>
      <c r="HGV150" s="4"/>
      <c r="HGW150" s="4"/>
      <c r="HGX150" s="4"/>
      <c r="HGY150" s="4"/>
      <c r="HGZ150" s="4"/>
      <c r="HHA150" s="4"/>
      <c r="HHB150" s="4"/>
      <c r="HHC150" s="4"/>
      <c r="HHD150" s="4"/>
      <c r="HHE150" s="4"/>
      <c r="HHF150" s="4"/>
      <c r="HHG150" s="4"/>
      <c r="HHH150" s="4"/>
      <c r="HHI150" s="4"/>
      <c r="HHJ150" s="4"/>
      <c r="HHK150" s="4"/>
      <c r="HHL150" s="4"/>
      <c r="HHM150" s="4"/>
      <c r="HHN150" s="4"/>
      <c r="HHO150" s="4"/>
      <c r="HHP150" s="4"/>
      <c r="HHQ150" s="4"/>
      <c r="HHR150" s="4"/>
      <c r="HHS150" s="4"/>
      <c r="HHT150" s="4"/>
      <c r="HHU150" s="4"/>
      <c r="HHV150" s="4"/>
      <c r="HHW150" s="4"/>
      <c r="HHX150" s="4"/>
      <c r="HHY150" s="4"/>
      <c r="HHZ150" s="4"/>
      <c r="HIA150" s="4"/>
      <c r="HIB150" s="4"/>
      <c r="HIC150" s="4"/>
      <c r="HID150" s="4"/>
      <c r="HIE150" s="4"/>
      <c r="HIF150" s="4"/>
      <c r="HIG150" s="4"/>
      <c r="HIH150" s="4"/>
      <c r="HII150" s="4"/>
      <c r="HIJ150" s="4"/>
      <c r="HIK150" s="4"/>
      <c r="HIL150" s="4"/>
      <c r="HIM150" s="4"/>
      <c r="HIN150" s="4"/>
      <c r="HIO150" s="4"/>
      <c r="HIP150" s="4"/>
      <c r="HIQ150" s="4"/>
      <c r="HIR150" s="4"/>
      <c r="HIS150" s="4"/>
      <c r="HIT150" s="4"/>
      <c r="HIU150" s="4"/>
      <c r="HIV150" s="4"/>
      <c r="HIW150" s="4"/>
      <c r="HIX150" s="4"/>
      <c r="HIY150" s="4"/>
      <c r="HIZ150" s="4"/>
      <c r="HJA150" s="4"/>
      <c r="HJB150" s="4"/>
      <c r="HJC150" s="4"/>
      <c r="HJD150" s="4"/>
      <c r="HJE150" s="4"/>
      <c r="HJF150" s="4"/>
      <c r="HJG150" s="4"/>
      <c r="HJH150" s="4"/>
      <c r="HJI150" s="4"/>
      <c r="HJJ150" s="4"/>
      <c r="HJK150" s="4"/>
      <c r="HJL150" s="4"/>
      <c r="HJM150" s="4"/>
      <c r="HJN150" s="4"/>
      <c r="HJO150" s="4"/>
      <c r="HJP150" s="4"/>
      <c r="HJQ150" s="4"/>
      <c r="HJR150" s="4"/>
      <c r="HJS150" s="4"/>
      <c r="HJT150" s="4"/>
      <c r="HJU150" s="4"/>
      <c r="HJV150" s="4"/>
      <c r="HJW150" s="4"/>
      <c r="HJX150" s="4"/>
      <c r="HJY150" s="4"/>
      <c r="HJZ150" s="4"/>
      <c r="HKA150" s="4"/>
      <c r="HKB150" s="4"/>
      <c r="HKC150" s="4"/>
      <c r="HKD150" s="4"/>
      <c r="HKE150" s="4"/>
      <c r="HKF150" s="4"/>
      <c r="HKG150" s="4"/>
      <c r="HKH150" s="4"/>
      <c r="HKI150" s="4"/>
      <c r="HKJ150" s="4"/>
      <c r="HKK150" s="4"/>
      <c r="HKL150" s="4"/>
      <c r="HKM150" s="4"/>
      <c r="HKN150" s="4"/>
      <c r="HKO150" s="4"/>
      <c r="HKP150" s="4"/>
      <c r="HKQ150" s="4"/>
      <c r="HKR150" s="4"/>
      <c r="HKS150" s="4"/>
      <c r="HKT150" s="4"/>
      <c r="HKU150" s="4"/>
      <c r="HKV150" s="4"/>
      <c r="HKW150" s="4"/>
      <c r="HKX150" s="4"/>
      <c r="HKY150" s="4"/>
      <c r="HKZ150" s="4"/>
      <c r="HLA150" s="4"/>
      <c r="HLB150" s="4"/>
      <c r="HLC150" s="4"/>
      <c r="HLD150" s="4"/>
      <c r="HLE150" s="4"/>
      <c r="HLF150" s="4"/>
      <c r="HLG150" s="4"/>
      <c r="HLH150" s="4"/>
      <c r="HLI150" s="4"/>
      <c r="HLJ150" s="4"/>
      <c r="HLK150" s="4"/>
      <c r="HLL150" s="4"/>
      <c r="HLM150" s="4"/>
      <c r="HLN150" s="4"/>
      <c r="HLO150" s="4"/>
      <c r="HLP150" s="4"/>
      <c r="HLQ150" s="4"/>
      <c r="HLR150" s="4"/>
      <c r="HLS150" s="4"/>
      <c r="HLT150" s="4"/>
      <c r="HLU150" s="4"/>
      <c r="HLV150" s="4"/>
      <c r="HLW150" s="4"/>
      <c r="HLX150" s="4"/>
      <c r="HLY150" s="4"/>
      <c r="HLZ150" s="4"/>
      <c r="HMA150" s="4"/>
      <c r="HMB150" s="4"/>
      <c r="HMC150" s="4"/>
      <c r="HMD150" s="4"/>
      <c r="HME150" s="4"/>
      <c r="HMF150" s="4"/>
      <c r="HMG150" s="4"/>
      <c r="HMH150" s="4"/>
      <c r="HMI150" s="4"/>
      <c r="HMJ150" s="4"/>
      <c r="HMK150" s="4"/>
      <c r="HML150" s="4"/>
      <c r="HMM150" s="4"/>
      <c r="HMN150" s="4"/>
      <c r="HMO150" s="4"/>
      <c r="HMP150" s="4"/>
      <c r="HMQ150" s="4"/>
      <c r="HMR150" s="4"/>
      <c r="HMS150" s="4"/>
      <c r="HMT150" s="4"/>
      <c r="HMU150" s="4"/>
      <c r="HMV150" s="4"/>
      <c r="HMW150" s="4"/>
      <c r="HMX150" s="4"/>
      <c r="HMY150" s="4"/>
      <c r="HMZ150" s="4"/>
      <c r="HNA150" s="4"/>
      <c r="HNB150" s="4"/>
      <c r="HNC150" s="4"/>
      <c r="HND150" s="4"/>
      <c r="HNE150" s="4"/>
      <c r="HNF150" s="4"/>
      <c r="HNG150" s="4"/>
      <c r="HNH150" s="4"/>
      <c r="HNI150" s="4"/>
      <c r="HNJ150" s="4"/>
      <c r="HNK150" s="4"/>
      <c r="HNL150" s="4"/>
      <c r="HNM150" s="4"/>
      <c r="HNN150" s="4"/>
      <c r="HNO150" s="4"/>
      <c r="HNP150" s="4"/>
      <c r="HNQ150" s="4"/>
      <c r="HNR150" s="4"/>
      <c r="HNS150" s="4"/>
      <c r="HNT150" s="4"/>
      <c r="HNU150" s="4"/>
      <c r="HNV150" s="4"/>
      <c r="HNW150" s="4"/>
      <c r="HNX150" s="4"/>
      <c r="HNY150" s="4"/>
      <c r="HNZ150" s="4"/>
      <c r="HOA150" s="4"/>
      <c r="HOB150" s="4"/>
      <c r="HOC150" s="4"/>
      <c r="HOD150" s="4"/>
      <c r="HOE150" s="4"/>
      <c r="HOF150" s="4"/>
      <c r="HOG150" s="4"/>
      <c r="HOH150" s="4"/>
      <c r="HOI150" s="4"/>
      <c r="HOJ150" s="4"/>
      <c r="HOK150" s="4"/>
      <c r="HOL150" s="4"/>
      <c r="HOM150" s="4"/>
      <c r="HON150" s="4"/>
      <c r="HOO150" s="4"/>
      <c r="HOP150" s="4"/>
      <c r="HOQ150" s="4"/>
      <c r="HOR150" s="4"/>
      <c r="HOS150" s="4"/>
      <c r="HOT150" s="4"/>
      <c r="HOU150" s="4"/>
      <c r="HOV150" s="4"/>
      <c r="HOW150" s="4"/>
      <c r="HOX150" s="4"/>
      <c r="HOY150" s="4"/>
      <c r="HOZ150" s="4"/>
      <c r="HPA150" s="4"/>
      <c r="HPB150" s="4"/>
      <c r="HPC150" s="4"/>
      <c r="HPD150" s="4"/>
      <c r="HPE150" s="4"/>
      <c r="HPF150" s="4"/>
      <c r="HPG150" s="4"/>
      <c r="HPH150" s="4"/>
      <c r="HPI150" s="4"/>
      <c r="HPJ150" s="4"/>
      <c r="HPK150" s="4"/>
      <c r="HPL150" s="4"/>
      <c r="HPM150" s="4"/>
      <c r="HPN150" s="4"/>
      <c r="HPO150" s="4"/>
      <c r="HPP150" s="4"/>
      <c r="HPQ150" s="4"/>
      <c r="HPR150" s="4"/>
      <c r="HPS150" s="74"/>
      <c r="HPT150" s="74"/>
      <c r="HPU150" s="74"/>
      <c r="HPV150" s="74"/>
      <c r="HPW150" s="74"/>
      <c r="HPX150" s="74"/>
      <c r="HPY150" s="4"/>
      <c r="HPZ150" s="4"/>
      <c r="HQA150" s="4"/>
      <c r="HQB150" s="4"/>
      <c r="HQC150" s="4"/>
      <c r="HQD150" s="4"/>
      <c r="HQE150" s="4"/>
      <c r="HQF150" s="4"/>
      <c r="HQG150" s="4"/>
      <c r="HQH150" s="4"/>
      <c r="HQI150" s="4"/>
      <c r="HQJ150" s="4"/>
      <c r="HQK150" s="4"/>
      <c r="HQL150" s="4"/>
      <c r="HQM150" s="4"/>
      <c r="HQN150" s="4"/>
      <c r="HQO150" s="4"/>
      <c r="HQP150" s="4"/>
      <c r="HQQ150" s="4"/>
      <c r="HQR150" s="4"/>
      <c r="HQS150" s="4"/>
      <c r="HQT150" s="4"/>
      <c r="HQU150" s="4"/>
      <c r="HQV150" s="4"/>
      <c r="HQW150" s="4"/>
      <c r="HQX150" s="4"/>
      <c r="HQY150" s="4"/>
      <c r="HQZ150" s="4"/>
      <c r="HRA150" s="4"/>
      <c r="HRB150" s="4"/>
      <c r="HRC150" s="4"/>
      <c r="HRD150" s="4"/>
      <c r="HRE150" s="4"/>
      <c r="HRF150" s="4"/>
      <c r="HRG150" s="4"/>
      <c r="HRH150" s="4"/>
      <c r="HRI150" s="4"/>
      <c r="HRJ150" s="4"/>
      <c r="HRK150" s="4"/>
      <c r="HRL150" s="4"/>
      <c r="HRM150" s="4"/>
      <c r="HRN150" s="4"/>
      <c r="HRO150" s="4"/>
      <c r="HRP150" s="4"/>
      <c r="HRQ150" s="4"/>
      <c r="HRR150" s="4"/>
      <c r="HRS150" s="4"/>
      <c r="HRT150" s="4"/>
      <c r="HRU150" s="4"/>
      <c r="HRV150" s="4"/>
      <c r="HRW150" s="4"/>
      <c r="HRX150" s="4"/>
      <c r="HRY150" s="4"/>
      <c r="HRZ150" s="4"/>
      <c r="HSA150" s="4"/>
      <c r="HSB150" s="4"/>
      <c r="HSC150" s="4"/>
      <c r="HSD150" s="4"/>
      <c r="HSE150" s="4"/>
      <c r="HSF150" s="4"/>
      <c r="HSG150" s="4"/>
      <c r="HSH150" s="4"/>
      <c r="HSI150" s="4"/>
      <c r="HSJ150" s="4"/>
      <c r="HSK150" s="4"/>
      <c r="HSL150" s="4"/>
      <c r="HSM150" s="4"/>
      <c r="HSN150" s="4"/>
      <c r="HSO150" s="4"/>
      <c r="HSP150" s="4"/>
      <c r="HSQ150" s="4"/>
      <c r="HSR150" s="4"/>
      <c r="HSS150" s="4"/>
      <c r="HST150" s="4"/>
      <c r="HSU150" s="4"/>
      <c r="HSV150" s="4"/>
      <c r="HSW150" s="4"/>
      <c r="HSX150" s="4"/>
      <c r="HSY150" s="4"/>
      <c r="HSZ150" s="4"/>
      <c r="HTA150" s="4"/>
      <c r="HTB150" s="4"/>
      <c r="HTC150" s="4"/>
      <c r="HTD150" s="4"/>
      <c r="HTE150" s="4"/>
      <c r="HTF150" s="4"/>
      <c r="HTG150" s="4"/>
      <c r="HTH150" s="4"/>
      <c r="HTI150" s="4"/>
      <c r="HTJ150" s="4"/>
      <c r="HTK150" s="4"/>
      <c r="HTL150" s="4"/>
      <c r="HTM150" s="4"/>
      <c r="HTN150" s="4"/>
      <c r="HTO150" s="4"/>
      <c r="HTP150" s="4"/>
      <c r="HTQ150" s="4"/>
      <c r="HTR150" s="4"/>
      <c r="HTS150" s="4"/>
      <c r="HTT150" s="4"/>
      <c r="HTU150" s="4"/>
      <c r="HTV150" s="4"/>
      <c r="HTW150" s="4"/>
      <c r="HTX150" s="4"/>
      <c r="HTY150" s="4"/>
      <c r="HTZ150" s="4"/>
      <c r="HUA150" s="4"/>
      <c r="HUB150" s="4"/>
      <c r="HUC150" s="4"/>
      <c r="HUD150" s="4"/>
      <c r="HUE150" s="4"/>
      <c r="HUF150" s="4"/>
      <c r="HUG150" s="4"/>
      <c r="HUH150" s="4"/>
      <c r="HUI150" s="4"/>
      <c r="HUJ150" s="4"/>
      <c r="HUK150" s="4"/>
      <c r="HUL150" s="4"/>
      <c r="HUM150" s="4"/>
      <c r="HUN150" s="4"/>
      <c r="HUO150" s="4"/>
      <c r="HUP150" s="4"/>
      <c r="HUQ150" s="4"/>
      <c r="HUR150" s="4"/>
      <c r="HUS150" s="4"/>
      <c r="HUT150" s="4"/>
      <c r="HUU150" s="4"/>
      <c r="HUV150" s="4"/>
      <c r="HUW150" s="4"/>
      <c r="HUX150" s="4"/>
      <c r="HUY150" s="4"/>
      <c r="HUZ150" s="4"/>
      <c r="HVA150" s="4"/>
      <c r="HVB150" s="4"/>
      <c r="HVC150" s="4"/>
      <c r="HVD150" s="4"/>
      <c r="HVE150" s="4"/>
      <c r="HVF150" s="4"/>
      <c r="HVG150" s="4"/>
      <c r="HVH150" s="4"/>
      <c r="HVI150" s="4"/>
      <c r="HVJ150" s="4"/>
      <c r="HVK150" s="4"/>
      <c r="HVL150" s="4"/>
      <c r="HVM150" s="4"/>
      <c r="HVN150" s="4"/>
      <c r="HVO150" s="4"/>
      <c r="HVP150" s="4"/>
      <c r="HVQ150" s="4"/>
      <c r="HVR150" s="4"/>
      <c r="HVS150" s="4"/>
      <c r="HVT150" s="4"/>
      <c r="HVU150" s="4"/>
      <c r="HVV150" s="4"/>
      <c r="HVW150" s="4"/>
      <c r="HVX150" s="4"/>
      <c r="HVY150" s="4"/>
      <c r="HVZ150" s="4"/>
      <c r="HWA150" s="4"/>
      <c r="HWB150" s="4"/>
      <c r="HWC150" s="4"/>
      <c r="HWD150" s="4"/>
      <c r="HWE150" s="4"/>
      <c r="HWF150" s="4"/>
      <c r="HWG150" s="4"/>
      <c r="HWH150" s="4"/>
      <c r="HWI150" s="4"/>
      <c r="HWJ150" s="4"/>
      <c r="HWK150" s="4"/>
      <c r="HWL150" s="4"/>
      <c r="HWM150" s="4"/>
      <c r="HWN150" s="4"/>
      <c r="HWO150" s="4"/>
      <c r="HWP150" s="4"/>
      <c r="HWQ150" s="4"/>
      <c r="HWR150" s="4"/>
      <c r="HWS150" s="4"/>
      <c r="HWT150" s="4"/>
      <c r="HWU150" s="4"/>
      <c r="HWV150" s="4"/>
      <c r="HWW150" s="4"/>
      <c r="HWX150" s="4"/>
      <c r="HWY150" s="4"/>
      <c r="HWZ150" s="4"/>
      <c r="HXA150" s="4"/>
      <c r="HXB150" s="4"/>
      <c r="HXC150" s="4"/>
      <c r="HXD150" s="4"/>
      <c r="HXE150" s="4"/>
      <c r="HXF150" s="4"/>
      <c r="HXG150" s="4"/>
      <c r="HXH150" s="4"/>
      <c r="HXI150" s="4"/>
      <c r="HXJ150" s="4"/>
      <c r="HXK150" s="4"/>
      <c r="HXL150" s="4"/>
      <c r="HXM150" s="4"/>
      <c r="HXN150" s="4"/>
      <c r="HXO150" s="4"/>
      <c r="HXP150" s="4"/>
      <c r="HXQ150" s="4"/>
      <c r="HXR150" s="4"/>
      <c r="HXS150" s="4"/>
      <c r="HXT150" s="4"/>
      <c r="HXU150" s="4"/>
      <c r="HXV150" s="4"/>
      <c r="HXW150" s="4"/>
      <c r="HXX150" s="4"/>
      <c r="HXY150" s="4"/>
      <c r="HXZ150" s="4"/>
      <c r="HYA150" s="4"/>
      <c r="HYB150" s="4"/>
      <c r="HYC150" s="4"/>
      <c r="HYD150" s="4"/>
      <c r="HYE150" s="4"/>
      <c r="HYF150" s="4"/>
      <c r="HYG150" s="4"/>
      <c r="HYH150" s="4"/>
      <c r="HYI150" s="4"/>
      <c r="HYJ150" s="4"/>
      <c r="HYK150" s="4"/>
      <c r="HYL150" s="4"/>
      <c r="HYM150" s="4"/>
      <c r="HYN150" s="4"/>
      <c r="HYO150" s="4"/>
      <c r="HYP150" s="4"/>
      <c r="HYQ150" s="4"/>
      <c r="HYR150" s="4"/>
      <c r="HYS150" s="4"/>
      <c r="HYT150" s="4"/>
      <c r="HYU150" s="4"/>
      <c r="HYV150" s="4"/>
      <c r="HYW150" s="4"/>
      <c r="HYX150" s="4"/>
      <c r="HYY150" s="4"/>
      <c r="HYZ150" s="4"/>
      <c r="HZA150" s="4"/>
      <c r="HZB150" s="4"/>
      <c r="HZC150" s="4"/>
      <c r="HZD150" s="4"/>
      <c r="HZE150" s="4"/>
      <c r="HZF150" s="4"/>
      <c r="HZG150" s="4"/>
      <c r="HZH150" s="4"/>
      <c r="HZI150" s="4"/>
      <c r="HZJ150" s="4"/>
      <c r="HZK150" s="4"/>
      <c r="HZL150" s="4"/>
      <c r="HZM150" s="4"/>
      <c r="HZN150" s="4"/>
      <c r="HZO150" s="74"/>
      <c r="HZP150" s="74"/>
      <c r="HZQ150" s="74"/>
      <c r="HZR150" s="74"/>
      <c r="HZS150" s="74"/>
      <c r="HZT150" s="74"/>
      <c r="HZU150" s="4"/>
      <c r="HZV150" s="4"/>
      <c r="HZW150" s="4"/>
      <c r="HZX150" s="4"/>
      <c r="HZY150" s="4"/>
      <c r="HZZ150" s="4"/>
      <c r="IAA150" s="4"/>
      <c r="IAB150" s="4"/>
      <c r="IAC150" s="4"/>
      <c r="IAD150" s="4"/>
      <c r="IAE150" s="4"/>
      <c r="IAF150" s="4"/>
      <c r="IAG150" s="4"/>
      <c r="IAH150" s="4"/>
      <c r="IAI150" s="4"/>
      <c r="IAJ150" s="4"/>
      <c r="IAK150" s="4"/>
      <c r="IAL150" s="4"/>
      <c r="IAM150" s="4"/>
      <c r="IAN150" s="4"/>
      <c r="IAO150" s="4"/>
      <c r="IAP150" s="4"/>
      <c r="IAQ150" s="4"/>
      <c r="IAR150" s="4"/>
      <c r="IAS150" s="4"/>
      <c r="IAT150" s="4"/>
      <c r="IAU150" s="4"/>
      <c r="IAV150" s="4"/>
      <c r="IAW150" s="4"/>
      <c r="IAX150" s="4"/>
      <c r="IAY150" s="4"/>
      <c r="IAZ150" s="4"/>
      <c r="IBA150" s="4"/>
      <c r="IBB150" s="4"/>
      <c r="IBC150" s="4"/>
      <c r="IBD150" s="4"/>
      <c r="IBE150" s="4"/>
      <c r="IBF150" s="4"/>
      <c r="IBG150" s="4"/>
      <c r="IBH150" s="4"/>
      <c r="IBI150" s="4"/>
      <c r="IBJ150" s="4"/>
      <c r="IBK150" s="4"/>
      <c r="IBL150" s="4"/>
      <c r="IBM150" s="4"/>
      <c r="IBN150" s="4"/>
      <c r="IBO150" s="4"/>
      <c r="IBP150" s="4"/>
      <c r="IBQ150" s="4"/>
      <c r="IBR150" s="4"/>
      <c r="IBS150" s="4"/>
      <c r="IBT150" s="4"/>
      <c r="IBU150" s="4"/>
      <c r="IBV150" s="4"/>
      <c r="IBW150" s="4"/>
      <c r="IBX150" s="4"/>
      <c r="IBY150" s="4"/>
      <c r="IBZ150" s="4"/>
      <c r="ICA150" s="4"/>
      <c r="ICB150" s="4"/>
      <c r="ICC150" s="4"/>
      <c r="ICD150" s="4"/>
      <c r="ICE150" s="4"/>
      <c r="ICF150" s="4"/>
      <c r="ICG150" s="4"/>
      <c r="ICH150" s="4"/>
      <c r="ICI150" s="4"/>
      <c r="ICJ150" s="4"/>
      <c r="ICK150" s="4"/>
      <c r="ICL150" s="4"/>
      <c r="ICM150" s="4"/>
      <c r="ICN150" s="4"/>
      <c r="ICO150" s="4"/>
      <c r="ICP150" s="4"/>
      <c r="ICQ150" s="4"/>
      <c r="ICR150" s="4"/>
      <c r="ICS150" s="4"/>
      <c r="ICT150" s="4"/>
      <c r="ICU150" s="4"/>
      <c r="ICV150" s="4"/>
      <c r="ICW150" s="4"/>
      <c r="ICX150" s="4"/>
      <c r="ICY150" s="4"/>
      <c r="ICZ150" s="4"/>
      <c r="IDA150" s="4"/>
      <c r="IDB150" s="4"/>
      <c r="IDC150" s="4"/>
      <c r="IDD150" s="4"/>
      <c r="IDE150" s="4"/>
      <c r="IDF150" s="4"/>
      <c r="IDG150" s="4"/>
      <c r="IDH150" s="4"/>
      <c r="IDI150" s="4"/>
      <c r="IDJ150" s="4"/>
      <c r="IDK150" s="4"/>
      <c r="IDL150" s="4"/>
      <c r="IDM150" s="4"/>
      <c r="IDN150" s="4"/>
      <c r="IDO150" s="4"/>
      <c r="IDP150" s="4"/>
      <c r="IDQ150" s="4"/>
      <c r="IDR150" s="4"/>
      <c r="IDS150" s="4"/>
      <c r="IDT150" s="4"/>
      <c r="IDU150" s="4"/>
      <c r="IDV150" s="4"/>
      <c r="IDW150" s="4"/>
      <c r="IDX150" s="4"/>
      <c r="IDY150" s="4"/>
      <c r="IDZ150" s="4"/>
      <c r="IEA150" s="4"/>
      <c r="IEB150" s="4"/>
      <c r="IEC150" s="4"/>
      <c r="IED150" s="4"/>
      <c r="IEE150" s="4"/>
      <c r="IEF150" s="4"/>
      <c r="IEG150" s="4"/>
      <c r="IEH150" s="4"/>
      <c r="IEI150" s="4"/>
      <c r="IEJ150" s="4"/>
      <c r="IEK150" s="4"/>
      <c r="IEL150" s="4"/>
      <c r="IEM150" s="4"/>
      <c r="IEN150" s="4"/>
      <c r="IEO150" s="4"/>
      <c r="IEP150" s="4"/>
      <c r="IEQ150" s="4"/>
      <c r="IER150" s="4"/>
      <c r="IES150" s="4"/>
      <c r="IET150" s="4"/>
      <c r="IEU150" s="4"/>
      <c r="IEV150" s="4"/>
      <c r="IEW150" s="4"/>
      <c r="IEX150" s="4"/>
      <c r="IEY150" s="4"/>
      <c r="IEZ150" s="4"/>
      <c r="IFA150" s="4"/>
      <c r="IFB150" s="4"/>
      <c r="IFC150" s="4"/>
      <c r="IFD150" s="4"/>
      <c r="IFE150" s="4"/>
      <c r="IFF150" s="4"/>
      <c r="IFG150" s="4"/>
      <c r="IFH150" s="4"/>
      <c r="IFI150" s="4"/>
      <c r="IFJ150" s="4"/>
      <c r="IFK150" s="4"/>
      <c r="IFL150" s="4"/>
      <c r="IFM150" s="4"/>
      <c r="IFN150" s="4"/>
      <c r="IFO150" s="4"/>
      <c r="IFP150" s="4"/>
      <c r="IFQ150" s="4"/>
      <c r="IFR150" s="4"/>
      <c r="IFS150" s="4"/>
      <c r="IFT150" s="4"/>
      <c r="IFU150" s="4"/>
      <c r="IFV150" s="4"/>
      <c r="IFW150" s="4"/>
      <c r="IFX150" s="4"/>
      <c r="IFY150" s="4"/>
      <c r="IFZ150" s="4"/>
      <c r="IGA150" s="4"/>
      <c r="IGB150" s="4"/>
      <c r="IGC150" s="4"/>
      <c r="IGD150" s="4"/>
      <c r="IGE150" s="4"/>
      <c r="IGF150" s="4"/>
      <c r="IGG150" s="4"/>
      <c r="IGH150" s="4"/>
      <c r="IGI150" s="4"/>
      <c r="IGJ150" s="4"/>
      <c r="IGK150" s="4"/>
      <c r="IGL150" s="4"/>
      <c r="IGM150" s="4"/>
      <c r="IGN150" s="4"/>
      <c r="IGO150" s="4"/>
      <c r="IGP150" s="4"/>
      <c r="IGQ150" s="4"/>
      <c r="IGR150" s="4"/>
      <c r="IGS150" s="4"/>
      <c r="IGT150" s="4"/>
      <c r="IGU150" s="4"/>
      <c r="IGV150" s="4"/>
      <c r="IGW150" s="4"/>
      <c r="IGX150" s="4"/>
      <c r="IGY150" s="4"/>
      <c r="IGZ150" s="4"/>
      <c r="IHA150" s="4"/>
      <c r="IHB150" s="4"/>
      <c r="IHC150" s="4"/>
      <c r="IHD150" s="4"/>
      <c r="IHE150" s="4"/>
      <c r="IHF150" s="4"/>
      <c r="IHG150" s="4"/>
      <c r="IHH150" s="4"/>
      <c r="IHI150" s="4"/>
      <c r="IHJ150" s="4"/>
      <c r="IHK150" s="4"/>
      <c r="IHL150" s="4"/>
      <c r="IHM150" s="4"/>
      <c r="IHN150" s="4"/>
      <c r="IHO150" s="4"/>
      <c r="IHP150" s="4"/>
      <c r="IHQ150" s="4"/>
      <c r="IHR150" s="4"/>
      <c r="IHS150" s="4"/>
      <c r="IHT150" s="4"/>
      <c r="IHU150" s="4"/>
      <c r="IHV150" s="4"/>
      <c r="IHW150" s="4"/>
      <c r="IHX150" s="4"/>
      <c r="IHY150" s="4"/>
      <c r="IHZ150" s="4"/>
      <c r="IIA150" s="4"/>
      <c r="IIB150" s="4"/>
      <c r="IIC150" s="4"/>
      <c r="IID150" s="4"/>
      <c r="IIE150" s="4"/>
      <c r="IIF150" s="4"/>
      <c r="IIG150" s="4"/>
      <c r="IIH150" s="4"/>
      <c r="III150" s="4"/>
      <c r="IIJ150" s="4"/>
      <c r="IIK150" s="4"/>
      <c r="IIL150" s="4"/>
      <c r="IIM150" s="4"/>
      <c r="IIN150" s="4"/>
      <c r="IIO150" s="4"/>
      <c r="IIP150" s="4"/>
      <c r="IIQ150" s="4"/>
      <c r="IIR150" s="4"/>
      <c r="IIS150" s="4"/>
      <c r="IIT150" s="4"/>
      <c r="IIU150" s="4"/>
      <c r="IIV150" s="4"/>
      <c r="IIW150" s="4"/>
      <c r="IIX150" s="4"/>
      <c r="IIY150" s="4"/>
      <c r="IIZ150" s="4"/>
      <c r="IJA150" s="4"/>
      <c r="IJB150" s="4"/>
      <c r="IJC150" s="4"/>
      <c r="IJD150" s="4"/>
      <c r="IJE150" s="4"/>
      <c r="IJF150" s="4"/>
      <c r="IJG150" s="4"/>
      <c r="IJH150" s="4"/>
      <c r="IJI150" s="4"/>
      <c r="IJJ150" s="4"/>
      <c r="IJK150" s="74"/>
      <c r="IJL150" s="74"/>
      <c r="IJM150" s="74"/>
      <c r="IJN150" s="74"/>
      <c r="IJO150" s="74"/>
      <c r="IJP150" s="74"/>
      <c r="IJQ150" s="4"/>
      <c r="IJR150" s="4"/>
      <c r="IJS150" s="4"/>
      <c r="IJT150" s="4"/>
      <c r="IJU150" s="4"/>
      <c r="IJV150" s="4"/>
      <c r="IJW150" s="4"/>
      <c r="IJX150" s="4"/>
      <c r="IJY150" s="4"/>
      <c r="IJZ150" s="4"/>
      <c r="IKA150" s="4"/>
      <c r="IKB150" s="4"/>
      <c r="IKC150" s="4"/>
      <c r="IKD150" s="4"/>
      <c r="IKE150" s="4"/>
      <c r="IKF150" s="4"/>
      <c r="IKG150" s="4"/>
      <c r="IKH150" s="4"/>
      <c r="IKI150" s="4"/>
      <c r="IKJ150" s="4"/>
      <c r="IKK150" s="4"/>
      <c r="IKL150" s="4"/>
      <c r="IKM150" s="4"/>
      <c r="IKN150" s="4"/>
      <c r="IKO150" s="4"/>
      <c r="IKP150" s="4"/>
      <c r="IKQ150" s="4"/>
      <c r="IKR150" s="4"/>
      <c r="IKS150" s="4"/>
      <c r="IKT150" s="4"/>
      <c r="IKU150" s="4"/>
      <c r="IKV150" s="4"/>
      <c r="IKW150" s="4"/>
      <c r="IKX150" s="4"/>
      <c r="IKY150" s="4"/>
      <c r="IKZ150" s="4"/>
      <c r="ILA150" s="4"/>
      <c r="ILB150" s="4"/>
      <c r="ILC150" s="4"/>
      <c r="ILD150" s="4"/>
      <c r="ILE150" s="4"/>
      <c r="ILF150" s="4"/>
      <c r="ILG150" s="4"/>
      <c r="ILH150" s="4"/>
      <c r="ILI150" s="4"/>
      <c r="ILJ150" s="4"/>
      <c r="ILK150" s="4"/>
      <c r="ILL150" s="4"/>
      <c r="ILM150" s="4"/>
      <c r="ILN150" s="4"/>
      <c r="ILO150" s="4"/>
      <c r="ILP150" s="4"/>
      <c r="ILQ150" s="4"/>
      <c r="ILR150" s="4"/>
      <c r="ILS150" s="4"/>
      <c r="ILT150" s="4"/>
      <c r="ILU150" s="4"/>
      <c r="ILV150" s="4"/>
      <c r="ILW150" s="4"/>
      <c r="ILX150" s="4"/>
      <c r="ILY150" s="4"/>
      <c r="ILZ150" s="4"/>
      <c r="IMA150" s="4"/>
      <c r="IMB150" s="4"/>
      <c r="IMC150" s="4"/>
      <c r="IMD150" s="4"/>
      <c r="IME150" s="4"/>
      <c r="IMF150" s="4"/>
      <c r="IMG150" s="4"/>
      <c r="IMH150" s="4"/>
      <c r="IMI150" s="4"/>
      <c r="IMJ150" s="4"/>
      <c r="IMK150" s="4"/>
      <c r="IML150" s="4"/>
      <c r="IMM150" s="4"/>
      <c r="IMN150" s="4"/>
      <c r="IMO150" s="4"/>
      <c r="IMP150" s="4"/>
      <c r="IMQ150" s="4"/>
      <c r="IMR150" s="4"/>
      <c r="IMS150" s="4"/>
      <c r="IMT150" s="4"/>
      <c r="IMU150" s="4"/>
      <c r="IMV150" s="4"/>
      <c r="IMW150" s="4"/>
      <c r="IMX150" s="4"/>
      <c r="IMY150" s="4"/>
      <c r="IMZ150" s="4"/>
      <c r="INA150" s="4"/>
      <c r="INB150" s="4"/>
      <c r="INC150" s="4"/>
      <c r="IND150" s="4"/>
      <c r="INE150" s="4"/>
      <c r="INF150" s="4"/>
      <c r="ING150" s="4"/>
      <c r="INH150" s="4"/>
      <c r="INI150" s="4"/>
      <c r="INJ150" s="4"/>
      <c r="INK150" s="4"/>
      <c r="INL150" s="4"/>
      <c r="INM150" s="4"/>
      <c r="INN150" s="4"/>
      <c r="INO150" s="4"/>
      <c r="INP150" s="4"/>
      <c r="INQ150" s="4"/>
      <c r="INR150" s="4"/>
      <c r="INS150" s="4"/>
      <c r="INT150" s="4"/>
      <c r="INU150" s="4"/>
      <c r="INV150" s="4"/>
      <c r="INW150" s="4"/>
      <c r="INX150" s="4"/>
      <c r="INY150" s="4"/>
      <c r="INZ150" s="4"/>
      <c r="IOA150" s="4"/>
      <c r="IOB150" s="4"/>
      <c r="IOC150" s="4"/>
      <c r="IOD150" s="4"/>
      <c r="IOE150" s="4"/>
      <c r="IOF150" s="4"/>
      <c r="IOG150" s="4"/>
      <c r="IOH150" s="4"/>
      <c r="IOI150" s="4"/>
      <c r="IOJ150" s="4"/>
      <c r="IOK150" s="4"/>
      <c r="IOL150" s="4"/>
      <c r="IOM150" s="4"/>
      <c r="ION150" s="4"/>
      <c r="IOO150" s="4"/>
      <c r="IOP150" s="4"/>
      <c r="IOQ150" s="4"/>
      <c r="IOR150" s="4"/>
      <c r="IOS150" s="4"/>
      <c r="IOT150" s="4"/>
      <c r="IOU150" s="4"/>
      <c r="IOV150" s="4"/>
      <c r="IOW150" s="4"/>
      <c r="IOX150" s="4"/>
      <c r="IOY150" s="4"/>
      <c r="IOZ150" s="4"/>
      <c r="IPA150" s="4"/>
      <c r="IPB150" s="4"/>
      <c r="IPC150" s="4"/>
      <c r="IPD150" s="4"/>
      <c r="IPE150" s="4"/>
      <c r="IPF150" s="4"/>
      <c r="IPG150" s="4"/>
      <c r="IPH150" s="4"/>
      <c r="IPI150" s="4"/>
      <c r="IPJ150" s="4"/>
      <c r="IPK150" s="4"/>
      <c r="IPL150" s="4"/>
      <c r="IPM150" s="4"/>
      <c r="IPN150" s="4"/>
      <c r="IPO150" s="4"/>
      <c r="IPP150" s="4"/>
      <c r="IPQ150" s="4"/>
      <c r="IPR150" s="4"/>
      <c r="IPS150" s="4"/>
      <c r="IPT150" s="4"/>
      <c r="IPU150" s="4"/>
      <c r="IPV150" s="4"/>
      <c r="IPW150" s="4"/>
      <c r="IPX150" s="4"/>
      <c r="IPY150" s="4"/>
      <c r="IPZ150" s="4"/>
      <c r="IQA150" s="4"/>
      <c r="IQB150" s="4"/>
      <c r="IQC150" s="4"/>
      <c r="IQD150" s="4"/>
      <c r="IQE150" s="4"/>
      <c r="IQF150" s="4"/>
      <c r="IQG150" s="4"/>
      <c r="IQH150" s="4"/>
      <c r="IQI150" s="4"/>
      <c r="IQJ150" s="4"/>
      <c r="IQK150" s="4"/>
      <c r="IQL150" s="4"/>
      <c r="IQM150" s="4"/>
      <c r="IQN150" s="4"/>
      <c r="IQO150" s="4"/>
      <c r="IQP150" s="4"/>
      <c r="IQQ150" s="4"/>
      <c r="IQR150" s="4"/>
      <c r="IQS150" s="4"/>
      <c r="IQT150" s="4"/>
      <c r="IQU150" s="4"/>
      <c r="IQV150" s="4"/>
      <c r="IQW150" s="4"/>
      <c r="IQX150" s="4"/>
      <c r="IQY150" s="4"/>
      <c r="IQZ150" s="4"/>
      <c r="IRA150" s="4"/>
      <c r="IRB150" s="4"/>
      <c r="IRC150" s="4"/>
      <c r="IRD150" s="4"/>
      <c r="IRE150" s="4"/>
      <c r="IRF150" s="4"/>
      <c r="IRG150" s="4"/>
      <c r="IRH150" s="4"/>
      <c r="IRI150" s="4"/>
      <c r="IRJ150" s="4"/>
      <c r="IRK150" s="4"/>
      <c r="IRL150" s="4"/>
      <c r="IRM150" s="4"/>
      <c r="IRN150" s="4"/>
      <c r="IRO150" s="4"/>
      <c r="IRP150" s="4"/>
      <c r="IRQ150" s="4"/>
      <c r="IRR150" s="4"/>
      <c r="IRS150" s="4"/>
      <c r="IRT150" s="4"/>
      <c r="IRU150" s="4"/>
      <c r="IRV150" s="4"/>
      <c r="IRW150" s="4"/>
      <c r="IRX150" s="4"/>
      <c r="IRY150" s="4"/>
      <c r="IRZ150" s="4"/>
      <c r="ISA150" s="4"/>
      <c r="ISB150" s="4"/>
      <c r="ISC150" s="4"/>
      <c r="ISD150" s="4"/>
      <c r="ISE150" s="4"/>
      <c r="ISF150" s="4"/>
      <c r="ISG150" s="4"/>
      <c r="ISH150" s="4"/>
      <c r="ISI150" s="4"/>
      <c r="ISJ150" s="4"/>
      <c r="ISK150" s="4"/>
      <c r="ISL150" s="4"/>
      <c r="ISM150" s="4"/>
      <c r="ISN150" s="4"/>
      <c r="ISO150" s="4"/>
      <c r="ISP150" s="4"/>
      <c r="ISQ150" s="4"/>
      <c r="ISR150" s="4"/>
      <c r="ISS150" s="4"/>
      <c r="IST150" s="4"/>
      <c r="ISU150" s="4"/>
      <c r="ISV150" s="4"/>
      <c r="ISW150" s="4"/>
      <c r="ISX150" s="4"/>
      <c r="ISY150" s="4"/>
      <c r="ISZ150" s="4"/>
      <c r="ITA150" s="4"/>
      <c r="ITB150" s="4"/>
      <c r="ITC150" s="4"/>
      <c r="ITD150" s="4"/>
      <c r="ITE150" s="4"/>
      <c r="ITF150" s="4"/>
      <c r="ITG150" s="74"/>
      <c r="ITH150" s="74"/>
      <c r="ITI150" s="74"/>
      <c r="ITJ150" s="74"/>
      <c r="ITK150" s="74"/>
      <c r="ITL150" s="74"/>
      <c r="ITM150" s="4"/>
      <c r="ITN150" s="4"/>
      <c r="ITO150" s="4"/>
      <c r="ITP150" s="4"/>
      <c r="ITQ150" s="4"/>
      <c r="ITR150" s="4"/>
      <c r="ITS150" s="4"/>
      <c r="ITT150" s="4"/>
      <c r="ITU150" s="4"/>
      <c r="ITV150" s="4"/>
      <c r="ITW150" s="4"/>
      <c r="ITX150" s="4"/>
      <c r="ITY150" s="4"/>
      <c r="ITZ150" s="4"/>
      <c r="IUA150" s="4"/>
      <c r="IUB150" s="4"/>
      <c r="IUC150" s="4"/>
      <c r="IUD150" s="4"/>
      <c r="IUE150" s="4"/>
      <c r="IUF150" s="4"/>
      <c r="IUG150" s="4"/>
      <c r="IUH150" s="4"/>
      <c r="IUI150" s="4"/>
      <c r="IUJ150" s="4"/>
      <c r="IUK150" s="4"/>
      <c r="IUL150" s="4"/>
      <c r="IUM150" s="4"/>
      <c r="IUN150" s="4"/>
      <c r="IUO150" s="4"/>
      <c r="IUP150" s="4"/>
      <c r="IUQ150" s="4"/>
      <c r="IUR150" s="4"/>
      <c r="IUS150" s="4"/>
      <c r="IUT150" s="4"/>
      <c r="IUU150" s="4"/>
      <c r="IUV150" s="4"/>
      <c r="IUW150" s="4"/>
      <c r="IUX150" s="4"/>
      <c r="IUY150" s="4"/>
      <c r="IUZ150" s="4"/>
      <c r="IVA150" s="4"/>
      <c r="IVB150" s="4"/>
      <c r="IVC150" s="4"/>
      <c r="IVD150" s="4"/>
      <c r="IVE150" s="4"/>
      <c r="IVF150" s="4"/>
      <c r="IVG150" s="4"/>
      <c r="IVH150" s="4"/>
      <c r="IVI150" s="4"/>
      <c r="IVJ150" s="4"/>
      <c r="IVK150" s="4"/>
      <c r="IVL150" s="4"/>
      <c r="IVM150" s="4"/>
      <c r="IVN150" s="4"/>
      <c r="IVO150" s="4"/>
      <c r="IVP150" s="4"/>
      <c r="IVQ150" s="4"/>
      <c r="IVR150" s="4"/>
      <c r="IVS150" s="4"/>
      <c r="IVT150" s="4"/>
      <c r="IVU150" s="4"/>
      <c r="IVV150" s="4"/>
      <c r="IVW150" s="4"/>
      <c r="IVX150" s="4"/>
      <c r="IVY150" s="4"/>
      <c r="IVZ150" s="4"/>
      <c r="IWA150" s="4"/>
      <c r="IWB150" s="4"/>
      <c r="IWC150" s="4"/>
      <c r="IWD150" s="4"/>
      <c r="IWE150" s="4"/>
      <c r="IWF150" s="4"/>
      <c r="IWG150" s="4"/>
      <c r="IWH150" s="4"/>
      <c r="IWI150" s="4"/>
      <c r="IWJ150" s="4"/>
      <c r="IWK150" s="4"/>
      <c r="IWL150" s="4"/>
      <c r="IWM150" s="4"/>
      <c r="IWN150" s="4"/>
      <c r="IWO150" s="4"/>
      <c r="IWP150" s="4"/>
      <c r="IWQ150" s="4"/>
      <c r="IWR150" s="4"/>
      <c r="IWS150" s="4"/>
      <c r="IWT150" s="4"/>
      <c r="IWU150" s="4"/>
      <c r="IWV150" s="4"/>
      <c r="IWW150" s="4"/>
      <c r="IWX150" s="4"/>
      <c r="IWY150" s="4"/>
      <c r="IWZ150" s="4"/>
      <c r="IXA150" s="4"/>
      <c r="IXB150" s="4"/>
      <c r="IXC150" s="4"/>
      <c r="IXD150" s="4"/>
      <c r="IXE150" s="4"/>
      <c r="IXF150" s="4"/>
      <c r="IXG150" s="4"/>
      <c r="IXH150" s="4"/>
      <c r="IXI150" s="4"/>
      <c r="IXJ150" s="4"/>
      <c r="IXK150" s="4"/>
      <c r="IXL150" s="4"/>
      <c r="IXM150" s="4"/>
      <c r="IXN150" s="4"/>
      <c r="IXO150" s="4"/>
      <c r="IXP150" s="4"/>
      <c r="IXQ150" s="4"/>
      <c r="IXR150" s="4"/>
      <c r="IXS150" s="4"/>
      <c r="IXT150" s="4"/>
      <c r="IXU150" s="4"/>
      <c r="IXV150" s="4"/>
      <c r="IXW150" s="4"/>
      <c r="IXX150" s="4"/>
      <c r="IXY150" s="4"/>
      <c r="IXZ150" s="4"/>
      <c r="IYA150" s="4"/>
      <c r="IYB150" s="4"/>
      <c r="IYC150" s="4"/>
      <c r="IYD150" s="4"/>
      <c r="IYE150" s="4"/>
      <c r="IYF150" s="4"/>
      <c r="IYG150" s="4"/>
      <c r="IYH150" s="4"/>
      <c r="IYI150" s="4"/>
      <c r="IYJ150" s="4"/>
      <c r="IYK150" s="4"/>
      <c r="IYL150" s="4"/>
      <c r="IYM150" s="4"/>
      <c r="IYN150" s="4"/>
      <c r="IYO150" s="4"/>
      <c r="IYP150" s="4"/>
      <c r="IYQ150" s="4"/>
      <c r="IYR150" s="4"/>
      <c r="IYS150" s="4"/>
      <c r="IYT150" s="4"/>
      <c r="IYU150" s="4"/>
      <c r="IYV150" s="4"/>
      <c r="IYW150" s="4"/>
      <c r="IYX150" s="4"/>
      <c r="IYY150" s="4"/>
      <c r="IYZ150" s="4"/>
      <c r="IZA150" s="4"/>
      <c r="IZB150" s="4"/>
      <c r="IZC150" s="4"/>
      <c r="IZD150" s="4"/>
      <c r="IZE150" s="4"/>
      <c r="IZF150" s="4"/>
      <c r="IZG150" s="4"/>
      <c r="IZH150" s="4"/>
      <c r="IZI150" s="4"/>
      <c r="IZJ150" s="4"/>
      <c r="IZK150" s="4"/>
      <c r="IZL150" s="4"/>
      <c r="IZM150" s="4"/>
      <c r="IZN150" s="4"/>
      <c r="IZO150" s="4"/>
      <c r="IZP150" s="4"/>
      <c r="IZQ150" s="4"/>
      <c r="IZR150" s="4"/>
      <c r="IZS150" s="4"/>
      <c r="IZT150" s="4"/>
      <c r="IZU150" s="4"/>
      <c r="IZV150" s="4"/>
      <c r="IZW150" s="4"/>
      <c r="IZX150" s="4"/>
      <c r="IZY150" s="4"/>
      <c r="IZZ150" s="4"/>
      <c r="JAA150" s="4"/>
      <c r="JAB150" s="4"/>
      <c r="JAC150" s="4"/>
      <c r="JAD150" s="4"/>
      <c r="JAE150" s="4"/>
      <c r="JAF150" s="4"/>
      <c r="JAG150" s="4"/>
      <c r="JAH150" s="4"/>
      <c r="JAI150" s="4"/>
      <c r="JAJ150" s="4"/>
      <c r="JAK150" s="4"/>
      <c r="JAL150" s="4"/>
      <c r="JAM150" s="4"/>
      <c r="JAN150" s="4"/>
      <c r="JAO150" s="4"/>
      <c r="JAP150" s="4"/>
      <c r="JAQ150" s="4"/>
      <c r="JAR150" s="4"/>
      <c r="JAS150" s="4"/>
      <c r="JAT150" s="4"/>
      <c r="JAU150" s="4"/>
      <c r="JAV150" s="4"/>
      <c r="JAW150" s="4"/>
      <c r="JAX150" s="4"/>
      <c r="JAY150" s="4"/>
      <c r="JAZ150" s="4"/>
      <c r="JBA150" s="4"/>
      <c r="JBB150" s="4"/>
      <c r="JBC150" s="4"/>
      <c r="JBD150" s="4"/>
      <c r="JBE150" s="4"/>
      <c r="JBF150" s="4"/>
      <c r="JBG150" s="4"/>
      <c r="JBH150" s="4"/>
      <c r="JBI150" s="4"/>
      <c r="JBJ150" s="4"/>
      <c r="JBK150" s="4"/>
      <c r="JBL150" s="4"/>
      <c r="JBM150" s="4"/>
      <c r="JBN150" s="4"/>
      <c r="JBO150" s="4"/>
      <c r="JBP150" s="4"/>
      <c r="JBQ150" s="4"/>
      <c r="JBR150" s="4"/>
      <c r="JBS150" s="4"/>
      <c r="JBT150" s="4"/>
      <c r="JBU150" s="4"/>
      <c r="JBV150" s="4"/>
      <c r="JBW150" s="4"/>
      <c r="JBX150" s="4"/>
      <c r="JBY150" s="4"/>
      <c r="JBZ150" s="4"/>
      <c r="JCA150" s="4"/>
      <c r="JCB150" s="4"/>
      <c r="JCC150" s="4"/>
      <c r="JCD150" s="4"/>
      <c r="JCE150" s="4"/>
      <c r="JCF150" s="4"/>
      <c r="JCG150" s="4"/>
      <c r="JCH150" s="4"/>
      <c r="JCI150" s="4"/>
      <c r="JCJ150" s="4"/>
      <c r="JCK150" s="4"/>
      <c r="JCL150" s="4"/>
      <c r="JCM150" s="4"/>
      <c r="JCN150" s="4"/>
      <c r="JCO150" s="4"/>
      <c r="JCP150" s="4"/>
      <c r="JCQ150" s="4"/>
      <c r="JCR150" s="4"/>
      <c r="JCS150" s="4"/>
      <c r="JCT150" s="4"/>
      <c r="JCU150" s="4"/>
      <c r="JCV150" s="4"/>
      <c r="JCW150" s="4"/>
      <c r="JCX150" s="4"/>
      <c r="JCY150" s="4"/>
      <c r="JCZ150" s="4"/>
      <c r="JDA150" s="4"/>
      <c r="JDB150" s="4"/>
      <c r="JDC150" s="74"/>
      <c r="JDD150" s="74"/>
      <c r="JDE150" s="74"/>
      <c r="JDF150" s="74"/>
      <c r="JDG150" s="74"/>
      <c r="JDH150" s="74"/>
      <c r="JDI150" s="4"/>
      <c r="JDJ150" s="4"/>
      <c r="JDK150" s="4"/>
      <c r="JDL150" s="4"/>
      <c r="JDM150" s="4"/>
      <c r="JDN150" s="4"/>
      <c r="JDO150" s="4"/>
      <c r="JDP150" s="4"/>
      <c r="JDQ150" s="4"/>
      <c r="JDR150" s="4"/>
      <c r="JDS150" s="4"/>
      <c r="JDT150" s="4"/>
      <c r="JDU150" s="4"/>
      <c r="JDV150" s="4"/>
      <c r="JDW150" s="4"/>
      <c r="JDX150" s="4"/>
      <c r="JDY150" s="4"/>
      <c r="JDZ150" s="4"/>
      <c r="JEA150" s="4"/>
      <c r="JEB150" s="4"/>
      <c r="JEC150" s="4"/>
      <c r="JED150" s="4"/>
      <c r="JEE150" s="4"/>
      <c r="JEF150" s="4"/>
      <c r="JEG150" s="4"/>
      <c r="JEH150" s="4"/>
      <c r="JEI150" s="4"/>
      <c r="JEJ150" s="4"/>
      <c r="JEK150" s="4"/>
      <c r="JEL150" s="4"/>
      <c r="JEM150" s="4"/>
      <c r="JEN150" s="4"/>
      <c r="JEO150" s="4"/>
      <c r="JEP150" s="4"/>
      <c r="JEQ150" s="4"/>
      <c r="JER150" s="4"/>
      <c r="JES150" s="4"/>
      <c r="JET150" s="4"/>
      <c r="JEU150" s="4"/>
      <c r="JEV150" s="4"/>
      <c r="JEW150" s="4"/>
      <c r="JEX150" s="4"/>
      <c r="JEY150" s="4"/>
      <c r="JEZ150" s="4"/>
      <c r="JFA150" s="4"/>
      <c r="JFB150" s="4"/>
      <c r="JFC150" s="4"/>
      <c r="JFD150" s="4"/>
      <c r="JFE150" s="4"/>
      <c r="JFF150" s="4"/>
      <c r="JFG150" s="4"/>
      <c r="JFH150" s="4"/>
      <c r="JFI150" s="4"/>
      <c r="JFJ150" s="4"/>
      <c r="JFK150" s="4"/>
      <c r="JFL150" s="4"/>
      <c r="JFM150" s="4"/>
      <c r="JFN150" s="4"/>
      <c r="JFO150" s="4"/>
      <c r="JFP150" s="4"/>
      <c r="JFQ150" s="4"/>
      <c r="JFR150" s="4"/>
      <c r="JFS150" s="4"/>
      <c r="JFT150" s="4"/>
      <c r="JFU150" s="4"/>
      <c r="JFV150" s="4"/>
      <c r="JFW150" s="4"/>
      <c r="JFX150" s="4"/>
      <c r="JFY150" s="4"/>
      <c r="JFZ150" s="4"/>
      <c r="JGA150" s="4"/>
      <c r="JGB150" s="4"/>
      <c r="JGC150" s="4"/>
      <c r="JGD150" s="4"/>
      <c r="JGE150" s="4"/>
      <c r="JGF150" s="4"/>
      <c r="JGG150" s="4"/>
      <c r="JGH150" s="4"/>
      <c r="JGI150" s="4"/>
      <c r="JGJ150" s="4"/>
      <c r="JGK150" s="4"/>
      <c r="JGL150" s="4"/>
      <c r="JGM150" s="4"/>
      <c r="JGN150" s="4"/>
      <c r="JGO150" s="4"/>
      <c r="JGP150" s="4"/>
      <c r="JGQ150" s="4"/>
      <c r="JGR150" s="4"/>
      <c r="JGS150" s="4"/>
      <c r="JGT150" s="4"/>
      <c r="JGU150" s="4"/>
      <c r="JGV150" s="4"/>
      <c r="JGW150" s="4"/>
      <c r="JGX150" s="4"/>
      <c r="JGY150" s="4"/>
      <c r="JGZ150" s="4"/>
      <c r="JHA150" s="4"/>
      <c r="JHB150" s="4"/>
      <c r="JHC150" s="4"/>
      <c r="JHD150" s="4"/>
      <c r="JHE150" s="4"/>
      <c r="JHF150" s="4"/>
      <c r="JHG150" s="4"/>
      <c r="JHH150" s="4"/>
      <c r="JHI150" s="4"/>
      <c r="JHJ150" s="4"/>
      <c r="JHK150" s="4"/>
      <c r="JHL150" s="4"/>
      <c r="JHM150" s="4"/>
      <c r="JHN150" s="4"/>
      <c r="JHO150" s="4"/>
      <c r="JHP150" s="4"/>
      <c r="JHQ150" s="4"/>
      <c r="JHR150" s="4"/>
      <c r="JHS150" s="4"/>
      <c r="JHT150" s="4"/>
      <c r="JHU150" s="4"/>
      <c r="JHV150" s="4"/>
      <c r="JHW150" s="4"/>
      <c r="JHX150" s="4"/>
      <c r="JHY150" s="4"/>
      <c r="JHZ150" s="4"/>
      <c r="JIA150" s="4"/>
      <c r="JIB150" s="4"/>
      <c r="JIC150" s="4"/>
      <c r="JID150" s="4"/>
      <c r="JIE150" s="4"/>
      <c r="JIF150" s="4"/>
      <c r="JIG150" s="4"/>
      <c r="JIH150" s="4"/>
      <c r="JII150" s="4"/>
      <c r="JIJ150" s="4"/>
      <c r="JIK150" s="4"/>
      <c r="JIL150" s="4"/>
      <c r="JIM150" s="4"/>
      <c r="JIN150" s="4"/>
      <c r="JIO150" s="4"/>
      <c r="JIP150" s="4"/>
      <c r="JIQ150" s="4"/>
      <c r="JIR150" s="4"/>
      <c r="JIS150" s="4"/>
      <c r="JIT150" s="4"/>
      <c r="JIU150" s="4"/>
      <c r="JIV150" s="4"/>
      <c r="JIW150" s="4"/>
      <c r="JIX150" s="4"/>
      <c r="JIY150" s="4"/>
      <c r="JIZ150" s="4"/>
      <c r="JJA150" s="4"/>
      <c r="JJB150" s="4"/>
      <c r="JJC150" s="4"/>
      <c r="JJD150" s="4"/>
      <c r="JJE150" s="4"/>
      <c r="JJF150" s="4"/>
      <c r="JJG150" s="4"/>
      <c r="JJH150" s="4"/>
      <c r="JJI150" s="4"/>
      <c r="JJJ150" s="4"/>
      <c r="JJK150" s="4"/>
      <c r="JJL150" s="4"/>
      <c r="JJM150" s="4"/>
      <c r="JJN150" s="4"/>
      <c r="JJO150" s="4"/>
      <c r="JJP150" s="4"/>
      <c r="JJQ150" s="4"/>
      <c r="JJR150" s="4"/>
      <c r="JJS150" s="4"/>
      <c r="JJT150" s="4"/>
      <c r="JJU150" s="4"/>
      <c r="JJV150" s="4"/>
      <c r="JJW150" s="4"/>
      <c r="JJX150" s="4"/>
      <c r="JJY150" s="4"/>
      <c r="JJZ150" s="4"/>
      <c r="JKA150" s="4"/>
      <c r="JKB150" s="4"/>
      <c r="JKC150" s="4"/>
      <c r="JKD150" s="4"/>
      <c r="JKE150" s="4"/>
      <c r="JKF150" s="4"/>
      <c r="JKG150" s="4"/>
      <c r="JKH150" s="4"/>
      <c r="JKI150" s="4"/>
      <c r="JKJ150" s="4"/>
      <c r="JKK150" s="4"/>
      <c r="JKL150" s="4"/>
      <c r="JKM150" s="4"/>
      <c r="JKN150" s="4"/>
      <c r="JKO150" s="4"/>
      <c r="JKP150" s="4"/>
      <c r="JKQ150" s="4"/>
      <c r="JKR150" s="4"/>
      <c r="JKS150" s="4"/>
      <c r="JKT150" s="4"/>
      <c r="JKU150" s="4"/>
      <c r="JKV150" s="4"/>
      <c r="JKW150" s="4"/>
      <c r="JKX150" s="4"/>
      <c r="JKY150" s="4"/>
      <c r="JKZ150" s="4"/>
      <c r="JLA150" s="4"/>
      <c r="JLB150" s="4"/>
      <c r="JLC150" s="4"/>
      <c r="JLD150" s="4"/>
      <c r="JLE150" s="4"/>
      <c r="JLF150" s="4"/>
      <c r="JLG150" s="4"/>
      <c r="JLH150" s="4"/>
      <c r="JLI150" s="4"/>
      <c r="JLJ150" s="4"/>
      <c r="JLK150" s="4"/>
      <c r="JLL150" s="4"/>
      <c r="JLM150" s="4"/>
      <c r="JLN150" s="4"/>
      <c r="JLO150" s="4"/>
      <c r="JLP150" s="4"/>
      <c r="JLQ150" s="4"/>
      <c r="JLR150" s="4"/>
      <c r="JLS150" s="4"/>
      <c r="JLT150" s="4"/>
      <c r="JLU150" s="4"/>
      <c r="JLV150" s="4"/>
      <c r="JLW150" s="4"/>
      <c r="JLX150" s="4"/>
      <c r="JLY150" s="4"/>
      <c r="JLZ150" s="4"/>
      <c r="JMA150" s="4"/>
      <c r="JMB150" s="4"/>
      <c r="JMC150" s="4"/>
      <c r="JMD150" s="4"/>
      <c r="JME150" s="4"/>
      <c r="JMF150" s="4"/>
      <c r="JMG150" s="4"/>
      <c r="JMH150" s="4"/>
      <c r="JMI150" s="4"/>
      <c r="JMJ150" s="4"/>
      <c r="JMK150" s="4"/>
      <c r="JML150" s="4"/>
      <c r="JMM150" s="4"/>
      <c r="JMN150" s="4"/>
      <c r="JMO150" s="4"/>
      <c r="JMP150" s="4"/>
      <c r="JMQ150" s="4"/>
      <c r="JMR150" s="4"/>
      <c r="JMS150" s="4"/>
      <c r="JMT150" s="4"/>
      <c r="JMU150" s="4"/>
      <c r="JMV150" s="4"/>
      <c r="JMW150" s="4"/>
      <c r="JMX150" s="4"/>
      <c r="JMY150" s="74"/>
      <c r="JMZ150" s="74"/>
      <c r="JNA150" s="74"/>
      <c r="JNB150" s="74"/>
      <c r="JNC150" s="74"/>
      <c r="JND150" s="74"/>
      <c r="JNE150" s="4"/>
      <c r="JNF150" s="4"/>
      <c r="JNG150" s="4"/>
      <c r="JNH150" s="4"/>
      <c r="JNI150" s="4"/>
      <c r="JNJ150" s="4"/>
      <c r="JNK150" s="4"/>
      <c r="JNL150" s="4"/>
      <c r="JNM150" s="4"/>
      <c r="JNN150" s="4"/>
      <c r="JNO150" s="4"/>
      <c r="JNP150" s="4"/>
      <c r="JNQ150" s="4"/>
      <c r="JNR150" s="4"/>
      <c r="JNS150" s="4"/>
      <c r="JNT150" s="4"/>
      <c r="JNU150" s="4"/>
      <c r="JNV150" s="4"/>
      <c r="JNW150" s="4"/>
      <c r="JNX150" s="4"/>
      <c r="JNY150" s="4"/>
      <c r="JNZ150" s="4"/>
      <c r="JOA150" s="4"/>
      <c r="JOB150" s="4"/>
      <c r="JOC150" s="4"/>
      <c r="JOD150" s="4"/>
      <c r="JOE150" s="4"/>
      <c r="JOF150" s="4"/>
      <c r="JOG150" s="4"/>
      <c r="JOH150" s="4"/>
      <c r="JOI150" s="4"/>
      <c r="JOJ150" s="4"/>
      <c r="JOK150" s="4"/>
      <c r="JOL150" s="4"/>
      <c r="JOM150" s="4"/>
      <c r="JON150" s="4"/>
      <c r="JOO150" s="4"/>
      <c r="JOP150" s="4"/>
      <c r="JOQ150" s="4"/>
      <c r="JOR150" s="4"/>
      <c r="JOS150" s="4"/>
      <c r="JOT150" s="4"/>
      <c r="JOU150" s="4"/>
      <c r="JOV150" s="4"/>
      <c r="JOW150" s="4"/>
      <c r="JOX150" s="4"/>
      <c r="JOY150" s="4"/>
      <c r="JOZ150" s="4"/>
      <c r="JPA150" s="4"/>
      <c r="JPB150" s="4"/>
      <c r="JPC150" s="4"/>
      <c r="JPD150" s="4"/>
      <c r="JPE150" s="4"/>
      <c r="JPF150" s="4"/>
      <c r="JPG150" s="4"/>
      <c r="JPH150" s="4"/>
      <c r="JPI150" s="4"/>
      <c r="JPJ150" s="4"/>
      <c r="JPK150" s="4"/>
      <c r="JPL150" s="4"/>
      <c r="JPM150" s="4"/>
      <c r="JPN150" s="4"/>
      <c r="JPO150" s="4"/>
      <c r="JPP150" s="4"/>
      <c r="JPQ150" s="4"/>
      <c r="JPR150" s="4"/>
      <c r="JPS150" s="4"/>
      <c r="JPT150" s="4"/>
      <c r="JPU150" s="4"/>
      <c r="JPV150" s="4"/>
      <c r="JPW150" s="4"/>
      <c r="JPX150" s="4"/>
      <c r="JPY150" s="4"/>
      <c r="JPZ150" s="4"/>
      <c r="JQA150" s="4"/>
      <c r="JQB150" s="4"/>
      <c r="JQC150" s="4"/>
      <c r="JQD150" s="4"/>
      <c r="JQE150" s="4"/>
      <c r="JQF150" s="4"/>
      <c r="JQG150" s="4"/>
      <c r="JQH150" s="4"/>
      <c r="JQI150" s="4"/>
      <c r="JQJ150" s="4"/>
      <c r="JQK150" s="4"/>
      <c r="JQL150" s="4"/>
      <c r="JQM150" s="4"/>
      <c r="JQN150" s="4"/>
      <c r="JQO150" s="4"/>
      <c r="JQP150" s="4"/>
      <c r="JQQ150" s="4"/>
      <c r="JQR150" s="4"/>
      <c r="JQS150" s="4"/>
      <c r="JQT150" s="4"/>
      <c r="JQU150" s="4"/>
      <c r="JQV150" s="4"/>
      <c r="JQW150" s="4"/>
      <c r="JQX150" s="4"/>
      <c r="JQY150" s="4"/>
      <c r="JQZ150" s="4"/>
      <c r="JRA150" s="4"/>
      <c r="JRB150" s="4"/>
      <c r="JRC150" s="4"/>
      <c r="JRD150" s="4"/>
      <c r="JRE150" s="4"/>
      <c r="JRF150" s="4"/>
      <c r="JRG150" s="4"/>
      <c r="JRH150" s="4"/>
      <c r="JRI150" s="4"/>
      <c r="JRJ150" s="4"/>
      <c r="JRK150" s="4"/>
      <c r="JRL150" s="4"/>
      <c r="JRM150" s="4"/>
      <c r="JRN150" s="4"/>
      <c r="JRO150" s="4"/>
      <c r="JRP150" s="4"/>
      <c r="JRQ150" s="4"/>
      <c r="JRR150" s="4"/>
      <c r="JRS150" s="4"/>
      <c r="JRT150" s="4"/>
      <c r="JRU150" s="4"/>
      <c r="JRV150" s="4"/>
      <c r="JRW150" s="4"/>
      <c r="JRX150" s="4"/>
      <c r="JRY150" s="4"/>
      <c r="JRZ150" s="4"/>
      <c r="JSA150" s="4"/>
      <c r="JSB150" s="4"/>
      <c r="JSC150" s="4"/>
      <c r="JSD150" s="4"/>
      <c r="JSE150" s="4"/>
      <c r="JSF150" s="4"/>
      <c r="JSG150" s="4"/>
      <c r="JSH150" s="4"/>
      <c r="JSI150" s="4"/>
      <c r="JSJ150" s="4"/>
      <c r="JSK150" s="4"/>
      <c r="JSL150" s="4"/>
      <c r="JSM150" s="4"/>
      <c r="JSN150" s="4"/>
      <c r="JSO150" s="4"/>
      <c r="JSP150" s="4"/>
      <c r="JSQ150" s="4"/>
      <c r="JSR150" s="4"/>
      <c r="JSS150" s="4"/>
      <c r="JST150" s="4"/>
      <c r="JSU150" s="4"/>
      <c r="JSV150" s="4"/>
      <c r="JSW150" s="4"/>
      <c r="JSX150" s="4"/>
      <c r="JSY150" s="4"/>
      <c r="JSZ150" s="4"/>
      <c r="JTA150" s="4"/>
      <c r="JTB150" s="4"/>
      <c r="JTC150" s="4"/>
      <c r="JTD150" s="4"/>
      <c r="JTE150" s="4"/>
      <c r="JTF150" s="4"/>
      <c r="JTG150" s="4"/>
      <c r="JTH150" s="4"/>
      <c r="JTI150" s="4"/>
      <c r="JTJ150" s="4"/>
      <c r="JTK150" s="4"/>
      <c r="JTL150" s="4"/>
      <c r="JTM150" s="4"/>
      <c r="JTN150" s="4"/>
      <c r="JTO150" s="4"/>
      <c r="JTP150" s="4"/>
      <c r="JTQ150" s="4"/>
      <c r="JTR150" s="4"/>
      <c r="JTS150" s="4"/>
      <c r="JTT150" s="4"/>
      <c r="JTU150" s="4"/>
      <c r="JTV150" s="4"/>
      <c r="JTW150" s="4"/>
      <c r="JTX150" s="4"/>
      <c r="JTY150" s="4"/>
      <c r="JTZ150" s="4"/>
      <c r="JUA150" s="4"/>
      <c r="JUB150" s="4"/>
      <c r="JUC150" s="4"/>
      <c r="JUD150" s="4"/>
      <c r="JUE150" s="4"/>
      <c r="JUF150" s="4"/>
      <c r="JUG150" s="4"/>
      <c r="JUH150" s="4"/>
      <c r="JUI150" s="4"/>
      <c r="JUJ150" s="4"/>
      <c r="JUK150" s="4"/>
      <c r="JUL150" s="4"/>
      <c r="JUM150" s="4"/>
      <c r="JUN150" s="4"/>
      <c r="JUO150" s="4"/>
      <c r="JUP150" s="4"/>
      <c r="JUQ150" s="4"/>
      <c r="JUR150" s="4"/>
      <c r="JUS150" s="4"/>
      <c r="JUT150" s="4"/>
      <c r="JUU150" s="4"/>
      <c r="JUV150" s="4"/>
      <c r="JUW150" s="4"/>
      <c r="JUX150" s="4"/>
      <c r="JUY150" s="4"/>
      <c r="JUZ150" s="4"/>
      <c r="JVA150" s="4"/>
      <c r="JVB150" s="4"/>
      <c r="JVC150" s="4"/>
      <c r="JVD150" s="4"/>
      <c r="JVE150" s="4"/>
      <c r="JVF150" s="4"/>
      <c r="JVG150" s="4"/>
      <c r="JVH150" s="4"/>
      <c r="JVI150" s="4"/>
      <c r="JVJ150" s="4"/>
      <c r="JVK150" s="4"/>
      <c r="JVL150" s="4"/>
      <c r="JVM150" s="4"/>
      <c r="JVN150" s="4"/>
      <c r="JVO150" s="4"/>
      <c r="JVP150" s="4"/>
      <c r="JVQ150" s="4"/>
      <c r="JVR150" s="4"/>
      <c r="JVS150" s="4"/>
      <c r="JVT150" s="4"/>
      <c r="JVU150" s="4"/>
      <c r="JVV150" s="4"/>
      <c r="JVW150" s="4"/>
      <c r="JVX150" s="4"/>
      <c r="JVY150" s="4"/>
      <c r="JVZ150" s="4"/>
      <c r="JWA150" s="4"/>
      <c r="JWB150" s="4"/>
      <c r="JWC150" s="4"/>
      <c r="JWD150" s="4"/>
      <c r="JWE150" s="4"/>
      <c r="JWF150" s="4"/>
      <c r="JWG150" s="4"/>
      <c r="JWH150" s="4"/>
      <c r="JWI150" s="4"/>
      <c r="JWJ150" s="4"/>
      <c r="JWK150" s="4"/>
      <c r="JWL150" s="4"/>
      <c r="JWM150" s="4"/>
      <c r="JWN150" s="4"/>
      <c r="JWO150" s="4"/>
      <c r="JWP150" s="4"/>
      <c r="JWQ150" s="4"/>
      <c r="JWR150" s="4"/>
      <c r="JWS150" s="4"/>
      <c r="JWT150" s="4"/>
      <c r="JWU150" s="74"/>
      <c r="JWV150" s="74"/>
      <c r="JWW150" s="74"/>
      <c r="JWX150" s="74"/>
      <c r="JWY150" s="74"/>
      <c r="JWZ150" s="74"/>
      <c r="JXA150" s="4"/>
      <c r="JXB150" s="4"/>
      <c r="JXC150" s="4"/>
      <c r="JXD150" s="4"/>
      <c r="JXE150" s="4"/>
      <c r="JXF150" s="4"/>
      <c r="JXG150" s="4"/>
      <c r="JXH150" s="4"/>
      <c r="JXI150" s="4"/>
      <c r="JXJ150" s="4"/>
      <c r="JXK150" s="4"/>
      <c r="JXL150" s="4"/>
      <c r="JXM150" s="4"/>
      <c r="JXN150" s="4"/>
      <c r="JXO150" s="4"/>
      <c r="JXP150" s="4"/>
      <c r="JXQ150" s="4"/>
      <c r="JXR150" s="4"/>
      <c r="JXS150" s="4"/>
      <c r="JXT150" s="4"/>
      <c r="JXU150" s="4"/>
      <c r="JXV150" s="4"/>
      <c r="JXW150" s="4"/>
      <c r="JXX150" s="4"/>
      <c r="JXY150" s="4"/>
      <c r="JXZ150" s="4"/>
      <c r="JYA150" s="4"/>
      <c r="JYB150" s="4"/>
      <c r="JYC150" s="4"/>
      <c r="JYD150" s="4"/>
      <c r="JYE150" s="4"/>
      <c r="JYF150" s="4"/>
      <c r="JYG150" s="4"/>
      <c r="JYH150" s="4"/>
      <c r="JYI150" s="4"/>
      <c r="JYJ150" s="4"/>
      <c r="JYK150" s="4"/>
      <c r="JYL150" s="4"/>
      <c r="JYM150" s="4"/>
      <c r="JYN150" s="4"/>
      <c r="JYO150" s="4"/>
      <c r="JYP150" s="4"/>
      <c r="JYQ150" s="4"/>
      <c r="JYR150" s="4"/>
      <c r="JYS150" s="4"/>
      <c r="JYT150" s="4"/>
      <c r="JYU150" s="4"/>
      <c r="JYV150" s="4"/>
      <c r="JYW150" s="4"/>
      <c r="JYX150" s="4"/>
      <c r="JYY150" s="4"/>
      <c r="JYZ150" s="4"/>
      <c r="JZA150" s="4"/>
      <c r="JZB150" s="4"/>
      <c r="JZC150" s="4"/>
      <c r="JZD150" s="4"/>
      <c r="JZE150" s="4"/>
      <c r="JZF150" s="4"/>
      <c r="JZG150" s="4"/>
      <c r="JZH150" s="4"/>
      <c r="JZI150" s="4"/>
      <c r="JZJ150" s="4"/>
      <c r="JZK150" s="4"/>
      <c r="JZL150" s="4"/>
      <c r="JZM150" s="4"/>
      <c r="JZN150" s="4"/>
      <c r="JZO150" s="4"/>
      <c r="JZP150" s="4"/>
      <c r="JZQ150" s="4"/>
      <c r="JZR150" s="4"/>
      <c r="JZS150" s="4"/>
      <c r="JZT150" s="4"/>
      <c r="JZU150" s="4"/>
      <c r="JZV150" s="4"/>
      <c r="JZW150" s="4"/>
      <c r="JZX150" s="4"/>
      <c r="JZY150" s="4"/>
      <c r="JZZ150" s="4"/>
      <c r="KAA150" s="4"/>
      <c r="KAB150" s="4"/>
      <c r="KAC150" s="4"/>
      <c r="KAD150" s="4"/>
      <c r="KAE150" s="4"/>
      <c r="KAF150" s="4"/>
      <c r="KAG150" s="4"/>
      <c r="KAH150" s="4"/>
      <c r="KAI150" s="4"/>
      <c r="KAJ150" s="4"/>
      <c r="KAK150" s="4"/>
      <c r="KAL150" s="4"/>
      <c r="KAM150" s="4"/>
      <c r="KAN150" s="4"/>
      <c r="KAO150" s="4"/>
      <c r="KAP150" s="4"/>
      <c r="KAQ150" s="4"/>
      <c r="KAR150" s="4"/>
      <c r="KAS150" s="4"/>
      <c r="KAT150" s="4"/>
      <c r="KAU150" s="4"/>
      <c r="KAV150" s="4"/>
      <c r="KAW150" s="4"/>
      <c r="KAX150" s="4"/>
      <c r="KAY150" s="4"/>
      <c r="KAZ150" s="4"/>
      <c r="KBA150" s="4"/>
      <c r="KBB150" s="4"/>
      <c r="KBC150" s="4"/>
      <c r="KBD150" s="4"/>
      <c r="KBE150" s="4"/>
      <c r="KBF150" s="4"/>
      <c r="KBG150" s="4"/>
      <c r="KBH150" s="4"/>
      <c r="KBI150" s="4"/>
      <c r="KBJ150" s="4"/>
      <c r="KBK150" s="4"/>
      <c r="KBL150" s="4"/>
      <c r="KBM150" s="4"/>
      <c r="KBN150" s="4"/>
      <c r="KBO150" s="4"/>
      <c r="KBP150" s="4"/>
      <c r="KBQ150" s="4"/>
      <c r="KBR150" s="4"/>
      <c r="KBS150" s="4"/>
      <c r="KBT150" s="4"/>
      <c r="KBU150" s="4"/>
      <c r="KBV150" s="4"/>
      <c r="KBW150" s="4"/>
      <c r="KBX150" s="4"/>
      <c r="KBY150" s="4"/>
      <c r="KBZ150" s="4"/>
      <c r="KCA150" s="4"/>
      <c r="KCB150" s="4"/>
      <c r="KCC150" s="4"/>
      <c r="KCD150" s="4"/>
      <c r="KCE150" s="4"/>
      <c r="KCF150" s="4"/>
      <c r="KCG150" s="4"/>
      <c r="KCH150" s="4"/>
      <c r="KCI150" s="4"/>
      <c r="KCJ150" s="4"/>
      <c r="KCK150" s="4"/>
      <c r="KCL150" s="4"/>
      <c r="KCM150" s="4"/>
      <c r="KCN150" s="4"/>
      <c r="KCO150" s="4"/>
      <c r="KCP150" s="4"/>
      <c r="KCQ150" s="4"/>
      <c r="KCR150" s="4"/>
      <c r="KCS150" s="4"/>
      <c r="KCT150" s="4"/>
      <c r="KCU150" s="4"/>
      <c r="KCV150" s="4"/>
      <c r="KCW150" s="4"/>
      <c r="KCX150" s="4"/>
      <c r="KCY150" s="4"/>
      <c r="KCZ150" s="4"/>
      <c r="KDA150" s="4"/>
      <c r="KDB150" s="4"/>
      <c r="KDC150" s="4"/>
      <c r="KDD150" s="4"/>
      <c r="KDE150" s="4"/>
      <c r="KDF150" s="4"/>
      <c r="KDG150" s="4"/>
      <c r="KDH150" s="4"/>
      <c r="KDI150" s="4"/>
      <c r="KDJ150" s="4"/>
      <c r="KDK150" s="4"/>
      <c r="KDL150" s="4"/>
      <c r="KDM150" s="4"/>
      <c r="KDN150" s="4"/>
      <c r="KDO150" s="4"/>
      <c r="KDP150" s="4"/>
      <c r="KDQ150" s="4"/>
      <c r="KDR150" s="4"/>
      <c r="KDS150" s="4"/>
      <c r="KDT150" s="4"/>
      <c r="KDU150" s="4"/>
      <c r="KDV150" s="4"/>
      <c r="KDW150" s="4"/>
      <c r="KDX150" s="4"/>
      <c r="KDY150" s="4"/>
      <c r="KDZ150" s="4"/>
      <c r="KEA150" s="4"/>
      <c r="KEB150" s="4"/>
      <c r="KEC150" s="4"/>
      <c r="KED150" s="4"/>
      <c r="KEE150" s="4"/>
      <c r="KEF150" s="4"/>
      <c r="KEG150" s="4"/>
      <c r="KEH150" s="4"/>
      <c r="KEI150" s="4"/>
      <c r="KEJ150" s="4"/>
      <c r="KEK150" s="4"/>
      <c r="KEL150" s="4"/>
      <c r="KEM150" s="4"/>
      <c r="KEN150" s="4"/>
      <c r="KEO150" s="4"/>
      <c r="KEP150" s="4"/>
      <c r="KEQ150" s="4"/>
      <c r="KER150" s="4"/>
      <c r="KES150" s="4"/>
      <c r="KET150" s="4"/>
      <c r="KEU150" s="4"/>
      <c r="KEV150" s="4"/>
      <c r="KEW150" s="4"/>
      <c r="KEX150" s="4"/>
      <c r="KEY150" s="4"/>
      <c r="KEZ150" s="4"/>
      <c r="KFA150" s="4"/>
      <c r="KFB150" s="4"/>
      <c r="KFC150" s="4"/>
      <c r="KFD150" s="4"/>
      <c r="KFE150" s="4"/>
      <c r="KFF150" s="4"/>
      <c r="KFG150" s="4"/>
      <c r="KFH150" s="4"/>
      <c r="KFI150" s="4"/>
      <c r="KFJ150" s="4"/>
      <c r="KFK150" s="4"/>
      <c r="KFL150" s="4"/>
      <c r="KFM150" s="4"/>
      <c r="KFN150" s="4"/>
      <c r="KFO150" s="4"/>
      <c r="KFP150" s="4"/>
      <c r="KFQ150" s="4"/>
      <c r="KFR150" s="4"/>
      <c r="KFS150" s="4"/>
      <c r="KFT150" s="4"/>
      <c r="KFU150" s="4"/>
      <c r="KFV150" s="4"/>
      <c r="KFW150" s="4"/>
      <c r="KFX150" s="4"/>
      <c r="KFY150" s="4"/>
      <c r="KFZ150" s="4"/>
      <c r="KGA150" s="4"/>
      <c r="KGB150" s="4"/>
      <c r="KGC150" s="4"/>
      <c r="KGD150" s="4"/>
      <c r="KGE150" s="4"/>
      <c r="KGF150" s="4"/>
      <c r="KGG150" s="4"/>
      <c r="KGH150" s="4"/>
      <c r="KGI150" s="4"/>
      <c r="KGJ150" s="4"/>
      <c r="KGK150" s="4"/>
      <c r="KGL150" s="4"/>
      <c r="KGM150" s="4"/>
      <c r="KGN150" s="4"/>
      <c r="KGO150" s="4"/>
      <c r="KGP150" s="4"/>
      <c r="KGQ150" s="74"/>
      <c r="KGR150" s="74"/>
      <c r="KGS150" s="74"/>
      <c r="KGT150" s="74"/>
      <c r="KGU150" s="74"/>
      <c r="KGV150" s="74"/>
      <c r="KGW150" s="4"/>
      <c r="KGX150" s="4"/>
      <c r="KGY150" s="4"/>
      <c r="KGZ150" s="4"/>
      <c r="KHA150" s="4"/>
      <c r="KHB150" s="4"/>
      <c r="KHC150" s="4"/>
      <c r="KHD150" s="4"/>
      <c r="KHE150" s="4"/>
      <c r="KHF150" s="4"/>
      <c r="KHG150" s="4"/>
      <c r="KHH150" s="4"/>
      <c r="KHI150" s="4"/>
      <c r="KHJ150" s="4"/>
      <c r="KHK150" s="4"/>
      <c r="KHL150" s="4"/>
      <c r="KHM150" s="4"/>
      <c r="KHN150" s="4"/>
      <c r="KHO150" s="4"/>
      <c r="KHP150" s="4"/>
      <c r="KHQ150" s="4"/>
      <c r="KHR150" s="4"/>
      <c r="KHS150" s="4"/>
      <c r="KHT150" s="4"/>
      <c r="KHU150" s="4"/>
      <c r="KHV150" s="4"/>
      <c r="KHW150" s="4"/>
      <c r="KHX150" s="4"/>
      <c r="KHY150" s="4"/>
      <c r="KHZ150" s="4"/>
      <c r="KIA150" s="4"/>
      <c r="KIB150" s="4"/>
      <c r="KIC150" s="4"/>
      <c r="KID150" s="4"/>
      <c r="KIE150" s="4"/>
      <c r="KIF150" s="4"/>
      <c r="KIG150" s="4"/>
      <c r="KIH150" s="4"/>
      <c r="KII150" s="4"/>
      <c r="KIJ150" s="4"/>
      <c r="KIK150" s="4"/>
      <c r="KIL150" s="4"/>
      <c r="KIM150" s="4"/>
      <c r="KIN150" s="4"/>
      <c r="KIO150" s="4"/>
      <c r="KIP150" s="4"/>
      <c r="KIQ150" s="4"/>
      <c r="KIR150" s="4"/>
      <c r="KIS150" s="4"/>
      <c r="KIT150" s="4"/>
      <c r="KIU150" s="4"/>
      <c r="KIV150" s="4"/>
      <c r="KIW150" s="4"/>
      <c r="KIX150" s="4"/>
      <c r="KIY150" s="4"/>
      <c r="KIZ150" s="4"/>
      <c r="KJA150" s="4"/>
      <c r="KJB150" s="4"/>
      <c r="KJC150" s="4"/>
      <c r="KJD150" s="4"/>
      <c r="KJE150" s="4"/>
      <c r="KJF150" s="4"/>
      <c r="KJG150" s="4"/>
      <c r="KJH150" s="4"/>
      <c r="KJI150" s="4"/>
      <c r="KJJ150" s="4"/>
      <c r="KJK150" s="4"/>
      <c r="KJL150" s="4"/>
      <c r="KJM150" s="4"/>
      <c r="KJN150" s="4"/>
      <c r="KJO150" s="4"/>
      <c r="KJP150" s="4"/>
      <c r="KJQ150" s="4"/>
      <c r="KJR150" s="4"/>
      <c r="KJS150" s="4"/>
      <c r="KJT150" s="4"/>
      <c r="KJU150" s="4"/>
      <c r="KJV150" s="4"/>
      <c r="KJW150" s="4"/>
      <c r="KJX150" s="4"/>
      <c r="KJY150" s="4"/>
      <c r="KJZ150" s="4"/>
      <c r="KKA150" s="4"/>
      <c r="KKB150" s="4"/>
      <c r="KKC150" s="4"/>
      <c r="KKD150" s="4"/>
      <c r="KKE150" s="4"/>
      <c r="KKF150" s="4"/>
      <c r="KKG150" s="4"/>
      <c r="KKH150" s="4"/>
      <c r="KKI150" s="4"/>
      <c r="KKJ150" s="4"/>
      <c r="KKK150" s="4"/>
      <c r="KKL150" s="4"/>
      <c r="KKM150" s="4"/>
      <c r="KKN150" s="4"/>
      <c r="KKO150" s="4"/>
      <c r="KKP150" s="4"/>
      <c r="KKQ150" s="4"/>
      <c r="KKR150" s="4"/>
      <c r="KKS150" s="4"/>
      <c r="KKT150" s="4"/>
      <c r="KKU150" s="4"/>
      <c r="KKV150" s="4"/>
      <c r="KKW150" s="4"/>
      <c r="KKX150" s="4"/>
      <c r="KKY150" s="4"/>
      <c r="KKZ150" s="4"/>
      <c r="KLA150" s="4"/>
      <c r="KLB150" s="4"/>
      <c r="KLC150" s="4"/>
      <c r="KLD150" s="4"/>
      <c r="KLE150" s="4"/>
      <c r="KLF150" s="4"/>
      <c r="KLG150" s="4"/>
      <c r="KLH150" s="4"/>
      <c r="KLI150" s="4"/>
      <c r="KLJ150" s="4"/>
      <c r="KLK150" s="4"/>
      <c r="KLL150" s="4"/>
      <c r="KLM150" s="4"/>
      <c r="KLN150" s="4"/>
      <c r="KLO150" s="4"/>
      <c r="KLP150" s="4"/>
      <c r="KLQ150" s="4"/>
      <c r="KLR150" s="4"/>
      <c r="KLS150" s="4"/>
      <c r="KLT150" s="4"/>
      <c r="KLU150" s="4"/>
      <c r="KLV150" s="4"/>
      <c r="KLW150" s="4"/>
      <c r="KLX150" s="4"/>
      <c r="KLY150" s="4"/>
      <c r="KLZ150" s="4"/>
      <c r="KMA150" s="4"/>
      <c r="KMB150" s="4"/>
      <c r="KMC150" s="4"/>
      <c r="KMD150" s="4"/>
      <c r="KME150" s="4"/>
      <c r="KMF150" s="4"/>
      <c r="KMG150" s="4"/>
      <c r="KMH150" s="4"/>
      <c r="KMI150" s="4"/>
      <c r="KMJ150" s="4"/>
      <c r="KMK150" s="4"/>
      <c r="KML150" s="4"/>
      <c r="KMM150" s="4"/>
      <c r="KMN150" s="4"/>
      <c r="KMO150" s="4"/>
      <c r="KMP150" s="4"/>
      <c r="KMQ150" s="4"/>
      <c r="KMR150" s="4"/>
      <c r="KMS150" s="4"/>
      <c r="KMT150" s="4"/>
      <c r="KMU150" s="4"/>
      <c r="KMV150" s="4"/>
      <c r="KMW150" s="4"/>
      <c r="KMX150" s="4"/>
      <c r="KMY150" s="4"/>
      <c r="KMZ150" s="4"/>
      <c r="KNA150" s="4"/>
      <c r="KNB150" s="4"/>
      <c r="KNC150" s="4"/>
      <c r="KND150" s="4"/>
      <c r="KNE150" s="4"/>
      <c r="KNF150" s="4"/>
      <c r="KNG150" s="4"/>
      <c r="KNH150" s="4"/>
      <c r="KNI150" s="4"/>
      <c r="KNJ150" s="4"/>
      <c r="KNK150" s="4"/>
      <c r="KNL150" s="4"/>
      <c r="KNM150" s="4"/>
      <c r="KNN150" s="4"/>
      <c r="KNO150" s="4"/>
      <c r="KNP150" s="4"/>
      <c r="KNQ150" s="4"/>
      <c r="KNR150" s="4"/>
      <c r="KNS150" s="4"/>
      <c r="KNT150" s="4"/>
      <c r="KNU150" s="4"/>
      <c r="KNV150" s="4"/>
      <c r="KNW150" s="4"/>
      <c r="KNX150" s="4"/>
      <c r="KNY150" s="4"/>
      <c r="KNZ150" s="4"/>
      <c r="KOA150" s="4"/>
      <c r="KOB150" s="4"/>
      <c r="KOC150" s="4"/>
      <c r="KOD150" s="4"/>
      <c r="KOE150" s="4"/>
      <c r="KOF150" s="4"/>
      <c r="KOG150" s="4"/>
      <c r="KOH150" s="4"/>
      <c r="KOI150" s="4"/>
      <c r="KOJ150" s="4"/>
      <c r="KOK150" s="4"/>
      <c r="KOL150" s="4"/>
      <c r="KOM150" s="4"/>
      <c r="KON150" s="4"/>
      <c r="KOO150" s="4"/>
      <c r="KOP150" s="4"/>
      <c r="KOQ150" s="4"/>
      <c r="KOR150" s="4"/>
      <c r="KOS150" s="4"/>
      <c r="KOT150" s="4"/>
      <c r="KOU150" s="4"/>
      <c r="KOV150" s="4"/>
      <c r="KOW150" s="4"/>
      <c r="KOX150" s="4"/>
      <c r="KOY150" s="4"/>
      <c r="KOZ150" s="4"/>
      <c r="KPA150" s="4"/>
      <c r="KPB150" s="4"/>
      <c r="KPC150" s="4"/>
      <c r="KPD150" s="4"/>
      <c r="KPE150" s="4"/>
      <c r="KPF150" s="4"/>
      <c r="KPG150" s="4"/>
      <c r="KPH150" s="4"/>
      <c r="KPI150" s="4"/>
      <c r="KPJ150" s="4"/>
      <c r="KPK150" s="4"/>
      <c r="KPL150" s="4"/>
      <c r="KPM150" s="4"/>
      <c r="KPN150" s="4"/>
      <c r="KPO150" s="4"/>
      <c r="KPP150" s="4"/>
      <c r="KPQ150" s="4"/>
      <c r="KPR150" s="4"/>
      <c r="KPS150" s="4"/>
      <c r="KPT150" s="4"/>
      <c r="KPU150" s="4"/>
      <c r="KPV150" s="4"/>
      <c r="KPW150" s="4"/>
      <c r="KPX150" s="4"/>
      <c r="KPY150" s="4"/>
      <c r="KPZ150" s="4"/>
      <c r="KQA150" s="4"/>
      <c r="KQB150" s="4"/>
      <c r="KQC150" s="4"/>
      <c r="KQD150" s="4"/>
      <c r="KQE150" s="4"/>
      <c r="KQF150" s="4"/>
      <c r="KQG150" s="4"/>
      <c r="KQH150" s="4"/>
      <c r="KQI150" s="4"/>
      <c r="KQJ150" s="4"/>
      <c r="KQK150" s="4"/>
      <c r="KQL150" s="4"/>
      <c r="KQM150" s="74"/>
      <c r="KQN150" s="74"/>
      <c r="KQO150" s="74"/>
      <c r="KQP150" s="74"/>
      <c r="KQQ150" s="74"/>
      <c r="KQR150" s="74"/>
      <c r="KQS150" s="4"/>
      <c r="KQT150" s="4"/>
      <c r="KQU150" s="4"/>
      <c r="KQV150" s="4"/>
      <c r="KQW150" s="4"/>
      <c r="KQX150" s="4"/>
      <c r="KQY150" s="4"/>
      <c r="KQZ150" s="4"/>
      <c r="KRA150" s="4"/>
      <c r="KRB150" s="4"/>
      <c r="KRC150" s="4"/>
      <c r="KRD150" s="4"/>
      <c r="KRE150" s="4"/>
      <c r="KRF150" s="4"/>
      <c r="KRG150" s="4"/>
      <c r="KRH150" s="4"/>
      <c r="KRI150" s="4"/>
      <c r="KRJ150" s="4"/>
      <c r="KRK150" s="4"/>
      <c r="KRL150" s="4"/>
      <c r="KRM150" s="4"/>
      <c r="KRN150" s="4"/>
      <c r="KRO150" s="4"/>
      <c r="KRP150" s="4"/>
      <c r="KRQ150" s="4"/>
      <c r="KRR150" s="4"/>
      <c r="KRS150" s="4"/>
      <c r="KRT150" s="4"/>
      <c r="KRU150" s="4"/>
      <c r="KRV150" s="4"/>
      <c r="KRW150" s="4"/>
      <c r="KRX150" s="4"/>
      <c r="KRY150" s="4"/>
      <c r="KRZ150" s="4"/>
      <c r="KSA150" s="4"/>
      <c r="KSB150" s="4"/>
      <c r="KSC150" s="4"/>
      <c r="KSD150" s="4"/>
      <c r="KSE150" s="4"/>
      <c r="KSF150" s="4"/>
      <c r="KSG150" s="4"/>
      <c r="KSH150" s="4"/>
      <c r="KSI150" s="4"/>
      <c r="KSJ150" s="4"/>
      <c r="KSK150" s="4"/>
      <c r="KSL150" s="4"/>
      <c r="KSM150" s="4"/>
      <c r="KSN150" s="4"/>
      <c r="KSO150" s="4"/>
      <c r="KSP150" s="4"/>
      <c r="KSQ150" s="4"/>
      <c r="KSR150" s="4"/>
      <c r="KSS150" s="4"/>
      <c r="KST150" s="4"/>
      <c r="KSU150" s="4"/>
      <c r="KSV150" s="4"/>
      <c r="KSW150" s="4"/>
      <c r="KSX150" s="4"/>
      <c r="KSY150" s="4"/>
      <c r="KSZ150" s="4"/>
      <c r="KTA150" s="4"/>
      <c r="KTB150" s="4"/>
      <c r="KTC150" s="4"/>
      <c r="KTD150" s="4"/>
      <c r="KTE150" s="4"/>
      <c r="KTF150" s="4"/>
      <c r="KTG150" s="4"/>
      <c r="KTH150" s="4"/>
      <c r="KTI150" s="4"/>
      <c r="KTJ150" s="4"/>
      <c r="KTK150" s="4"/>
      <c r="KTL150" s="4"/>
      <c r="KTM150" s="4"/>
      <c r="KTN150" s="4"/>
      <c r="KTO150" s="4"/>
      <c r="KTP150" s="4"/>
      <c r="KTQ150" s="4"/>
      <c r="KTR150" s="4"/>
      <c r="KTS150" s="4"/>
      <c r="KTT150" s="4"/>
      <c r="KTU150" s="4"/>
      <c r="KTV150" s="4"/>
      <c r="KTW150" s="4"/>
      <c r="KTX150" s="4"/>
      <c r="KTY150" s="4"/>
      <c r="KTZ150" s="4"/>
      <c r="KUA150" s="4"/>
      <c r="KUB150" s="4"/>
      <c r="KUC150" s="4"/>
      <c r="KUD150" s="4"/>
      <c r="KUE150" s="4"/>
      <c r="KUF150" s="4"/>
      <c r="KUG150" s="4"/>
      <c r="KUH150" s="4"/>
      <c r="KUI150" s="4"/>
      <c r="KUJ150" s="4"/>
      <c r="KUK150" s="4"/>
      <c r="KUL150" s="4"/>
      <c r="KUM150" s="4"/>
      <c r="KUN150" s="4"/>
      <c r="KUO150" s="4"/>
      <c r="KUP150" s="4"/>
      <c r="KUQ150" s="4"/>
      <c r="KUR150" s="4"/>
      <c r="KUS150" s="4"/>
      <c r="KUT150" s="4"/>
      <c r="KUU150" s="4"/>
      <c r="KUV150" s="4"/>
      <c r="KUW150" s="4"/>
      <c r="KUX150" s="4"/>
      <c r="KUY150" s="4"/>
      <c r="KUZ150" s="4"/>
      <c r="KVA150" s="4"/>
      <c r="KVB150" s="4"/>
      <c r="KVC150" s="4"/>
      <c r="KVD150" s="4"/>
      <c r="KVE150" s="4"/>
      <c r="KVF150" s="4"/>
      <c r="KVG150" s="4"/>
      <c r="KVH150" s="4"/>
      <c r="KVI150" s="4"/>
      <c r="KVJ150" s="4"/>
      <c r="KVK150" s="4"/>
      <c r="KVL150" s="4"/>
      <c r="KVM150" s="4"/>
      <c r="KVN150" s="4"/>
      <c r="KVO150" s="4"/>
      <c r="KVP150" s="4"/>
      <c r="KVQ150" s="4"/>
      <c r="KVR150" s="4"/>
      <c r="KVS150" s="4"/>
      <c r="KVT150" s="4"/>
      <c r="KVU150" s="4"/>
      <c r="KVV150" s="4"/>
      <c r="KVW150" s="4"/>
      <c r="KVX150" s="4"/>
      <c r="KVY150" s="4"/>
      <c r="KVZ150" s="4"/>
      <c r="KWA150" s="4"/>
      <c r="KWB150" s="4"/>
      <c r="KWC150" s="4"/>
      <c r="KWD150" s="4"/>
      <c r="KWE150" s="4"/>
      <c r="KWF150" s="4"/>
      <c r="KWG150" s="4"/>
      <c r="KWH150" s="4"/>
      <c r="KWI150" s="4"/>
      <c r="KWJ150" s="4"/>
      <c r="KWK150" s="4"/>
      <c r="KWL150" s="4"/>
      <c r="KWM150" s="4"/>
      <c r="KWN150" s="4"/>
      <c r="KWO150" s="4"/>
      <c r="KWP150" s="4"/>
      <c r="KWQ150" s="4"/>
      <c r="KWR150" s="4"/>
      <c r="KWS150" s="4"/>
      <c r="KWT150" s="4"/>
      <c r="KWU150" s="4"/>
      <c r="KWV150" s="4"/>
      <c r="KWW150" s="4"/>
      <c r="KWX150" s="4"/>
      <c r="KWY150" s="4"/>
      <c r="KWZ150" s="4"/>
      <c r="KXA150" s="4"/>
      <c r="KXB150" s="4"/>
      <c r="KXC150" s="4"/>
      <c r="KXD150" s="4"/>
      <c r="KXE150" s="4"/>
      <c r="KXF150" s="4"/>
      <c r="KXG150" s="4"/>
      <c r="KXH150" s="4"/>
      <c r="KXI150" s="4"/>
      <c r="KXJ150" s="4"/>
      <c r="KXK150" s="4"/>
      <c r="KXL150" s="4"/>
      <c r="KXM150" s="4"/>
      <c r="KXN150" s="4"/>
      <c r="KXO150" s="4"/>
      <c r="KXP150" s="4"/>
      <c r="KXQ150" s="4"/>
      <c r="KXR150" s="4"/>
      <c r="KXS150" s="4"/>
      <c r="KXT150" s="4"/>
      <c r="KXU150" s="4"/>
      <c r="KXV150" s="4"/>
      <c r="KXW150" s="4"/>
      <c r="KXX150" s="4"/>
      <c r="KXY150" s="4"/>
      <c r="KXZ150" s="4"/>
      <c r="KYA150" s="4"/>
      <c r="KYB150" s="4"/>
      <c r="KYC150" s="4"/>
      <c r="KYD150" s="4"/>
      <c r="KYE150" s="4"/>
      <c r="KYF150" s="4"/>
      <c r="KYG150" s="4"/>
      <c r="KYH150" s="4"/>
      <c r="KYI150" s="4"/>
      <c r="KYJ150" s="4"/>
      <c r="KYK150" s="4"/>
      <c r="KYL150" s="4"/>
      <c r="KYM150" s="4"/>
      <c r="KYN150" s="4"/>
      <c r="KYO150" s="4"/>
      <c r="KYP150" s="4"/>
      <c r="KYQ150" s="4"/>
      <c r="KYR150" s="4"/>
      <c r="KYS150" s="4"/>
      <c r="KYT150" s="4"/>
      <c r="KYU150" s="4"/>
      <c r="KYV150" s="4"/>
      <c r="KYW150" s="4"/>
      <c r="KYX150" s="4"/>
      <c r="KYY150" s="4"/>
      <c r="KYZ150" s="4"/>
      <c r="KZA150" s="4"/>
      <c r="KZB150" s="4"/>
      <c r="KZC150" s="4"/>
      <c r="KZD150" s="4"/>
      <c r="KZE150" s="4"/>
      <c r="KZF150" s="4"/>
      <c r="KZG150" s="4"/>
      <c r="KZH150" s="4"/>
      <c r="KZI150" s="4"/>
      <c r="KZJ150" s="4"/>
      <c r="KZK150" s="4"/>
      <c r="KZL150" s="4"/>
      <c r="KZM150" s="4"/>
      <c r="KZN150" s="4"/>
      <c r="KZO150" s="4"/>
      <c r="KZP150" s="4"/>
      <c r="KZQ150" s="4"/>
      <c r="KZR150" s="4"/>
      <c r="KZS150" s="4"/>
      <c r="KZT150" s="4"/>
      <c r="KZU150" s="4"/>
      <c r="KZV150" s="4"/>
      <c r="KZW150" s="4"/>
      <c r="KZX150" s="4"/>
      <c r="KZY150" s="4"/>
      <c r="KZZ150" s="4"/>
      <c r="LAA150" s="4"/>
      <c r="LAB150" s="4"/>
      <c r="LAC150" s="4"/>
      <c r="LAD150" s="4"/>
      <c r="LAE150" s="4"/>
      <c r="LAF150" s="4"/>
      <c r="LAG150" s="4"/>
      <c r="LAH150" s="4"/>
      <c r="LAI150" s="74"/>
      <c r="LAJ150" s="74"/>
      <c r="LAK150" s="74"/>
      <c r="LAL150" s="74"/>
      <c r="LAM150" s="74"/>
      <c r="LAN150" s="74"/>
      <c r="LAO150" s="4"/>
      <c r="LAP150" s="4"/>
      <c r="LAQ150" s="4"/>
      <c r="LAR150" s="4"/>
      <c r="LAS150" s="4"/>
      <c r="LAT150" s="4"/>
      <c r="LAU150" s="4"/>
      <c r="LAV150" s="4"/>
      <c r="LAW150" s="4"/>
      <c r="LAX150" s="4"/>
      <c r="LAY150" s="4"/>
      <c r="LAZ150" s="4"/>
      <c r="LBA150" s="4"/>
      <c r="LBB150" s="4"/>
      <c r="LBC150" s="4"/>
      <c r="LBD150" s="4"/>
      <c r="LBE150" s="4"/>
      <c r="LBF150" s="4"/>
      <c r="LBG150" s="4"/>
      <c r="LBH150" s="4"/>
      <c r="LBI150" s="4"/>
      <c r="LBJ150" s="4"/>
      <c r="LBK150" s="4"/>
      <c r="LBL150" s="4"/>
      <c r="LBM150" s="4"/>
      <c r="LBN150" s="4"/>
      <c r="LBO150" s="4"/>
      <c r="LBP150" s="4"/>
      <c r="LBQ150" s="4"/>
      <c r="LBR150" s="4"/>
      <c r="LBS150" s="4"/>
      <c r="LBT150" s="4"/>
      <c r="LBU150" s="4"/>
      <c r="LBV150" s="4"/>
      <c r="LBW150" s="4"/>
      <c r="LBX150" s="4"/>
      <c r="LBY150" s="4"/>
      <c r="LBZ150" s="4"/>
      <c r="LCA150" s="4"/>
      <c r="LCB150" s="4"/>
      <c r="LCC150" s="4"/>
      <c r="LCD150" s="4"/>
      <c r="LCE150" s="4"/>
      <c r="LCF150" s="4"/>
      <c r="LCG150" s="4"/>
      <c r="LCH150" s="4"/>
      <c r="LCI150" s="4"/>
      <c r="LCJ150" s="4"/>
      <c r="LCK150" s="4"/>
      <c r="LCL150" s="4"/>
      <c r="LCM150" s="4"/>
      <c r="LCN150" s="4"/>
      <c r="LCO150" s="4"/>
      <c r="LCP150" s="4"/>
      <c r="LCQ150" s="4"/>
      <c r="LCR150" s="4"/>
      <c r="LCS150" s="4"/>
      <c r="LCT150" s="4"/>
      <c r="LCU150" s="4"/>
      <c r="LCV150" s="4"/>
      <c r="LCW150" s="4"/>
      <c r="LCX150" s="4"/>
      <c r="LCY150" s="4"/>
      <c r="LCZ150" s="4"/>
      <c r="LDA150" s="4"/>
      <c r="LDB150" s="4"/>
      <c r="LDC150" s="4"/>
      <c r="LDD150" s="4"/>
      <c r="LDE150" s="4"/>
      <c r="LDF150" s="4"/>
      <c r="LDG150" s="4"/>
      <c r="LDH150" s="4"/>
      <c r="LDI150" s="4"/>
      <c r="LDJ150" s="4"/>
      <c r="LDK150" s="4"/>
      <c r="LDL150" s="4"/>
      <c r="LDM150" s="4"/>
      <c r="LDN150" s="4"/>
      <c r="LDO150" s="4"/>
      <c r="LDP150" s="4"/>
      <c r="LDQ150" s="4"/>
      <c r="LDR150" s="4"/>
      <c r="LDS150" s="4"/>
      <c r="LDT150" s="4"/>
      <c r="LDU150" s="4"/>
      <c r="LDV150" s="4"/>
      <c r="LDW150" s="4"/>
      <c r="LDX150" s="4"/>
      <c r="LDY150" s="4"/>
      <c r="LDZ150" s="4"/>
      <c r="LEA150" s="4"/>
      <c r="LEB150" s="4"/>
      <c r="LEC150" s="4"/>
      <c r="LED150" s="4"/>
      <c r="LEE150" s="4"/>
      <c r="LEF150" s="4"/>
      <c r="LEG150" s="4"/>
      <c r="LEH150" s="4"/>
      <c r="LEI150" s="4"/>
      <c r="LEJ150" s="4"/>
      <c r="LEK150" s="4"/>
      <c r="LEL150" s="4"/>
      <c r="LEM150" s="4"/>
      <c r="LEN150" s="4"/>
      <c r="LEO150" s="4"/>
      <c r="LEP150" s="4"/>
      <c r="LEQ150" s="4"/>
      <c r="LER150" s="4"/>
      <c r="LES150" s="4"/>
      <c r="LET150" s="4"/>
      <c r="LEU150" s="4"/>
      <c r="LEV150" s="4"/>
      <c r="LEW150" s="4"/>
      <c r="LEX150" s="4"/>
      <c r="LEY150" s="4"/>
      <c r="LEZ150" s="4"/>
      <c r="LFA150" s="4"/>
      <c r="LFB150" s="4"/>
      <c r="LFC150" s="4"/>
      <c r="LFD150" s="4"/>
      <c r="LFE150" s="4"/>
      <c r="LFF150" s="4"/>
      <c r="LFG150" s="4"/>
      <c r="LFH150" s="4"/>
      <c r="LFI150" s="4"/>
      <c r="LFJ150" s="4"/>
      <c r="LFK150" s="4"/>
      <c r="LFL150" s="4"/>
      <c r="LFM150" s="4"/>
      <c r="LFN150" s="4"/>
      <c r="LFO150" s="4"/>
      <c r="LFP150" s="4"/>
      <c r="LFQ150" s="4"/>
      <c r="LFR150" s="4"/>
      <c r="LFS150" s="4"/>
      <c r="LFT150" s="4"/>
      <c r="LFU150" s="4"/>
      <c r="LFV150" s="4"/>
      <c r="LFW150" s="4"/>
      <c r="LFX150" s="4"/>
      <c r="LFY150" s="4"/>
      <c r="LFZ150" s="4"/>
      <c r="LGA150" s="4"/>
      <c r="LGB150" s="4"/>
      <c r="LGC150" s="4"/>
      <c r="LGD150" s="4"/>
      <c r="LGE150" s="4"/>
      <c r="LGF150" s="4"/>
      <c r="LGG150" s="4"/>
      <c r="LGH150" s="4"/>
      <c r="LGI150" s="4"/>
      <c r="LGJ150" s="4"/>
      <c r="LGK150" s="4"/>
      <c r="LGL150" s="4"/>
      <c r="LGM150" s="4"/>
      <c r="LGN150" s="4"/>
      <c r="LGO150" s="4"/>
      <c r="LGP150" s="4"/>
      <c r="LGQ150" s="4"/>
      <c r="LGR150" s="4"/>
      <c r="LGS150" s="4"/>
      <c r="LGT150" s="4"/>
      <c r="LGU150" s="4"/>
      <c r="LGV150" s="4"/>
      <c r="LGW150" s="4"/>
      <c r="LGX150" s="4"/>
      <c r="LGY150" s="4"/>
      <c r="LGZ150" s="4"/>
      <c r="LHA150" s="4"/>
      <c r="LHB150" s="4"/>
      <c r="LHC150" s="4"/>
      <c r="LHD150" s="4"/>
      <c r="LHE150" s="4"/>
      <c r="LHF150" s="4"/>
      <c r="LHG150" s="4"/>
      <c r="LHH150" s="4"/>
      <c r="LHI150" s="4"/>
      <c r="LHJ150" s="4"/>
      <c r="LHK150" s="4"/>
      <c r="LHL150" s="4"/>
      <c r="LHM150" s="4"/>
      <c r="LHN150" s="4"/>
      <c r="LHO150" s="4"/>
      <c r="LHP150" s="4"/>
      <c r="LHQ150" s="4"/>
      <c r="LHR150" s="4"/>
      <c r="LHS150" s="4"/>
      <c r="LHT150" s="4"/>
      <c r="LHU150" s="4"/>
      <c r="LHV150" s="4"/>
      <c r="LHW150" s="4"/>
      <c r="LHX150" s="4"/>
      <c r="LHY150" s="4"/>
      <c r="LHZ150" s="4"/>
      <c r="LIA150" s="4"/>
      <c r="LIB150" s="4"/>
      <c r="LIC150" s="4"/>
      <c r="LID150" s="4"/>
      <c r="LIE150" s="4"/>
      <c r="LIF150" s="4"/>
      <c r="LIG150" s="4"/>
      <c r="LIH150" s="4"/>
      <c r="LII150" s="4"/>
      <c r="LIJ150" s="4"/>
      <c r="LIK150" s="4"/>
      <c r="LIL150" s="4"/>
      <c r="LIM150" s="4"/>
      <c r="LIN150" s="4"/>
      <c r="LIO150" s="4"/>
      <c r="LIP150" s="4"/>
      <c r="LIQ150" s="4"/>
      <c r="LIR150" s="4"/>
      <c r="LIS150" s="4"/>
      <c r="LIT150" s="4"/>
      <c r="LIU150" s="4"/>
      <c r="LIV150" s="4"/>
      <c r="LIW150" s="4"/>
      <c r="LIX150" s="4"/>
      <c r="LIY150" s="4"/>
      <c r="LIZ150" s="4"/>
      <c r="LJA150" s="4"/>
      <c r="LJB150" s="4"/>
      <c r="LJC150" s="4"/>
      <c r="LJD150" s="4"/>
      <c r="LJE150" s="4"/>
      <c r="LJF150" s="4"/>
      <c r="LJG150" s="4"/>
      <c r="LJH150" s="4"/>
      <c r="LJI150" s="4"/>
      <c r="LJJ150" s="4"/>
      <c r="LJK150" s="4"/>
      <c r="LJL150" s="4"/>
      <c r="LJM150" s="4"/>
      <c r="LJN150" s="4"/>
      <c r="LJO150" s="4"/>
      <c r="LJP150" s="4"/>
      <c r="LJQ150" s="4"/>
      <c r="LJR150" s="4"/>
      <c r="LJS150" s="4"/>
      <c r="LJT150" s="4"/>
      <c r="LJU150" s="4"/>
      <c r="LJV150" s="4"/>
      <c r="LJW150" s="4"/>
      <c r="LJX150" s="4"/>
      <c r="LJY150" s="4"/>
      <c r="LJZ150" s="4"/>
      <c r="LKA150" s="4"/>
      <c r="LKB150" s="4"/>
      <c r="LKC150" s="4"/>
      <c r="LKD150" s="4"/>
      <c r="LKE150" s="74"/>
      <c r="LKF150" s="74"/>
      <c r="LKG150" s="74"/>
      <c r="LKH150" s="74"/>
      <c r="LKI150" s="74"/>
      <c r="LKJ150" s="74"/>
      <c r="LKK150" s="4"/>
      <c r="LKL150" s="4"/>
      <c r="LKM150" s="4"/>
      <c r="LKN150" s="4"/>
      <c r="LKO150" s="4"/>
      <c r="LKP150" s="4"/>
      <c r="LKQ150" s="4"/>
      <c r="LKR150" s="4"/>
      <c r="LKS150" s="4"/>
      <c r="LKT150" s="4"/>
      <c r="LKU150" s="4"/>
      <c r="LKV150" s="4"/>
      <c r="LKW150" s="4"/>
      <c r="LKX150" s="4"/>
      <c r="LKY150" s="4"/>
      <c r="LKZ150" s="4"/>
      <c r="LLA150" s="4"/>
      <c r="LLB150" s="4"/>
      <c r="LLC150" s="4"/>
      <c r="LLD150" s="4"/>
      <c r="LLE150" s="4"/>
      <c r="LLF150" s="4"/>
      <c r="LLG150" s="4"/>
      <c r="LLH150" s="4"/>
      <c r="LLI150" s="4"/>
      <c r="LLJ150" s="4"/>
      <c r="LLK150" s="4"/>
      <c r="LLL150" s="4"/>
      <c r="LLM150" s="4"/>
      <c r="LLN150" s="4"/>
      <c r="LLO150" s="4"/>
      <c r="LLP150" s="4"/>
      <c r="LLQ150" s="4"/>
      <c r="LLR150" s="4"/>
      <c r="LLS150" s="4"/>
      <c r="LLT150" s="4"/>
      <c r="LLU150" s="4"/>
      <c r="LLV150" s="4"/>
      <c r="LLW150" s="4"/>
      <c r="LLX150" s="4"/>
      <c r="LLY150" s="4"/>
      <c r="LLZ150" s="4"/>
      <c r="LMA150" s="4"/>
      <c r="LMB150" s="4"/>
      <c r="LMC150" s="4"/>
      <c r="LMD150" s="4"/>
      <c r="LME150" s="4"/>
      <c r="LMF150" s="4"/>
      <c r="LMG150" s="4"/>
      <c r="LMH150" s="4"/>
      <c r="LMI150" s="4"/>
      <c r="LMJ150" s="4"/>
      <c r="LMK150" s="4"/>
      <c r="LML150" s="4"/>
      <c r="LMM150" s="4"/>
      <c r="LMN150" s="4"/>
      <c r="LMO150" s="4"/>
      <c r="LMP150" s="4"/>
      <c r="LMQ150" s="4"/>
      <c r="LMR150" s="4"/>
      <c r="LMS150" s="4"/>
      <c r="LMT150" s="4"/>
      <c r="LMU150" s="4"/>
      <c r="LMV150" s="4"/>
      <c r="LMW150" s="4"/>
      <c r="LMX150" s="4"/>
      <c r="LMY150" s="4"/>
      <c r="LMZ150" s="4"/>
      <c r="LNA150" s="4"/>
      <c r="LNB150" s="4"/>
      <c r="LNC150" s="4"/>
      <c r="LND150" s="4"/>
      <c r="LNE150" s="4"/>
      <c r="LNF150" s="4"/>
      <c r="LNG150" s="4"/>
      <c r="LNH150" s="4"/>
      <c r="LNI150" s="4"/>
      <c r="LNJ150" s="4"/>
      <c r="LNK150" s="4"/>
      <c r="LNL150" s="4"/>
      <c r="LNM150" s="4"/>
      <c r="LNN150" s="4"/>
      <c r="LNO150" s="4"/>
      <c r="LNP150" s="4"/>
      <c r="LNQ150" s="4"/>
      <c r="LNR150" s="4"/>
      <c r="LNS150" s="4"/>
      <c r="LNT150" s="4"/>
      <c r="LNU150" s="4"/>
      <c r="LNV150" s="4"/>
      <c r="LNW150" s="4"/>
      <c r="LNX150" s="4"/>
      <c r="LNY150" s="4"/>
      <c r="LNZ150" s="4"/>
      <c r="LOA150" s="4"/>
      <c r="LOB150" s="4"/>
      <c r="LOC150" s="4"/>
      <c r="LOD150" s="4"/>
      <c r="LOE150" s="4"/>
      <c r="LOF150" s="4"/>
      <c r="LOG150" s="4"/>
      <c r="LOH150" s="4"/>
      <c r="LOI150" s="4"/>
      <c r="LOJ150" s="4"/>
      <c r="LOK150" s="4"/>
      <c r="LOL150" s="4"/>
      <c r="LOM150" s="4"/>
      <c r="LON150" s="4"/>
      <c r="LOO150" s="4"/>
      <c r="LOP150" s="4"/>
      <c r="LOQ150" s="4"/>
      <c r="LOR150" s="4"/>
      <c r="LOS150" s="4"/>
      <c r="LOT150" s="4"/>
      <c r="LOU150" s="4"/>
      <c r="LOV150" s="4"/>
      <c r="LOW150" s="4"/>
      <c r="LOX150" s="4"/>
      <c r="LOY150" s="4"/>
      <c r="LOZ150" s="4"/>
      <c r="LPA150" s="4"/>
      <c r="LPB150" s="4"/>
      <c r="LPC150" s="4"/>
      <c r="LPD150" s="4"/>
      <c r="LPE150" s="4"/>
      <c r="LPF150" s="4"/>
      <c r="LPG150" s="4"/>
      <c r="LPH150" s="4"/>
      <c r="LPI150" s="4"/>
      <c r="LPJ150" s="4"/>
      <c r="LPK150" s="4"/>
      <c r="LPL150" s="4"/>
      <c r="LPM150" s="4"/>
      <c r="LPN150" s="4"/>
      <c r="LPO150" s="4"/>
      <c r="LPP150" s="4"/>
      <c r="LPQ150" s="4"/>
      <c r="LPR150" s="4"/>
      <c r="LPS150" s="4"/>
      <c r="LPT150" s="4"/>
      <c r="LPU150" s="4"/>
      <c r="LPV150" s="4"/>
      <c r="LPW150" s="4"/>
      <c r="LPX150" s="4"/>
      <c r="LPY150" s="4"/>
      <c r="LPZ150" s="4"/>
      <c r="LQA150" s="4"/>
      <c r="LQB150" s="4"/>
      <c r="LQC150" s="4"/>
      <c r="LQD150" s="4"/>
      <c r="LQE150" s="4"/>
      <c r="LQF150" s="4"/>
      <c r="LQG150" s="4"/>
      <c r="LQH150" s="4"/>
      <c r="LQI150" s="4"/>
      <c r="LQJ150" s="4"/>
      <c r="LQK150" s="4"/>
      <c r="LQL150" s="4"/>
      <c r="LQM150" s="4"/>
      <c r="LQN150" s="4"/>
      <c r="LQO150" s="4"/>
      <c r="LQP150" s="4"/>
      <c r="LQQ150" s="4"/>
      <c r="LQR150" s="4"/>
      <c r="LQS150" s="4"/>
      <c r="LQT150" s="4"/>
      <c r="LQU150" s="4"/>
      <c r="LQV150" s="4"/>
      <c r="LQW150" s="4"/>
      <c r="LQX150" s="4"/>
      <c r="LQY150" s="4"/>
      <c r="LQZ150" s="4"/>
      <c r="LRA150" s="4"/>
      <c r="LRB150" s="4"/>
      <c r="LRC150" s="4"/>
      <c r="LRD150" s="4"/>
      <c r="LRE150" s="4"/>
      <c r="LRF150" s="4"/>
      <c r="LRG150" s="4"/>
      <c r="LRH150" s="4"/>
      <c r="LRI150" s="4"/>
      <c r="LRJ150" s="4"/>
      <c r="LRK150" s="4"/>
      <c r="LRL150" s="4"/>
      <c r="LRM150" s="4"/>
      <c r="LRN150" s="4"/>
      <c r="LRO150" s="4"/>
      <c r="LRP150" s="4"/>
      <c r="LRQ150" s="4"/>
      <c r="LRR150" s="4"/>
      <c r="LRS150" s="4"/>
      <c r="LRT150" s="4"/>
      <c r="LRU150" s="4"/>
      <c r="LRV150" s="4"/>
      <c r="LRW150" s="4"/>
      <c r="LRX150" s="4"/>
      <c r="LRY150" s="4"/>
      <c r="LRZ150" s="4"/>
      <c r="LSA150" s="4"/>
      <c r="LSB150" s="4"/>
      <c r="LSC150" s="4"/>
      <c r="LSD150" s="4"/>
      <c r="LSE150" s="4"/>
      <c r="LSF150" s="4"/>
      <c r="LSG150" s="4"/>
      <c r="LSH150" s="4"/>
      <c r="LSI150" s="4"/>
      <c r="LSJ150" s="4"/>
      <c r="LSK150" s="4"/>
      <c r="LSL150" s="4"/>
      <c r="LSM150" s="4"/>
      <c r="LSN150" s="4"/>
      <c r="LSO150" s="4"/>
      <c r="LSP150" s="4"/>
      <c r="LSQ150" s="4"/>
      <c r="LSR150" s="4"/>
      <c r="LSS150" s="4"/>
      <c r="LST150" s="4"/>
      <c r="LSU150" s="4"/>
      <c r="LSV150" s="4"/>
      <c r="LSW150" s="4"/>
      <c r="LSX150" s="4"/>
      <c r="LSY150" s="4"/>
      <c r="LSZ150" s="4"/>
      <c r="LTA150" s="4"/>
      <c r="LTB150" s="4"/>
      <c r="LTC150" s="4"/>
      <c r="LTD150" s="4"/>
      <c r="LTE150" s="4"/>
      <c r="LTF150" s="4"/>
      <c r="LTG150" s="4"/>
      <c r="LTH150" s="4"/>
      <c r="LTI150" s="4"/>
      <c r="LTJ150" s="4"/>
      <c r="LTK150" s="4"/>
      <c r="LTL150" s="4"/>
      <c r="LTM150" s="4"/>
      <c r="LTN150" s="4"/>
      <c r="LTO150" s="4"/>
      <c r="LTP150" s="4"/>
      <c r="LTQ150" s="4"/>
      <c r="LTR150" s="4"/>
      <c r="LTS150" s="4"/>
      <c r="LTT150" s="4"/>
      <c r="LTU150" s="4"/>
      <c r="LTV150" s="4"/>
      <c r="LTW150" s="4"/>
      <c r="LTX150" s="4"/>
      <c r="LTY150" s="4"/>
      <c r="LTZ150" s="4"/>
      <c r="LUA150" s="74"/>
      <c r="LUB150" s="74"/>
      <c r="LUC150" s="74"/>
      <c r="LUD150" s="74"/>
      <c r="LUE150" s="74"/>
      <c r="LUF150" s="74"/>
      <c r="LUG150" s="4"/>
      <c r="LUH150" s="4"/>
      <c r="LUI150" s="4"/>
      <c r="LUJ150" s="4"/>
      <c r="LUK150" s="4"/>
      <c r="LUL150" s="4"/>
      <c r="LUM150" s="4"/>
      <c r="LUN150" s="4"/>
      <c r="LUO150" s="4"/>
      <c r="LUP150" s="4"/>
      <c r="LUQ150" s="4"/>
      <c r="LUR150" s="4"/>
      <c r="LUS150" s="4"/>
      <c r="LUT150" s="4"/>
      <c r="LUU150" s="4"/>
      <c r="LUV150" s="4"/>
      <c r="LUW150" s="4"/>
      <c r="LUX150" s="4"/>
      <c r="LUY150" s="4"/>
      <c r="LUZ150" s="4"/>
      <c r="LVA150" s="4"/>
      <c r="LVB150" s="4"/>
      <c r="LVC150" s="4"/>
      <c r="LVD150" s="4"/>
      <c r="LVE150" s="4"/>
      <c r="LVF150" s="4"/>
      <c r="LVG150" s="4"/>
      <c r="LVH150" s="4"/>
      <c r="LVI150" s="4"/>
      <c r="LVJ150" s="4"/>
      <c r="LVK150" s="4"/>
      <c r="LVL150" s="4"/>
      <c r="LVM150" s="4"/>
      <c r="LVN150" s="4"/>
      <c r="LVO150" s="4"/>
      <c r="LVP150" s="4"/>
      <c r="LVQ150" s="4"/>
      <c r="LVR150" s="4"/>
      <c r="LVS150" s="4"/>
      <c r="LVT150" s="4"/>
      <c r="LVU150" s="4"/>
      <c r="LVV150" s="4"/>
      <c r="LVW150" s="4"/>
      <c r="LVX150" s="4"/>
      <c r="LVY150" s="4"/>
      <c r="LVZ150" s="4"/>
      <c r="LWA150" s="4"/>
      <c r="LWB150" s="4"/>
      <c r="LWC150" s="4"/>
      <c r="LWD150" s="4"/>
      <c r="LWE150" s="4"/>
      <c r="LWF150" s="4"/>
      <c r="LWG150" s="4"/>
      <c r="LWH150" s="4"/>
      <c r="LWI150" s="4"/>
      <c r="LWJ150" s="4"/>
      <c r="LWK150" s="4"/>
      <c r="LWL150" s="4"/>
      <c r="LWM150" s="4"/>
      <c r="LWN150" s="4"/>
      <c r="LWO150" s="4"/>
      <c r="LWP150" s="4"/>
      <c r="LWQ150" s="4"/>
      <c r="LWR150" s="4"/>
      <c r="LWS150" s="4"/>
      <c r="LWT150" s="4"/>
      <c r="LWU150" s="4"/>
      <c r="LWV150" s="4"/>
      <c r="LWW150" s="4"/>
      <c r="LWX150" s="4"/>
      <c r="LWY150" s="4"/>
      <c r="LWZ150" s="4"/>
      <c r="LXA150" s="4"/>
      <c r="LXB150" s="4"/>
      <c r="LXC150" s="4"/>
      <c r="LXD150" s="4"/>
      <c r="LXE150" s="4"/>
      <c r="LXF150" s="4"/>
      <c r="LXG150" s="4"/>
      <c r="LXH150" s="4"/>
      <c r="LXI150" s="4"/>
      <c r="LXJ150" s="4"/>
      <c r="LXK150" s="4"/>
      <c r="LXL150" s="4"/>
      <c r="LXM150" s="4"/>
      <c r="LXN150" s="4"/>
      <c r="LXO150" s="4"/>
      <c r="LXP150" s="4"/>
      <c r="LXQ150" s="4"/>
      <c r="LXR150" s="4"/>
      <c r="LXS150" s="4"/>
      <c r="LXT150" s="4"/>
      <c r="LXU150" s="4"/>
      <c r="LXV150" s="4"/>
      <c r="LXW150" s="4"/>
      <c r="LXX150" s="4"/>
      <c r="LXY150" s="4"/>
      <c r="LXZ150" s="4"/>
      <c r="LYA150" s="4"/>
      <c r="LYB150" s="4"/>
      <c r="LYC150" s="4"/>
      <c r="LYD150" s="4"/>
      <c r="LYE150" s="4"/>
      <c r="LYF150" s="4"/>
      <c r="LYG150" s="4"/>
      <c r="LYH150" s="4"/>
      <c r="LYI150" s="4"/>
      <c r="LYJ150" s="4"/>
      <c r="LYK150" s="4"/>
      <c r="LYL150" s="4"/>
      <c r="LYM150" s="4"/>
      <c r="LYN150" s="4"/>
      <c r="LYO150" s="4"/>
      <c r="LYP150" s="4"/>
      <c r="LYQ150" s="4"/>
      <c r="LYR150" s="4"/>
      <c r="LYS150" s="4"/>
      <c r="LYT150" s="4"/>
      <c r="LYU150" s="4"/>
      <c r="LYV150" s="4"/>
      <c r="LYW150" s="4"/>
      <c r="LYX150" s="4"/>
      <c r="LYY150" s="4"/>
      <c r="LYZ150" s="4"/>
      <c r="LZA150" s="4"/>
      <c r="LZB150" s="4"/>
      <c r="LZC150" s="4"/>
      <c r="LZD150" s="4"/>
      <c r="LZE150" s="4"/>
      <c r="LZF150" s="4"/>
      <c r="LZG150" s="4"/>
      <c r="LZH150" s="4"/>
      <c r="LZI150" s="4"/>
      <c r="LZJ150" s="4"/>
      <c r="LZK150" s="4"/>
      <c r="LZL150" s="4"/>
      <c r="LZM150" s="4"/>
      <c r="LZN150" s="4"/>
      <c r="LZO150" s="4"/>
      <c r="LZP150" s="4"/>
      <c r="LZQ150" s="4"/>
      <c r="LZR150" s="4"/>
      <c r="LZS150" s="4"/>
      <c r="LZT150" s="4"/>
      <c r="LZU150" s="4"/>
      <c r="LZV150" s="4"/>
      <c r="LZW150" s="4"/>
      <c r="LZX150" s="4"/>
      <c r="LZY150" s="4"/>
      <c r="LZZ150" s="4"/>
      <c r="MAA150" s="4"/>
      <c r="MAB150" s="4"/>
      <c r="MAC150" s="4"/>
      <c r="MAD150" s="4"/>
      <c r="MAE150" s="4"/>
      <c r="MAF150" s="4"/>
      <c r="MAG150" s="4"/>
      <c r="MAH150" s="4"/>
      <c r="MAI150" s="4"/>
      <c r="MAJ150" s="4"/>
      <c r="MAK150" s="4"/>
      <c r="MAL150" s="4"/>
      <c r="MAM150" s="4"/>
      <c r="MAN150" s="4"/>
      <c r="MAO150" s="4"/>
      <c r="MAP150" s="4"/>
      <c r="MAQ150" s="4"/>
      <c r="MAR150" s="4"/>
      <c r="MAS150" s="4"/>
      <c r="MAT150" s="4"/>
      <c r="MAU150" s="4"/>
      <c r="MAV150" s="4"/>
      <c r="MAW150" s="4"/>
      <c r="MAX150" s="4"/>
      <c r="MAY150" s="4"/>
      <c r="MAZ150" s="4"/>
      <c r="MBA150" s="4"/>
      <c r="MBB150" s="4"/>
      <c r="MBC150" s="4"/>
      <c r="MBD150" s="4"/>
      <c r="MBE150" s="4"/>
      <c r="MBF150" s="4"/>
      <c r="MBG150" s="4"/>
      <c r="MBH150" s="4"/>
      <c r="MBI150" s="4"/>
      <c r="MBJ150" s="4"/>
      <c r="MBK150" s="4"/>
      <c r="MBL150" s="4"/>
      <c r="MBM150" s="4"/>
      <c r="MBN150" s="4"/>
      <c r="MBO150" s="4"/>
      <c r="MBP150" s="4"/>
      <c r="MBQ150" s="4"/>
      <c r="MBR150" s="4"/>
      <c r="MBS150" s="4"/>
      <c r="MBT150" s="4"/>
      <c r="MBU150" s="4"/>
      <c r="MBV150" s="4"/>
      <c r="MBW150" s="4"/>
      <c r="MBX150" s="4"/>
      <c r="MBY150" s="4"/>
      <c r="MBZ150" s="4"/>
      <c r="MCA150" s="4"/>
      <c r="MCB150" s="4"/>
      <c r="MCC150" s="4"/>
      <c r="MCD150" s="4"/>
      <c r="MCE150" s="4"/>
      <c r="MCF150" s="4"/>
      <c r="MCG150" s="4"/>
      <c r="MCH150" s="4"/>
      <c r="MCI150" s="4"/>
      <c r="MCJ150" s="4"/>
      <c r="MCK150" s="4"/>
      <c r="MCL150" s="4"/>
      <c r="MCM150" s="4"/>
      <c r="MCN150" s="4"/>
      <c r="MCO150" s="4"/>
      <c r="MCP150" s="4"/>
      <c r="MCQ150" s="4"/>
      <c r="MCR150" s="4"/>
      <c r="MCS150" s="4"/>
      <c r="MCT150" s="4"/>
      <c r="MCU150" s="4"/>
      <c r="MCV150" s="4"/>
      <c r="MCW150" s="4"/>
      <c r="MCX150" s="4"/>
      <c r="MCY150" s="4"/>
      <c r="MCZ150" s="4"/>
      <c r="MDA150" s="4"/>
      <c r="MDB150" s="4"/>
      <c r="MDC150" s="4"/>
      <c r="MDD150" s="4"/>
      <c r="MDE150" s="4"/>
      <c r="MDF150" s="4"/>
      <c r="MDG150" s="4"/>
      <c r="MDH150" s="4"/>
      <c r="MDI150" s="4"/>
      <c r="MDJ150" s="4"/>
      <c r="MDK150" s="4"/>
      <c r="MDL150" s="4"/>
      <c r="MDM150" s="4"/>
      <c r="MDN150" s="4"/>
      <c r="MDO150" s="4"/>
      <c r="MDP150" s="4"/>
      <c r="MDQ150" s="4"/>
      <c r="MDR150" s="4"/>
      <c r="MDS150" s="4"/>
      <c r="MDT150" s="4"/>
      <c r="MDU150" s="4"/>
      <c r="MDV150" s="4"/>
      <c r="MDW150" s="74"/>
      <c r="MDX150" s="74"/>
      <c r="MDY150" s="74"/>
      <c r="MDZ150" s="74"/>
      <c r="MEA150" s="74"/>
      <c r="MEB150" s="74"/>
      <c r="MEC150" s="4"/>
      <c r="MED150" s="4"/>
      <c r="MEE150" s="4"/>
      <c r="MEF150" s="4"/>
      <c r="MEG150" s="4"/>
      <c r="MEH150" s="4"/>
      <c r="MEI150" s="4"/>
      <c r="MEJ150" s="4"/>
      <c r="MEK150" s="4"/>
      <c r="MEL150" s="4"/>
      <c r="MEM150" s="4"/>
      <c r="MEN150" s="4"/>
      <c r="MEO150" s="4"/>
      <c r="MEP150" s="4"/>
      <c r="MEQ150" s="4"/>
      <c r="MER150" s="4"/>
      <c r="MES150" s="4"/>
      <c r="MET150" s="4"/>
      <c r="MEU150" s="4"/>
      <c r="MEV150" s="4"/>
      <c r="MEW150" s="4"/>
      <c r="MEX150" s="4"/>
      <c r="MEY150" s="4"/>
      <c r="MEZ150" s="4"/>
      <c r="MFA150" s="4"/>
      <c r="MFB150" s="4"/>
      <c r="MFC150" s="4"/>
      <c r="MFD150" s="4"/>
      <c r="MFE150" s="4"/>
      <c r="MFF150" s="4"/>
      <c r="MFG150" s="4"/>
      <c r="MFH150" s="4"/>
      <c r="MFI150" s="4"/>
      <c r="MFJ150" s="4"/>
      <c r="MFK150" s="4"/>
      <c r="MFL150" s="4"/>
      <c r="MFM150" s="4"/>
      <c r="MFN150" s="4"/>
      <c r="MFO150" s="4"/>
      <c r="MFP150" s="4"/>
      <c r="MFQ150" s="4"/>
      <c r="MFR150" s="4"/>
      <c r="MFS150" s="4"/>
      <c r="MFT150" s="4"/>
      <c r="MFU150" s="4"/>
      <c r="MFV150" s="4"/>
      <c r="MFW150" s="4"/>
      <c r="MFX150" s="4"/>
      <c r="MFY150" s="4"/>
      <c r="MFZ150" s="4"/>
      <c r="MGA150" s="4"/>
      <c r="MGB150" s="4"/>
      <c r="MGC150" s="4"/>
      <c r="MGD150" s="4"/>
      <c r="MGE150" s="4"/>
      <c r="MGF150" s="4"/>
      <c r="MGG150" s="4"/>
      <c r="MGH150" s="4"/>
      <c r="MGI150" s="4"/>
      <c r="MGJ150" s="4"/>
      <c r="MGK150" s="4"/>
      <c r="MGL150" s="4"/>
      <c r="MGM150" s="4"/>
      <c r="MGN150" s="4"/>
      <c r="MGO150" s="4"/>
      <c r="MGP150" s="4"/>
      <c r="MGQ150" s="4"/>
      <c r="MGR150" s="4"/>
      <c r="MGS150" s="4"/>
      <c r="MGT150" s="4"/>
      <c r="MGU150" s="4"/>
      <c r="MGV150" s="4"/>
      <c r="MGW150" s="4"/>
      <c r="MGX150" s="4"/>
      <c r="MGY150" s="4"/>
      <c r="MGZ150" s="4"/>
      <c r="MHA150" s="4"/>
      <c r="MHB150" s="4"/>
      <c r="MHC150" s="4"/>
      <c r="MHD150" s="4"/>
      <c r="MHE150" s="4"/>
      <c r="MHF150" s="4"/>
      <c r="MHG150" s="4"/>
      <c r="MHH150" s="4"/>
      <c r="MHI150" s="4"/>
      <c r="MHJ150" s="4"/>
      <c r="MHK150" s="4"/>
      <c r="MHL150" s="4"/>
      <c r="MHM150" s="4"/>
      <c r="MHN150" s="4"/>
      <c r="MHO150" s="4"/>
      <c r="MHP150" s="4"/>
      <c r="MHQ150" s="4"/>
      <c r="MHR150" s="4"/>
      <c r="MHS150" s="4"/>
      <c r="MHT150" s="4"/>
      <c r="MHU150" s="4"/>
      <c r="MHV150" s="4"/>
      <c r="MHW150" s="4"/>
      <c r="MHX150" s="4"/>
      <c r="MHY150" s="4"/>
      <c r="MHZ150" s="4"/>
      <c r="MIA150" s="4"/>
      <c r="MIB150" s="4"/>
      <c r="MIC150" s="4"/>
      <c r="MID150" s="4"/>
      <c r="MIE150" s="4"/>
      <c r="MIF150" s="4"/>
      <c r="MIG150" s="4"/>
      <c r="MIH150" s="4"/>
      <c r="MII150" s="4"/>
      <c r="MIJ150" s="4"/>
      <c r="MIK150" s="4"/>
      <c r="MIL150" s="4"/>
      <c r="MIM150" s="4"/>
      <c r="MIN150" s="4"/>
      <c r="MIO150" s="4"/>
      <c r="MIP150" s="4"/>
      <c r="MIQ150" s="4"/>
      <c r="MIR150" s="4"/>
      <c r="MIS150" s="4"/>
      <c r="MIT150" s="4"/>
      <c r="MIU150" s="4"/>
      <c r="MIV150" s="4"/>
      <c r="MIW150" s="4"/>
      <c r="MIX150" s="4"/>
      <c r="MIY150" s="4"/>
      <c r="MIZ150" s="4"/>
      <c r="MJA150" s="4"/>
      <c r="MJB150" s="4"/>
      <c r="MJC150" s="4"/>
      <c r="MJD150" s="4"/>
      <c r="MJE150" s="4"/>
      <c r="MJF150" s="4"/>
      <c r="MJG150" s="4"/>
      <c r="MJH150" s="4"/>
      <c r="MJI150" s="4"/>
      <c r="MJJ150" s="4"/>
      <c r="MJK150" s="4"/>
      <c r="MJL150" s="4"/>
      <c r="MJM150" s="4"/>
      <c r="MJN150" s="4"/>
      <c r="MJO150" s="4"/>
      <c r="MJP150" s="4"/>
      <c r="MJQ150" s="4"/>
      <c r="MJR150" s="4"/>
      <c r="MJS150" s="4"/>
      <c r="MJT150" s="4"/>
      <c r="MJU150" s="4"/>
      <c r="MJV150" s="4"/>
      <c r="MJW150" s="4"/>
      <c r="MJX150" s="4"/>
      <c r="MJY150" s="4"/>
      <c r="MJZ150" s="4"/>
      <c r="MKA150" s="4"/>
      <c r="MKB150" s="4"/>
      <c r="MKC150" s="4"/>
      <c r="MKD150" s="4"/>
      <c r="MKE150" s="4"/>
      <c r="MKF150" s="4"/>
      <c r="MKG150" s="4"/>
      <c r="MKH150" s="4"/>
      <c r="MKI150" s="4"/>
      <c r="MKJ150" s="4"/>
      <c r="MKK150" s="4"/>
      <c r="MKL150" s="4"/>
      <c r="MKM150" s="4"/>
      <c r="MKN150" s="4"/>
      <c r="MKO150" s="4"/>
      <c r="MKP150" s="4"/>
      <c r="MKQ150" s="4"/>
      <c r="MKR150" s="4"/>
      <c r="MKS150" s="4"/>
      <c r="MKT150" s="4"/>
      <c r="MKU150" s="4"/>
      <c r="MKV150" s="4"/>
      <c r="MKW150" s="4"/>
      <c r="MKX150" s="4"/>
      <c r="MKY150" s="4"/>
      <c r="MKZ150" s="4"/>
      <c r="MLA150" s="4"/>
      <c r="MLB150" s="4"/>
      <c r="MLC150" s="4"/>
      <c r="MLD150" s="4"/>
      <c r="MLE150" s="4"/>
      <c r="MLF150" s="4"/>
      <c r="MLG150" s="4"/>
      <c r="MLH150" s="4"/>
      <c r="MLI150" s="4"/>
      <c r="MLJ150" s="4"/>
      <c r="MLK150" s="4"/>
      <c r="MLL150" s="4"/>
      <c r="MLM150" s="4"/>
      <c r="MLN150" s="4"/>
      <c r="MLO150" s="4"/>
      <c r="MLP150" s="4"/>
      <c r="MLQ150" s="4"/>
      <c r="MLR150" s="4"/>
      <c r="MLS150" s="4"/>
      <c r="MLT150" s="4"/>
      <c r="MLU150" s="4"/>
      <c r="MLV150" s="4"/>
      <c r="MLW150" s="4"/>
      <c r="MLX150" s="4"/>
      <c r="MLY150" s="4"/>
      <c r="MLZ150" s="4"/>
      <c r="MMA150" s="4"/>
      <c r="MMB150" s="4"/>
      <c r="MMC150" s="4"/>
      <c r="MMD150" s="4"/>
      <c r="MME150" s="4"/>
      <c r="MMF150" s="4"/>
      <c r="MMG150" s="4"/>
      <c r="MMH150" s="4"/>
      <c r="MMI150" s="4"/>
      <c r="MMJ150" s="4"/>
      <c r="MMK150" s="4"/>
      <c r="MML150" s="4"/>
      <c r="MMM150" s="4"/>
      <c r="MMN150" s="4"/>
      <c r="MMO150" s="4"/>
      <c r="MMP150" s="4"/>
      <c r="MMQ150" s="4"/>
      <c r="MMR150" s="4"/>
      <c r="MMS150" s="4"/>
      <c r="MMT150" s="4"/>
      <c r="MMU150" s="4"/>
      <c r="MMV150" s="4"/>
      <c r="MMW150" s="4"/>
      <c r="MMX150" s="4"/>
      <c r="MMY150" s="4"/>
      <c r="MMZ150" s="4"/>
      <c r="MNA150" s="4"/>
      <c r="MNB150" s="4"/>
      <c r="MNC150" s="4"/>
      <c r="MND150" s="4"/>
      <c r="MNE150" s="4"/>
      <c r="MNF150" s="4"/>
      <c r="MNG150" s="4"/>
      <c r="MNH150" s="4"/>
      <c r="MNI150" s="4"/>
      <c r="MNJ150" s="4"/>
      <c r="MNK150" s="4"/>
      <c r="MNL150" s="4"/>
      <c r="MNM150" s="4"/>
      <c r="MNN150" s="4"/>
      <c r="MNO150" s="4"/>
      <c r="MNP150" s="4"/>
      <c r="MNQ150" s="4"/>
      <c r="MNR150" s="4"/>
      <c r="MNS150" s="74"/>
      <c r="MNT150" s="74"/>
      <c r="MNU150" s="74"/>
      <c r="MNV150" s="74"/>
      <c r="MNW150" s="74"/>
      <c r="MNX150" s="74"/>
      <c r="MNY150" s="4"/>
      <c r="MNZ150" s="4"/>
      <c r="MOA150" s="4"/>
      <c r="MOB150" s="4"/>
      <c r="MOC150" s="4"/>
      <c r="MOD150" s="4"/>
      <c r="MOE150" s="4"/>
      <c r="MOF150" s="4"/>
      <c r="MOG150" s="4"/>
      <c r="MOH150" s="4"/>
      <c r="MOI150" s="4"/>
      <c r="MOJ150" s="4"/>
      <c r="MOK150" s="4"/>
      <c r="MOL150" s="4"/>
      <c r="MOM150" s="4"/>
      <c r="MON150" s="4"/>
      <c r="MOO150" s="4"/>
      <c r="MOP150" s="4"/>
      <c r="MOQ150" s="4"/>
      <c r="MOR150" s="4"/>
      <c r="MOS150" s="4"/>
      <c r="MOT150" s="4"/>
      <c r="MOU150" s="4"/>
      <c r="MOV150" s="4"/>
      <c r="MOW150" s="4"/>
      <c r="MOX150" s="4"/>
      <c r="MOY150" s="4"/>
      <c r="MOZ150" s="4"/>
      <c r="MPA150" s="4"/>
      <c r="MPB150" s="4"/>
      <c r="MPC150" s="4"/>
      <c r="MPD150" s="4"/>
      <c r="MPE150" s="4"/>
      <c r="MPF150" s="4"/>
      <c r="MPG150" s="4"/>
      <c r="MPH150" s="4"/>
      <c r="MPI150" s="4"/>
      <c r="MPJ150" s="4"/>
      <c r="MPK150" s="4"/>
      <c r="MPL150" s="4"/>
      <c r="MPM150" s="4"/>
      <c r="MPN150" s="4"/>
      <c r="MPO150" s="4"/>
      <c r="MPP150" s="4"/>
      <c r="MPQ150" s="4"/>
      <c r="MPR150" s="4"/>
      <c r="MPS150" s="4"/>
      <c r="MPT150" s="4"/>
      <c r="MPU150" s="4"/>
      <c r="MPV150" s="4"/>
      <c r="MPW150" s="4"/>
      <c r="MPX150" s="4"/>
      <c r="MPY150" s="4"/>
      <c r="MPZ150" s="4"/>
      <c r="MQA150" s="4"/>
      <c r="MQB150" s="4"/>
      <c r="MQC150" s="4"/>
      <c r="MQD150" s="4"/>
      <c r="MQE150" s="4"/>
      <c r="MQF150" s="4"/>
      <c r="MQG150" s="4"/>
      <c r="MQH150" s="4"/>
      <c r="MQI150" s="4"/>
      <c r="MQJ150" s="4"/>
      <c r="MQK150" s="4"/>
      <c r="MQL150" s="4"/>
      <c r="MQM150" s="4"/>
      <c r="MQN150" s="4"/>
      <c r="MQO150" s="4"/>
      <c r="MQP150" s="4"/>
      <c r="MQQ150" s="4"/>
      <c r="MQR150" s="4"/>
      <c r="MQS150" s="4"/>
      <c r="MQT150" s="4"/>
      <c r="MQU150" s="4"/>
      <c r="MQV150" s="4"/>
      <c r="MQW150" s="4"/>
      <c r="MQX150" s="4"/>
      <c r="MQY150" s="4"/>
      <c r="MQZ150" s="4"/>
      <c r="MRA150" s="4"/>
      <c r="MRB150" s="4"/>
      <c r="MRC150" s="4"/>
      <c r="MRD150" s="4"/>
      <c r="MRE150" s="4"/>
      <c r="MRF150" s="4"/>
      <c r="MRG150" s="4"/>
      <c r="MRH150" s="4"/>
      <c r="MRI150" s="4"/>
      <c r="MRJ150" s="4"/>
      <c r="MRK150" s="4"/>
      <c r="MRL150" s="4"/>
      <c r="MRM150" s="4"/>
      <c r="MRN150" s="4"/>
      <c r="MRO150" s="4"/>
      <c r="MRP150" s="4"/>
      <c r="MRQ150" s="4"/>
      <c r="MRR150" s="4"/>
      <c r="MRS150" s="4"/>
      <c r="MRT150" s="4"/>
      <c r="MRU150" s="4"/>
      <c r="MRV150" s="4"/>
      <c r="MRW150" s="4"/>
      <c r="MRX150" s="4"/>
      <c r="MRY150" s="4"/>
      <c r="MRZ150" s="4"/>
      <c r="MSA150" s="4"/>
      <c r="MSB150" s="4"/>
      <c r="MSC150" s="4"/>
      <c r="MSD150" s="4"/>
      <c r="MSE150" s="4"/>
      <c r="MSF150" s="4"/>
      <c r="MSG150" s="4"/>
      <c r="MSH150" s="4"/>
      <c r="MSI150" s="4"/>
      <c r="MSJ150" s="4"/>
      <c r="MSK150" s="4"/>
      <c r="MSL150" s="4"/>
      <c r="MSM150" s="4"/>
      <c r="MSN150" s="4"/>
      <c r="MSO150" s="4"/>
      <c r="MSP150" s="4"/>
      <c r="MSQ150" s="4"/>
      <c r="MSR150" s="4"/>
      <c r="MSS150" s="4"/>
      <c r="MST150" s="4"/>
      <c r="MSU150" s="4"/>
      <c r="MSV150" s="4"/>
      <c r="MSW150" s="4"/>
      <c r="MSX150" s="4"/>
      <c r="MSY150" s="4"/>
      <c r="MSZ150" s="4"/>
      <c r="MTA150" s="4"/>
      <c r="MTB150" s="4"/>
      <c r="MTC150" s="4"/>
      <c r="MTD150" s="4"/>
      <c r="MTE150" s="4"/>
      <c r="MTF150" s="4"/>
      <c r="MTG150" s="4"/>
      <c r="MTH150" s="4"/>
      <c r="MTI150" s="4"/>
      <c r="MTJ150" s="4"/>
      <c r="MTK150" s="4"/>
      <c r="MTL150" s="4"/>
      <c r="MTM150" s="4"/>
      <c r="MTN150" s="4"/>
      <c r="MTO150" s="4"/>
      <c r="MTP150" s="4"/>
      <c r="MTQ150" s="4"/>
      <c r="MTR150" s="4"/>
      <c r="MTS150" s="4"/>
      <c r="MTT150" s="4"/>
      <c r="MTU150" s="4"/>
      <c r="MTV150" s="4"/>
      <c r="MTW150" s="4"/>
      <c r="MTX150" s="4"/>
      <c r="MTY150" s="4"/>
      <c r="MTZ150" s="4"/>
      <c r="MUA150" s="4"/>
      <c r="MUB150" s="4"/>
      <c r="MUC150" s="4"/>
      <c r="MUD150" s="4"/>
      <c r="MUE150" s="4"/>
      <c r="MUF150" s="4"/>
      <c r="MUG150" s="4"/>
      <c r="MUH150" s="4"/>
      <c r="MUI150" s="4"/>
      <c r="MUJ150" s="4"/>
      <c r="MUK150" s="4"/>
      <c r="MUL150" s="4"/>
      <c r="MUM150" s="4"/>
      <c r="MUN150" s="4"/>
      <c r="MUO150" s="4"/>
      <c r="MUP150" s="4"/>
      <c r="MUQ150" s="4"/>
      <c r="MUR150" s="4"/>
      <c r="MUS150" s="4"/>
      <c r="MUT150" s="4"/>
      <c r="MUU150" s="4"/>
      <c r="MUV150" s="4"/>
      <c r="MUW150" s="4"/>
      <c r="MUX150" s="4"/>
      <c r="MUY150" s="4"/>
      <c r="MUZ150" s="4"/>
      <c r="MVA150" s="4"/>
      <c r="MVB150" s="4"/>
      <c r="MVC150" s="4"/>
      <c r="MVD150" s="4"/>
      <c r="MVE150" s="4"/>
      <c r="MVF150" s="4"/>
      <c r="MVG150" s="4"/>
      <c r="MVH150" s="4"/>
      <c r="MVI150" s="4"/>
      <c r="MVJ150" s="4"/>
      <c r="MVK150" s="4"/>
      <c r="MVL150" s="4"/>
      <c r="MVM150" s="4"/>
      <c r="MVN150" s="4"/>
      <c r="MVO150" s="4"/>
      <c r="MVP150" s="4"/>
      <c r="MVQ150" s="4"/>
      <c r="MVR150" s="4"/>
      <c r="MVS150" s="4"/>
      <c r="MVT150" s="4"/>
      <c r="MVU150" s="4"/>
      <c r="MVV150" s="4"/>
      <c r="MVW150" s="4"/>
      <c r="MVX150" s="4"/>
      <c r="MVY150" s="4"/>
      <c r="MVZ150" s="4"/>
      <c r="MWA150" s="4"/>
      <c r="MWB150" s="4"/>
      <c r="MWC150" s="4"/>
      <c r="MWD150" s="4"/>
      <c r="MWE150" s="4"/>
      <c r="MWF150" s="4"/>
      <c r="MWG150" s="4"/>
      <c r="MWH150" s="4"/>
      <c r="MWI150" s="4"/>
      <c r="MWJ150" s="4"/>
      <c r="MWK150" s="4"/>
      <c r="MWL150" s="4"/>
      <c r="MWM150" s="4"/>
      <c r="MWN150" s="4"/>
      <c r="MWO150" s="4"/>
      <c r="MWP150" s="4"/>
      <c r="MWQ150" s="4"/>
      <c r="MWR150" s="4"/>
      <c r="MWS150" s="4"/>
      <c r="MWT150" s="4"/>
      <c r="MWU150" s="4"/>
      <c r="MWV150" s="4"/>
      <c r="MWW150" s="4"/>
      <c r="MWX150" s="4"/>
      <c r="MWY150" s="4"/>
      <c r="MWZ150" s="4"/>
      <c r="MXA150" s="4"/>
      <c r="MXB150" s="4"/>
      <c r="MXC150" s="4"/>
      <c r="MXD150" s="4"/>
      <c r="MXE150" s="4"/>
      <c r="MXF150" s="4"/>
      <c r="MXG150" s="4"/>
      <c r="MXH150" s="4"/>
      <c r="MXI150" s="4"/>
      <c r="MXJ150" s="4"/>
      <c r="MXK150" s="4"/>
      <c r="MXL150" s="4"/>
      <c r="MXM150" s="4"/>
      <c r="MXN150" s="4"/>
      <c r="MXO150" s="74"/>
      <c r="MXP150" s="74"/>
      <c r="MXQ150" s="74"/>
      <c r="MXR150" s="74"/>
      <c r="MXS150" s="74"/>
      <c r="MXT150" s="74"/>
      <c r="MXU150" s="4"/>
      <c r="MXV150" s="4"/>
      <c r="MXW150" s="4"/>
      <c r="MXX150" s="4"/>
      <c r="MXY150" s="4"/>
      <c r="MXZ150" s="4"/>
      <c r="MYA150" s="4"/>
      <c r="MYB150" s="4"/>
      <c r="MYC150" s="4"/>
      <c r="MYD150" s="4"/>
      <c r="MYE150" s="4"/>
      <c r="MYF150" s="4"/>
      <c r="MYG150" s="4"/>
      <c r="MYH150" s="4"/>
      <c r="MYI150" s="4"/>
      <c r="MYJ150" s="4"/>
      <c r="MYK150" s="4"/>
      <c r="MYL150" s="4"/>
      <c r="MYM150" s="4"/>
      <c r="MYN150" s="4"/>
      <c r="MYO150" s="4"/>
      <c r="MYP150" s="4"/>
      <c r="MYQ150" s="4"/>
      <c r="MYR150" s="4"/>
      <c r="MYS150" s="4"/>
      <c r="MYT150" s="4"/>
      <c r="MYU150" s="4"/>
      <c r="MYV150" s="4"/>
      <c r="MYW150" s="4"/>
      <c r="MYX150" s="4"/>
      <c r="MYY150" s="4"/>
      <c r="MYZ150" s="4"/>
      <c r="MZA150" s="4"/>
      <c r="MZB150" s="4"/>
      <c r="MZC150" s="4"/>
      <c r="MZD150" s="4"/>
      <c r="MZE150" s="4"/>
      <c r="MZF150" s="4"/>
      <c r="MZG150" s="4"/>
      <c r="MZH150" s="4"/>
      <c r="MZI150" s="4"/>
      <c r="MZJ150" s="4"/>
      <c r="MZK150" s="4"/>
      <c r="MZL150" s="4"/>
      <c r="MZM150" s="4"/>
      <c r="MZN150" s="4"/>
      <c r="MZO150" s="4"/>
      <c r="MZP150" s="4"/>
      <c r="MZQ150" s="4"/>
      <c r="MZR150" s="4"/>
      <c r="MZS150" s="4"/>
      <c r="MZT150" s="4"/>
      <c r="MZU150" s="4"/>
      <c r="MZV150" s="4"/>
      <c r="MZW150" s="4"/>
      <c r="MZX150" s="4"/>
      <c r="MZY150" s="4"/>
      <c r="MZZ150" s="4"/>
      <c r="NAA150" s="4"/>
      <c r="NAB150" s="4"/>
      <c r="NAC150" s="4"/>
      <c r="NAD150" s="4"/>
      <c r="NAE150" s="4"/>
      <c r="NAF150" s="4"/>
      <c r="NAG150" s="4"/>
      <c r="NAH150" s="4"/>
      <c r="NAI150" s="4"/>
      <c r="NAJ150" s="4"/>
      <c r="NAK150" s="4"/>
      <c r="NAL150" s="4"/>
      <c r="NAM150" s="4"/>
      <c r="NAN150" s="4"/>
      <c r="NAO150" s="4"/>
      <c r="NAP150" s="4"/>
      <c r="NAQ150" s="4"/>
      <c r="NAR150" s="4"/>
      <c r="NAS150" s="4"/>
      <c r="NAT150" s="4"/>
      <c r="NAU150" s="4"/>
      <c r="NAV150" s="4"/>
      <c r="NAW150" s="4"/>
      <c r="NAX150" s="4"/>
      <c r="NAY150" s="4"/>
      <c r="NAZ150" s="4"/>
      <c r="NBA150" s="4"/>
      <c r="NBB150" s="4"/>
      <c r="NBC150" s="4"/>
      <c r="NBD150" s="4"/>
      <c r="NBE150" s="4"/>
      <c r="NBF150" s="4"/>
      <c r="NBG150" s="4"/>
      <c r="NBH150" s="4"/>
      <c r="NBI150" s="4"/>
      <c r="NBJ150" s="4"/>
      <c r="NBK150" s="4"/>
      <c r="NBL150" s="4"/>
      <c r="NBM150" s="4"/>
      <c r="NBN150" s="4"/>
      <c r="NBO150" s="4"/>
      <c r="NBP150" s="4"/>
      <c r="NBQ150" s="4"/>
      <c r="NBR150" s="4"/>
      <c r="NBS150" s="4"/>
      <c r="NBT150" s="4"/>
      <c r="NBU150" s="4"/>
      <c r="NBV150" s="4"/>
      <c r="NBW150" s="4"/>
      <c r="NBX150" s="4"/>
      <c r="NBY150" s="4"/>
      <c r="NBZ150" s="4"/>
      <c r="NCA150" s="4"/>
      <c r="NCB150" s="4"/>
      <c r="NCC150" s="4"/>
      <c r="NCD150" s="4"/>
      <c r="NCE150" s="4"/>
      <c r="NCF150" s="4"/>
      <c r="NCG150" s="4"/>
      <c r="NCH150" s="4"/>
      <c r="NCI150" s="4"/>
      <c r="NCJ150" s="4"/>
      <c r="NCK150" s="4"/>
      <c r="NCL150" s="4"/>
      <c r="NCM150" s="4"/>
      <c r="NCN150" s="4"/>
      <c r="NCO150" s="4"/>
      <c r="NCP150" s="4"/>
      <c r="NCQ150" s="4"/>
      <c r="NCR150" s="4"/>
      <c r="NCS150" s="4"/>
      <c r="NCT150" s="4"/>
      <c r="NCU150" s="4"/>
      <c r="NCV150" s="4"/>
      <c r="NCW150" s="4"/>
      <c r="NCX150" s="4"/>
      <c r="NCY150" s="4"/>
      <c r="NCZ150" s="4"/>
      <c r="NDA150" s="4"/>
      <c r="NDB150" s="4"/>
      <c r="NDC150" s="4"/>
      <c r="NDD150" s="4"/>
      <c r="NDE150" s="4"/>
      <c r="NDF150" s="4"/>
      <c r="NDG150" s="4"/>
      <c r="NDH150" s="4"/>
      <c r="NDI150" s="4"/>
      <c r="NDJ150" s="4"/>
      <c r="NDK150" s="4"/>
      <c r="NDL150" s="4"/>
      <c r="NDM150" s="4"/>
      <c r="NDN150" s="4"/>
      <c r="NDO150" s="4"/>
      <c r="NDP150" s="4"/>
      <c r="NDQ150" s="4"/>
      <c r="NDR150" s="4"/>
      <c r="NDS150" s="4"/>
      <c r="NDT150" s="4"/>
      <c r="NDU150" s="4"/>
      <c r="NDV150" s="4"/>
      <c r="NDW150" s="4"/>
      <c r="NDX150" s="4"/>
      <c r="NDY150" s="4"/>
      <c r="NDZ150" s="4"/>
      <c r="NEA150" s="4"/>
      <c r="NEB150" s="4"/>
      <c r="NEC150" s="4"/>
      <c r="NED150" s="4"/>
      <c r="NEE150" s="4"/>
      <c r="NEF150" s="4"/>
      <c r="NEG150" s="4"/>
      <c r="NEH150" s="4"/>
      <c r="NEI150" s="4"/>
      <c r="NEJ150" s="4"/>
      <c r="NEK150" s="4"/>
      <c r="NEL150" s="4"/>
      <c r="NEM150" s="4"/>
      <c r="NEN150" s="4"/>
      <c r="NEO150" s="4"/>
      <c r="NEP150" s="4"/>
      <c r="NEQ150" s="4"/>
      <c r="NER150" s="4"/>
      <c r="NES150" s="4"/>
      <c r="NET150" s="4"/>
      <c r="NEU150" s="4"/>
      <c r="NEV150" s="4"/>
      <c r="NEW150" s="4"/>
      <c r="NEX150" s="4"/>
      <c r="NEY150" s="4"/>
      <c r="NEZ150" s="4"/>
      <c r="NFA150" s="4"/>
      <c r="NFB150" s="4"/>
      <c r="NFC150" s="4"/>
      <c r="NFD150" s="4"/>
      <c r="NFE150" s="4"/>
      <c r="NFF150" s="4"/>
      <c r="NFG150" s="4"/>
      <c r="NFH150" s="4"/>
      <c r="NFI150" s="4"/>
      <c r="NFJ150" s="4"/>
      <c r="NFK150" s="4"/>
      <c r="NFL150" s="4"/>
      <c r="NFM150" s="4"/>
      <c r="NFN150" s="4"/>
      <c r="NFO150" s="4"/>
      <c r="NFP150" s="4"/>
      <c r="NFQ150" s="4"/>
      <c r="NFR150" s="4"/>
      <c r="NFS150" s="4"/>
      <c r="NFT150" s="4"/>
      <c r="NFU150" s="4"/>
      <c r="NFV150" s="4"/>
      <c r="NFW150" s="4"/>
      <c r="NFX150" s="4"/>
      <c r="NFY150" s="4"/>
      <c r="NFZ150" s="4"/>
      <c r="NGA150" s="4"/>
      <c r="NGB150" s="4"/>
      <c r="NGC150" s="4"/>
      <c r="NGD150" s="4"/>
      <c r="NGE150" s="4"/>
      <c r="NGF150" s="4"/>
      <c r="NGG150" s="4"/>
      <c r="NGH150" s="4"/>
      <c r="NGI150" s="4"/>
      <c r="NGJ150" s="4"/>
      <c r="NGK150" s="4"/>
      <c r="NGL150" s="4"/>
      <c r="NGM150" s="4"/>
      <c r="NGN150" s="4"/>
      <c r="NGO150" s="4"/>
      <c r="NGP150" s="4"/>
      <c r="NGQ150" s="4"/>
      <c r="NGR150" s="4"/>
      <c r="NGS150" s="4"/>
      <c r="NGT150" s="4"/>
      <c r="NGU150" s="4"/>
      <c r="NGV150" s="4"/>
      <c r="NGW150" s="4"/>
      <c r="NGX150" s="4"/>
      <c r="NGY150" s="4"/>
      <c r="NGZ150" s="4"/>
      <c r="NHA150" s="4"/>
      <c r="NHB150" s="4"/>
      <c r="NHC150" s="4"/>
      <c r="NHD150" s="4"/>
      <c r="NHE150" s="4"/>
      <c r="NHF150" s="4"/>
      <c r="NHG150" s="4"/>
      <c r="NHH150" s="4"/>
      <c r="NHI150" s="4"/>
      <c r="NHJ150" s="4"/>
      <c r="NHK150" s="74"/>
      <c r="NHL150" s="74"/>
      <c r="NHM150" s="74"/>
      <c r="NHN150" s="74"/>
      <c r="NHO150" s="74"/>
      <c r="NHP150" s="74"/>
      <c r="NHQ150" s="4"/>
      <c r="NHR150" s="4"/>
      <c r="NHS150" s="4"/>
      <c r="NHT150" s="4"/>
      <c r="NHU150" s="4"/>
      <c r="NHV150" s="4"/>
      <c r="NHW150" s="4"/>
      <c r="NHX150" s="4"/>
      <c r="NHY150" s="4"/>
      <c r="NHZ150" s="4"/>
      <c r="NIA150" s="4"/>
      <c r="NIB150" s="4"/>
      <c r="NIC150" s="4"/>
      <c r="NID150" s="4"/>
      <c r="NIE150" s="4"/>
      <c r="NIF150" s="4"/>
      <c r="NIG150" s="4"/>
      <c r="NIH150" s="4"/>
      <c r="NII150" s="4"/>
      <c r="NIJ150" s="4"/>
      <c r="NIK150" s="4"/>
      <c r="NIL150" s="4"/>
      <c r="NIM150" s="4"/>
      <c r="NIN150" s="4"/>
      <c r="NIO150" s="4"/>
      <c r="NIP150" s="4"/>
      <c r="NIQ150" s="4"/>
      <c r="NIR150" s="4"/>
      <c r="NIS150" s="4"/>
      <c r="NIT150" s="4"/>
      <c r="NIU150" s="4"/>
      <c r="NIV150" s="4"/>
      <c r="NIW150" s="4"/>
      <c r="NIX150" s="4"/>
      <c r="NIY150" s="4"/>
      <c r="NIZ150" s="4"/>
      <c r="NJA150" s="4"/>
      <c r="NJB150" s="4"/>
      <c r="NJC150" s="4"/>
      <c r="NJD150" s="4"/>
      <c r="NJE150" s="4"/>
      <c r="NJF150" s="4"/>
      <c r="NJG150" s="4"/>
      <c r="NJH150" s="4"/>
      <c r="NJI150" s="4"/>
      <c r="NJJ150" s="4"/>
      <c r="NJK150" s="4"/>
      <c r="NJL150" s="4"/>
      <c r="NJM150" s="4"/>
      <c r="NJN150" s="4"/>
      <c r="NJO150" s="4"/>
      <c r="NJP150" s="4"/>
      <c r="NJQ150" s="4"/>
      <c r="NJR150" s="4"/>
      <c r="NJS150" s="4"/>
      <c r="NJT150" s="4"/>
      <c r="NJU150" s="4"/>
      <c r="NJV150" s="4"/>
      <c r="NJW150" s="4"/>
      <c r="NJX150" s="4"/>
      <c r="NJY150" s="4"/>
      <c r="NJZ150" s="4"/>
      <c r="NKA150" s="4"/>
      <c r="NKB150" s="4"/>
      <c r="NKC150" s="4"/>
      <c r="NKD150" s="4"/>
      <c r="NKE150" s="4"/>
      <c r="NKF150" s="4"/>
      <c r="NKG150" s="4"/>
      <c r="NKH150" s="4"/>
      <c r="NKI150" s="4"/>
      <c r="NKJ150" s="4"/>
      <c r="NKK150" s="4"/>
      <c r="NKL150" s="4"/>
      <c r="NKM150" s="4"/>
      <c r="NKN150" s="4"/>
      <c r="NKO150" s="4"/>
      <c r="NKP150" s="4"/>
      <c r="NKQ150" s="4"/>
      <c r="NKR150" s="4"/>
      <c r="NKS150" s="4"/>
      <c r="NKT150" s="4"/>
      <c r="NKU150" s="4"/>
      <c r="NKV150" s="4"/>
      <c r="NKW150" s="4"/>
      <c r="NKX150" s="4"/>
      <c r="NKY150" s="4"/>
      <c r="NKZ150" s="4"/>
      <c r="NLA150" s="4"/>
      <c r="NLB150" s="4"/>
      <c r="NLC150" s="4"/>
      <c r="NLD150" s="4"/>
      <c r="NLE150" s="4"/>
      <c r="NLF150" s="4"/>
      <c r="NLG150" s="4"/>
      <c r="NLH150" s="4"/>
      <c r="NLI150" s="4"/>
      <c r="NLJ150" s="4"/>
      <c r="NLK150" s="4"/>
      <c r="NLL150" s="4"/>
      <c r="NLM150" s="4"/>
      <c r="NLN150" s="4"/>
      <c r="NLO150" s="4"/>
      <c r="NLP150" s="4"/>
      <c r="NLQ150" s="4"/>
      <c r="NLR150" s="4"/>
      <c r="NLS150" s="4"/>
      <c r="NLT150" s="4"/>
      <c r="NLU150" s="4"/>
      <c r="NLV150" s="4"/>
      <c r="NLW150" s="4"/>
      <c r="NLX150" s="4"/>
      <c r="NLY150" s="4"/>
      <c r="NLZ150" s="4"/>
      <c r="NMA150" s="4"/>
      <c r="NMB150" s="4"/>
      <c r="NMC150" s="4"/>
      <c r="NMD150" s="4"/>
      <c r="NME150" s="4"/>
      <c r="NMF150" s="4"/>
      <c r="NMG150" s="4"/>
      <c r="NMH150" s="4"/>
      <c r="NMI150" s="4"/>
      <c r="NMJ150" s="4"/>
      <c r="NMK150" s="4"/>
      <c r="NML150" s="4"/>
      <c r="NMM150" s="4"/>
      <c r="NMN150" s="4"/>
      <c r="NMO150" s="4"/>
      <c r="NMP150" s="4"/>
      <c r="NMQ150" s="4"/>
      <c r="NMR150" s="4"/>
      <c r="NMS150" s="4"/>
      <c r="NMT150" s="4"/>
      <c r="NMU150" s="4"/>
      <c r="NMV150" s="4"/>
      <c r="NMW150" s="4"/>
      <c r="NMX150" s="4"/>
      <c r="NMY150" s="4"/>
      <c r="NMZ150" s="4"/>
      <c r="NNA150" s="4"/>
      <c r="NNB150" s="4"/>
      <c r="NNC150" s="4"/>
      <c r="NND150" s="4"/>
      <c r="NNE150" s="4"/>
      <c r="NNF150" s="4"/>
      <c r="NNG150" s="4"/>
      <c r="NNH150" s="4"/>
      <c r="NNI150" s="4"/>
      <c r="NNJ150" s="4"/>
      <c r="NNK150" s="4"/>
      <c r="NNL150" s="4"/>
      <c r="NNM150" s="4"/>
      <c r="NNN150" s="4"/>
      <c r="NNO150" s="4"/>
      <c r="NNP150" s="4"/>
      <c r="NNQ150" s="4"/>
      <c r="NNR150" s="4"/>
      <c r="NNS150" s="4"/>
      <c r="NNT150" s="4"/>
      <c r="NNU150" s="4"/>
      <c r="NNV150" s="4"/>
      <c r="NNW150" s="4"/>
      <c r="NNX150" s="4"/>
      <c r="NNY150" s="4"/>
      <c r="NNZ150" s="4"/>
      <c r="NOA150" s="4"/>
      <c r="NOB150" s="4"/>
      <c r="NOC150" s="4"/>
      <c r="NOD150" s="4"/>
      <c r="NOE150" s="4"/>
      <c r="NOF150" s="4"/>
      <c r="NOG150" s="4"/>
      <c r="NOH150" s="4"/>
      <c r="NOI150" s="4"/>
      <c r="NOJ150" s="4"/>
      <c r="NOK150" s="4"/>
      <c r="NOL150" s="4"/>
      <c r="NOM150" s="4"/>
      <c r="NON150" s="4"/>
      <c r="NOO150" s="4"/>
      <c r="NOP150" s="4"/>
      <c r="NOQ150" s="4"/>
      <c r="NOR150" s="4"/>
      <c r="NOS150" s="4"/>
      <c r="NOT150" s="4"/>
      <c r="NOU150" s="4"/>
      <c r="NOV150" s="4"/>
      <c r="NOW150" s="4"/>
      <c r="NOX150" s="4"/>
      <c r="NOY150" s="4"/>
      <c r="NOZ150" s="4"/>
      <c r="NPA150" s="4"/>
      <c r="NPB150" s="4"/>
      <c r="NPC150" s="4"/>
      <c r="NPD150" s="4"/>
      <c r="NPE150" s="4"/>
      <c r="NPF150" s="4"/>
      <c r="NPG150" s="4"/>
      <c r="NPH150" s="4"/>
      <c r="NPI150" s="4"/>
      <c r="NPJ150" s="4"/>
      <c r="NPK150" s="4"/>
      <c r="NPL150" s="4"/>
      <c r="NPM150" s="4"/>
      <c r="NPN150" s="4"/>
      <c r="NPO150" s="4"/>
      <c r="NPP150" s="4"/>
      <c r="NPQ150" s="4"/>
      <c r="NPR150" s="4"/>
      <c r="NPS150" s="4"/>
      <c r="NPT150" s="4"/>
      <c r="NPU150" s="4"/>
      <c r="NPV150" s="4"/>
      <c r="NPW150" s="4"/>
      <c r="NPX150" s="4"/>
      <c r="NPY150" s="4"/>
      <c r="NPZ150" s="4"/>
      <c r="NQA150" s="4"/>
      <c r="NQB150" s="4"/>
      <c r="NQC150" s="4"/>
      <c r="NQD150" s="4"/>
      <c r="NQE150" s="4"/>
      <c r="NQF150" s="4"/>
      <c r="NQG150" s="4"/>
      <c r="NQH150" s="4"/>
      <c r="NQI150" s="4"/>
      <c r="NQJ150" s="4"/>
      <c r="NQK150" s="4"/>
      <c r="NQL150" s="4"/>
      <c r="NQM150" s="4"/>
      <c r="NQN150" s="4"/>
      <c r="NQO150" s="4"/>
      <c r="NQP150" s="4"/>
      <c r="NQQ150" s="4"/>
      <c r="NQR150" s="4"/>
      <c r="NQS150" s="4"/>
      <c r="NQT150" s="4"/>
      <c r="NQU150" s="4"/>
      <c r="NQV150" s="4"/>
      <c r="NQW150" s="4"/>
      <c r="NQX150" s="4"/>
      <c r="NQY150" s="4"/>
      <c r="NQZ150" s="4"/>
      <c r="NRA150" s="4"/>
      <c r="NRB150" s="4"/>
      <c r="NRC150" s="4"/>
      <c r="NRD150" s="4"/>
      <c r="NRE150" s="4"/>
      <c r="NRF150" s="4"/>
      <c r="NRG150" s="74"/>
      <c r="NRH150" s="74"/>
      <c r="NRI150" s="74"/>
      <c r="NRJ150" s="74"/>
      <c r="NRK150" s="74"/>
      <c r="NRL150" s="74"/>
      <c r="NRM150" s="4"/>
      <c r="NRN150" s="4"/>
      <c r="NRO150" s="4"/>
      <c r="NRP150" s="4"/>
      <c r="NRQ150" s="4"/>
      <c r="NRR150" s="4"/>
      <c r="NRS150" s="4"/>
      <c r="NRT150" s="4"/>
      <c r="NRU150" s="4"/>
      <c r="NRV150" s="4"/>
      <c r="NRW150" s="4"/>
      <c r="NRX150" s="4"/>
      <c r="NRY150" s="4"/>
      <c r="NRZ150" s="4"/>
      <c r="NSA150" s="4"/>
      <c r="NSB150" s="4"/>
      <c r="NSC150" s="4"/>
      <c r="NSD150" s="4"/>
      <c r="NSE150" s="4"/>
      <c r="NSF150" s="4"/>
      <c r="NSG150" s="4"/>
      <c r="NSH150" s="4"/>
      <c r="NSI150" s="4"/>
      <c r="NSJ150" s="4"/>
      <c r="NSK150" s="4"/>
      <c r="NSL150" s="4"/>
      <c r="NSM150" s="4"/>
      <c r="NSN150" s="4"/>
      <c r="NSO150" s="4"/>
      <c r="NSP150" s="4"/>
      <c r="NSQ150" s="4"/>
      <c r="NSR150" s="4"/>
      <c r="NSS150" s="4"/>
      <c r="NST150" s="4"/>
      <c r="NSU150" s="4"/>
      <c r="NSV150" s="4"/>
      <c r="NSW150" s="4"/>
      <c r="NSX150" s="4"/>
      <c r="NSY150" s="4"/>
      <c r="NSZ150" s="4"/>
      <c r="NTA150" s="4"/>
      <c r="NTB150" s="4"/>
      <c r="NTC150" s="4"/>
      <c r="NTD150" s="4"/>
      <c r="NTE150" s="4"/>
      <c r="NTF150" s="4"/>
      <c r="NTG150" s="4"/>
      <c r="NTH150" s="4"/>
      <c r="NTI150" s="4"/>
      <c r="NTJ150" s="4"/>
      <c r="NTK150" s="4"/>
      <c r="NTL150" s="4"/>
      <c r="NTM150" s="4"/>
      <c r="NTN150" s="4"/>
      <c r="NTO150" s="4"/>
      <c r="NTP150" s="4"/>
      <c r="NTQ150" s="4"/>
      <c r="NTR150" s="4"/>
      <c r="NTS150" s="4"/>
      <c r="NTT150" s="4"/>
      <c r="NTU150" s="4"/>
      <c r="NTV150" s="4"/>
      <c r="NTW150" s="4"/>
      <c r="NTX150" s="4"/>
      <c r="NTY150" s="4"/>
      <c r="NTZ150" s="4"/>
      <c r="NUA150" s="4"/>
      <c r="NUB150" s="4"/>
      <c r="NUC150" s="4"/>
      <c r="NUD150" s="4"/>
      <c r="NUE150" s="4"/>
      <c r="NUF150" s="4"/>
      <c r="NUG150" s="4"/>
      <c r="NUH150" s="4"/>
      <c r="NUI150" s="4"/>
      <c r="NUJ150" s="4"/>
      <c r="NUK150" s="4"/>
      <c r="NUL150" s="4"/>
      <c r="NUM150" s="4"/>
      <c r="NUN150" s="4"/>
      <c r="NUO150" s="4"/>
      <c r="NUP150" s="4"/>
      <c r="NUQ150" s="4"/>
      <c r="NUR150" s="4"/>
      <c r="NUS150" s="4"/>
      <c r="NUT150" s="4"/>
      <c r="NUU150" s="4"/>
      <c r="NUV150" s="4"/>
      <c r="NUW150" s="4"/>
      <c r="NUX150" s="4"/>
      <c r="NUY150" s="4"/>
      <c r="NUZ150" s="4"/>
      <c r="NVA150" s="4"/>
      <c r="NVB150" s="4"/>
      <c r="NVC150" s="4"/>
      <c r="NVD150" s="4"/>
      <c r="NVE150" s="4"/>
      <c r="NVF150" s="4"/>
      <c r="NVG150" s="4"/>
      <c r="NVH150" s="4"/>
      <c r="NVI150" s="4"/>
      <c r="NVJ150" s="4"/>
      <c r="NVK150" s="4"/>
      <c r="NVL150" s="4"/>
      <c r="NVM150" s="4"/>
      <c r="NVN150" s="4"/>
      <c r="NVO150" s="4"/>
      <c r="NVP150" s="4"/>
      <c r="NVQ150" s="4"/>
      <c r="NVR150" s="4"/>
      <c r="NVS150" s="4"/>
      <c r="NVT150" s="4"/>
      <c r="NVU150" s="4"/>
      <c r="NVV150" s="4"/>
      <c r="NVW150" s="4"/>
      <c r="NVX150" s="4"/>
      <c r="NVY150" s="4"/>
      <c r="NVZ150" s="4"/>
      <c r="NWA150" s="4"/>
      <c r="NWB150" s="4"/>
      <c r="NWC150" s="4"/>
      <c r="NWD150" s="4"/>
      <c r="NWE150" s="4"/>
      <c r="NWF150" s="4"/>
      <c r="NWG150" s="4"/>
      <c r="NWH150" s="4"/>
      <c r="NWI150" s="4"/>
      <c r="NWJ150" s="4"/>
      <c r="NWK150" s="4"/>
      <c r="NWL150" s="4"/>
      <c r="NWM150" s="4"/>
      <c r="NWN150" s="4"/>
      <c r="NWO150" s="4"/>
      <c r="NWP150" s="4"/>
      <c r="NWQ150" s="4"/>
      <c r="NWR150" s="4"/>
      <c r="NWS150" s="4"/>
      <c r="NWT150" s="4"/>
      <c r="NWU150" s="4"/>
      <c r="NWV150" s="4"/>
      <c r="NWW150" s="4"/>
      <c r="NWX150" s="4"/>
      <c r="NWY150" s="4"/>
      <c r="NWZ150" s="4"/>
      <c r="NXA150" s="4"/>
      <c r="NXB150" s="4"/>
      <c r="NXC150" s="4"/>
      <c r="NXD150" s="4"/>
      <c r="NXE150" s="4"/>
      <c r="NXF150" s="4"/>
      <c r="NXG150" s="4"/>
      <c r="NXH150" s="4"/>
      <c r="NXI150" s="4"/>
      <c r="NXJ150" s="4"/>
      <c r="NXK150" s="4"/>
      <c r="NXL150" s="4"/>
      <c r="NXM150" s="4"/>
      <c r="NXN150" s="4"/>
      <c r="NXO150" s="4"/>
      <c r="NXP150" s="4"/>
      <c r="NXQ150" s="4"/>
      <c r="NXR150" s="4"/>
      <c r="NXS150" s="4"/>
      <c r="NXT150" s="4"/>
      <c r="NXU150" s="4"/>
      <c r="NXV150" s="4"/>
      <c r="NXW150" s="4"/>
      <c r="NXX150" s="4"/>
      <c r="NXY150" s="4"/>
      <c r="NXZ150" s="4"/>
      <c r="NYA150" s="4"/>
      <c r="NYB150" s="4"/>
      <c r="NYC150" s="4"/>
      <c r="NYD150" s="4"/>
      <c r="NYE150" s="4"/>
      <c r="NYF150" s="4"/>
      <c r="NYG150" s="4"/>
      <c r="NYH150" s="4"/>
      <c r="NYI150" s="4"/>
      <c r="NYJ150" s="4"/>
      <c r="NYK150" s="4"/>
      <c r="NYL150" s="4"/>
      <c r="NYM150" s="4"/>
      <c r="NYN150" s="4"/>
      <c r="NYO150" s="4"/>
      <c r="NYP150" s="4"/>
      <c r="NYQ150" s="4"/>
      <c r="NYR150" s="4"/>
      <c r="NYS150" s="4"/>
      <c r="NYT150" s="4"/>
      <c r="NYU150" s="4"/>
      <c r="NYV150" s="4"/>
      <c r="NYW150" s="4"/>
      <c r="NYX150" s="4"/>
      <c r="NYY150" s="4"/>
      <c r="NYZ150" s="4"/>
      <c r="NZA150" s="4"/>
      <c r="NZB150" s="4"/>
      <c r="NZC150" s="4"/>
      <c r="NZD150" s="4"/>
      <c r="NZE150" s="4"/>
      <c r="NZF150" s="4"/>
      <c r="NZG150" s="4"/>
      <c r="NZH150" s="4"/>
      <c r="NZI150" s="4"/>
      <c r="NZJ150" s="4"/>
      <c r="NZK150" s="4"/>
      <c r="NZL150" s="4"/>
      <c r="NZM150" s="4"/>
      <c r="NZN150" s="4"/>
      <c r="NZO150" s="4"/>
      <c r="NZP150" s="4"/>
      <c r="NZQ150" s="4"/>
      <c r="NZR150" s="4"/>
      <c r="NZS150" s="4"/>
      <c r="NZT150" s="4"/>
      <c r="NZU150" s="4"/>
      <c r="NZV150" s="4"/>
      <c r="NZW150" s="4"/>
      <c r="NZX150" s="4"/>
      <c r="NZY150" s="4"/>
      <c r="NZZ150" s="4"/>
      <c r="OAA150" s="4"/>
      <c r="OAB150" s="4"/>
      <c r="OAC150" s="4"/>
      <c r="OAD150" s="4"/>
      <c r="OAE150" s="4"/>
      <c r="OAF150" s="4"/>
      <c r="OAG150" s="4"/>
      <c r="OAH150" s="4"/>
      <c r="OAI150" s="4"/>
      <c r="OAJ150" s="4"/>
      <c r="OAK150" s="4"/>
      <c r="OAL150" s="4"/>
      <c r="OAM150" s="4"/>
      <c r="OAN150" s="4"/>
      <c r="OAO150" s="4"/>
      <c r="OAP150" s="4"/>
      <c r="OAQ150" s="4"/>
      <c r="OAR150" s="4"/>
      <c r="OAS150" s="4"/>
      <c r="OAT150" s="4"/>
      <c r="OAU150" s="4"/>
      <c r="OAV150" s="4"/>
      <c r="OAW150" s="4"/>
      <c r="OAX150" s="4"/>
      <c r="OAY150" s="4"/>
      <c r="OAZ150" s="4"/>
      <c r="OBA150" s="4"/>
      <c r="OBB150" s="4"/>
      <c r="OBC150" s="74"/>
      <c r="OBD150" s="74"/>
      <c r="OBE150" s="74"/>
      <c r="OBF150" s="74"/>
      <c r="OBG150" s="74"/>
      <c r="OBH150" s="74"/>
      <c r="OBI150" s="4"/>
      <c r="OBJ150" s="4"/>
      <c r="OBK150" s="4"/>
      <c r="OBL150" s="4"/>
      <c r="OBM150" s="4"/>
      <c r="OBN150" s="4"/>
      <c r="OBO150" s="4"/>
      <c r="OBP150" s="4"/>
      <c r="OBQ150" s="4"/>
      <c r="OBR150" s="4"/>
      <c r="OBS150" s="4"/>
      <c r="OBT150" s="4"/>
      <c r="OBU150" s="4"/>
      <c r="OBV150" s="4"/>
      <c r="OBW150" s="4"/>
      <c r="OBX150" s="4"/>
      <c r="OBY150" s="4"/>
      <c r="OBZ150" s="4"/>
      <c r="OCA150" s="4"/>
      <c r="OCB150" s="4"/>
      <c r="OCC150" s="4"/>
      <c r="OCD150" s="4"/>
      <c r="OCE150" s="4"/>
      <c r="OCF150" s="4"/>
      <c r="OCG150" s="4"/>
      <c r="OCH150" s="4"/>
      <c r="OCI150" s="4"/>
      <c r="OCJ150" s="4"/>
      <c r="OCK150" s="4"/>
      <c r="OCL150" s="4"/>
      <c r="OCM150" s="4"/>
      <c r="OCN150" s="4"/>
      <c r="OCO150" s="4"/>
      <c r="OCP150" s="4"/>
      <c r="OCQ150" s="4"/>
      <c r="OCR150" s="4"/>
      <c r="OCS150" s="4"/>
      <c r="OCT150" s="4"/>
      <c r="OCU150" s="4"/>
      <c r="OCV150" s="4"/>
      <c r="OCW150" s="4"/>
      <c r="OCX150" s="4"/>
      <c r="OCY150" s="4"/>
      <c r="OCZ150" s="4"/>
      <c r="ODA150" s="4"/>
      <c r="ODB150" s="4"/>
      <c r="ODC150" s="4"/>
      <c r="ODD150" s="4"/>
      <c r="ODE150" s="4"/>
      <c r="ODF150" s="4"/>
      <c r="ODG150" s="4"/>
      <c r="ODH150" s="4"/>
      <c r="ODI150" s="4"/>
      <c r="ODJ150" s="4"/>
      <c r="ODK150" s="4"/>
      <c r="ODL150" s="4"/>
      <c r="ODM150" s="4"/>
      <c r="ODN150" s="4"/>
      <c r="ODO150" s="4"/>
      <c r="ODP150" s="4"/>
      <c r="ODQ150" s="4"/>
      <c r="ODR150" s="4"/>
      <c r="ODS150" s="4"/>
      <c r="ODT150" s="4"/>
      <c r="ODU150" s="4"/>
      <c r="ODV150" s="4"/>
      <c r="ODW150" s="4"/>
      <c r="ODX150" s="4"/>
      <c r="ODY150" s="4"/>
      <c r="ODZ150" s="4"/>
      <c r="OEA150" s="4"/>
      <c r="OEB150" s="4"/>
      <c r="OEC150" s="4"/>
      <c r="OED150" s="4"/>
      <c r="OEE150" s="4"/>
      <c r="OEF150" s="4"/>
      <c r="OEG150" s="4"/>
      <c r="OEH150" s="4"/>
      <c r="OEI150" s="4"/>
      <c r="OEJ150" s="4"/>
      <c r="OEK150" s="4"/>
      <c r="OEL150" s="4"/>
      <c r="OEM150" s="4"/>
      <c r="OEN150" s="4"/>
      <c r="OEO150" s="4"/>
      <c r="OEP150" s="4"/>
      <c r="OEQ150" s="4"/>
      <c r="OER150" s="4"/>
      <c r="OES150" s="4"/>
      <c r="OET150" s="4"/>
      <c r="OEU150" s="4"/>
      <c r="OEV150" s="4"/>
      <c r="OEW150" s="4"/>
      <c r="OEX150" s="4"/>
      <c r="OEY150" s="4"/>
      <c r="OEZ150" s="4"/>
      <c r="OFA150" s="4"/>
      <c r="OFB150" s="4"/>
      <c r="OFC150" s="4"/>
      <c r="OFD150" s="4"/>
      <c r="OFE150" s="4"/>
      <c r="OFF150" s="4"/>
      <c r="OFG150" s="4"/>
      <c r="OFH150" s="4"/>
      <c r="OFI150" s="4"/>
      <c r="OFJ150" s="4"/>
      <c r="OFK150" s="4"/>
      <c r="OFL150" s="4"/>
      <c r="OFM150" s="4"/>
      <c r="OFN150" s="4"/>
      <c r="OFO150" s="4"/>
      <c r="OFP150" s="4"/>
      <c r="OFQ150" s="4"/>
      <c r="OFR150" s="4"/>
      <c r="OFS150" s="4"/>
      <c r="OFT150" s="4"/>
      <c r="OFU150" s="4"/>
      <c r="OFV150" s="4"/>
      <c r="OFW150" s="4"/>
      <c r="OFX150" s="4"/>
      <c r="OFY150" s="4"/>
      <c r="OFZ150" s="4"/>
      <c r="OGA150" s="4"/>
      <c r="OGB150" s="4"/>
      <c r="OGC150" s="4"/>
      <c r="OGD150" s="4"/>
      <c r="OGE150" s="4"/>
      <c r="OGF150" s="4"/>
      <c r="OGG150" s="4"/>
      <c r="OGH150" s="4"/>
      <c r="OGI150" s="4"/>
      <c r="OGJ150" s="4"/>
      <c r="OGK150" s="4"/>
      <c r="OGL150" s="4"/>
      <c r="OGM150" s="4"/>
      <c r="OGN150" s="4"/>
      <c r="OGO150" s="4"/>
      <c r="OGP150" s="4"/>
      <c r="OGQ150" s="4"/>
      <c r="OGR150" s="4"/>
      <c r="OGS150" s="4"/>
      <c r="OGT150" s="4"/>
      <c r="OGU150" s="4"/>
      <c r="OGV150" s="4"/>
      <c r="OGW150" s="4"/>
      <c r="OGX150" s="4"/>
      <c r="OGY150" s="4"/>
      <c r="OGZ150" s="4"/>
      <c r="OHA150" s="4"/>
      <c r="OHB150" s="4"/>
      <c r="OHC150" s="4"/>
      <c r="OHD150" s="4"/>
      <c r="OHE150" s="4"/>
      <c r="OHF150" s="4"/>
      <c r="OHG150" s="4"/>
      <c r="OHH150" s="4"/>
      <c r="OHI150" s="4"/>
      <c r="OHJ150" s="4"/>
      <c r="OHK150" s="4"/>
      <c r="OHL150" s="4"/>
      <c r="OHM150" s="4"/>
      <c r="OHN150" s="4"/>
      <c r="OHO150" s="4"/>
      <c r="OHP150" s="4"/>
      <c r="OHQ150" s="4"/>
      <c r="OHR150" s="4"/>
      <c r="OHS150" s="4"/>
      <c r="OHT150" s="4"/>
      <c r="OHU150" s="4"/>
      <c r="OHV150" s="4"/>
      <c r="OHW150" s="4"/>
      <c r="OHX150" s="4"/>
      <c r="OHY150" s="4"/>
      <c r="OHZ150" s="4"/>
      <c r="OIA150" s="4"/>
      <c r="OIB150" s="4"/>
      <c r="OIC150" s="4"/>
      <c r="OID150" s="4"/>
      <c r="OIE150" s="4"/>
      <c r="OIF150" s="4"/>
      <c r="OIG150" s="4"/>
      <c r="OIH150" s="4"/>
      <c r="OII150" s="4"/>
      <c r="OIJ150" s="4"/>
      <c r="OIK150" s="4"/>
      <c r="OIL150" s="4"/>
      <c r="OIM150" s="4"/>
      <c r="OIN150" s="4"/>
      <c r="OIO150" s="4"/>
      <c r="OIP150" s="4"/>
      <c r="OIQ150" s="4"/>
      <c r="OIR150" s="4"/>
      <c r="OIS150" s="4"/>
      <c r="OIT150" s="4"/>
      <c r="OIU150" s="4"/>
      <c r="OIV150" s="4"/>
      <c r="OIW150" s="4"/>
      <c r="OIX150" s="4"/>
      <c r="OIY150" s="4"/>
      <c r="OIZ150" s="4"/>
      <c r="OJA150" s="4"/>
      <c r="OJB150" s="4"/>
      <c r="OJC150" s="4"/>
      <c r="OJD150" s="4"/>
      <c r="OJE150" s="4"/>
      <c r="OJF150" s="4"/>
      <c r="OJG150" s="4"/>
      <c r="OJH150" s="4"/>
      <c r="OJI150" s="4"/>
      <c r="OJJ150" s="4"/>
      <c r="OJK150" s="4"/>
      <c r="OJL150" s="4"/>
      <c r="OJM150" s="4"/>
      <c r="OJN150" s="4"/>
      <c r="OJO150" s="4"/>
      <c r="OJP150" s="4"/>
      <c r="OJQ150" s="4"/>
      <c r="OJR150" s="4"/>
      <c r="OJS150" s="4"/>
      <c r="OJT150" s="4"/>
      <c r="OJU150" s="4"/>
      <c r="OJV150" s="4"/>
      <c r="OJW150" s="4"/>
      <c r="OJX150" s="4"/>
      <c r="OJY150" s="4"/>
      <c r="OJZ150" s="4"/>
      <c r="OKA150" s="4"/>
      <c r="OKB150" s="4"/>
      <c r="OKC150" s="4"/>
      <c r="OKD150" s="4"/>
      <c r="OKE150" s="4"/>
      <c r="OKF150" s="4"/>
      <c r="OKG150" s="4"/>
      <c r="OKH150" s="4"/>
      <c r="OKI150" s="4"/>
      <c r="OKJ150" s="4"/>
      <c r="OKK150" s="4"/>
      <c r="OKL150" s="4"/>
      <c r="OKM150" s="4"/>
      <c r="OKN150" s="4"/>
      <c r="OKO150" s="4"/>
      <c r="OKP150" s="4"/>
      <c r="OKQ150" s="4"/>
      <c r="OKR150" s="4"/>
      <c r="OKS150" s="4"/>
      <c r="OKT150" s="4"/>
      <c r="OKU150" s="4"/>
      <c r="OKV150" s="4"/>
      <c r="OKW150" s="4"/>
      <c r="OKX150" s="4"/>
      <c r="OKY150" s="74"/>
      <c r="OKZ150" s="74"/>
      <c r="OLA150" s="74"/>
      <c r="OLB150" s="74"/>
      <c r="OLC150" s="74"/>
      <c r="OLD150" s="74"/>
      <c r="OLE150" s="4"/>
      <c r="OLF150" s="4"/>
      <c r="OLG150" s="4"/>
      <c r="OLH150" s="4"/>
      <c r="OLI150" s="4"/>
      <c r="OLJ150" s="4"/>
      <c r="OLK150" s="4"/>
      <c r="OLL150" s="4"/>
      <c r="OLM150" s="4"/>
      <c r="OLN150" s="4"/>
      <c r="OLO150" s="4"/>
      <c r="OLP150" s="4"/>
      <c r="OLQ150" s="4"/>
      <c r="OLR150" s="4"/>
      <c r="OLS150" s="4"/>
      <c r="OLT150" s="4"/>
      <c r="OLU150" s="4"/>
      <c r="OLV150" s="4"/>
      <c r="OLW150" s="4"/>
      <c r="OLX150" s="4"/>
      <c r="OLY150" s="4"/>
      <c r="OLZ150" s="4"/>
      <c r="OMA150" s="4"/>
      <c r="OMB150" s="4"/>
      <c r="OMC150" s="4"/>
      <c r="OMD150" s="4"/>
      <c r="OME150" s="4"/>
      <c r="OMF150" s="4"/>
      <c r="OMG150" s="4"/>
      <c r="OMH150" s="4"/>
      <c r="OMI150" s="4"/>
      <c r="OMJ150" s="4"/>
      <c r="OMK150" s="4"/>
      <c r="OML150" s="4"/>
      <c r="OMM150" s="4"/>
      <c r="OMN150" s="4"/>
      <c r="OMO150" s="4"/>
      <c r="OMP150" s="4"/>
      <c r="OMQ150" s="4"/>
      <c r="OMR150" s="4"/>
      <c r="OMS150" s="4"/>
      <c r="OMT150" s="4"/>
      <c r="OMU150" s="4"/>
      <c r="OMV150" s="4"/>
      <c r="OMW150" s="4"/>
      <c r="OMX150" s="4"/>
      <c r="OMY150" s="4"/>
      <c r="OMZ150" s="4"/>
      <c r="ONA150" s="4"/>
      <c r="ONB150" s="4"/>
      <c r="ONC150" s="4"/>
      <c r="OND150" s="4"/>
      <c r="ONE150" s="4"/>
      <c r="ONF150" s="4"/>
      <c r="ONG150" s="4"/>
      <c r="ONH150" s="4"/>
      <c r="ONI150" s="4"/>
      <c r="ONJ150" s="4"/>
      <c r="ONK150" s="4"/>
      <c r="ONL150" s="4"/>
      <c r="ONM150" s="4"/>
      <c r="ONN150" s="4"/>
      <c r="ONO150" s="4"/>
      <c r="ONP150" s="4"/>
      <c r="ONQ150" s="4"/>
      <c r="ONR150" s="4"/>
      <c r="ONS150" s="4"/>
      <c r="ONT150" s="4"/>
      <c r="ONU150" s="4"/>
      <c r="ONV150" s="4"/>
      <c r="ONW150" s="4"/>
      <c r="ONX150" s="4"/>
      <c r="ONY150" s="4"/>
      <c r="ONZ150" s="4"/>
      <c r="OOA150" s="4"/>
      <c r="OOB150" s="4"/>
      <c r="OOC150" s="4"/>
      <c r="OOD150" s="4"/>
      <c r="OOE150" s="4"/>
      <c r="OOF150" s="4"/>
      <c r="OOG150" s="4"/>
      <c r="OOH150" s="4"/>
      <c r="OOI150" s="4"/>
      <c r="OOJ150" s="4"/>
      <c r="OOK150" s="4"/>
      <c r="OOL150" s="4"/>
      <c r="OOM150" s="4"/>
      <c r="OON150" s="4"/>
      <c r="OOO150" s="4"/>
      <c r="OOP150" s="4"/>
      <c r="OOQ150" s="4"/>
      <c r="OOR150" s="4"/>
      <c r="OOS150" s="4"/>
      <c r="OOT150" s="4"/>
      <c r="OOU150" s="4"/>
      <c r="OOV150" s="4"/>
      <c r="OOW150" s="4"/>
      <c r="OOX150" s="4"/>
      <c r="OOY150" s="4"/>
      <c r="OOZ150" s="4"/>
      <c r="OPA150" s="4"/>
      <c r="OPB150" s="4"/>
      <c r="OPC150" s="4"/>
      <c r="OPD150" s="4"/>
      <c r="OPE150" s="4"/>
      <c r="OPF150" s="4"/>
      <c r="OPG150" s="4"/>
      <c r="OPH150" s="4"/>
      <c r="OPI150" s="4"/>
      <c r="OPJ150" s="4"/>
      <c r="OPK150" s="4"/>
      <c r="OPL150" s="4"/>
      <c r="OPM150" s="4"/>
      <c r="OPN150" s="4"/>
      <c r="OPO150" s="4"/>
      <c r="OPP150" s="4"/>
      <c r="OPQ150" s="4"/>
      <c r="OPR150" s="4"/>
      <c r="OPS150" s="4"/>
      <c r="OPT150" s="4"/>
      <c r="OPU150" s="4"/>
      <c r="OPV150" s="4"/>
      <c r="OPW150" s="4"/>
      <c r="OPX150" s="4"/>
      <c r="OPY150" s="4"/>
      <c r="OPZ150" s="4"/>
      <c r="OQA150" s="4"/>
      <c r="OQB150" s="4"/>
      <c r="OQC150" s="4"/>
      <c r="OQD150" s="4"/>
      <c r="OQE150" s="4"/>
      <c r="OQF150" s="4"/>
      <c r="OQG150" s="4"/>
      <c r="OQH150" s="4"/>
      <c r="OQI150" s="4"/>
      <c r="OQJ150" s="4"/>
      <c r="OQK150" s="4"/>
      <c r="OQL150" s="4"/>
      <c r="OQM150" s="4"/>
      <c r="OQN150" s="4"/>
      <c r="OQO150" s="4"/>
      <c r="OQP150" s="4"/>
      <c r="OQQ150" s="4"/>
      <c r="OQR150" s="4"/>
      <c r="OQS150" s="4"/>
      <c r="OQT150" s="4"/>
      <c r="OQU150" s="4"/>
      <c r="OQV150" s="4"/>
      <c r="OQW150" s="4"/>
      <c r="OQX150" s="4"/>
      <c r="OQY150" s="4"/>
      <c r="OQZ150" s="4"/>
      <c r="ORA150" s="4"/>
      <c r="ORB150" s="4"/>
      <c r="ORC150" s="4"/>
      <c r="ORD150" s="4"/>
      <c r="ORE150" s="4"/>
      <c r="ORF150" s="4"/>
      <c r="ORG150" s="4"/>
      <c r="ORH150" s="4"/>
      <c r="ORI150" s="4"/>
      <c r="ORJ150" s="4"/>
      <c r="ORK150" s="4"/>
      <c r="ORL150" s="4"/>
      <c r="ORM150" s="4"/>
      <c r="ORN150" s="4"/>
      <c r="ORO150" s="4"/>
      <c r="ORP150" s="4"/>
      <c r="ORQ150" s="4"/>
      <c r="ORR150" s="4"/>
      <c r="ORS150" s="4"/>
      <c r="ORT150" s="4"/>
      <c r="ORU150" s="4"/>
      <c r="ORV150" s="4"/>
      <c r="ORW150" s="4"/>
      <c r="ORX150" s="4"/>
      <c r="ORY150" s="4"/>
      <c r="ORZ150" s="4"/>
      <c r="OSA150" s="4"/>
      <c r="OSB150" s="4"/>
      <c r="OSC150" s="4"/>
      <c r="OSD150" s="4"/>
      <c r="OSE150" s="4"/>
      <c r="OSF150" s="4"/>
      <c r="OSG150" s="4"/>
      <c r="OSH150" s="4"/>
      <c r="OSI150" s="4"/>
      <c r="OSJ150" s="4"/>
      <c r="OSK150" s="4"/>
      <c r="OSL150" s="4"/>
      <c r="OSM150" s="4"/>
      <c r="OSN150" s="4"/>
      <c r="OSO150" s="4"/>
      <c r="OSP150" s="4"/>
      <c r="OSQ150" s="4"/>
      <c r="OSR150" s="4"/>
      <c r="OSS150" s="4"/>
      <c r="OST150" s="4"/>
      <c r="OSU150" s="4"/>
      <c r="OSV150" s="4"/>
      <c r="OSW150" s="4"/>
      <c r="OSX150" s="4"/>
      <c r="OSY150" s="4"/>
      <c r="OSZ150" s="4"/>
      <c r="OTA150" s="4"/>
      <c r="OTB150" s="4"/>
      <c r="OTC150" s="4"/>
      <c r="OTD150" s="4"/>
      <c r="OTE150" s="4"/>
      <c r="OTF150" s="4"/>
      <c r="OTG150" s="4"/>
      <c r="OTH150" s="4"/>
      <c r="OTI150" s="4"/>
      <c r="OTJ150" s="4"/>
      <c r="OTK150" s="4"/>
      <c r="OTL150" s="4"/>
      <c r="OTM150" s="4"/>
      <c r="OTN150" s="4"/>
      <c r="OTO150" s="4"/>
      <c r="OTP150" s="4"/>
      <c r="OTQ150" s="4"/>
      <c r="OTR150" s="4"/>
      <c r="OTS150" s="4"/>
      <c r="OTT150" s="4"/>
      <c r="OTU150" s="4"/>
      <c r="OTV150" s="4"/>
      <c r="OTW150" s="4"/>
      <c r="OTX150" s="4"/>
      <c r="OTY150" s="4"/>
      <c r="OTZ150" s="4"/>
      <c r="OUA150" s="4"/>
      <c r="OUB150" s="4"/>
      <c r="OUC150" s="4"/>
      <c r="OUD150" s="4"/>
      <c r="OUE150" s="4"/>
      <c r="OUF150" s="4"/>
      <c r="OUG150" s="4"/>
      <c r="OUH150" s="4"/>
      <c r="OUI150" s="4"/>
      <c r="OUJ150" s="4"/>
      <c r="OUK150" s="4"/>
      <c r="OUL150" s="4"/>
      <c r="OUM150" s="4"/>
      <c r="OUN150" s="4"/>
      <c r="OUO150" s="4"/>
      <c r="OUP150" s="4"/>
      <c r="OUQ150" s="4"/>
      <c r="OUR150" s="4"/>
      <c r="OUS150" s="4"/>
      <c r="OUT150" s="4"/>
      <c r="OUU150" s="74"/>
      <c r="OUV150" s="74"/>
      <c r="OUW150" s="74"/>
      <c r="OUX150" s="74"/>
      <c r="OUY150" s="74"/>
      <c r="OUZ150" s="74"/>
      <c r="OVA150" s="4"/>
      <c r="OVB150" s="4"/>
      <c r="OVC150" s="4"/>
      <c r="OVD150" s="4"/>
      <c r="OVE150" s="4"/>
      <c r="OVF150" s="4"/>
      <c r="OVG150" s="4"/>
      <c r="OVH150" s="4"/>
      <c r="OVI150" s="4"/>
      <c r="OVJ150" s="4"/>
      <c r="OVK150" s="4"/>
      <c r="OVL150" s="4"/>
      <c r="OVM150" s="4"/>
      <c r="OVN150" s="4"/>
      <c r="OVO150" s="4"/>
      <c r="OVP150" s="4"/>
      <c r="OVQ150" s="4"/>
      <c r="OVR150" s="4"/>
      <c r="OVS150" s="4"/>
      <c r="OVT150" s="4"/>
      <c r="OVU150" s="4"/>
      <c r="OVV150" s="4"/>
      <c r="OVW150" s="4"/>
      <c r="OVX150" s="4"/>
      <c r="OVY150" s="4"/>
      <c r="OVZ150" s="4"/>
      <c r="OWA150" s="4"/>
      <c r="OWB150" s="4"/>
      <c r="OWC150" s="4"/>
      <c r="OWD150" s="4"/>
      <c r="OWE150" s="4"/>
      <c r="OWF150" s="4"/>
      <c r="OWG150" s="4"/>
      <c r="OWH150" s="4"/>
      <c r="OWI150" s="4"/>
      <c r="OWJ150" s="4"/>
      <c r="OWK150" s="4"/>
      <c r="OWL150" s="4"/>
      <c r="OWM150" s="4"/>
      <c r="OWN150" s="4"/>
      <c r="OWO150" s="4"/>
      <c r="OWP150" s="4"/>
      <c r="OWQ150" s="4"/>
      <c r="OWR150" s="4"/>
      <c r="OWS150" s="4"/>
      <c r="OWT150" s="4"/>
      <c r="OWU150" s="4"/>
      <c r="OWV150" s="4"/>
      <c r="OWW150" s="4"/>
      <c r="OWX150" s="4"/>
      <c r="OWY150" s="4"/>
      <c r="OWZ150" s="4"/>
      <c r="OXA150" s="4"/>
      <c r="OXB150" s="4"/>
      <c r="OXC150" s="4"/>
      <c r="OXD150" s="4"/>
      <c r="OXE150" s="4"/>
      <c r="OXF150" s="4"/>
      <c r="OXG150" s="4"/>
      <c r="OXH150" s="4"/>
      <c r="OXI150" s="4"/>
      <c r="OXJ150" s="4"/>
      <c r="OXK150" s="4"/>
      <c r="OXL150" s="4"/>
      <c r="OXM150" s="4"/>
      <c r="OXN150" s="4"/>
      <c r="OXO150" s="4"/>
      <c r="OXP150" s="4"/>
      <c r="OXQ150" s="4"/>
      <c r="OXR150" s="4"/>
      <c r="OXS150" s="4"/>
      <c r="OXT150" s="4"/>
      <c r="OXU150" s="4"/>
      <c r="OXV150" s="4"/>
      <c r="OXW150" s="4"/>
      <c r="OXX150" s="4"/>
      <c r="OXY150" s="4"/>
      <c r="OXZ150" s="4"/>
      <c r="OYA150" s="4"/>
      <c r="OYB150" s="4"/>
      <c r="OYC150" s="4"/>
      <c r="OYD150" s="4"/>
      <c r="OYE150" s="4"/>
      <c r="OYF150" s="4"/>
      <c r="OYG150" s="4"/>
      <c r="OYH150" s="4"/>
      <c r="OYI150" s="4"/>
      <c r="OYJ150" s="4"/>
      <c r="OYK150" s="4"/>
      <c r="OYL150" s="4"/>
      <c r="OYM150" s="4"/>
      <c r="OYN150" s="4"/>
      <c r="OYO150" s="4"/>
      <c r="OYP150" s="4"/>
      <c r="OYQ150" s="4"/>
      <c r="OYR150" s="4"/>
      <c r="OYS150" s="4"/>
      <c r="OYT150" s="4"/>
      <c r="OYU150" s="4"/>
      <c r="OYV150" s="4"/>
      <c r="OYW150" s="4"/>
      <c r="OYX150" s="4"/>
      <c r="OYY150" s="4"/>
      <c r="OYZ150" s="4"/>
      <c r="OZA150" s="4"/>
      <c r="OZB150" s="4"/>
      <c r="OZC150" s="4"/>
      <c r="OZD150" s="4"/>
      <c r="OZE150" s="4"/>
      <c r="OZF150" s="4"/>
      <c r="OZG150" s="4"/>
      <c r="OZH150" s="4"/>
      <c r="OZI150" s="4"/>
      <c r="OZJ150" s="4"/>
      <c r="OZK150" s="4"/>
      <c r="OZL150" s="4"/>
      <c r="OZM150" s="4"/>
      <c r="OZN150" s="4"/>
      <c r="OZO150" s="4"/>
      <c r="OZP150" s="4"/>
      <c r="OZQ150" s="4"/>
      <c r="OZR150" s="4"/>
      <c r="OZS150" s="4"/>
      <c r="OZT150" s="4"/>
      <c r="OZU150" s="4"/>
      <c r="OZV150" s="4"/>
      <c r="OZW150" s="4"/>
      <c r="OZX150" s="4"/>
      <c r="OZY150" s="4"/>
      <c r="OZZ150" s="4"/>
      <c r="PAA150" s="4"/>
      <c r="PAB150" s="4"/>
      <c r="PAC150" s="4"/>
      <c r="PAD150" s="4"/>
      <c r="PAE150" s="4"/>
      <c r="PAF150" s="4"/>
      <c r="PAG150" s="4"/>
      <c r="PAH150" s="4"/>
      <c r="PAI150" s="4"/>
      <c r="PAJ150" s="4"/>
      <c r="PAK150" s="4"/>
      <c r="PAL150" s="4"/>
      <c r="PAM150" s="4"/>
      <c r="PAN150" s="4"/>
      <c r="PAO150" s="4"/>
      <c r="PAP150" s="4"/>
      <c r="PAQ150" s="4"/>
      <c r="PAR150" s="4"/>
      <c r="PAS150" s="4"/>
      <c r="PAT150" s="4"/>
      <c r="PAU150" s="4"/>
      <c r="PAV150" s="4"/>
      <c r="PAW150" s="4"/>
      <c r="PAX150" s="4"/>
      <c r="PAY150" s="4"/>
      <c r="PAZ150" s="4"/>
      <c r="PBA150" s="4"/>
      <c r="PBB150" s="4"/>
      <c r="PBC150" s="4"/>
      <c r="PBD150" s="4"/>
      <c r="PBE150" s="4"/>
      <c r="PBF150" s="4"/>
      <c r="PBG150" s="4"/>
      <c r="PBH150" s="4"/>
      <c r="PBI150" s="4"/>
      <c r="PBJ150" s="4"/>
      <c r="PBK150" s="4"/>
      <c r="PBL150" s="4"/>
      <c r="PBM150" s="4"/>
      <c r="PBN150" s="4"/>
      <c r="PBO150" s="4"/>
      <c r="PBP150" s="4"/>
      <c r="PBQ150" s="4"/>
      <c r="PBR150" s="4"/>
      <c r="PBS150" s="4"/>
      <c r="PBT150" s="4"/>
      <c r="PBU150" s="4"/>
      <c r="PBV150" s="4"/>
      <c r="PBW150" s="4"/>
      <c r="PBX150" s="4"/>
      <c r="PBY150" s="4"/>
      <c r="PBZ150" s="4"/>
      <c r="PCA150" s="4"/>
      <c r="PCB150" s="4"/>
      <c r="PCC150" s="4"/>
      <c r="PCD150" s="4"/>
      <c r="PCE150" s="4"/>
      <c r="PCF150" s="4"/>
      <c r="PCG150" s="4"/>
      <c r="PCH150" s="4"/>
      <c r="PCI150" s="4"/>
      <c r="PCJ150" s="4"/>
      <c r="PCK150" s="4"/>
      <c r="PCL150" s="4"/>
      <c r="PCM150" s="4"/>
      <c r="PCN150" s="4"/>
      <c r="PCO150" s="4"/>
      <c r="PCP150" s="4"/>
      <c r="PCQ150" s="4"/>
      <c r="PCR150" s="4"/>
      <c r="PCS150" s="4"/>
      <c r="PCT150" s="4"/>
      <c r="PCU150" s="4"/>
      <c r="PCV150" s="4"/>
      <c r="PCW150" s="4"/>
      <c r="PCX150" s="4"/>
      <c r="PCY150" s="4"/>
      <c r="PCZ150" s="4"/>
      <c r="PDA150" s="4"/>
      <c r="PDB150" s="4"/>
      <c r="PDC150" s="4"/>
      <c r="PDD150" s="4"/>
      <c r="PDE150" s="4"/>
      <c r="PDF150" s="4"/>
      <c r="PDG150" s="4"/>
      <c r="PDH150" s="4"/>
      <c r="PDI150" s="4"/>
      <c r="PDJ150" s="4"/>
      <c r="PDK150" s="4"/>
      <c r="PDL150" s="4"/>
      <c r="PDM150" s="4"/>
      <c r="PDN150" s="4"/>
      <c r="PDO150" s="4"/>
      <c r="PDP150" s="4"/>
      <c r="PDQ150" s="4"/>
      <c r="PDR150" s="4"/>
      <c r="PDS150" s="4"/>
      <c r="PDT150" s="4"/>
      <c r="PDU150" s="4"/>
      <c r="PDV150" s="4"/>
      <c r="PDW150" s="4"/>
      <c r="PDX150" s="4"/>
      <c r="PDY150" s="4"/>
      <c r="PDZ150" s="4"/>
      <c r="PEA150" s="4"/>
      <c r="PEB150" s="4"/>
      <c r="PEC150" s="4"/>
      <c r="PED150" s="4"/>
      <c r="PEE150" s="4"/>
      <c r="PEF150" s="4"/>
      <c r="PEG150" s="4"/>
      <c r="PEH150" s="4"/>
      <c r="PEI150" s="4"/>
      <c r="PEJ150" s="4"/>
      <c r="PEK150" s="4"/>
      <c r="PEL150" s="4"/>
      <c r="PEM150" s="4"/>
      <c r="PEN150" s="4"/>
      <c r="PEO150" s="4"/>
      <c r="PEP150" s="4"/>
      <c r="PEQ150" s="74"/>
      <c r="PER150" s="74"/>
      <c r="PES150" s="74"/>
      <c r="PET150" s="74"/>
      <c r="PEU150" s="74"/>
      <c r="PEV150" s="74"/>
      <c r="PEW150" s="4"/>
      <c r="PEX150" s="4"/>
      <c r="PEY150" s="4"/>
      <c r="PEZ150" s="4"/>
      <c r="PFA150" s="4"/>
      <c r="PFB150" s="4"/>
      <c r="PFC150" s="4"/>
      <c r="PFD150" s="4"/>
      <c r="PFE150" s="4"/>
      <c r="PFF150" s="4"/>
      <c r="PFG150" s="4"/>
      <c r="PFH150" s="4"/>
      <c r="PFI150" s="4"/>
      <c r="PFJ150" s="4"/>
      <c r="PFK150" s="4"/>
      <c r="PFL150" s="4"/>
      <c r="PFM150" s="4"/>
      <c r="PFN150" s="4"/>
      <c r="PFO150" s="4"/>
      <c r="PFP150" s="4"/>
      <c r="PFQ150" s="4"/>
      <c r="PFR150" s="4"/>
      <c r="PFS150" s="4"/>
      <c r="PFT150" s="4"/>
      <c r="PFU150" s="4"/>
      <c r="PFV150" s="4"/>
      <c r="PFW150" s="4"/>
      <c r="PFX150" s="4"/>
      <c r="PFY150" s="4"/>
      <c r="PFZ150" s="4"/>
      <c r="PGA150" s="4"/>
      <c r="PGB150" s="4"/>
      <c r="PGC150" s="4"/>
      <c r="PGD150" s="4"/>
      <c r="PGE150" s="4"/>
      <c r="PGF150" s="4"/>
      <c r="PGG150" s="4"/>
      <c r="PGH150" s="4"/>
      <c r="PGI150" s="4"/>
      <c r="PGJ150" s="4"/>
      <c r="PGK150" s="4"/>
      <c r="PGL150" s="4"/>
      <c r="PGM150" s="4"/>
      <c r="PGN150" s="4"/>
      <c r="PGO150" s="4"/>
      <c r="PGP150" s="4"/>
      <c r="PGQ150" s="4"/>
      <c r="PGR150" s="4"/>
      <c r="PGS150" s="4"/>
      <c r="PGT150" s="4"/>
      <c r="PGU150" s="4"/>
      <c r="PGV150" s="4"/>
      <c r="PGW150" s="4"/>
      <c r="PGX150" s="4"/>
      <c r="PGY150" s="4"/>
      <c r="PGZ150" s="4"/>
      <c r="PHA150" s="4"/>
      <c r="PHB150" s="4"/>
      <c r="PHC150" s="4"/>
      <c r="PHD150" s="4"/>
      <c r="PHE150" s="4"/>
      <c r="PHF150" s="4"/>
      <c r="PHG150" s="4"/>
      <c r="PHH150" s="4"/>
      <c r="PHI150" s="4"/>
      <c r="PHJ150" s="4"/>
      <c r="PHK150" s="4"/>
      <c r="PHL150" s="4"/>
      <c r="PHM150" s="4"/>
      <c r="PHN150" s="4"/>
      <c r="PHO150" s="4"/>
      <c r="PHP150" s="4"/>
      <c r="PHQ150" s="4"/>
      <c r="PHR150" s="4"/>
      <c r="PHS150" s="4"/>
      <c r="PHT150" s="4"/>
      <c r="PHU150" s="4"/>
      <c r="PHV150" s="4"/>
      <c r="PHW150" s="4"/>
      <c r="PHX150" s="4"/>
      <c r="PHY150" s="4"/>
      <c r="PHZ150" s="4"/>
      <c r="PIA150" s="4"/>
      <c r="PIB150" s="4"/>
      <c r="PIC150" s="4"/>
      <c r="PID150" s="4"/>
      <c r="PIE150" s="4"/>
      <c r="PIF150" s="4"/>
      <c r="PIG150" s="4"/>
      <c r="PIH150" s="4"/>
      <c r="PII150" s="4"/>
      <c r="PIJ150" s="4"/>
      <c r="PIK150" s="4"/>
      <c r="PIL150" s="4"/>
      <c r="PIM150" s="4"/>
      <c r="PIN150" s="4"/>
      <c r="PIO150" s="4"/>
      <c r="PIP150" s="4"/>
      <c r="PIQ150" s="4"/>
      <c r="PIR150" s="4"/>
      <c r="PIS150" s="4"/>
      <c r="PIT150" s="4"/>
      <c r="PIU150" s="4"/>
      <c r="PIV150" s="4"/>
      <c r="PIW150" s="4"/>
      <c r="PIX150" s="4"/>
      <c r="PIY150" s="4"/>
      <c r="PIZ150" s="4"/>
      <c r="PJA150" s="4"/>
      <c r="PJB150" s="4"/>
      <c r="PJC150" s="4"/>
      <c r="PJD150" s="4"/>
      <c r="PJE150" s="4"/>
      <c r="PJF150" s="4"/>
      <c r="PJG150" s="4"/>
      <c r="PJH150" s="4"/>
      <c r="PJI150" s="4"/>
      <c r="PJJ150" s="4"/>
      <c r="PJK150" s="4"/>
      <c r="PJL150" s="4"/>
      <c r="PJM150" s="4"/>
      <c r="PJN150" s="4"/>
      <c r="PJO150" s="4"/>
      <c r="PJP150" s="4"/>
      <c r="PJQ150" s="4"/>
      <c r="PJR150" s="4"/>
      <c r="PJS150" s="4"/>
      <c r="PJT150" s="4"/>
      <c r="PJU150" s="4"/>
      <c r="PJV150" s="4"/>
      <c r="PJW150" s="4"/>
      <c r="PJX150" s="4"/>
      <c r="PJY150" s="4"/>
      <c r="PJZ150" s="4"/>
      <c r="PKA150" s="4"/>
      <c r="PKB150" s="4"/>
      <c r="PKC150" s="4"/>
      <c r="PKD150" s="4"/>
      <c r="PKE150" s="4"/>
      <c r="PKF150" s="4"/>
      <c r="PKG150" s="4"/>
      <c r="PKH150" s="4"/>
      <c r="PKI150" s="4"/>
      <c r="PKJ150" s="4"/>
      <c r="PKK150" s="4"/>
      <c r="PKL150" s="4"/>
      <c r="PKM150" s="4"/>
      <c r="PKN150" s="4"/>
      <c r="PKO150" s="4"/>
      <c r="PKP150" s="4"/>
      <c r="PKQ150" s="4"/>
      <c r="PKR150" s="4"/>
      <c r="PKS150" s="4"/>
      <c r="PKT150" s="4"/>
      <c r="PKU150" s="4"/>
      <c r="PKV150" s="4"/>
      <c r="PKW150" s="4"/>
      <c r="PKX150" s="4"/>
      <c r="PKY150" s="4"/>
      <c r="PKZ150" s="4"/>
      <c r="PLA150" s="4"/>
      <c r="PLB150" s="4"/>
      <c r="PLC150" s="4"/>
      <c r="PLD150" s="4"/>
      <c r="PLE150" s="4"/>
      <c r="PLF150" s="4"/>
      <c r="PLG150" s="4"/>
      <c r="PLH150" s="4"/>
      <c r="PLI150" s="4"/>
      <c r="PLJ150" s="4"/>
      <c r="PLK150" s="4"/>
      <c r="PLL150" s="4"/>
      <c r="PLM150" s="4"/>
      <c r="PLN150" s="4"/>
      <c r="PLO150" s="4"/>
      <c r="PLP150" s="4"/>
      <c r="PLQ150" s="4"/>
      <c r="PLR150" s="4"/>
      <c r="PLS150" s="4"/>
      <c r="PLT150" s="4"/>
      <c r="PLU150" s="4"/>
      <c r="PLV150" s="4"/>
      <c r="PLW150" s="4"/>
      <c r="PLX150" s="4"/>
      <c r="PLY150" s="4"/>
      <c r="PLZ150" s="4"/>
      <c r="PMA150" s="4"/>
      <c r="PMB150" s="4"/>
      <c r="PMC150" s="4"/>
      <c r="PMD150" s="4"/>
      <c r="PME150" s="4"/>
      <c r="PMF150" s="4"/>
      <c r="PMG150" s="4"/>
      <c r="PMH150" s="4"/>
      <c r="PMI150" s="4"/>
      <c r="PMJ150" s="4"/>
      <c r="PMK150" s="4"/>
      <c r="PML150" s="4"/>
      <c r="PMM150" s="4"/>
      <c r="PMN150" s="4"/>
      <c r="PMO150" s="4"/>
      <c r="PMP150" s="4"/>
      <c r="PMQ150" s="4"/>
      <c r="PMR150" s="4"/>
      <c r="PMS150" s="4"/>
      <c r="PMT150" s="4"/>
      <c r="PMU150" s="4"/>
      <c r="PMV150" s="4"/>
      <c r="PMW150" s="4"/>
      <c r="PMX150" s="4"/>
      <c r="PMY150" s="4"/>
      <c r="PMZ150" s="4"/>
      <c r="PNA150" s="4"/>
      <c r="PNB150" s="4"/>
      <c r="PNC150" s="4"/>
      <c r="PND150" s="4"/>
      <c r="PNE150" s="4"/>
      <c r="PNF150" s="4"/>
      <c r="PNG150" s="4"/>
      <c r="PNH150" s="4"/>
      <c r="PNI150" s="4"/>
      <c r="PNJ150" s="4"/>
      <c r="PNK150" s="4"/>
      <c r="PNL150" s="4"/>
      <c r="PNM150" s="4"/>
      <c r="PNN150" s="4"/>
      <c r="PNO150" s="4"/>
      <c r="PNP150" s="4"/>
      <c r="PNQ150" s="4"/>
      <c r="PNR150" s="4"/>
      <c r="PNS150" s="4"/>
      <c r="PNT150" s="4"/>
      <c r="PNU150" s="4"/>
      <c r="PNV150" s="4"/>
      <c r="PNW150" s="4"/>
      <c r="PNX150" s="4"/>
      <c r="PNY150" s="4"/>
      <c r="PNZ150" s="4"/>
      <c r="POA150" s="4"/>
      <c r="POB150" s="4"/>
      <c r="POC150" s="4"/>
      <c r="POD150" s="4"/>
      <c r="POE150" s="4"/>
      <c r="POF150" s="4"/>
      <c r="POG150" s="4"/>
      <c r="POH150" s="4"/>
      <c r="POI150" s="4"/>
      <c r="POJ150" s="4"/>
      <c r="POK150" s="4"/>
      <c r="POL150" s="4"/>
      <c r="POM150" s="74"/>
      <c r="PON150" s="74"/>
      <c r="POO150" s="74"/>
      <c r="POP150" s="74"/>
      <c r="POQ150" s="74"/>
      <c r="POR150" s="74"/>
      <c r="POS150" s="4"/>
      <c r="POT150" s="4"/>
      <c r="POU150" s="4"/>
      <c r="POV150" s="4"/>
      <c r="POW150" s="4"/>
      <c r="POX150" s="4"/>
      <c r="POY150" s="4"/>
      <c r="POZ150" s="4"/>
      <c r="PPA150" s="4"/>
      <c r="PPB150" s="4"/>
      <c r="PPC150" s="4"/>
      <c r="PPD150" s="4"/>
      <c r="PPE150" s="4"/>
      <c r="PPF150" s="4"/>
      <c r="PPG150" s="4"/>
      <c r="PPH150" s="4"/>
      <c r="PPI150" s="4"/>
      <c r="PPJ150" s="4"/>
      <c r="PPK150" s="4"/>
      <c r="PPL150" s="4"/>
      <c r="PPM150" s="4"/>
      <c r="PPN150" s="4"/>
      <c r="PPO150" s="4"/>
      <c r="PPP150" s="4"/>
      <c r="PPQ150" s="4"/>
      <c r="PPR150" s="4"/>
      <c r="PPS150" s="4"/>
      <c r="PPT150" s="4"/>
      <c r="PPU150" s="4"/>
      <c r="PPV150" s="4"/>
      <c r="PPW150" s="4"/>
      <c r="PPX150" s="4"/>
      <c r="PPY150" s="4"/>
      <c r="PPZ150" s="4"/>
      <c r="PQA150" s="4"/>
      <c r="PQB150" s="4"/>
      <c r="PQC150" s="4"/>
      <c r="PQD150" s="4"/>
      <c r="PQE150" s="4"/>
      <c r="PQF150" s="4"/>
      <c r="PQG150" s="4"/>
      <c r="PQH150" s="4"/>
      <c r="PQI150" s="4"/>
      <c r="PQJ150" s="4"/>
      <c r="PQK150" s="4"/>
      <c r="PQL150" s="4"/>
      <c r="PQM150" s="4"/>
      <c r="PQN150" s="4"/>
      <c r="PQO150" s="4"/>
      <c r="PQP150" s="4"/>
      <c r="PQQ150" s="4"/>
      <c r="PQR150" s="4"/>
      <c r="PQS150" s="4"/>
      <c r="PQT150" s="4"/>
      <c r="PQU150" s="4"/>
      <c r="PQV150" s="4"/>
      <c r="PQW150" s="4"/>
      <c r="PQX150" s="4"/>
      <c r="PQY150" s="4"/>
      <c r="PQZ150" s="4"/>
      <c r="PRA150" s="4"/>
      <c r="PRB150" s="4"/>
      <c r="PRC150" s="4"/>
      <c r="PRD150" s="4"/>
      <c r="PRE150" s="4"/>
      <c r="PRF150" s="4"/>
      <c r="PRG150" s="4"/>
      <c r="PRH150" s="4"/>
      <c r="PRI150" s="4"/>
      <c r="PRJ150" s="4"/>
      <c r="PRK150" s="4"/>
      <c r="PRL150" s="4"/>
      <c r="PRM150" s="4"/>
      <c r="PRN150" s="4"/>
      <c r="PRO150" s="4"/>
      <c r="PRP150" s="4"/>
      <c r="PRQ150" s="4"/>
      <c r="PRR150" s="4"/>
      <c r="PRS150" s="4"/>
      <c r="PRT150" s="4"/>
      <c r="PRU150" s="4"/>
      <c r="PRV150" s="4"/>
      <c r="PRW150" s="4"/>
      <c r="PRX150" s="4"/>
      <c r="PRY150" s="4"/>
      <c r="PRZ150" s="4"/>
      <c r="PSA150" s="4"/>
      <c r="PSB150" s="4"/>
      <c r="PSC150" s="4"/>
      <c r="PSD150" s="4"/>
      <c r="PSE150" s="4"/>
      <c r="PSF150" s="4"/>
      <c r="PSG150" s="4"/>
      <c r="PSH150" s="4"/>
      <c r="PSI150" s="4"/>
      <c r="PSJ150" s="4"/>
      <c r="PSK150" s="4"/>
      <c r="PSL150" s="4"/>
      <c r="PSM150" s="4"/>
      <c r="PSN150" s="4"/>
      <c r="PSO150" s="4"/>
      <c r="PSP150" s="4"/>
      <c r="PSQ150" s="4"/>
      <c r="PSR150" s="4"/>
      <c r="PSS150" s="4"/>
      <c r="PST150" s="4"/>
      <c r="PSU150" s="4"/>
      <c r="PSV150" s="4"/>
      <c r="PSW150" s="4"/>
      <c r="PSX150" s="4"/>
      <c r="PSY150" s="4"/>
      <c r="PSZ150" s="4"/>
      <c r="PTA150" s="4"/>
      <c r="PTB150" s="4"/>
      <c r="PTC150" s="4"/>
      <c r="PTD150" s="4"/>
      <c r="PTE150" s="4"/>
      <c r="PTF150" s="4"/>
      <c r="PTG150" s="4"/>
      <c r="PTH150" s="4"/>
      <c r="PTI150" s="4"/>
      <c r="PTJ150" s="4"/>
      <c r="PTK150" s="4"/>
      <c r="PTL150" s="4"/>
      <c r="PTM150" s="4"/>
      <c r="PTN150" s="4"/>
      <c r="PTO150" s="4"/>
      <c r="PTP150" s="4"/>
      <c r="PTQ150" s="4"/>
      <c r="PTR150" s="4"/>
      <c r="PTS150" s="4"/>
      <c r="PTT150" s="4"/>
      <c r="PTU150" s="4"/>
      <c r="PTV150" s="4"/>
      <c r="PTW150" s="4"/>
      <c r="PTX150" s="4"/>
      <c r="PTY150" s="4"/>
      <c r="PTZ150" s="4"/>
      <c r="PUA150" s="4"/>
      <c r="PUB150" s="4"/>
      <c r="PUC150" s="4"/>
      <c r="PUD150" s="4"/>
      <c r="PUE150" s="4"/>
      <c r="PUF150" s="4"/>
      <c r="PUG150" s="4"/>
      <c r="PUH150" s="4"/>
      <c r="PUI150" s="4"/>
      <c r="PUJ150" s="4"/>
      <c r="PUK150" s="4"/>
      <c r="PUL150" s="4"/>
      <c r="PUM150" s="4"/>
      <c r="PUN150" s="4"/>
      <c r="PUO150" s="4"/>
      <c r="PUP150" s="4"/>
      <c r="PUQ150" s="4"/>
      <c r="PUR150" s="4"/>
      <c r="PUS150" s="4"/>
      <c r="PUT150" s="4"/>
      <c r="PUU150" s="4"/>
      <c r="PUV150" s="4"/>
      <c r="PUW150" s="4"/>
      <c r="PUX150" s="4"/>
      <c r="PUY150" s="4"/>
      <c r="PUZ150" s="4"/>
      <c r="PVA150" s="4"/>
      <c r="PVB150" s="4"/>
      <c r="PVC150" s="4"/>
      <c r="PVD150" s="4"/>
      <c r="PVE150" s="4"/>
      <c r="PVF150" s="4"/>
      <c r="PVG150" s="4"/>
      <c r="PVH150" s="4"/>
      <c r="PVI150" s="4"/>
      <c r="PVJ150" s="4"/>
      <c r="PVK150" s="4"/>
      <c r="PVL150" s="4"/>
      <c r="PVM150" s="4"/>
      <c r="PVN150" s="4"/>
      <c r="PVO150" s="4"/>
      <c r="PVP150" s="4"/>
      <c r="PVQ150" s="4"/>
      <c r="PVR150" s="4"/>
      <c r="PVS150" s="4"/>
      <c r="PVT150" s="4"/>
      <c r="PVU150" s="4"/>
      <c r="PVV150" s="4"/>
      <c r="PVW150" s="4"/>
      <c r="PVX150" s="4"/>
      <c r="PVY150" s="4"/>
      <c r="PVZ150" s="4"/>
      <c r="PWA150" s="4"/>
      <c r="PWB150" s="4"/>
      <c r="PWC150" s="4"/>
      <c r="PWD150" s="4"/>
      <c r="PWE150" s="4"/>
      <c r="PWF150" s="4"/>
      <c r="PWG150" s="4"/>
      <c r="PWH150" s="4"/>
      <c r="PWI150" s="4"/>
      <c r="PWJ150" s="4"/>
      <c r="PWK150" s="4"/>
      <c r="PWL150" s="4"/>
      <c r="PWM150" s="4"/>
      <c r="PWN150" s="4"/>
      <c r="PWO150" s="4"/>
      <c r="PWP150" s="4"/>
      <c r="PWQ150" s="4"/>
      <c r="PWR150" s="4"/>
      <c r="PWS150" s="4"/>
      <c r="PWT150" s="4"/>
      <c r="PWU150" s="4"/>
      <c r="PWV150" s="4"/>
      <c r="PWW150" s="4"/>
      <c r="PWX150" s="4"/>
      <c r="PWY150" s="4"/>
      <c r="PWZ150" s="4"/>
      <c r="PXA150" s="4"/>
      <c r="PXB150" s="4"/>
      <c r="PXC150" s="4"/>
      <c r="PXD150" s="4"/>
      <c r="PXE150" s="4"/>
      <c r="PXF150" s="4"/>
      <c r="PXG150" s="4"/>
      <c r="PXH150" s="4"/>
      <c r="PXI150" s="4"/>
      <c r="PXJ150" s="4"/>
      <c r="PXK150" s="4"/>
      <c r="PXL150" s="4"/>
      <c r="PXM150" s="4"/>
      <c r="PXN150" s="4"/>
      <c r="PXO150" s="4"/>
      <c r="PXP150" s="4"/>
      <c r="PXQ150" s="4"/>
      <c r="PXR150" s="4"/>
      <c r="PXS150" s="4"/>
      <c r="PXT150" s="4"/>
      <c r="PXU150" s="4"/>
      <c r="PXV150" s="4"/>
      <c r="PXW150" s="4"/>
      <c r="PXX150" s="4"/>
      <c r="PXY150" s="4"/>
      <c r="PXZ150" s="4"/>
      <c r="PYA150" s="4"/>
      <c r="PYB150" s="4"/>
      <c r="PYC150" s="4"/>
      <c r="PYD150" s="4"/>
      <c r="PYE150" s="4"/>
      <c r="PYF150" s="4"/>
      <c r="PYG150" s="4"/>
      <c r="PYH150" s="4"/>
      <c r="PYI150" s="74"/>
      <c r="PYJ150" s="74"/>
      <c r="PYK150" s="74"/>
      <c r="PYL150" s="74"/>
      <c r="PYM150" s="74"/>
      <c r="PYN150" s="74"/>
      <c r="PYO150" s="4"/>
      <c r="PYP150" s="4"/>
      <c r="PYQ150" s="4"/>
      <c r="PYR150" s="4"/>
      <c r="PYS150" s="4"/>
      <c r="PYT150" s="4"/>
      <c r="PYU150" s="4"/>
      <c r="PYV150" s="4"/>
      <c r="PYW150" s="4"/>
      <c r="PYX150" s="4"/>
      <c r="PYY150" s="4"/>
      <c r="PYZ150" s="4"/>
      <c r="PZA150" s="4"/>
      <c r="PZB150" s="4"/>
      <c r="PZC150" s="4"/>
      <c r="PZD150" s="4"/>
      <c r="PZE150" s="4"/>
      <c r="PZF150" s="4"/>
      <c r="PZG150" s="4"/>
      <c r="PZH150" s="4"/>
      <c r="PZI150" s="4"/>
      <c r="PZJ150" s="4"/>
      <c r="PZK150" s="4"/>
      <c r="PZL150" s="4"/>
      <c r="PZM150" s="4"/>
      <c r="PZN150" s="4"/>
      <c r="PZO150" s="4"/>
      <c r="PZP150" s="4"/>
      <c r="PZQ150" s="4"/>
      <c r="PZR150" s="4"/>
      <c r="PZS150" s="4"/>
      <c r="PZT150" s="4"/>
      <c r="PZU150" s="4"/>
      <c r="PZV150" s="4"/>
      <c r="PZW150" s="4"/>
      <c r="PZX150" s="4"/>
      <c r="PZY150" s="4"/>
      <c r="PZZ150" s="4"/>
      <c r="QAA150" s="4"/>
      <c r="QAB150" s="4"/>
      <c r="QAC150" s="4"/>
      <c r="QAD150" s="4"/>
      <c r="QAE150" s="4"/>
      <c r="QAF150" s="4"/>
      <c r="QAG150" s="4"/>
      <c r="QAH150" s="4"/>
      <c r="QAI150" s="4"/>
      <c r="QAJ150" s="4"/>
      <c r="QAK150" s="4"/>
      <c r="QAL150" s="4"/>
      <c r="QAM150" s="4"/>
      <c r="QAN150" s="4"/>
      <c r="QAO150" s="4"/>
      <c r="QAP150" s="4"/>
      <c r="QAQ150" s="4"/>
      <c r="QAR150" s="4"/>
      <c r="QAS150" s="4"/>
      <c r="QAT150" s="4"/>
      <c r="QAU150" s="4"/>
      <c r="QAV150" s="4"/>
      <c r="QAW150" s="4"/>
      <c r="QAX150" s="4"/>
      <c r="QAY150" s="4"/>
      <c r="QAZ150" s="4"/>
      <c r="QBA150" s="4"/>
      <c r="QBB150" s="4"/>
      <c r="QBC150" s="4"/>
      <c r="QBD150" s="4"/>
      <c r="QBE150" s="4"/>
      <c r="QBF150" s="4"/>
      <c r="QBG150" s="4"/>
      <c r="QBH150" s="4"/>
      <c r="QBI150" s="4"/>
      <c r="QBJ150" s="4"/>
      <c r="QBK150" s="4"/>
      <c r="QBL150" s="4"/>
      <c r="QBM150" s="4"/>
      <c r="QBN150" s="4"/>
      <c r="QBO150" s="4"/>
      <c r="QBP150" s="4"/>
      <c r="QBQ150" s="4"/>
      <c r="QBR150" s="4"/>
      <c r="QBS150" s="4"/>
      <c r="QBT150" s="4"/>
      <c r="QBU150" s="4"/>
      <c r="QBV150" s="4"/>
      <c r="QBW150" s="4"/>
      <c r="QBX150" s="4"/>
      <c r="QBY150" s="4"/>
      <c r="QBZ150" s="4"/>
      <c r="QCA150" s="4"/>
      <c r="QCB150" s="4"/>
      <c r="QCC150" s="4"/>
      <c r="QCD150" s="4"/>
      <c r="QCE150" s="4"/>
      <c r="QCF150" s="4"/>
      <c r="QCG150" s="4"/>
      <c r="QCH150" s="4"/>
      <c r="QCI150" s="4"/>
      <c r="QCJ150" s="4"/>
      <c r="QCK150" s="4"/>
      <c r="QCL150" s="4"/>
      <c r="QCM150" s="4"/>
      <c r="QCN150" s="4"/>
      <c r="QCO150" s="4"/>
      <c r="QCP150" s="4"/>
      <c r="QCQ150" s="4"/>
      <c r="QCR150" s="4"/>
      <c r="QCS150" s="4"/>
      <c r="QCT150" s="4"/>
      <c r="QCU150" s="4"/>
      <c r="QCV150" s="4"/>
      <c r="QCW150" s="4"/>
      <c r="QCX150" s="4"/>
      <c r="QCY150" s="4"/>
      <c r="QCZ150" s="4"/>
      <c r="QDA150" s="4"/>
      <c r="QDB150" s="4"/>
      <c r="QDC150" s="4"/>
      <c r="QDD150" s="4"/>
      <c r="QDE150" s="4"/>
      <c r="QDF150" s="4"/>
      <c r="QDG150" s="4"/>
      <c r="QDH150" s="4"/>
      <c r="QDI150" s="4"/>
      <c r="QDJ150" s="4"/>
      <c r="QDK150" s="4"/>
      <c r="QDL150" s="4"/>
      <c r="QDM150" s="4"/>
      <c r="QDN150" s="4"/>
      <c r="QDO150" s="4"/>
      <c r="QDP150" s="4"/>
      <c r="QDQ150" s="4"/>
      <c r="QDR150" s="4"/>
      <c r="QDS150" s="4"/>
      <c r="QDT150" s="4"/>
      <c r="QDU150" s="4"/>
      <c r="QDV150" s="4"/>
      <c r="QDW150" s="4"/>
      <c r="QDX150" s="4"/>
      <c r="QDY150" s="4"/>
      <c r="QDZ150" s="4"/>
      <c r="QEA150" s="4"/>
      <c r="QEB150" s="4"/>
      <c r="QEC150" s="4"/>
      <c r="QED150" s="4"/>
      <c r="QEE150" s="4"/>
      <c r="QEF150" s="4"/>
      <c r="QEG150" s="4"/>
      <c r="QEH150" s="4"/>
      <c r="QEI150" s="4"/>
      <c r="QEJ150" s="4"/>
      <c r="QEK150" s="4"/>
      <c r="QEL150" s="4"/>
      <c r="QEM150" s="4"/>
      <c r="QEN150" s="4"/>
      <c r="QEO150" s="4"/>
      <c r="QEP150" s="4"/>
      <c r="QEQ150" s="4"/>
      <c r="QER150" s="4"/>
      <c r="QES150" s="4"/>
      <c r="QET150" s="4"/>
      <c r="QEU150" s="4"/>
      <c r="QEV150" s="4"/>
      <c r="QEW150" s="4"/>
      <c r="QEX150" s="4"/>
      <c r="QEY150" s="4"/>
      <c r="QEZ150" s="4"/>
      <c r="QFA150" s="4"/>
      <c r="QFB150" s="4"/>
      <c r="QFC150" s="4"/>
      <c r="QFD150" s="4"/>
      <c r="QFE150" s="4"/>
      <c r="QFF150" s="4"/>
      <c r="QFG150" s="4"/>
      <c r="QFH150" s="4"/>
      <c r="QFI150" s="4"/>
      <c r="QFJ150" s="4"/>
      <c r="QFK150" s="4"/>
      <c r="QFL150" s="4"/>
      <c r="QFM150" s="4"/>
      <c r="QFN150" s="4"/>
      <c r="QFO150" s="4"/>
      <c r="QFP150" s="4"/>
      <c r="QFQ150" s="4"/>
      <c r="QFR150" s="4"/>
      <c r="QFS150" s="4"/>
      <c r="QFT150" s="4"/>
      <c r="QFU150" s="4"/>
      <c r="QFV150" s="4"/>
      <c r="QFW150" s="4"/>
      <c r="QFX150" s="4"/>
      <c r="QFY150" s="4"/>
      <c r="QFZ150" s="4"/>
      <c r="QGA150" s="4"/>
      <c r="QGB150" s="4"/>
      <c r="QGC150" s="4"/>
      <c r="QGD150" s="4"/>
      <c r="QGE150" s="4"/>
      <c r="QGF150" s="4"/>
      <c r="QGG150" s="4"/>
      <c r="QGH150" s="4"/>
      <c r="QGI150" s="4"/>
      <c r="QGJ150" s="4"/>
      <c r="QGK150" s="4"/>
      <c r="QGL150" s="4"/>
      <c r="QGM150" s="4"/>
      <c r="QGN150" s="4"/>
      <c r="QGO150" s="4"/>
      <c r="QGP150" s="4"/>
      <c r="QGQ150" s="4"/>
      <c r="QGR150" s="4"/>
      <c r="QGS150" s="4"/>
      <c r="QGT150" s="4"/>
      <c r="QGU150" s="4"/>
      <c r="QGV150" s="4"/>
      <c r="QGW150" s="4"/>
      <c r="QGX150" s="4"/>
      <c r="QGY150" s="4"/>
      <c r="QGZ150" s="4"/>
      <c r="QHA150" s="4"/>
      <c r="QHB150" s="4"/>
      <c r="QHC150" s="4"/>
      <c r="QHD150" s="4"/>
      <c r="QHE150" s="4"/>
      <c r="QHF150" s="4"/>
      <c r="QHG150" s="4"/>
      <c r="QHH150" s="4"/>
      <c r="QHI150" s="4"/>
      <c r="QHJ150" s="4"/>
      <c r="QHK150" s="4"/>
      <c r="QHL150" s="4"/>
      <c r="QHM150" s="4"/>
      <c r="QHN150" s="4"/>
      <c r="QHO150" s="4"/>
      <c r="QHP150" s="4"/>
      <c r="QHQ150" s="4"/>
      <c r="QHR150" s="4"/>
      <c r="QHS150" s="4"/>
      <c r="QHT150" s="4"/>
      <c r="QHU150" s="4"/>
      <c r="QHV150" s="4"/>
      <c r="QHW150" s="4"/>
      <c r="QHX150" s="4"/>
      <c r="QHY150" s="4"/>
      <c r="QHZ150" s="4"/>
      <c r="QIA150" s="4"/>
      <c r="QIB150" s="4"/>
      <c r="QIC150" s="4"/>
      <c r="QID150" s="4"/>
      <c r="QIE150" s="74"/>
      <c r="QIF150" s="74"/>
      <c r="QIG150" s="74"/>
      <c r="QIH150" s="74"/>
      <c r="QII150" s="74"/>
      <c r="QIJ150" s="74"/>
      <c r="QIK150" s="4"/>
      <c r="QIL150" s="4"/>
      <c r="QIM150" s="4"/>
      <c r="QIN150" s="4"/>
      <c r="QIO150" s="4"/>
      <c r="QIP150" s="4"/>
      <c r="QIQ150" s="4"/>
      <c r="QIR150" s="4"/>
      <c r="QIS150" s="4"/>
      <c r="QIT150" s="4"/>
      <c r="QIU150" s="4"/>
      <c r="QIV150" s="4"/>
      <c r="QIW150" s="4"/>
      <c r="QIX150" s="4"/>
      <c r="QIY150" s="4"/>
      <c r="QIZ150" s="4"/>
      <c r="QJA150" s="4"/>
      <c r="QJB150" s="4"/>
      <c r="QJC150" s="4"/>
      <c r="QJD150" s="4"/>
      <c r="QJE150" s="4"/>
      <c r="QJF150" s="4"/>
      <c r="QJG150" s="4"/>
      <c r="QJH150" s="4"/>
      <c r="QJI150" s="4"/>
      <c r="QJJ150" s="4"/>
      <c r="QJK150" s="4"/>
      <c r="QJL150" s="4"/>
      <c r="QJM150" s="4"/>
      <c r="QJN150" s="4"/>
      <c r="QJO150" s="4"/>
      <c r="QJP150" s="4"/>
      <c r="QJQ150" s="4"/>
      <c r="QJR150" s="4"/>
      <c r="QJS150" s="4"/>
      <c r="QJT150" s="4"/>
      <c r="QJU150" s="4"/>
      <c r="QJV150" s="4"/>
      <c r="QJW150" s="4"/>
      <c r="QJX150" s="4"/>
      <c r="QJY150" s="4"/>
      <c r="QJZ150" s="4"/>
      <c r="QKA150" s="4"/>
      <c r="QKB150" s="4"/>
      <c r="QKC150" s="4"/>
      <c r="QKD150" s="4"/>
      <c r="QKE150" s="4"/>
      <c r="QKF150" s="4"/>
      <c r="QKG150" s="4"/>
      <c r="QKH150" s="4"/>
      <c r="QKI150" s="4"/>
      <c r="QKJ150" s="4"/>
      <c r="QKK150" s="4"/>
      <c r="QKL150" s="4"/>
      <c r="QKM150" s="4"/>
      <c r="QKN150" s="4"/>
      <c r="QKO150" s="4"/>
      <c r="QKP150" s="4"/>
      <c r="QKQ150" s="4"/>
      <c r="QKR150" s="4"/>
      <c r="QKS150" s="4"/>
      <c r="QKT150" s="4"/>
      <c r="QKU150" s="4"/>
      <c r="QKV150" s="4"/>
      <c r="QKW150" s="4"/>
      <c r="QKX150" s="4"/>
      <c r="QKY150" s="4"/>
      <c r="QKZ150" s="4"/>
      <c r="QLA150" s="4"/>
      <c r="QLB150" s="4"/>
      <c r="QLC150" s="4"/>
      <c r="QLD150" s="4"/>
      <c r="QLE150" s="4"/>
      <c r="QLF150" s="4"/>
      <c r="QLG150" s="4"/>
      <c r="QLH150" s="4"/>
      <c r="QLI150" s="4"/>
      <c r="QLJ150" s="4"/>
      <c r="QLK150" s="4"/>
      <c r="QLL150" s="4"/>
      <c r="QLM150" s="4"/>
      <c r="QLN150" s="4"/>
      <c r="QLO150" s="4"/>
      <c r="QLP150" s="4"/>
      <c r="QLQ150" s="4"/>
      <c r="QLR150" s="4"/>
      <c r="QLS150" s="4"/>
      <c r="QLT150" s="4"/>
      <c r="QLU150" s="4"/>
      <c r="QLV150" s="4"/>
      <c r="QLW150" s="4"/>
      <c r="QLX150" s="4"/>
      <c r="QLY150" s="4"/>
      <c r="QLZ150" s="4"/>
      <c r="QMA150" s="4"/>
      <c r="QMB150" s="4"/>
      <c r="QMC150" s="4"/>
      <c r="QMD150" s="4"/>
      <c r="QME150" s="4"/>
      <c r="QMF150" s="4"/>
      <c r="QMG150" s="4"/>
      <c r="QMH150" s="4"/>
      <c r="QMI150" s="4"/>
      <c r="QMJ150" s="4"/>
      <c r="QMK150" s="4"/>
      <c r="QML150" s="4"/>
      <c r="QMM150" s="4"/>
      <c r="QMN150" s="4"/>
      <c r="QMO150" s="4"/>
      <c r="QMP150" s="4"/>
      <c r="QMQ150" s="4"/>
      <c r="QMR150" s="4"/>
      <c r="QMS150" s="4"/>
      <c r="QMT150" s="4"/>
      <c r="QMU150" s="4"/>
      <c r="QMV150" s="4"/>
      <c r="QMW150" s="4"/>
      <c r="QMX150" s="4"/>
      <c r="QMY150" s="4"/>
      <c r="QMZ150" s="4"/>
      <c r="QNA150" s="4"/>
      <c r="QNB150" s="4"/>
      <c r="QNC150" s="4"/>
      <c r="QND150" s="4"/>
      <c r="QNE150" s="4"/>
      <c r="QNF150" s="4"/>
      <c r="QNG150" s="4"/>
      <c r="QNH150" s="4"/>
      <c r="QNI150" s="4"/>
      <c r="QNJ150" s="4"/>
      <c r="QNK150" s="4"/>
      <c r="QNL150" s="4"/>
      <c r="QNM150" s="4"/>
      <c r="QNN150" s="4"/>
      <c r="QNO150" s="4"/>
      <c r="QNP150" s="4"/>
      <c r="QNQ150" s="4"/>
      <c r="QNR150" s="4"/>
      <c r="QNS150" s="4"/>
      <c r="QNT150" s="4"/>
      <c r="QNU150" s="4"/>
      <c r="QNV150" s="4"/>
      <c r="QNW150" s="4"/>
      <c r="QNX150" s="4"/>
      <c r="QNY150" s="4"/>
      <c r="QNZ150" s="4"/>
      <c r="QOA150" s="4"/>
      <c r="QOB150" s="4"/>
      <c r="QOC150" s="4"/>
      <c r="QOD150" s="4"/>
      <c r="QOE150" s="4"/>
      <c r="QOF150" s="4"/>
      <c r="QOG150" s="4"/>
      <c r="QOH150" s="4"/>
      <c r="QOI150" s="4"/>
      <c r="QOJ150" s="4"/>
      <c r="QOK150" s="4"/>
      <c r="QOL150" s="4"/>
      <c r="QOM150" s="4"/>
      <c r="QON150" s="4"/>
      <c r="QOO150" s="4"/>
      <c r="QOP150" s="4"/>
      <c r="QOQ150" s="4"/>
      <c r="QOR150" s="4"/>
      <c r="QOS150" s="4"/>
      <c r="QOT150" s="4"/>
      <c r="QOU150" s="4"/>
      <c r="QOV150" s="4"/>
      <c r="QOW150" s="4"/>
      <c r="QOX150" s="4"/>
      <c r="QOY150" s="4"/>
      <c r="QOZ150" s="4"/>
      <c r="QPA150" s="4"/>
      <c r="QPB150" s="4"/>
      <c r="QPC150" s="4"/>
      <c r="QPD150" s="4"/>
      <c r="QPE150" s="4"/>
      <c r="QPF150" s="4"/>
      <c r="QPG150" s="4"/>
      <c r="QPH150" s="4"/>
      <c r="QPI150" s="4"/>
      <c r="QPJ150" s="4"/>
      <c r="QPK150" s="4"/>
      <c r="QPL150" s="4"/>
      <c r="QPM150" s="4"/>
      <c r="QPN150" s="4"/>
      <c r="QPO150" s="4"/>
      <c r="QPP150" s="4"/>
      <c r="QPQ150" s="4"/>
      <c r="QPR150" s="4"/>
      <c r="QPS150" s="4"/>
      <c r="QPT150" s="4"/>
      <c r="QPU150" s="4"/>
      <c r="QPV150" s="4"/>
      <c r="QPW150" s="4"/>
      <c r="QPX150" s="4"/>
      <c r="QPY150" s="4"/>
      <c r="QPZ150" s="4"/>
      <c r="QQA150" s="4"/>
      <c r="QQB150" s="4"/>
      <c r="QQC150" s="4"/>
      <c r="QQD150" s="4"/>
      <c r="QQE150" s="4"/>
      <c r="QQF150" s="4"/>
      <c r="QQG150" s="4"/>
      <c r="QQH150" s="4"/>
      <c r="QQI150" s="4"/>
      <c r="QQJ150" s="4"/>
      <c r="QQK150" s="4"/>
      <c r="QQL150" s="4"/>
      <c r="QQM150" s="4"/>
      <c r="QQN150" s="4"/>
      <c r="QQO150" s="4"/>
      <c r="QQP150" s="4"/>
      <c r="QQQ150" s="4"/>
      <c r="QQR150" s="4"/>
      <c r="QQS150" s="4"/>
      <c r="QQT150" s="4"/>
      <c r="QQU150" s="4"/>
      <c r="QQV150" s="4"/>
      <c r="QQW150" s="4"/>
      <c r="QQX150" s="4"/>
      <c r="QQY150" s="4"/>
      <c r="QQZ150" s="4"/>
      <c r="QRA150" s="4"/>
      <c r="QRB150" s="4"/>
      <c r="QRC150" s="4"/>
      <c r="QRD150" s="4"/>
      <c r="QRE150" s="4"/>
      <c r="QRF150" s="4"/>
      <c r="QRG150" s="4"/>
      <c r="QRH150" s="4"/>
      <c r="QRI150" s="4"/>
      <c r="QRJ150" s="4"/>
      <c r="QRK150" s="4"/>
      <c r="QRL150" s="4"/>
      <c r="QRM150" s="4"/>
      <c r="QRN150" s="4"/>
      <c r="QRO150" s="4"/>
      <c r="QRP150" s="4"/>
      <c r="QRQ150" s="4"/>
      <c r="QRR150" s="4"/>
      <c r="QRS150" s="4"/>
      <c r="QRT150" s="4"/>
      <c r="QRU150" s="4"/>
      <c r="QRV150" s="4"/>
      <c r="QRW150" s="4"/>
      <c r="QRX150" s="4"/>
      <c r="QRY150" s="4"/>
      <c r="QRZ150" s="4"/>
      <c r="QSA150" s="74"/>
      <c r="QSB150" s="74"/>
      <c r="QSC150" s="74"/>
      <c r="QSD150" s="74"/>
      <c r="QSE150" s="74"/>
      <c r="QSF150" s="74"/>
      <c r="QSG150" s="4"/>
      <c r="QSH150" s="4"/>
      <c r="QSI150" s="4"/>
      <c r="QSJ150" s="4"/>
      <c r="QSK150" s="4"/>
      <c r="QSL150" s="4"/>
      <c r="QSM150" s="4"/>
      <c r="QSN150" s="4"/>
      <c r="QSO150" s="4"/>
      <c r="QSP150" s="4"/>
      <c r="QSQ150" s="4"/>
      <c r="QSR150" s="4"/>
      <c r="QSS150" s="4"/>
      <c r="QST150" s="4"/>
      <c r="QSU150" s="4"/>
      <c r="QSV150" s="4"/>
      <c r="QSW150" s="4"/>
      <c r="QSX150" s="4"/>
      <c r="QSY150" s="4"/>
      <c r="QSZ150" s="4"/>
      <c r="QTA150" s="4"/>
      <c r="QTB150" s="4"/>
      <c r="QTC150" s="4"/>
      <c r="QTD150" s="4"/>
      <c r="QTE150" s="4"/>
      <c r="QTF150" s="4"/>
      <c r="QTG150" s="4"/>
      <c r="QTH150" s="4"/>
      <c r="QTI150" s="4"/>
      <c r="QTJ150" s="4"/>
      <c r="QTK150" s="4"/>
      <c r="QTL150" s="4"/>
      <c r="QTM150" s="4"/>
      <c r="QTN150" s="4"/>
      <c r="QTO150" s="4"/>
      <c r="QTP150" s="4"/>
      <c r="QTQ150" s="4"/>
      <c r="QTR150" s="4"/>
      <c r="QTS150" s="4"/>
      <c r="QTT150" s="4"/>
      <c r="QTU150" s="4"/>
      <c r="QTV150" s="4"/>
      <c r="QTW150" s="4"/>
      <c r="QTX150" s="4"/>
      <c r="QTY150" s="4"/>
      <c r="QTZ150" s="4"/>
      <c r="QUA150" s="4"/>
      <c r="QUB150" s="4"/>
      <c r="QUC150" s="4"/>
      <c r="QUD150" s="4"/>
      <c r="QUE150" s="4"/>
      <c r="QUF150" s="4"/>
      <c r="QUG150" s="4"/>
      <c r="QUH150" s="4"/>
      <c r="QUI150" s="4"/>
      <c r="QUJ150" s="4"/>
      <c r="QUK150" s="4"/>
      <c r="QUL150" s="4"/>
      <c r="QUM150" s="4"/>
      <c r="QUN150" s="4"/>
      <c r="QUO150" s="4"/>
      <c r="QUP150" s="4"/>
      <c r="QUQ150" s="4"/>
      <c r="QUR150" s="4"/>
      <c r="QUS150" s="4"/>
      <c r="QUT150" s="4"/>
      <c r="QUU150" s="4"/>
      <c r="QUV150" s="4"/>
      <c r="QUW150" s="4"/>
      <c r="QUX150" s="4"/>
      <c r="QUY150" s="4"/>
      <c r="QUZ150" s="4"/>
      <c r="QVA150" s="4"/>
      <c r="QVB150" s="4"/>
      <c r="QVC150" s="4"/>
      <c r="QVD150" s="4"/>
      <c r="QVE150" s="4"/>
      <c r="QVF150" s="4"/>
      <c r="QVG150" s="4"/>
      <c r="QVH150" s="4"/>
      <c r="QVI150" s="4"/>
      <c r="QVJ150" s="4"/>
      <c r="QVK150" s="4"/>
      <c r="QVL150" s="4"/>
      <c r="QVM150" s="4"/>
      <c r="QVN150" s="4"/>
      <c r="QVO150" s="4"/>
      <c r="QVP150" s="4"/>
      <c r="QVQ150" s="4"/>
      <c r="QVR150" s="4"/>
      <c r="QVS150" s="4"/>
      <c r="QVT150" s="4"/>
      <c r="QVU150" s="4"/>
      <c r="QVV150" s="4"/>
      <c r="QVW150" s="4"/>
      <c r="QVX150" s="4"/>
      <c r="QVY150" s="4"/>
      <c r="QVZ150" s="4"/>
      <c r="QWA150" s="4"/>
      <c r="QWB150" s="4"/>
      <c r="QWC150" s="4"/>
      <c r="QWD150" s="4"/>
      <c r="QWE150" s="4"/>
      <c r="QWF150" s="4"/>
      <c r="QWG150" s="4"/>
      <c r="QWH150" s="4"/>
      <c r="QWI150" s="4"/>
      <c r="QWJ150" s="4"/>
      <c r="QWK150" s="4"/>
      <c r="QWL150" s="4"/>
      <c r="QWM150" s="4"/>
      <c r="QWN150" s="4"/>
      <c r="QWO150" s="4"/>
      <c r="QWP150" s="4"/>
      <c r="QWQ150" s="4"/>
      <c r="QWR150" s="4"/>
      <c r="QWS150" s="4"/>
      <c r="QWT150" s="4"/>
      <c r="QWU150" s="4"/>
      <c r="QWV150" s="4"/>
      <c r="QWW150" s="4"/>
      <c r="QWX150" s="4"/>
      <c r="QWY150" s="4"/>
      <c r="QWZ150" s="4"/>
      <c r="QXA150" s="4"/>
      <c r="QXB150" s="4"/>
      <c r="QXC150" s="4"/>
      <c r="QXD150" s="4"/>
      <c r="QXE150" s="4"/>
      <c r="QXF150" s="4"/>
      <c r="QXG150" s="4"/>
      <c r="QXH150" s="4"/>
      <c r="QXI150" s="4"/>
      <c r="QXJ150" s="4"/>
      <c r="QXK150" s="4"/>
      <c r="QXL150" s="4"/>
      <c r="QXM150" s="4"/>
      <c r="QXN150" s="4"/>
      <c r="QXO150" s="4"/>
      <c r="QXP150" s="4"/>
      <c r="QXQ150" s="4"/>
      <c r="QXR150" s="4"/>
      <c r="QXS150" s="4"/>
      <c r="QXT150" s="4"/>
      <c r="QXU150" s="4"/>
      <c r="QXV150" s="4"/>
      <c r="QXW150" s="4"/>
      <c r="QXX150" s="4"/>
      <c r="QXY150" s="4"/>
      <c r="QXZ150" s="4"/>
      <c r="QYA150" s="4"/>
      <c r="QYB150" s="4"/>
      <c r="QYC150" s="4"/>
      <c r="QYD150" s="4"/>
      <c r="QYE150" s="4"/>
      <c r="QYF150" s="4"/>
      <c r="QYG150" s="4"/>
      <c r="QYH150" s="4"/>
      <c r="QYI150" s="4"/>
      <c r="QYJ150" s="4"/>
      <c r="QYK150" s="4"/>
      <c r="QYL150" s="4"/>
      <c r="QYM150" s="4"/>
      <c r="QYN150" s="4"/>
      <c r="QYO150" s="4"/>
      <c r="QYP150" s="4"/>
      <c r="QYQ150" s="4"/>
      <c r="QYR150" s="4"/>
      <c r="QYS150" s="4"/>
      <c r="QYT150" s="4"/>
      <c r="QYU150" s="4"/>
      <c r="QYV150" s="4"/>
      <c r="QYW150" s="4"/>
      <c r="QYX150" s="4"/>
      <c r="QYY150" s="4"/>
      <c r="QYZ150" s="4"/>
      <c r="QZA150" s="4"/>
      <c r="QZB150" s="4"/>
      <c r="QZC150" s="4"/>
      <c r="QZD150" s="4"/>
      <c r="QZE150" s="4"/>
      <c r="QZF150" s="4"/>
      <c r="QZG150" s="4"/>
      <c r="QZH150" s="4"/>
      <c r="QZI150" s="4"/>
      <c r="QZJ150" s="4"/>
      <c r="QZK150" s="4"/>
      <c r="QZL150" s="4"/>
      <c r="QZM150" s="4"/>
      <c r="QZN150" s="4"/>
      <c r="QZO150" s="4"/>
      <c r="QZP150" s="4"/>
      <c r="QZQ150" s="4"/>
      <c r="QZR150" s="4"/>
      <c r="QZS150" s="4"/>
      <c r="QZT150" s="4"/>
      <c r="QZU150" s="4"/>
      <c r="QZV150" s="4"/>
      <c r="QZW150" s="4"/>
      <c r="QZX150" s="4"/>
      <c r="QZY150" s="4"/>
      <c r="QZZ150" s="4"/>
      <c r="RAA150" s="4"/>
      <c r="RAB150" s="4"/>
      <c r="RAC150" s="4"/>
      <c r="RAD150" s="4"/>
      <c r="RAE150" s="4"/>
      <c r="RAF150" s="4"/>
      <c r="RAG150" s="4"/>
      <c r="RAH150" s="4"/>
      <c r="RAI150" s="4"/>
      <c r="RAJ150" s="4"/>
      <c r="RAK150" s="4"/>
      <c r="RAL150" s="4"/>
      <c r="RAM150" s="4"/>
      <c r="RAN150" s="4"/>
      <c r="RAO150" s="4"/>
      <c r="RAP150" s="4"/>
      <c r="RAQ150" s="4"/>
      <c r="RAR150" s="4"/>
      <c r="RAS150" s="4"/>
      <c r="RAT150" s="4"/>
      <c r="RAU150" s="4"/>
      <c r="RAV150" s="4"/>
      <c r="RAW150" s="4"/>
      <c r="RAX150" s="4"/>
      <c r="RAY150" s="4"/>
      <c r="RAZ150" s="4"/>
      <c r="RBA150" s="4"/>
      <c r="RBB150" s="4"/>
      <c r="RBC150" s="4"/>
      <c r="RBD150" s="4"/>
      <c r="RBE150" s="4"/>
      <c r="RBF150" s="4"/>
      <c r="RBG150" s="4"/>
      <c r="RBH150" s="4"/>
      <c r="RBI150" s="4"/>
      <c r="RBJ150" s="4"/>
      <c r="RBK150" s="4"/>
      <c r="RBL150" s="4"/>
      <c r="RBM150" s="4"/>
      <c r="RBN150" s="4"/>
      <c r="RBO150" s="4"/>
      <c r="RBP150" s="4"/>
      <c r="RBQ150" s="4"/>
      <c r="RBR150" s="4"/>
      <c r="RBS150" s="4"/>
      <c r="RBT150" s="4"/>
      <c r="RBU150" s="4"/>
      <c r="RBV150" s="4"/>
      <c r="RBW150" s="74"/>
      <c r="RBX150" s="74"/>
      <c r="RBY150" s="74"/>
      <c r="RBZ150" s="74"/>
      <c r="RCA150" s="74"/>
      <c r="RCB150" s="74"/>
      <c r="RCC150" s="4"/>
      <c r="RCD150" s="4"/>
      <c r="RCE150" s="4"/>
      <c r="RCF150" s="4"/>
      <c r="RCG150" s="4"/>
      <c r="RCH150" s="4"/>
      <c r="RCI150" s="4"/>
      <c r="RCJ150" s="4"/>
      <c r="RCK150" s="4"/>
      <c r="RCL150" s="4"/>
      <c r="RCM150" s="4"/>
      <c r="RCN150" s="4"/>
      <c r="RCO150" s="4"/>
      <c r="RCP150" s="4"/>
      <c r="RCQ150" s="4"/>
      <c r="RCR150" s="4"/>
      <c r="RCS150" s="4"/>
      <c r="RCT150" s="4"/>
      <c r="RCU150" s="4"/>
      <c r="RCV150" s="4"/>
      <c r="RCW150" s="4"/>
      <c r="RCX150" s="4"/>
      <c r="RCY150" s="4"/>
      <c r="RCZ150" s="4"/>
      <c r="RDA150" s="4"/>
      <c r="RDB150" s="4"/>
      <c r="RDC150" s="4"/>
      <c r="RDD150" s="4"/>
      <c r="RDE150" s="4"/>
      <c r="RDF150" s="4"/>
      <c r="RDG150" s="4"/>
      <c r="RDH150" s="4"/>
      <c r="RDI150" s="4"/>
      <c r="RDJ150" s="4"/>
      <c r="RDK150" s="4"/>
      <c r="RDL150" s="4"/>
      <c r="RDM150" s="4"/>
      <c r="RDN150" s="4"/>
      <c r="RDO150" s="4"/>
      <c r="RDP150" s="4"/>
      <c r="RDQ150" s="4"/>
      <c r="RDR150" s="4"/>
      <c r="RDS150" s="4"/>
      <c r="RDT150" s="4"/>
      <c r="RDU150" s="4"/>
      <c r="RDV150" s="4"/>
      <c r="RDW150" s="4"/>
      <c r="RDX150" s="4"/>
      <c r="RDY150" s="4"/>
      <c r="RDZ150" s="4"/>
      <c r="REA150" s="4"/>
      <c r="REB150" s="4"/>
      <c r="REC150" s="4"/>
      <c r="RED150" s="4"/>
      <c r="REE150" s="4"/>
      <c r="REF150" s="4"/>
      <c r="REG150" s="4"/>
      <c r="REH150" s="4"/>
      <c r="REI150" s="4"/>
      <c r="REJ150" s="4"/>
      <c r="REK150" s="4"/>
      <c r="REL150" s="4"/>
      <c r="REM150" s="4"/>
      <c r="REN150" s="4"/>
      <c r="REO150" s="4"/>
      <c r="REP150" s="4"/>
      <c r="REQ150" s="4"/>
      <c r="RER150" s="4"/>
      <c r="RES150" s="4"/>
      <c r="RET150" s="4"/>
      <c r="REU150" s="4"/>
      <c r="REV150" s="4"/>
      <c r="REW150" s="4"/>
      <c r="REX150" s="4"/>
      <c r="REY150" s="4"/>
      <c r="REZ150" s="4"/>
      <c r="RFA150" s="4"/>
      <c r="RFB150" s="4"/>
      <c r="RFC150" s="4"/>
      <c r="RFD150" s="4"/>
      <c r="RFE150" s="4"/>
      <c r="RFF150" s="4"/>
      <c r="RFG150" s="4"/>
      <c r="RFH150" s="4"/>
      <c r="RFI150" s="4"/>
      <c r="RFJ150" s="4"/>
      <c r="RFK150" s="4"/>
      <c r="RFL150" s="4"/>
      <c r="RFM150" s="4"/>
      <c r="RFN150" s="4"/>
      <c r="RFO150" s="4"/>
      <c r="RFP150" s="4"/>
      <c r="RFQ150" s="4"/>
      <c r="RFR150" s="4"/>
      <c r="RFS150" s="4"/>
      <c r="RFT150" s="4"/>
      <c r="RFU150" s="4"/>
      <c r="RFV150" s="4"/>
      <c r="RFW150" s="4"/>
      <c r="RFX150" s="4"/>
      <c r="RFY150" s="4"/>
      <c r="RFZ150" s="4"/>
      <c r="RGA150" s="4"/>
      <c r="RGB150" s="4"/>
      <c r="RGC150" s="4"/>
      <c r="RGD150" s="4"/>
      <c r="RGE150" s="4"/>
      <c r="RGF150" s="4"/>
      <c r="RGG150" s="4"/>
      <c r="RGH150" s="4"/>
      <c r="RGI150" s="4"/>
      <c r="RGJ150" s="4"/>
      <c r="RGK150" s="4"/>
      <c r="RGL150" s="4"/>
      <c r="RGM150" s="4"/>
      <c r="RGN150" s="4"/>
      <c r="RGO150" s="4"/>
      <c r="RGP150" s="4"/>
      <c r="RGQ150" s="4"/>
      <c r="RGR150" s="4"/>
      <c r="RGS150" s="4"/>
      <c r="RGT150" s="4"/>
      <c r="RGU150" s="4"/>
      <c r="RGV150" s="4"/>
      <c r="RGW150" s="4"/>
      <c r="RGX150" s="4"/>
      <c r="RGY150" s="4"/>
      <c r="RGZ150" s="4"/>
      <c r="RHA150" s="4"/>
      <c r="RHB150" s="4"/>
      <c r="RHC150" s="4"/>
      <c r="RHD150" s="4"/>
      <c r="RHE150" s="4"/>
      <c r="RHF150" s="4"/>
      <c r="RHG150" s="4"/>
      <c r="RHH150" s="4"/>
      <c r="RHI150" s="4"/>
      <c r="RHJ150" s="4"/>
      <c r="RHK150" s="4"/>
      <c r="RHL150" s="4"/>
      <c r="RHM150" s="4"/>
      <c r="RHN150" s="4"/>
      <c r="RHO150" s="4"/>
      <c r="RHP150" s="4"/>
      <c r="RHQ150" s="4"/>
      <c r="RHR150" s="4"/>
      <c r="RHS150" s="4"/>
      <c r="RHT150" s="4"/>
      <c r="RHU150" s="4"/>
      <c r="RHV150" s="4"/>
      <c r="RHW150" s="4"/>
      <c r="RHX150" s="4"/>
      <c r="RHY150" s="4"/>
      <c r="RHZ150" s="4"/>
      <c r="RIA150" s="4"/>
      <c r="RIB150" s="4"/>
      <c r="RIC150" s="4"/>
      <c r="RID150" s="4"/>
      <c r="RIE150" s="4"/>
      <c r="RIF150" s="4"/>
      <c r="RIG150" s="4"/>
      <c r="RIH150" s="4"/>
      <c r="RII150" s="4"/>
      <c r="RIJ150" s="4"/>
      <c r="RIK150" s="4"/>
      <c r="RIL150" s="4"/>
      <c r="RIM150" s="4"/>
      <c r="RIN150" s="4"/>
      <c r="RIO150" s="4"/>
      <c r="RIP150" s="4"/>
      <c r="RIQ150" s="4"/>
      <c r="RIR150" s="4"/>
      <c r="RIS150" s="4"/>
      <c r="RIT150" s="4"/>
      <c r="RIU150" s="4"/>
      <c r="RIV150" s="4"/>
      <c r="RIW150" s="4"/>
      <c r="RIX150" s="4"/>
      <c r="RIY150" s="4"/>
      <c r="RIZ150" s="4"/>
      <c r="RJA150" s="4"/>
      <c r="RJB150" s="4"/>
      <c r="RJC150" s="4"/>
      <c r="RJD150" s="4"/>
      <c r="RJE150" s="4"/>
      <c r="RJF150" s="4"/>
      <c r="RJG150" s="4"/>
      <c r="RJH150" s="4"/>
      <c r="RJI150" s="4"/>
      <c r="RJJ150" s="4"/>
      <c r="RJK150" s="4"/>
      <c r="RJL150" s="4"/>
      <c r="RJM150" s="4"/>
      <c r="RJN150" s="4"/>
      <c r="RJO150" s="4"/>
      <c r="RJP150" s="4"/>
      <c r="RJQ150" s="4"/>
      <c r="RJR150" s="4"/>
      <c r="RJS150" s="4"/>
      <c r="RJT150" s="4"/>
      <c r="RJU150" s="4"/>
      <c r="RJV150" s="4"/>
      <c r="RJW150" s="4"/>
      <c r="RJX150" s="4"/>
      <c r="RJY150" s="4"/>
      <c r="RJZ150" s="4"/>
      <c r="RKA150" s="4"/>
      <c r="RKB150" s="4"/>
      <c r="RKC150" s="4"/>
      <c r="RKD150" s="4"/>
      <c r="RKE150" s="4"/>
      <c r="RKF150" s="4"/>
      <c r="RKG150" s="4"/>
      <c r="RKH150" s="4"/>
      <c r="RKI150" s="4"/>
      <c r="RKJ150" s="4"/>
      <c r="RKK150" s="4"/>
      <c r="RKL150" s="4"/>
      <c r="RKM150" s="4"/>
      <c r="RKN150" s="4"/>
      <c r="RKO150" s="4"/>
      <c r="RKP150" s="4"/>
      <c r="RKQ150" s="4"/>
      <c r="RKR150" s="4"/>
      <c r="RKS150" s="4"/>
      <c r="RKT150" s="4"/>
      <c r="RKU150" s="4"/>
      <c r="RKV150" s="4"/>
      <c r="RKW150" s="4"/>
      <c r="RKX150" s="4"/>
      <c r="RKY150" s="4"/>
      <c r="RKZ150" s="4"/>
      <c r="RLA150" s="4"/>
      <c r="RLB150" s="4"/>
      <c r="RLC150" s="4"/>
      <c r="RLD150" s="4"/>
      <c r="RLE150" s="4"/>
      <c r="RLF150" s="4"/>
      <c r="RLG150" s="4"/>
      <c r="RLH150" s="4"/>
      <c r="RLI150" s="4"/>
      <c r="RLJ150" s="4"/>
      <c r="RLK150" s="4"/>
      <c r="RLL150" s="4"/>
      <c r="RLM150" s="4"/>
      <c r="RLN150" s="4"/>
      <c r="RLO150" s="4"/>
      <c r="RLP150" s="4"/>
      <c r="RLQ150" s="4"/>
      <c r="RLR150" s="4"/>
      <c r="RLS150" s="74"/>
      <c r="RLT150" s="74"/>
      <c r="RLU150" s="74"/>
      <c r="RLV150" s="74"/>
      <c r="RLW150" s="74"/>
      <c r="RLX150" s="74"/>
      <c r="RLY150" s="4"/>
      <c r="RLZ150" s="4"/>
      <c r="RMA150" s="4"/>
      <c r="RMB150" s="4"/>
      <c r="RMC150" s="4"/>
      <c r="RMD150" s="4"/>
      <c r="RME150" s="4"/>
      <c r="RMF150" s="4"/>
      <c r="RMG150" s="4"/>
      <c r="RMH150" s="4"/>
      <c r="RMI150" s="4"/>
      <c r="RMJ150" s="4"/>
      <c r="RMK150" s="4"/>
      <c r="RML150" s="4"/>
      <c r="RMM150" s="4"/>
      <c r="RMN150" s="4"/>
      <c r="RMO150" s="4"/>
      <c r="RMP150" s="4"/>
      <c r="RMQ150" s="4"/>
      <c r="RMR150" s="4"/>
      <c r="RMS150" s="4"/>
      <c r="RMT150" s="4"/>
      <c r="RMU150" s="4"/>
      <c r="RMV150" s="4"/>
      <c r="RMW150" s="4"/>
      <c r="RMX150" s="4"/>
      <c r="RMY150" s="4"/>
      <c r="RMZ150" s="4"/>
      <c r="RNA150" s="4"/>
      <c r="RNB150" s="4"/>
      <c r="RNC150" s="4"/>
      <c r="RND150" s="4"/>
      <c r="RNE150" s="4"/>
      <c r="RNF150" s="4"/>
      <c r="RNG150" s="4"/>
      <c r="RNH150" s="4"/>
      <c r="RNI150" s="4"/>
      <c r="RNJ150" s="4"/>
      <c r="RNK150" s="4"/>
      <c r="RNL150" s="4"/>
      <c r="RNM150" s="4"/>
      <c r="RNN150" s="4"/>
      <c r="RNO150" s="4"/>
      <c r="RNP150" s="4"/>
      <c r="RNQ150" s="4"/>
      <c r="RNR150" s="4"/>
      <c r="RNS150" s="4"/>
      <c r="RNT150" s="4"/>
      <c r="RNU150" s="4"/>
      <c r="RNV150" s="4"/>
      <c r="RNW150" s="4"/>
      <c r="RNX150" s="4"/>
      <c r="RNY150" s="4"/>
      <c r="RNZ150" s="4"/>
      <c r="ROA150" s="4"/>
      <c r="ROB150" s="4"/>
      <c r="ROC150" s="4"/>
      <c r="ROD150" s="4"/>
      <c r="ROE150" s="4"/>
      <c r="ROF150" s="4"/>
      <c r="ROG150" s="4"/>
      <c r="ROH150" s="4"/>
      <c r="ROI150" s="4"/>
      <c r="ROJ150" s="4"/>
      <c r="ROK150" s="4"/>
      <c r="ROL150" s="4"/>
      <c r="ROM150" s="4"/>
      <c r="RON150" s="4"/>
      <c r="ROO150" s="4"/>
      <c r="ROP150" s="4"/>
      <c r="ROQ150" s="4"/>
      <c r="ROR150" s="4"/>
      <c r="ROS150" s="4"/>
      <c r="ROT150" s="4"/>
      <c r="ROU150" s="4"/>
      <c r="ROV150" s="4"/>
      <c r="ROW150" s="4"/>
      <c r="ROX150" s="4"/>
      <c r="ROY150" s="4"/>
      <c r="ROZ150" s="4"/>
      <c r="RPA150" s="4"/>
      <c r="RPB150" s="4"/>
      <c r="RPC150" s="4"/>
      <c r="RPD150" s="4"/>
      <c r="RPE150" s="4"/>
      <c r="RPF150" s="4"/>
      <c r="RPG150" s="4"/>
      <c r="RPH150" s="4"/>
      <c r="RPI150" s="4"/>
      <c r="RPJ150" s="4"/>
      <c r="RPK150" s="4"/>
      <c r="RPL150" s="4"/>
      <c r="RPM150" s="4"/>
      <c r="RPN150" s="4"/>
      <c r="RPO150" s="4"/>
      <c r="RPP150" s="4"/>
      <c r="RPQ150" s="4"/>
      <c r="RPR150" s="4"/>
      <c r="RPS150" s="4"/>
      <c r="RPT150" s="4"/>
      <c r="RPU150" s="4"/>
      <c r="RPV150" s="4"/>
      <c r="RPW150" s="4"/>
      <c r="RPX150" s="4"/>
      <c r="RPY150" s="4"/>
      <c r="RPZ150" s="4"/>
      <c r="RQA150" s="4"/>
      <c r="RQB150" s="4"/>
      <c r="RQC150" s="4"/>
      <c r="RQD150" s="4"/>
      <c r="RQE150" s="4"/>
      <c r="RQF150" s="4"/>
      <c r="RQG150" s="4"/>
      <c r="RQH150" s="4"/>
      <c r="RQI150" s="4"/>
      <c r="RQJ150" s="4"/>
      <c r="RQK150" s="4"/>
      <c r="RQL150" s="4"/>
      <c r="RQM150" s="4"/>
      <c r="RQN150" s="4"/>
      <c r="RQO150" s="4"/>
      <c r="RQP150" s="4"/>
      <c r="RQQ150" s="4"/>
      <c r="RQR150" s="4"/>
      <c r="RQS150" s="4"/>
      <c r="RQT150" s="4"/>
      <c r="RQU150" s="4"/>
      <c r="RQV150" s="4"/>
      <c r="RQW150" s="4"/>
      <c r="RQX150" s="4"/>
      <c r="RQY150" s="4"/>
      <c r="RQZ150" s="4"/>
      <c r="RRA150" s="4"/>
      <c r="RRB150" s="4"/>
      <c r="RRC150" s="4"/>
      <c r="RRD150" s="4"/>
      <c r="RRE150" s="4"/>
      <c r="RRF150" s="4"/>
      <c r="RRG150" s="4"/>
      <c r="RRH150" s="4"/>
      <c r="RRI150" s="4"/>
      <c r="RRJ150" s="4"/>
      <c r="RRK150" s="4"/>
      <c r="RRL150" s="4"/>
      <c r="RRM150" s="4"/>
      <c r="RRN150" s="4"/>
      <c r="RRO150" s="4"/>
      <c r="RRP150" s="4"/>
      <c r="RRQ150" s="4"/>
      <c r="RRR150" s="4"/>
      <c r="RRS150" s="4"/>
      <c r="RRT150" s="4"/>
      <c r="RRU150" s="4"/>
      <c r="RRV150" s="4"/>
      <c r="RRW150" s="4"/>
      <c r="RRX150" s="4"/>
      <c r="RRY150" s="4"/>
      <c r="RRZ150" s="4"/>
      <c r="RSA150" s="4"/>
      <c r="RSB150" s="4"/>
      <c r="RSC150" s="4"/>
      <c r="RSD150" s="4"/>
      <c r="RSE150" s="4"/>
      <c r="RSF150" s="4"/>
      <c r="RSG150" s="4"/>
      <c r="RSH150" s="4"/>
      <c r="RSI150" s="4"/>
      <c r="RSJ150" s="4"/>
      <c r="RSK150" s="4"/>
      <c r="RSL150" s="4"/>
      <c r="RSM150" s="4"/>
      <c r="RSN150" s="4"/>
      <c r="RSO150" s="4"/>
      <c r="RSP150" s="4"/>
      <c r="RSQ150" s="4"/>
      <c r="RSR150" s="4"/>
      <c r="RSS150" s="4"/>
      <c r="RST150" s="4"/>
      <c r="RSU150" s="4"/>
      <c r="RSV150" s="4"/>
      <c r="RSW150" s="4"/>
      <c r="RSX150" s="4"/>
      <c r="RSY150" s="4"/>
      <c r="RSZ150" s="4"/>
      <c r="RTA150" s="4"/>
      <c r="RTB150" s="4"/>
      <c r="RTC150" s="4"/>
      <c r="RTD150" s="4"/>
      <c r="RTE150" s="4"/>
      <c r="RTF150" s="4"/>
      <c r="RTG150" s="4"/>
      <c r="RTH150" s="4"/>
      <c r="RTI150" s="4"/>
      <c r="RTJ150" s="4"/>
      <c r="RTK150" s="4"/>
      <c r="RTL150" s="4"/>
      <c r="RTM150" s="4"/>
      <c r="RTN150" s="4"/>
      <c r="RTO150" s="4"/>
      <c r="RTP150" s="4"/>
      <c r="RTQ150" s="4"/>
      <c r="RTR150" s="4"/>
      <c r="RTS150" s="4"/>
      <c r="RTT150" s="4"/>
      <c r="RTU150" s="4"/>
      <c r="RTV150" s="4"/>
      <c r="RTW150" s="4"/>
      <c r="RTX150" s="4"/>
      <c r="RTY150" s="4"/>
      <c r="RTZ150" s="4"/>
      <c r="RUA150" s="4"/>
      <c r="RUB150" s="4"/>
      <c r="RUC150" s="4"/>
      <c r="RUD150" s="4"/>
      <c r="RUE150" s="4"/>
      <c r="RUF150" s="4"/>
      <c r="RUG150" s="4"/>
      <c r="RUH150" s="4"/>
      <c r="RUI150" s="4"/>
      <c r="RUJ150" s="4"/>
      <c r="RUK150" s="4"/>
      <c r="RUL150" s="4"/>
      <c r="RUM150" s="4"/>
      <c r="RUN150" s="4"/>
      <c r="RUO150" s="4"/>
      <c r="RUP150" s="4"/>
      <c r="RUQ150" s="4"/>
      <c r="RUR150" s="4"/>
      <c r="RUS150" s="4"/>
      <c r="RUT150" s="4"/>
      <c r="RUU150" s="4"/>
      <c r="RUV150" s="4"/>
      <c r="RUW150" s="4"/>
      <c r="RUX150" s="4"/>
      <c r="RUY150" s="4"/>
      <c r="RUZ150" s="4"/>
      <c r="RVA150" s="4"/>
      <c r="RVB150" s="4"/>
      <c r="RVC150" s="4"/>
      <c r="RVD150" s="4"/>
      <c r="RVE150" s="4"/>
      <c r="RVF150" s="4"/>
      <c r="RVG150" s="4"/>
      <c r="RVH150" s="4"/>
      <c r="RVI150" s="4"/>
      <c r="RVJ150" s="4"/>
      <c r="RVK150" s="4"/>
      <c r="RVL150" s="4"/>
      <c r="RVM150" s="4"/>
      <c r="RVN150" s="4"/>
      <c r="RVO150" s="74"/>
      <c r="RVP150" s="74"/>
      <c r="RVQ150" s="74"/>
      <c r="RVR150" s="74"/>
      <c r="RVS150" s="74"/>
      <c r="RVT150" s="74"/>
      <c r="RVU150" s="4"/>
      <c r="RVV150" s="4"/>
      <c r="RVW150" s="4"/>
      <c r="RVX150" s="4"/>
      <c r="RVY150" s="4"/>
      <c r="RVZ150" s="4"/>
      <c r="RWA150" s="4"/>
      <c r="RWB150" s="4"/>
      <c r="RWC150" s="4"/>
      <c r="RWD150" s="4"/>
      <c r="RWE150" s="4"/>
      <c r="RWF150" s="4"/>
      <c r="RWG150" s="4"/>
      <c r="RWH150" s="4"/>
      <c r="RWI150" s="4"/>
      <c r="RWJ150" s="4"/>
      <c r="RWK150" s="4"/>
      <c r="RWL150" s="4"/>
      <c r="RWM150" s="4"/>
      <c r="RWN150" s="4"/>
      <c r="RWO150" s="4"/>
      <c r="RWP150" s="4"/>
      <c r="RWQ150" s="4"/>
      <c r="RWR150" s="4"/>
      <c r="RWS150" s="4"/>
      <c r="RWT150" s="4"/>
      <c r="RWU150" s="4"/>
      <c r="RWV150" s="4"/>
      <c r="RWW150" s="4"/>
      <c r="RWX150" s="4"/>
      <c r="RWY150" s="4"/>
      <c r="RWZ150" s="4"/>
      <c r="RXA150" s="4"/>
      <c r="RXB150" s="4"/>
      <c r="RXC150" s="4"/>
      <c r="RXD150" s="4"/>
      <c r="RXE150" s="4"/>
      <c r="RXF150" s="4"/>
      <c r="RXG150" s="4"/>
      <c r="RXH150" s="4"/>
      <c r="RXI150" s="4"/>
      <c r="RXJ150" s="4"/>
      <c r="RXK150" s="4"/>
      <c r="RXL150" s="4"/>
      <c r="RXM150" s="4"/>
      <c r="RXN150" s="4"/>
      <c r="RXO150" s="4"/>
      <c r="RXP150" s="4"/>
      <c r="RXQ150" s="4"/>
      <c r="RXR150" s="4"/>
      <c r="RXS150" s="4"/>
      <c r="RXT150" s="4"/>
      <c r="RXU150" s="4"/>
      <c r="RXV150" s="4"/>
      <c r="RXW150" s="4"/>
      <c r="RXX150" s="4"/>
      <c r="RXY150" s="4"/>
      <c r="RXZ150" s="4"/>
      <c r="RYA150" s="4"/>
      <c r="RYB150" s="4"/>
      <c r="RYC150" s="4"/>
      <c r="RYD150" s="4"/>
      <c r="RYE150" s="4"/>
      <c r="RYF150" s="4"/>
      <c r="RYG150" s="4"/>
      <c r="RYH150" s="4"/>
      <c r="RYI150" s="4"/>
      <c r="RYJ150" s="4"/>
      <c r="RYK150" s="4"/>
      <c r="RYL150" s="4"/>
      <c r="RYM150" s="4"/>
      <c r="RYN150" s="4"/>
      <c r="RYO150" s="4"/>
      <c r="RYP150" s="4"/>
      <c r="RYQ150" s="4"/>
      <c r="RYR150" s="4"/>
      <c r="RYS150" s="4"/>
      <c r="RYT150" s="4"/>
      <c r="RYU150" s="4"/>
      <c r="RYV150" s="4"/>
      <c r="RYW150" s="4"/>
      <c r="RYX150" s="4"/>
      <c r="RYY150" s="4"/>
      <c r="RYZ150" s="4"/>
      <c r="RZA150" s="4"/>
      <c r="RZB150" s="4"/>
      <c r="RZC150" s="4"/>
      <c r="RZD150" s="4"/>
      <c r="RZE150" s="4"/>
      <c r="RZF150" s="4"/>
      <c r="RZG150" s="4"/>
      <c r="RZH150" s="4"/>
      <c r="RZI150" s="4"/>
      <c r="RZJ150" s="4"/>
      <c r="RZK150" s="4"/>
      <c r="RZL150" s="4"/>
      <c r="RZM150" s="4"/>
      <c r="RZN150" s="4"/>
      <c r="RZO150" s="4"/>
      <c r="RZP150" s="4"/>
      <c r="RZQ150" s="4"/>
      <c r="RZR150" s="4"/>
      <c r="RZS150" s="4"/>
      <c r="RZT150" s="4"/>
      <c r="RZU150" s="4"/>
      <c r="RZV150" s="4"/>
      <c r="RZW150" s="4"/>
      <c r="RZX150" s="4"/>
      <c r="RZY150" s="4"/>
      <c r="RZZ150" s="4"/>
      <c r="SAA150" s="4"/>
      <c r="SAB150" s="4"/>
      <c r="SAC150" s="4"/>
      <c r="SAD150" s="4"/>
      <c r="SAE150" s="4"/>
      <c r="SAF150" s="4"/>
      <c r="SAG150" s="4"/>
      <c r="SAH150" s="4"/>
      <c r="SAI150" s="4"/>
      <c r="SAJ150" s="4"/>
      <c r="SAK150" s="4"/>
      <c r="SAL150" s="4"/>
      <c r="SAM150" s="4"/>
      <c r="SAN150" s="4"/>
      <c r="SAO150" s="4"/>
      <c r="SAP150" s="4"/>
      <c r="SAQ150" s="4"/>
      <c r="SAR150" s="4"/>
      <c r="SAS150" s="4"/>
      <c r="SAT150" s="4"/>
      <c r="SAU150" s="4"/>
      <c r="SAV150" s="4"/>
      <c r="SAW150" s="4"/>
      <c r="SAX150" s="4"/>
      <c r="SAY150" s="4"/>
      <c r="SAZ150" s="4"/>
      <c r="SBA150" s="4"/>
      <c r="SBB150" s="4"/>
      <c r="SBC150" s="4"/>
      <c r="SBD150" s="4"/>
      <c r="SBE150" s="4"/>
      <c r="SBF150" s="4"/>
      <c r="SBG150" s="4"/>
      <c r="SBH150" s="4"/>
      <c r="SBI150" s="4"/>
      <c r="SBJ150" s="4"/>
      <c r="SBK150" s="4"/>
      <c r="SBL150" s="4"/>
      <c r="SBM150" s="4"/>
      <c r="SBN150" s="4"/>
      <c r="SBO150" s="4"/>
      <c r="SBP150" s="4"/>
      <c r="SBQ150" s="4"/>
      <c r="SBR150" s="4"/>
      <c r="SBS150" s="4"/>
      <c r="SBT150" s="4"/>
      <c r="SBU150" s="4"/>
      <c r="SBV150" s="4"/>
      <c r="SBW150" s="4"/>
      <c r="SBX150" s="4"/>
      <c r="SBY150" s="4"/>
      <c r="SBZ150" s="4"/>
      <c r="SCA150" s="4"/>
      <c r="SCB150" s="4"/>
      <c r="SCC150" s="4"/>
      <c r="SCD150" s="4"/>
      <c r="SCE150" s="4"/>
      <c r="SCF150" s="4"/>
      <c r="SCG150" s="4"/>
      <c r="SCH150" s="4"/>
      <c r="SCI150" s="4"/>
      <c r="SCJ150" s="4"/>
      <c r="SCK150" s="4"/>
      <c r="SCL150" s="4"/>
      <c r="SCM150" s="4"/>
      <c r="SCN150" s="4"/>
      <c r="SCO150" s="4"/>
      <c r="SCP150" s="4"/>
      <c r="SCQ150" s="4"/>
      <c r="SCR150" s="4"/>
      <c r="SCS150" s="4"/>
      <c r="SCT150" s="4"/>
      <c r="SCU150" s="4"/>
      <c r="SCV150" s="4"/>
      <c r="SCW150" s="4"/>
      <c r="SCX150" s="4"/>
      <c r="SCY150" s="4"/>
      <c r="SCZ150" s="4"/>
      <c r="SDA150" s="4"/>
      <c r="SDB150" s="4"/>
      <c r="SDC150" s="4"/>
      <c r="SDD150" s="4"/>
      <c r="SDE150" s="4"/>
      <c r="SDF150" s="4"/>
      <c r="SDG150" s="4"/>
      <c r="SDH150" s="4"/>
      <c r="SDI150" s="4"/>
      <c r="SDJ150" s="4"/>
      <c r="SDK150" s="4"/>
      <c r="SDL150" s="4"/>
      <c r="SDM150" s="4"/>
      <c r="SDN150" s="4"/>
      <c r="SDO150" s="4"/>
      <c r="SDP150" s="4"/>
      <c r="SDQ150" s="4"/>
      <c r="SDR150" s="4"/>
      <c r="SDS150" s="4"/>
      <c r="SDT150" s="4"/>
      <c r="SDU150" s="4"/>
      <c r="SDV150" s="4"/>
      <c r="SDW150" s="4"/>
      <c r="SDX150" s="4"/>
      <c r="SDY150" s="4"/>
      <c r="SDZ150" s="4"/>
      <c r="SEA150" s="4"/>
      <c r="SEB150" s="4"/>
      <c r="SEC150" s="4"/>
      <c r="SED150" s="4"/>
      <c r="SEE150" s="4"/>
      <c r="SEF150" s="4"/>
      <c r="SEG150" s="4"/>
      <c r="SEH150" s="4"/>
      <c r="SEI150" s="4"/>
      <c r="SEJ150" s="4"/>
      <c r="SEK150" s="4"/>
      <c r="SEL150" s="4"/>
      <c r="SEM150" s="4"/>
      <c r="SEN150" s="4"/>
      <c r="SEO150" s="4"/>
      <c r="SEP150" s="4"/>
      <c r="SEQ150" s="4"/>
      <c r="SER150" s="4"/>
      <c r="SES150" s="4"/>
      <c r="SET150" s="4"/>
      <c r="SEU150" s="4"/>
      <c r="SEV150" s="4"/>
      <c r="SEW150" s="4"/>
      <c r="SEX150" s="4"/>
      <c r="SEY150" s="4"/>
      <c r="SEZ150" s="4"/>
      <c r="SFA150" s="4"/>
      <c r="SFB150" s="4"/>
      <c r="SFC150" s="4"/>
      <c r="SFD150" s="4"/>
      <c r="SFE150" s="4"/>
      <c r="SFF150" s="4"/>
      <c r="SFG150" s="4"/>
      <c r="SFH150" s="4"/>
      <c r="SFI150" s="4"/>
      <c r="SFJ150" s="4"/>
      <c r="SFK150" s="74"/>
      <c r="SFL150" s="74"/>
      <c r="SFM150" s="74"/>
      <c r="SFN150" s="74"/>
      <c r="SFO150" s="74"/>
      <c r="SFP150" s="74"/>
      <c r="SFQ150" s="4"/>
      <c r="SFR150" s="4"/>
      <c r="SFS150" s="4"/>
      <c r="SFT150" s="4"/>
      <c r="SFU150" s="4"/>
      <c r="SFV150" s="4"/>
      <c r="SFW150" s="4"/>
      <c r="SFX150" s="4"/>
      <c r="SFY150" s="4"/>
      <c r="SFZ150" s="4"/>
      <c r="SGA150" s="4"/>
      <c r="SGB150" s="4"/>
      <c r="SGC150" s="4"/>
      <c r="SGD150" s="4"/>
      <c r="SGE150" s="4"/>
      <c r="SGF150" s="4"/>
      <c r="SGG150" s="4"/>
      <c r="SGH150" s="4"/>
      <c r="SGI150" s="4"/>
      <c r="SGJ150" s="4"/>
      <c r="SGK150" s="4"/>
      <c r="SGL150" s="4"/>
      <c r="SGM150" s="4"/>
      <c r="SGN150" s="4"/>
      <c r="SGO150" s="4"/>
      <c r="SGP150" s="4"/>
      <c r="SGQ150" s="4"/>
      <c r="SGR150" s="4"/>
      <c r="SGS150" s="4"/>
      <c r="SGT150" s="4"/>
      <c r="SGU150" s="4"/>
      <c r="SGV150" s="4"/>
      <c r="SGW150" s="4"/>
      <c r="SGX150" s="4"/>
      <c r="SGY150" s="4"/>
      <c r="SGZ150" s="4"/>
      <c r="SHA150" s="4"/>
      <c r="SHB150" s="4"/>
      <c r="SHC150" s="4"/>
      <c r="SHD150" s="4"/>
      <c r="SHE150" s="4"/>
      <c r="SHF150" s="4"/>
      <c r="SHG150" s="4"/>
      <c r="SHH150" s="4"/>
      <c r="SHI150" s="4"/>
      <c r="SHJ150" s="4"/>
      <c r="SHK150" s="4"/>
      <c r="SHL150" s="4"/>
      <c r="SHM150" s="4"/>
      <c r="SHN150" s="4"/>
      <c r="SHO150" s="4"/>
      <c r="SHP150" s="4"/>
      <c r="SHQ150" s="4"/>
      <c r="SHR150" s="4"/>
      <c r="SHS150" s="4"/>
      <c r="SHT150" s="4"/>
      <c r="SHU150" s="4"/>
      <c r="SHV150" s="4"/>
      <c r="SHW150" s="4"/>
      <c r="SHX150" s="4"/>
      <c r="SHY150" s="4"/>
      <c r="SHZ150" s="4"/>
      <c r="SIA150" s="4"/>
      <c r="SIB150" s="4"/>
      <c r="SIC150" s="4"/>
      <c r="SID150" s="4"/>
      <c r="SIE150" s="4"/>
      <c r="SIF150" s="4"/>
      <c r="SIG150" s="4"/>
      <c r="SIH150" s="4"/>
      <c r="SII150" s="4"/>
      <c r="SIJ150" s="4"/>
      <c r="SIK150" s="4"/>
      <c r="SIL150" s="4"/>
      <c r="SIM150" s="4"/>
      <c r="SIN150" s="4"/>
      <c r="SIO150" s="4"/>
      <c r="SIP150" s="4"/>
      <c r="SIQ150" s="4"/>
      <c r="SIR150" s="4"/>
      <c r="SIS150" s="4"/>
      <c r="SIT150" s="4"/>
      <c r="SIU150" s="4"/>
      <c r="SIV150" s="4"/>
      <c r="SIW150" s="4"/>
      <c r="SIX150" s="4"/>
      <c r="SIY150" s="4"/>
      <c r="SIZ150" s="4"/>
      <c r="SJA150" s="4"/>
      <c r="SJB150" s="4"/>
      <c r="SJC150" s="4"/>
      <c r="SJD150" s="4"/>
      <c r="SJE150" s="4"/>
      <c r="SJF150" s="4"/>
      <c r="SJG150" s="4"/>
      <c r="SJH150" s="4"/>
      <c r="SJI150" s="4"/>
      <c r="SJJ150" s="4"/>
      <c r="SJK150" s="4"/>
      <c r="SJL150" s="4"/>
      <c r="SJM150" s="4"/>
      <c r="SJN150" s="4"/>
      <c r="SJO150" s="4"/>
      <c r="SJP150" s="4"/>
      <c r="SJQ150" s="4"/>
      <c r="SJR150" s="4"/>
      <c r="SJS150" s="4"/>
      <c r="SJT150" s="4"/>
      <c r="SJU150" s="4"/>
      <c r="SJV150" s="4"/>
      <c r="SJW150" s="4"/>
      <c r="SJX150" s="4"/>
      <c r="SJY150" s="4"/>
      <c r="SJZ150" s="4"/>
      <c r="SKA150" s="4"/>
      <c r="SKB150" s="4"/>
      <c r="SKC150" s="4"/>
      <c r="SKD150" s="4"/>
      <c r="SKE150" s="4"/>
      <c r="SKF150" s="4"/>
      <c r="SKG150" s="4"/>
      <c r="SKH150" s="4"/>
      <c r="SKI150" s="4"/>
      <c r="SKJ150" s="4"/>
      <c r="SKK150" s="4"/>
      <c r="SKL150" s="4"/>
      <c r="SKM150" s="4"/>
      <c r="SKN150" s="4"/>
      <c r="SKO150" s="4"/>
      <c r="SKP150" s="4"/>
      <c r="SKQ150" s="4"/>
      <c r="SKR150" s="4"/>
      <c r="SKS150" s="4"/>
      <c r="SKT150" s="4"/>
      <c r="SKU150" s="4"/>
      <c r="SKV150" s="4"/>
      <c r="SKW150" s="4"/>
      <c r="SKX150" s="4"/>
      <c r="SKY150" s="4"/>
      <c r="SKZ150" s="4"/>
      <c r="SLA150" s="4"/>
      <c r="SLB150" s="4"/>
      <c r="SLC150" s="4"/>
      <c r="SLD150" s="4"/>
      <c r="SLE150" s="4"/>
      <c r="SLF150" s="4"/>
      <c r="SLG150" s="4"/>
      <c r="SLH150" s="4"/>
      <c r="SLI150" s="4"/>
      <c r="SLJ150" s="4"/>
      <c r="SLK150" s="4"/>
      <c r="SLL150" s="4"/>
      <c r="SLM150" s="4"/>
      <c r="SLN150" s="4"/>
      <c r="SLO150" s="4"/>
      <c r="SLP150" s="4"/>
      <c r="SLQ150" s="4"/>
      <c r="SLR150" s="4"/>
      <c r="SLS150" s="4"/>
      <c r="SLT150" s="4"/>
      <c r="SLU150" s="4"/>
      <c r="SLV150" s="4"/>
      <c r="SLW150" s="4"/>
      <c r="SLX150" s="4"/>
      <c r="SLY150" s="4"/>
      <c r="SLZ150" s="4"/>
      <c r="SMA150" s="4"/>
      <c r="SMB150" s="4"/>
      <c r="SMC150" s="4"/>
      <c r="SMD150" s="4"/>
      <c r="SME150" s="4"/>
      <c r="SMF150" s="4"/>
      <c r="SMG150" s="4"/>
      <c r="SMH150" s="4"/>
      <c r="SMI150" s="4"/>
      <c r="SMJ150" s="4"/>
      <c r="SMK150" s="4"/>
      <c r="SML150" s="4"/>
      <c r="SMM150" s="4"/>
      <c r="SMN150" s="4"/>
      <c r="SMO150" s="4"/>
      <c r="SMP150" s="4"/>
      <c r="SMQ150" s="4"/>
      <c r="SMR150" s="4"/>
      <c r="SMS150" s="4"/>
      <c r="SMT150" s="4"/>
      <c r="SMU150" s="4"/>
      <c r="SMV150" s="4"/>
      <c r="SMW150" s="4"/>
      <c r="SMX150" s="4"/>
      <c r="SMY150" s="4"/>
      <c r="SMZ150" s="4"/>
      <c r="SNA150" s="4"/>
      <c r="SNB150" s="4"/>
      <c r="SNC150" s="4"/>
      <c r="SND150" s="4"/>
      <c r="SNE150" s="4"/>
      <c r="SNF150" s="4"/>
      <c r="SNG150" s="4"/>
      <c r="SNH150" s="4"/>
      <c r="SNI150" s="4"/>
      <c r="SNJ150" s="4"/>
      <c r="SNK150" s="4"/>
      <c r="SNL150" s="4"/>
      <c r="SNM150" s="4"/>
      <c r="SNN150" s="4"/>
      <c r="SNO150" s="4"/>
      <c r="SNP150" s="4"/>
      <c r="SNQ150" s="4"/>
      <c r="SNR150" s="4"/>
      <c r="SNS150" s="4"/>
      <c r="SNT150" s="4"/>
      <c r="SNU150" s="4"/>
      <c r="SNV150" s="4"/>
      <c r="SNW150" s="4"/>
      <c r="SNX150" s="4"/>
      <c r="SNY150" s="4"/>
      <c r="SNZ150" s="4"/>
      <c r="SOA150" s="4"/>
      <c r="SOB150" s="4"/>
      <c r="SOC150" s="4"/>
      <c r="SOD150" s="4"/>
      <c r="SOE150" s="4"/>
      <c r="SOF150" s="4"/>
      <c r="SOG150" s="4"/>
      <c r="SOH150" s="4"/>
      <c r="SOI150" s="4"/>
      <c r="SOJ150" s="4"/>
      <c r="SOK150" s="4"/>
      <c r="SOL150" s="4"/>
      <c r="SOM150" s="4"/>
      <c r="SON150" s="4"/>
      <c r="SOO150" s="4"/>
      <c r="SOP150" s="4"/>
      <c r="SOQ150" s="4"/>
      <c r="SOR150" s="4"/>
      <c r="SOS150" s="4"/>
      <c r="SOT150" s="4"/>
      <c r="SOU150" s="4"/>
      <c r="SOV150" s="4"/>
      <c r="SOW150" s="4"/>
      <c r="SOX150" s="4"/>
      <c r="SOY150" s="4"/>
      <c r="SOZ150" s="4"/>
      <c r="SPA150" s="4"/>
      <c r="SPB150" s="4"/>
      <c r="SPC150" s="4"/>
      <c r="SPD150" s="4"/>
      <c r="SPE150" s="4"/>
      <c r="SPF150" s="4"/>
      <c r="SPG150" s="74"/>
      <c r="SPH150" s="74"/>
      <c r="SPI150" s="74"/>
      <c r="SPJ150" s="74"/>
      <c r="SPK150" s="74"/>
      <c r="SPL150" s="74"/>
      <c r="SPM150" s="4"/>
      <c r="SPN150" s="4"/>
      <c r="SPO150" s="4"/>
      <c r="SPP150" s="4"/>
      <c r="SPQ150" s="4"/>
      <c r="SPR150" s="4"/>
      <c r="SPS150" s="4"/>
      <c r="SPT150" s="4"/>
      <c r="SPU150" s="4"/>
      <c r="SPV150" s="4"/>
      <c r="SPW150" s="4"/>
      <c r="SPX150" s="4"/>
      <c r="SPY150" s="4"/>
      <c r="SPZ150" s="4"/>
      <c r="SQA150" s="4"/>
      <c r="SQB150" s="4"/>
      <c r="SQC150" s="4"/>
      <c r="SQD150" s="4"/>
      <c r="SQE150" s="4"/>
      <c r="SQF150" s="4"/>
      <c r="SQG150" s="4"/>
      <c r="SQH150" s="4"/>
      <c r="SQI150" s="4"/>
      <c r="SQJ150" s="4"/>
      <c r="SQK150" s="4"/>
      <c r="SQL150" s="4"/>
      <c r="SQM150" s="4"/>
      <c r="SQN150" s="4"/>
      <c r="SQO150" s="4"/>
      <c r="SQP150" s="4"/>
      <c r="SQQ150" s="4"/>
      <c r="SQR150" s="4"/>
      <c r="SQS150" s="4"/>
      <c r="SQT150" s="4"/>
      <c r="SQU150" s="4"/>
      <c r="SQV150" s="4"/>
      <c r="SQW150" s="4"/>
      <c r="SQX150" s="4"/>
      <c r="SQY150" s="4"/>
      <c r="SQZ150" s="4"/>
      <c r="SRA150" s="4"/>
      <c r="SRB150" s="4"/>
      <c r="SRC150" s="4"/>
      <c r="SRD150" s="4"/>
      <c r="SRE150" s="4"/>
      <c r="SRF150" s="4"/>
      <c r="SRG150" s="4"/>
      <c r="SRH150" s="4"/>
      <c r="SRI150" s="4"/>
      <c r="SRJ150" s="4"/>
      <c r="SRK150" s="4"/>
      <c r="SRL150" s="4"/>
      <c r="SRM150" s="4"/>
      <c r="SRN150" s="4"/>
      <c r="SRO150" s="4"/>
      <c r="SRP150" s="4"/>
      <c r="SRQ150" s="4"/>
      <c r="SRR150" s="4"/>
      <c r="SRS150" s="4"/>
      <c r="SRT150" s="4"/>
      <c r="SRU150" s="4"/>
      <c r="SRV150" s="4"/>
      <c r="SRW150" s="4"/>
      <c r="SRX150" s="4"/>
      <c r="SRY150" s="4"/>
      <c r="SRZ150" s="4"/>
      <c r="SSA150" s="4"/>
      <c r="SSB150" s="4"/>
      <c r="SSC150" s="4"/>
      <c r="SSD150" s="4"/>
      <c r="SSE150" s="4"/>
      <c r="SSF150" s="4"/>
      <c r="SSG150" s="4"/>
      <c r="SSH150" s="4"/>
      <c r="SSI150" s="4"/>
      <c r="SSJ150" s="4"/>
      <c r="SSK150" s="4"/>
      <c r="SSL150" s="4"/>
      <c r="SSM150" s="4"/>
      <c r="SSN150" s="4"/>
      <c r="SSO150" s="4"/>
      <c r="SSP150" s="4"/>
      <c r="SSQ150" s="4"/>
      <c r="SSR150" s="4"/>
      <c r="SSS150" s="4"/>
      <c r="SST150" s="4"/>
      <c r="SSU150" s="4"/>
      <c r="SSV150" s="4"/>
      <c r="SSW150" s="4"/>
      <c r="SSX150" s="4"/>
      <c r="SSY150" s="4"/>
      <c r="SSZ150" s="4"/>
      <c r="STA150" s="4"/>
      <c r="STB150" s="4"/>
      <c r="STC150" s="4"/>
      <c r="STD150" s="4"/>
      <c r="STE150" s="4"/>
      <c r="STF150" s="4"/>
      <c r="STG150" s="4"/>
      <c r="STH150" s="4"/>
      <c r="STI150" s="4"/>
      <c r="STJ150" s="4"/>
      <c r="STK150" s="4"/>
      <c r="STL150" s="4"/>
      <c r="STM150" s="4"/>
      <c r="STN150" s="4"/>
      <c r="STO150" s="4"/>
      <c r="STP150" s="4"/>
      <c r="STQ150" s="4"/>
      <c r="STR150" s="4"/>
      <c r="STS150" s="4"/>
      <c r="STT150" s="4"/>
      <c r="STU150" s="4"/>
      <c r="STV150" s="4"/>
      <c r="STW150" s="4"/>
      <c r="STX150" s="4"/>
      <c r="STY150" s="4"/>
      <c r="STZ150" s="4"/>
      <c r="SUA150" s="4"/>
      <c r="SUB150" s="4"/>
      <c r="SUC150" s="4"/>
      <c r="SUD150" s="4"/>
      <c r="SUE150" s="4"/>
      <c r="SUF150" s="4"/>
      <c r="SUG150" s="4"/>
      <c r="SUH150" s="4"/>
      <c r="SUI150" s="4"/>
      <c r="SUJ150" s="4"/>
      <c r="SUK150" s="4"/>
      <c r="SUL150" s="4"/>
      <c r="SUM150" s="4"/>
      <c r="SUN150" s="4"/>
      <c r="SUO150" s="4"/>
      <c r="SUP150" s="4"/>
      <c r="SUQ150" s="4"/>
      <c r="SUR150" s="4"/>
      <c r="SUS150" s="4"/>
      <c r="SUT150" s="4"/>
      <c r="SUU150" s="4"/>
      <c r="SUV150" s="4"/>
      <c r="SUW150" s="4"/>
      <c r="SUX150" s="4"/>
      <c r="SUY150" s="4"/>
      <c r="SUZ150" s="4"/>
      <c r="SVA150" s="4"/>
      <c r="SVB150" s="4"/>
      <c r="SVC150" s="4"/>
      <c r="SVD150" s="4"/>
      <c r="SVE150" s="4"/>
      <c r="SVF150" s="4"/>
      <c r="SVG150" s="4"/>
      <c r="SVH150" s="4"/>
      <c r="SVI150" s="4"/>
      <c r="SVJ150" s="4"/>
      <c r="SVK150" s="4"/>
      <c r="SVL150" s="4"/>
      <c r="SVM150" s="4"/>
      <c r="SVN150" s="4"/>
      <c r="SVO150" s="4"/>
      <c r="SVP150" s="4"/>
      <c r="SVQ150" s="4"/>
      <c r="SVR150" s="4"/>
      <c r="SVS150" s="4"/>
      <c r="SVT150" s="4"/>
      <c r="SVU150" s="4"/>
      <c r="SVV150" s="4"/>
      <c r="SVW150" s="4"/>
      <c r="SVX150" s="4"/>
      <c r="SVY150" s="4"/>
      <c r="SVZ150" s="4"/>
      <c r="SWA150" s="4"/>
      <c r="SWB150" s="4"/>
      <c r="SWC150" s="4"/>
      <c r="SWD150" s="4"/>
      <c r="SWE150" s="4"/>
      <c r="SWF150" s="4"/>
      <c r="SWG150" s="4"/>
      <c r="SWH150" s="4"/>
      <c r="SWI150" s="4"/>
      <c r="SWJ150" s="4"/>
      <c r="SWK150" s="4"/>
      <c r="SWL150" s="4"/>
      <c r="SWM150" s="4"/>
      <c r="SWN150" s="4"/>
      <c r="SWO150" s="4"/>
      <c r="SWP150" s="4"/>
      <c r="SWQ150" s="4"/>
      <c r="SWR150" s="4"/>
      <c r="SWS150" s="4"/>
      <c r="SWT150" s="4"/>
      <c r="SWU150" s="4"/>
      <c r="SWV150" s="4"/>
      <c r="SWW150" s="4"/>
      <c r="SWX150" s="4"/>
      <c r="SWY150" s="4"/>
      <c r="SWZ150" s="4"/>
      <c r="SXA150" s="4"/>
      <c r="SXB150" s="4"/>
      <c r="SXC150" s="4"/>
      <c r="SXD150" s="4"/>
      <c r="SXE150" s="4"/>
      <c r="SXF150" s="4"/>
      <c r="SXG150" s="4"/>
      <c r="SXH150" s="4"/>
      <c r="SXI150" s="4"/>
      <c r="SXJ150" s="4"/>
      <c r="SXK150" s="4"/>
      <c r="SXL150" s="4"/>
      <c r="SXM150" s="4"/>
      <c r="SXN150" s="4"/>
      <c r="SXO150" s="4"/>
      <c r="SXP150" s="4"/>
      <c r="SXQ150" s="4"/>
      <c r="SXR150" s="4"/>
      <c r="SXS150" s="4"/>
      <c r="SXT150" s="4"/>
      <c r="SXU150" s="4"/>
      <c r="SXV150" s="4"/>
      <c r="SXW150" s="4"/>
      <c r="SXX150" s="4"/>
      <c r="SXY150" s="4"/>
      <c r="SXZ150" s="4"/>
      <c r="SYA150" s="4"/>
      <c r="SYB150" s="4"/>
      <c r="SYC150" s="4"/>
      <c r="SYD150" s="4"/>
      <c r="SYE150" s="4"/>
      <c r="SYF150" s="4"/>
      <c r="SYG150" s="4"/>
      <c r="SYH150" s="4"/>
      <c r="SYI150" s="4"/>
      <c r="SYJ150" s="4"/>
      <c r="SYK150" s="4"/>
      <c r="SYL150" s="4"/>
      <c r="SYM150" s="4"/>
      <c r="SYN150" s="4"/>
      <c r="SYO150" s="4"/>
      <c r="SYP150" s="4"/>
      <c r="SYQ150" s="4"/>
      <c r="SYR150" s="4"/>
      <c r="SYS150" s="4"/>
      <c r="SYT150" s="4"/>
      <c r="SYU150" s="4"/>
      <c r="SYV150" s="4"/>
      <c r="SYW150" s="4"/>
      <c r="SYX150" s="4"/>
      <c r="SYY150" s="4"/>
      <c r="SYZ150" s="4"/>
      <c r="SZA150" s="4"/>
      <c r="SZB150" s="4"/>
      <c r="SZC150" s="74"/>
      <c r="SZD150" s="74"/>
      <c r="SZE150" s="74"/>
      <c r="SZF150" s="74"/>
      <c r="SZG150" s="74"/>
      <c r="SZH150" s="74"/>
      <c r="SZI150" s="4"/>
      <c r="SZJ150" s="4"/>
      <c r="SZK150" s="4"/>
      <c r="SZL150" s="4"/>
      <c r="SZM150" s="4"/>
      <c r="SZN150" s="4"/>
      <c r="SZO150" s="4"/>
      <c r="SZP150" s="4"/>
      <c r="SZQ150" s="4"/>
      <c r="SZR150" s="4"/>
      <c r="SZS150" s="4"/>
      <c r="SZT150" s="4"/>
      <c r="SZU150" s="4"/>
      <c r="SZV150" s="4"/>
      <c r="SZW150" s="4"/>
      <c r="SZX150" s="4"/>
      <c r="SZY150" s="4"/>
      <c r="SZZ150" s="4"/>
      <c r="TAA150" s="4"/>
      <c r="TAB150" s="4"/>
      <c r="TAC150" s="4"/>
      <c r="TAD150" s="4"/>
      <c r="TAE150" s="4"/>
      <c r="TAF150" s="4"/>
      <c r="TAG150" s="4"/>
      <c r="TAH150" s="4"/>
      <c r="TAI150" s="4"/>
      <c r="TAJ150" s="4"/>
      <c r="TAK150" s="4"/>
      <c r="TAL150" s="4"/>
      <c r="TAM150" s="4"/>
      <c r="TAN150" s="4"/>
      <c r="TAO150" s="4"/>
      <c r="TAP150" s="4"/>
      <c r="TAQ150" s="4"/>
      <c r="TAR150" s="4"/>
      <c r="TAS150" s="4"/>
      <c r="TAT150" s="4"/>
      <c r="TAU150" s="4"/>
      <c r="TAV150" s="4"/>
      <c r="TAW150" s="4"/>
      <c r="TAX150" s="4"/>
      <c r="TAY150" s="4"/>
      <c r="TAZ150" s="4"/>
      <c r="TBA150" s="4"/>
      <c r="TBB150" s="4"/>
      <c r="TBC150" s="4"/>
      <c r="TBD150" s="4"/>
      <c r="TBE150" s="4"/>
      <c r="TBF150" s="4"/>
      <c r="TBG150" s="4"/>
      <c r="TBH150" s="4"/>
      <c r="TBI150" s="4"/>
      <c r="TBJ150" s="4"/>
      <c r="TBK150" s="4"/>
      <c r="TBL150" s="4"/>
      <c r="TBM150" s="4"/>
      <c r="TBN150" s="4"/>
      <c r="TBO150" s="4"/>
      <c r="TBP150" s="4"/>
      <c r="TBQ150" s="4"/>
      <c r="TBR150" s="4"/>
      <c r="TBS150" s="4"/>
      <c r="TBT150" s="4"/>
      <c r="TBU150" s="4"/>
      <c r="TBV150" s="4"/>
      <c r="TBW150" s="4"/>
      <c r="TBX150" s="4"/>
      <c r="TBY150" s="4"/>
      <c r="TBZ150" s="4"/>
      <c r="TCA150" s="4"/>
      <c r="TCB150" s="4"/>
      <c r="TCC150" s="4"/>
      <c r="TCD150" s="4"/>
      <c r="TCE150" s="4"/>
      <c r="TCF150" s="4"/>
      <c r="TCG150" s="4"/>
      <c r="TCH150" s="4"/>
      <c r="TCI150" s="4"/>
      <c r="TCJ150" s="4"/>
      <c r="TCK150" s="4"/>
      <c r="TCL150" s="4"/>
      <c r="TCM150" s="4"/>
      <c r="TCN150" s="4"/>
      <c r="TCO150" s="4"/>
      <c r="TCP150" s="4"/>
      <c r="TCQ150" s="4"/>
      <c r="TCR150" s="4"/>
      <c r="TCS150" s="4"/>
      <c r="TCT150" s="4"/>
      <c r="TCU150" s="4"/>
      <c r="TCV150" s="4"/>
      <c r="TCW150" s="4"/>
      <c r="TCX150" s="4"/>
      <c r="TCY150" s="4"/>
      <c r="TCZ150" s="4"/>
      <c r="TDA150" s="4"/>
      <c r="TDB150" s="4"/>
      <c r="TDC150" s="4"/>
      <c r="TDD150" s="4"/>
      <c r="TDE150" s="4"/>
      <c r="TDF150" s="4"/>
      <c r="TDG150" s="4"/>
      <c r="TDH150" s="4"/>
      <c r="TDI150" s="4"/>
      <c r="TDJ150" s="4"/>
      <c r="TDK150" s="4"/>
      <c r="TDL150" s="4"/>
      <c r="TDM150" s="4"/>
      <c r="TDN150" s="4"/>
      <c r="TDO150" s="4"/>
      <c r="TDP150" s="4"/>
      <c r="TDQ150" s="4"/>
      <c r="TDR150" s="4"/>
      <c r="TDS150" s="4"/>
      <c r="TDT150" s="4"/>
      <c r="TDU150" s="4"/>
      <c r="TDV150" s="4"/>
      <c r="TDW150" s="4"/>
      <c r="TDX150" s="4"/>
      <c r="TDY150" s="4"/>
      <c r="TDZ150" s="4"/>
      <c r="TEA150" s="4"/>
      <c r="TEB150" s="4"/>
      <c r="TEC150" s="4"/>
      <c r="TED150" s="4"/>
      <c r="TEE150" s="4"/>
      <c r="TEF150" s="4"/>
      <c r="TEG150" s="4"/>
      <c r="TEH150" s="4"/>
      <c r="TEI150" s="4"/>
      <c r="TEJ150" s="4"/>
      <c r="TEK150" s="4"/>
      <c r="TEL150" s="4"/>
      <c r="TEM150" s="4"/>
      <c r="TEN150" s="4"/>
      <c r="TEO150" s="4"/>
      <c r="TEP150" s="4"/>
      <c r="TEQ150" s="4"/>
      <c r="TER150" s="4"/>
      <c r="TES150" s="4"/>
      <c r="TET150" s="4"/>
      <c r="TEU150" s="4"/>
      <c r="TEV150" s="4"/>
      <c r="TEW150" s="4"/>
      <c r="TEX150" s="4"/>
      <c r="TEY150" s="4"/>
      <c r="TEZ150" s="4"/>
      <c r="TFA150" s="4"/>
      <c r="TFB150" s="4"/>
      <c r="TFC150" s="4"/>
      <c r="TFD150" s="4"/>
      <c r="TFE150" s="4"/>
      <c r="TFF150" s="4"/>
      <c r="TFG150" s="4"/>
      <c r="TFH150" s="4"/>
      <c r="TFI150" s="4"/>
      <c r="TFJ150" s="4"/>
      <c r="TFK150" s="4"/>
      <c r="TFL150" s="4"/>
      <c r="TFM150" s="4"/>
      <c r="TFN150" s="4"/>
      <c r="TFO150" s="4"/>
      <c r="TFP150" s="4"/>
      <c r="TFQ150" s="4"/>
      <c r="TFR150" s="4"/>
      <c r="TFS150" s="4"/>
      <c r="TFT150" s="4"/>
      <c r="TFU150" s="4"/>
      <c r="TFV150" s="4"/>
      <c r="TFW150" s="4"/>
      <c r="TFX150" s="4"/>
      <c r="TFY150" s="4"/>
      <c r="TFZ150" s="4"/>
      <c r="TGA150" s="4"/>
      <c r="TGB150" s="4"/>
      <c r="TGC150" s="4"/>
      <c r="TGD150" s="4"/>
      <c r="TGE150" s="4"/>
      <c r="TGF150" s="4"/>
      <c r="TGG150" s="4"/>
      <c r="TGH150" s="4"/>
      <c r="TGI150" s="4"/>
      <c r="TGJ150" s="4"/>
      <c r="TGK150" s="4"/>
      <c r="TGL150" s="4"/>
      <c r="TGM150" s="4"/>
      <c r="TGN150" s="4"/>
      <c r="TGO150" s="4"/>
      <c r="TGP150" s="4"/>
      <c r="TGQ150" s="4"/>
      <c r="TGR150" s="4"/>
      <c r="TGS150" s="4"/>
      <c r="TGT150" s="4"/>
      <c r="TGU150" s="4"/>
      <c r="TGV150" s="4"/>
      <c r="TGW150" s="4"/>
      <c r="TGX150" s="4"/>
      <c r="TGY150" s="4"/>
      <c r="TGZ150" s="4"/>
      <c r="THA150" s="4"/>
      <c r="THB150" s="4"/>
      <c r="THC150" s="4"/>
      <c r="THD150" s="4"/>
      <c r="THE150" s="4"/>
      <c r="THF150" s="4"/>
      <c r="THG150" s="4"/>
      <c r="THH150" s="4"/>
      <c r="THI150" s="4"/>
      <c r="THJ150" s="4"/>
      <c r="THK150" s="4"/>
      <c r="THL150" s="4"/>
      <c r="THM150" s="4"/>
      <c r="THN150" s="4"/>
      <c r="THO150" s="4"/>
      <c r="THP150" s="4"/>
      <c r="THQ150" s="4"/>
      <c r="THR150" s="4"/>
      <c r="THS150" s="4"/>
      <c r="THT150" s="4"/>
      <c r="THU150" s="4"/>
      <c r="THV150" s="4"/>
      <c r="THW150" s="4"/>
      <c r="THX150" s="4"/>
      <c r="THY150" s="4"/>
      <c r="THZ150" s="4"/>
      <c r="TIA150" s="4"/>
      <c r="TIB150" s="4"/>
      <c r="TIC150" s="4"/>
      <c r="TID150" s="4"/>
      <c r="TIE150" s="4"/>
      <c r="TIF150" s="4"/>
      <c r="TIG150" s="4"/>
      <c r="TIH150" s="4"/>
      <c r="TII150" s="4"/>
      <c r="TIJ150" s="4"/>
      <c r="TIK150" s="4"/>
      <c r="TIL150" s="4"/>
      <c r="TIM150" s="4"/>
      <c r="TIN150" s="4"/>
      <c r="TIO150" s="4"/>
      <c r="TIP150" s="4"/>
      <c r="TIQ150" s="4"/>
      <c r="TIR150" s="4"/>
      <c r="TIS150" s="4"/>
      <c r="TIT150" s="4"/>
      <c r="TIU150" s="4"/>
      <c r="TIV150" s="4"/>
      <c r="TIW150" s="4"/>
      <c r="TIX150" s="4"/>
      <c r="TIY150" s="74"/>
      <c r="TIZ150" s="74"/>
      <c r="TJA150" s="74"/>
      <c r="TJB150" s="74"/>
      <c r="TJC150" s="74"/>
      <c r="TJD150" s="74"/>
      <c r="TJE150" s="4"/>
      <c r="TJF150" s="4"/>
      <c r="TJG150" s="4"/>
      <c r="TJH150" s="4"/>
      <c r="TJI150" s="4"/>
      <c r="TJJ150" s="4"/>
      <c r="TJK150" s="4"/>
      <c r="TJL150" s="4"/>
      <c r="TJM150" s="4"/>
      <c r="TJN150" s="4"/>
      <c r="TJO150" s="4"/>
      <c r="TJP150" s="4"/>
      <c r="TJQ150" s="4"/>
      <c r="TJR150" s="4"/>
      <c r="TJS150" s="4"/>
      <c r="TJT150" s="4"/>
      <c r="TJU150" s="4"/>
      <c r="TJV150" s="4"/>
      <c r="TJW150" s="4"/>
      <c r="TJX150" s="4"/>
      <c r="TJY150" s="4"/>
      <c r="TJZ150" s="4"/>
      <c r="TKA150" s="4"/>
      <c r="TKB150" s="4"/>
      <c r="TKC150" s="4"/>
      <c r="TKD150" s="4"/>
      <c r="TKE150" s="4"/>
      <c r="TKF150" s="4"/>
      <c r="TKG150" s="4"/>
      <c r="TKH150" s="4"/>
      <c r="TKI150" s="4"/>
      <c r="TKJ150" s="4"/>
      <c r="TKK150" s="4"/>
      <c r="TKL150" s="4"/>
      <c r="TKM150" s="4"/>
      <c r="TKN150" s="4"/>
      <c r="TKO150" s="4"/>
      <c r="TKP150" s="4"/>
      <c r="TKQ150" s="4"/>
      <c r="TKR150" s="4"/>
      <c r="TKS150" s="4"/>
      <c r="TKT150" s="4"/>
      <c r="TKU150" s="4"/>
      <c r="TKV150" s="4"/>
      <c r="TKW150" s="4"/>
      <c r="TKX150" s="4"/>
      <c r="TKY150" s="4"/>
      <c r="TKZ150" s="4"/>
      <c r="TLA150" s="4"/>
      <c r="TLB150" s="4"/>
      <c r="TLC150" s="4"/>
      <c r="TLD150" s="4"/>
      <c r="TLE150" s="4"/>
      <c r="TLF150" s="4"/>
      <c r="TLG150" s="4"/>
      <c r="TLH150" s="4"/>
      <c r="TLI150" s="4"/>
      <c r="TLJ150" s="4"/>
      <c r="TLK150" s="4"/>
      <c r="TLL150" s="4"/>
      <c r="TLM150" s="4"/>
      <c r="TLN150" s="4"/>
      <c r="TLO150" s="4"/>
      <c r="TLP150" s="4"/>
      <c r="TLQ150" s="4"/>
      <c r="TLR150" s="4"/>
      <c r="TLS150" s="4"/>
      <c r="TLT150" s="4"/>
      <c r="TLU150" s="4"/>
      <c r="TLV150" s="4"/>
      <c r="TLW150" s="4"/>
      <c r="TLX150" s="4"/>
      <c r="TLY150" s="4"/>
      <c r="TLZ150" s="4"/>
      <c r="TMA150" s="4"/>
      <c r="TMB150" s="4"/>
      <c r="TMC150" s="4"/>
      <c r="TMD150" s="4"/>
      <c r="TME150" s="4"/>
      <c r="TMF150" s="4"/>
      <c r="TMG150" s="4"/>
      <c r="TMH150" s="4"/>
      <c r="TMI150" s="4"/>
      <c r="TMJ150" s="4"/>
      <c r="TMK150" s="4"/>
      <c r="TML150" s="4"/>
      <c r="TMM150" s="4"/>
      <c r="TMN150" s="4"/>
      <c r="TMO150" s="4"/>
      <c r="TMP150" s="4"/>
      <c r="TMQ150" s="4"/>
      <c r="TMR150" s="4"/>
      <c r="TMS150" s="4"/>
      <c r="TMT150" s="4"/>
      <c r="TMU150" s="4"/>
      <c r="TMV150" s="4"/>
      <c r="TMW150" s="4"/>
      <c r="TMX150" s="4"/>
      <c r="TMY150" s="4"/>
      <c r="TMZ150" s="4"/>
      <c r="TNA150" s="4"/>
      <c r="TNB150" s="4"/>
      <c r="TNC150" s="4"/>
      <c r="TND150" s="4"/>
      <c r="TNE150" s="4"/>
      <c r="TNF150" s="4"/>
      <c r="TNG150" s="4"/>
      <c r="TNH150" s="4"/>
      <c r="TNI150" s="4"/>
      <c r="TNJ150" s="4"/>
      <c r="TNK150" s="4"/>
      <c r="TNL150" s="4"/>
      <c r="TNM150" s="4"/>
      <c r="TNN150" s="4"/>
      <c r="TNO150" s="4"/>
      <c r="TNP150" s="4"/>
      <c r="TNQ150" s="4"/>
      <c r="TNR150" s="4"/>
      <c r="TNS150" s="4"/>
      <c r="TNT150" s="4"/>
      <c r="TNU150" s="4"/>
      <c r="TNV150" s="4"/>
      <c r="TNW150" s="4"/>
      <c r="TNX150" s="4"/>
      <c r="TNY150" s="4"/>
      <c r="TNZ150" s="4"/>
      <c r="TOA150" s="4"/>
      <c r="TOB150" s="4"/>
      <c r="TOC150" s="4"/>
      <c r="TOD150" s="4"/>
      <c r="TOE150" s="4"/>
      <c r="TOF150" s="4"/>
      <c r="TOG150" s="4"/>
      <c r="TOH150" s="4"/>
      <c r="TOI150" s="4"/>
      <c r="TOJ150" s="4"/>
      <c r="TOK150" s="4"/>
      <c r="TOL150" s="4"/>
      <c r="TOM150" s="4"/>
      <c r="TON150" s="4"/>
      <c r="TOO150" s="4"/>
      <c r="TOP150" s="4"/>
      <c r="TOQ150" s="4"/>
      <c r="TOR150" s="4"/>
      <c r="TOS150" s="4"/>
      <c r="TOT150" s="4"/>
      <c r="TOU150" s="4"/>
      <c r="TOV150" s="4"/>
      <c r="TOW150" s="4"/>
      <c r="TOX150" s="4"/>
      <c r="TOY150" s="4"/>
      <c r="TOZ150" s="4"/>
      <c r="TPA150" s="4"/>
      <c r="TPB150" s="4"/>
      <c r="TPC150" s="4"/>
      <c r="TPD150" s="4"/>
      <c r="TPE150" s="4"/>
      <c r="TPF150" s="4"/>
      <c r="TPG150" s="4"/>
      <c r="TPH150" s="4"/>
      <c r="TPI150" s="4"/>
      <c r="TPJ150" s="4"/>
      <c r="TPK150" s="4"/>
      <c r="TPL150" s="4"/>
      <c r="TPM150" s="4"/>
      <c r="TPN150" s="4"/>
      <c r="TPO150" s="4"/>
      <c r="TPP150" s="4"/>
      <c r="TPQ150" s="4"/>
      <c r="TPR150" s="4"/>
      <c r="TPS150" s="4"/>
      <c r="TPT150" s="4"/>
      <c r="TPU150" s="4"/>
      <c r="TPV150" s="4"/>
      <c r="TPW150" s="4"/>
      <c r="TPX150" s="4"/>
      <c r="TPY150" s="4"/>
      <c r="TPZ150" s="4"/>
      <c r="TQA150" s="4"/>
      <c r="TQB150" s="4"/>
      <c r="TQC150" s="4"/>
      <c r="TQD150" s="4"/>
      <c r="TQE150" s="4"/>
      <c r="TQF150" s="4"/>
      <c r="TQG150" s="4"/>
      <c r="TQH150" s="4"/>
      <c r="TQI150" s="4"/>
      <c r="TQJ150" s="4"/>
      <c r="TQK150" s="4"/>
      <c r="TQL150" s="4"/>
      <c r="TQM150" s="4"/>
      <c r="TQN150" s="4"/>
      <c r="TQO150" s="4"/>
      <c r="TQP150" s="4"/>
      <c r="TQQ150" s="4"/>
      <c r="TQR150" s="4"/>
      <c r="TQS150" s="4"/>
      <c r="TQT150" s="4"/>
      <c r="TQU150" s="4"/>
      <c r="TQV150" s="4"/>
      <c r="TQW150" s="4"/>
      <c r="TQX150" s="4"/>
      <c r="TQY150" s="4"/>
      <c r="TQZ150" s="4"/>
      <c r="TRA150" s="4"/>
      <c r="TRB150" s="4"/>
      <c r="TRC150" s="4"/>
      <c r="TRD150" s="4"/>
      <c r="TRE150" s="4"/>
      <c r="TRF150" s="4"/>
      <c r="TRG150" s="4"/>
      <c r="TRH150" s="4"/>
      <c r="TRI150" s="4"/>
      <c r="TRJ150" s="4"/>
      <c r="TRK150" s="4"/>
      <c r="TRL150" s="4"/>
      <c r="TRM150" s="4"/>
      <c r="TRN150" s="4"/>
      <c r="TRO150" s="4"/>
      <c r="TRP150" s="4"/>
      <c r="TRQ150" s="4"/>
      <c r="TRR150" s="4"/>
      <c r="TRS150" s="4"/>
      <c r="TRT150" s="4"/>
      <c r="TRU150" s="4"/>
      <c r="TRV150" s="4"/>
      <c r="TRW150" s="4"/>
      <c r="TRX150" s="4"/>
      <c r="TRY150" s="4"/>
      <c r="TRZ150" s="4"/>
      <c r="TSA150" s="4"/>
      <c r="TSB150" s="4"/>
      <c r="TSC150" s="4"/>
      <c r="TSD150" s="4"/>
      <c r="TSE150" s="4"/>
      <c r="TSF150" s="4"/>
      <c r="TSG150" s="4"/>
      <c r="TSH150" s="4"/>
      <c r="TSI150" s="4"/>
      <c r="TSJ150" s="4"/>
      <c r="TSK150" s="4"/>
      <c r="TSL150" s="4"/>
      <c r="TSM150" s="4"/>
      <c r="TSN150" s="4"/>
      <c r="TSO150" s="4"/>
      <c r="TSP150" s="4"/>
      <c r="TSQ150" s="4"/>
      <c r="TSR150" s="4"/>
      <c r="TSS150" s="4"/>
      <c r="TST150" s="4"/>
      <c r="TSU150" s="74"/>
      <c r="TSV150" s="74"/>
      <c r="TSW150" s="74"/>
      <c r="TSX150" s="74"/>
      <c r="TSY150" s="74"/>
      <c r="TSZ150" s="74"/>
      <c r="TTA150" s="4"/>
      <c r="TTB150" s="4"/>
      <c r="TTC150" s="4"/>
      <c r="TTD150" s="4"/>
      <c r="TTE150" s="4"/>
      <c r="TTF150" s="4"/>
      <c r="TTG150" s="4"/>
      <c r="TTH150" s="4"/>
      <c r="TTI150" s="4"/>
      <c r="TTJ150" s="4"/>
      <c r="TTK150" s="4"/>
      <c r="TTL150" s="4"/>
      <c r="TTM150" s="4"/>
      <c r="TTN150" s="4"/>
      <c r="TTO150" s="4"/>
      <c r="TTP150" s="4"/>
      <c r="TTQ150" s="4"/>
      <c r="TTR150" s="4"/>
      <c r="TTS150" s="4"/>
      <c r="TTT150" s="4"/>
      <c r="TTU150" s="4"/>
      <c r="TTV150" s="4"/>
      <c r="TTW150" s="4"/>
      <c r="TTX150" s="4"/>
      <c r="TTY150" s="4"/>
      <c r="TTZ150" s="4"/>
      <c r="TUA150" s="4"/>
      <c r="TUB150" s="4"/>
      <c r="TUC150" s="4"/>
      <c r="TUD150" s="4"/>
      <c r="TUE150" s="4"/>
      <c r="TUF150" s="4"/>
      <c r="TUG150" s="4"/>
      <c r="TUH150" s="4"/>
      <c r="TUI150" s="4"/>
      <c r="TUJ150" s="4"/>
      <c r="TUK150" s="4"/>
      <c r="TUL150" s="4"/>
      <c r="TUM150" s="4"/>
      <c r="TUN150" s="4"/>
      <c r="TUO150" s="4"/>
      <c r="TUP150" s="4"/>
      <c r="TUQ150" s="4"/>
      <c r="TUR150" s="4"/>
      <c r="TUS150" s="4"/>
      <c r="TUT150" s="4"/>
      <c r="TUU150" s="4"/>
      <c r="TUV150" s="4"/>
      <c r="TUW150" s="4"/>
      <c r="TUX150" s="4"/>
      <c r="TUY150" s="4"/>
      <c r="TUZ150" s="4"/>
      <c r="TVA150" s="4"/>
      <c r="TVB150" s="4"/>
      <c r="TVC150" s="4"/>
      <c r="TVD150" s="4"/>
      <c r="TVE150" s="4"/>
      <c r="TVF150" s="4"/>
      <c r="TVG150" s="4"/>
      <c r="TVH150" s="4"/>
      <c r="TVI150" s="4"/>
      <c r="TVJ150" s="4"/>
      <c r="TVK150" s="4"/>
      <c r="TVL150" s="4"/>
      <c r="TVM150" s="4"/>
      <c r="TVN150" s="4"/>
      <c r="TVO150" s="4"/>
      <c r="TVP150" s="4"/>
      <c r="TVQ150" s="4"/>
      <c r="TVR150" s="4"/>
      <c r="TVS150" s="4"/>
      <c r="TVT150" s="4"/>
      <c r="TVU150" s="4"/>
      <c r="TVV150" s="4"/>
      <c r="TVW150" s="4"/>
      <c r="TVX150" s="4"/>
      <c r="TVY150" s="4"/>
      <c r="TVZ150" s="4"/>
      <c r="TWA150" s="4"/>
      <c r="TWB150" s="4"/>
      <c r="TWC150" s="4"/>
      <c r="TWD150" s="4"/>
      <c r="TWE150" s="4"/>
      <c r="TWF150" s="4"/>
      <c r="TWG150" s="4"/>
      <c r="TWH150" s="4"/>
      <c r="TWI150" s="4"/>
      <c r="TWJ150" s="4"/>
      <c r="TWK150" s="4"/>
      <c r="TWL150" s="4"/>
      <c r="TWM150" s="4"/>
      <c r="TWN150" s="4"/>
      <c r="TWO150" s="4"/>
      <c r="TWP150" s="4"/>
      <c r="TWQ150" s="4"/>
      <c r="TWR150" s="4"/>
      <c r="TWS150" s="4"/>
      <c r="TWT150" s="4"/>
      <c r="TWU150" s="4"/>
      <c r="TWV150" s="4"/>
      <c r="TWW150" s="4"/>
      <c r="TWX150" s="4"/>
      <c r="TWY150" s="4"/>
      <c r="TWZ150" s="4"/>
      <c r="TXA150" s="4"/>
      <c r="TXB150" s="4"/>
      <c r="TXC150" s="4"/>
      <c r="TXD150" s="4"/>
      <c r="TXE150" s="4"/>
      <c r="TXF150" s="4"/>
      <c r="TXG150" s="4"/>
      <c r="TXH150" s="4"/>
      <c r="TXI150" s="4"/>
      <c r="TXJ150" s="4"/>
      <c r="TXK150" s="4"/>
      <c r="TXL150" s="4"/>
      <c r="TXM150" s="4"/>
      <c r="TXN150" s="4"/>
      <c r="TXO150" s="4"/>
      <c r="TXP150" s="4"/>
      <c r="TXQ150" s="4"/>
      <c r="TXR150" s="4"/>
      <c r="TXS150" s="4"/>
      <c r="TXT150" s="4"/>
      <c r="TXU150" s="4"/>
      <c r="TXV150" s="4"/>
      <c r="TXW150" s="4"/>
      <c r="TXX150" s="4"/>
      <c r="TXY150" s="4"/>
      <c r="TXZ150" s="4"/>
      <c r="TYA150" s="4"/>
      <c r="TYB150" s="4"/>
      <c r="TYC150" s="4"/>
      <c r="TYD150" s="4"/>
      <c r="TYE150" s="4"/>
      <c r="TYF150" s="4"/>
      <c r="TYG150" s="4"/>
      <c r="TYH150" s="4"/>
      <c r="TYI150" s="4"/>
      <c r="TYJ150" s="4"/>
      <c r="TYK150" s="4"/>
      <c r="TYL150" s="4"/>
      <c r="TYM150" s="4"/>
      <c r="TYN150" s="4"/>
      <c r="TYO150" s="4"/>
      <c r="TYP150" s="4"/>
      <c r="TYQ150" s="4"/>
      <c r="TYR150" s="4"/>
      <c r="TYS150" s="4"/>
      <c r="TYT150" s="4"/>
      <c r="TYU150" s="4"/>
      <c r="TYV150" s="4"/>
      <c r="TYW150" s="4"/>
      <c r="TYX150" s="4"/>
      <c r="TYY150" s="4"/>
      <c r="TYZ150" s="4"/>
      <c r="TZA150" s="4"/>
      <c r="TZB150" s="4"/>
      <c r="TZC150" s="4"/>
      <c r="TZD150" s="4"/>
      <c r="TZE150" s="4"/>
      <c r="TZF150" s="4"/>
      <c r="TZG150" s="4"/>
      <c r="TZH150" s="4"/>
      <c r="TZI150" s="4"/>
      <c r="TZJ150" s="4"/>
      <c r="TZK150" s="4"/>
      <c r="TZL150" s="4"/>
      <c r="TZM150" s="4"/>
      <c r="TZN150" s="4"/>
      <c r="TZO150" s="4"/>
      <c r="TZP150" s="4"/>
      <c r="TZQ150" s="4"/>
      <c r="TZR150" s="4"/>
      <c r="TZS150" s="4"/>
      <c r="TZT150" s="4"/>
      <c r="TZU150" s="4"/>
      <c r="TZV150" s="4"/>
      <c r="TZW150" s="4"/>
      <c r="TZX150" s="4"/>
      <c r="TZY150" s="4"/>
      <c r="TZZ150" s="4"/>
      <c r="UAA150" s="4"/>
      <c r="UAB150" s="4"/>
      <c r="UAC150" s="4"/>
      <c r="UAD150" s="4"/>
      <c r="UAE150" s="4"/>
      <c r="UAF150" s="4"/>
      <c r="UAG150" s="4"/>
      <c r="UAH150" s="4"/>
      <c r="UAI150" s="4"/>
      <c r="UAJ150" s="4"/>
      <c r="UAK150" s="4"/>
      <c r="UAL150" s="4"/>
      <c r="UAM150" s="4"/>
      <c r="UAN150" s="4"/>
      <c r="UAO150" s="4"/>
      <c r="UAP150" s="4"/>
      <c r="UAQ150" s="4"/>
      <c r="UAR150" s="4"/>
      <c r="UAS150" s="4"/>
      <c r="UAT150" s="4"/>
      <c r="UAU150" s="4"/>
      <c r="UAV150" s="4"/>
      <c r="UAW150" s="4"/>
      <c r="UAX150" s="4"/>
      <c r="UAY150" s="4"/>
      <c r="UAZ150" s="4"/>
      <c r="UBA150" s="4"/>
      <c r="UBB150" s="4"/>
      <c r="UBC150" s="4"/>
      <c r="UBD150" s="4"/>
      <c r="UBE150" s="4"/>
      <c r="UBF150" s="4"/>
      <c r="UBG150" s="4"/>
      <c r="UBH150" s="4"/>
      <c r="UBI150" s="4"/>
      <c r="UBJ150" s="4"/>
      <c r="UBK150" s="4"/>
      <c r="UBL150" s="4"/>
      <c r="UBM150" s="4"/>
      <c r="UBN150" s="4"/>
      <c r="UBO150" s="4"/>
      <c r="UBP150" s="4"/>
      <c r="UBQ150" s="4"/>
      <c r="UBR150" s="4"/>
      <c r="UBS150" s="4"/>
      <c r="UBT150" s="4"/>
      <c r="UBU150" s="4"/>
      <c r="UBV150" s="4"/>
      <c r="UBW150" s="4"/>
      <c r="UBX150" s="4"/>
      <c r="UBY150" s="4"/>
      <c r="UBZ150" s="4"/>
      <c r="UCA150" s="4"/>
      <c r="UCB150" s="4"/>
      <c r="UCC150" s="4"/>
      <c r="UCD150" s="4"/>
      <c r="UCE150" s="4"/>
      <c r="UCF150" s="4"/>
      <c r="UCG150" s="4"/>
      <c r="UCH150" s="4"/>
      <c r="UCI150" s="4"/>
      <c r="UCJ150" s="4"/>
      <c r="UCK150" s="4"/>
      <c r="UCL150" s="4"/>
      <c r="UCM150" s="4"/>
      <c r="UCN150" s="4"/>
      <c r="UCO150" s="4"/>
      <c r="UCP150" s="4"/>
      <c r="UCQ150" s="74"/>
      <c r="UCR150" s="74"/>
      <c r="UCS150" s="74"/>
      <c r="UCT150" s="74"/>
      <c r="UCU150" s="74"/>
      <c r="UCV150" s="74"/>
      <c r="UCW150" s="4"/>
      <c r="UCX150" s="4"/>
      <c r="UCY150" s="4"/>
      <c r="UCZ150" s="4"/>
      <c r="UDA150" s="4"/>
      <c r="UDB150" s="4"/>
      <c r="UDC150" s="4"/>
      <c r="UDD150" s="4"/>
      <c r="UDE150" s="4"/>
      <c r="UDF150" s="4"/>
      <c r="UDG150" s="4"/>
      <c r="UDH150" s="4"/>
      <c r="UDI150" s="4"/>
      <c r="UDJ150" s="4"/>
      <c r="UDK150" s="4"/>
      <c r="UDL150" s="4"/>
      <c r="UDM150" s="4"/>
      <c r="UDN150" s="4"/>
      <c r="UDO150" s="4"/>
      <c r="UDP150" s="4"/>
      <c r="UDQ150" s="4"/>
      <c r="UDR150" s="4"/>
      <c r="UDS150" s="4"/>
      <c r="UDT150" s="4"/>
      <c r="UDU150" s="4"/>
      <c r="UDV150" s="4"/>
      <c r="UDW150" s="4"/>
      <c r="UDX150" s="4"/>
      <c r="UDY150" s="4"/>
      <c r="UDZ150" s="4"/>
      <c r="UEA150" s="4"/>
      <c r="UEB150" s="4"/>
      <c r="UEC150" s="4"/>
      <c r="UED150" s="4"/>
      <c r="UEE150" s="4"/>
      <c r="UEF150" s="4"/>
      <c r="UEG150" s="4"/>
      <c r="UEH150" s="4"/>
      <c r="UEI150" s="4"/>
      <c r="UEJ150" s="4"/>
      <c r="UEK150" s="4"/>
      <c r="UEL150" s="4"/>
      <c r="UEM150" s="4"/>
      <c r="UEN150" s="4"/>
      <c r="UEO150" s="4"/>
      <c r="UEP150" s="4"/>
      <c r="UEQ150" s="4"/>
      <c r="UER150" s="4"/>
      <c r="UES150" s="4"/>
      <c r="UET150" s="4"/>
      <c r="UEU150" s="4"/>
      <c r="UEV150" s="4"/>
      <c r="UEW150" s="4"/>
      <c r="UEX150" s="4"/>
      <c r="UEY150" s="4"/>
      <c r="UEZ150" s="4"/>
      <c r="UFA150" s="4"/>
      <c r="UFB150" s="4"/>
      <c r="UFC150" s="4"/>
      <c r="UFD150" s="4"/>
      <c r="UFE150" s="4"/>
      <c r="UFF150" s="4"/>
      <c r="UFG150" s="4"/>
      <c r="UFH150" s="4"/>
      <c r="UFI150" s="4"/>
      <c r="UFJ150" s="4"/>
      <c r="UFK150" s="4"/>
      <c r="UFL150" s="4"/>
      <c r="UFM150" s="4"/>
      <c r="UFN150" s="4"/>
      <c r="UFO150" s="4"/>
      <c r="UFP150" s="4"/>
      <c r="UFQ150" s="4"/>
      <c r="UFR150" s="4"/>
      <c r="UFS150" s="4"/>
      <c r="UFT150" s="4"/>
      <c r="UFU150" s="4"/>
      <c r="UFV150" s="4"/>
      <c r="UFW150" s="4"/>
      <c r="UFX150" s="4"/>
      <c r="UFY150" s="4"/>
      <c r="UFZ150" s="4"/>
      <c r="UGA150" s="4"/>
      <c r="UGB150" s="4"/>
      <c r="UGC150" s="4"/>
      <c r="UGD150" s="4"/>
      <c r="UGE150" s="4"/>
      <c r="UGF150" s="4"/>
      <c r="UGG150" s="4"/>
      <c r="UGH150" s="4"/>
      <c r="UGI150" s="4"/>
      <c r="UGJ150" s="4"/>
      <c r="UGK150" s="4"/>
      <c r="UGL150" s="4"/>
      <c r="UGM150" s="4"/>
      <c r="UGN150" s="4"/>
      <c r="UGO150" s="4"/>
      <c r="UGP150" s="4"/>
      <c r="UGQ150" s="4"/>
      <c r="UGR150" s="4"/>
      <c r="UGS150" s="4"/>
      <c r="UGT150" s="4"/>
      <c r="UGU150" s="4"/>
      <c r="UGV150" s="4"/>
      <c r="UGW150" s="4"/>
      <c r="UGX150" s="4"/>
      <c r="UGY150" s="4"/>
      <c r="UGZ150" s="4"/>
      <c r="UHA150" s="4"/>
      <c r="UHB150" s="4"/>
      <c r="UHC150" s="4"/>
      <c r="UHD150" s="4"/>
      <c r="UHE150" s="4"/>
      <c r="UHF150" s="4"/>
      <c r="UHG150" s="4"/>
      <c r="UHH150" s="4"/>
      <c r="UHI150" s="4"/>
      <c r="UHJ150" s="4"/>
      <c r="UHK150" s="4"/>
      <c r="UHL150" s="4"/>
      <c r="UHM150" s="4"/>
      <c r="UHN150" s="4"/>
      <c r="UHO150" s="4"/>
      <c r="UHP150" s="4"/>
      <c r="UHQ150" s="4"/>
      <c r="UHR150" s="4"/>
      <c r="UHS150" s="4"/>
      <c r="UHT150" s="4"/>
      <c r="UHU150" s="4"/>
      <c r="UHV150" s="4"/>
      <c r="UHW150" s="4"/>
      <c r="UHX150" s="4"/>
      <c r="UHY150" s="4"/>
      <c r="UHZ150" s="4"/>
      <c r="UIA150" s="4"/>
      <c r="UIB150" s="4"/>
      <c r="UIC150" s="4"/>
      <c r="UID150" s="4"/>
      <c r="UIE150" s="4"/>
      <c r="UIF150" s="4"/>
      <c r="UIG150" s="4"/>
      <c r="UIH150" s="4"/>
      <c r="UII150" s="4"/>
      <c r="UIJ150" s="4"/>
      <c r="UIK150" s="4"/>
      <c r="UIL150" s="4"/>
      <c r="UIM150" s="4"/>
      <c r="UIN150" s="4"/>
      <c r="UIO150" s="4"/>
      <c r="UIP150" s="4"/>
      <c r="UIQ150" s="4"/>
      <c r="UIR150" s="4"/>
      <c r="UIS150" s="4"/>
      <c r="UIT150" s="4"/>
      <c r="UIU150" s="4"/>
      <c r="UIV150" s="4"/>
      <c r="UIW150" s="4"/>
      <c r="UIX150" s="4"/>
      <c r="UIY150" s="4"/>
      <c r="UIZ150" s="4"/>
      <c r="UJA150" s="4"/>
      <c r="UJB150" s="4"/>
      <c r="UJC150" s="4"/>
      <c r="UJD150" s="4"/>
      <c r="UJE150" s="4"/>
      <c r="UJF150" s="4"/>
      <c r="UJG150" s="4"/>
      <c r="UJH150" s="4"/>
      <c r="UJI150" s="4"/>
      <c r="UJJ150" s="4"/>
      <c r="UJK150" s="4"/>
      <c r="UJL150" s="4"/>
      <c r="UJM150" s="4"/>
      <c r="UJN150" s="4"/>
      <c r="UJO150" s="4"/>
      <c r="UJP150" s="4"/>
      <c r="UJQ150" s="4"/>
      <c r="UJR150" s="4"/>
      <c r="UJS150" s="4"/>
      <c r="UJT150" s="4"/>
      <c r="UJU150" s="4"/>
      <c r="UJV150" s="4"/>
      <c r="UJW150" s="4"/>
      <c r="UJX150" s="4"/>
      <c r="UJY150" s="4"/>
      <c r="UJZ150" s="4"/>
      <c r="UKA150" s="4"/>
      <c r="UKB150" s="4"/>
      <c r="UKC150" s="4"/>
      <c r="UKD150" s="4"/>
      <c r="UKE150" s="4"/>
      <c r="UKF150" s="4"/>
      <c r="UKG150" s="4"/>
      <c r="UKH150" s="4"/>
      <c r="UKI150" s="4"/>
      <c r="UKJ150" s="4"/>
      <c r="UKK150" s="4"/>
      <c r="UKL150" s="4"/>
      <c r="UKM150" s="4"/>
      <c r="UKN150" s="4"/>
      <c r="UKO150" s="4"/>
      <c r="UKP150" s="4"/>
      <c r="UKQ150" s="4"/>
      <c r="UKR150" s="4"/>
      <c r="UKS150" s="4"/>
      <c r="UKT150" s="4"/>
      <c r="UKU150" s="4"/>
      <c r="UKV150" s="4"/>
      <c r="UKW150" s="4"/>
      <c r="UKX150" s="4"/>
      <c r="UKY150" s="4"/>
      <c r="UKZ150" s="4"/>
      <c r="ULA150" s="4"/>
      <c r="ULB150" s="4"/>
      <c r="ULC150" s="4"/>
      <c r="ULD150" s="4"/>
      <c r="ULE150" s="4"/>
      <c r="ULF150" s="4"/>
      <c r="ULG150" s="4"/>
      <c r="ULH150" s="4"/>
      <c r="ULI150" s="4"/>
      <c r="ULJ150" s="4"/>
      <c r="ULK150" s="4"/>
      <c r="ULL150" s="4"/>
      <c r="ULM150" s="4"/>
      <c r="ULN150" s="4"/>
      <c r="ULO150" s="4"/>
      <c r="ULP150" s="4"/>
      <c r="ULQ150" s="4"/>
      <c r="ULR150" s="4"/>
      <c r="ULS150" s="4"/>
      <c r="ULT150" s="4"/>
      <c r="ULU150" s="4"/>
      <c r="ULV150" s="4"/>
      <c r="ULW150" s="4"/>
      <c r="ULX150" s="4"/>
      <c r="ULY150" s="4"/>
      <c r="ULZ150" s="4"/>
      <c r="UMA150" s="4"/>
      <c r="UMB150" s="4"/>
      <c r="UMC150" s="4"/>
      <c r="UMD150" s="4"/>
      <c r="UME150" s="4"/>
      <c r="UMF150" s="4"/>
      <c r="UMG150" s="4"/>
      <c r="UMH150" s="4"/>
      <c r="UMI150" s="4"/>
      <c r="UMJ150" s="4"/>
      <c r="UMK150" s="4"/>
      <c r="UML150" s="4"/>
      <c r="UMM150" s="74"/>
      <c r="UMN150" s="74"/>
      <c r="UMO150" s="74"/>
      <c r="UMP150" s="74"/>
      <c r="UMQ150" s="74"/>
      <c r="UMR150" s="74"/>
      <c r="UMS150" s="4"/>
      <c r="UMT150" s="4"/>
      <c r="UMU150" s="4"/>
      <c r="UMV150" s="4"/>
      <c r="UMW150" s="4"/>
      <c r="UMX150" s="4"/>
      <c r="UMY150" s="4"/>
      <c r="UMZ150" s="4"/>
      <c r="UNA150" s="4"/>
      <c r="UNB150" s="4"/>
      <c r="UNC150" s="4"/>
      <c r="UND150" s="4"/>
      <c r="UNE150" s="4"/>
      <c r="UNF150" s="4"/>
      <c r="UNG150" s="4"/>
      <c r="UNH150" s="4"/>
      <c r="UNI150" s="4"/>
      <c r="UNJ150" s="4"/>
      <c r="UNK150" s="4"/>
      <c r="UNL150" s="4"/>
      <c r="UNM150" s="4"/>
      <c r="UNN150" s="4"/>
      <c r="UNO150" s="4"/>
      <c r="UNP150" s="4"/>
      <c r="UNQ150" s="4"/>
      <c r="UNR150" s="4"/>
      <c r="UNS150" s="4"/>
      <c r="UNT150" s="4"/>
      <c r="UNU150" s="4"/>
      <c r="UNV150" s="4"/>
      <c r="UNW150" s="4"/>
      <c r="UNX150" s="4"/>
      <c r="UNY150" s="4"/>
      <c r="UNZ150" s="4"/>
      <c r="UOA150" s="4"/>
      <c r="UOB150" s="4"/>
      <c r="UOC150" s="4"/>
      <c r="UOD150" s="4"/>
      <c r="UOE150" s="4"/>
      <c r="UOF150" s="4"/>
      <c r="UOG150" s="4"/>
      <c r="UOH150" s="4"/>
      <c r="UOI150" s="4"/>
      <c r="UOJ150" s="4"/>
      <c r="UOK150" s="4"/>
      <c r="UOL150" s="4"/>
      <c r="UOM150" s="4"/>
      <c r="UON150" s="4"/>
      <c r="UOO150" s="4"/>
      <c r="UOP150" s="4"/>
      <c r="UOQ150" s="4"/>
      <c r="UOR150" s="4"/>
      <c r="UOS150" s="4"/>
      <c r="UOT150" s="4"/>
      <c r="UOU150" s="4"/>
      <c r="UOV150" s="4"/>
      <c r="UOW150" s="4"/>
      <c r="UOX150" s="4"/>
      <c r="UOY150" s="4"/>
      <c r="UOZ150" s="4"/>
      <c r="UPA150" s="4"/>
      <c r="UPB150" s="4"/>
      <c r="UPC150" s="4"/>
      <c r="UPD150" s="4"/>
      <c r="UPE150" s="4"/>
      <c r="UPF150" s="4"/>
      <c r="UPG150" s="4"/>
      <c r="UPH150" s="4"/>
      <c r="UPI150" s="4"/>
      <c r="UPJ150" s="4"/>
      <c r="UPK150" s="4"/>
      <c r="UPL150" s="4"/>
      <c r="UPM150" s="4"/>
      <c r="UPN150" s="4"/>
      <c r="UPO150" s="4"/>
      <c r="UPP150" s="4"/>
      <c r="UPQ150" s="4"/>
      <c r="UPR150" s="4"/>
      <c r="UPS150" s="4"/>
      <c r="UPT150" s="4"/>
      <c r="UPU150" s="4"/>
      <c r="UPV150" s="4"/>
      <c r="UPW150" s="4"/>
      <c r="UPX150" s="4"/>
      <c r="UPY150" s="4"/>
      <c r="UPZ150" s="4"/>
      <c r="UQA150" s="4"/>
      <c r="UQB150" s="4"/>
      <c r="UQC150" s="4"/>
      <c r="UQD150" s="4"/>
      <c r="UQE150" s="4"/>
      <c r="UQF150" s="4"/>
      <c r="UQG150" s="4"/>
      <c r="UQH150" s="4"/>
      <c r="UQI150" s="4"/>
      <c r="UQJ150" s="4"/>
      <c r="UQK150" s="4"/>
      <c r="UQL150" s="4"/>
      <c r="UQM150" s="4"/>
      <c r="UQN150" s="4"/>
      <c r="UQO150" s="4"/>
      <c r="UQP150" s="4"/>
      <c r="UQQ150" s="4"/>
      <c r="UQR150" s="4"/>
      <c r="UQS150" s="4"/>
      <c r="UQT150" s="4"/>
      <c r="UQU150" s="4"/>
      <c r="UQV150" s="4"/>
      <c r="UQW150" s="4"/>
      <c r="UQX150" s="4"/>
      <c r="UQY150" s="4"/>
      <c r="UQZ150" s="4"/>
      <c r="URA150" s="4"/>
      <c r="URB150" s="4"/>
      <c r="URC150" s="4"/>
      <c r="URD150" s="4"/>
      <c r="URE150" s="4"/>
      <c r="URF150" s="4"/>
      <c r="URG150" s="4"/>
      <c r="URH150" s="4"/>
      <c r="URI150" s="4"/>
      <c r="URJ150" s="4"/>
      <c r="URK150" s="4"/>
      <c r="URL150" s="4"/>
      <c r="URM150" s="4"/>
      <c r="URN150" s="4"/>
      <c r="URO150" s="4"/>
      <c r="URP150" s="4"/>
      <c r="URQ150" s="4"/>
      <c r="URR150" s="4"/>
      <c r="URS150" s="4"/>
      <c r="URT150" s="4"/>
      <c r="URU150" s="4"/>
      <c r="URV150" s="4"/>
      <c r="URW150" s="4"/>
      <c r="URX150" s="4"/>
      <c r="URY150" s="4"/>
      <c r="URZ150" s="4"/>
      <c r="USA150" s="4"/>
      <c r="USB150" s="4"/>
      <c r="USC150" s="4"/>
      <c r="USD150" s="4"/>
      <c r="USE150" s="4"/>
      <c r="USF150" s="4"/>
      <c r="USG150" s="4"/>
      <c r="USH150" s="4"/>
      <c r="USI150" s="4"/>
      <c r="USJ150" s="4"/>
      <c r="USK150" s="4"/>
      <c r="USL150" s="4"/>
      <c r="USM150" s="4"/>
      <c r="USN150" s="4"/>
      <c r="USO150" s="4"/>
      <c r="USP150" s="4"/>
      <c r="USQ150" s="4"/>
      <c r="USR150" s="4"/>
      <c r="USS150" s="4"/>
      <c r="UST150" s="4"/>
      <c r="USU150" s="4"/>
      <c r="USV150" s="4"/>
      <c r="USW150" s="4"/>
      <c r="USX150" s="4"/>
      <c r="USY150" s="4"/>
      <c r="USZ150" s="4"/>
      <c r="UTA150" s="4"/>
      <c r="UTB150" s="4"/>
      <c r="UTC150" s="4"/>
      <c r="UTD150" s="4"/>
      <c r="UTE150" s="4"/>
      <c r="UTF150" s="4"/>
      <c r="UTG150" s="4"/>
      <c r="UTH150" s="4"/>
      <c r="UTI150" s="4"/>
      <c r="UTJ150" s="4"/>
      <c r="UTK150" s="4"/>
      <c r="UTL150" s="4"/>
      <c r="UTM150" s="4"/>
      <c r="UTN150" s="4"/>
      <c r="UTO150" s="4"/>
      <c r="UTP150" s="4"/>
      <c r="UTQ150" s="4"/>
      <c r="UTR150" s="4"/>
      <c r="UTS150" s="4"/>
      <c r="UTT150" s="4"/>
      <c r="UTU150" s="4"/>
      <c r="UTV150" s="4"/>
      <c r="UTW150" s="4"/>
      <c r="UTX150" s="4"/>
      <c r="UTY150" s="4"/>
      <c r="UTZ150" s="4"/>
      <c r="UUA150" s="4"/>
      <c r="UUB150" s="4"/>
      <c r="UUC150" s="4"/>
      <c r="UUD150" s="4"/>
      <c r="UUE150" s="4"/>
      <c r="UUF150" s="4"/>
      <c r="UUG150" s="4"/>
      <c r="UUH150" s="4"/>
      <c r="UUI150" s="4"/>
      <c r="UUJ150" s="4"/>
      <c r="UUK150" s="4"/>
      <c r="UUL150" s="4"/>
      <c r="UUM150" s="4"/>
      <c r="UUN150" s="4"/>
      <c r="UUO150" s="4"/>
      <c r="UUP150" s="4"/>
      <c r="UUQ150" s="4"/>
      <c r="UUR150" s="4"/>
      <c r="UUS150" s="4"/>
      <c r="UUT150" s="4"/>
      <c r="UUU150" s="4"/>
      <c r="UUV150" s="4"/>
      <c r="UUW150" s="4"/>
      <c r="UUX150" s="4"/>
      <c r="UUY150" s="4"/>
      <c r="UUZ150" s="4"/>
      <c r="UVA150" s="4"/>
      <c r="UVB150" s="4"/>
      <c r="UVC150" s="4"/>
      <c r="UVD150" s="4"/>
      <c r="UVE150" s="4"/>
      <c r="UVF150" s="4"/>
      <c r="UVG150" s="4"/>
      <c r="UVH150" s="4"/>
      <c r="UVI150" s="4"/>
      <c r="UVJ150" s="4"/>
      <c r="UVK150" s="4"/>
      <c r="UVL150" s="4"/>
      <c r="UVM150" s="4"/>
      <c r="UVN150" s="4"/>
      <c r="UVO150" s="4"/>
      <c r="UVP150" s="4"/>
      <c r="UVQ150" s="4"/>
      <c r="UVR150" s="4"/>
      <c r="UVS150" s="4"/>
      <c r="UVT150" s="4"/>
      <c r="UVU150" s="4"/>
      <c r="UVV150" s="4"/>
      <c r="UVW150" s="4"/>
      <c r="UVX150" s="4"/>
      <c r="UVY150" s="4"/>
      <c r="UVZ150" s="4"/>
      <c r="UWA150" s="4"/>
      <c r="UWB150" s="4"/>
      <c r="UWC150" s="4"/>
      <c r="UWD150" s="4"/>
      <c r="UWE150" s="4"/>
      <c r="UWF150" s="4"/>
      <c r="UWG150" s="4"/>
      <c r="UWH150" s="4"/>
      <c r="UWI150" s="74"/>
      <c r="UWJ150" s="74"/>
      <c r="UWK150" s="74"/>
      <c r="UWL150" s="74"/>
      <c r="UWM150" s="74"/>
      <c r="UWN150" s="74"/>
      <c r="UWO150" s="4"/>
      <c r="UWP150" s="4"/>
      <c r="UWQ150" s="4"/>
      <c r="UWR150" s="4"/>
      <c r="UWS150" s="4"/>
      <c r="UWT150" s="4"/>
      <c r="UWU150" s="4"/>
      <c r="UWV150" s="4"/>
      <c r="UWW150" s="4"/>
      <c r="UWX150" s="4"/>
      <c r="UWY150" s="4"/>
      <c r="UWZ150" s="4"/>
      <c r="UXA150" s="4"/>
      <c r="UXB150" s="4"/>
      <c r="UXC150" s="4"/>
      <c r="UXD150" s="4"/>
      <c r="UXE150" s="4"/>
      <c r="UXF150" s="4"/>
      <c r="UXG150" s="4"/>
      <c r="UXH150" s="4"/>
      <c r="UXI150" s="4"/>
      <c r="UXJ150" s="4"/>
      <c r="UXK150" s="4"/>
      <c r="UXL150" s="4"/>
      <c r="UXM150" s="4"/>
      <c r="UXN150" s="4"/>
      <c r="UXO150" s="4"/>
      <c r="UXP150" s="4"/>
      <c r="UXQ150" s="4"/>
      <c r="UXR150" s="4"/>
      <c r="UXS150" s="4"/>
      <c r="UXT150" s="4"/>
      <c r="UXU150" s="4"/>
      <c r="UXV150" s="4"/>
      <c r="UXW150" s="4"/>
      <c r="UXX150" s="4"/>
      <c r="UXY150" s="4"/>
      <c r="UXZ150" s="4"/>
      <c r="UYA150" s="4"/>
      <c r="UYB150" s="4"/>
      <c r="UYC150" s="4"/>
      <c r="UYD150" s="4"/>
      <c r="UYE150" s="4"/>
      <c r="UYF150" s="4"/>
      <c r="UYG150" s="4"/>
      <c r="UYH150" s="4"/>
      <c r="UYI150" s="4"/>
      <c r="UYJ150" s="4"/>
      <c r="UYK150" s="4"/>
      <c r="UYL150" s="4"/>
      <c r="UYM150" s="4"/>
      <c r="UYN150" s="4"/>
      <c r="UYO150" s="4"/>
      <c r="UYP150" s="4"/>
      <c r="UYQ150" s="4"/>
      <c r="UYR150" s="4"/>
      <c r="UYS150" s="4"/>
      <c r="UYT150" s="4"/>
      <c r="UYU150" s="4"/>
      <c r="UYV150" s="4"/>
      <c r="UYW150" s="4"/>
      <c r="UYX150" s="4"/>
      <c r="UYY150" s="4"/>
      <c r="UYZ150" s="4"/>
      <c r="UZA150" s="4"/>
      <c r="UZB150" s="4"/>
      <c r="UZC150" s="4"/>
      <c r="UZD150" s="4"/>
      <c r="UZE150" s="4"/>
      <c r="UZF150" s="4"/>
      <c r="UZG150" s="4"/>
      <c r="UZH150" s="4"/>
      <c r="UZI150" s="4"/>
      <c r="UZJ150" s="4"/>
      <c r="UZK150" s="4"/>
      <c r="UZL150" s="4"/>
      <c r="UZM150" s="4"/>
      <c r="UZN150" s="4"/>
      <c r="UZO150" s="4"/>
      <c r="UZP150" s="4"/>
      <c r="UZQ150" s="4"/>
      <c r="UZR150" s="4"/>
      <c r="UZS150" s="4"/>
      <c r="UZT150" s="4"/>
      <c r="UZU150" s="4"/>
      <c r="UZV150" s="4"/>
      <c r="UZW150" s="4"/>
      <c r="UZX150" s="4"/>
      <c r="UZY150" s="4"/>
      <c r="UZZ150" s="4"/>
      <c r="VAA150" s="4"/>
      <c r="VAB150" s="4"/>
      <c r="VAC150" s="4"/>
      <c r="VAD150" s="4"/>
      <c r="VAE150" s="4"/>
      <c r="VAF150" s="4"/>
      <c r="VAG150" s="4"/>
      <c r="VAH150" s="4"/>
      <c r="VAI150" s="4"/>
      <c r="VAJ150" s="4"/>
      <c r="VAK150" s="4"/>
      <c r="VAL150" s="4"/>
      <c r="VAM150" s="4"/>
      <c r="VAN150" s="4"/>
      <c r="VAO150" s="4"/>
      <c r="VAP150" s="4"/>
      <c r="VAQ150" s="4"/>
      <c r="VAR150" s="4"/>
      <c r="VAS150" s="4"/>
      <c r="VAT150" s="4"/>
      <c r="VAU150" s="4"/>
      <c r="VAV150" s="4"/>
      <c r="VAW150" s="4"/>
      <c r="VAX150" s="4"/>
      <c r="VAY150" s="4"/>
      <c r="VAZ150" s="4"/>
      <c r="VBA150" s="4"/>
      <c r="VBB150" s="4"/>
      <c r="VBC150" s="4"/>
      <c r="VBD150" s="4"/>
      <c r="VBE150" s="4"/>
      <c r="VBF150" s="4"/>
      <c r="VBG150" s="4"/>
      <c r="VBH150" s="4"/>
      <c r="VBI150" s="4"/>
      <c r="VBJ150" s="4"/>
      <c r="VBK150" s="4"/>
      <c r="VBL150" s="4"/>
      <c r="VBM150" s="4"/>
      <c r="VBN150" s="4"/>
      <c r="VBO150" s="4"/>
      <c r="VBP150" s="4"/>
      <c r="VBQ150" s="4"/>
      <c r="VBR150" s="4"/>
      <c r="VBS150" s="4"/>
      <c r="VBT150" s="4"/>
      <c r="VBU150" s="4"/>
      <c r="VBV150" s="4"/>
      <c r="VBW150" s="4"/>
      <c r="VBX150" s="4"/>
      <c r="VBY150" s="4"/>
      <c r="VBZ150" s="4"/>
      <c r="VCA150" s="4"/>
      <c r="VCB150" s="4"/>
      <c r="VCC150" s="4"/>
      <c r="VCD150" s="4"/>
      <c r="VCE150" s="4"/>
      <c r="VCF150" s="4"/>
      <c r="VCG150" s="4"/>
      <c r="VCH150" s="4"/>
      <c r="VCI150" s="4"/>
      <c r="VCJ150" s="4"/>
      <c r="VCK150" s="4"/>
      <c r="VCL150" s="4"/>
      <c r="VCM150" s="4"/>
      <c r="VCN150" s="4"/>
      <c r="VCO150" s="4"/>
      <c r="VCP150" s="4"/>
      <c r="VCQ150" s="4"/>
      <c r="VCR150" s="4"/>
      <c r="VCS150" s="4"/>
      <c r="VCT150" s="4"/>
      <c r="VCU150" s="4"/>
      <c r="VCV150" s="4"/>
      <c r="VCW150" s="4"/>
      <c r="VCX150" s="4"/>
      <c r="VCY150" s="4"/>
      <c r="VCZ150" s="4"/>
      <c r="VDA150" s="4"/>
      <c r="VDB150" s="4"/>
      <c r="VDC150" s="4"/>
      <c r="VDD150" s="4"/>
      <c r="VDE150" s="4"/>
      <c r="VDF150" s="4"/>
      <c r="VDG150" s="4"/>
      <c r="VDH150" s="4"/>
      <c r="VDI150" s="4"/>
      <c r="VDJ150" s="4"/>
      <c r="VDK150" s="4"/>
      <c r="VDL150" s="4"/>
      <c r="VDM150" s="4"/>
      <c r="VDN150" s="4"/>
      <c r="VDO150" s="4"/>
      <c r="VDP150" s="4"/>
      <c r="VDQ150" s="4"/>
      <c r="VDR150" s="4"/>
      <c r="VDS150" s="4"/>
      <c r="VDT150" s="4"/>
      <c r="VDU150" s="4"/>
      <c r="VDV150" s="4"/>
      <c r="VDW150" s="4"/>
      <c r="VDX150" s="4"/>
      <c r="VDY150" s="4"/>
      <c r="VDZ150" s="4"/>
      <c r="VEA150" s="4"/>
      <c r="VEB150" s="4"/>
      <c r="VEC150" s="4"/>
      <c r="VED150" s="4"/>
      <c r="VEE150" s="4"/>
      <c r="VEF150" s="4"/>
      <c r="VEG150" s="4"/>
      <c r="VEH150" s="4"/>
      <c r="VEI150" s="4"/>
      <c r="VEJ150" s="4"/>
      <c r="VEK150" s="4"/>
      <c r="VEL150" s="4"/>
      <c r="VEM150" s="4"/>
      <c r="VEN150" s="4"/>
      <c r="VEO150" s="4"/>
      <c r="VEP150" s="4"/>
      <c r="VEQ150" s="4"/>
      <c r="VER150" s="4"/>
      <c r="VES150" s="4"/>
      <c r="VET150" s="4"/>
      <c r="VEU150" s="4"/>
      <c r="VEV150" s="4"/>
      <c r="VEW150" s="4"/>
      <c r="VEX150" s="4"/>
      <c r="VEY150" s="4"/>
      <c r="VEZ150" s="4"/>
      <c r="VFA150" s="4"/>
      <c r="VFB150" s="4"/>
      <c r="VFC150" s="4"/>
      <c r="VFD150" s="4"/>
      <c r="VFE150" s="4"/>
      <c r="VFF150" s="4"/>
      <c r="VFG150" s="4"/>
      <c r="VFH150" s="4"/>
      <c r="VFI150" s="4"/>
      <c r="VFJ150" s="4"/>
      <c r="VFK150" s="4"/>
      <c r="VFL150" s="4"/>
      <c r="VFM150" s="4"/>
      <c r="VFN150" s="4"/>
      <c r="VFO150" s="4"/>
      <c r="VFP150" s="4"/>
      <c r="VFQ150" s="4"/>
      <c r="VFR150" s="4"/>
      <c r="VFS150" s="4"/>
      <c r="VFT150" s="4"/>
      <c r="VFU150" s="4"/>
      <c r="VFV150" s="4"/>
      <c r="VFW150" s="4"/>
      <c r="VFX150" s="4"/>
      <c r="VFY150" s="4"/>
      <c r="VFZ150" s="4"/>
      <c r="VGA150" s="4"/>
      <c r="VGB150" s="4"/>
      <c r="VGC150" s="4"/>
      <c r="VGD150" s="4"/>
      <c r="VGE150" s="74"/>
      <c r="VGF150" s="74"/>
      <c r="VGG150" s="74"/>
      <c r="VGH150" s="74"/>
      <c r="VGI150" s="74"/>
      <c r="VGJ150" s="74"/>
      <c r="VGK150" s="4"/>
      <c r="VGL150" s="4"/>
      <c r="VGM150" s="4"/>
      <c r="VGN150" s="4"/>
      <c r="VGO150" s="4"/>
      <c r="VGP150" s="4"/>
      <c r="VGQ150" s="4"/>
      <c r="VGR150" s="4"/>
      <c r="VGS150" s="4"/>
      <c r="VGT150" s="4"/>
      <c r="VGU150" s="4"/>
      <c r="VGV150" s="4"/>
      <c r="VGW150" s="4"/>
      <c r="VGX150" s="4"/>
      <c r="VGY150" s="4"/>
      <c r="VGZ150" s="4"/>
      <c r="VHA150" s="4"/>
      <c r="VHB150" s="4"/>
      <c r="VHC150" s="4"/>
      <c r="VHD150" s="4"/>
      <c r="VHE150" s="4"/>
      <c r="VHF150" s="4"/>
      <c r="VHG150" s="4"/>
      <c r="VHH150" s="4"/>
      <c r="VHI150" s="4"/>
      <c r="VHJ150" s="4"/>
      <c r="VHK150" s="4"/>
      <c r="VHL150" s="4"/>
      <c r="VHM150" s="4"/>
      <c r="VHN150" s="4"/>
      <c r="VHO150" s="4"/>
      <c r="VHP150" s="4"/>
      <c r="VHQ150" s="4"/>
      <c r="VHR150" s="4"/>
      <c r="VHS150" s="4"/>
      <c r="VHT150" s="4"/>
      <c r="VHU150" s="4"/>
      <c r="VHV150" s="4"/>
      <c r="VHW150" s="4"/>
      <c r="VHX150" s="4"/>
      <c r="VHY150" s="4"/>
      <c r="VHZ150" s="4"/>
      <c r="VIA150" s="4"/>
      <c r="VIB150" s="4"/>
      <c r="VIC150" s="4"/>
      <c r="VID150" s="4"/>
      <c r="VIE150" s="4"/>
      <c r="VIF150" s="4"/>
      <c r="VIG150" s="4"/>
      <c r="VIH150" s="4"/>
      <c r="VII150" s="4"/>
      <c r="VIJ150" s="4"/>
      <c r="VIK150" s="4"/>
      <c r="VIL150" s="4"/>
      <c r="VIM150" s="4"/>
      <c r="VIN150" s="4"/>
      <c r="VIO150" s="4"/>
      <c r="VIP150" s="4"/>
      <c r="VIQ150" s="4"/>
      <c r="VIR150" s="4"/>
      <c r="VIS150" s="4"/>
      <c r="VIT150" s="4"/>
      <c r="VIU150" s="4"/>
      <c r="VIV150" s="4"/>
      <c r="VIW150" s="4"/>
      <c r="VIX150" s="4"/>
      <c r="VIY150" s="4"/>
      <c r="VIZ150" s="4"/>
      <c r="VJA150" s="4"/>
      <c r="VJB150" s="4"/>
      <c r="VJC150" s="4"/>
      <c r="VJD150" s="4"/>
      <c r="VJE150" s="4"/>
      <c r="VJF150" s="4"/>
      <c r="VJG150" s="4"/>
      <c r="VJH150" s="4"/>
      <c r="VJI150" s="4"/>
      <c r="VJJ150" s="4"/>
      <c r="VJK150" s="4"/>
      <c r="VJL150" s="4"/>
      <c r="VJM150" s="4"/>
      <c r="VJN150" s="4"/>
      <c r="VJO150" s="4"/>
      <c r="VJP150" s="4"/>
      <c r="VJQ150" s="4"/>
      <c r="VJR150" s="4"/>
      <c r="VJS150" s="4"/>
      <c r="VJT150" s="4"/>
      <c r="VJU150" s="4"/>
      <c r="VJV150" s="4"/>
      <c r="VJW150" s="4"/>
      <c r="VJX150" s="4"/>
      <c r="VJY150" s="4"/>
      <c r="VJZ150" s="4"/>
      <c r="VKA150" s="4"/>
      <c r="VKB150" s="4"/>
      <c r="VKC150" s="4"/>
      <c r="VKD150" s="4"/>
      <c r="VKE150" s="4"/>
      <c r="VKF150" s="4"/>
      <c r="VKG150" s="4"/>
      <c r="VKH150" s="4"/>
      <c r="VKI150" s="4"/>
      <c r="VKJ150" s="4"/>
      <c r="VKK150" s="4"/>
      <c r="VKL150" s="4"/>
      <c r="VKM150" s="4"/>
      <c r="VKN150" s="4"/>
      <c r="VKO150" s="4"/>
      <c r="VKP150" s="4"/>
      <c r="VKQ150" s="4"/>
      <c r="VKR150" s="4"/>
      <c r="VKS150" s="4"/>
      <c r="VKT150" s="4"/>
      <c r="VKU150" s="4"/>
      <c r="VKV150" s="4"/>
      <c r="VKW150" s="4"/>
      <c r="VKX150" s="4"/>
      <c r="VKY150" s="4"/>
      <c r="VKZ150" s="4"/>
      <c r="VLA150" s="4"/>
      <c r="VLB150" s="4"/>
      <c r="VLC150" s="4"/>
      <c r="VLD150" s="4"/>
      <c r="VLE150" s="4"/>
      <c r="VLF150" s="4"/>
      <c r="VLG150" s="4"/>
      <c r="VLH150" s="4"/>
      <c r="VLI150" s="4"/>
      <c r="VLJ150" s="4"/>
      <c r="VLK150" s="4"/>
      <c r="VLL150" s="4"/>
      <c r="VLM150" s="4"/>
      <c r="VLN150" s="4"/>
      <c r="VLO150" s="4"/>
      <c r="VLP150" s="4"/>
      <c r="VLQ150" s="4"/>
      <c r="VLR150" s="4"/>
      <c r="VLS150" s="4"/>
      <c r="VLT150" s="4"/>
      <c r="VLU150" s="4"/>
      <c r="VLV150" s="4"/>
      <c r="VLW150" s="4"/>
      <c r="VLX150" s="4"/>
      <c r="VLY150" s="4"/>
      <c r="VLZ150" s="4"/>
      <c r="VMA150" s="4"/>
      <c r="VMB150" s="4"/>
      <c r="VMC150" s="4"/>
      <c r="VMD150" s="4"/>
      <c r="VME150" s="4"/>
      <c r="VMF150" s="4"/>
      <c r="VMG150" s="4"/>
      <c r="VMH150" s="4"/>
      <c r="VMI150" s="4"/>
      <c r="VMJ150" s="4"/>
      <c r="VMK150" s="4"/>
      <c r="VML150" s="4"/>
      <c r="VMM150" s="4"/>
      <c r="VMN150" s="4"/>
      <c r="VMO150" s="4"/>
      <c r="VMP150" s="4"/>
      <c r="VMQ150" s="4"/>
      <c r="VMR150" s="4"/>
      <c r="VMS150" s="4"/>
      <c r="VMT150" s="4"/>
      <c r="VMU150" s="4"/>
      <c r="VMV150" s="4"/>
      <c r="VMW150" s="4"/>
      <c r="VMX150" s="4"/>
      <c r="VMY150" s="4"/>
      <c r="VMZ150" s="4"/>
      <c r="VNA150" s="4"/>
      <c r="VNB150" s="4"/>
      <c r="VNC150" s="4"/>
      <c r="VND150" s="4"/>
      <c r="VNE150" s="4"/>
      <c r="VNF150" s="4"/>
      <c r="VNG150" s="4"/>
      <c r="VNH150" s="4"/>
      <c r="VNI150" s="4"/>
      <c r="VNJ150" s="4"/>
      <c r="VNK150" s="4"/>
      <c r="VNL150" s="4"/>
      <c r="VNM150" s="4"/>
      <c r="VNN150" s="4"/>
      <c r="VNO150" s="4"/>
      <c r="VNP150" s="4"/>
      <c r="VNQ150" s="4"/>
      <c r="VNR150" s="4"/>
      <c r="VNS150" s="4"/>
      <c r="VNT150" s="4"/>
      <c r="VNU150" s="4"/>
      <c r="VNV150" s="4"/>
      <c r="VNW150" s="4"/>
      <c r="VNX150" s="4"/>
      <c r="VNY150" s="4"/>
      <c r="VNZ150" s="4"/>
      <c r="VOA150" s="4"/>
      <c r="VOB150" s="4"/>
      <c r="VOC150" s="4"/>
      <c r="VOD150" s="4"/>
      <c r="VOE150" s="4"/>
      <c r="VOF150" s="4"/>
      <c r="VOG150" s="4"/>
      <c r="VOH150" s="4"/>
      <c r="VOI150" s="4"/>
      <c r="VOJ150" s="4"/>
      <c r="VOK150" s="4"/>
      <c r="VOL150" s="4"/>
      <c r="VOM150" s="4"/>
      <c r="VON150" s="4"/>
      <c r="VOO150" s="4"/>
      <c r="VOP150" s="4"/>
      <c r="VOQ150" s="4"/>
      <c r="VOR150" s="4"/>
      <c r="VOS150" s="4"/>
      <c r="VOT150" s="4"/>
      <c r="VOU150" s="4"/>
      <c r="VOV150" s="4"/>
      <c r="VOW150" s="4"/>
      <c r="VOX150" s="4"/>
      <c r="VOY150" s="4"/>
      <c r="VOZ150" s="4"/>
      <c r="VPA150" s="4"/>
      <c r="VPB150" s="4"/>
      <c r="VPC150" s="4"/>
      <c r="VPD150" s="4"/>
      <c r="VPE150" s="4"/>
      <c r="VPF150" s="4"/>
      <c r="VPG150" s="4"/>
      <c r="VPH150" s="4"/>
      <c r="VPI150" s="4"/>
      <c r="VPJ150" s="4"/>
      <c r="VPK150" s="4"/>
      <c r="VPL150" s="4"/>
      <c r="VPM150" s="4"/>
      <c r="VPN150" s="4"/>
      <c r="VPO150" s="4"/>
      <c r="VPP150" s="4"/>
      <c r="VPQ150" s="4"/>
      <c r="VPR150" s="4"/>
      <c r="VPS150" s="4"/>
      <c r="VPT150" s="4"/>
      <c r="VPU150" s="4"/>
      <c r="VPV150" s="4"/>
      <c r="VPW150" s="4"/>
      <c r="VPX150" s="4"/>
      <c r="VPY150" s="4"/>
      <c r="VPZ150" s="4"/>
      <c r="VQA150" s="74"/>
      <c r="VQB150" s="74"/>
      <c r="VQC150" s="74"/>
      <c r="VQD150" s="74"/>
      <c r="VQE150" s="74"/>
      <c r="VQF150" s="74"/>
      <c r="VQG150" s="4"/>
      <c r="VQH150" s="4"/>
      <c r="VQI150" s="4"/>
      <c r="VQJ150" s="4"/>
      <c r="VQK150" s="4"/>
      <c r="VQL150" s="4"/>
      <c r="VQM150" s="4"/>
      <c r="VQN150" s="4"/>
      <c r="VQO150" s="4"/>
      <c r="VQP150" s="4"/>
      <c r="VQQ150" s="4"/>
      <c r="VQR150" s="4"/>
      <c r="VQS150" s="4"/>
      <c r="VQT150" s="4"/>
      <c r="VQU150" s="4"/>
      <c r="VQV150" s="4"/>
      <c r="VQW150" s="4"/>
      <c r="VQX150" s="4"/>
      <c r="VQY150" s="4"/>
      <c r="VQZ150" s="4"/>
      <c r="VRA150" s="4"/>
      <c r="VRB150" s="4"/>
      <c r="VRC150" s="4"/>
      <c r="VRD150" s="4"/>
      <c r="VRE150" s="4"/>
      <c r="VRF150" s="4"/>
      <c r="VRG150" s="4"/>
      <c r="VRH150" s="4"/>
      <c r="VRI150" s="4"/>
      <c r="VRJ150" s="4"/>
      <c r="VRK150" s="4"/>
      <c r="VRL150" s="4"/>
      <c r="VRM150" s="4"/>
      <c r="VRN150" s="4"/>
      <c r="VRO150" s="4"/>
      <c r="VRP150" s="4"/>
      <c r="VRQ150" s="4"/>
      <c r="VRR150" s="4"/>
      <c r="VRS150" s="4"/>
      <c r="VRT150" s="4"/>
      <c r="VRU150" s="4"/>
      <c r="VRV150" s="4"/>
      <c r="VRW150" s="4"/>
      <c r="VRX150" s="4"/>
      <c r="VRY150" s="4"/>
      <c r="VRZ150" s="4"/>
      <c r="VSA150" s="4"/>
      <c r="VSB150" s="4"/>
      <c r="VSC150" s="4"/>
      <c r="VSD150" s="4"/>
      <c r="VSE150" s="4"/>
      <c r="VSF150" s="4"/>
      <c r="VSG150" s="4"/>
      <c r="VSH150" s="4"/>
      <c r="VSI150" s="4"/>
      <c r="VSJ150" s="4"/>
      <c r="VSK150" s="4"/>
      <c r="VSL150" s="4"/>
      <c r="VSM150" s="4"/>
      <c r="VSN150" s="4"/>
      <c r="VSO150" s="4"/>
      <c r="VSP150" s="4"/>
      <c r="VSQ150" s="4"/>
      <c r="VSR150" s="4"/>
      <c r="VSS150" s="4"/>
      <c r="VST150" s="4"/>
      <c r="VSU150" s="4"/>
      <c r="VSV150" s="4"/>
      <c r="VSW150" s="4"/>
      <c r="VSX150" s="4"/>
      <c r="VSY150" s="4"/>
      <c r="VSZ150" s="4"/>
      <c r="VTA150" s="4"/>
      <c r="VTB150" s="4"/>
      <c r="VTC150" s="4"/>
      <c r="VTD150" s="4"/>
      <c r="VTE150" s="4"/>
      <c r="VTF150" s="4"/>
      <c r="VTG150" s="4"/>
      <c r="VTH150" s="4"/>
      <c r="VTI150" s="4"/>
      <c r="VTJ150" s="4"/>
      <c r="VTK150" s="4"/>
      <c r="VTL150" s="4"/>
      <c r="VTM150" s="4"/>
      <c r="VTN150" s="4"/>
      <c r="VTO150" s="4"/>
      <c r="VTP150" s="4"/>
      <c r="VTQ150" s="4"/>
      <c r="VTR150" s="4"/>
      <c r="VTS150" s="4"/>
      <c r="VTT150" s="4"/>
      <c r="VTU150" s="4"/>
      <c r="VTV150" s="4"/>
      <c r="VTW150" s="4"/>
      <c r="VTX150" s="4"/>
      <c r="VTY150" s="4"/>
      <c r="VTZ150" s="4"/>
      <c r="VUA150" s="4"/>
      <c r="VUB150" s="4"/>
      <c r="VUC150" s="4"/>
      <c r="VUD150" s="4"/>
      <c r="VUE150" s="4"/>
      <c r="VUF150" s="4"/>
      <c r="VUG150" s="4"/>
      <c r="VUH150" s="4"/>
      <c r="VUI150" s="4"/>
      <c r="VUJ150" s="4"/>
      <c r="VUK150" s="4"/>
      <c r="VUL150" s="4"/>
      <c r="VUM150" s="4"/>
      <c r="VUN150" s="4"/>
      <c r="VUO150" s="4"/>
      <c r="VUP150" s="4"/>
      <c r="VUQ150" s="4"/>
      <c r="VUR150" s="4"/>
      <c r="VUS150" s="4"/>
      <c r="VUT150" s="4"/>
      <c r="VUU150" s="4"/>
      <c r="VUV150" s="4"/>
      <c r="VUW150" s="4"/>
      <c r="VUX150" s="4"/>
      <c r="VUY150" s="4"/>
      <c r="VUZ150" s="4"/>
      <c r="VVA150" s="4"/>
      <c r="VVB150" s="4"/>
      <c r="VVC150" s="4"/>
      <c r="VVD150" s="4"/>
      <c r="VVE150" s="4"/>
      <c r="VVF150" s="4"/>
      <c r="VVG150" s="4"/>
      <c r="VVH150" s="4"/>
      <c r="VVI150" s="4"/>
      <c r="VVJ150" s="4"/>
      <c r="VVK150" s="4"/>
      <c r="VVL150" s="4"/>
      <c r="VVM150" s="4"/>
      <c r="VVN150" s="4"/>
      <c r="VVO150" s="4"/>
      <c r="VVP150" s="4"/>
      <c r="VVQ150" s="4"/>
      <c r="VVR150" s="4"/>
      <c r="VVS150" s="4"/>
      <c r="VVT150" s="4"/>
      <c r="VVU150" s="4"/>
      <c r="VVV150" s="4"/>
      <c r="VVW150" s="4"/>
      <c r="VVX150" s="4"/>
      <c r="VVY150" s="4"/>
      <c r="VVZ150" s="4"/>
      <c r="VWA150" s="4"/>
      <c r="VWB150" s="4"/>
      <c r="VWC150" s="4"/>
      <c r="VWD150" s="4"/>
      <c r="VWE150" s="4"/>
      <c r="VWF150" s="4"/>
      <c r="VWG150" s="4"/>
      <c r="VWH150" s="4"/>
      <c r="VWI150" s="4"/>
      <c r="VWJ150" s="4"/>
      <c r="VWK150" s="4"/>
      <c r="VWL150" s="4"/>
      <c r="VWM150" s="4"/>
      <c r="VWN150" s="4"/>
      <c r="VWO150" s="4"/>
      <c r="VWP150" s="4"/>
      <c r="VWQ150" s="4"/>
      <c r="VWR150" s="4"/>
      <c r="VWS150" s="4"/>
      <c r="VWT150" s="4"/>
      <c r="VWU150" s="4"/>
      <c r="VWV150" s="4"/>
      <c r="VWW150" s="4"/>
      <c r="VWX150" s="4"/>
      <c r="VWY150" s="4"/>
      <c r="VWZ150" s="4"/>
      <c r="VXA150" s="4"/>
      <c r="VXB150" s="4"/>
      <c r="VXC150" s="4"/>
      <c r="VXD150" s="4"/>
      <c r="VXE150" s="4"/>
      <c r="VXF150" s="4"/>
      <c r="VXG150" s="4"/>
      <c r="VXH150" s="4"/>
      <c r="VXI150" s="4"/>
      <c r="VXJ150" s="4"/>
      <c r="VXK150" s="4"/>
      <c r="VXL150" s="4"/>
      <c r="VXM150" s="4"/>
      <c r="VXN150" s="4"/>
      <c r="VXO150" s="4"/>
      <c r="VXP150" s="4"/>
      <c r="VXQ150" s="4"/>
      <c r="VXR150" s="4"/>
      <c r="VXS150" s="4"/>
      <c r="VXT150" s="4"/>
      <c r="VXU150" s="4"/>
      <c r="VXV150" s="4"/>
      <c r="VXW150" s="4"/>
      <c r="VXX150" s="4"/>
      <c r="VXY150" s="4"/>
      <c r="VXZ150" s="4"/>
      <c r="VYA150" s="4"/>
      <c r="VYB150" s="4"/>
      <c r="VYC150" s="4"/>
      <c r="VYD150" s="4"/>
      <c r="VYE150" s="4"/>
      <c r="VYF150" s="4"/>
      <c r="VYG150" s="4"/>
      <c r="VYH150" s="4"/>
      <c r="VYI150" s="4"/>
      <c r="VYJ150" s="4"/>
      <c r="VYK150" s="4"/>
      <c r="VYL150" s="4"/>
      <c r="VYM150" s="4"/>
      <c r="VYN150" s="4"/>
      <c r="VYO150" s="4"/>
      <c r="VYP150" s="4"/>
      <c r="VYQ150" s="4"/>
      <c r="VYR150" s="4"/>
      <c r="VYS150" s="4"/>
      <c r="VYT150" s="4"/>
      <c r="VYU150" s="4"/>
      <c r="VYV150" s="4"/>
      <c r="VYW150" s="4"/>
      <c r="VYX150" s="4"/>
      <c r="VYY150" s="4"/>
      <c r="VYZ150" s="4"/>
      <c r="VZA150" s="4"/>
      <c r="VZB150" s="4"/>
      <c r="VZC150" s="4"/>
      <c r="VZD150" s="4"/>
      <c r="VZE150" s="4"/>
      <c r="VZF150" s="4"/>
      <c r="VZG150" s="4"/>
      <c r="VZH150" s="4"/>
      <c r="VZI150" s="4"/>
      <c r="VZJ150" s="4"/>
      <c r="VZK150" s="4"/>
      <c r="VZL150" s="4"/>
      <c r="VZM150" s="4"/>
      <c r="VZN150" s="4"/>
      <c r="VZO150" s="4"/>
      <c r="VZP150" s="4"/>
      <c r="VZQ150" s="4"/>
      <c r="VZR150" s="4"/>
      <c r="VZS150" s="4"/>
      <c r="VZT150" s="4"/>
      <c r="VZU150" s="4"/>
      <c r="VZV150" s="4"/>
      <c r="VZW150" s="74"/>
      <c r="VZX150" s="74"/>
      <c r="VZY150" s="74"/>
      <c r="VZZ150" s="74"/>
      <c r="WAA150" s="74"/>
      <c r="WAB150" s="74"/>
      <c r="WAC150" s="4"/>
      <c r="WAD150" s="4"/>
      <c r="WAE150" s="4"/>
      <c r="WAF150" s="4"/>
      <c r="WAG150" s="4"/>
      <c r="WAH150" s="4"/>
      <c r="WAI150" s="4"/>
      <c r="WAJ150" s="4"/>
      <c r="WAK150" s="4"/>
      <c r="WAL150" s="4"/>
      <c r="WAM150" s="4"/>
      <c r="WAN150" s="4"/>
      <c r="WAO150" s="4"/>
      <c r="WAP150" s="4"/>
      <c r="WAQ150" s="4"/>
      <c r="WAR150" s="4"/>
      <c r="WAS150" s="4"/>
      <c r="WAT150" s="4"/>
      <c r="WAU150" s="4"/>
      <c r="WAV150" s="4"/>
      <c r="WAW150" s="4"/>
      <c r="WAX150" s="4"/>
      <c r="WAY150" s="4"/>
      <c r="WAZ150" s="4"/>
      <c r="WBA150" s="4"/>
      <c r="WBB150" s="4"/>
      <c r="WBC150" s="4"/>
      <c r="WBD150" s="4"/>
      <c r="WBE150" s="4"/>
      <c r="WBF150" s="4"/>
      <c r="WBG150" s="4"/>
      <c r="WBH150" s="4"/>
      <c r="WBI150" s="4"/>
      <c r="WBJ150" s="4"/>
      <c r="WBK150" s="4"/>
      <c r="WBL150" s="4"/>
      <c r="WBM150" s="4"/>
      <c r="WBN150" s="4"/>
      <c r="WBO150" s="4"/>
      <c r="WBP150" s="4"/>
      <c r="WBQ150" s="4"/>
      <c r="WBR150" s="4"/>
      <c r="WBS150" s="4"/>
      <c r="WBT150" s="4"/>
      <c r="WBU150" s="4"/>
      <c r="WBV150" s="4"/>
      <c r="WBW150" s="4"/>
      <c r="WBX150" s="4"/>
      <c r="WBY150" s="4"/>
      <c r="WBZ150" s="4"/>
      <c r="WCA150" s="4"/>
      <c r="WCB150" s="4"/>
      <c r="WCC150" s="4"/>
      <c r="WCD150" s="4"/>
      <c r="WCE150" s="4"/>
      <c r="WCF150" s="4"/>
      <c r="WCG150" s="4"/>
      <c r="WCH150" s="4"/>
      <c r="WCI150" s="4"/>
      <c r="WCJ150" s="4"/>
      <c r="WCK150" s="4"/>
      <c r="WCL150" s="4"/>
      <c r="WCM150" s="4"/>
      <c r="WCN150" s="4"/>
      <c r="WCO150" s="4"/>
      <c r="WCP150" s="4"/>
      <c r="WCQ150" s="4"/>
      <c r="WCR150" s="4"/>
      <c r="WCS150" s="4"/>
      <c r="WCT150" s="4"/>
      <c r="WCU150" s="4"/>
      <c r="WCV150" s="4"/>
      <c r="WCW150" s="4"/>
      <c r="WCX150" s="4"/>
      <c r="WCY150" s="4"/>
      <c r="WCZ150" s="4"/>
      <c r="WDA150" s="4"/>
      <c r="WDB150" s="4"/>
      <c r="WDC150" s="4"/>
      <c r="WDD150" s="4"/>
      <c r="WDE150" s="4"/>
      <c r="WDF150" s="4"/>
      <c r="WDG150" s="4"/>
      <c r="WDH150" s="4"/>
      <c r="WDI150" s="4"/>
      <c r="WDJ150" s="4"/>
      <c r="WDK150" s="4"/>
      <c r="WDL150" s="4"/>
      <c r="WDM150" s="4"/>
      <c r="WDN150" s="4"/>
      <c r="WDO150" s="4"/>
      <c r="WDP150" s="4"/>
      <c r="WDQ150" s="4"/>
      <c r="WDR150" s="4"/>
      <c r="WDS150" s="4"/>
      <c r="WDT150" s="4"/>
      <c r="WDU150" s="4"/>
      <c r="WDV150" s="4"/>
      <c r="WDW150" s="4"/>
      <c r="WDX150" s="4"/>
      <c r="WDY150" s="4"/>
      <c r="WDZ150" s="4"/>
      <c r="WEA150" s="4"/>
      <c r="WEB150" s="4"/>
      <c r="WEC150" s="4"/>
      <c r="WED150" s="4"/>
      <c r="WEE150" s="4"/>
      <c r="WEF150" s="4"/>
      <c r="WEG150" s="4"/>
      <c r="WEH150" s="4"/>
      <c r="WEI150" s="4"/>
      <c r="WEJ150" s="4"/>
      <c r="WEK150" s="4"/>
      <c r="WEL150" s="4"/>
      <c r="WEM150" s="4"/>
      <c r="WEN150" s="4"/>
      <c r="WEO150" s="4"/>
      <c r="WEP150" s="4"/>
      <c r="WEQ150" s="4"/>
      <c r="WER150" s="4"/>
      <c r="WES150" s="4"/>
      <c r="WET150" s="4"/>
      <c r="WEU150" s="4"/>
      <c r="WEV150" s="4"/>
      <c r="WEW150" s="4"/>
      <c r="WEX150" s="4"/>
      <c r="WEY150" s="4"/>
      <c r="WEZ150" s="4"/>
      <c r="WFA150" s="4"/>
      <c r="WFB150" s="4"/>
      <c r="WFC150" s="4"/>
      <c r="WFD150" s="4"/>
      <c r="WFE150" s="4"/>
      <c r="WFF150" s="4"/>
      <c r="WFG150" s="4"/>
      <c r="WFH150" s="4"/>
      <c r="WFI150" s="4"/>
      <c r="WFJ150" s="4"/>
      <c r="WFK150" s="4"/>
      <c r="WFL150" s="4"/>
      <c r="WFM150" s="4"/>
      <c r="WFN150" s="4"/>
      <c r="WFO150" s="4"/>
      <c r="WFP150" s="4"/>
      <c r="WFQ150" s="4"/>
      <c r="WFR150" s="4"/>
      <c r="WFS150" s="4"/>
      <c r="WFT150" s="4"/>
      <c r="WFU150" s="4"/>
      <c r="WFV150" s="4"/>
      <c r="WFW150" s="4"/>
      <c r="WFX150" s="4"/>
      <c r="WFY150" s="4"/>
      <c r="WFZ150" s="4"/>
      <c r="WGA150" s="4"/>
      <c r="WGB150" s="4"/>
      <c r="WGC150" s="4"/>
      <c r="WGD150" s="4"/>
      <c r="WGE150" s="4"/>
      <c r="WGF150" s="4"/>
      <c r="WGG150" s="4"/>
      <c r="WGH150" s="4"/>
      <c r="WGI150" s="4"/>
      <c r="WGJ150" s="4"/>
      <c r="WGK150" s="4"/>
      <c r="WGL150" s="4"/>
      <c r="WGM150" s="4"/>
      <c r="WGN150" s="4"/>
      <c r="WGO150" s="4"/>
      <c r="WGP150" s="4"/>
      <c r="WGQ150" s="4"/>
      <c r="WGR150" s="4"/>
      <c r="WGS150" s="4"/>
      <c r="WGT150" s="4"/>
      <c r="WGU150" s="4"/>
      <c r="WGV150" s="4"/>
      <c r="WGW150" s="4"/>
      <c r="WGX150" s="4"/>
      <c r="WGY150" s="4"/>
      <c r="WGZ150" s="4"/>
      <c r="WHA150" s="4"/>
      <c r="WHB150" s="4"/>
      <c r="WHC150" s="4"/>
      <c r="WHD150" s="4"/>
      <c r="WHE150" s="4"/>
      <c r="WHF150" s="4"/>
      <c r="WHG150" s="4"/>
      <c r="WHH150" s="4"/>
      <c r="WHI150" s="4"/>
      <c r="WHJ150" s="4"/>
      <c r="WHK150" s="4"/>
      <c r="WHL150" s="4"/>
      <c r="WHM150" s="4"/>
      <c r="WHN150" s="4"/>
      <c r="WHO150" s="4"/>
      <c r="WHP150" s="4"/>
      <c r="WHQ150" s="4"/>
      <c r="WHR150" s="4"/>
      <c r="WHS150" s="4"/>
      <c r="WHT150" s="4"/>
      <c r="WHU150" s="4"/>
      <c r="WHV150" s="4"/>
      <c r="WHW150" s="4"/>
      <c r="WHX150" s="4"/>
      <c r="WHY150" s="4"/>
      <c r="WHZ150" s="4"/>
      <c r="WIA150" s="4"/>
      <c r="WIB150" s="4"/>
      <c r="WIC150" s="4"/>
      <c r="WID150" s="4"/>
      <c r="WIE150" s="4"/>
      <c r="WIF150" s="4"/>
      <c r="WIG150" s="4"/>
      <c r="WIH150" s="4"/>
      <c r="WII150" s="4"/>
      <c r="WIJ150" s="4"/>
      <c r="WIK150" s="4"/>
      <c r="WIL150" s="4"/>
      <c r="WIM150" s="4"/>
      <c r="WIN150" s="4"/>
      <c r="WIO150" s="4"/>
      <c r="WIP150" s="4"/>
      <c r="WIQ150" s="4"/>
      <c r="WIR150" s="4"/>
      <c r="WIS150" s="4"/>
      <c r="WIT150" s="4"/>
      <c r="WIU150" s="4"/>
      <c r="WIV150" s="4"/>
      <c r="WIW150" s="4"/>
      <c r="WIX150" s="4"/>
      <c r="WIY150" s="4"/>
      <c r="WIZ150" s="4"/>
      <c r="WJA150" s="4"/>
      <c r="WJB150" s="4"/>
      <c r="WJC150" s="4"/>
      <c r="WJD150" s="4"/>
      <c r="WJE150" s="4"/>
      <c r="WJF150" s="4"/>
      <c r="WJG150" s="4"/>
      <c r="WJH150" s="4"/>
      <c r="WJI150" s="4"/>
      <c r="WJJ150" s="4"/>
      <c r="WJK150" s="4"/>
      <c r="WJL150" s="4"/>
      <c r="WJM150" s="4"/>
      <c r="WJN150" s="4"/>
      <c r="WJO150" s="4"/>
      <c r="WJP150" s="4"/>
      <c r="WJQ150" s="4"/>
      <c r="WJR150" s="4"/>
      <c r="WJS150" s="74"/>
      <c r="WJT150" s="74"/>
      <c r="WJU150" s="74"/>
      <c r="WJV150" s="74"/>
      <c r="WJW150" s="74"/>
      <c r="WJX150" s="74"/>
      <c r="WJY150" s="4"/>
      <c r="WJZ150" s="4"/>
      <c r="WKA150" s="4"/>
      <c r="WKB150" s="4"/>
      <c r="WKC150" s="4"/>
      <c r="WKD150" s="4"/>
      <c r="WKE150" s="4"/>
      <c r="WKF150" s="4"/>
      <c r="WKG150" s="4"/>
      <c r="WKH150" s="4"/>
      <c r="WKI150" s="4"/>
      <c r="WKJ150" s="4"/>
      <c r="WKK150" s="4"/>
      <c r="WKL150" s="4"/>
      <c r="WKM150" s="4"/>
      <c r="WKN150" s="4"/>
      <c r="WKO150" s="4"/>
      <c r="WKP150" s="4"/>
      <c r="WKQ150" s="4"/>
      <c r="WKR150" s="4"/>
      <c r="WKS150" s="4"/>
      <c r="WKT150" s="4"/>
      <c r="WKU150" s="4"/>
      <c r="WKV150" s="4"/>
      <c r="WKW150" s="4"/>
      <c r="WKX150" s="4"/>
      <c r="WKY150" s="4"/>
      <c r="WKZ150" s="4"/>
      <c r="WLA150" s="4"/>
      <c r="WLB150" s="4"/>
      <c r="WLC150" s="4"/>
      <c r="WLD150" s="4"/>
      <c r="WLE150" s="4"/>
      <c r="WLF150" s="4"/>
      <c r="WLG150" s="4"/>
      <c r="WLH150" s="4"/>
      <c r="WLI150" s="4"/>
      <c r="WLJ150" s="4"/>
      <c r="WLK150" s="4"/>
      <c r="WLL150" s="4"/>
      <c r="WLM150" s="4"/>
      <c r="WLN150" s="4"/>
      <c r="WLO150" s="4"/>
      <c r="WLP150" s="4"/>
      <c r="WLQ150" s="4"/>
      <c r="WLR150" s="4"/>
      <c r="WLS150" s="4"/>
      <c r="WLT150" s="4"/>
      <c r="WLU150" s="4"/>
      <c r="WLV150" s="4"/>
      <c r="WLW150" s="4"/>
      <c r="WLX150" s="4"/>
      <c r="WLY150" s="4"/>
      <c r="WLZ150" s="4"/>
      <c r="WMA150" s="4"/>
      <c r="WMB150" s="4"/>
      <c r="WMC150" s="4"/>
      <c r="WMD150" s="4"/>
      <c r="WME150" s="4"/>
      <c r="WMF150" s="4"/>
      <c r="WMG150" s="4"/>
      <c r="WMH150" s="4"/>
      <c r="WMI150" s="4"/>
      <c r="WMJ150" s="4"/>
      <c r="WMK150" s="4"/>
      <c r="WML150" s="4"/>
      <c r="WMM150" s="4"/>
      <c r="WMN150" s="4"/>
      <c r="WMO150" s="4"/>
      <c r="WMP150" s="4"/>
      <c r="WMQ150" s="4"/>
      <c r="WMR150" s="4"/>
      <c r="WMS150" s="4"/>
      <c r="WMT150" s="4"/>
      <c r="WMU150" s="4"/>
      <c r="WMV150" s="4"/>
      <c r="WMW150" s="4"/>
      <c r="WMX150" s="4"/>
      <c r="WMY150" s="4"/>
      <c r="WMZ150" s="4"/>
      <c r="WNA150" s="4"/>
      <c r="WNB150" s="4"/>
      <c r="WNC150" s="4"/>
      <c r="WND150" s="4"/>
      <c r="WNE150" s="4"/>
      <c r="WNF150" s="4"/>
      <c r="WNG150" s="4"/>
      <c r="WNH150" s="4"/>
      <c r="WNI150" s="4"/>
      <c r="WNJ150" s="4"/>
      <c r="WNK150" s="4"/>
      <c r="WNL150" s="4"/>
      <c r="WNM150" s="4"/>
      <c r="WNN150" s="4"/>
      <c r="WNO150" s="4"/>
      <c r="WNP150" s="4"/>
      <c r="WNQ150" s="4"/>
      <c r="WNR150" s="4"/>
      <c r="WNS150" s="4"/>
      <c r="WNT150" s="4"/>
      <c r="WNU150" s="4"/>
      <c r="WNV150" s="4"/>
      <c r="WNW150" s="4"/>
      <c r="WNX150" s="4"/>
      <c r="WNY150" s="4"/>
      <c r="WNZ150" s="4"/>
      <c r="WOA150" s="4"/>
      <c r="WOB150" s="4"/>
      <c r="WOC150" s="4"/>
      <c r="WOD150" s="4"/>
      <c r="WOE150" s="4"/>
      <c r="WOF150" s="4"/>
      <c r="WOG150" s="4"/>
      <c r="WOH150" s="4"/>
      <c r="WOI150" s="4"/>
      <c r="WOJ150" s="4"/>
      <c r="WOK150" s="4"/>
      <c r="WOL150" s="4"/>
      <c r="WOM150" s="4"/>
      <c r="WON150" s="4"/>
      <c r="WOO150" s="4"/>
      <c r="WOP150" s="4"/>
      <c r="WOQ150" s="4"/>
      <c r="WOR150" s="4"/>
      <c r="WOS150" s="4"/>
      <c r="WOT150" s="4"/>
      <c r="WOU150" s="4"/>
      <c r="WOV150" s="4"/>
      <c r="WOW150" s="4"/>
      <c r="WOX150" s="4"/>
      <c r="WOY150" s="4"/>
      <c r="WOZ150" s="4"/>
      <c r="WPA150" s="4"/>
      <c r="WPB150" s="4"/>
      <c r="WPC150" s="4"/>
      <c r="WPD150" s="4"/>
      <c r="WPE150" s="4"/>
      <c r="WPF150" s="4"/>
      <c r="WPG150" s="4"/>
      <c r="WPH150" s="4"/>
      <c r="WPI150" s="4"/>
      <c r="WPJ150" s="4"/>
      <c r="WPK150" s="4"/>
      <c r="WPL150" s="4"/>
      <c r="WPM150" s="4"/>
      <c r="WPN150" s="4"/>
      <c r="WPO150" s="4"/>
      <c r="WPP150" s="4"/>
      <c r="WPQ150" s="4"/>
      <c r="WPR150" s="4"/>
      <c r="WPS150" s="4"/>
      <c r="WPT150" s="4"/>
      <c r="WPU150" s="4"/>
      <c r="WPV150" s="4"/>
      <c r="WPW150" s="4"/>
      <c r="WPX150" s="4"/>
      <c r="WPY150" s="4"/>
      <c r="WPZ150" s="4"/>
      <c r="WQA150" s="4"/>
      <c r="WQB150" s="4"/>
      <c r="WQC150" s="4"/>
      <c r="WQD150" s="4"/>
      <c r="WQE150" s="4"/>
      <c r="WQF150" s="4"/>
      <c r="WQG150" s="4"/>
      <c r="WQH150" s="4"/>
      <c r="WQI150" s="4"/>
      <c r="WQJ150" s="4"/>
      <c r="WQK150" s="4"/>
      <c r="WQL150" s="4"/>
      <c r="WQM150" s="4"/>
      <c r="WQN150" s="4"/>
      <c r="WQO150" s="4"/>
      <c r="WQP150" s="4"/>
      <c r="WQQ150" s="4"/>
      <c r="WQR150" s="4"/>
      <c r="WQS150" s="4"/>
      <c r="WQT150" s="4"/>
      <c r="WQU150" s="4"/>
      <c r="WQV150" s="4"/>
      <c r="WQW150" s="4"/>
      <c r="WQX150" s="4"/>
      <c r="WQY150" s="4"/>
      <c r="WQZ150" s="4"/>
      <c r="WRA150" s="4"/>
      <c r="WRB150" s="4"/>
      <c r="WRC150" s="4"/>
      <c r="WRD150" s="4"/>
      <c r="WRE150" s="4"/>
      <c r="WRF150" s="4"/>
      <c r="WRG150" s="4"/>
      <c r="WRH150" s="4"/>
      <c r="WRI150" s="4"/>
      <c r="WRJ150" s="4"/>
      <c r="WRK150" s="4"/>
      <c r="WRL150" s="4"/>
      <c r="WRM150" s="4"/>
      <c r="WRN150" s="4"/>
      <c r="WRO150" s="4"/>
      <c r="WRP150" s="4"/>
      <c r="WRQ150" s="4"/>
      <c r="WRR150" s="4"/>
      <c r="WRS150" s="4"/>
      <c r="WRT150" s="4"/>
      <c r="WRU150" s="4"/>
      <c r="WRV150" s="4"/>
      <c r="WRW150" s="4"/>
      <c r="WRX150" s="4"/>
      <c r="WRY150" s="4"/>
      <c r="WRZ150" s="4"/>
      <c r="WSA150" s="4"/>
      <c r="WSB150" s="4"/>
      <c r="WSC150" s="4"/>
      <c r="WSD150" s="4"/>
      <c r="WSE150" s="4"/>
      <c r="WSF150" s="4"/>
      <c r="WSG150" s="4"/>
      <c r="WSH150" s="4"/>
      <c r="WSI150" s="4"/>
      <c r="WSJ150" s="4"/>
      <c r="WSK150" s="4"/>
      <c r="WSL150" s="4"/>
      <c r="WSM150" s="4"/>
      <c r="WSN150" s="4"/>
      <c r="WSO150" s="4"/>
      <c r="WSP150" s="4"/>
      <c r="WSQ150" s="4"/>
      <c r="WSR150" s="4"/>
      <c r="WSS150" s="4"/>
      <c r="WST150" s="4"/>
      <c r="WSU150" s="4"/>
      <c r="WSV150" s="4"/>
      <c r="WSW150" s="4"/>
      <c r="WSX150" s="4"/>
      <c r="WSY150" s="4"/>
      <c r="WSZ150" s="4"/>
      <c r="WTA150" s="4"/>
      <c r="WTB150" s="4"/>
      <c r="WTC150" s="4"/>
      <c r="WTD150" s="4"/>
      <c r="WTE150" s="4"/>
      <c r="WTF150" s="4"/>
      <c r="WTG150" s="4"/>
      <c r="WTH150" s="4"/>
      <c r="WTI150" s="4"/>
      <c r="WTJ150" s="4"/>
      <c r="WTK150" s="4"/>
      <c r="WTL150" s="4"/>
      <c r="WTM150" s="4"/>
      <c r="WTN150" s="4"/>
      <c r="WTO150" s="74"/>
      <c r="WTP150" s="74"/>
      <c r="WTQ150" s="74"/>
      <c r="WTR150" s="74"/>
      <c r="WTS150" s="74"/>
      <c r="WTT150" s="74"/>
      <c r="WTU150" s="4"/>
      <c r="WTV150" s="4"/>
      <c r="WTW150" s="4"/>
      <c r="WTX150" s="4"/>
      <c r="WTY150" s="4"/>
      <c r="WTZ150" s="4"/>
      <c r="WUA150" s="4"/>
      <c r="WUB150" s="4"/>
      <c r="WUC150" s="4"/>
      <c r="WUD150" s="4"/>
      <c r="WUE150" s="4"/>
      <c r="WUF150" s="4"/>
      <c r="WUG150" s="4"/>
      <c r="WUH150" s="4"/>
      <c r="WUI150" s="4"/>
      <c r="WUJ150" s="4"/>
      <c r="WUK150" s="4"/>
      <c r="WUL150" s="4"/>
      <c r="WUM150" s="4"/>
      <c r="WUN150" s="4"/>
      <c r="WUO150" s="4"/>
      <c r="WUP150" s="4"/>
      <c r="WUQ150" s="4"/>
      <c r="WUR150" s="4"/>
      <c r="WUS150" s="4"/>
      <c r="WUT150" s="4"/>
      <c r="WUU150" s="4"/>
      <c r="WUV150" s="4"/>
      <c r="WUW150" s="4"/>
      <c r="WUX150" s="4"/>
      <c r="WUY150" s="4"/>
      <c r="WUZ150" s="4"/>
      <c r="WVA150" s="4"/>
      <c r="WVB150" s="4"/>
      <c r="WVC150" s="4"/>
      <c r="WVD150" s="4"/>
      <c r="WVE150" s="4"/>
      <c r="WVF150" s="4"/>
      <c r="WVG150" s="4"/>
      <c r="WVH150" s="4"/>
      <c r="WVI150" s="4"/>
      <c r="WVJ150" s="4"/>
      <c r="WVK150" s="4"/>
      <c r="WVL150" s="4"/>
      <c r="WVM150" s="4"/>
      <c r="WVN150" s="4"/>
      <c r="WVO150" s="4"/>
      <c r="WVP150" s="4"/>
      <c r="WVQ150" s="4"/>
      <c r="WVR150" s="4"/>
      <c r="WVS150" s="4"/>
      <c r="WVT150" s="4"/>
      <c r="WVU150" s="4"/>
      <c r="WVV150" s="4"/>
      <c r="WVW150" s="4"/>
      <c r="WVX150" s="4"/>
      <c r="WVY150" s="4"/>
      <c r="WVZ150" s="4"/>
      <c r="WWA150" s="4"/>
      <c r="WWB150" s="4"/>
      <c r="WWC150" s="4"/>
      <c r="WWD150" s="4"/>
      <c r="WWE150" s="4"/>
      <c r="WWF150" s="4"/>
      <c r="WWG150" s="4"/>
      <c r="WWH150" s="4"/>
      <c r="WWI150" s="4"/>
      <c r="WWJ150" s="4"/>
      <c r="WWK150" s="4"/>
      <c r="WWL150" s="4"/>
      <c r="WWM150" s="4"/>
      <c r="WWN150" s="4"/>
      <c r="WWO150" s="4"/>
      <c r="WWP150" s="4"/>
      <c r="WWQ150" s="4"/>
      <c r="WWR150" s="4"/>
      <c r="WWS150" s="4"/>
      <c r="WWT150" s="4"/>
      <c r="WWU150" s="4"/>
      <c r="WWV150" s="4"/>
      <c r="WWW150" s="4"/>
      <c r="WWX150" s="4"/>
      <c r="WWY150" s="4"/>
      <c r="WWZ150" s="4"/>
      <c r="WXA150" s="4"/>
      <c r="WXB150" s="4"/>
      <c r="WXC150" s="4"/>
      <c r="WXD150" s="4"/>
      <c r="WXE150" s="4"/>
      <c r="WXF150" s="4"/>
      <c r="WXG150" s="4"/>
      <c r="WXH150" s="4"/>
      <c r="WXI150" s="4"/>
      <c r="WXJ150" s="4"/>
      <c r="WXK150" s="4"/>
      <c r="WXL150" s="4"/>
      <c r="WXM150" s="4"/>
      <c r="WXN150" s="4"/>
      <c r="WXO150" s="4"/>
      <c r="WXP150" s="4"/>
      <c r="WXQ150" s="4"/>
      <c r="WXR150" s="4"/>
      <c r="WXS150" s="4"/>
      <c r="WXT150" s="4"/>
      <c r="WXU150" s="4"/>
      <c r="WXV150" s="4"/>
      <c r="WXW150" s="4"/>
      <c r="WXX150" s="4"/>
      <c r="WXY150" s="4"/>
      <c r="WXZ150" s="4"/>
      <c r="WYA150" s="4"/>
      <c r="WYB150" s="4"/>
      <c r="WYC150" s="4"/>
      <c r="WYD150" s="4"/>
      <c r="WYE150" s="4"/>
      <c r="WYF150" s="4"/>
      <c r="WYG150" s="4"/>
      <c r="WYH150" s="4"/>
      <c r="WYI150" s="4"/>
      <c r="WYJ150" s="4"/>
      <c r="WYK150" s="4"/>
      <c r="WYL150" s="4"/>
      <c r="WYM150" s="4"/>
      <c r="WYN150" s="4"/>
      <c r="WYO150" s="4"/>
      <c r="WYP150" s="4"/>
      <c r="WYQ150" s="4"/>
      <c r="WYR150" s="4"/>
      <c r="WYS150" s="4"/>
      <c r="WYT150" s="4"/>
      <c r="WYU150" s="4"/>
      <c r="WYV150" s="4"/>
      <c r="WYW150" s="4"/>
      <c r="WYX150" s="4"/>
      <c r="WYY150" s="4"/>
      <c r="WYZ150" s="4"/>
      <c r="WZA150" s="4"/>
      <c r="WZB150" s="4"/>
      <c r="WZC150" s="4"/>
      <c r="WZD150" s="4"/>
      <c r="WZE150" s="4"/>
      <c r="WZF150" s="4"/>
      <c r="WZG150" s="4"/>
      <c r="WZH150" s="4"/>
      <c r="WZI150" s="4"/>
      <c r="WZJ150" s="4"/>
      <c r="WZK150" s="4"/>
      <c r="WZL150" s="4"/>
      <c r="WZM150" s="4"/>
      <c r="WZN150" s="4"/>
      <c r="WZO150" s="4"/>
      <c r="WZP150" s="4"/>
      <c r="WZQ150" s="4"/>
      <c r="WZR150" s="4"/>
      <c r="WZS150" s="4"/>
      <c r="WZT150" s="4"/>
      <c r="WZU150" s="4"/>
      <c r="WZV150" s="4"/>
      <c r="WZW150" s="4"/>
      <c r="WZX150" s="4"/>
      <c r="WZY150" s="4"/>
      <c r="WZZ150" s="4"/>
      <c r="XAA150" s="4"/>
      <c r="XAB150" s="4"/>
      <c r="XAC150" s="4"/>
      <c r="XAD150" s="4"/>
      <c r="XAE150" s="4"/>
      <c r="XAF150" s="4"/>
      <c r="XAG150" s="4"/>
      <c r="XAH150" s="4"/>
      <c r="XAI150" s="4"/>
      <c r="XAJ150" s="4"/>
      <c r="XAK150" s="4"/>
      <c r="XAL150" s="4"/>
      <c r="XAM150" s="4"/>
      <c r="XAN150" s="4"/>
      <c r="XAO150" s="4"/>
      <c r="XAP150" s="4"/>
      <c r="XAQ150" s="4"/>
      <c r="XAR150" s="4"/>
      <c r="XAS150" s="4"/>
      <c r="XAT150" s="4"/>
      <c r="XAU150" s="4"/>
      <c r="XAV150" s="4"/>
      <c r="XAW150" s="4"/>
      <c r="XAX150" s="4"/>
      <c r="XAY150" s="4"/>
      <c r="XAZ150" s="4"/>
      <c r="XBA150" s="4"/>
      <c r="XBB150" s="4"/>
      <c r="XBC150" s="4"/>
      <c r="XBD150" s="4"/>
      <c r="XBE150" s="4"/>
      <c r="XBF150" s="4"/>
      <c r="XBG150" s="4"/>
      <c r="XBH150" s="4"/>
      <c r="XBI150" s="4"/>
      <c r="XBJ150" s="4"/>
      <c r="XBK150" s="4"/>
      <c r="XBL150" s="4"/>
      <c r="XBM150" s="4"/>
      <c r="XBN150" s="4"/>
      <c r="XBO150" s="4"/>
      <c r="XBP150" s="4"/>
      <c r="XBQ150" s="4"/>
      <c r="XBR150" s="4"/>
      <c r="XBS150" s="4"/>
      <c r="XBT150" s="4"/>
      <c r="XBU150" s="4"/>
      <c r="XBV150" s="4"/>
      <c r="XBW150" s="4"/>
      <c r="XBX150" s="4"/>
      <c r="XBY150" s="4"/>
      <c r="XBZ150" s="4"/>
      <c r="XCA150" s="4"/>
      <c r="XCB150" s="4"/>
      <c r="XCC150" s="4"/>
      <c r="XCD150" s="4"/>
      <c r="XCE150" s="4"/>
      <c r="XCF150" s="4"/>
      <c r="XCG150" s="4"/>
      <c r="XCH150" s="4"/>
      <c r="XCI150" s="4"/>
      <c r="XCJ150" s="4"/>
      <c r="XCK150" s="4"/>
      <c r="XCL150" s="4"/>
      <c r="XCM150" s="4"/>
      <c r="XCN150" s="4"/>
      <c r="XCO150" s="4"/>
      <c r="XCP150" s="4"/>
      <c r="XCQ150" s="4"/>
      <c r="XCR150" s="4"/>
      <c r="XCS150" s="4"/>
      <c r="XCT150" s="4"/>
      <c r="XCU150" s="4"/>
      <c r="XCV150" s="4"/>
      <c r="XCW150" s="4"/>
      <c r="XCX150" s="4"/>
      <c r="XCY150" s="4"/>
      <c r="XCZ150" s="4"/>
      <c r="XDA150" s="4"/>
      <c r="XDB150" s="4"/>
      <c r="XDC150" s="4"/>
      <c r="XDD150" s="4"/>
      <c r="XDE150" s="4"/>
    </row>
    <row r="151" spans="1:16333" s="73" customFormat="1" ht="15.75" x14ac:dyDescent="0.25">
      <c r="A151" s="90"/>
      <c r="B151" s="91"/>
      <c r="C151" s="91"/>
      <c r="D151" s="71"/>
      <c r="E151" s="71"/>
      <c r="F151" s="71"/>
      <c r="H151" s="93"/>
      <c r="I151" s="93"/>
      <c r="J151" s="93"/>
      <c r="K151" s="93"/>
      <c r="L151" s="103"/>
      <c r="M151" s="103"/>
      <c r="N151" s="103"/>
      <c r="O151" s="103"/>
      <c r="P151" s="103"/>
      <c r="Q151" s="103"/>
      <c r="R151" s="103"/>
      <c r="S151" s="103"/>
      <c r="T151" s="103"/>
      <c r="U151" s="103"/>
      <c r="V151" s="103"/>
      <c r="W151" s="103"/>
      <c r="X151" s="103"/>
      <c r="Y151" s="103"/>
      <c r="Z151" s="103"/>
      <c r="AA151" s="103"/>
      <c r="AB151" s="103"/>
      <c r="AC151" s="103"/>
      <c r="AD151" s="103"/>
      <c r="AE151" s="103"/>
      <c r="AF151" s="103"/>
      <c r="AG151" s="103"/>
      <c r="AH151" s="103"/>
      <c r="AI151" s="103"/>
      <c r="AJ151" s="103"/>
      <c r="AK151" s="103"/>
      <c r="AL151" s="103"/>
      <c r="AM151" s="103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  <c r="BP151" s="4"/>
      <c r="BQ151" s="4"/>
      <c r="BR151" s="4"/>
      <c r="BS151" s="4"/>
      <c r="BT151" s="4"/>
      <c r="BU151" s="4"/>
      <c r="BV151" s="4"/>
      <c r="BW151" s="4"/>
      <c r="BX151" s="4"/>
      <c r="BY151" s="4"/>
      <c r="BZ151" s="4"/>
      <c r="CA151" s="4"/>
      <c r="CB151" s="4"/>
      <c r="CC151" s="4"/>
      <c r="CD151" s="4"/>
      <c r="CE151" s="4"/>
      <c r="CF151" s="4"/>
      <c r="CG151" s="4"/>
      <c r="CH151" s="4"/>
      <c r="CI151" s="4"/>
      <c r="CJ151" s="4"/>
      <c r="CK151" s="4"/>
      <c r="CL151" s="4"/>
      <c r="CM151" s="4"/>
      <c r="CN151" s="4"/>
      <c r="CO151" s="4"/>
      <c r="CP151" s="4"/>
      <c r="CQ151" s="4"/>
      <c r="CR151" s="4"/>
      <c r="CS151" s="4"/>
      <c r="CT151" s="4"/>
      <c r="CU151" s="4"/>
      <c r="CV151" s="4"/>
      <c r="CW151" s="4"/>
      <c r="CX151" s="4"/>
      <c r="CY151" s="4"/>
      <c r="CZ151" s="4"/>
      <c r="DA151" s="4"/>
      <c r="DB151" s="4"/>
      <c r="DC151" s="4"/>
      <c r="DD151" s="4"/>
      <c r="DE151" s="4"/>
      <c r="DF151" s="4"/>
      <c r="DG151" s="4"/>
      <c r="DH151" s="4"/>
      <c r="DI151" s="4"/>
      <c r="DJ151" s="4"/>
      <c r="DK151" s="4"/>
      <c r="DL151" s="4"/>
      <c r="DM151" s="4"/>
      <c r="DN151" s="4"/>
      <c r="DO151" s="4"/>
      <c r="DP151" s="4"/>
      <c r="DQ151" s="4"/>
      <c r="DR151" s="4"/>
      <c r="DS151" s="4"/>
      <c r="DT151" s="4"/>
      <c r="DU151" s="4"/>
      <c r="DV151" s="4"/>
      <c r="DW151" s="4"/>
      <c r="DX151" s="4"/>
      <c r="DY151" s="4"/>
      <c r="DZ151" s="4"/>
      <c r="EA151" s="4"/>
      <c r="EB151" s="4"/>
      <c r="EC151" s="4"/>
      <c r="ED151" s="4"/>
      <c r="EE151" s="4"/>
      <c r="EF151" s="4"/>
      <c r="EG151" s="4"/>
      <c r="EH151" s="4"/>
      <c r="EI151" s="4"/>
      <c r="EJ151" s="4"/>
      <c r="EK151" s="4"/>
      <c r="EL151" s="4"/>
      <c r="EM151" s="4"/>
      <c r="EN151" s="4"/>
      <c r="EO151" s="4"/>
      <c r="EP151" s="4"/>
      <c r="EQ151" s="4"/>
      <c r="ER151" s="4"/>
      <c r="ES151" s="4"/>
      <c r="ET151" s="4"/>
      <c r="EU151" s="4"/>
      <c r="EV151" s="4"/>
      <c r="EW151" s="4"/>
      <c r="EX151" s="4"/>
      <c r="EY151" s="4"/>
      <c r="EZ151" s="4"/>
      <c r="FA151" s="4"/>
      <c r="FB151" s="4"/>
      <c r="FC151" s="4"/>
      <c r="FD151" s="4"/>
      <c r="FE151" s="4"/>
      <c r="FF151" s="4"/>
      <c r="FG151" s="4"/>
      <c r="FH151" s="4"/>
      <c r="FI151" s="4"/>
      <c r="FJ151" s="4"/>
      <c r="FK151" s="4"/>
      <c r="FL151" s="4"/>
      <c r="FM151" s="4"/>
      <c r="FN151" s="4"/>
      <c r="FO151" s="4"/>
      <c r="FP151" s="4"/>
      <c r="FQ151" s="4"/>
      <c r="FR151" s="4"/>
      <c r="FS151" s="4"/>
      <c r="FT151" s="4"/>
      <c r="FU151" s="4"/>
      <c r="FV151" s="4"/>
      <c r="FW151" s="4"/>
      <c r="FX151" s="4"/>
      <c r="FY151" s="4"/>
      <c r="FZ151" s="4"/>
      <c r="GA151" s="4"/>
      <c r="GB151" s="4"/>
      <c r="GC151" s="4"/>
      <c r="GD151" s="4"/>
      <c r="GE151" s="4"/>
      <c r="GF151" s="4"/>
      <c r="GG151" s="4"/>
      <c r="GH151" s="4"/>
      <c r="GI151" s="4"/>
      <c r="GJ151" s="4"/>
      <c r="GK151" s="4"/>
      <c r="GL151" s="4"/>
      <c r="GM151" s="4"/>
      <c r="GN151" s="4"/>
      <c r="GO151" s="4"/>
      <c r="GP151" s="4"/>
      <c r="GQ151" s="4"/>
      <c r="GR151" s="4"/>
      <c r="GS151" s="4"/>
      <c r="GT151" s="4"/>
      <c r="GU151" s="4"/>
      <c r="GV151" s="4"/>
      <c r="GW151" s="4"/>
      <c r="GX151" s="4"/>
      <c r="GY151" s="4"/>
      <c r="GZ151" s="4"/>
      <c r="HA151" s="4"/>
      <c r="HB151" s="4"/>
      <c r="HC151" s="74"/>
      <c r="HD151" s="74"/>
      <c r="HE151" s="74"/>
      <c r="HF151" s="74"/>
      <c r="HG151" s="74"/>
      <c r="HH151" s="74"/>
      <c r="HI151" s="4"/>
      <c r="HJ151" s="4"/>
      <c r="HK151" s="4"/>
      <c r="HL151" s="4"/>
      <c r="HM151" s="4"/>
      <c r="HN151" s="4"/>
      <c r="HO151" s="4"/>
      <c r="HP151" s="4"/>
      <c r="HQ151" s="4"/>
      <c r="HR151" s="4"/>
      <c r="HS151" s="4"/>
      <c r="HT151" s="4"/>
      <c r="HU151" s="4"/>
      <c r="HV151" s="4"/>
      <c r="HW151" s="4"/>
      <c r="HX151" s="4"/>
      <c r="HY151" s="4"/>
      <c r="HZ151" s="4"/>
      <c r="IA151" s="4"/>
      <c r="IB151" s="4"/>
      <c r="IC151" s="4"/>
      <c r="ID151" s="4"/>
      <c r="IE151" s="4"/>
      <c r="IF151" s="4"/>
      <c r="IG151" s="4"/>
      <c r="IH151" s="4"/>
      <c r="II151" s="4"/>
      <c r="IJ151" s="4"/>
      <c r="IK151" s="4"/>
      <c r="IL151" s="4"/>
      <c r="IM151" s="4"/>
      <c r="IN151" s="4"/>
      <c r="IO151" s="4"/>
      <c r="IP151" s="4"/>
      <c r="IQ151" s="4"/>
      <c r="IR151" s="4"/>
      <c r="IS151" s="4"/>
      <c r="IT151" s="4"/>
      <c r="IU151" s="4"/>
      <c r="IV151" s="4"/>
      <c r="IW151" s="4"/>
      <c r="IX151" s="4"/>
      <c r="IY151" s="4"/>
      <c r="IZ151" s="4"/>
      <c r="JA151" s="4"/>
      <c r="JB151" s="4"/>
      <c r="JC151" s="4"/>
      <c r="JD151" s="4"/>
      <c r="JE151" s="4"/>
      <c r="JF151" s="4"/>
      <c r="JG151" s="4"/>
      <c r="JH151" s="4"/>
      <c r="JI151" s="4"/>
      <c r="JJ151" s="4"/>
      <c r="JK151" s="4"/>
      <c r="JL151" s="4"/>
      <c r="JM151" s="4"/>
      <c r="JN151" s="4"/>
      <c r="JO151" s="4"/>
      <c r="JP151" s="4"/>
      <c r="JQ151" s="4"/>
      <c r="JR151" s="4"/>
      <c r="JS151" s="4"/>
      <c r="JT151" s="4"/>
      <c r="JU151" s="4"/>
      <c r="JV151" s="4"/>
      <c r="JW151" s="4"/>
      <c r="JX151" s="4"/>
      <c r="JY151" s="4"/>
      <c r="JZ151" s="4"/>
      <c r="KA151" s="4"/>
      <c r="KB151" s="4"/>
      <c r="KC151" s="4"/>
      <c r="KD151" s="4"/>
      <c r="KE151" s="4"/>
      <c r="KF151" s="4"/>
      <c r="KG151" s="4"/>
      <c r="KH151" s="4"/>
      <c r="KI151" s="4"/>
      <c r="KJ151" s="4"/>
      <c r="KK151" s="4"/>
      <c r="KL151" s="4"/>
      <c r="KM151" s="4"/>
      <c r="KN151" s="4"/>
      <c r="KO151" s="4"/>
      <c r="KP151" s="4"/>
      <c r="KQ151" s="4"/>
      <c r="KR151" s="4"/>
      <c r="KS151" s="4"/>
      <c r="KT151" s="4"/>
      <c r="KU151" s="4"/>
      <c r="KV151" s="4"/>
      <c r="KW151" s="4"/>
      <c r="KX151" s="4"/>
      <c r="KY151" s="4"/>
      <c r="KZ151" s="4"/>
      <c r="LA151" s="4"/>
      <c r="LB151" s="4"/>
      <c r="LC151" s="4"/>
      <c r="LD151" s="4"/>
      <c r="LE151" s="4"/>
      <c r="LF151" s="4"/>
      <c r="LG151" s="4"/>
      <c r="LH151" s="4"/>
      <c r="LI151" s="4"/>
      <c r="LJ151" s="4"/>
      <c r="LK151" s="4"/>
      <c r="LL151" s="4"/>
      <c r="LM151" s="4"/>
      <c r="LN151" s="4"/>
      <c r="LO151" s="4"/>
      <c r="LP151" s="4"/>
      <c r="LQ151" s="4"/>
      <c r="LR151" s="4"/>
      <c r="LS151" s="4"/>
      <c r="LT151" s="4"/>
      <c r="LU151" s="4"/>
      <c r="LV151" s="4"/>
      <c r="LW151" s="4"/>
      <c r="LX151" s="4"/>
      <c r="LY151" s="4"/>
      <c r="LZ151" s="4"/>
      <c r="MA151" s="4"/>
      <c r="MB151" s="4"/>
      <c r="MC151" s="4"/>
      <c r="MD151" s="4"/>
      <c r="ME151" s="4"/>
      <c r="MF151" s="4"/>
      <c r="MG151" s="4"/>
      <c r="MH151" s="4"/>
      <c r="MI151" s="4"/>
      <c r="MJ151" s="4"/>
      <c r="MK151" s="4"/>
      <c r="ML151" s="4"/>
      <c r="MM151" s="4"/>
      <c r="MN151" s="4"/>
      <c r="MO151" s="4"/>
      <c r="MP151" s="4"/>
      <c r="MQ151" s="4"/>
      <c r="MR151" s="4"/>
      <c r="MS151" s="4"/>
      <c r="MT151" s="4"/>
      <c r="MU151" s="4"/>
      <c r="MV151" s="4"/>
      <c r="MW151" s="4"/>
      <c r="MX151" s="4"/>
      <c r="MY151" s="4"/>
      <c r="MZ151" s="4"/>
      <c r="NA151" s="4"/>
      <c r="NB151" s="4"/>
      <c r="NC151" s="4"/>
      <c r="ND151" s="4"/>
      <c r="NE151" s="4"/>
      <c r="NF151" s="4"/>
      <c r="NG151" s="4"/>
      <c r="NH151" s="4"/>
      <c r="NI151" s="4"/>
      <c r="NJ151" s="4"/>
      <c r="NK151" s="4"/>
      <c r="NL151" s="4"/>
      <c r="NM151" s="4"/>
      <c r="NN151" s="4"/>
      <c r="NO151" s="4"/>
      <c r="NP151" s="4"/>
      <c r="NQ151" s="4"/>
      <c r="NR151" s="4"/>
      <c r="NS151" s="4"/>
      <c r="NT151" s="4"/>
      <c r="NU151" s="4"/>
      <c r="NV151" s="4"/>
      <c r="NW151" s="4"/>
      <c r="NX151" s="4"/>
      <c r="NY151" s="4"/>
      <c r="NZ151" s="4"/>
      <c r="OA151" s="4"/>
      <c r="OB151" s="4"/>
      <c r="OC151" s="4"/>
      <c r="OD151" s="4"/>
      <c r="OE151" s="4"/>
      <c r="OF151" s="4"/>
      <c r="OG151" s="4"/>
      <c r="OH151" s="4"/>
      <c r="OI151" s="4"/>
      <c r="OJ151" s="4"/>
      <c r="OK151" s="4"/>
      <c r="OL151" s="4"/>
      <c r="OM151" s="4"/>
      <c r="ON151" s="4"/>
      <c r="OO151" s="4"/>
      <c r="OP151" s="4"/>
      <c r="OQ151" s="4"/>
      <c r="OR151" s="4"/>
      <c r="OS151" s="4"/>
      <c r="OT151" s="4"/>
      <c r="OU151" s="4"/>
      <c r="OV151" s="4"/>
      <c r="OW151" s="4"/>
      <c r="OX151" s="4"/>
      <c r="OY151" s="4"/>
      <c r="OZ151" s="4"/>
      <c r="PA151" s="4"/>
      <c r="PB151" s="4"/>
      <c r="PC151" s="4"/>
      <c r="PD151" s="4"/>
      <c r="PE151" s="4"/>
      <c r="PF151" s="4"/>
      <c r="PG151" s="4"/>
      <c r="PH151" s="4"/>
      <c r="PI151" s="4"/>
      <c r="PJ151" s="4"/>
      <c r="PK151" s="4"/>
      <c r="PL151" s="4"/>
      <c r="PM151" s="4"/>
      <c r="PN151" s="4"/>
      <c r="PO151" s="4"/>
      <c r="PP151" s="4"/>
      <c r="PQ151" s="4"/>
      <c r="PR151" s="4"/>
      <c r="PS151" s="4"/>
      <c r="PT151" s="4"/>
      <c r="PU151" s="4"/>
      <c r="PV151" s="4"/>
      <c r="PW151" s="4"/>
      <c r="PX151" s="4"/>
      <c r="PY151" s="4"/>
      <c r="PZ151" s="4"/>
      <c r="QA151" s="4"/>
      <c r="QB151" s="4"/>
      <c r="QC151" s="4"/>
      <c r="QD151" s="4"/>
      <c r="QE151" s="4"/>
      <c r="QF151" s="4"/>
      <c r="QG151" s="4"/>
      <c r="QH151" s="4"/>
      <c r="QI151" s="4"/>
      <c r="QJ151" s="4"/>
      <c r="QK151" s="4"/>
      <c r="QL151" s="4"/>
      <c r="QM151" s="4"/>
      <c r="QN151" s="4"/>
      <c r="QO151" s="4"/>
      <c r="QP151" s="4"/>
      <c r="QQ151" s="4"/>
      <c r="QR151" s="4"/>
      <c r="QS151" s="4"/>
      <c r="QT151" s="4"/>
      <c r="QU151" s="4"/>
      <c r="QV151" s="4"/>
      <c r="QW151" s="4"/>
      <c r="QX151" s="4"/>
      <c r="QY151" s="74"/>
      <c r="QZ151" s="74"/>
      <c r="RA151" s="74"/>
      <c r="RB151" s="74"/>
      <c r="RC151" s="74"/>
      <c r="RD151" s="74"/>
      <c r="RE151" s="4"/>
      <c r="RF151" s="4"/>
      <c r="RG151" s="4"/>
      <c r="RH151" s="4"/>
      <c r="RI151" s="4"/>
      <c r="RJ151" s="4"/>
      <c r="RK151" s="4"/>
      <c r="RL151" s="4"/>
      <c r="RM151" s="4"/>
      <c r="RN151" s="4"/>
      <c r="RO151" s="4"/>
      <c r="RP151" s="4"/>
      <c r="RQ151" s="4"/>
      <c r="RR151" s="4"/>
      <c r="RS151" s="4"/>
      <c r="RT151" s="4"/>
      <c r="RU151" s="4"/>
      <c r="RV151" s="4"/>
      <c r="RW151" s="4"/>
      <c r="RX151" s="4"/>
      <c r="RY151" s="4"/>
      <c r="RZ151" s="4"/>
      <c r="SA151" s="4"/>
      <c r="SB151" s="4"/>
      <c r="SC151" s="4"/>
      <c r="SD151" s="4"/>
      <c r="SE151" s="4"/>
      <c r="SF151" s="4"/>
      <c r="SG151" s="4"/>
      <c r="SH151" s="4"/>
      <c r="SI151" s="4"/>
      <c r="SJ151" s="4"/>
      <c r="SK151" s="4"/>
      <c r="SL151" s="4"/>
      <c r="SM151" s="4"/>
      <c r="SN151" s="4"/>
      <c r="SO151" s="4"/>
      <c r="SP151" s="4"/>
      <c r="SQ151" s="4"/>
      <c r="SR151" s="4"/>
      <c r="SS151" s="4"/>
      <c r="ST151" s="4"/>
      <c r="SU151" s="4"/>
      <c r="SV151" s="4"/>
      <c r="SW151" s="4"/>
      <c r="SX151" s="4"/>
      <c r="SY151" s="4"/>
      <c r="SZ151" s="4"/>
      <c r="TA151" s="4"/>
      <c r="TB151" s="4"/>
      <c r="TC151" s="4"/>
      <c r="TD151" s="4"/>
      <c r="TE151" s="4"/>
      <c r="TF151" s="4"/>
      <c r="TG151" s="4"/>
      <c r="TH151" s="4"/>
      <c r="TI151" s="4"/>
      <c r="TJ151" s="4"/>
      <c r="TK151" s="4"/>
      <c r="TL151" s="4"/>
      <c r="TM151" s="4"/>
      <c r="TN151" s="4"/>
      <c r="TO151" s="4"/>
      <c r="TP151" s="4"/>
      <c r="TQ151" s="4"/>
      <c r="TR151" s="4"/>
      <c r="TS151" s="4"/>
      <c r="TT151" s="4"/>
      <c r="TU151" s="4"/>
      <c r="TV151" s="4"/>
      <c r="TW151" s="4"/>
      <c r="TX151" s="4"/>
      <c r="TY151" s="4"/>
      <c r="TZ151" s="4"/>
      <c r="UA151" s="4"/>
      <c r="UB151" s="4"/>
      <c r="UC151" s="4"/>
      <c r="UD151" s="4"/>
      <c r="UE151" s="4"/>
      <c r="UF151" s="4"/>
      <c r="UG151" s="4"/>
      <c r="UH151" s="4"/>
      <c r="UI151" s="4"/>
      <c r="UJ151" s="4"/>
      <c r="UK151" s="4"/>
      <c r="UL151" s="4"/>
      <c r="UM151" s="4"/>
      <c r="UN151" s="4"/>
      <c r="UO151" s="4"/>
      <c r="UP151" s="4"/>
      <c r="UQ151" s="4"/>
      <c r="UR151" s="4"/>
      <c r="US151" s="4"/>
      <c r="UT151" s="4"/>
      <c r="UU151" s="4"/>
      <c r="UV151" s="4"/>
      <c r="UW151" s="4"/>
      <c r="UX151" s="4"/>
      <c r="UY151" s="4"/>
      <c r="UZ151" s="4"/>
      <c r="VA151" s="4"/>
      <c r="VB151" s="4"/>
      <c r="VC151" s="4"/>
      <c r="VD151" s="4"/>
      <c r="VE151" s="4"/>
      <c r="VF151" s="4"/>
      <c r="VG151" s="4"/>
      <c r="VH151" s="4"/>
      <c r="VI151" s="4"/>
      <c r="VJ151" s="4"/>
      <c r="VK151" s="4"/>
      <c r="VL151" s="4"/>
      <c r="VM151" s="4"/>
      <c r="VN151" s="4"/>
      <c r="VO151" s="4"/>
      <c r="VP151" s="4"/>
      <c r="VQ151" s="4"/>
      <c r="VR151" s="4"/>
      <c r="VS151" s="4"/>
      <c r="VT151" s="4"/>
      <c r="VU151" s="4"/>
      <c r="VV151" s="4"/>
      <c r="VW151" s="4"/>
      <c r="VX151" s="4"/>
      <c r="VY151" s="4"/>
      <c r="VZ151" s="4"/>
      <c r="WA151" s="4"/>
      <c r="WB151" s="4"/>
      <c r="WC151" s="4"/>
      <c r="WD151" s="4"/>
      <c r="WE151" s="4"/>
      <c r="WF151" s="4"/>
      <c r="WG151" s="4"/>
      <c r="WH151" s="4"/>
      <c r="WI151" s="4"/>
      <c r="WJ151" s="4"/>
      <c r="WK151" s="4"/>
      <c r="WL151" s="4"/>
      <c r="WM151" s="4"/>
      <c r="WN151" s="4"/>
      <c r="WO151" s="4"/>
      <c r="WP151" s="4"/>
      <c r="WQ151" s="4"/>
      <c r="WR151" s="4"/>
      <c r="WS151" s="4"/>
      <c r="WT151" s="4"/>
      <c r="WU151" s="4"/>
      <c r="WV151" s="4"/>
      <c r="WW151" s="4"/>
      <c r="WX151" s="4"/>
      <c r="WY151" s="4"/>
      <c r="WZ151" s="4"/>
      <c r="XA151" s="4"/>
      <c r="XB151" s="4"/>
      <c r="XC151" s="4"/>
      <c r="XD151" s="4"/>
      <c r="XE151" s="4"/>
      <c r="XF151" s="4"/>
      <c r="XG151" s="4"/>
      <c r="XH151" s="4"/>
      <c r="XI151" s="4"/>
      <c r="XJ151" s="4"/>
      <c r="XK151" s="4"/>
      <c r="XL151" s="4"/>
      <c r="XM151" s="4"/>
      <c r="XN151" s="4"/>
      <c r="XO151" s="4"/>
      <c r="XP151" s="4"/>
      <c r="XQ151" s="4"/>
      <c r="XR151" s="4"/>
      <c r="XS151" s="4"/>
      <c r="XT151" s="4"/>
      <c r="XU151" s="4"/>
      <c r="XV151" s="4"/>
      <c r="XW151" s="4"/>
      <c r="XX151" s="4"/>
      <c r="XY151" s="4"/>
      <c r="XZ151" s="4"/>
      <c r="YA151" s="4"/>
      <c r="YB151" s="4"/>
      <c r="YC151" s="4"/>
      <c r="YD151" s="4"/>
      <c r="YE151" s="4"/>
      <c r="YF151" s="4"/>
      <c r="YG151" s="4"/>
      <c r="YH151" s="4"/>
      <c r="YI151" s="4"/>
      <c r="YJ151" s="4"/>
      <c r="YK151" s="4"/>
      <c r="YL151" s="4"/>
      <c r="YM151" s="4"/>
      <c r="YN151" s="4"/>
      <c r="YO151" s="4"/>
      <c r="YP151" s="4"/>
      <c r="YQ151" s="4"/>
      <c r="YR151" s="4"/>
      <c r="YS151" s="4"/>
      <c r="YT151" s="4"/>
      <c r="YU151" s="4"/>
      <c r="YV151" s="4"/>
      <c r="YW151" s="4"/>
      <c r="YX151" s="4"/>
      <c r="YY151" s="4"/>
      <c r="YZ151" s="4"/>
      <c r="ZA151" s="4"/>
      <c r="ZB151" s="4"/>
      <c r="ZC151" s="4"/>
      <c r="ZD151" s="4"/>
      <c r="ZE151" s="4"/>
      <c r="ZF151" s="4"/>
      <c r="ZG151" s="4"/>
      <c r="ZH151" s="4"/>
      <c r="ZI151" s="4"/>
      <c r="ZJ151" s="4"/>
      <c r="ZK151" s="4"/>
      <c r="ZL151" s="4"/>
      <c r="ZM151" s="4"/>
      <c r="ZN151" s="4"/>
      <c r="ZO151" s="4"/>
      <c r="ZP151" s="4"/>
      <c r="ZQ151" s="4"/>
      <c r="ZR151" s="4"/>
      <c r="ZS151" s="4"/>
      <c r="ZT151" s="4"/>
      <c r="ZU151" s="4"/>
      <c r="ZV151" s="4"/>
      <c r="ZW151" s="4"/>
      <c r="ZX151" s="4"/>
      <c r="ZY151" s="4"/>
      <c r="ZZ151" s="4"/>
      <c r="AAA151" s="4"/>
      <c r="AAB151" s="4"/>
      <c r="AAC151" s="4"/>
      <c r="AAD151" s="4"/>
      <c r="AAE151" s="4"/>
      <c r="AAF151" s="4"/>
      <c r="AAG151" s="4"/>
      <c r="AAH151" s="4"/>
      <c r="AAI151" s="4"/>
      <c r="AAJ151" s="4"/>
      <c r="AAK151" s="4"/>
      <c r="AAL151" s="4"/>
      <c r="AAM151" s="4"/>
      <c r="AAN151" s="4"/>
      <c r="AAO151" s="4"/>
      <c r="AAP151" s="4"/>
      <c r="AAQ151" s="4"/>
      <c r="AAR151" s="4"/>
      <c r="AAS151" s="4"/>
      <c r="AAT151" s="4"/>
      <c r="AAU151" s="74"/>
      <c r="AAV151" s="74"/>
      <c r="AAW151" s="74"/>
      <c r="AAX151" s="74"/>
      <c r="AAY151" s="74"/>
      <c r="AAZ151" s="74"/>
      <c r="ABA151" s="4"/>
      <c r="ABB151" s="4"/>
      <c r="ABC151" s="4"/>
      <c r="ABD151" s="4"/>
      <c r="ABE151" s="4"/>
      <c r="ABF151" s="4"/>
      <c r="ABG151" s="4"/>
      <c r="ABH151" s="4"/>
      <c r="ABI151" s="4"/>
      <c r="ABJ151" s="4"/>
      <c r="ABK151" s="4"/>
      <c r="ABL151" s="4"/>
      <c r="ABM151" s="4"/>
      <c r="ABN151" s="4"/>
      <c r="ABO151" s="4"/>
      <c r="ABP151" s="4"/>
      <c r="ABQ151" s="4"/>
      <c r="ABR151" s="4"/>
      <c r="ABS151" s="4"/>
      <c r="ABT151" s="4"/>
      <c r="ABU151" s="4"/>
      <c r="ABV151" s="4"/>
      <c r="ABW151" s="4"/>
      <c r="ABX151" s="4"/>
      <c r="ABY151" s="4"/>
      <c r="ABZ151" s="4"/>
      <c r="ACA151" s="4"/>
      <c r="ACB151" s="4"/>
      <c r="ACC151" s="4"/>
      <c r="ACD151" s="4"/>
      <c r="ACE151" s="4"/>
      <c r="ACF151" s="4"/>
      <c r="ACG151" s="4"/>
      <c r="ACH151" s="4"/>
      <c r="ACI151" s="4"/>
      <c r="ACJ151" s="4"/>
      <c r="ACK151" s="4"/>
      <c r="ACL151" s="4"/>
      <c r="ACM151" s="4"/>
      <c r="ACN151" s="4"/>
      <c r="ACO151" s="4"/>
      <c r="ACP151" s="4"/>
      <c r="ACQ151" s="4"/>
      <c r="ACR151" s="4"/>
      <c r="ACS151" s="4"/>
      <c r="ACT151" s="4"/>
      <c r="ACU151" s="4"/>
      <c r="ACV151" s="4"/>
      <c r="ACW151" s="4"/>
      <c r="ACX151" s="4"/>
      <c r="ACY151" s="4"/>
      <c r="ACZ151" s="4"/>
      <c r="ADA151" s="4"/>
      <c r="ADB151" s="4"/>
      <c r="ADC151" s="4"/>
      <c r="ADD151" s="4"/>
      <c r="ADE151" s="4"/>
      <c r="ADF151" s="4"/>
      <c r="ADG151" s="4"/>
      <c r="ADH151" s="4"/>
      <c r="ADI151" s="4"/>
      <c r="ADJ151" s="4"/>
      <c r="ADK151" s="4"/>
      <c r="ADL151" s="4"/>
      <c r="ADM151" s="4"/>
      <c r="ADN151" s="4"/>
      <c r="ADO151" s="4"/>
      <c r="ADP151" s="4"/>
      <c r="ADQ151" s="4"/>
      <c r="ADR151" s="4"/>
      <c r="ADS151" s="4"/>
      <c r="ADT151" s="4"/>
      <c r="ADU151" s="4"/>
      <c r="ADV151" s="4"/>
      <c r="ADW151" s="4"/>
      <c r="ADX151" s="4"/>
      <c r="ADY151" s="4"/>
      <c r="ADZ151" s="4"/>
      <c r="AEA151" s="4"/>
      <c r="AEB151" s="4"/>
      <c r="AEC151" s="4"/>
      <c r="AED151" s="4"/>
      <c r="AEE151" s="4"/>
      <c r="AEF151" s="4"/>
      <c r="AEG151" s="4"/>
      <c r="AEH151" s="4"/>
      <c r="AEI151" s="4"/>
      <c r="AEJ151" s="4"/>
      <c r="AEK151" s="4"/>
      <c r="AEL151" s="4"/>
      <c r="AEM151" s="4"/>
      <c r="AEN151" s="4"/>
      <c r="AEO151" s="4"/>
      <c r="AEP151" s="4"/>
      <c r="AEQ151" s="4"/>
      <c r="AER151" s="4"/>
      <c r="AES151" s="4"/>
      <c r="AET151" s="4"/>
      <c r="AEU151" s="4"/>
      <c r="AEV151" s="4"/>
      <c r="AEW151" s="4"/>
      <c r="AEX151" s="4"/>
      <c r="AEY151" s="4"/>
      <c r="AEZ151" s="4"/>
      <c r="AFA151" s="4"/>
      <c r="AFB151" s="4"/>
      <c r="AFC151" s="4"/>
      <c r="AFD151" s="4"/>
      <c r="AFE151" s="4"/>
      <c r="AFF151" s="4"/>
      <c r="AFG151" s="4"/>
      <c r="AFH151" s="4"/>
      <c r="AFI151" s="4"/>
      <c r="AFJ151" s="4"/>
      <c r="AFK151" s="4"/>
      <c r="AFL151" s="4"/>
      <c r="AFM151" s="4"/>
      <c r="AFN151" s="4"/>
      <c r="AFO151" s="4"/>
      <c r="AFP151" s="4"/>
      <c r="AFQ151" s="4"/>
      <c r="AFR151" s="4"/>
      <c r="AFS151" s="4"/>
      <c r="AFT151" s="4"/>
      <c r="AFU151" s="4"/>
      <c r="AFV151" s="4"/>
      <c r="AFW151" s="4"/>
      <c r="AFX151" s="4"/>
      <c r="AFY151" s="4"/>
      <c r="AFZ151" s="4"/>
      <c r="AGA151" s="4"/>
      <c r="AGB151" s="4"/>
      <c r="AGC151" s="4"/>
      <c r="AGD151" s="4"/>
      <c r="AGE151" s="4"/>
      <c r="AGF151" s="4"/>
      <c r="AGG151" s="4"/>
      <c r="AGH151" s="4"/>
      <c r="AGI151" s="4"/>
      <c r="AGJ151" s="4"/>
      <c r="AGK151" s="4"/>
      <c r="AGL151" s="4"/>
      <c r="AGM151" s="4"/>
      <c r="AGN151" s="4"/>
      <c r="AGO151" s="4"/>
      <c r="AGP151" s="4"/>
      <c r="AGQ151" s="4"/>
      <c r="AGR151" s="4"/>
      <c r="AGS151" s="4"/>
      <c r="AGT151" s="4"/>
      <c r="AGU151" s="4"/>
      <c r="AGV151" s="4"/>
      <c r="AGW151" s="4"/>
      <c r="AGX151" s="4"/>
      <c r="AGY151" s="4"/>
      <c r="AGZ151" s="4"/>
      <c r="AHA151" s="4"/>
      <c r="AHB151" s="4"/>
      <c r="AHC151" s="4"/>
      <c r="AHD151" s="4"/>
      <c r="AHE151" s="4"/>
      <c r="AHF151" s="4"/>
      <c r="AHG151" s="4"/>
      <c r="AHH151" s="4"/>
      <c r="AHI151" s="4"/>
      <c r="AHJ151" s="4"/>
      <c r="AHK151" s="4"/>
      <c r="AHL151" s="4"/>
      <c r="AHM151" s="4"/>
      <c r="AHN151" s="4"/>
      <c r="AHO151" s="4"/>
      <c r="AHP151" s="4"/>
      <c r="AHQ151" s="4"/>
      <c r="AHR151" s="4"/>
      <c r="AHS151" s="4"/>
      <c r="AHT151" s="4"/>
      <c r="AHU151" s="4"/>
      <c r="AHV151" s="4"/>
      <c r="AHW151" s="4"/>
      <c r="AHX151" s="4"/>
      <c r="AHY151" s="4"/>
      <c r="AHZ151" s="4"/>
      <c r="AIA151" s="4"/>
      <c r="AIB151" s="4"/>
      <c r="AIC151" s="4"/>
      <c r="AID151" s="4"/>
      <c r="AIE151" s="4"/>
      <c r="AIF151" s="4"/>
      <c r="AIG151" s="4"/>
      <c r="AIH151" s="4"/>
      <c r="AII151" s="4"/>
      <c r="AIJ151" s="4"/>
      <c r="AIK151" s="4"/>
      <c r="AIL151" s="4"/>
      <c r="AIM151" s="4"/>
      <c r="AIN151" s="4"/>
      <c r="AIO151" s="4"/>
      <c r="AIP151" s="4"/>
      <c r="AIQ151" s="4"/>
      <c r="AIR151" s="4"/>
      <c r="AIS151" s="4"/>
      <c r="AIT151" s="4"/>
      <c r="AIU151" s="4"/>
      <c r="AIV151" s="4"/>
      <c r="AIW151" s="4"/>
      <c r="AIX151" s="4"/>
      <c r="AIY151" s="4"/>
      <c r="AIZ151" s="4"/>
      <c r="AJA151" s="4"/>
      <c r="AJB151" s="4"/>
      <c r="AJC151" s="4"/>
      <c r="AJD151" s="4"/>
      <c r="AJE151" s="4"/>
      <c r="AJF151" s="4"/>
      <c r="AJG151" s="4"/>
      <c r="AJH151" s="4"/>
      <c r="AJI151" s="4"/>
      <c r="AJJ151" s="4"/>
      <c r="AJK151" s="4"/>
      <c r="AJL151" s="4"/>
      <c r="AJM151" s="4"/>
      <c r="AJN151" s="4"/>
      <c r="AJO151" s="4"/>
      <c r="AJP151" s="4"/>
      <c r="AJQ151" s="4"/>
      <c r="AJR151" s="4"/>
      <c r="AJS151" s="4"/>
      <c r="AJT151" s="4"/>
      <c r="AJU151" s="4"/>
      <c r="AJV151" s="4"/>
      <c r="AJW151" s="4"/>
      <c r="AJX151" s="4"/>
      <c r="AJY151" s="4"/>
      <c r="AJZ151" s="4"/>
      <c r="AKA151" s="4"/>
      <c r="AKB151" s="4"/>
      <c r="AKC151" s="4"/>
      <c r="AKD151" s="4"/>
      <c r="AKE151" s="4"/>
      <c r="AKF151" s="4"/>
      <c r="AKG151" s="4"/>
      <c r="AKH151" s="4"/>
      <c r="AKI151" s="4"/>
      <c r="AKJ151" s="4"/>
      <c r="AKK151" s="4"/>
      <c r="AKL151" s="4"/>
      <c r="AKM151" s="4"/>
      <c r="AKN151" s="4"/>
      <c r="AKO151" s="4"/>
      <c r="AKP151" s="4"/>
      <c r="AKQ151" s="74"/>
      <c r="AKR151" s="74"/>
      <c r="AKS151" s="74"/>
      <c r="AKT151" s="74"/>
      <c r="AKU151" s="74"/>
      <c r="AKV151" s="74"/>
      <c r="AKW151" s="4"/>
      <c r="AKX151" s="4"/>
      <c r="AKY151" s="4"/>
      <c r="AKZ151" s="4"/>
      <c r="ALA151" s="4"/>
      <c r="ALB151" s="4"/>
      <c r="ALC151" s="4"/>
      <c r="ALD151" s="4"/>
      <c r="ALE151" s="4"/>
      <c r="ALF151" s="4"/>
      <c r="ALG151" s="4"/>
      <c r="ALH151" s="4"/>
      <c r="ALI151" s="4"/>
      <c r="ALJ151" s="4"/>
      <c r="ALK151" s="4"/>
      <c r="ALL151" s="4"/>
      <c r="ALM151" s="4"/>
      <c r="ALN151" s="4"/>
      <c r="ALO151" s="4"/>
      <c r="ALP151" s="4"/>
      <c r="ALQ151" s="4"/>
      <c r="ALR151" s="4"/>
      <c r="ALS151" s="4"/>
      <c r="ALT151" s="4"/>
      <c r="ALU151" s="4"/>
      <c r="ALV151" s="4"/>
      <c r="ALW151" s="4"/>
      <c r="ALX151" s="4"/>
      <c r="ALY151" s="4"/>
      <c r="ALZ151" s="4"/>
      <c r="AMA151" s="4"/>
      <c r="AMB151" s="4"/>
      <c r="AMC151" s="4"/>
      <c r="AMD151" s="4"/>
      <c r="AME151" s="4"/>
      <c r="AMF151" s="4"/>
      <c r="AMG151" s="4"/>
      <c r="AMH151" s="4"/>
      <c r="AMI151" s="4"/>
      <c r="AMJ151" s="4"/>
      <c r="AMK151" s="4"/>
      <c r="AML151" s="4"/>
      <c r="AMM151" s="4"/>
      <c r="AMN151" s="4"/>
      <c r="AMO151" s="4"/>
      <c r="AMP151" s="4"/>
      <c r="AMQ151" s="4"/>
      <c r="AMR151" s="4"/>
      <c r="AMS151" s="4"/>
      <c r="AMT151" s="4"/>
      <c r="AMU151" s="4"/>
      <c r="AMV151" s="4"/>
      <c r="AMW151" s="4"/>
      <c r="AMX151" s="4"/>
      <c r="AMY151" s="4"/>
      <c r="AMZ151" s="4"/>
      <c r="ANA151" s="4"/>
      <c r="ANB151" s="4"/>
      <c r="ANC151" s="4"/>
      <c r="AND151" s="4"/>
      <c r="ANE151" s="4"/>
      <c r="ANF151" s="4"/>
      <c r="ANG151" s="4"/>
      <c r="ANH151" s="4"/>
      <c r="ANI151" s="4"/>
      <c r="ANJ151" s="4"/>
      <c r="ANK151" s="4"/>
      <c r="ANL151" s="4"/>
      <c r="ANM151" s="4"/>
      <c r="ANN151" s="4"/>
      <c r="ANO151" s="4"/>
      <c r="ANP151" s="4"/>
      <c r="ANQ151" s="4"/>
      <c r="ANR151" s="4"/>
      <c r="ANS151" s="4"/>
      <c r="ANT151" s="4"/>
      <c r="ANU151" s="4"/>
      <c r="ANV151" s="4"/>
      <c r="ANW151" s="4"/>
      <c r="ANX151" s="4"/>
      <c r="ANY151" s="4"/>
      <c r="ANZ151" s="4"/>
      <c r="AOA151" s="4"/>
      <c r="AOB151" s="4"/>
      <c r="AOC151" s="4"/>
      <c r="AOD151" s="4"/>
      <c r="AOE151" s="4"/>
      <c r="AOF151" s="4"/>
      <c r="AOG151" s="4"/>
      <c r="AOH151" s="4"/>
      <c r="AOI151" s="4"/>
      <c r="AOJ151" s="4"/>
      <c r="AOK151" s="4"/>
      <c r="AOL151" s="4"/>
      <c r="AOM151" s="4"/>
      <c r="AON151" s="4"/>
      <c r="AOO151" s="4"/>
      <c r="AOP151" s="4"/>
      <c r="AOQ151" s="4"/>
      <c r="AOR151" s="4"/>
      <c r="AOS151" s="4"/>
      <c r="AOT151" s="4"/>
      <c r="AOU151" s="4"/>
      <c r="AOV151" s="4"/>
      <c r="AOW151" s="4"/>
      <c r="AOX151" s="4"/>
      <c r="AOY151" s="4"/>
      <c r="AOZ151" s="4"/>
      <c r="APA151" s="4"/>
      <c r="APB151" s="4"/>
      <c r="APC151" s="4"/>
      <c r="APD151" s="4"/>
      <c r="APE151" s="4"/>
      <c r="APF151" s="4"/>
      <c r="APG151" s="4"/>
      <c r="APH151" s="4"/>
      <c r="API151" s="4"/>
      <c r="APJ151" s="4"/>
      <c r="APK151" s="4"/>
      <c r="APL151" s="4"/>
      <c r="APM151" s="4"/>
      <c r="APN151" s="4"/>
      <c r="APO151" s="4"/>
      <c r="APP151" s="4"/>
      <c r="APQ151" s="4"/>
      <c r="APR151" s="4"/>
      <c r="APS151" s="4"/>
      <c r="APT151" s="4"/>
      <c r="APU151" s="4"/>
      <c r="APV151" s="4"/>
      <c r="APW151" s="4"/>
      <c r="APX151" s="4"/>
      <c r="APY151" s="4"/>
      <c r="APZ151" s="4"/>
      <c r="AQA151" s="4"/>
      <c r="AQB151" s="4"/>
      <c r="AQC151" s="4"/>
      <c r="AQD151" s="4"/>
      <c r="AQE151" s="4"/>
      <c r="AQF151" s="4"/>
      <c r="AQG151" s="4"/>
      <c r="AQH151" s="4"/>
      <c r="AQI151" s="4"/>
      <c r="AQJ151" s="4"/>
      <c r="AQK151" s="4"/>
      <c r="AQL151" s="4"/>
      <c r="AQM151" s="4"/>
      <c r="AQN151" s="4"/>
      <c r="AQO151" s="4"/>
      <c r="AQP151" s="4"/>
      <c r="AQQ151" s="4"/>
      <c r="AQR151" s="4"/>
      <c r="AQS151" s="4"/>
      <c r="AQT151" s="4"/>
      <c r="AQU151" s="4"/>
      <c r="AQV151" s="4"/>
      <c r="AQW151" s="4"/>
      <c r="AQX151" s="4"/>
      <c r="AQY151" s="4"/>
      <c r="AQZ151" s="4"/>
      <c r="ARA151" s="4"/>
      <c r="ARB151" s="4"/>
      <c r="ARC151" s="4"/>
      <c r="ARD151" s="4"/>
      <c r="ARE151" s="4"/>
      <c r="ARF151" s="4"/>
      <c r="ARG151" s="4"/>
      <c r="ARH151" s="4"/>
      <c r="ARI151" s="4"/>
      <c r="ARJ151" s="4"/>
      <c r="ARK151" s="4"/>
      <c r="ARL151" s="4"/>
      <c r="ARM151" s="4"/>
      <c r="ARN151" s="4"/>
      <c r="ARO151" s="4"/>
      <c r="ARP151" s="4"/>
      <c r="ARQ151" s="4"/>
      <c r="ARR151" s="4"/>
      <c r="ARS151" s="4"/>
      <c r="ART151" s="4"/>
      <c r="ARU151" s="4"/>
      <c r="ARV151" s="4"/>
      <c r="ARW151" s="4"/>
      <c r="ARX151" s="4"/>
      <c r="ARY151" s="4"/>
      <c r="ARZ151" s="4"/>
      <c r="ASA151" s="4"/>
      <c r="ASB151" s="4"/>
      <c r="ASC151" s="4"/>
      <c r="ASD151" s="4"/>
      <c r="ASE151" s="4"/>
      <c r="ASF151" s="4"/>
      <c r="ASG151" s="4"/>
      <c r="ASH151" s="4"/>
      <c r="ASI151" s="4"/>
      <c r="ASJ151" s="4"/>
      <c r="ASK151" s="4"/>
      <c r="ASL151" s="4"/>
      <c r="ASM151" s="4"/>
      <c r="ASN151" s="4"/>
      <c r="ASO151" s="4"/>
      <c r="ASP151" s="4"/>
      <c r="ASQ151" s="4"/>
      <c r="ASR151" s="4"/>
      <c r="ASS151" s="4"/>
      <c r="AST151" s="4"/>
      <c r="ASU151" s="4"/>
      <c r="ASV151" s="4"/>
      <c r="ASW151" s="4"/>
      <c r="ASX151" s="4"/>
      <c r="ASY151" s="4"/>
      <c r="ASZ151" s="4"/>
      <c r="ATA151" s="4"/>
      <c r="ATB151" s="4"/>
      <c r="ATC151" s="4"/>
      <c r="ATD151" s="4"/>
      <c r="ATE151" s="4"/>
      <c r="ATF151" s="4"/>
      <c r="ATG151" s="4"/>
      <c r="ATH151" s="4"/>
      <c r="ATI151" s="4"/>
      <c r="ATJ151" s="4"/>
      <c r="ATK151" s="4"/>
      <c r="ATL151" s="4"/>
      <c r="ATM151" s="4"/>
      <c r="ATN151" s="4"/>
      <c r="ATO151" s="4"/>
      <c r="ATP151" s="4"/>
      <c r="ATQ151" s="4"/>
      <c r="ATR151" s="4"/>
      <c r="ATS151" s="4"/>
      <c r="ATT151" s="4"/>
      <c r="ATU151" s="4"/>
      <c r="ATV151" s="4"/>
      <c r="ATW151" s="4"/>
      <c r="ATX151" s="4"/>
      <c r="ATY151" s="4"/>
      <c r="ATZ151" s="4"/>
      <c r="AUA151" s="4"/>
      <c r="AUB151" s="4"/>
      <c r="AUC151" s="4"/>
      <c r="AUD151" s="4"/>
      <c r="AUE151" s="4"/>
      <c r="AUF151" s="4"/>
      <c r="AUG151" s="4"/>
      <c r="AUH151" s="4"/>
      <c r="AUI151" s="4"/>
      <c r="AUJ151" s="4"/>
      <c r="AUK151" s="4"/>
      <c r="AUL151" s="4"/>
      <c r="AUM151" s="74"/>
      <c r="AUN151" s="74"/>
      <c r="AUO151" s="74"/>
      <c r="AUP151" s="74"/>
      <c r="AUQ151" s="74"/>
      <c r="AUR151" s="74"/>
      <c r="AUS151" s="4"/>
      <c r="AUT151" s="4"/>
      <c r="AUU151" s="4"/>
      <c r="AUV151" s="4"/>
      <c r="AUW151" s="4"/>
      <c r="AUX151" s="4"/>
      <c r="AUY151" s="4"/>
      <c r="AUZ151" s="4"/>
      <c r="AVA151" s="4"/>
      <c r="AVB151" s="4"/>
      <c r="AVC151" s="4"/>
      <c r="AVD151" s="4"/>
      <c r="AVE151" s="4"/>
      <c r="AVF151" s="4"/>
      <c r="AVG151" s="4"/>
      <c r="AVH151" s="4"/>
      <c r="AVI151" s="4"/>
      <c r="AVJ151" s="4"/>
      <c r="AVK151" s="4"/>
      <c r="AVL151" s="4"/>
      <c r="AVM151" s="4"/>
      <c r="AVN151" s="4"/>
      <c r="AVO151" s="4"/>
      <c r="AVP151" s="4"/>
      <c r="AVQ151" s="4"/>
      <c r="AVR151" s="4"/>
      <c r="AVS151" s="4"/>
      <c r="AVT151" s="4"/>
      <c r="AVU151" s="4"/>
      <c r="AVV151" s="4"/>
      <c r="AVW151" s="4"/>
      <c r="AVX151" s="4"/>
      <c r="AVY151" s="4"/>
      <c r="AVZ151" s="4"/>
      <c r="AWA151" s="4"/>
      <c r="AWB151" s="4"/>
      <c r="AWC151" s="4"/>
      <c r="AWD151" s="4"/>
      <c r="AWE151" s="4"/>
      <c r="AWF151" s="4"/>
      <c r="AWG151" s="4"/>
      <c r="AWH151" s="4"/>
      <c r="AWI151" s="4"/>
      <c r="AWJ151" s="4"/>
      <c r="AWK151" s="4"/>
      <c r="AWL151" s="4"/>
      <c r="AWM151" s="4"/>
      <c r="AWN151" s="4"/>
      <c r="AWO151" s="4"/>
      <c r="AWP151" s="4"/>
      <c r="AWQ151" s="4"/>
      <c r="AWR151" s="4"/>
      <c r="AWS151" s="4"/>
      <c r="AWT151" s="4"/>
      <c r="AWU151" s="4"/>
      <c r="AWV151" s="4"/>
      <c r="AWW151" s="4"/>
      <c r="AWX151" s="4"/>
      <c r="AWY151" s="4"/>
      <c r="AWZ151" s="4"/>
      <c r="AXA151" s="4"/>
      <c r="AXB151" s="4"/>
      <c r="AXC151" s="4"/>
      <c r="AXD151" s="4"/>
      <c r="AXE151" s="4"/>
      <c r="AXF151" s="4"/>
      <c r="AXG151" s="4"/>
      <c r="AXH151" s="4"/>
      <c r="AXI151" s="4"/>
      <c r="AXJ151" s="4"/>
      <c r="AXK151" s="4"/>
      <c r="AXL151" s="4"/>
      <c r="AXM151" s="4"/>
      <c r="AXN151" s="4"/>
      <c r="AXO151" s="4"/>
      <c r="AXP151" s="4"/>
      <c r="AXQ151" s="4"/>
      <c r="AXR151" s="4"/>
      <c r="AXS151" s="4"/>
      <c r="AXT151" s="4"/>
      <c r="AXU151" s="4"/>
      <c r="AXV151" s="4"/>
      <c r="AXW151" s="4"/>
      <c r="AXX151" s="4"/>
      <c r="AXY151" s="4"/>
      <c r="AXZ151" s="4"/>
      <c r="AYA151" s="4"/>
      <c r="AYB151" s="4"/>
      <c r="AYC151" s="4"/>
      <c r="AYD151" s="4"/>
      <c r="AYE151" s="4"/>
      <c r="AYF151" s="4"/>
      <c r="AYG151" s="4"/>
      <c r="AYH151" s="4"/>
      <c r="AYI151" s="4"/>
      <c r="AYJ151" s="4"/>
      <c r="AYK151" s="4"/>
      <c r="AYL151" s="4"/>
      <c r="AYM151" s="4"/>
      <c r="AYN151" s="4"/>
      <c r="AYO151" s="4"/>
      <c r="AYP151" s="4"/>
      <c r="AYQ151" s="4"/>
      <c r="AYR151" s="4"/>
      <c r="AYS151" s="4"/>
      <c r="AYT151" s="4"/>
      <c r="AYU151" s="4"/>
      <c r="AYV151" s="4"/>
      <c r="AYW151" s="4"/>
      <c r="AYX151" s="4"/>
      <c r="AYY151" s="4"/>
      <c r="AYZ151" s="4"/>
      <c r="AZA151" s="4"/>
      <c r="AZB151" s="4"/>
      <c r="AZC151" s="4"/>
      <c r="AZD151" s="4"/>
      <c r="AZE151" s="4"/>
      <c r="AZF151" s="4"/>
      <c r="AZG151" s="4"/>
      <c r="AZH151" s="4"/>
      <c r="AZI151" s="4"/>
      <c r="AZJ151" s="4"/>
      <c r="AZK151" s="4"/>
      <c r="AZL151" s="4"/>
      <c r="AZM151" s="4"/>
      <c r="AZN151" s="4"/>
      <c r="AZO151" s="4"/>
      <c r="AZP151" s="4"/>
      <c r="AZQ151" s="4"/>
      <c r="AZR151" s="4"/>
      <c r="AZS151" s="4"/>
      <c r="AZT151" s="4"/>
      <c r="AZU151" s="4"/>
      <c r="AZV151" s="4"/>
      <c r="AZW151" s="4"/>
      <c r="AZX151" s="4"/>
      <c r="AZY151" s="4"/>
      <c r="AZZ151" s="4"/>
      <c r="BAA151" s="4"/>
      <c r="BAB151" s="4"/>
      <c r="BAC151" s="4"/>
      <c r="BAD151" s="4"/>
      <c r="BAE151" s="4"/>
      <c r="BAF151" s="4"/>
      <c r="BAG151" s="4"/>
      <c r="BAH151" s="4"/>
      <c r="BAI151" s="4"/>
      <c r="BAJ151" s="4"/>
      <c r="BAK151" s="4"/>
      <c r="BAL151" s="4"/>
      <c r="BAM151" s="4"/>
      <c r="BAN151" s="4"/>
      <c r="BAO151" s="4"/>
      <c r="BAP151" s="4"/>
      <c r="BAQ151" s="4"/>
      <c r="BAR151" s="4"/>
      <c r="BAS151" s="4"/>
      <c r="BAT151" s="4"/>
      <c r="BAU151" s="4"/>
      <c r="BAV151" s="4"/>
      <c r="BAW151" s="4"/>
      <c r="BAX151" s="4"/>
      <c r="BAY151" s="4"/>
      <c r="BAZ151" s="4"/>
      <c r="BBA151" s="4"/>
      <c r="BBB151" s="4"/>
      <c r="BBC151" s="4"/>
      <c r="BBD151" s="4"/>
      <c r="BBE151" s="4"/>
      <c r="BBF151" s="4"/>
      <c r="BBG151" s="4"/>
      <c r="BBH151" s="4"/>
      <c r="BBI151" s="4"/>
      <c r="BBJ151" s="4"/>
      <c r="BBK151" s="4"/>
      <c r="BBL151" s="4"/>
      <c r="BBM151" s="4"/>
      <c r="BBN151" s="4"/>
      <c r="BBO151" s="4"/>
      <c r="BBP151" s="4"/>
      <c r="BBQ151" s="4"/>
      <c r="BBR151" s="4"/>
      <c r="BBS151" s="4"/>
      <c r="BBT151" s="4"/>
      <c r="BBU151" s="4"/>
      <c r="BBV151" s="4"/>
      <c r="BBW151" s="4"/>
      <c r="BBX151" s="4"/>
      <c r="BBY151" s="4"/>
      <c r="BBZ151" s="4"/>
      <c r="BCA151" s="4"/>
      <c r="BCB151" s="4"/>
      <c r="BCC151" s="4"/>
      <c r="BCD151" s="4"/>
      <c r="BCE151" s="4"/>
      <c r="BCF151" s="4"/>
      <c r="BCG151" s="4"/>
      <c r="BCH151" s="4"/>
      <c r="BCI151" s="4"/>
      <c r="BCJ151" s="4"/>
      <c r="BCK151" s="4"/>
      <c r="BCL151" s="4"/>
      <c r="BCM151" s="4"/>
      <c r="BCN151" s="4"/>
      <c r="BCO151" s="4"/>
      <c r="BCP151" s="4"/>
      <c r="BCQ151" s="4"/>
      <c r="BCR151" s="4"/>
      <c r="BCS151" s="4"/>
      <c r="BCT151" s="4"/>
      <c r="BCU151" s="4"/>
      <c r="BCV151" s="4"/>
      <c r="BCW151" s="4"/>
      <c r="BCX151" s="4"/>
      <c r="BCY151" s="4"/>
      <c r="BCZ151" s="4"/>
      <c r="BDA151" s="4"/>
      <c r="BDB151" s="4"/>
      <c r="BDC151" s="4"/>
      <c r="BDD151" s="4"/>
      <c r="BDE151" s="4"/>
      <c r="BDF151" s="4"/>
      <c r="BDG151" s="4"/>
      <c r="BDH151" s="4"/>
      <c r="BDI151" s="4"/>
      <c r="BDJ151" s="4"/>
      <c r="BDK151" s="4"/>
      <c r="BDL151" s="4"/>
      <c r="BDM151" s="4"/>
      <c r="BDN151" s="4"/>
      <c r="BDO151" s="4"/>
      <c r="BDP151" s="4"/>
      <c r="BDQ151" s="4"/>
      <c r="BDR151" s="4"/>
      <c r="BDS151" s="4"/>
      <c r="BDT151" s="4"/>
      <c r="BDU151" s="4"/>
      <c r="BDV151" s="4"/>
      <c r="BDW151" s="4"/>
      <c r="BDX151" s="4"/>
      <c r="BDY151" s="4"/>
      <c r="BDZ151" s="4"/>
      <c r="BEA151" s="4"/>
      <c r="BEB151" s="4"/>
      <c r="BEC151" s="4"/>
      <c r="BED151" s="4"/>
      <c r="BEE151" s="4"/>
      <c r="BEF151" s="4"/>
      <c r="BEG151" s="4"/>
      <c r="BEH151" s="4"/>
      <c r="BEI151" s="74"/>
      <c r="BEJ151" s="74"/>
      <c r="BEK151" s="74"/>
      <c r="BEL151" s="74"/>
      <c r="BEM151" s="74"/>
      <c r="BEN151" s="74"/>
      <c r="BEO151" s="4"/>
      <c r="BEP151" s="4"/>
      <c r="BEQ151" s="4"/>
      <c r="BER151" s="4"/>
      <c r="BES151" s="4"/>
      <c r="BET151" s="4"/>
      <c r="BEU151" s="4"/>
      <c r="BEV151" s="4"/>
      <c r="BEW151" s="4"/>
      <c r="BEX151" s="4"/>
      <c r="BEY151" s="4"/>
      <c r="BEZ151" s="4"/>
      <c r="BFA151" s="4"/>
      <c r="BFB151" s="4"/>
      <c r="BFC151" s="4"/>
      <c r="BFD151" s="4"/>
      <c r="BFE151" s="4"/>
      <c r="BFF151" s="4"/>
      <c r="BFG151" s="4"/>
      <c r="BFH151" s="4"/>
      <c r="BFI151" s="4"/>
      <c r="BFJ151" s="4"/>
      <c r="BFK151" s="4"/>
      <c r="BFL151" s="4"/>
      <c r="BFM151" s="4"/>
      <c r="BFN151" s="4"/>
      <c r="BFO151" s="4"/>
      <c r="BFP151" s="4"/>
      <c r="BFQ151" s="4"/>
      <c r="BFR151" s="4"/>
      <c r="BFS151" s="4"/>
      <c r="BFT151" s="4"/>
      <c r="BFU151" s="4"/>
      <c r="BFV151" s="4"/>
      <c r="BFW151" s="4"/>
      <c r="BFX151" s="4"/>
      <c r="BFY151" s="4"/>
      <c r="BFZ151" s="4"/>
      <c r="BGA151" s="4"/>
      <c r="BGB151" s="4"/>
      <c r="BGC151" s="4"/>
      <c r="BGD151" s="4"/>
      <c r="BGE151" s="4"/>
      <c r="BGF151" s="4"/>
      <c r="BGG151" s="4"/>
      <c r="BGH151" s="4"/>
      <c r="BGI151" s="4"/>
      <c r="BGJ151" s="4"/>
      <c r="BGK151" s="4"/>
      <c r="BGL151" s="4"/>
      <c r="BGM151" s="4"/>
      <c r="BGN151" s="4"/>
      <c r="BGO151" s="4"/>
      <c r="BGP151" s="4"/>
      <c r="BGQ151" s="4"/>
      <c r="BGR151" s="4"/>
      <c r="BGS151" s="4"/>
      <c r="BGT151" s="4"/>
      <c r="BGU151" s="4"/>
      <c r="BGV151" s="4"/>
      <c r="BGW151" s="4"/>
      <c r="BGX151" s="4"/>
      <c r="BGY151" s="4"/>
      <c r="BGZ151" s="4"/>
      <c r="BHA151" s="4"/>
      <c r="BHB151" s="4"/>
      <c r="BHC151" s="4"/>
      <c r="BHD151" s="4"/>
      <c r="BHE151" s="4"/>
      <c r="BHF151" s="4"/>
      <c r="BHG151" s="4"/>
      <c r="BHH151" s="4"/>
      <c r="BHI151" s="4"/>
      <c r="BHJ151" s="4"/>
      <c r="BHK151" s="4"/>
      <c r="BHL151" s="4"/>
      <c r="BHM151" s="4"/>
      <c r="BHN151" s="4"/>
      <c r="BHO151" s="4"/>
      <c r="BHP151" s="4"/>
      <c r="BHQ151" s="4"/>
      <c r="BHR151" s="4"/>
      <c r="BHS151" s="4"/>
      <c r="BHT151" s="4"/>
      <c r="BHU151" s="4"/>
      <c r="BHV151" s="4"/>
      <c r="BHW151" s="4"/>
      <c r="BHX151" s="4"/>
      <c r="BHY151" s="4"/>
      <c r="BHZ151" s="4"/>
      <c r="BIA151" s="4"/>
      <c r="BIB151" s="4"/>
      <c r="BIC151" s="4"/>
      <c r="BID151" s="4"/>
      <c r="BIE151" s="4"/>
      <c r="BIF151" s="4"/>
      <c r="BIG151" s="4"/>
      <c r="BIH151" s="4"/>
      <c r="BII151" s="4"/>
      <c r="BIJ151" s="4"/>
      <c r="BIK151" s="4"/>
      <c r="BIL151" s="4"/>
      <c r="BIM151" s="4"/>
      <c r="BIN151" s="4"/>
      <c r="BIO151" s="4"/>
      <c r="BIP151" s="4"/>
      <c r="BIQ151" s="4"/>
      <c r="BIR151" s="4"/>
      <c r="BIS151" s="4"/>
      <c r="BIT151" s="4"/>
      <c r="BIU151" s="4"/>
      <c r="BIV151" s="4"/>
      <c r="BIW151" s="4"/>
      <c r="BIX151" s="4"/>
      <c r="BIY151" s="4"/>
      <c r="BIZ151" s="4"/>
      <c r="BJA151" s="4"/>
      <c r="BJB151" s="4"/>
      <c r="BJC151" s="4"/>
      <c r="BJD151" s="4"/>
      <c r="BJE151" s="4"/>
      <c r="BJF151" s="4"/>
      <c r="BJG151" s="4"/>
      <c r="BJH151" s="4"/>
      <c r="BJI151" s="4"/>
      <c r="BJJ151" s="4"/>
      <c r="BJK151" s="4"/>
      <c r="BJL151" s="4"/>
      <c r="BJM151" s="4"/>
      <c r="BJN151" s="4"/>
      <c r="BJO151" s="4"/>
      <c r="BJP151" s="4"/>
      <c r="BJQ151" s="4"/>
      <c r="BJR151" s="4"/>
      <c r="BJS151" s="4"/>
      <c r="BJT151" s="4"/>
      <c r="BJU151" s="4"/>
      <c r="BJV151" s="4"/>
      <c r="BJW151" s="4"/>
      <c r="BJX151" s="4"/>
      <c r="BJY151" s="4"/>
      <c r="BJZ151" s="4"/>
      <c r="BKA151" s="4"/>
      <c r="BKB151" s="4"/>
      <c r="BKC151" s="4"/>
      <c r="BKD151" s="4"/>
      <c r="BKE151" s="4"/>
      <c r="BKF151" s="4"/>
      <c r="BKG151" s="4"/>
      <c r="BKH151" s="4"/>
      <c r="BKI151" s="4"/>
      <c r="BKJ151" s="4"/>
      <c r="BKK151" s="4"/>
      <c r="BKL151" s="4"/>
      <c r="BKM151" s="4"/>
      <c r="BKN151" s="4"/>
      <c r="BKO151" s="4"/>
      <c r="BKP151" s="4"/>
      <c r="BKQ151" s="4"/>
      <c r="BKR151" s="4"/>
      <c r="BKS151" s="4"/>
      <c r="BKT151" s="4"/>
      <c r="BKU151" s="4"/>
      <c r="BKV151" s="4"/>
      <c r="BKW151" s="4"/>
      <c r="BKX151" s="4"/>
      <c r="BKY151" s="4"/>
      <c r="BKZ151" s="4"/>
      <c r="BLA151" s="4"/>
      <c r="BLB151" s="4"/>
      <c r="BLC151" s="4"/>
      <c r="BLD151" s="4"/>
      <c r="BLE151" s="4"/>
      <c r="BLF151" s="4"/>
      <c r="BLG151" s="4"/>
      <c r="BLH151" s="4"/>
      <c r="BLI151" s="4"/>
      <c r="BLJ151" s="4"/>
      <c r="BLK151" s="4"/>
      <c r="BLL151" s="4"/>
      <c r="BLM151" s="4"/>
      <c r="BLN151" s="4"/>
      <c r="BLO151" s="4"/>
      <c r="BLP151" s="4"/>
      <c r="BLQ151" s="4"/>
      <c r="BLR151" s="4"/>
      <c r="BLS151" s="4"/>
      <c r="BLT151" s="4"/>
      <c r="BLU151" s="4"/>
      <c r="BLV151" s="4"/>
      <c r="BLW151" s="4"/>
      <c r="BLX151" s="4"/>
      <c r="BLY151" s="4"/>
      <c r="BLZ151" s="4"/>
      <c r="BMA151" s="4"/>
      <c r="BMB151" s="4"/>
      <c r="BMC151" s="4"/>
      <c r="BMD151" s="4"/>
      <c r="BME151" s="4"/>
      <c r="BMF151" s="4"/>
      <c r="BMG151" s="4"/>
      <c r="BMH151" s="4"/>
      <c r="BMI151" s="4"/>
      <c r="BMJ151" s="4"/>
      <c r="BMK151" s="4"/>
      <c r="BML151" s="4"/>
      <c r="BMM151" s="4"/>
      <c r="BMN151" s="4"/>
      <c r="BMO151" s="4"/>
      <c r="BMP151" s="4"/>
      <c r="BMQ151" s="4"/>
      <c r="BMR151" s="4"/>
      <c r="BMS151" s="4"/>
      <c r="BMT151" s="4"/>
      <c r="BMU151" s="4"/>
      <c r="BMV151" s="4"/>
      <c r="BMW151" s="4"/>
      <c r="BMX151" s="4"/>
      <c r="BMY151" s="4"/>
      <c r="BMZ151" s="4"/>
      <c r="BNA151" s="4"/>
      <c r="BNB151" s="4"/>
      <c r="BNC151" s="4"/>
      <c r="BND151" s="4"/>
      <c r="BNE151" s="4"/>
      <c r="BNF151" s="4"/>
      <c r="BNG151" s="4"/>
      <c r="BNH151" s="4"/>
      <c r="BNI151" s="4"/>
      <c r="BNJ151" s="4"/>
      <c r="BNK151" s="4"/>
      <c r="BNL151" s="4"/>
      <c r="BNM151" s="4"/>
      <c r="BNN151" s="4"/>
      <c r="BNO151" s="4"/>
      <c r="BNP151" s="4"/>
      <c r="BNQ151" s="4"/>
      <c r="BNR151" s="4"/>
      <c r="BNS151" s="4"/>
      <c r="BNT151" s="4"/>
      <c r="BNU151" s="4"/>
      <c r="BNV151" s="4"/>
      <c r="BNW151" s="4"/>
      <c r="BNX151" s="4"/>
      <c r="BNY151" s="4"/>
      <c r="BNZ151" s="4"/>
      <c r="BOA151" s="4"/>
      <c r="BOB151" s="4"/>
      <c r="BOC151" s="4"/>
      <c r="BOD151" s="4"/>
      <c r="BOE151" s="74"/>
      <c r="BOF151" s="74"/>
      <c r="BOG151" s="74"/>
      <c r="BOH151" s="74"/>
      <c r="BOI151" s="74"/>
      <c r="BOJ151" s="74"/>
      <c r="BOK151" s="4"/>
      <c r="BOL151" s="4"/>
      <c r="BOM151" s="4"/>
      <c r="BON151" s="4"/>
      <c r="BOO151" s="4"/>
      <c r="BOP151" s="4"/>
      <c r="BOQ151" s="4"/>
      <c r="BOR151" s="4"/>
      <c r="BOS151" s="4"/>
      <c r="BOT151" s="4"/>
      <c r="BOU151" s="4"/>
      <c r="BOV151" s="4"/>
      <c r="BOW151" s="4"/>
      <c r="BOX151" s="4"/>
      <c r="BOY151" s="4"/>
      <c r="BOZ151" s="4"/>
      <c r="BPA151" s="4"/>
      <c r="BPB151" s="4"/>
      <c r="BPC151" s="4"/>
      <c r="BPD151" s="4"/>
      <c r="BPE151" s="4"/>
      <c r="BPF151" s="4"/>
      <c r="BPG151" s="4"/>
      <c r="BPH151" s="4"/>
      <c r="BPI151" s="4"/>
      <c r="BPJ151" s="4"/>
      <c r="BPK151" s="4"/>
      <c r="BPL151" s="4"/>
      <c r="BPM151" s="4"/>
      <c r="BPN151" s="4"/>
      <c r="BPO151" s="4"/>
      <c r="BPP151" s="4"/>
      <c r="BPQ151" s="4"/>
      <c r="BPR151" s="4"/>
      <c r="BPS151" s="4"/>
      <c r="BPT151" s="4"/>
      <c r="BPU151" s="4"/>
      <c r="BPV151" s="4"/>
      <c r="BPW151" s="4"/>
      <c r="BPX151" s="4"/>
      <c r="BPY151" s="4"/>
      <c r="BPZ151" s="4"/>
      <c r="BQA151" s="4"/>
      <c r="BQB151" s="4"/>
      <c r="BQC151" s="4"/>
      <c r="BQD151" s="4"/>
      <c r="BQE151" s="4"/>
      <c r="BQF151" s="4"/>
      <c r="BQG151" s="4"/>
      <c r="BQH151" s="4"/>
      <c r="BQI151" s="4"/>
      <c r="BQJ151" s="4"/>
      <c r="BQK151" s="4"/>
      <c r="BQL151" s="4"/>
      <c r="BQM151" s="4"/>
      <c r="BQN151" s="4"/>
      <c r="BQO151" s="4"/>
      <c r="BQP151" s="4"/>
      <c r="BQQ151" s="4"/>
      <c r="BQR151" s="4"/>
      <c r="BQS151" s="4"/>
      <c r="BQT151" s="4"/>
      <c r="BQU151" s="4"/>
      <c r="BQV151" s="4"/>
      <c r="BQW151" s="4"/>
      <c r="BQX151" s="4"/>
      <c r="BQY151" s="4"/>
      <c r="BQZ151" s="4"/>
      <c r="BRA151" s="4"/>
      <c r="BRB151" s="4"/>
      <c r="BRC151" s="4"/>
      <c r="BRD151" s="4"/>
      <c r="BRE151" s="4"/>
      <c r="BRF151" s="4"/>
      <c r="BRG151" s="4"/>
      <c r="BRH151" s="4"/>
      <c r="BRI151" s="4"/>
      <c r="BRJ151" s="4"/>
      <c r="BRK151" s="4"/>
      <c r="BRL151" s="4"/>
      <c r="BRM151" s="4"/>
      <c r="BRN151" s="4"/>
      <c r="BRO151" s="4"/>
      <c r="BRP151" s="4"/>
      <c r="BRQ151" s="4"/>
      <c r="BRR151" s="4"/>
      <c r="BRS151" s="4"/>
      <c r="BRT151" s="4"/>
      <c r="BRU151" s="4"/>
      <c r="BRV151" s="4"/>
      <c r="BRW151" s="4"/>
      <c r="BRX151" s="4"/>
      <c r="BRY151" s="4"/>
      <c r="BRZ151" s="4"/>
      <c r="BSA151" s="4"/>
      <c r="BSB151" s="4"/>
      <c r="BSC151" s="4"/>
      <c r="BSD151" s="4"/>
      <c r="BSE151" s="4"/>
      <c r="BSF151" s="4"/>
      <c r="BSG151" s="4"/>
      <c r="BSH151" s="4"/>
      <c r="BSI151" s="4"/>
      <c r="BSJ151" s="4"/>
      <c r="BSK151" s="4"/>
      <c r="BSL151" s="4"/>
      <c r="BSM151" s="4"/>
      <c r="BSN151" s="4"/>
      <c r="BSO151" s="4"/>
      <c r="BSP151" s="4"/>
      <c r="BSQ151" s="4"/>
      <c r="BSR151" s="4"/>
      <c r="BSS151" s="4"/>
      <c r="BST151" s="4"/>
      <c r="BSU151" s="4"/>
      <c r="BSV151" s="4"/>
      <c r="BSW151" s="4"/>
      <c r="BSX151" s="4"/>
      <c r="BSY151" s="4"/>
      <c r="BSZ151" s="4"/>
      <c r="BTA151" s="4"/>
      <c r="BTB151" s="4"/>
      <c r="BTC151" s="4"/>
      <c r="BTD151" s="4"/>
      <c r="BTE151" s="4"/>
      <c r="BTF151" s="4"/>
      <c r="BTG151" s="4"/>
      <c r="BTH151" s="4"/>
      <c r="BTI151" s="4"/>
      <c r="BTJ151" s="4"/>
      <c r="BTK151" s="4"/>
      <c r="BTL151" s="4"/>
      <c r="BTM151" s="4"/>
      <c r="BTN151" s="4"/>
      <c r="BTO151" s="4"/>
      <c r="BTP151" s="4"/>
      <c r="BTQ151" s="4"/>
      <c r="BTR151" s="4"/>
      <c r="BTS151" s="4"/>
      <c r="BTT151" s="4"/>
      <c r="BTU151" s="4"/>
      <c r="BTV151" s="4"/>
      <c r="BTW151" s="4"/>
      <c r="BTX151" s="4"/>
      <c r="BTY151" s="4"/>
      <c r="BTZ151" s="4"/>
      <c r="BUA151" s="4"/>
      <c r="BUB151" s="4"/>
      <c r="BUC151" s="4"/>
      <c r="BUD151" s="4"/>
      <c r="BUE151" s="4"/>
      <c r="BUF151" s="4"/>
      <c r="BUG151" s="4"/>
      <c r="BUH151" s="4"/>
      <c r="BUI151" s="4"/>
      <c r="BUJ151" s="4"/>
      <c r="BUK151" s="4"/>
      <c r="BUL151" s="4"/>
      <c r="BUM151" s="4"/>
      <c r="BUN151" s="4"/>
      <c r="BUO151" s="4"/>
      <c r="BUP151" s="4"/>
      <c r="BUQ151" s="4"/>
      <c r="BUR151" s="4"/>
      <c r="BUS151" s="4"/>
      <c r="BUT151" s="4"/>
      <c r="BUU151" s="4"/>
      <c r="BUV151" s="4"/>
      <c r="BUW151" s="4"/>
      <c r="BUX151" s="4"/>
      <c r="BUY151" s="4"/>
      <c r="BUZ151" s="4"/>
      <c r="BVA151" s="4"/>
      <c r="BVB151" s="4"/>
      <c r="BVC151" s="4"/>
      <c r="BVD151" s="4"/>
      <c r="BVE151" s="4"/>
      <c r="BVF151" s="4"/>
      <c r="BVG151" s="4"/>
      <c r="BVH151" s="4"/>
      <c r="BVI151" s="4"/>
      <c r="BVJ151" s="4"/>
      <c r="BVK151" s="4"/>
      <c r="BVL151" s="4"/>
      <c r="BVM151" s="4"/>
      <c r="BVN151" s="4"/>
      <c r="BVO151" s="4"/>
      <c r="BVP151" s="4"/>
      <c r="BVQ151" s="4"/>
      <c r="BVR151" s="4"/>
      <c r="BVS151" s="4"/>
      <c r="BVT151" s="4"/>
      <c r="BVU151" s="4"/>
      <c r="BVV151" s="4"/>
      <c r="BVW151" s="4"/>
      <c r="BVX151" s="4"/>
      <c r="BVY151" s="4"/>
      <c r="BVZ151" s="4"/>
      <c r="BWA151" s="4"/>
      <c r="BWB151" s="4"/>
      <c r="BWC151" s="4"/>
      <c r="BWD151" s="4"/>
      <c r="BWE151" s="4"/>
      <c r="BWF151" s="4"/>
      <c r="BWG151" s="4"/>
      <c r="BWH151" s="4"/>
      <c r="BWI151" s="4"/>
      <c r="BWJ151" s="4"/>
      <c r="BWK151" s="4"/>
      <c r="BWL151" s="4"/>
      <c r="BWM151" s="4"/>
      <c r="BWN151" s="4"/>
      <c r="BWO151" s="4"/>
      <c r="BWP151" s="4"/>
      <c r="BWQ151" s="4"/>
      <c r="BWR151" s="4"/>
      <c r="BWS151" s="4"/>
      <c r="BWT151" s="4"/>
      <c r="BWU151" s="4"/>
      <c r="BWV151" s="4"/>
      <c r="BWW151" s="4"/>
      <c r="BWX151" s="4"/>
      <c r="BWY151" s="4"/>
      <c r="BWZ151" s="4"/>
      <c r="BXA151" s="4"/>
      <c r="BXB151" s="4"/>
      <c r="BXC151" s="4"/>
      <c r="BXD151" s="4"/>
      <c r="BXE151" s="4"/>
      <c r="BXF151" s="4"/>
      <c r="BXG151" s="4"/>
      <c r="BXH151" s="4"/>
      <c r="BXI151" s="4"/>
      <c r="BXJ151" s="4"/>
      <c r="BXK151" s="4"/>
      <c r="BXL151" s="4"/>
      <c r="BXM151" s="4"/>
      <c r="BXN151" s="4"/>
      <c r="BXO151" s="4"/>
      <c r="BXP151" s="4"/>
      <c r="BXQ151" s="4"/>
      <c r="BXR151" s="4"/>
      <c r="BXS151" s="4"/>
      <c r="BXT151" s="4"/>
      <c r="BXU151" s="4"/>
      <c r="BXV151" s="4"/>
      <c r="BXW151" s="4"/>
      <c r="BXX151" s="4"/>
      <c r="BXY151" s="4"/>
      <c r="BXZ151" s="4"/>
      <c r="BYA151" s="74"/>
      <c r="BYB151" s="74"/>
      <c r="BYC151" s="74"/>
      <c r="BYD151" s="74"/>
      <c r="BYE151" s="74"/>
      <c r="BYF151" s="74"/>
      <c r="BYG151" s="4"/>
      <c r="BYH151" s="4"/>
      <c r="BYI151" s="4"/>
      <c r="BYJ151" s="4"/>
      <c r="BYK151" s="4"/>
      <c r="BYL151" s="4"/>
      <c r="BYM151" s="4"/>
      <c r="BYN151" s="4"/>
      <c r="BYO151" s="4"/>
      <c r="BYP151" s="4"/>
      <c r="BYQ151" s="4"/>
      <c r="BYR151" s="4"/>
      <c r="BYS151" s="4"/>
      <c r="BYT151" s="4"/>
      <c r="BYU151" s="4"/>
      <c r="BYV151" s="4"/>
      <c r="BYW151" s="4"/>
      <c r="BYX151" s="4"/>
      <c r="BYY151" s="4"/>
      <c r="BYZ151" s="4"/>
      <c r="BZA151" s="4"/>
      <c r="BZB151" s="4"/>
      <c r="BZC151" s="4"/>
      <c r="BZD151" s="4"/>
      <c r="BZE151" s="4"/>
      <c r="BZF151" s="4"/>
      <c r="BZG151" s="4"/>
      <c r="BZH151" s="4"/>
      <c r="BZI151" s="4"/>
      <c r="BZJ151" s="4"/>
      <c r="BZK151" s="4"/>
      <c r="BZL151" s="4"/>
      <c r="BZM151" s="4"/>
      <c r="BZN151" s="4"/>
      <c r="BZO151" s="4"/>
      <c r="BZP151" s="4"/>
      <c r="BZQ151" s="4"/>
      <c r="BZR151" s="4"/>
      <c r="BZS151" s="4"/>
      <c r="BZT151" s="4"/>
      <c r="BZU151" s="4"/>
      <c r="BZV151" s="4"/>
      <c r="BZW151" s="4"/>
      <c r="BZX151" s="4"/>
      <c r="BZY151" s="4"/>
      <c r="BZZ151" s="4"/>
      <c r="CAA151" s="4"/>
      <c r="CAB151" s="4"/>
      <c r="CAC151" s="4"/>
      <c r="CAD151" s="4"/>
      <c r="CAE151" s="4"/>
      <c r="CAF151" s="4"/>
      <c r="CAG151" s="4"/>
      <c r="CAH151" s="4"/>
      <c r="CAI151" s="4"/>
      <c r="CAJ151" s="4"/>
      <c r="CAK151" s="4"/>
      <c r="CAL151" s="4"/>
      <c r="CAM151" s="4"/>
      <c r="CAN151" s="4"/>
      <c r="CAO151" s="4"/>
      <c r="CAP151" s="4"/>
      <c r="CAQ151" s="4"/>
      <c r="CAR151" s="4"/>
      <c r="CAS151" s="4"/>
      <c r="CAT151" s="4"/>
      <c r="CAU151" s="4"/>
      <c r="CAV151" s="4"/>
      <c r="CAW151" s="4"/>
      <c r="CAX151" s="4"/>
      <c r="CAY151" s="4"/>
      <c r="CAZ151" s="4"/>
      <c r="CBA151" s="4"/>
      <c r="CBB151" s="4"/>
      <c r="CBC151" s="4"/>
      <c r="CBD151" s="4"/>
      <c r="CBE151" s="4"/>
      <c r="CBF151" s="4"/>
      <c r="CBG151" s="4"/>
      <c r="CBH151" s="4"/>
      <c r="CBI151" s="4"/>
      <c r="CBJ151" s="4"/>
      <c r="CBK151" s="4"/>
      <c r="CBL151" s="4"/>
      <c r="CBM151" s="4"/>
      <c r="CBN151" s="4"/>
      <c r="CBO151" s="4"/>
      <c r="CBP151" s="4"/>
      <c r="CBQ151" s="4"/>
      <c r="CBR151" s="4"/>
      <c r="CBS151" s="4"/>
      <c r="CBT151" s="4"/>
      <c r="CBU151" s="4"/>
      <c r="CBV151" s="4"/>
      <c r="CBW151" s="4"/>
      <c r="CBX151" s="4"/>
      <c r="CBY151" s="4"/>
      <c r="CBZ151" s="4"/>
      <c r="CCA151" s="4"/>
      <c r="CCB151" s="4"/>
      <c r="CCC151" s="4"/>
      <c r="CCD151" s="4"/>
      <c r="CCE151" s="4"/>
      <c r="CCF151" s="4"/>
      <c r="CCG151" s="4"/>
      <c r="CCH151" s="4"/>
      <c r="CCI151" s="4"/>
      <c r="CCJ151" s="4"/>
      <c r="CCK151" s="4"/>
      <c r="CCL151" s="4"/>
      <c r="CCM151" s="4"/>
      <c r="CCN151" s="4"/>
      <c r="CCO151" s="4"/>
      <c r="CCP151" s="4"/>
      <c r="CCQ151" s="4"/>
      <c r="CCR151" s="4"/>
      <c r="CCS151" s="4"/>
      <c r="CCT151" s="4"/>
      <c r="CCU151" s="4"/>
      <c r="CCV151" s="4"/>
      <c r="CCW151" s="4"/>
      <c r="CCX151" s="4"/>
      <c r="CCY151" s="4"/>
      <c r="CCZ151" s="4"/>
      <c r="CDA151" s="4"/>
      <c r="CDB151" s="4"/>
      <c r="CDC151" s="4"/>
      <c r="CDD151" s="4"/>
      <c r="CDE151" s="4"/>
      <c r="CDF151" s="4"/>
      <c r="CDG151" s="4"/>
      <c r="CDH151" s="4"/>
      <c r="CDI151" s="4"/>
      <c r="CDJ151" s="4"/>
      <c r="CDK151" s="4"/>
      <c r="CDL151" s="4"/>
      <c r="CDM151" s="4"/>
      <c r="CDN151" s="4"/>
      <c r="CDO151" s="4"/>
      <c r="CDP151" s="4"/>
      <c r="CDQ151" s="4"/>
      <c r="CDR151" s="4"/>
      <c r="CDS151" s="4"/>
      <c r="CDT151" s="4"/>
      <c r="CDU151" s="4"/>
      <c r="CDV151" s="4"/>
      <c r="CDW151" s="4"/>
      <c r="CDX151" s="4"/>
      <c r="CDY151" s="4"/>
      <c r="CDZ151" s="4"/>
      <c r="CEA151" s="4"/>
      <c r="CEB151" s="4"/>
      <c r="CEC151" s="4"/>
      <c r="CED151" s="4"/>
      <c r="CEE151" s="4"/>
      <c r="CEF151" s="4"/>
      <c r="CEG151" s="4"/>
      <c r="CEH151" s="4"/>
      <c r="CEI151" s="4"/>
      <c r="CEJ151" s="4"/>
      <c r="CEK151" s="4"/>
      <c r="CEL151" s="4"/>
      <c r="CEM151" s="4"/>
      <c r="CEN151" s="4"/>
      <c r="CEO151" s="4"/>
      <c r="CEP151" s="4"/>
      <c r="CEQ151" s="4"/>
      <c r="CER151" s="4"/>
      <c r="CES151" s="4"/>
      <c r="CET151" s="4"/>
      <c r="CEU151" s="4"/>
      <c r="CEV151" s="4"/>
      <c r="CEW151" s="4"/>
      <c r="CEX151" s="4"/>
      <c r="CEY151" s="4"/>
      <c r="CEZ151" s="4"/>
      <c r="CFA151" s="4"/>
      <c r="CFB151" s="4"/>
      <c r="CFC151" s="4"/>
      <c r="CFD151" s="4"/>
      <c r="CFE151" s="4"/>
      <c r="CFF151" s="4"/>
      <c r="CFG151" s="4"/>
      <c r="CFH151" s="4"/>
      <c r="CFI151" s="4"/>
      <c r="CFJ151" s="4"/>
      <c r="CFK151" s="4"/>
      <c r="CFL151" s="4"/>
      <c r="CFM151" s="4"/>
      <c r="CFN151" s="4"/>
      <c r="CFO151" s="4"/>
      <c r="CFP151" s="4"/>
      <c r="CFQ151" s="4"/>
      <c r="CFR151" s="4"/>
      <c r="CFS151" s="4"/>
      <c r="CFT151" s="4"/>
      <c r="CFU151" s="4"/>
      <c r="CFV151" s="4"/>
      <c r="CFW151" s="4"/>
      <c r="CFX151" s="4"/>
      <c r="CFY151" s="4"/>
      <c r="CFZ151" s="4"/>
      <c r="CGA151" s="4"/>
      <c r="CGB151" s="4"/>
      <c r="CGC151" s="4"/>
      <c r="CGD151" s="4"/>
      <c r="CGE151" s="4"/>
      <c r="CGF151" s="4"/>
      <c r="CGG151" s="4"/>
      <c r="CGH151" s="4"/>
      <c r="CGI151" s="4"/>
      <c r="CGJ151" s="4"/>
      <c r="CGK151" s="4"/>
      <c r="CGL151" s="4"/>
      <c r="CGM151" s="4"/>
      <c r="CGN151" s="4"/>
      <c r="CGO151" s="4"/>
      <c r="CGP151" s="4"/>
      <c r="CGQ151" s="4"/>
      <c r="CGR151" s="4"/>
      <c r="CGS151" s="4"/>
      <c r="CGT151" s="4"/>
      <c r="CGU151" s="4"/>
      <c r="CGV151" s="4"/>
      <c r="CGW151" s="4"/>
      <c r="CGX151" s="4"/>
      <c r="CGY151" s="4"/>
      <c r="CGZ151" s="4"/>
      <c r="CHA151" s="4"/>
      <c r="CHB151" s="4"/>
      <c r="CHC151" s="4"/>
      <c r="CHD151" s="4"/>
      <c r="CHE151" s="4"/>
      <c r="CHF151" s="4"/>
      <c r="CHG151" s="4"/>
      <c r="CHH151" s="4"/>
      <c r="CHI151" s="4"/>
      <c r="CHJ151" s="4"/>
      <c r="CHK151" s="4"/>
      <c r="CHL151" s="4"/>
      <c r="CHM151" s="4"/>
      <c r="CHN151" s="4"/>
      <c r="CHO151" s="4"/>
      <c r="CHP151" s="4"/>
      <c r="CHQ151" s="4"/>
      <c r="CHR151" s="4"/>
      <c r="CHS151" s="4"/>
      <c r="CHT151" s="4"/>
      <c r="CHU151" s="4"/>
      <c r="CHV151" s="4"/>
      <c r="CHW151" s="74"/>
      <c r="CHX151" s="74"/>
      <c r="CHY151" s="74"/>
      <c r="CHZ151" s="74"/>
      <c r="CIA151" s="74"/>
      <c r="CIB151" s="74"/>
      <c r="CIC151" s="4"/>
      <c r="CID151" s="4"/>
      <c r="CIE151" s="4"/>
      <c r="CIF151" s="4"/>
      <c r="CIG151" s="4"/>
      <c r="CIH151" s="4"/>
      <c r="CII151" s="4"/>
      <c r="CIJ151" s="4"/>
      <c r="CIK151" s="4"/>
      <c r="CIL151" s="4"/>
      <c r="CIM151" s="4"/>
      <c r="CIN151" s="4"/>
      <c r="CIO151" s="4"/>
      <c r="CIP151" s="4"/>
      <c r="CIQ151" s="4"/>
      <c r="CIR151" s="4"/>
      <c r="CIS151" s="4"/>
      <c r="CIT151" s="4"/>
      <c r="CIU151" s="4"/>
      <c r="CIV151" s="4"/>
      <c r="CIW151" s="4"/>
      <c r="CIX151" s="4"/>
      <c r="CIY151" s="4"/>
      <c r="CIZ151" s="4"/>
      <c r="CJA151" s="4"/>
      <c r="CJB151" s="4"/>
      <c r="CJC151" s="4"/>
      <c r="CJD151" s="4"/>
      <c r="CJE151" s="4"/>
      <c r="CJF151" s="4"/>
      <c r="CJG151" s="4"/>
      <c r="CJH151" s="4"/>
      <c r="CJI151" s="4"/>
      <c r="CJJ151" s="4"/>
      <c r="CJK151" s="4"/>
      <c r="CJL151" s="4"/>
      <c r="CJM151" s="4"/>
      <c r="CJN151" s="4"/>
      <c r="CJO151" s="4"/>
      <c r="CJP151" s="4"/>
      <c r="CJQ151" s="4"/>
      <c r="CJR151" s="4"/>
      <c r="CJS151" s="4"/>
      <c r="CJT151" s="4"/>
      <c r="CJU151" s="4"/>
      <c r="CJV151" s="4"/>
      <c r="CJW151" s="4"/>
      <c r="CJX151" s="4"/>
      <c r="CJY151" s="4"/>
      <c r="CJZ151" s="4"/>
      <c r="CKA151" s="4"/>
      <c r="CKB151" s="4"/>
      <c r="CKC151" s="4"/>
      <c r="CKD151" s="4"/>
      <c r="CKE151" s="4"/>
      <c r="CKF151" s="4"/>
      <c r="CKG151" s="4"/>
      <c r="CKH151" s="4"/>
      <c r="CKI151" s="4"/>
      <c r="CKJ151" s="4"/>
      <c r="CKK151" s="4"/>
      <c r="CKL151" s="4"/>
      <c r="CKM151" s="4"/>
      <c r="CKN151" s="4"/>
      <c r="CKO151" s="4"/>
      <c r="CKP151" s="4"/>
      <c r="CKQ151" s="4"/>
      <c r="CKR151" s="4"/>
      <c r="CKS151" s="4"/>
      <c r="CKT151" s="4"/>
      <c r="CKU151" s="4"/>
      <c r="CKV151" s="4"/>
      <c r="CKW151" s="4"/>
      <c r="CKX151" s="4"/>
      <c r="CKY151" s="4"/>
      <c r="CKZ151" s="4"/>
      <c r="CLA151" s="4"/>
      <c r="CLB151" s="4"/>
      <c r="CLC151" s="4"/>
      <c r="CLD151" s="4"/>
      <c r="CLE151" s="4"/>
      <c r="CLF151" s="4"/>
      <c r="CLG151" s="4"/>
      <c r="CLH151" s="4"/>
      <c r="CLI151" s="4"/>
      <c r="CLJ151" s="4"/>
      <c r="CLK151" s="4"/>
      <c r="CLL151" s="4"/>
      <c r="CLM151" s="4"/>
      <c r="CLN151" s="4"/>
      <c r="CLO151" s="4"/>
      <c r="CLP151" s="4"/>
      <c r="CLQ151" s="4"/>
      <c r="CLR151" s="4"/>
      <c r="CLS151" s="4"/>
      <c r="CLT151" s="4"/>
      <c r="CLU151" s="4"/>
      <c r="CLV151" s="4"/>
      <c r="CLW151" s="4"/>
      <c r="CLX151" s="4"/>
      <c r="CLY151" s="4"/>
      <c r="CLZ151" s="4"/>
      <c r="CMA151" s="4"/>
      <c r="CMB151" s="4"/>
      <c r="CMC151" s="4"/>
      <c r="CMD151" s="4"/>
      <c r="CME151" s="4"/>
      <c r="CMF151" s="4"/>
      <c r="CMG151" s="4"/>
      <c r="CMH151" s="4"/>
      <c r="CMI151" s="4"/>
      <c r="CMJ151" s="4"/>
      <c r="CMK151" s="4"/>
      <c r="CML151" s="4"/>
      <c r="CMM151" s="4"/>
      <c r="CMN151" s="4"/>
      <c r="CMO151" s="4"/>
      <c r="CMP151" s="4"/>
      <c r="CMQ151" s="4"/>
      <c r="CMR151" s="4"/>
      <c r="CMS151" s="4"/>
      <c r="CMT151" s="4"/>
      <c r="CMU151" s="4"/>
      <c r="CMV151" s="4"/>
      <c r="CMW151" s="4"/>
      <c r="CMX151" s="4"/>
      <c r="CMY151" s="4"/>
      <c r="CMZ151" s="4"/>
      <c r="CNA151" s="4"/>
      <c r="CNB151" s="4"/>
      <c r="CNC151" s="4"/>
      <c r="CND151" s="4"/>
      <c r="CNE151" s="4"/>
      <c r="CNF151" s="4"/>
      <c r="CNG151" s="4"/>
      <c r="CNH151" s="4"/>
      <c r="CNI151" s="4"/>
      <c r="CNJ151" s="4"/>
      <c r="CNK151" s="4"/>
      <c r="CNL151" s="4"/>
      <c r="CNM151" s="4"/>
      <c r="CNN151" s="4"/>
      <c r="CNO151" s="4"/>
      <c r="CNP151" s="4"/>
      <c r="CNQ151" s="4"/>
      <c r="CNR151" s="4"/>
      <c r="CNS151" s="4"/>
      <c r="CNT151" s="4"/>
      <c r="CNU151" s="4"/>
      <c r="CNV151" s="4"/>
      <c r="CNW151" s="4"/>
      <c r="CNX151" s="4"/>
      <c r="CNY151" s="4"/>
      <c r="CNZ151" s="4"/>
      <c r="COA151" s="4"/>
      <c r="COB151" s="4"/>
      <c r="COC151" s="4"/>
      <c r="COD151" s="4"/>
      <c r="COE151" s="4"/>
      <c r="COF151" s="4"/>
      <c r="COG151" s="4"/>
      <c r="COH151" s="4"/>
      <c r="COI151" s="4"/>
      <c r="COJ151" s="4"/>
      <c r="COK151" s="4"/>
      <c r="COL151" s="4"/>
      <c r="COM151" s="4"/>
      <c r="CON151" s="4"/>
      <c r="COO151" s="4"/>
      <c r="COP151" s="4"/>
      <c r="COQ151" s="4"/>
      <c r="COR151" s="4"/>
      <c r="COS151" s="4"/>
      <c r="COT151" s="4"/>
      <c r="COU151" s="4"/>
      <c r="COV151" s="4"/>
      <c r="COW151" s="4"/>
      <c r="COX151" s="4"/>
      <c r="COY151" s="4"/>
      <c r="COZ151" s="4"/>
      <c r="CPA151" s="4"/>
      <c r="CPB151" s="4"/>
      <c r="CPC151" s="4"/>
      <c r="CPD151" s="4"/>
      <c r="CPE151" s="4"/>
      <c r="CPF151" s="4"/>
      <c r="CPG151" s="4"/>
      <c r="CPH151" s="4"/>
      <c r="CPI151" s="4"/>
      <c r="CPJ151" s="4"/>
      <c r="CPK151" s="4"/>
      <c r="CPL151" s="4"/>
      <c r="CPM151" s="4"/>
      <c r="CPN151" s="4"/>
      <c r="CPO151" s="4"/>
      <c r="CPP151" s="4"/>
      <c r="CPQ151" s="4"/>
      <c r="CPR151" s="4"/>
      <c r="CPS151" s="4"/>
      <c r="CPT151" s="4"/>
      <c r="CPU151" s="4"/>
      <c r="CPV151" s="4"/>
      <c r="CPW151" s="4"/>
      <c r="CPX151" s="4"/>
      <c r="CPY151" s="4"/>
      <c r="CPZ151" s="4"/>
      <c r="CQA151" s="4"/>
      <c r="CQB151" s="4"/>
      <c r="CQC151" s="4"/>
      <c r="CQD151" s="4"/>
      <c r="CQE151" s="4"/>
      <c r="CQF151" s="4"/>
      <c r="CQG151" s="4"/>
      <c r="CQH151" s="4"/>
      <c r="CQI151" s="4"/>
      <c r="CQJ151" s="4"/>
      <c r="CQK151" s="4"/>
      <c r="CQL151" s="4"/>
      <c r="CQM151" s="4"/>
      <c r="CQN151" s="4"/>
      <c r="CQO151" s="4"/>
      <c r="CQP151" s="4"/>
      <c r="CQQ151" s="4"/>
      <c r="CQR151" s="4"/>
      <c r="CQS151" s="4"/>
      <c r="CQT151" s="4"/>
      <c r="CQU151" s="4"/>
      <c r="CQV151" s="4"/>
      <c r="CQW151" s="4"/>
      <c r="CQX151" s="4"/>
      <c r="CQY151" s="4"/>
      <c r="CQZ151" s="4"/>
      <c r="CRA151" s="4"/>
      <c r="CRB151" s="4"/>
      <c r="CRC151" s="4"/>
      <c r="CRD151" s="4"/>
      <c r="CRE151" s="4"/>
      <c r="CRF151" s="4"/>
      <c r="CRG151" s="4"/>
      <c r="CRH151" s="4"/>
      <c r="CRI151" s="4"/>
      <c r="CRJ151" s="4"/>
      <c r="CRK151" s="4"/>
      <c r="CRL151" s="4"/>
      <c r="CRM151" s="4"/>
      <c r="CRN151" s="4"/>
      <c r="CRO151" s="4"/>
      <c r="CRP151" s="4"/>
      <c r="CRQ151" s="4"/>
      <c r="CRR151" s="4"/>
      <c r="CRS151" s="74"/>
      <c r="CRT151" s="74"/>
      <c r="CRU151" s="74"/>
      <c r="CRV151" s="74"/>
      <c r="CRW151" s="74"/>
      <c r="CRX151" s="74"/>
      <c r="CRY151" s="4"/>
      <c r="CRZ151" s="4"/>
      <c r="CSA151" s="4"/>
      <c r="CSB151" s="4"/>
      <c r="CSC151" s="4"/>
      <c r="CSD151" s="4"/>
      <c r="CSE151" s="4"/>
      <c r="CSF151" s="4"/>
      <c r="CSG151" s="4"/>
      <c r="CSH151" s="4"/>
      <c r="CSI151" s="4"/>
      <c r="CSJ151" s="4"/>
      <c r="CSK151" s="4"/>
      <c r="CSL151" s="4"/>
      <c r="CSM151" s="4"/>
      <c r="CSN151" s="4"/>
      <c r="CSO151" s="4"/>
      <c r="CSP151" s="4"/>
      <c r="CSQ151" s="4"/>
      <c r="CSR151" s="4"/>
      <c r="CSS151" s="4"/>
      <c r="CST151" s="4"/>
      <c r="CSU151" s="4"/>
      <c r="CSV151" s="4"/>
      <c r="CSW151" s="4"/>
      <c r="CSX151" s="4"/>
      <c r="CSY151" s="4"/>
      <c r="CSZ151" s="4"/>
      <c r="CTA151" s="4"/>
      <c r="CTB151" s="4"/>
      <c r="CTC151" s="4"/>
      <c r="CTD151" s="4"/>
      <c r="CTE151" s="4"/>
      <c r="CTF151" s="4"/>
      <c r="CTG151" s="4"/>
      <c r="CTH151" s="4"/>
      <c r="CTI151" s="4"/>
      <c r="CTJ151" s="4"/>
      <c r="CTK151" s="4"/>
      <c r="CTL151" s="4"/>
      <c r="CTM151" s="4"/>
      <c r="CTN151" s="4"/>
      <c r="CTO151" s="4"/>
      <c r="CTP151" s="4"/>
      <c r="CTQ151" s="4"/>
      <c r="CTR151" s="4"/>
      <c r="CTS151" s="4"/>
      <c r="CTT151" s="4"/>
      <c r="CTU151" s="4"/>
      <c r="CTV151" s="4"/>
      <c r="CTW151" s="4"/>
      <c r="CTX151" s="4"/>
      <c r="CTY151" s="4"/>
      <c r="CTZ151" s="4"/>
      <c r="CUA151" s="4"/>
      <c r="CUB151" s="4"/>
      <c r="CUC151" s="4"/>
      <c r="CUD151" s="4"/>
      <c r="CUE151" s="4"/>
      <c r="CUF151" s="4"/>
      <c r="CUG151" s="4"/>
      <c r="CUH151" s="4"/>
      <c r="CUI151" s="4"/>
      <c r="CUJ151" s="4"/>
      <c r="CUK151" s="4"/>
      <c r="CUL151" s="4"/>
      <c r="CUM151" s="4"/>
      <c r="CUN151" s="4"/>
      <c r="CUO151" s="4"/>
      <c r="CUP151" s="4"/>
      <c r="CUQ151" s="4"/>
      <c r="CUR151" s="4"/>
      <c r="CUS151" s="4"/>
      <c r="CUT151" s="4"/>
      <c r="CUU151" s="4"/>
      <c r="CUV151" s="4"/>
      <c r="CUW151" s="4"/>
      <c r="CUX151" s="4"/>
      <c r="CUY151" s="4"/>
      <c r="CUZ151" s="4"/>
      <c r="CVA151" s="4"/>
      <c r="CVB151" s="4"/>
      <c r="CVC151" s="4"/>
      <c r="CVD151" s="4"/>
      <c r="CVE151" s="4"/>
      <c r="CVF151" s="4"/>
      <c r="CVG151" s="4"/>
      <c r="CVH151" s="4"/>
      <c r="CVI151" s="4"/>
      <c r="CVJ151" s="4"/>
      <c r="CVK151" s="4"/>
      <c r="CVL151" s="4"/>
      <c r="CVM151" s="4"/>
      <c r="CVN151" s="4"/>
      <c r="CVO151" s="4"/>
      <c r="CVP151" s="4"/>
      <c r="CVQ151" s="4"/>
      <c r="CVR151" s="4"/>
      <c r="CVS151" s="4"/>
      <c r="CVT151" s="4"/>
      <c r="CVU151" s="4"/>
      <c r="CVV151" s="4"/>
      <c r="CVW151" s="4"/>
      <c r="CVX151" s="4"/>
      <c r="CVY151" s="4"/>
      <c r="CVZ151" s="4"/>
      <c r="CWA151" s="4"/>
      <c r="CWB151" s="4"/>
      <c r="CWC151" s="4"/>
      <c r="CWD151" s="4"/>
      <c r="CWE151" s="4"/>
      <c r="CWF151" s="4"/>
      <c r="CWG151" s="4"/>
      <c r="CWH151" s="4"/>
      <c r="CWI151" s="4"/>
      <c r="CWJ151" s="4"/>
      <c r="CWK151" s="4"/>
      <c r="CWL151" s="4"/>
      <c r="CWM151" s="4"/>
      <c r="CWN151" s="4"/>
      <c r="CWO151" s="4"/>
      <c r="CWP151" s="4"/>
      <c r="CWQ151" s="4"/>
      <c r="CWR151" s="4"/>
      <c r="CWS151" s="4"/>
      <c r="CWT151" s="4"/>
      <c r="CWU151" s="4"/>
      <c r="CWV151" s="4"/>
      <c r="CWW151" s="4"/>
      <c r="CWX151" s="4"/>
      <c r="CWY151" s="4"/>
      <c r="CWZ151" s="4"/>
      <c r="CXA151" s="4"/>
      <c r="CXB151" s="4"/>
      <c r="CXC151" s="4"/>
      <c r="CXD151" s="4"/>
      <c r="CXE151" s="4"/>
      <c r="CXF151" s="4"/>
      <c r="CXG151" s="4"/>
      <c r="CXH151" s="4"/>
      <c r="CXI151" s="4"/>
      <c r="CXJ151" s="4"/>
      <c r="CXK151" s="4"/>
      <c r="CXL151" s="4"/>
      <c r="CXM151" s="4"/>
      <c r="CXN151" s="4"/>
      <c r="CXO151" s="4"/>
      <c r="CXP151" s="4"/>
      <c r="CXQ151" s="4"/>
      <c r="CXR151" s="4"/>
      <c r="CXS151" s="4"/>
      <c r="CXT151" s="4"/>
      <c r="CXU151" s="4"/>
      <c r="CXV151" s="4"/>
      <c r="CXW151" s="4"/>
      <c r="CXX151" s="4"/>
      <c r="CXY151" s="4"/>
      <c r="CXZ151" s="4"/>
      <c r="CYA151" s="4"/>
      <c r="CYB151" s="4"/>
      <c r="CYC151" s="4"/>
      <c r="CYD151" s="4"/>
      <c r="CYE151" s="4"/>
      <c r="CYF151" s="4"/>
      <c r="CYG151" s="4"/>
      <c r="CYH151" s="4"/>
      <c r="CYI151" s="4"/>
      <c r="CYJ151" s="4"/>
      <c r="CYK151" s="4"/>
      <c r="CYL151" s="4"/>
      <c r="CYM151" s="4"/>
      <c r="CYN151" s="4"/>
      <c r="CYO151" s="4"/>
      <c r="CYP151" s="4"/>
      <c r="CYQ151" s="4"/>
      <c r="CYR151" s="4"/>
      <c r="CYS151" s="4"/>
      <c r="CYT151" s="4"/>
      <c r="CYU151" s="4"/>
      <c r="CYV151" s="4"/>
      <c r="CYW151" s="4"/>
      <c r="CYX151" s="4"/>
      <c r="CYY151" s="4"/>
      <c r="CYZ151" s="4"/>
      <c r="CZA151" s="4"/>
      <c r="CZB151" s="4"/>
      <c r="CZC151" s="4"/>
      <c r="CZD151" s="4"/>
      <c r="CZE151" s="4"/>
      <c r="CZF151" s="4"/>
      <c r="CZG151" s="4"/>
      <c r="CZH151" s="4"/>
      <c r="CZI151" s="4"/>
      <c r="CZJ151" s="4"/>
      <c r="CZK151" s="4"/>
      <c r="CZL151" s="4"/>
      <c r="CZM151" s="4"/>
      <c r="CZN151" s="4"/>
      <c r="CZO151" s="4"/>
      <c r="CZP151" s="4"/>
      <c r="CZQ151" s="4"/>
      <c r="CZR151" s="4"/>
      <c r="CZS151" s="4"/>
      <c r="CZT151" s="4"/>
      <c r="CZU151" s="4"/>
      <c r="CZV151" s="4"/>
      <c r="CZW151" s="4"/>
      <c r="CZX151" s="4"/>
      <c r="CZY151" s="4"/>
      <c r="CZZ151" s="4"/>
      <c r="DAA151" s="4"/>
      <c r="DAB151" s="4"/>
      <c r="DAC151" s="4"/>
      <c r="DAD151" s="4"/>
      <c r="DAE151" s="4"/>
      <c r="DAF151" s="4"/>
      <c r="DAG151" s="4"/>
      <c r="DAH151" s="4"/>
      <c r="DAI151" s="4"/>
      <c r="DAJ151" s="4"/>
      <c r="DAK151" s="4"/>
      <c r="DAL151" s="4"/>
      <c r="DAM151" s="4"/>
      <c r="DAN151" s="4"/>
      <c r="DAO151" s="4"/>
      <c r="DAP151" s="4"/>
      <c r="DAQ151" s="4"/>
      <c r="DAR151" s="4"/>
      <c r="DAS151" s="4"/>
      <c r="DAT151" s="4"/>
      <c r="DAU151" s="4"/>
      <c r="DAV151" s="4"/>
      <c r="DAW151" s="4"/>
      <c r="DAX151" s="4"/>
      <c r="DAY151" s="4"/>
      <c r="DAZ151" s="4"/>
      <c r="DBA151" s="4"/>
      <c r="DBB151" s="4"/>
      <c r="DBC151" s="4"/>
      <c r="DBD151" s="4"/>
      <c r="DBE151" s="4"/>
      <c r="DBF151" s="4"/>
      <c r="DBG151" s="4"/>
      <c r="DBH151" s="4"/>
      <c r="DBI151" s="4"/>
      <c r="DBJ151" s="4"/>
      <c r="DBK151" s="4"/>
      <c r="DBL151" s="4"/>
      <c r="DBM151" s="4"/>
      <c r="DBN151" s="4"/>
      <c r="DBO151" s="74"/>
      <c r="DBP151" s="74"/>
      <c r="DBQ151" s="74"/>
      <c r="DBR151" s="74"/>
      <c r="DBS151" s="74"/>
      <c r="DBT151" s="74"/>
      <c r="DBU151" s="4"/>
      <c r="DBV151" s="4"/>
      <c r="DBW151" s="4"/>
      <c r="DBX151" s="4"/>
      <c r="DBY151" s="4"/>
      <c r="DBZ151" s="4"/>
      <c r="DCA151" s="4"/>
      <c r="DCB151" s="4"/>
      <c r="DCC151" s="4"/>
      <c r="DCD151" s="4"/>
      <c r="DCE151" s="4"/>
      <c r="DCF151" s="4"/>
      <c r="DCG151" s="4"/>
      <c r="DCH151" s="4"/>
      <c r="DCI151" s="4"/>
      <c r="DCJ151" s="4"/>
      <c r="DCK151" s="4"/>
      <c r="DCL151" s="4"/>
      <c r="DCM151" s="4"/>
      <c r="DCN151" s="4"/>
      <c r="DCO151" s="4"/>
      <c r="DCP151" s="4"/>
      <c r="DCQ151" s="4"/>
      <c r="DCR151" s="4"/>
      <c r="DCS151" s="4"/>
      <c r="DCT151" s="4"/>
      <c r="DCU151" s="4"/>
      <c r="DCV151" s="4"/>
      <c r="DCW151" s="4"/>
      <c r="DCX151" s="4"/>
      <c r="DCY151" s="4"/>
      <c r="DCZ151" s="4"/>
      <c r="DDA151" s="4"/>
      <c r="DDB151" s="4"/>
      <c r="DDC151" s="4"/>
      <c r="DDD151" s="4"/>
      <c r="DDE151" s="4"/>
      <c r="DDF151" s="4"/>
      <c r="DDG151" s="4"/>
      <c r="DDH151" s="4"/>
      <c r="DDI151" s="4"/>
      <c r="DDJ151" s="4"/>
      <c r="DDK151" s="4"/>
      <c r="DDL151" s="4"/>
      <c r="DDM151" s="4"/>
      <c r="DDN151" s="4"/>
      <c r="DDO151" s="4"/>
      <c r="DDP151" s="4"/>
      <c r="DDQ151" s="4"/>
      <c r="DDR151" s="4"/>
      <c r="DDS151" s="4"/>
      <c r="DDT151" s="4"/>
      <c r="DDU151" s="4"/>
      <c r="DDV151" s="4"/>
      <c r="DDW151" s="4"/>
      <c r="DDX151" s="4"/>
      <c r="DDY151" s="4"/>
      <c r="DDZ151" s="4"/>
      <c r="DEA151" s="4"/>
      <c r="DEB151" s="4"/>
      <c r="DEC151" s="4"/>
      <c r="DED151" s="4"/>
      <c r="DEE151" s="4"/>
      <c r="DEF151" s="4"/>
      <c r="DEG151" s="4"/>
      <c r="DEH151" s="4"/>
      <c r="DEI151" s="4"/>
      <c r="DEJ151" s="4"/>
      <c r="DEK151" s="4"/>
      <c r="DEL151" s="4"/>
      <c r="DEM151" s="4"/>
      <c r="DEN151" s="4"/>
      <c r="DEO151" s="4"/>
      <c r="DEP151" s="4"/>
      <c r="DEQ151" s="4"/>
      <c r="DER151" s="4"/>
      <c r="DES151" s="4"/>
      <c r="DET151" s="4"/>
      <c r="DEU151" s="4"/>
      <c r="DEV151" s="4"/>
      <c r="DEW151" s="4"/>
      <c r="DEX151" s="4"/>
      <c r="DEY151" s="4"/>
      <c r="DEZ151" s="4"/>
      <c r="DFA151" s="4"/>
      <c r="DFB151" s="4"/>
      <c r="DFC151" s="4"/>
      <c r="DFD151" s="4"/>
      <c r="DFE151" s="4"/>
      <c r="DFF151" s="4"/>
      <c r="DFG151" s="4"/>
      <c r="DFH151" s="4"/>
      <c r="DFI151" s="4"/>
      <c r="DFJ151" s="4"/>
      <c r="DFK151" s="4"/>
      <c r="DFL151" s="4"/>
      <c r="DFM151" s="4"/>
      <c r="DFN151" s="4"/>
      <c r="DFO151" s="4"/>
      <c r="DFP151" s="4"/>
      <c r="DFQ151" s="4"/>
      <c r="DFR151" s="4"/>
      <c r="DFS151" s="4"/>
      <c r="DFT151" s="4"/>
      <c r="DFU151" s="4"/>
      <c r="DFV151" s="4"/>
      <c r="DFW151" s="4"/>
      <c r="DFX151" s="4"/>
      <c r="DFY151" s="4"/>
      <c r="DFZ151" s="4"/>
      <c r="DGA151" s="4"/>
      <c r="DGB151" s="4"/>
      <c r="DGC151" s="4"/>
      <c r="DGD151" s="4"/>
      <c r="DGE151" s="4"/>
      <c r="DGF151" s="4"/>
      <c r="DGG151" s="4"/>
      <c r="DGH151" s="4"/>
      <c r="DGI151" s="4"/>
      <c r="DGJ151" s="4"/>
      <c r="DGK151" s="4"/>
      <c r="DGL151" s="4"/>
      <c r="DGM151" s="4"/>
      <c r="DGN151" s="4"/>
      <c r="DGO151" s="4"/>
      <c r="DGP151" s="4"/>
      <c r="DGQ151" s="4"/>
      <c r="DGR151" s="4"/>
      <c r="DGS151" s="4"/>
      <c r="DGT151" s="4"/>
      <c r="DGU151" s="4"/>
      <c r="DGV151" s="4"/>
      <c r="DGW151" s="4"/>
      <c r="DGX151" s="4"/>
      <c r="DGY151" s="4"/>
      <c r="DGZ151" s="4"/>
      <c r="DHA151" s="4"/>
      <c r="DHB151" s="4"/>
      <c r="DHC151" s="4"/>
      <c r="DHD151" s="4"/>
      <c r="DHE151" s="4"/>
      <c r="DHF151" s="4"/>
      <c r="DHG151" s="4"/>
      <c r="DHH151" s="4"/>
      <c r="DHI151" s="4"/>
      <c r="DHJ151" s="4"/>
      <c r="DHK151" s="4"/>
      <c r="DHL151" s="4"/>
      <c r="DHM151" s="4"/>
      <c r="DHN151" s="4"/>
      <c r="DHO151" s="4"/>
      <c r="DHP151" s="4"/>
      <c r="DHQ151" s="4"/>
      <c r="DHR151" s="4"/>
      <c r="DHS151" s="4"/>
      <c r="DHT151" s="4"/>
      <c r="DHU151" s="4"/>
      <c r="DHV151" s="4"/>
      <c r="DHW151" s="4"/>
      <c r="DHX151" s="4"/>
      <c r="DHY151" s="4"/>
      <c r="DHZ151" s="4"/>
      <c r="DIA151" s="4"/>
      <c r="DIB151" s="4"/>
      <c r="DIC151" s="4"/>
      <c r="DID151" s="4"/>
      <c r="DIE151" s="4"/>
      <c r="DIF151" s="4"/>
      <c r="DIG151" s="4"/>
      <c r="DIH151" s="4"/>
      <c r="DII151" s="4"/>
      <c r="DIJ151" s="4"/>
      <c r="DIK151" s="4"/>
      <c r="DIL151" s="4"/>
      <c r="DIM151" s="4"/>
      <c r="DIN151" s="4"/>
      <c r="DIO151" s="4"/>
      <c r="DIP151" s="4"/>
      <c r="DIQ151" s="4"/>
      <c r="DIR151" s="4"/>
      <c r="DIS151" s="4"/>
      <c r="DIT151" s="4"/>
      <c r="DIU151" s="4"/>
      <c r="DIV151" s="4"/>
      <c r="DIW151" s="4"/>
      <c r="DIX151" s="4"/>
      <c r="DIY151" s="4"/>
      <c r="DIZ151" s="4"/>
      <c r="DJA151" s="4"/>
      <c r="DJB151" s="4"/>
      <c r="DJC151" s="4"/>
      <c r="DJD151" s="4"/>
      <c r="DJE151" s="4"/>
      <c r="DJF151" s="4"/>
      <c r="DJG151" s="4"/>
      <c r="DJH151" s="4"/>
      <c r="DJI151" s="4"/>
      <c r="DJJ151" s="4"/>
      <c r="DJK151" s="4"/>
      <c r="DJL151" s="4"/>
      <c r="DJM151" s="4"/>
      <c r="DJN151" s="4"/>
      <c r="DJO151" s="4"/>
      <c r="DJP151" s="4"/>
      <c r="DJQ151" s="4"/>
      <c r="DJR151" s="4"/>
      <c r="DJS151" s="4"/>
      <c r="DJT151" s="4"/>
      <c r="DJU151" s="4"/>
      <c r="DJV151" s="4"/>
      <c r="DJW151" s="4"/>
      <c r="DJX151" s="4"/>
      <c r="DJY151" s="4"/>
      <c r="DJZ151" s="4"/>
      <c r="DKA151" s="4"/>
      <c r="DKB151" s="4"/>
      <c r="DKC151" s="4"/>
      <c r="DKD151" s="4"/>
      <c r="DKE151" s="4"/>
      <c r="DKF151" s="4"/>
      <c r="DKG151" s="4"/>
      <c r="DKH151" s="4"/>
      <c r="DKI151" s="4"/>
      <c r="DKJ151" s="4"/>
      <c r="DKK151" s="4"/>
      <c r="DKL151" s="4"/>
      <c r="DKM151" s="4"/>
      <c r="DKN151" s="4"/>
      <c r="DKO151" s="4"/>
      <c r="DKP151" s="4"/>
      <c r="DKQ151" s="4"/>
      <c r="DKR151" s="4"/>
      <c r="DKS151" s="4"/>
      <c r="DKT151" s="4"/>
      <c r="DKU151" s="4"/>
      <c r="DKV151" s="4"/>
      <c r="DKW151" s="4"/>
      <c r="DKX151" s="4"/>
      <c r="DKY151" s="4"/>
      <c r="DKZ151" s="4"/>
      <c r="DLA151" s="4"/>
      <c r="DLB151" s="4"/>
      <c r="DLC151" s="4"/>
      <c r="DLD151" s="4"/>
      <c r="DLE151" s="4"/>
      <c r="DLF151" s="4"/>
      <c r="DLG151" s="4"/>
      <c r="DLH151" s="4"/>
      <c r="DLI151" s="4"/>
      <c r="DLJ151" s="4"/>
      <c r="DLK151" s="74"/>
      <c r="DLL151" s="74"/>
      <c r="DLM151" s="74"/>
      <c r="DLN151" s="74"/>
      <c r="DLO151" s="74"/>
      <c r="DLP151" s="74"/>
      <c r="DLQ151" s="4"/>
      <c r="DLR151" s="4"/>
      <c r="DLS151" s="4"/>
      <c r="DLT151" s="4"/>
      <c r="DLU151" s="4"/>
      <c r="DLV151" s="4"/>
      <c r="DLW151" s="4"/>
      <c r="DLX151" s="4"/>
      <c r="DLY151" s="4"/>
      <c r="DLZ151" s="4"/>
      <c r="DMA151" s="4"/>
      <c r="DMB151" s="4"/>
      <c r="DMC151" s="4"/>
      <c r="DMD151" s="4"/>
      <c r="DME151" s="4"/>
      <c r="DMF151" s="4"/>
      <c r="DMG151" s="4"/>
      <c r="DMH151" s="4"/>
      <c r="DMI151" s="4"/>
      <c r="DMJ151" s="4"/>
      <c r="DMK151" s="4"/>
      <c r="DML151" s="4"/>
      <c r="DMM151" s="4"/>
      <c r="DMN151" s="4"/>
      <c r="DMO151" s="4"/>
      <c r="DMP151" s="4"/>
      <c r="DMQ151" s="4"/>
      <c r="DMR151" s="4"/>
      <c r="DMS151" s="4"/>
      <c r="DMT151" s="4"/>
      <c r="DMU151" s="4"/>
      <c r="DMV151" s="4"/>
      <c r="DMW151" s="4"/>
      <c r="DMX151" s="4"/>
      <c r="DMY151" s="4"/>
      <c r="DMZ151" s="4"/>
      <c r="DNA151" s="4"/>
      <c r="DNB151" s="4"/>
      <c r="DNC151" s="4"/>
      <c r="DND151" s="4"/>
      <c r="DNE151" s="4"/>
      <c r="DNF151" s="4"/>
      <c r="DNG151" s="4"/>
      <c r="DNH151" s="4"/>
      <c r="DNI151" s="4"/>
      <c r="DNJ151" s="4"/>
      <c r="DNK151" s="4"/>
      <c r="DNL151" s="4"/>
      <c r="DNM151" s="4"/>
      <c r="DNN151" s="4"/>
      <c r="DNO151" s="4"/>
      <c r="DNP151" s="4"/>
      <c r="DNQ151" s="4"/>
      <c r="DNR151" s="4"/>
      <c r="DNS151" s="4"/>
      <c r="DNT151" s="4"/>
      <c r="DNU151" s="4"/>
      <c r="DNV151" s="4"/>
      <c r="DNW151" s="4"/>
      <c r="DNX151" s="4"/>
      <c r="DNY151" s="4"/>
      <c r="DNZ151" s="4"/>
      <c r="DOA151" s="4"/>
      <c r="DOB151" s="4"/>
      <c r="DOC151" s="4"/>
      <c r="DOD151" s="4"/>
      <c r="DOE151" s="4"/>
      <c r="DOF151" s="4"/>
      <c r="DOG151" s="4"/>
      <c r="DOH151" s="4"/>
      <c r="DOI151" s="4"/>
      <c r="DOJ151" s="4"/>
      <c r="DOK151" s="4"/>
      <c r="DOL151" s="4"/>
      <c r="DOM151" s="4"/>
      <c r="DON151" s="4"/>
      <c r="DOO151" s="4"/>
      <c r="DOP151" s="4"/>
      <c r="DOQ151" s="4"/>
      <c r="DOR151" s="4"/>
      <c r="DOS151" s="4"/>
      <c r="DOT151" s="4"/>
      <c r="DOU151" s="4"/>
      <c r="DOV151" s="4"/>
      <c r="DOW151" s="4"/>
      <c r="DOX151" s="4"/>
      <c r="DOY151" s="4"/>
      <c r="DOZ151" s="4"/>
      <c r="DPA151" s="4"/>
      <c r="DPB151" s="4"/>
      <c r="DPC151" s="4"/>
      <c r="DPD151" s="4"/>
      <c r="DPE151" s="4"/>
      <c r="DPF151" s="4"/>
      <c r="DPG151" s="4"/>
      <c r="DPH151" s="4"/>
      <c r="DPI151" s="4"/>
      <c r="DPJ151" s="4"/>
      <c r="DPK151" s="4"/>
      <c r="DPL151" s="4"/>
      <c r="DPM151" s="4"/>
      <c r="DPN151" s="4"/>
      <c r="DPO151" s="4"/>
      <c r="DPP151" s="4"/>
      <c r="DPQ151" s="4"/>
      <c r="DPR151" s="4"/>
      <c r="DPS151" s="4"/>
      <c r="DPT151" s="4"/>
      <c r="DPU151" s="4"/>
      <c r="DPV151" s="4"/>
      <c r="DPW151" s="4"/>
      <c r="DPX151" s="4"/>
      <c r="DPY151" s="4"/>
      <c r="DPZ151" s="4"/>
      <c r="DQA151" s="4"/>
      <c r="DQB151" s="4"/>
      <c r="DQC151" s="4"/>
      <c r="DQD151" s="4"/>
      <c r="DQE151" s="4"/>
      <c r="DQF151" s="4"/>
      <c r="DQG151" s="4"/>
      <c r="DQH151" s="4"/>
      <c r="DQI151" s="4"/>
      <c r="DQJ151" s="4"/>
      <c r="DQK151" s="4"/>
      <c r="DQL151" s="4"/>
      <c r="DQM151" s="4"/>
      <c r="DQN151" s="4"/>
      <c r="DQO151" s="4"/>
      <c r="DQP151" s="4"/>
      <c r="DQQ151" s="4"/>
      <c r="DQR151" s="4"/>
      <c r="DQS151" s="4"/>
      <c r="DQT151" s="4"/>
      <c r="DQU151" s="4"/>
      <c r="DQV151" s="4"/>
      <c r="DQW151" s="4"/>
      <c r="DQX151" s="4"/>
      <c r="DQY151" s="4"/>
      <c r="DQZ151" s="4"/>
      <c r="DRA151" s="4"/>
      <c r="DRB151" s="4"/>
      <c r="DRC151" s="4"/>
      <c r="DRD151" s="4"/>
      <c r="DRE151" s="4"/>
      <c r="DRF151" s="4"/>
      <c r="DRG151" s="4"/>
      <c r="DRH151" s="4"/>
      <c r="DRI151" s="4"/>
      <c r="DRJ151" s="4"/>
      <c r="DRK151" s="4"/>
      <c r="DRL151" s="4"/>
      <c r="DRM151" s="4"/>
      <c r="DRN151" s="4"/>
      <c r="DRO151" s="4"/>
      <c r="DRP151" s="4"/>
      <c r="DRQ151" s="4"/>
      <c r="DRR151" s="4"/>
      <c r="DRS151" s="4"/>
      <c r="DRT151" s="4"/>
      <c r="DRU151" s="4"/>
      <c r="DRV151" s="4"/>
      <c r="DRW151" s="4"/>
      <c r="DRX151" s="4"/>
      <c r="DRY151" s="4"/>
      <c r="DRZ151" s="4"/>
      <c r="DSA151" s="4"/>
      <c r="DSB151" s="4"/>
      <c r="DSC151" s="4"/>
      <c r="DSD151" s="4"/>
      <c r="DSE151" s="4"/>
      <c r="DSF151" s="4"/>
      <c r="DSG151" s="4"/>
      <c r="DSH151" s="4"/>
      <c r="DSI151" s="4"/>
      <c r="DSJ151" s="4"/>
      <c r="DSK151" s="4"/>
      <c r="DSL151" s="4"/>
      <c r="DSM151" s="4"/>
      <c r="DSN151" s="4"/>
      <c r="DSO151" s="4"/>
      <c r="DSP151" s="4"/>
      <c r="DSQ151" s="4"/>
      <c r="DSR151" s="4"/>
      <c r="DSS151" s="4"/>
      <c r="DST151" s="4"/>
      <c r="DSU151" s="4"/>
      <c r="DSV151" s="4"/>
      <c r="DSW151" s="4"/>
      <c r="DSX151" s="4"/>
      <c r="DSY151" s="4"/>
      <c r="DSZ151" s="4"/>
      <c r="DTA151" s="4"/>
      <c r="DTB151" s="4"/>
      <c r="DTC151" s="4"/>
      <c r="DTD151" s="4"/>
      <c r="DTE151" s="4"/>
      <c r="DTF151" s="4"/>
      <c r="DTG151" s="4"/>
      <c r="DTH151" s="4"/>
      <c r="DTI151" s="4"/>
      <c r="DTJ151" s="4"/>
      <c r="DTK151" s="4"/>
      <c r="DTL151" s="4"/>
      <c r="DTM151" s="4"/>
      <c r="DTN151" s="4"/>
      <c r="DTO151" s="4"/>
      <c r="DTP151" s="4"/>
      <c r="DTQ151" s="4"/>
      <c r="DTR151" s="4"/>
      <c r="DTS151" s="4"/>
      <c r="DTT151" s="4"/>
      <c r="DTU151" s="4"/>
      <c r="DTV151" s="4"/>
      <c r="DTW151" s="4"/>
      <c r="DTX151" s="4"/>
      <c r="DTY151" s="4"/>
      <c r="DTZ151" s="4"/>
      <c r="DUA151" s="4"/>
      <c r="DUB151" s="4"/>
      <c r="DUC151" s="4"/>
      <c r="DUD151" s="4"/>
      <c r="DUE151" s="4"/>
      <c r="DUF151" s="4"/>
      <c r="DUG151" s="4"/>
      <c r="DUH151" s="4"/>
      <c r="DUI151" s="4"/>
      <c r="DUJ151" s="4"/>
      <c r="DUK151" s="4"/>
      <c r="DUL151" s="4"/>
      <c r="DUM151" s="4"/>
      <c r="DUN151" s="4"/>
      <c r="DUO151" s="4"/>
      <c r="DUP151" s="4"/>
      <c r="DUQ151" s="4"/>
      <c r="DUR151" s="4"/>
      <c r="DUS151" s="4"/>
      <c r="DUT151" s="4"/>
      <c r="DUU151" s="4"/>
      <c r="DUV151" s="4"/>
      <c r="DUW151" s="4"/>
      <c r="DUX151" s="4"/>
      <c r="DUY151" s="4"/>
      <c r="DUZ151" s="4"/>
      <c r="DVA151" s="4"/>
      <c r="DVB151" s="4"/>
      <c r="DVC151" s="4"/>
      <c r="DVD151" s="4"/>
      <c r="DVE151" s="4"/>
      <c r="DVF151" s="4"/>
      <c r="DVG151" s="74"/>
      <c r="DVH151" s="74"/>
      <c r="DVI151" s="74"/>
      <c r="DVJ151" s="74"/>
      <c r="DVK151" s="74"/>
      <c r="DVL151" s="74"/>
      <c r="DVM151" s="4"/>
      <c r="DVN151" s="4"/>
      <c r="DVO151" s="4"/>
      <c r="DVP151" s="4"/>
      <c r="DVQ151" s="4"/>
      <c r="DVR151" s="4"/>
      <c r="DVS151" s="4"/>
      <c r="DVT151" s="4"/>
      <c r="DVU151" s="4"/>
      <c r="DVV151" s="4"/>
      <c r="DVW151" s="4"/>
      <c r="DVX151" s="4"/>
      <c r="DVY151" s="4"/>
      <c r="DVZ151" s="4"/>
      <c r="DWA151" s="4"/>
      <c r="DWB151" s="4"/>
      <c r="DWC151" s="4"/>
      <c r="DWD151" s="4"/>
      <c r="DWE151" s="4"/>
      <c r="DWF151" s="4"/>
      <c r="DWG151" s="4"/>
      <c r="DWH151" s="4"/>
      <c r="DWI151" s="4"/>
      <c r="DWJ151" s="4"/>
      <c r="DWK151" s="4"/>
      <c r="DWL151" s="4"/>
      <c r="DWM151" s="4"/>
      <c r="DWN151" s="4"/>
      <c r="DWO151" s="4"/>
      <c r="DWP151" s="4"/>
      <c r="DWQ151" s="4"/>
      <c r="DWR151" s="4"/>
      <c r="DWS151" s="4"/>
      <c r="DWT151" s="4"/>
      <c r="DWU151" s="4"/>
      <c r="DWV151" s="4"/>
      <c r="DWW151" s="4"/>
      <c r="DWX151" s="4"/>
      <c r="DWY151" s="4"/>
      <c r="DWZ151" s="4"/>
      <c r="DXA151" s="4"/>
      <c r="DXB151" s="4"/>
      <c r="DXC151" s="4"/>
      <c r="DXD151" s="4"/>
      <c r="DXE151" s="4"/>
      <c r="DXF151" s="4"/>
      <c r="DXG151" s="4"/>
      <c r="DXH151" s="4"/>
      <c r="DXI151" s="4"/>
      <c r="DXJ151" s="4"/>
      <c r="DXK151" s="4"/>
      <c r="DXL151" s="4"/>
      <c r="DXM151" s="4"/>
      <c r="DXN151" s="4"/>
      <c r="DXO151" s="4"/>
      <c r="DXP151" s="4"/>
      <c r="DXQ151" s="4"/>
      <c r="DXR151" s="4"/>
      <c r="DXS151" s="4"/>
      <c r="DXT151" s="4"/>
      <c r="DXU151" s="4"/>
      <c r="DXV151" s="4"/>
      <c r="DXW151" s="4"/>
      <c r="DXX151" s="4"/>
      <c r="DXY151" s="4"/>
      <c r="DXZ151" s="4"/>
      <c r="DYA151" s="4"/>
      <c r="DYB151" s="4"/>
      <c r="DYC151" s="4"/>
      <c r="DYD151" s="4"/>
      <c r="DYE151" s="4"/>
      <c r="DYF151" s="4"/>
      <c r="DYG151" s="4"/>
      <c r="DYH151" s="4"/>
      <c r="DYI151" s="4"/>
      <c r="DYJ151" s="4"/>
      <c r="DYK151" s="4"/>
      <c r="DYL151" s="4"/>
      <c r="DYM151" s="4"/>
      <c r="DYN151" s="4"/>
      <c r="DYO151" s="4"/>
      <c r="DYP151" s="4"/>
      <c r="DYQ151" s="4"/>
      <c r="DYR151" s="4"/>
      <c r="DYS151" s="4"/>
      <c r="DYT151" s="4"/>
      <c r="DYU151" s="4"/>
      <c r="DYV151" s="4"/>
      <c r="DYW151" s="4"/>
      <c r="DYX151" s="4"/>
      <c r="DYY151" s="4"/>
      <c r="DYZ151" s="4"/>
      <c r="DZA151" s="4"/>
      <c r="DZB151" s="4"/>
      <c r="DZC151" s="4"/>
      <c r="DZD151" s="4"/>
      <c r="DZE151" s="4"/>
      <c r="DZF151" s="4"/>
      <c r="DZG151" s="4"/>
      <c r="DZH151" s="4"/>
      <c r="DZI151" s="4"/>
      <c r="DZJ151" s="4"/>
      <c r="DZK151" s="4"/>
      <c r="DZL151" s="4"/>
      <c r="DZM151" s="4"/>
      <c r="DZN151" s="4"/>
      <c r="DZO151" s="4"/>
      <c r="DZP151" s="4"/>
      <c r="DZQ151" s="4"/>
      <c r="DZR151" s="4"/>
      <c r="DZS151" s="4"/>
      <c r="DZT151" s="4"/>
      <c r="DZU151" s="4"/>
      <c r="DZV151" s="4"/>
      <c r="DZW151" s="4"/>
      <c r="DZX151" s="4"/>
      <c r="DZY151" s="4"/>
      <c r="DZZ151" s="4"/>
      <c r="EAA151" s="4"/>
      <c r="EAB151" s="4"/>
      <c r="EAC151" s="4"/>
      <c r="EAD151" s="4"/>
      <c r="EAE151" s="4"/>
      <c r="EAF151" s="4"/>
      <c r="EAG151" s="4"/>
      <c r="EAH151" s="4"/>
      <c r="EAI151" s="4"/>
      <c r="EAJ151" s="4"/>
      <c r="EAK151" s="4"/>
      <c r="EAL151" s="4"/>
      <c r="EAM151" s="4"/>
      <c r="EAN151" s="4"/>
      <c r="EAO151" s="4"/>
      <c r="EAP151" s="4"/>
      <c r="EAQ151" s="4"/>
      <c r="EAR151" s="4"/>
      <c r="EAS151" s="4"/>
      <c r="EAT151" s="4"/>
      <c r="EAU151" s="4"/>
      <c r="EAV151" s="4"/>
      <c r="EAW151" s="4"/>
      <c r="EAX151" s="4"/>
      <c r="EAY151" s="4"/>
      <c r="EAZ151" s="4"/>
      <c r="EBA151" s="4"/>
      <c r="EBB151" s="4"/>
      <c r="EBC151" s="4"/>
      <c r="EBD151" s="4"/>
      <c r="EBE151" s="4"/>
      <c r="EBF151" s="4"/>
      <c r="EBG151" s="4"/>
      <c r="EBH151" s="4"/>
      <c r="EBI151" s="4"/>
      <c r="EBJ151" s="4"/>
      <c r="EBK151" s="4"/>
      <c r="EBL151" s="4"/>
      <c r="EBM151" s="4"/>
      <c r="EBN151" s="4"/>
      <c r="EBO151" s="4"/>
      <c r="EBP151" s="4"/>
      <c r="EBQ151" s="4"/>
      <c r="EBR151" s="4"/>
      <c r="EBS151" s="4"/>
      <c r="EBT151" s="4"/>
      <c r="EBU151" s="4"/>
      <c r="EBV151" s="4"/>
      <c r="EBW151" s="4"/>
      <c r="EBX151" s="4"/>
      <c r="EBY151" s="4"/>
      <c r="EBZ151" s="4"/>
      <c r="ECA151" s="4"/>
      <c r="ECB151" s="4"/>
      <c r="ECC151" s="4"/>
      <c r="ECD151" s="4"/>
      <c r="ECE151" s="4"/>
      <c r="ECF151" s="4"/>
      <c r="ECG151" s="4"/>
      <c r="ECH151" s="4"/>
      <c r="ECI151" s="4"/>
      <c r="ECJ151" s="4"/>
      <c r="ECK151" s="4"/>
      <c r="ECL151" s="4"/>
      <c r="ECM151" s="4"/>
      <c r="ECN151" s="4"/>
      <c r="ECO151" s="4"/>
      <c r="ECP151" s="4"/>
      <c r="ECQ151" s="4"/>
      <c r="ECR151" s="4"/>
      <c r="ECS151" s="4"/>
      <c r="ECT151" s="4"/>
      <c r="ECU151" s="4"/>
      <c r="ECV151" s="4"/>
      <c r="ECW151" s="4"/>
      <c r="ECX151" s="4"/>
      <c r="ECY151" s="4"/>
      <c r="ECZ151" s="4"/>
      <c r="EDA151" s="4"/>
      <c r="EDB151" s="4"/>
      <c r="EDC151" s="4"/>
      <c r="EDD151" s="4"/>
      <c r="EDE151" s="4"/>
      <c r="EDF151" s="4"/>
      <c r="EDG151" s="4"/>
      <c r="EDH151" s="4"/>
      <c r="EDI151" s="4"/>
      <c r="EDJ151" s="4"/>
      <c r="EDK151" s="4"/>
      <c r="EDL151" s="4"/>
      <c r="EDM151" s="4"/>
      <c r="EDN151" s="4"/>
      <c r="EDO151" s="4"/>
      <c r="EDP151" s="4"/>
      <c r="EDQ151" s="4"/>
      <c r="EDR151" s="4"/>
      <c r="EDS151" s="4"/>
      <c r="EDT151" s="4"/>
      <c r="EDU151" s="4"/>
      <c r="EDV151" s="4"/>
      <c r="EDW151" s="4"/>
      <c r="EDX151" s="4"/>
      <c r="EDY151" s="4"/>
      <c r="EDZ151" s="4"/>
      <c r="EEA151" s="4"/>
      <c r="EEB151" s="4"/>
      <c r="EEC151" s="4"/>
      <c r="EED151" s="4"/>
      <c r="EEE151" s="4"/>
      <c r="EEF151" s="4"/>
      <c r="EEG151" s="4"/>
      <c r="EEH151" s="4"/>
      <c r="EEI151" s="4"/>
      <c r="EEJ151" s="4"/>
      <c r="EEK151" s="4"/>
      <c r="EEL151" s="4"/>
      <c r="EEM151" s="4"/>
      <c r="EEN151" s="4"/>
      <c r="EEO151" s="4"/>
      <c r="EEP151" s="4"/>
      <c r="EEQ151" s="4"/>
      <c r="EER151" s="4"/>
      <c r="EES151" s="4"/>
      <c r="EET151" s="4"/>
      <c r="EEU151" s="4"/>
      <c r="EEV151" s="4"/>
      <c r="EEW151" s="4"/>
      <c r="EEX151" s="4"/>
      <c r="EEY151" s="4"/>
      <c r="EEZ151" s="4"/>
      <c r="EFA151" s="4"/>
      <c r="EFB151" s="4"/>
      <c r="EFC151" s="74"/>
      <c r="EFD151" s="74"/>
      <c r="EFE151" s="74"/>
      <c r="EFF151" s="74"/>
      <c r="EFG151" s="74"/>
      <c r="EFH151" s="74"/>
      <c r="EFI151" s="4"/>
      <c r="EFJ151" s="4"/>
      <c r="EFK151" s="4"/>
      <c r="EFL151" s="4"/>
      <c r="EFM151" s="4"/>
      <c r="EFN151" s="4"/>
      <c r="EFO151" s="4"/>
      <c r="EFP151" s="4"/>
      <c r="EFQ151" s="4"/>
      <c r="EFR151" s="4"/>
      <c r="EFS151" s="4"/>
      <c r="EFT151" s="4"/>
      <c r="EFU151" s="4"/>
      <c r="EFV151" s="4"/>
      <c r="EFW151" s="4"/>
      <c r="EFX151" s="4"/>
      <c r="EFY151" s="4"/>
      <c r="EFZ151" s="4"/>
      <c r="EGA151" s="4"/>
      <c r="EGB151" s="4"/>
      <c r="EGC151" s="4"/>
      <c r="EGD151" s="4"/>
      <c r="EGE151" s="4"/>
      <c r="EGF151" s="4"/>
      <c r="EGG151" s="4"/>
      <c r="EGH151" s="4"/>
      <c r="EGI151" s="4"/>
      <c r="EGJ151" s="4"/>
      <c r="EGK151" s="4"/>
      <c r="EGL151" s="4"/>
      <c r="EGM151" s="4"/>
      <c r="EGN151" s="4"/>
      <c r="EGO151" s="4"/>
      <c r="EGP151" s="4"/>
      <c r="EGQ151" s="4"/>
      <c r="EGR151" s="4"/>
      <c r="EGS151" s="4"/>
      <c r="EGT151" s="4"/>
      <c r="EGU151" s="4"/>
      <c r="EGV151" s="4"/>
      <c r="EGW151" s="4"/>
      <c r="EGX151" s="4"/>
      <c r="EGY151" s="4"/>
      <c r="EGZ151" s="4"/>
      <c r="EHA151" s="4"/>
      <c r="EHB151" s="4"/>
      <c r="EHC151" s="4"/>
      <c r="EHD151" s="4"/>
      <c r="EHE151" s="4"/>
      <c r="EHF151" s="4"/>
      <c r="EHG151" s="4"/>
      <c r="EHH151" s="4"/>
      <c r="EHI151" s="4"/>
      <c r="EHJ151" s="4"/>
      <c r="EHK151" s="4"/>
      <c r="EHL151" s="4"/>
      <c r="EHM151" s="4"/>
      <c r="EHN151" s="4"/>
      <c r="EHO151" s="4"/>
      <c r="EHP151" s="4"/>
      <c r="EHQ151" s="4"/>
      <c r="EHR151" s="4"/>
      <c r="EHS151" s="4"/>
      <c r="EHT151" s="4"/>
      <c r="EHU151" s="4"/>
      <c r="EHV151" s="4"/>
      <c r="EHW151" s="4"/>
      <c r="EHX151" s="4"/>
      <c r="EHY151" s="4"/>
      <c r="EHZ151" s="4"/>
      <c r="EIA151" s="4"/>
      <c r="EIB151" s="4"/>
      <c r="EIC151" s="4"/>
      <c r="EID151" s="4"/>
      <c r="EIE151" s="4"/>
      <c r="EIF151" s="4"/>
      <c r="EIG151" s="4"/>
      <c r="EIH151" s="4"/>
      <c r="EII151" s="4"/>
      <c r="EIJ151" s="4"/>
      <c r="EIK151" s="4"/>
      <c r="EIL151" s="4"/>
      <c r="EIM151" s="4"/>
      <c r="EIN151" s="4"/>
      <c r="EIO151" s="4"/>
      <c r="EIP151" s="4"/>
      <c r="EIQ151" s="4"/>
      <c r="EIR151" s="4"/>
      <c r="EIS151" s="4"/>
      <c r="EIT151" s="4"/>
      <c r="EIU151" s="4"/>
      <c r="EIV151" s="4"/>
      <c r="EIW151" s="4"/>
      <c r="EIX151" s="4"/>
      <c r="EIY151" s="4"/>
      <c r="EIZ151" s="4"/>
      <c r="EJA151" s="4"/>
      <c r="EJB151" s="4"/>
      <c r="EJC151" s="4"/>
      <c r="EJD151" s="4"/>
      <c r="EJE151" s="4"/>
      <c r="EJF151" s="4"/>
      <c r="EJG151" s="4"/>
      <c r="EJH151" s="4"/>
      <c r="EJI151" s="4"/>
      <c r="EJJ151" s="4"/>
      <c r="EJK151" s="4"/>
      <c r="EJL151" s="4"/>
      <c r="EJM151" s="4"/>
      <c r="EJN151" s="4"/>
      <c r="EJO151" s="4"/>
      <c r="EJP151" s="4"/>
      <c r="EJQ151" s="4"/>
      <c r="EJR151" s="4"/>
      <c r="EJS151" s="4"/>
      <c r="EJT151" s="4"/>
      <c r="EJU151" s="4"/>
      <c r="EJV151" s="4"/>
      <c r="EJW151" s="4"/>
      <c r="EJX151" s="4"/>
      <c r="EJY151" s="4"/>
      <c r="EJZ151" s="4"/>
      <c r="EKA151" s="4"/>
      <c r="EKB151" s="4"/>
      <c r="EKC151" s="4"/>
      <c r="EKD151" s="4"/>
      <c r="EKE151" s="4"/>
      <c r="EKF151" s="4"/>
      <c r="EKG151" s="4"/>
      <c r="EKH151" s="4"/>
      <c r="EKI151" s="4"/>
      <c r="EKJ151" s="4"/>
      <c r="EKK151" s="4"/>
      <c r="EKL151" s="4"/>
      <c r="EKM151" s="4"/>
      <c r="EKN151" s="4"/>
      <c r="EKO151" s="4"/>
      <c r="EKP151" s="4"/>
      <c r="EKQ151" s="4"/>
      <c r="EKR151" s="4"/>
      <c r="EKS151" s="4"/>
      <c r="EKT151" s="4"/>
      <c r="EKU151" s="4"/>
      <c r="EKV151" s="4"/>
      <c r="EKW151" s="4"/>
      <c r="EKX151" s="4"/>
      <c r="EKY151" s="4"/>
      <c r="EKZ151" s="4"/>
      <c r="ELA151" s="4"/>
      <c r="ELB151" s="4"/>
      <c r="ELC151" s="4"/>
      <c r="ELD151" s="4"/>
      <c r="ELE151" s="4"/>
      <c r="ELF151" s="4"/>
      <c r="ELG151" s="4"/>
      <c r="ELH151" s="4"/>
      <c r="ELI151" s="4"/>
      <c r="ELJ151" s="4"/>
      <c r="ELK151" s="4"/>
      <c r="ELL151" s="4"/>
      <c r="ELM151" s="4"/>
      <c r="ELN151" s="4"/>
      <c r="ELO151" s="4"/>
      <c r="ELP151" s="4"/>
      <c r="ELQ151" s="4"/>
      <c r="ELR151" s="4"/>
      <c r="ELS151" s="4"/>
      <c r="ELT151" s="4"/>
      <c r="ELU151" s="4"/>
      <c r="ELV151" s="4"/>
      <c r="ELW151" s="4"/>
      <c r="ELX151" s="4"/>
      <c r="ELY151" s="4"/>
      <c r="ELZ151" s="4"/>
      <c r="EMA151" s="4"/>
      <c r="EMB151" s="4"/>
      <c r="EMC151" s="4"/>
      <c r="EMD151" s="4"/>
      <c r="EME151" s="4"/>
      <c r="EMF151" s="4"/>
      <c r="EMG151" s="4"/>
      <c r="EMH151" s="4"/>
      <c r="EMI151" s="4"/>
      <c r="EMJ151" s="4"/>
      <c r="EMK151" s="4"/>
      <c r="EML151" s="4"/>
      <c r="EMM151" s="4"/>
      <c r="EMN151" s="4"/>
      <c r="EMO151" s="4"/>
      <c r="EMP151" s="4"/>
      <c r="EMQ151" s="4"/>
      <c r="EMR151" s="4"/>
      <c r="EMS151" s="4"/>
      <c r="EMT151" s="4"/>
      <c r="EMU151" s="4"/>
      <c r="EMV151" s="4"/>
      <c r="EMW151" s="4"/>
      <c r="EMX151" s="4"/>
      <c r="EMY151" s="4"/>
      <c r="EMZ151" s="4"/>
      <c r="ENA151" s="4"/>
      <c r="ENB151" s="4"/>
      <c r="ENC151" s="4"/>
      <c r="END151" s="4"/>
      <c r="ENE151" s="4"/>
      <c r="ENF151" s="4"/>
      <c r="ENG151" s="4"/>
      <c r="ENH151" s="4"/>
      <c r="ENI151" s="4"/>
      <c r="ENJ151" s="4"/>
      <c r="ENK151" s="4"/>
      <c r="ENL151" s="4"/>
      <c r="ENM151" s="4"/>
      <c r="ENN151" s="4"/>
      <c r="ENO151" s="4"/>
      <c r="ENP151" s="4"/>
      <c r="ENQ151" s="4"/>
      <c r="ENR151" s="4"/>
      <c r="ENS151" s="4"/>
      <c r="ENT151" s="4"/>
      <c r="ENU151" s="4"/>
      <c r="ENV151" s="4"/>
      <c r="ENW151" s="4"/>
      <c r="ENX151" s="4"/>
      <c r="ENY151" s="4"/>
      <c r="ENZ151" s="4"/>
      <c r="EOA151" s="4"/>
      <c r="EOB151" s="4"/>
      <c r="EOC151" s="4"/>
      <c r="EOD151" s="4"/>
      <c r="EOE151" s="4"/>
      <c r="EOF151" s="4"/>
      <c r="EOG151" s="4"/>
      <c r="EOH151" s="4"/>
      <c r="EOI151" s="4"/>
      <c r="EOJ151" s="4"/>
      <c r="EOK151" s="4"/>
      <c r="EOL151" s="4"/>
      <c r="EOM151" s="4"/>
      <c r="EON151" s="4"/>
      <c r="EOO151" s="4"/>
      <c r="EOP151" s="4"/>
      <c r="EOQ151" s="4"/>
      <c r="EOR151" s="4"/>
      <c r="EOS151" s="4"/>
      <c r="EOT151" s="4"/>
      <c r="EOU151" s="4"/>
      <c r="EOV151" s="4"/>
      <c r="EOW151" s="4"/>
      <c r="EOX151" s="4"/>
      <c r="EOY151" s="74"/>
      <c r="EOZ151" s="74"/>
      <c r="EPA151" s="74"/>
      <c r="EPB151" s="74"/>
      <c r="EPC151" s="74"/>
      <c r="EPD151" s="74"/>
      <c r="EPE151" s="4"/>
      <c r="EPF151" s="4"/>
      <c r="EPG151" s="4"/>
      <c r="EPH151" s="4"/>
      <c r="EPI151" s="4"/>
      <c r="EPJ151" s="4"/>
      <c r="EPK151" s="4"/>
      <c r="EPL151" s="4"/>
      <c r="EPM151" s="4"/>
      <c r="EPN151" s="4"/>
      <c r="EPO151" s="4"/>
      <c r="EPP151" s="4"/>
      <c r="EPQ151" s="4"/>
      <c r="EPR151" s="4"/>
      <c r="EPS151" s="4"/>
      <c r="EPT151" s="4"/>
      <c r="EPU151" s="4"/>
      <c r="EPV151" s="4"/>
      <c r="EPW151" s="4"/>
      <c r="EPX151" s="4"/>
      <c r="EPY151" s="4"/>
      <c r="EPZ151" s="4"/>
      <c r="EQA151" s="4"/>
      <c r="EQB151" s="4"/>
      <c r="EQC151" s="4"/>
      <c r="EQD151" s="4"/>
      <c r="EQE151" s="4"/>
      <c r="EQF151" s="4"/>
      <c r="EQG151" s="4"/>
      <c r="EQH151" s="4"/>
      <c r="EQI151" s="4"/>
      <c r="EQJ151" s="4"/>
      <c r="EQK151" s="4"/>
      <c r="EQL151" s="4"/>
      <c r="EQM151" s="4"/>
      <c r="EQN151" s="4"/>
      <c r="EQO151" s="4"/>
      <c r="EQP151" s="4"/>
      <c r="EQQ151" s="4"/>
      <c r="EQR151" s="4"/>
      <c r="EQS151" s="4"/>
      <c r="EQT151" s="4"/>
      <c r="EQU151" s="4"/>
      <c r="EQV151" s="4"/>
      <c r="EQW151" s="4"/>
      <c r="EQX151" s="4"/>
      <c r="EQY151" s="4"/>
      <c r="EQZ151" s="4"/>
      <c r="ERA151" s="4"/>
      <c r="ERB151" s="4"/>
      <c r="ERC151" s="4"/>
      <c r="ERD151" s="4"/>
      <c r="ERE151" s="4"/>
      <c r="ERF151" s="4"/>
      <c r="ERG151" s="4"/>
      <c r="ERH151" s="4"/>
      <c r="ERI151" s="4"/>
      <c r="ERJ151" s="4"/>
      <c r="ERK151" s="4"/>
      <c r="ERL151" s="4"/>
      <c r="ERM151" s="4"/>
      <c r="ERN151" s="4"/>
      <c r="ERO151" s="4"/>
      <c r="ERP151" s="4"/>
      <c r="ERQ151" s="4"/>
      <c r="ERR151" s="4"/>
      <c r="ERS151" s="4"/>
      <c r="ERT151" s="4"/>
      <c r="ERU151" s="4"/>
      <c r="ERV151" s="4"/>
      <c r="ERW151" s="4"/>
      <c r="ERX151" s="4"/>
      <c r="ERY151" s="4"/>
      <c r="ERZ151" s="4"/>
      <c r="ESA151" s="4"/>
      <c r="ESB151" s="4"/>
      <c r="ESC151" s="4"/>
      <c r="ESD151" s="4"/>
      <c r="ESE151" s="4"/>
      <c r="ESF151" s="4"/>
      <c r="ESG151" s="4"/>
      <c r="ESH151" s="4"/>
      <c r="ESI151" s="4"/>
      <c r="ESJ151" s="4"/>
      <c r="ESK151" s="4"/>
      <c r="ESL151" s="4"/>
      <c r="ESM151" s="4"/>
      <c r="ESN151" s="4"/>
      <c r="ESO151" s="4"/>
      <c r="ESP151" s="4"/>
      <c r="ESQ151" s="4"/>
      <c r="ESR151" s="4"/>
      <c r="ESS151" s="4"/>
      <c r="EST151" s="4"/>
      <c r="ESU151" s="4"/>
      <c r="ESV151" s="4"/>
      <c r="ESW151" s="4"/>
      <c r="ESX151" s="4"/>
      <c r="ESY151" s="4"/>
      <c r="ESZ151" s="4"/>
      <c r="ETA151" s="4"/>
      <c r="ETB151" s="4"/>
      <c r="ETC151" s="4"/>
      <c r="ETD151" s="4"/>
      <c r="ETE151" s="4"/>
      <c r="ETF151" s="4"/>
      <c r="ETG151" s="4"/>
      <c r="ETH151" s="4"/>
      <c r="ETI151" s="4"/>
      <c r="ETJ151" s="4"/>
      <c r="ETK151" s="4"/>
      <c r="ETL151" s="4"/>
      <c r="ETM151" s="4"/>
      <c r="ETN151" s="4"/>
      <c r="ETO151" s="4"/>
      <c r="ETP151" s="4"/>
      <c r="ETQ151" s="4"/>
      <c r="ETR151" s="4"/>
      <c r="ETS151" s="4"/>
      <c r="ETT151" s="4"/>
      <c r="ETU151" s="4"/>
      <c r="ETV151" s="4"/>
      <c r="ETW151" s="4"/>
      <c r="ETX151" s="4"/>
      <c r="ETY151" s="4"/>
      <c r="ETZ151" s="4"/>
      <c r="EUA151" s="4"/>
      <c r="EUB151" s="4"/>
      <c r="EUC151" s="4"/>
      <c r="EUD151" s="4"/>
      <c r="EUE151" s="4"/>
      <c r="EUF151" s="4"/>
      <c r="EUG151" s="4"/>
      <c r="EUH151" s="4"/>
      <c r="EUI151" s="4"/>
      <c r="EUJ151" s="4"/>
      <c r="EUK151" s="4"/>
      <c r="EUL151" s="4"/>
      <c r="EUM151" s="4"/>
      <c r="EUN151" s="4"/>
      <c r="EUO151" s="4"/>
      <c r="EUP151" s="4"/>
      <c r="EUQ151" s="4"/>
      <c r="EUR151" s="4"/>
      <c r="EUS151" s="4"/>
      <c r="EUT151" s="4"/>
      <c r="EUU151" s="4"/>
      <c r="EUV151" s="4"/>
      <c r="EUW151" s="4"/>
      <c r="EUX151" s="4"/>
      <c r="EUY151" s="4"/>
      <c r="EUZ151" s="4"/>
      <c r="EVA151" s="4"/>
      <c r="EVB151" s="4"/>
      <c r="EVC151" s="4"/>
      <c r="EVD151" s="4"/>
      <c r="EVE151" s="4"/>
      <c r="EVF151" s="4"/>
      <c r="EVG151" s="4"/>
      <c r="EVH151" s="4"/>
      <c r="EVI151" s="4"/>
      <c r="EVJ151" s="4"/>
      <c r="EVK151" s="4"/>
      <c r="EVL151" s="4"/>
      <c r="EVM151" s="4"/>
      <c r="EVN151" s="4"/>
      <c r="EVO151" s="4"/>
      <c r="EVP151" s="4"/>
      <c r="EVQ151" s="4"/>
      <c r="EVR151" s="4"/>
      <c r="EVS151" s="4"/>
      <c r="EVT151" s="4"/>
      <c r="EVU151" s="4"/>
      <c r="EVV151" s="4"/>
      <c r="EVW151" s="4"/>
      <c r="EVX151" s="4"/>
      <c r="EVY151" s="4"/>
      <c r="EVZ151" s="4"/>
      <c r="EWA151" s="4"/>
      <c r="EWB151" s="4"/>
      <c r="EWC151" s="4"/>
      <c r="EWD151" s="4"/>
      <c r="EWE151" s="4"/>
      <c r="EWF151" s="4"/>
      <c r="EWG151" s="4"/>
      <c r="EWH151" s="4"/>
      <c r="EWI151" s="4"/>
      <c r="EWJ151" s="4"/>
      <c r="EWK151" s="4"/>
      <c r="EWL151" s="4"/>
      <c r="EWM151" s="4"/>
      <c r="EWN151" s="4"/>
      <c r="EWO151" s="4"/>
      <c r="EWP151" s="4"/>
      <c r="EWQ151" s="4"/>
      <c r="EWR151" s="4"/>
      <c r="EWS151" s="4"/>
      <c r="EWT151" s="4"/>
      <c r="EWU151" s="4"/>
      <c r="EWV151" s="4"/>
      <c r="EWW151" s="4"/>
      <c r="EWX151" s="4"/>
      <c r="EWY151" s="4"/>
      <c r="EWZ151" s="4"/>
      <c r="EXA151" s="4"/>
      <c r="EXB151" s="4"/>
      <c r="EXC151" s="4"/>
      <c r="EXD151" s="4"/>
      <c r="EXE151" s="4"/>
      <c r="EXF151" s="4"/>
      <c r="EXG151" s="4"/>
      <c r="EXH151" s="4"/>
      <c r="EXI151" s="4"/>
      <c r="EXJ151" s="4"/>
      <c r="EXK151" s="4"/>
      <c r="EXL151" s="4"/>
      <c r="EXM151" s="4"/>
      <c r="EXN151" s="4"/>
      <c r="EXO151" s="4"/>
      <c r="EXP151" s="4"/>
      <c r="EXQ151" s="4"/>
      <c r="EXR151" s="4"/>
      <c r="EXS151" s="4"/>
      <c r="EXT151" s="4"/>
      <c r="EXU151" s="4"/>
      <c r="EXV151" s="4"/>
      <c r="EXW151" s="4"/>
      <c r="EXX151" s="4"/>
      <c r="EXY151" s="4"/>
      <c r="EXZ151" s="4"/>
      <c r="EYA151" s="4"/>
      <c r="EYB151" s="4"/>
      <c r="EYC151" s="4"/>
      <c r="EYD151" s="4"/>
      <c r="EYE151" s="4"/>
      <c r="EYF151" s="4"/>
      <c r="EYG151" s="4"/>
      <c r="EYH151" s="4"/>
      <c r="EYI151" s="4"/>
      <c r="EYJ151" s="4"/>
      <c r="EYK151" s="4"/>
      <c r="EYL151" s="4"/>
      <c r="EYM151" s="4"/>
      <c r="EYN151" s="4"/>
      <c r="EYO151" s="4"/>
      <c r="EYP151" s="4"/>
      <c r="EYQ151" s="4"/>
      <c r="EYR151" s="4"/>
      <c r="EYS151" s="4"/>
      <c r="EYT151" s="4"/>
      <c r="EYU151" s="74"/>
      <c r="EYV151" s="74"/>
      <c r="EYW151" s="74"/>
      <c r="EYX151" s="74"/>
      <c r="EYY151" s="74"/>
      <c r="EYZ151" s="74"/>
      <c r="EZA151" s="4"/>
      <c r="EZB151" s="4"/>
      <c r="EZC151" s="4"/>
      <c r="EZD151" s="4"/>
      <c r="EZE151" s="4"/>
      <c r="EZF151" s="4"/>
      <c r="EZG151" s="4"/>
      <c r="EZH151" s="4"/>
      <c r="EZI151" s="4"/>
      <c r="EZJ151" s="4"/>
      <c r="EZK151" s="4"/>
      <c r="EZL151" s="4"/>
      <c r="EZM151" s="4"/>
      <c r="EZN151" s="4"/>
      <c r="EZO151" s="4"/>
      <c r="EZP151" s="4"/>
      <c r="EZQ151" s="4"/>
      <c r="EZR151" s="4"/>
      <c r="EZS151" s="4"/>
      <c r="EZT151" s="4"/>
      <c r="EZU151" s="4"/>
      <c r="EZV151" s="4"/>
      <c r="EZW151" s="4"/>
      <c r="EZX151" s="4"/>
      <c r="EZY151" s="4"/>
      <c r="EZZ151" s="4"/>
      <c r="FAA151" s="4"/>
      <c r="FAB151" s="4"/>
      <c r="FAC151" s="4"/>
      <c r="FAD151" s="4"/>
      <c r="FAE151" s="4"/>
      <c r="FAF151" s="4"/>
      <c r="FAG151" s="4"/>
      <c r="FAH151" s="4"/>
      <c r="FAI151" s="4"/>
      <c r="FAJ151" s="4"/>
      <c r="FAK151" s="4"/>
      <c r="FAL151" s="4"/>
      <c r="FAM151" s="4"/>
      <c r="FAN151" s="4"/>
      <c r="FAO151" s="4"/>
      <c r="FAP151" s="4"/>
      <c r="FAQ151" s="4"/>
      <c r="FAR151" s="4"/>
      <c r="FAS151" s="4"/>
      <c r="FAT151" s="4"/>
      <c r="FAU151" s="4"/>
      <c r="FAV151" s="4"/>
      <c r="FAW151" s="4"/>
      <c r="FAX151" s="4"/>
      <c r="FAY151" s="4"/>
      <c r="FAZ151" s="4"/>
      <c r="FBA151" s="4"/>
      <c r="FBB151" s="4"/>
      <c r="FBC151" s="4"/>
      <c r="FBD151" s="4"/>
      <c r="FBE151" s="4"/>
      <c r="FBF151" s="4"/>
      <c r="FBG151" s="4"/>
      <c r="FBH151" s="4"/>
      <c r="FBI151" s="4"/>
      <c r="FBJ151" s="4"/>
      <c r="FBK151" s="4"/>
      <c r="FBL151" s="4"/>
      <c r="FBM151" s="4"/>
      <c r="FBN151" s="4"/>
      <c r="FBO151" s="4"/>
      <c r="FBP151" s="4"/>
      <c r="FBQ151" s="4"/>
      <c r="FBR151" s="4"/>
      <c r="FBS151" s="4"/>
      <c r="FBT151" s="4"/>
      <c r="FBU151" s="4"/>
      <c r="FBV151" s="4"/>
      <c r="FBW151" s="4"/>
      <c r="FBX151" s="4"/>
      <c r="FBY151" s="4"/>
      <c r="FBZ151" s="4"/>
      <c r="FCA151" s="4"/>
      <c r="FCB151" s="4"/>
      <c r="FCC151" s="4"/>
      <c r="FCD151" s="4"/>
      <c r="FCE151" s="4"/>
      <c r="FCF151" s="4"/>
      <c r="FCG151" s="4"/>
      <c r="FCH151" s="4"/>
      <c r="FCI151" s="4"/>
      <c r="FCJ151" s="4"/>
      <c r="FCK151" s="4"/>
      <c r="FCL151" s="4"/>
      <c r="FCM151" s="4"/>
      <c r="FCN151" s="4"/>
      <c r="FCO151" s="4"/>
      <c r="FCP151" s="4"/>
      <c r="FCQ151" s="4"/>
      <c r="FCR151" s="4"/>
      <c r="FCS151" s="4"/>
      <c r="FCT151" s="4"/>
      <c r="FCU151" s="4"/>
      <c r="FCV151" s="4"/>
      <c r="FCW151" s="4"/>
      <c r="FCX151" s="4"/>
      <c r="FCY151" s="4"/>
      <c r="FCZ151" s="4"/>
      <c r="FDA151" s="4"/>
      <c r="FDB151" s="4"/>
      <c r="FDC151" s="4"/>
      <c r="FDD151" s="4"/>
      <c r="FDE151" s="4"/>
      <c r="FDF151" s="4"/>
      <c r="FDG151" s="4"/>
      <c r="FDH151" s="4"/>
      <c r="FDI151" s="4"/>
      <c r="FDJ151" s="4"/>
      <c r="FDK151" s="4"/>
      <c r="FDL151" s="4"/>
      <c r="FDM151" s="4"/>
      <c r="FDN151" s="4"/>
      <c r="FDO151" s="4"/>
      <c r="FDP151" s="4"/>
      <c r="FDQ151" s="4"/>
      <c r="FDR151" s="4"/>
      <c r="FDS151" s="4"/>
      <c r="FDT151" s="4"/>
      <c r="FDU151" s="4"/>
      <c r="FDV151" s="4"/>
      <c r="FDW151" s="4"/>
      <c r="FDX151" s="4"/>
      <c r="FDY151" s="4"/>
      <c r="FDZ151" s="4"/>
      <c r="FEA151" s="4"/>
      <c r="FEB151" s="4"/>
      <c r="FEC151" s="4"/>
      <c r="FED151" s="4"/>
      <c r="FEE151" s="4"/>
      <c r="FEF151" s="4"/>
      <c r="FEG151" s="4"/>
      <c r="FEH151" s="4"/>
      <c r="FEI151" s="4"/>
      <c r="FEJ151" s="4"/>
      <c r="FEK151" s="4"/>
      <c r="FEL151" s="4"/>
      <c r="FEM151" s="4"/>
      <c r="FEN151" s="4"/>
      <c r="FEO151" s="4"/>
      <c r="FEP151" s="4"/>
      <c r="FEQ151" s="4"/>
      <c r="FER151" s="4"/>
      <c r="FES151" s="4"/>
      <c r="FET151" s="4"/>
      <c r="FEU151" s="4"/>
      <c r="FEV151" s="4"/>
      <c r="FEW151" s="4"/>
      <c r="FEX151" s="4"/>
      <c r="FEY151" s="4"/>
      <c r="FEZ151" s="4"/>
      <c r="FFA151" s="4"/>
      <c r="FFB151" s="4"/>
      <c r="FFC151" s="4"/>
      <c r="FFD151" s="4"/>
      <c r="FFE151" s="4"/>
      <c r="FFF151" s="4"/>
      <c r="FFG151" s="4"/>
      <c r="FFH151" s="4"/>
      <c r="FFI151" s="4"/>
      <c r="FFJ151" s="4"/>
      <c r="FFK151" s="4"/>
      <c r="FFL151" s="4"/>
      <c r="FFM151" s="4"/>
      <c r="FFN151" s="4"/>
      <c r="FFO151" s="4"/>
      <c r="FFP151" s="4"/>
      <c r="FFQ151" s="4"/>
      <c r="FFR151" s="4"/>
      <c r="FFS151" s="4"/>
      <c r="FFT151" s="4"/>
      <c r="FFU151" s="4"/>
      <c r="FFV151" s="4"/>
      <c r="FFW151" s="4"/>
      <c r="FFX151" s="4"/>
      <c r="FFY151" s="4"/>
      <c r="FFZ151" s="4"/>
      <c r="FGA151" s="4"/>
      <c r="FGB151" s="4"/>
      <c r="FGC151" s="4"/>
      <c r="FGD151" s="4"/>
      <c r="FGE151" s="4"/>
      <c r="FGF151" s="4"/>
      <c r="FGG151" s="4"/>
      <c r="FGH151" s="4"/>
      <c r="FGI151" s="4"/>
      <c r="FGJ151" s="4"/>
      <c r="FGK151" s="4"/>
      <c r="FGL151" s="4"/>
      <c r="FGM151" s="4"/>
      <c r="FGN151" s="4"/>
      <c r="FGO151" s="4"/>
      <c r="FGP151" s="4"/>
      <c r="FGQ151" s="4"/>
      <c r="FGR151" s="4"/>
      <c r="FGS151" s="4"/>
      <c r="FGT151" s="4"/>
      <c r="FGU151" s="4"/>
      <c r="FGV151" s="4"/>
      <c r="FGW151" s="4"/>
      <c r="FGX151" s="4"/>
      <c r="FGY151" s="4"/>
      <c r="FGZ151" s="4"/>
      <c r="FHA151" s="4"/>
      <c r="FHB151" s="4"/>
      <c r="FHC151" s="4"/>
      <c r="FHD151" s="4"/>
      <c r="FHE151" s="4"/>
      <c r="FHF151" s="4"/>
      <c r="FHG151" s="4"/>
      <c r="FHH151" s="4"/>
      <c r="FHI151" s="4"/>
      <c r="FHJ151" s="4"/>
      <c r="FHK151" s="4"/>
      <c r="FHL151" s="4"/>
      <c r="FHM151" s="4"/>
      <c r="FHN151" s="4"/>
      <c r="FHO151" s="4"/>
      <c r="FHP151" s="4"/>
      <c r="FHQ151" s="4"/>
      <c r="FHR151" s="4"/>
      <c r="FHS151" s="4"/>
      <c r="FHT151" s="4"/>
      <c r="FHU151" s="4"/>
      <c r="FHV151" s="4"/>
      <c r="FHW151" s="4"/>
      <c r="FHX151" s="4"/>
      <c r="FHY151" s="4"/>
      <c r="FHZ151" s="4"/>
      <c r="FIA151" s="4"/>
      <c r="FIB151" s="4"/>
      <c r="FIC151" s="4"/>
      <c r="FID151" s="4"/>
      <c r="FIE151" s="4"/>
      <c r="FIF151" s="4"/>
      <c r="FIG151" s="4"/>
      <c r="FIH151" s="4"/>
      <c r="FII151" s="4"/>
      <c r="FIJ151" s="4"/>
      <c r="FIK151" s="4"/>
      <c r="FIL151" s="4"/>
      <c r="FIM151" s="4"/>
      <c r="FIN151" s="4"/>
      <c r="FIO151" s="4"/>
      <c r="FIP151" s="4"/>
      <c r="FIQ151" s="74"/>
      <c r="FIR151" s="74"/>
      <c r="FIS151" s="74"/>
      <c r="FIT151" s="74"/>
      <c r="FIU151" s="74"/>
      <c r="FIV151" s="74"/>
      <c r="FIW151" s="4"/>
      <c r="FIX151" s="4"/>
      <c r="FIY151" s="4"/>
      <c r="FIZ151" s="4"/>
      <c r="FJA151" s="4"/>
      <c r="FJB151" s="4"/>
      <c r="FJC151" s="4"/>
      <c r="FJD151" s="4"/>
      <c r="FJE151" s="4"/>
      <c r="FJF151" s="4"/>
      <c r="FJG151" s="4"/>
      <c r="FJH151" s="4"/>
      <c r="FJI151" s="4"/>
      <c r="FJJ151" s="4"/>
      <c r="FJK151" s="4"/>
      <c r="FJL151" s="4"/>
      <c r="FJM151" s="4"/>
      <c r="FJN151" s="4"/>
      <c r="FJO151" s="4"/>
      <c r="FJP151" s="4"/>
      <c r="FJQ151" s="4"/>
      <c r="FJR151" s="4"/>
      <c r="FJS151" s="4"/>
      <c r="FJT151" s="4"/>
      <c r="FJU151" s="4"/>
      <c r="FJV151" s="4"/>
      <c r="FJW151" s="4"/>
      <c r="FJX151" s="4"/>
      <c r="FJY151" s="4"/>
      <c r="FJZ151" s="4"/>
      <c r="FKA151" s="4"/>
      <c r="FKB151" s="4"/>
      <c r="FKC151" s="4"/>
      <c r="FKD151" s="4"/>
      <c r="FKE151" s="4"/>
      <c r="FKF151" s="4"/>
      <c r="FKG151" s="4"/>
      <c r="FKH151" s="4"/>
      <c r="FKI151" s="4"/>
      <c r="FKJ151" s="4"/>
      <c r="FKK151" s="4"/>
      <c r="FKL151" s="4"/>
      <c r="FKM151" s="4"/>
      <c r="FKN151" s="4"/>
      <c r="FKO151" s="4"/>
      <c r="FKP151" s="4"/>
      <c r="FKQ151" s="4"/>
      <c r="FKR151" s="4"/>
      <c r="FKS151" s="4"/>
      <c r="FKT151" s="4"/>
      <c r="FKU151" s="4"/>
      <c r="FKV151" s="4"/>
      <c r="FKW151" s="4"/>
      <c r="FKX151" s="4"/>
      <c r="FKY151" s="4"/>
      <c r="FKZ151" s="4"/>
      <c r="FLA151" s="4"/>
      <c r="FLB151" s="4"/>
      <c r="FLC151" s="4"/>
      <c r="FLD151" s="4"/>
      <c r="FLE151" s="4"/>
      <c r="FLF151" s="4"/>
      <c r="FLG151" s="4"/>
      <c r="FLH151" s="4"/>
      <c r="FLI151" s="4"/>
      <c r="FLJ151" s="4"/>
      <c r="FLK151" s="4"/>
      <c r="FLL151" s="4"/>
      <c r="FLM151" s="4"/>
      <c r="FLN151" s="4"/>
      <c r="FLO151" s="4"/>
      <c r="FLP151" s="4"/>
      <c r="FLQ151" s="4"/>
      <c r="FLR151" s="4"/>
      <c r="FLS151" s="4"/>
      <c r="FLT151" s="4"/>
      <c r="FLU151" s="4"/>
      <c r="FLV151" s="4"/>
      <c r="FLW151" s="4"/>
      <c r="FLX151" s="4"/>
      <c r="FLY151" s="4"/>
      <c r="FLZ151" s="4"/>
      <c r="FMA151" s="4"/>
      <c r="FMB151" s="4"/>
      <c r="FMC151" s="4"/>
      <c r="FMD151" s="4"/>
      <c r="FME151" s="4"/>
      <c r="FMF151" s="4"/>
      <c r="FMG151" s="4"/>
      <c r="FMH151" s="4"/>
      <c r="FMI151" s="4"/>
      <c r="FMJ151" s="4"/>
      <c r="FMK151" s="4"/>
      <c r="FML151" s="4"/>
      <c r="FMM151" s="4"/>
      <c r="FMN151" s="4"/>
      <c r="FMO151" s="4"/>
      <c r="FMP151" s="4"/>
      <c r="FMQ151" s="4"/>
      <c r="FMR151" s="4"/>
      <c r="FMS151" s="4"/>
      <c r="FMT151" s="4"/>
      <c r="FMU151" s="4"/>
      <c r="FMV151" s="4"/>
      <c r="FMW151" s="4"/>
      <c r="FMX151" s="4"/>
      <c r="FMY151" s="4"/>
      <c r="FMZ151" s="4"/>
      <c r="FNA151" s="4"/>
      <c r="FNB151" s="4"/>
      <c r="FNC151" s="4"/>
      <c r="FND151" s="4"/>
      <c r="FNE151" s="4"/>
      <c r="FNF151" s="4"/>
      <c r="FNG151" s="4"/>
      <c r="FNH151" s="4"/>
      <c r="FNI151" s="4"/>
      <c r="FNJ151" s="4"/>
      <c r="FNK151" s="4"/>
      <c r="FNL151" s="4"/>
      <c r="FNM151" s="4"/>
      <c r="FNN151" s="4"/>
      <c r="FNO151" s="4"/>
      <c r="FNP151" s="4"/>
      <c r="FNQ151" s="4"/>
      <c r="FNR151" s="4"/>
      <c r="FNS151" s="4"/>
      <c r="FNT151" s="4"/>
      <c r="FNU151" s="4"/>
      <c r="FNV151" s="4"/>
      <c r="FNW151" s="4"/>
      <c r="FNX151" s="4"/>
      <c r="FNY151" s="4"/>
      <c r="FNZ151" s="4"/>
      <c r="FOA151" s="4"/>
      <c r="FOB151" s="4"/>
      <c r="FOC151" s="4"/>
      <c r="FOD151" s="4"/>
      <c r="FOE151" s="4"/>
      <c r="FOF151" s="4"/>
      <c r="FOG151" s="4"/>
      <c r="FOH151" s="4"/>
      <c r="FOI151" s="4"/>
      <c r="FOJ151" s="4"/>
      <c r="FOK151" s="4"/>
      <c r="FOL151" s="4"/>
      <c r="FOM151" s="4"/>
      <c r="FON151" s="4"/>
      <c r="FOO151" s="4"/>
      <c r="FOP151" s="4"/>
      <c r="FOQ151" s="4"/>
      <c r="FOR151" s="4"/>
      <c r="FOS151" s="4"/>
      <c r="FOT151" s="4"/>
      <c r="FOU151" s="4"/>
      <c r="FOV151" s="4"/>
      <c r="FOW151" s="4"/>
      <c r="FOX151" s="4"/>
      <c r="FOY151" s="4"/>
      <c r="FOZ151" s="4"/>
      <c r="FPA151" s="4"/>
      <c r="FPB151" s="4"/>
      <c r="FPC151" s="4"/>
      <c r="FPD151" s="4"/>
      <c r="FPE151" s="4"/>
      <c r="FPF151" s="4"/>
      <c r="FPG151" s="4"/>
      <c r="FPH151" s="4"/>
      <c r="FPI151" s="4"/>
      <c r="FPJ151" s="4"/>
      <c r="FPK151" s="4"/>
      <c r="FPL151" s="4"/>
      <c r="FPM151" s="4"/>
      <c r="FPN151" s="4"/>
      <c r="FPO151" s="4"/>
      <c r="FPP151" s="4"/>
      <c r="FPQ151" s="4"/>
      <c r="FPR151" s="4"/>
      <c r="FPS151" s="4"/>
      <c r="FPT151" s="4"/>
      <c r="FPU151" s="4"/>
      <c r="FPV151" s="4"/>
      <c r="FPW151" s="4"/>
      <c r="FPX151" s="4"/>
      <c r="FPY151" s="4"/>
      <c r="FPZ151" s="4"/>
      <c r="FQA151" s="4"/>
      <c r="FQB151" s="4"/>
      <c r="FQC151" s="4"/>
      <c r="FQD151" s="4"/>
      <c r="FQE151" s="4"/>
      <c r="FQF151" s="4"/>
      <c r="FQG151" s="4"/>
      <c r="FQH151" s="4"/>
      <c r="FQI151" s="4"/>
      <c r="FQJ151" s="4"/>
      <c r="FQK151" s="4"/>
      <c r="FQL151" s="4"/>
      <c r="FQM151" s="4"/>
      <c r="FQN151" s="4"/>
      <c r="FQO151" s="4"/>
      <c r="FQP151" s="4"/>
      <c r="FQQ151" s="4"/>
      <c r="FQR151" s="4"/>
      <c r="FQS151" s="4"/>
      <c r="FQT151" s="4"/>
      <c r="FQU151" s="4"/>
      <c r="FQV151" s="4"/>
      <c r="FQW151" s="4"/>
      <c r="FQX151" s="4"/>
      <c r="FQY151" s="4"/>
      <c r="FQZ151" s="4"/>
      <c r="FRA151" s="4"/>
      <c r="FRB151" s="4"/>
      <c r="FRC151" s="4"/>
      <c r="FRD151" s="4"/>
      <c r="FRE151" s="4"/>
      <c r="FRF151" s="4"/>
      <c r="FRG151" s="4"/>
      <c r="FRH151" s="4"/>
      <c r="FRI151" s="4"/>
      <c r="FRJ151" s="4"/>
      <c r="FRK151" s="4"/>
      <c r="FRL151" s="4"/>
      <c r="FRM151" s="4"/>
      <c r="FRN151" s="4"/>
      <c r="FRO151" s="4"/>
      <c r="FRP151" s="4"/>
      <c r="FRQ151" s="4"/>
      <c r="FRR151" s="4"/>
      <c r="FRS151" s="4"/>
      <c r="FRT151" s="4"/>
      <c r="FRU151" s="4"/>
      <c r="FRV151" s="4"/>
      <c r="FRW151" s="4"/>
      <c r="FRX151" s="4"/>
      <c r="FRY151" s="4"/>
      <c r="FRZ151" s="4"/>
      <c r="FSA151" s="4"/>
      <c r="FSB151" s="4"/>
      <c r="FSC151" s="4"/>
      <c r="FSD151" s="4"/>
      <c r="FSE151" s="4"/>
      <c r="FSF151" s="4"/>
      <c r="FSG151" s="4"/>
      <c r="FSH151" s="4"/>
      <c r="FSI151" s="4"/>
      <c r="FSJ151" s="4"/>
      <c r="FSK151" s="4"/>
      <c r="FSL151" s="4"/>
      <c r="FSM151" s="74"/>
      <c r="FSN151" s="74"/>
      <c r="FSO151" s="74"/>
      <c r="FSP151" s="74"/>
      <c r="FSQ151" s="74"/>
      <c r="FSR151" s="74"/>
      <c r="FSS151" s="4"/>
      <c r="FST151" s="4"/>
      <c r="FSU151" s="4"/>
      <c r="FSV151" s="4"/>
      <c r="FSW151" s="4"/>
      <c r="FSX151" s="4"/>
      <c r="FSY151" s="4"/>
      <c r="FSZ151" s="4"/>
      <c r="FTA151" s="4"/>
      <c r="FTB151" s="4"/>
      <c r="FTC151" s="4"/>
      <c r="FTD151" s="4"/>
      <c r="FTE151" s="4"/>
      <c r="FTF151" s="4"/>
      <c r="FTG151" s="4"/>
      <c r="FTH151" s="4"/>
      <c r="FTI151" s="4"/>
      <c r="FTJ151" s="4"/>
      <c r="FTK151" s="4"/>
      <c r="FTL151" s="4"/>
      <c r="FTM151" s="4"/>
      <c r="FTN151" s="4"/>
      <c r="FTO151" s="4"/>
      <c r="FTP151" s="4"/>
      <c r="FTQ151" s="4"/>
      <c r="FTR151" s="4"/>
      <c r="FTS151" s="4"/>
      <c r="FTT151" s="4"/>
      <c r="FTU151" s="4"/>
      <c r="FTV151" s="4"/>
      <c r="FTW151" s="4"/>
      <c r="FTX151" s="4"/>
      <c r="FTY151" s="4"/>
      <c r="FTZ151" s="4"/>
      <c r="FUA151" s="4"/>
      <c r="FUB151" s="4"/>
      <c r="FUC151" s="4"/>
      <c r="FUD151" s="4"/>
      <c r="FUE151" s="4"/>
      <c r="FUF151" s="4"/>
      <c r="FUG151" s="4"/>
      <c r="FUH151" s="4"/>
      <c r="FUI151" s="4"/>
      <c r="FUJ151" s="4"/>
      <c r="FUK151" s="4"/>
      <c r="FUL151" s="4"/>
      <c r="FUM151" s="4"/>
      <c r="FUN151" s="4"/>
      <c r="FUO151" s="4"/>
      <c r="FUP151" s="4"/>
      <c r="FUQ151" s="4"/>
      <c r="FUR151" s="4"/>
      <c r="FUS151" s="4"/>
      <c r="FUT151" s="4"/>
      <c r="FUU151" s="4"/>
      <c r="FUV151" s="4"/>
      <c r="FUW151" s="4"/>
      <c r="FUX151" s="4"/>
      <c r="FUY151" s="4"/>
      <c r="FUZ151" s="4"/>
      <c r="FVA151" s="4"/>
      <c r="FVB151" s="4"/>
      <c r="FVC151" s="4"/>
      <c r="FVD151" s="4"/>
      <c r="FVE151" s="4"/>
      <c r="FVF151" s="4"/>
      <c r="FVG151" s="4"/>
      <c r="FVH151" s="4"/>
      <c r="FVI151" s="4"/>
      <c r="FVJ151" s="4"/>
      <c r="FVK151" s="4"/>
      <c r="FVL151" s="4"/>
      <c r="FVM151" s="4"/>
      <c r="FVN151" s="4"/>
      <c r="FVO151" s="4"/>
      <c r="FVP151" s="4"/>
      <c r="FVQ151" s="4"/>
      <c r="FVR151" s="4"/>
      <c r="FVS151" s="4"/>
      <c r="FVT151" s="4"/>
      <c r="FVU151" s="4"/>
      <c r="FVV151" s="4"/>
      <c r="FVW151" s="4"/>
      <c r="FVX151" s="4"/>
      <c r="FVY151" s="4"/>
      <c r="FVZ151" s="4"/>
      <c r="FWA151" s="4"/>
      <c r="FWB151" s="4"/>
      <c r="FWC151" s="4"/>
      <c r="FWD151" s="4"/>
      <c r="FWE151" s="4"/>
      <c r="FWF151" s="4"/>
      <c r="FWG151" s="4"/>
      <c r="FWH151" s="4"/>
      <c r="FWI151" s="4"/>
      <c r="FWJ151" s="4"/>
      <c r="FWK151" s="4"/>
      <c r="FWL151" s="4"/>
      <c r="FWM151" s="4"/>
      <c r="FWN151" s="4"/>
      <c r="FWO151" s="4"/>
      <c r="FWP151" s="4"/>
      <c r="FWQ151" s="4"/>
      <c r="FWR151" s="4"/>
      <c r="FWS151" s="4"/>
      <c r="FWT151" s="4"/>
      <c r="FWU151" s="4"/>
      <c r="FWV151" s="4"/>
      <c r="FWW151" s="4"/>
      <c r="FWX151" s="4"/>
      <c r="FWY151" s="4"/>
      <c r="FWZ151" s="4"/>
      <c r="FXA151" s="4"/>
      <c r="FXB151" s="4"/>
      <c r="FXC151" s="4"/>
      <c r="FXD151" s="4"/>
      <c r="FXE151" s="4"/>
      <c r="FXF151" s="4"/>
      <c r="FXG151" s="4"/>
      <c r="FXH151" s="4"/>
      <c r="FXI151" s="4"/>
      <c r="FXJ151" s="4"/>
      <c r="FXK151" s="4"/>
      <c r="FXL151" s="4"/>
      <c r="FXM151" s="4"/>
      <c r="FXN151" s="4"/>
      <c r="FXO151" s="4"/>
      <c r="FXP151" s="4"/>
      <c r="FXQ151" s="4"/>
      <c r="FXR151" s="4"/>
      <c r="FXS151" s="4"/>
      <c r="FXT151" s="4"/>
      <c r="FXU151" s="4"/>
      <c r="FXV151" s="4"/>
      <c r="FXW151" s="4"/>
      <c r="FXX151" s="4"/>
      <c r="FXY151" s="4"/>
      <c r="FXZ151" s="4"/>
      <c r="FYA151" s="4"/>
      <c r="FYB151" s="4"/>
      <c r="FYC151" s="4"/>
      <c r="FYD151" s="4"/>
      <c r="FYE151" s="4"/>
      <c r="FYF151" s="4"/>
      <c r="FYG151" s="4"/>
      <c r="FYH151" s="4"/>
      <c r="FYI151" s="4"/>
      <c r="FYJ151" s="4"/>
      <c r="FYK151" s="4"/>
      <c r="FYL151" s="4"/>
      <c r="FYM151" s="4"/>
      <c r="FYN151" s="4"/>
      <c r="FYO151" s="4"/>
      <c r="FYP151" s="4"/>
      <c r="FYQ151" s="4"/>
      <c r="FYR151" s="4"/>
      <c r="FYS151" s="4"/>
      <c r="FYT151" s="4"/>
      <c r="FYU151" s="4"/>
      <c r="FYV151" s="4"/>
      <c r="FYW151" s="4"/>
      <c r="FYX151" s="4"/>
      <c r="FYY151" s="4"/>
      <c r="FYZ151" s="4"/>
      <c r="FZA151" s="4"/>
      <c r="FZB151" s="4"/>
      <c r="FZC151" s="4"/>
      <c r="FZD151" s="4"/>
      <c r="FZE151" s="4"/>
      <c r="FZF151" s="4"/>
      <c r="FZG151" s="4"/>
      <c r="FZH151" s="4"/>
      <c r="FZI151" s="4"/>
      <c r="FZJ151" s="4"/>
      <c r="FZK151" s="4"/>
      <c r="FZL151" s="4"/>
      <c r="FZM151" s="4"/>
      <c r="FZN151" s="4"/>
      <c r="FZO151" s="4"/>
      <c r="FZP151" s="4"/>
      <c r="FZQ151" s="4"/>
      <c r="FZR151" s="4"/>
      <c r="FZS151" s="4"/>
      <c r="FZT151" s="4"/>
      <c r="FZU151" s="4"/>
      <c r="FZV151" s="4"/>
      <c r="FZW151" s="4"/>
      <c r="FZX151" s="4"/>
      <c r="FZY151" s="4"/>
      <c r="FZZ151" s="4"/>
      <c r="GAA151" s="4"/>
      <c r="GAB151" s="4"/>
      <c r="GAC151" s="4"/>
      <c r="GAD151" s="4"/>
      <c r="GAE151" s="4"/>
      <c r="GAF151" s="4"/>
      <c r="GAG151" s="4"/>
      <c r="GAH151" s="4"/>
      <c r="GAI151" s="4"/>
      <c r="GAJ151" s="4"/>
      <c r="GAK151" s="4"/>
      <c r="GAL151" s="4"/>
      <c r="GAM151" s="4"/>
      <c r="GAN151" s="4"/>
      <c r="GAO151" s="4"/>
      <c r="GAP151" s="4"/>
      <c r="GAQ151" s="4"/>
      <c r="GAR151" s="4"/>
      <c r="GAS151" s="4"/>
      <c r="GAT151" s="4"/>
      <c r="GAU151" s="4"/>
      <c r="GAV151" s="4"/>
      <c r="GAW151" s="4"/>
      <c r="GAX151" s="4"/>
      <c r="GAY151" s="4"/>
      <c r="GAZ151" s="4"/>
      <c r="GBA151" s="4"/>
      <c r="GBB151" s="4"/>
      <c r="GBC151" s="4"/>
      <c r="GBD151" s="4"/>
      <c r="GBE151" s="4"/>
      <c r="GBF151" s="4"/>
      <c r="GBG151" s="4"/>
      <c r="GBH151" s="4"/>
      <c r="GBI151" s="4"/>
      <c r="GBJ151" s="4"/>
      <c r="GBK151" s="4"/>
      <c r="GBL151" s="4"/>
      <c r="GBM151" s="4"/>
      <c r="GBN151" s="4"/>
      <c r="GBO151" s="4"/>
      <c r="GBP151" s="4"/>
      <c r="GBQ151" s="4"/>
      <c r="GBR151" s="4"/>
      <c r="GBS151" s="4"/>
      <c r="GBT151" s="4"/>
      <c r="GBU151" s="4"/>
      <c r="GBV151" s="4"/>
      <c r="GBW151" s="4"/>
      <c r="GBX151" s="4"/>
      <c r="GBY151" s="4"/>
      <c r="GBZ151" s="4"/>
      <c r="GCA151" s="4"/>
      <c r="GCB151" s="4"/>
      <c r="GCC151" s="4"/>
      <c r="GCD151" s="4"/>
      <c r="GCE151" s="4"/>
      <c r="GCF151" s="4"/>
      <c r="GCG151" s="4"/>
      <c r="GCH151" s="4"/>
      <c r="GCI151" s="74"/>
      <c r="GCJ151" s="74"/>
      <c r="GCK151" s="74"/>
      <c r="GCL151" s="74"/>
      <c r="GCM151" s="74"/>
      <c r="GCN151" s="74"/>
      <c r="GCO151" s="4"/>
      <c r="GCP151" s="4"/>
      <c r="GCQ151" s="4"/>
      <c r="GCR151" s="4"/>
      <c r="GCS151" s="4"/>
      <c r="GCT151" s="4"/>
      <c r="GCU151" s="4"/>
      <c r="GCV151" s="4"/>
      <c r="GCW151" s="4"/>
      <c r="GCX151" s="4"/>
      <c r="GCY151" s="4"/>
      <c r="GCZ151" s="4"/>
      <c r="GDA151" s="4"/>
      <c r="GDB151" s="4"/>
      <c r="GDC151" s="4"/>
      <c r="GDD151" s="4"/>
      <c r="GDE151" s="4"/>
      <c r="GDF151" s="4"/>
      <c r="GDG151" s="4"/>
      <c r="GDH151" s="4"/>
      <c r="GDI151" s="4"/>
      <c r="GDJ151" s="4"/>
      <c r="GDK151" s="4"/>
      <c r="GDL151" s="4"/>
      <c r="GDM151" s="4"/>
      <c r="GDN151" s="4"/>
      <c r="GDO151" s="4"/>
      <c r="GDP151" s="4"/>
      <c r="GDQ151" s="4"/>
      <c r="GDR151" s="4"/>
      <c r="GDS151" s="4"/>
      <c r="GDT151" s="4"/>
      <c r="GDU151" s="4"/>
      <c r="GDV151" s="4"/>
      <c r="GDW151" s="4"/>
      <c r="GDX151" s="4"/>
      <c r="GDY151" s="4"/>
      <c r="GDZ151" s="4"/>
      <c r="GEA151" s="4"/>
      <c r="GEB151" s="4"/>
      <c r="GEC151" s="4"/>
      <c r="GED151" s="4"/>
      <c r="GEE151" s="4"/>
      <c r="GEF151" s="4"/>
      <c r="GEG151" s="4"/>
      <c r="GEH151" s="4"/>
      <c r="GEI151" s="4"/>
      <c r="GEJ151" s="4"/>
      <c r="GEK151" s="4"/>
      <c r="GEL151" s="4"/>
      <c r="GEM151" s="4"/>
      <c r="GEN151" s="4"/>
      <c r="GEO151" s="4"/>
      <c r="GEP151" s="4"/>
      <c r="GEQ151" s="4"/>
      <c r="GER151" s="4"/>
      <c r="GES151" s="4"/>
      <c r="GET151" s="4"/>
      <c r="GEU151" s="4"/>
      <c r="GEV151" s="4"/>
      <c r="GEW151" s="4"/>
      <c r="GEX151" s="4"/>
      <c r="GEY151" s="4"/>
      <c r="GEZ151" s="4"/>
      <c r="GFA151" s="4"/>
      <c r="GFB151" s="4"/>
      <c r="GFC151" s="4"/>
      <c r="GFD151" s="4"/>
      <c r="GFE151" s="4"/>
      <c r="GFF151" s="4"/>
      <c r="GFG151" s="4"/>
      <c r="GFH151" s="4"/>
      <c r="GFI151" s="4"/>
      <c r="GFJ151" s="4"/>
      <c r="GFK151" s="4"/>
      <c r="GFL151" s="4"/>
      <c r="GFM151" s="4"/>
      <c r="GFN151" s="4"/>
      <c r="GFO151" s="4"/>
      <c r="GFP151" s="4"/>
      <c r="GFQ151" s="4"/>
      <c r="GFR151" s="4"/>
      <c r="GFS151" s="4"/>
      <c r="GFT151" s="4"/>
      <c r="GFU151" s="4"/>
      <c r="GFV151" s="4"/>
      <c r="GFW151" s="4"/>
      <c r="GFX151" s="4"/>
      <c r="GFY151" s="4"/>
      <c r="GFZ151" s="4"/>
      <c r="GGA151" s="4"/>
      <c r="GGB151" s="4"/>
      <c r="GGC151" s="4"/>
      <c r="GGD151" s="4"/>
      <c r="GGE151" s="4"/>
      <c r="GGF151" s="4"/>
      <c r="GGG151" s="4"/>
      <c r="GGH151" s="4"/>
      <c r="GGI151" s="4"/>
      <c r="GGJ151" s="4"/>
      <c r="GGK151" s="4"/>
      <c r="GGL151" s="4"/>
      <c r="GGM151" s="4"/>
      <c r="GGN151" s="4"/>
      <c r="GGO151" s="4"/>
      <c r="GGP151" s="4"/>
      <c r="GGQ151" s="4"/>
      <c r="GGR151" s="4"/>
      <c r="GGS151" s="4"/>
      <c r="GGT151" s="4"/>
      <c r="GGU151" s="4"/>
      <c r="GGV151" s="4"/>
      <c r="GGW151" s="4"/>
      <c r="GGX151" s="4"/>
      <c r="GGY151" s="4"/>
      <c r="GGZ151" s="4"/>
      <c r="GHA151" s="4"/>
      <c r="GHB151" s="4"/>
      <c r="GHC151" s="4"/>
      <c r="GHD151" s="4"/>
      <c r="GHE151" s="4"/>
      <c r="GHF151" s="4"/>
      <c r="GHG151" s="4"/>
      <c r="GHH151" s="4"/>
      <c r="GHI151" s="4"/>
      <c r="GHJ151" s="4"/>
      <c r="GHK151" s="4"/>
      <c r="GHL151" s="4"/>
      <c r="GHM151" s="4"/>
      <c r="GHN151" s="4"/>
      <c r="GHO151" s="4"/>
      <c r="GHP151" s="4"/>
      <c r="GHQ151" s="4"/>
      <c r="GHR151" s="4"/>
      <c r="GHS151" s="4"/>
      <c r="GHT151" s="4"/>
      <c r="GHU151" s="4"/>
      <c r="GHV151" s="4"/>
      <c r="GHW151" s="4"/>
      <c r="GHX151" s="4"/>
      <c r="GHY151" s="4"/>
      <c r="GHZ151" s="4"/>
      <c r="GIA151" s="4"/>
      <c r="GIB151" s="4"/>
      <c r="GIC151" s="4"/>
      <c r="GID151" s="4"/>
      <c r="GIE151" s="4"/>
      <c r="GIF151" s="4"/>
      <c r="GIG151" s="4"/>
      <c r="GIH151" s="4"/>
      <c r="GII151" s="4"/>
      <c r="GIJ151" s="4"/>
      <c r="GIK151" s="4"/>
      <c r="GIL151" s="4"/>
      <c r="GIM151" s="4"/>
      <c r="GIN151" s="4"/>
      <c r="GIO151" s="4"/>
      <c r="GIP151" s="4"/>
      <c r="GIQ151" s="4"/>
      <c r="GIR151" s="4"/>
      <c r="GIS151" s="4"/>
      <c r="GIT151" s="4"/>
      <c r="GIU151" s="4"/>
      <c r="GIV151" s="4"/>
      <c r="GIW151" s="4"/>
      <c r="GIX151" s="4"/>
      <c r="GIY151" s="4"/>
      <c r="GIZ151" s="4"/>
      <c r="GJA151" s="4"/>
      <c r="GJB151" s="4"/>
      <c r="GJC151" s="4"/>
      <c r="GJD151" s="4"/>
      <c r="GJE151" s="4"/>
      <c r="GJF151" s="4"/>
      <c r="GJG151" s="4"/>
      <c r="GJH151" s="4"/>
      <c r="GJI151" s="4"/>
      <c r="GJJ151" s="4"/>
      <c r="GJK151" s="4"/>
      <c r="GJL151" s="4"/>
      <c r="GJM151" s="4"/>
      <c r="GJN151" s="4"/>
      <c r="GJO151" s="4"/>
      <c r="GJP151" s="4"/>
      <c r="GJQ151" s="4"/>
      <c r="GJR151" s="4"/>
      <c r="GJS151" s="4"/>
      <c r="GJT151" s="4"/>
      <c r="GJU151" s="4"/>
      <c r="GJV151" s="4"/>
      <c r="GJW151" s="4"/>
      <c r="GJX151" s="4"/>
      <c r="GJY151" s="4"/>
      <c r="GJZ151" s="4"/>
      <c r="GKA151" s="4"/>
      <c r="GKB151" s="4"/>
      <c r="GKC151" s="4"/>
      <c r="GKD151" s="4"/>
      <c r="GKE151" s="4"/>
      <c r="GKF151" s="4"/>
      <c r="GKG151" s="4"/>
      <c r="GKH151" s="4"/>
      <c r="GKI151" s="4"/>
      <c r="GKJ151" s="4"/>
      <c r="GKK151" s="4"/>
      <c r="GKL151" s="4"/>
      <c r="GKM151" s="4"/>
      <c r="GKN151" s="4"/>
      <c r="GKO151" s="4"/>
      <c r="GKP151" s="4"/>
      <c r="GKQ151" s="4"/>
      <c r="GKR151" s="4"/>
      <c r="GKS151" s="4"/>
      <c r="GKT151" s="4"/>
      <c r="GKU151" s="4"/>
      <c r="GKV151" s="4"/>
      <c r="GKW151" s="4"/>
      <c r="GKX151" s="4"/>
      <c r="GKY151" s="4"/>
      <c r="GKZ151" s="4"/>
      <c r="GLA151" s="4"/>
      <c r="GLB151" s="4"/>
      <c r="GLC151" s="4"/>
      <c r="GLD151" s="4"/>
      <c r="GLE151" s="4"/>
      <c r="GLF151" s="4"/>
      <c r="GLG151" s="4"/>
      <c r="GLH151" s="4"/>
      <c r="GLI151" s="4"/>
      <c r="GLJ151" s="4"/>
      <c r="GLK151" s="4"/>
      <c r="GLL151" s="4"/>
      <c r="GLM151" s="4"/>
      <c r="GLN151" s="4"/>
      <c r="GLO151" s="4"/>
      <c r="GLP151" s="4"/>
      <c r="GLQ151" s="4"/>
      <c r="GLR151" s="4"/>
      <c r="GLS151" s="4"/>
      <c r="GLT151" s="4"/>
      <c r="GLU151" s="4"/>
      <c r="GLV151" s="4"/>
      <c r="GLW151" s="4"/>
      <c r="GLX151" s="4"/>
      <c r="GLY151" s="4"/>
      <c r="GLZ151" s="4"/>
      <c r="GMA151" s="4"/>
      <c r="GMB151" s="4"/>
      <c r="GMC151" s="4"/>
      <c r="GMD151" s="4"/>
      <c r="GME151" s="74"/>
      <c r="GMF151" s="74"/>
      <c r="GMG151" s="74"/>
      <c r="GMH151" s="74"/>
      <c r="GMI151" s="74"/>
      <c r="GMJ151" s="74"/>
      <c r="GMK151" s="4"/>
      <c r="GML151" s="4"/>
      <c r="GMM151" s="4"/>
      <c r="GMN151" s="4"/>
      <c r="GMO151" s="4"/>
      <c r="GMP151" s="4"/>
      <c r="GMQ151" s="4"/>
      <c r="GMR151" s="4"/>
      <c r="GMS151" s="4"/>
      <c r="GMT151" s="4"/>
      <c r="GMU151" s="4"/>
      <c r="GMV151" s="4"/>
      <c r="GMW151" s="4"/>
      <c r="GMX151" s="4"/>
      <c r="GMY151" s="4"/>
      <c r="GMZ151" s="4"/>
      <c r="GNA151" s="4"/>
      <c r="GNB151" s="4"/>
      <c r="GNC151" s="4"/>
      <c r="GND151" s="4"/>
      <c r="GNE151" s="4"/>
      <c r="GNF151" s="4"/>
      <c r="GNG151" s="4"/>
      <c r="GNH151" s="4"/>
      <c r="GNI151" s="4"/>
      <c r="GNJ151" s="4"/>
      <c r="GNK151" s="4"/>
      <c r="GNL151" s="4"/>
      <c r="GNM151" s="4"/>
      <c r="GNN151" s="4"/>
      <c r="GNO151" s="4"/>
      <c r="GNP151" s="4"/>
      <c r="GNQ151" s="4"/>
      <c r="GNR151" s="4"/>
      <c r="GNS151" s="4"/>
      <c r="GNT151" s="4"/>
      <c r="GNU151" s="4"/>
      <c r="GNV151" s="4"/>
      <c r="GNW151" s="4"/>
      <c r="GNX151" s="4"/>
      <c r="GNY151" s="4"/>
      <c r="GNZ151" s="4"/>
      <c r="GOA151" s="4"/>
      <c r="GOB151" s="4"/>
      <c r="GOC151" s="4"/>
      <c r="GOD151" s="4"/>
      <c r="GOE151" s="4"/>
      <c r="GOF151" s="4"/>
      <c r="GOG151" s="4"/>
      <c r="GOH151" s="4"/>
      <c r="GOI151" s="4"/>
      <c r="GOJ151" s="4"/>
      <c r="GOK151" s="4"/>
      <c r="GOL151" s="4"/>
      <c r="GOM151" s="4"/>
      <c r="GON151" s="4"/>
      <c r="GOO151" s="4"/>
      <c r="GOP151" s="4"/>
      <c r="GOQ151" s="4"/>
      <c r="GOR151" s="4"/>
      <c r="GOS151" s="4"/>
      <c r="GOT151" s="4"/>
      <c r="GOU151" s="4"/>
      <c r="GOV151" s="4"/>
      <c r="GOW151" s="4"/>
      <c r="GOX151" s="4"/>
      <c r="GOY151" s="4"/>
      <c r="GOZ151" s="4"/>
      <c r="GPA151" s="4"/>
      <c r="GPB151" s="4"/>
      <c r="GPC151" s="4"/>
      <c r="GPD151" s="4"/>
      <c r="GPE151" s="4"/>
      <c r="GPF151" s="4"/>
      <c r="GPG151" s="4"/>
      <c r="GPH151" s="4"/>
      <c r="GPI151" s="4"/>
      <c r="GPJ151" s="4"/>
      <c r="GPK151" s="4"/>
      <c r="GPL151" s="4"/>
      <c r="GPM151" s="4"/>
      <c r="GPN151" s="4"/>
      <c r="GPO151" s="4"/>
      <c r="GPP151" s="4"/>
      <c r="GPQ151" s="4"/>
      <c r="GPR151" s="4"/>
      <c r="GPS151" s="4"/>
      <c r="GPT151" s="4"/>
      <c r="GPU151" s="4"/>
      <c r="GPV151" s="4"/>
      <c r="GPW151" s="4"/>
      <c r="GPX151" s="4"/>
      <c r="GPY151" s="4"/>
      <c r="GPZ151" s="4"/>
      <c r="GQA151" s="4"/>
      <c r="GQB151" s="4"/>
      <c r="GQC151" s="4"/>
      <c r="GQD151" s="4"/>
      <c r="GQE151" s="4"/>
      <c r="GQF151" s="4"/>
      <c r="GQG151" s="4"/>
      <c r="GQH151" s="4"/>
      <c r="GQI151" s="4"/>
      <c r="GQJ151" s="4"/>
      <c r="GQK151" s="4"/>
      <c r="GQL151" s="4"/>
      <c r="GQM151" s="4"/>
      <c r="GQN151" s="4"/>
      <c r="GQO151" s="4"/>
      <c r="GQP151" s="4"/>
      <c r="GQQ151" s="4"/>
      <c r="GQR151" s="4"/>
      <c r="GQS151" s="4"/>
      <c r="GQT151" s="4"/>
      <c r="GQU151" s="4"/>
      <c r="GQV151" s="4"/>
      <c r="GQW151" s="4"/>
      <c r="GQX151" s="4"/>
      <c r="GQY151" s="4"/>
      <c r="GQZ151" s="4"/>
      <c r="GRA151" s="4"/>
      <c r="GRB151" s="4"/>
      <c r="GRC151" s="4"/>
      <c r="GRD151" s="4"/>
      <c r="GRE151" s="4"/>
      <c r="GRF151" s="4"/>
      <c r="GRG151" s="4"/>
      <c r="GRH151" s="4"/>
      <c r="GRI151" s="4"/>
      <c r="GRJ151" s="4"/>
      <c r="GRK151" s="4"/>
      <c r="GRL151" s="4"/>
      <c r="GRM151" s="4"/>
      <c r="GRN151" s="4"/>
      <c r="GRO151" s="4"/>
      <c r="GRP151" s="4"/>
      <c r="GRQ151" s="4"/>
      <c r="GRR151" s="4"/>
      <c r="GRS151" s="4"/>
      <c r="GRT151" s="4"/>
      <c r="GRU151" s="4"/>
      <c r="GRV151" s="4"/>
      <c r="GRW151" s="4"/>
      <c r="GRX151" s="4"/>
      <c r="GRY151" s="4"/>
      <c r="GRZ151" s="4"/>
      <c r="GSA151" s="4"/>
      <c r="GSB151" s="4"/>
      <c r="GSC151" s="4"/>
      <c r="GSD151" s="4"/>
      <c r="GSE151" s="4"/>
      <c r="GSF151" s="4"/>
      <c r="GSG151" s="4"/>
      <c r="GSH151" s="4"/>
      <c r="GSI151" s="4"/>
      <c r="GSJ151" s="4"/>
      <c r="GSK151" s="4"/>
      <c r="GSL151" s="4"/>
      <c r="GSM151" s="4"/>
      <c r="GSN151" s="4"/>
      <c r="GSO151" s="4"/>
      <c r="GSP151" s="4"/>
      <c r="GSQ151" s="4"/>
      <c r="GSR151" s="4"/>
      <c r="GSS151" s="4"/>
      <c r="GST151" s="4"/>
      <c r="GSU151" s="4"/>
      <c r="GSV151" s="4"/>
      <c r="GSW151" s="4"/>
      <c r="GSX151" s="4"/>
      <c r="GSY151" s="4"/>
      <c r="GSZ151" s="4"/>
      <c r="GTA151" s="4"/>
      <c r="GTB151" s="4"/>
      <c r="GTC151" s="4"/>
      <c r="GTD151" s="4"/>
      <c r="GTE151" s="4"/>
      <c r="GTF151" s="4"/>
      <c r="GTG151" s="4"/>
      <c r="GTH151" s="4"/>
      <c r="GTI151" s="4"/>
      <c r="GTJ151" s="4"/>
      <c r="GTK151" s="4"/>
      <c r="GTL151" s="4"/>
      <c r="GTM151" s="4"/>
      <c r="GTN151" s="4"/>
      <c r="GTO151" s="4"/>
      <c r="GTP151" s="4"/>
      <c r="GTQ151" s="4"/>
      <c r="GTR151" s="4"/>
      <c r="GTS151" s="4"/>
      <c r="GTT151" s="4"/>
      <c r="GTU151" s="4"/>
      <c r="GTV151" s="4"/>
      <c r="GTW151" s="4"/>
      <c r="GTX151" s="4"/>
      <c r="GTY151" s="4"/>
      <c r="GTZ151" s="4"/>
      <c r="GUA151" s="4"/>
      <c r="GUB151" s="4"/>
      <c r="GUC151" s="4"/>
      <c r="GUD151" s="4"/>
      <c r="GUE151" s="4"/>
      <c r="GUF151" s="4"/>
      <c r="GUG151" s="4"/>
      <c r="GUH151" s="4"/>
      <c r="GUI151" s="4"/>
      <c r="GUJ151" s="4"/>
      <c r="GUK151" s="4"/>
      <c r="GUL151" s="4"/>
      <c r="GUM151" s="4"/>
      <c r="GUN151" s="4"/>
      <c r="GUO151" s="4"/>
      <c r="GUP151" s="4"/>
      <c r="GUQ151" s="4"/>
      <c r="GUR151" s="4"/>
      <c r="GUS151" s="4"/>
      <c r="GUT151" s="4"/>
      <c r="GUU151" s="4"/>
      <c r="GUV151" s="4"/>
      <c r="GUW151" s="4"/>
      <c r="GUX151" s="4"/>
      <c r="GUY151" s="4"/>
      <c r="GUZ151" s="4"/>
      <c r="GVA151" s="4"/>
      <c r="GVB151" s="4"/>
      <c r="GVC151" s="4"/>
      <c r="GVD151" s="4"/>
      <c r="GVE151" s="4"/>
      <c r="GVF151" s="4"/>
      <c r="GVG151" s="4"/>
      <c r="GVH151" s="4"/>
      <c r="GVI151" s="4"/>
      <c r="GVJ151" s="4"/>
      <c r="GVK151" s="4"/>
      <c r="GVL151" s="4"/>
      <c r="GVM151" s="4"/>
      <c r="GVN151" s="4"/>
      <c r="GVO151" s="4"/>
      <c r="GVP151" s="4"/>
      <c r="GVQ151" s="4"/>
      <c r="GVR151" s="4"/>
      <c r="GVS151" s="4"/>
      <c r="GVT151" s="4"/>
      <c r="GVU151" s="4"/>
      <c r="GVV151" s="4"/>
      <c r="GVW151" s="4"/>
      <c r="GVX151" s="4"/>
      <c r="GVY151" s="4"/>
      <c r="GVZ151" s="4"/>
      <c r="GWA151" s="74"/>
      <c r="GWB151" s="74"/>
      <c r="GWC151" s="74"/>
      <c r="GWD151" s="74"/>
      <c r="GWE151" s="74"/>
      <c r="GWF151" s="74"/>
      <c r="GWG151" s="4"/>
      <c r="GWH151" s="4"/>
      <c r="GWI151" s="4"/>
      <c r="GWJ151" s="4"/>
      <c r="GWK151" s="4"/>
      <c r="GWL151" s="4"/>
      <c r="GWM151" s="4"/>
      <c r="GWN151" s="4"/>
      <c r="GWO151" s="4"/>
      <c r="GWP151" s="4"/>
      <c r="GWQ151" s="4"/>
      <c r="GWR151" s="4"/>
      <c r="GWS151" s="4"/>
      <c r="GWT151" s="4"/>
      <c r="GWU151" s="4"/>
      <c r="GWV151" s="4"/>
      <c r="GWW151" s="4"/>
      <c r="GWX151" s="4"/>
      <c r="GWY151" s="4"/>
      <c r="GWZ151" s="4"/>
      <c r="GXA151" s="4"/>
      <c r="GXB151" s="4"/>
      <c r="GXC151" s="4"/>
      <c r="GXD151" s="4"/>
      <c r="GXE151" s="4"/>
      <c r="GXF151" s="4"/>
      <c r="GXG151" s="4"/>
      <c r="GXH151" s="4"/>
      <c r="GXI151" s="4"/>
      <c r="GXJ151" s="4"/>
      <c r="GXK151" s="4"/>
      <c r="GXL151" s="4"/>
      <c r="GXM151" s="4"/>
      <c r="GXN151" s="4"/>
      <c r="GXO151" s="4"/>
      <c r="GXP151" s="4"/>
      <c r="GXQ151" s="4"/>
      <c r="GXR151" s="4"/>
      <c r="GXS151" s="4"/>
      <c r="GXT151" s="4"/>
      <c r="GXU151" s="4"/>
      <c r="GXV151" s="4"/>
      <c r="GXW151" s="4"/>
      <c r="GXX151" s="4"/>
      <c r="GXY151" s="4"/>
      <c r="GXZ151" s="4"/>
      <c r="GYA151" s="4"/>
      <c r="GYB151" s="4"/>
      <c r="GYC151" s="4"/>
      <c r="GYD151" s="4"/>
      <c r="GYE151" s="4"/>
      <c r="GYF151" s="4"/>
      <c r="GYG151" s="4"/>
      <c r="GYH151" s="4"/>
      <c r="GYI151" s="4"/>
      <c r="GYJ151" s="4"/>
      <c r="GYK151" s="4"/>
      <c r="GYL151" s="4"/>
      <c r="GYM151" s="4"/>
      <c r="GYN151" s="4"/>
      <c r="GYO151" s="4"/>
      <c r="GYP151" s="4"/>
      <c r="GYQ151" s="4"/>
      <c r="GYR151" s="4"/>
      <c r="GYS151" s="4"/>
      <c r="GYT151" s="4"/>
      <c r="GYU151" s="4"/>
      <c r="GYV151" s="4"/>
      <c r="GYW151" s="4"/>
      <c r="GYX151" s="4"/>
      <c r="GYY151" s="4"/>
      <c r="GYZ151" s="4"/>
      <c r="GZA151" s="4"/>
      <c r="GZB151" s="4"/>
      <c r="GZC151" s="4"/>
      <c r="GZD151" s="4"/>
      <c r="GZE151" s="4"/>
      <c r="GZF151" s="4"/>
      <c r="GZG151" s="4"/>
      <c r="GZH151" s="4"/>
      <c r="GZI151" s="4"/>
      <c r="GZJ151" s="4"/>
      <c r="GZK151" s="4"/>
      <c r="GZL151" s="4"/>
      <c r="GZM151" s="4"/>
      <c r="GZN151" s="4"/>
      <c r="GZO151" s="4"/>
      <c r="GZP151" s="4"/>
      <c r="GZQ151" s="4"/>
      <c r="GZR151" s="4"/>
      <c r="GZS151" s="4"/>
      <c r="GZT151" s="4"/>
      <c r="GZU151" s="4"/>
      <c r="GZV151" s="4"/>
      <c r="GZW151" s="4"/>
      <c r="GZX151" s="4"/>
      <c r="GZY151" s="4"/>
      <c r="GZZ151" s="4"/>
      <c r="HAA151" s="4"/>
      <c r="HAB151" s="4"/>
      <c r="HAC151" s="4"/>
      <c r="HAD151" s="4"/>
      <c r="HAE151" s="4"/>
      <c r="HAF151" s="4"/>
      <c r="HAG151" s="4"/>
      <c r="HAH151" s="4"/>
      <c r="HAI151" s="4"/>
      <c r="HAJ151" s="4"/>
      <c r="HAK151" s="4"/>
      <c r="HAL151" s="4"/>
      <c r="HAM151" s="4"/>
      <c r="HAN151" s="4"/>
      <c r="HAO151" s="4"/>
      <c r="HAP151" s="4"/>
      <c r="HAQ151" s="4"/>
      <c r="HAR151" s="4"/>
      <c r="HAS151" s="4"/>
      <c r="HAT151" s="4"/>
      <c r="HAU151" s="4"/>
      <c r="HAV151" s="4"/>
      <c r="HAW151" s="4"/>
      <c r="HAX151" s="4"/>
      <c r="HAY151" s="4"/>
      <c r="HAZ151" s="4"/>
      <c r="HBA151" s="4"/>
      <c r="HBB151" s="4"/>
      <c r="HBC151" s="4"/>
      <c r="HBD151" s="4"/>
      <c r="HBE151" s="4"/>
      <c r="HBF151" s="4"/>
      <c r="HBG151" s="4"/>
      <c r="HBH151" s="4"/>
      <c r="HBI151" s="4"/>
      <c r="HBJ151" s="4"/>
      <c r="HBK151" s="4"/>
      <c r="HBL151" s="4"/>
      <c r="HBM151" s="4"/>
      <c r="HBN151" s="4"/>
      <c r="HBO151" s="4"/>
      <c r="HBP151" s="4"/>
      <c r="HBQ151" s="4"/>
      <c r="HBR151" s="4"/>
      <c r="HBS151" s="4"/>
      <c r="HBT151" s="4"/>
      <c r="HBU151" s="4"/>
      <c r="HBV151" s="4"/>
      <c r="HBW151" s="4"/>
      <c r="HBX151" s="4"/>
      <c r="HBY151" s="4"/>
      <c r="HBZ151" s="4"/>
      <c r="HCA151" s="4"/>
      <c r="HCB151" s="4"/>
      <c r="HCC151" s="4"/>
      <c r="HCD151" s="4"/>
      <c r="HCE151" s="4"/>
      <c r="HCF151" s="4"/>
      <c r="HCG151" s="4"/>
      <c r="HCH151" s="4"/>
      <c r="HCI151" s="4"/>
      <c r="HCJ151" s="4"/>
      <c r="HCK151" s="4"/>
      <c r="HCL151" s="4"/>
      <c r="HCM151" s="4"/>
      <c r="HCN151" s="4"/>
      <c r="HCO151" s="4"/>
      <c r="HCP151" s="4"/>
      <c r="HCQ151" s="4"/>
      <c r="HCR151" s="4"/>
      <c r="HCS151" s="4"/>
      <c r="HCT151" s="4"/>
      <c r="HCU151" s="4"/>
      <c r="HCV151" s="4"/>
      <c r="HCW151" s="4"/>
      <c r="HCX151" s="4"/>
      <c r="HCY151" s="4"/>
      <c r="HCZ151" s="4"/>
      <c r="HDA151" s="4"/>
      <c r="HDB151" s="4"/>
      <c r="HDC151" s="4"/>
      <c r="HDD151" s="4"/>
      <c r="HDE151" s="4"/>
      <c r="HDF151" s="4"/>
      <c r="HDG151" s="4"/>
      <c r="HDH151" s="4"/>
      <c r="HDI151" s="4"/>
      <c r="HDJ151" s="4"/>
      <c r="HDK151" s="4"/>
      <c r="HDL151" s="4"/>
      <c r="HDM151" s="4"/>
      <c r="HDN151" s="4"/>
      <c r="HDO151" s="4"/>
      <c r="HDP151" s="4"/>
      <c r="HDQ151" s="4"/>
      <c r="HDR151" s="4"/>
      <c r="HDS151" s="4"/>
      <c r="HDT151" s="4"/>
      <c r="HDU151" s="4"/>
      <c r="HDV151" s="4"/>
      <c r="HDW151" s="4"/>
      <c r="HDX151" s="4"/>
      <c r="HDY151" s="4"/>
      <c r="HDZ151" s="4"/>
      <c r="HEA151" s="4"/>
      <c r="HEB151" s="4"/>
      <c r="HEC151" s="4"/>
      <c r="HED151" s="4"/>
      <c r="HEE151" s="4"/>
      <c r="HEF151" s="4"/>
      <c r="HEG151" s="4"/>
      <c r="HEH151" s="4"/>
      <c r="HEI151" s="4"/>
      <c r="HEJ151" s="4"/>
      <c r="HEK151" s="4"/>
      <c r="HEL151" s="4"/>
      <c r="HEM151" s="4"/>
      <c r="HEN151" s="4"/>
      <c r="HEO151" s="4"/>
      <c r="HEP151" s="4"/>
      <c r="HEQ151" s="4"/>
      <c r="HER151" s="4"/>
      <c r="HES151" s="4"/>
      <c r="HET151" s="4"/>
      <c r="HEU151" s="4"/>
      <c r="HEV151" s="4"/>
      <c r="HEW151" s="4"/>
      <c r="HEX151" s="4"/>
      <c r="HEY151" s="4"/>
      <c r="HEZ151" s="4"/>
      <c r="HFA151" s="4"/>
      <c r="HFB151" s="4"/>
      <c r="HFC151" s="4"/>
      <c r="HFD151" s="4"/>
      <c r="HFE151" s="4"/>
      <c r="HFF151" s="4"/>
      <c r="HFG151" s="4"/>
      <c r="HFH151" s="4"/>
      <c r="HFI151" s="4"/>
      <c r="HFJ151" s="4"/>
      <c r="HFK151" s="4"/>
      <c r="HFL151" s="4"/>
      <c r="HFM151" s="4"/>
      <c r="HFN151" s="4"/>
      <c r="HFO151" s="4"/>
      <c r="HFP151" s="4"/>
      <c r="HFQ151" s="4"/>
      <c r="HFR151" s="4"/>
      <c r="HFS151" s="4"/>
      <c r="HFT151" s="4"/>
      <c r="HFU151" s="4"/>
      <c r="HFV151" s="4"/>
      <c r="HFW151" s="74"/>
      <c r="HFX151" s="74"/>
      <c r="HFY151" s="74"/>
      <c r="HFZ151" s="74"/>
      <c r="HGA151" s="74"/>
      <c r="HGB151" s="74"/>
      <c r="HGC151" s="4"/>
      <c r="HGD151" s="4"/>
      <c r="HGE151" s="4"/>
      <c r="HGF151" s="4"/>
      <c r="HGG151" s="4"/>
      <c r="HGH151" s="4"/>
      <c r="HGI151" s="4"/>
      <c r="HGJ151" s="4"/>
      <c r="HGK151" s="4"/>
      <c r="HGL151" s="4"/>
      <c r="HGM151" s="4"/>
      <c r="HGN151" s="4"/>
      <c r="HGO151" s="4"/>
      <c r="HGP151" s="4"/>
      <c r="HGQ151" s="4"/>
      <c r="HGR151" s="4"/>
      <c r="HGS151" s="4"/>
      <c r="HGT151" s="4"/>
      <c r="HGU151" s="4"/>
      <c r="HGV151" s="4"/>
      <c r="HGW151" s="4"/>
      <c r="HGX151" s="4"/>
      <c r="HGY151" s="4"/>
      <c r="HGZ151" s="4"/>
      <c r="HHA151" s="4"/>
      <c r="HHB151" s="4"/>
      <c r="HHC151" s="4"/>
      <c r="HHD151" s="4"/>
      <c r="HHE151" s="4"/>
      <c r="HHF151" s="4"/>
      <c r="HHG151" s="4"/>
      <c r="HHH151" s="4"/>
      <c r="HHI151" s="4"/>
      <c r="HHJ151" s="4"/>
      <c r="HHK151" s="4"/>
      <c r="HHL151" s="4"/>
      <c r="HHM151" s="4"/>
      <c r="HHN151" s="4"/>
      <c r="HHO151" s="4"/>
      <c r="HHP151" s="4"/>
      <c r="HHQ151" s="4"/>
      <c r="HHR151" s="4"/>
      <c r="HHS151" s="4"/>
      <c r="HHT151" s="4"/>
      <c r="HHU151" s="4"/>
      <c r="HHV151" s="4"/>
      <c r="HHW151" s="4"/>
      <c r="HHX151" s="4"/>
      <c r="HHY151" s="4"/>
      <c r="HHZ151" s="4"/>
      <c r="HIA151" s="4"/>
      <c r="HIB151" s="4"/>
      <c r="HIC151" s="4"/>
      <c r="HID151" s="4"/>
      <c r="HIE151" s="4"/>
      <c r="HIF151" s="4"/>
      <c r="HIG151" s="4"/>
      <c r="HIH151" s="4"/>
      <c r="HII151" s="4"/>
      <c r="HIJ151" s="4"/>
      <c r="HIK151" s="4"/>
      <c r="HIL151" s="4"/>
      <c r="HIM151" s="4"/>
      <c r="HIN151" s="4"/>
      <c r="HIO151" s="4"/>
      <c r="HIP151" s="4"/>
      <c r="HIQ151" s="4"/>
      <c r="HIR151" s="4"/>
      <c r="HIS151" s="4"/>
      <c r="HIT151" s="4"/>
      <c r="HIU151" s="4"/>
      <c r="HIV151" s="4"/>
      <c r="HIW151" s="4"/>
      <c r="HIX151" s="4"/>
      <c r="HIY151" s="4"/>
      <c r="HIZ151" s="4"/>
      <c r="HJA151" s="4"/>
      <c r="HJB151" s="4"/>
      <c r="HJC151" s="4"/>
      <c r="HJD151" s="4"/>
      <c r="HJE151" s="4"/>
      <c r="HJF151" s="4"/>
      <c r="HJG151" s="4"/>
      <c r="HJH151" s="4"/>
      <c r="HJI151" s="4"/>
      <c r="HJJ151" s="4"/>
      <c r="HJK151" s="4"/>
      <c r="HJL151" s="4"/>
      <c r="HJM151" s="4"/>
      <c r="HJN151" s="4"/>
      <c r="HJO151" s="4"/>
      <c r="HJP151" s="4"/>
      <c r="HJQ151" s="4"/>
      <c r="HJR151" s="4"/>
      <c r="HJS151" s="4"/>
      <c r="HJT151" s="4"/>
      <c r="HJU151" s="4"/>
      <c r="HJV151" s="4"/>
      <c r="HJW151" s="4"/>
      <c r="HJX151" s="4"/>
      <c r="HJY151" s="4"/>
      <c r="HJZ151" s="4"/>
      <c r="HKA151" s="4"/>
      <c r="HKB151" s="4"/>
      <c r="HKC151" s="4"/>
      <c r="HKD151" s="4"/>
      <c r="HKE151" s="4"/>
      <c r="HKF151" s="4"/>
      <c r="HKG151" s="4"/>
      <c r="HKH151" s="4"/>
      <c r="HKI151" s="4"/>
      <c r="HKJ151" s="4"/>
      <c r="HKK151" s="4"/>
      <c r="HKL151" s="4"/>
      <c r="HKM151" s="4"/>
      <c r="HKN151" s="4"/>
      <c r="HKO151" s="4"/>
      <c r="HKP151" s="4"/>
      <c r="HKQ151" s="4"/>
      <c r="HKR151" s="4"/>
      <c r="HKS151" s="4"/>
      <c r="HKT151" s="4"/>
      <c r="HKU151" s="4"/>
      <c r="HKV151" s="4"/>
      <c r="HKW151" s="4"/>
      <c r="HKX151" s="4"/>
      <c r="HKY151" s="4"/>
      <c r="HKZ151" s="4"/>
      <c r="HLA151" s="4"/>
      <c r="HLB151" s="4"/>
      <c r="HLC151" s="4"/>
      <c r="HLD151" s="4"/>
      <c r="HLE151" s="4"/>
      <c r="HLF151" s="4"/>
      <c r="HLG151" s="4"/>
      <c r="HLH151" s="4"/>
      <c r="HLI151" s="4"/>
      <c r="HLJ151" s="4"/>
      <c r="HLK151" s="4"/>
      <c r="HLL151" s="4"/>
      <c r="HLM151" s="4"/>
      <c r="HLN151" s="4"/>
      <c r="HLO151" s="4"/>
      <c r="HLP151" s="4"/>
      <c r="HLQ151" s="4"/>
      <c r="HLR151" s="4"/>
      <c r="HLS151" s="4"/>
      <c r="HLT151" s="4"/>
      <c r="HLU151" s="4"/>
      <c r="HLV151" s="4"/>
      <c r="HLW151" s="4"/>
      <c r="HLX151" s="4"/>
      <c r="HLY151" s="4"/>
      <c r="HLZ151" s="4"/>
      <c r="HMA151" s="4"/>
      <c r="HMB151" s="4"/>
      <c r="HMC151" s="4"/>
      <c r="HMD151" s="4"/>
      <c r="HME151" s="4"/>
      <c r="HMF151" s="4"/>
      <c r="HMG151" s="4"/>
      <c r="HMH151" s="4"/>
      <c r="HMI151" s="4"/>
      <c r="HMJ151" s="4"/>
      <c r="HMK151" s="4"/>
      <c r="HML151" s="4"/>
      <c r="HMM151" s="4"/>
      <c r="HMN151" s="4"/>
      <c r="HMO151" s="4"/>
      <c r="HMP151" s="4"/>
      <c r="HMQ151" s="4"/>
      <c r="HMR151" s="4"/>
      <c r="HMS151" s="4"/>
      <c r="HMT151" s="4"/>
      <c r="HMU151" s="4"/>
      <c r="HMV151" s="4"/>
      <c r="HMW151" s="4"/>
      <c r="HMX151" s="4"/>
      <c r="HMY151" s="4"/>
      <c r="HMZ151" s="4"/>
      <c r="HNA151" s="4"/>
      <c r="HNB151" s="4"/>
      <c r="HNC151" s="4"/>
      <c r="HND151" s="4"/>
      <c r="HNE151" s="4"/>
      <c r="HNF151" s="4"/>
      <c r="HNG151" s="4"/>
      <c r="HNH151" s="4"/>
      <c r="HNI151" s="4"/>
      <c r="HNJ151" s="4"/>
      <c r="HNK151" s="4"/>
      <c r="HNL151" s="4"/>
      <c r="HNM151" s="4"/>
      <c r="HNN151" s="4"/>
      <c r="HNO151" s="4"/>
      <c r="HNP151" s="4"/>
      <c r="HNQ151" s="4"/>
      <c r="HNR151" s="4"/>
      <c r="HNS151" s="4"/>
      <c r="HNT151" s="4"/>
      <c r="HNU151" s="4"/>
      <c r="HNV151" s="4"/>
      <c r="HNW151" s="4"/>
      <c r="HNX151" s="4"/>
      <c r="HNY151" s="4"/>
      <c r="HNZ151" s="4"/>
      <c r="HOA151" s="4"/>
      <c r="HOB151" s="4"/>
      <c r="HOC151" s="4"/>
      <c r="HOD151" s="4"/>
      <c r="HOE151" s="4"/>
      <c r="HOF151" s="4"/>
      <c r="HOG151" s="4"/>
      <c r="HOH151" s="4"/>
      <c r="HOI151" s="4"/>
      <c r="HOJ151" s="4"/>
      <c r="HOK151" s="4"/>
      <c r="HOL151" s="4"/>
      <c r="HOM151" s="4"/>
      <c r="HON151" s="4"/>
      <c r="HOO151" s="4"/>
      <c r="HOP151" s="4"/>
      <c r="HOQ151" s="4"/>
      <c r="HOR151" s="4"/>
      <c r="HOS151" s="4"/>
      <c r="HOT151" s="4"/>
      <c r="HOU151" s="4"/>
      <c r="HOV151" s="4"/>
      <c r="HOW151" s="4"/>
      <c r="HOX151" s="4"/>
      <c r="HOY151" s="4"/>
      <c r="HOZ151" s="4"/>
      <c r="HPA151" s="4"/>
      <c r="HPB151" s="4"/>
      <c r="HPC151" s="4"/>
      <c r="HPD151" s="4"/>
      <c r="HPE151" s="4"/>
      <c r="HPF151" s="4"/>
      <c r="HPG151" s="4"/>
      <c r="HPH151" s="4"/>
      <c r="HPI151" s="4"/>
      <c r="HPJ151" s="4"/>
      <c r="HPK151" s="4"/>
      <c r="HPL151" s="4"/>
      <c r="HPM151" s="4"/>
      <c r="HPN151" s="4"/>
      <c r="HPO151" s="4"/>
      <c r="HPP151" s="4"/>
      <c r="HPQ151" s="4"/>
      <c r="HPR151" s="4"/>
      <c r="HPS151" s="74"/>
      <c r="HPT151" s="74"/>
      <c r="HPU151" s="74"/>
      <c r="HPV151" s="74"/>
      <c r="HPW151" s="74"/>
      <c r="HPX151" s="74"/>
      <c r="HPY151" s="4"/>
      <c r="HPZ151" s="4"/>
      <c r="HQA151" s="4"/>
      <c r="HQB151" s="4"/>
      <c r="HQC151" s="4"/>
      <c r="HQD151" s="4"/>
      <c r="HQE151" s="4"/>
      <c r="HQF151" s="4"/>
      <c r="HQG151" s="4"/>
      <c r="HQH151" s="4"/>
      <c r="HQI151" s="4"/>
      <c r="HQJ151" s="4"/>
      <c r="HQK151" s="4"/>
      <c r="HQL151" s="4"/>
      <c r="HQM151" s="4"/>
      <c r="HQN151" s="4"/>
      <c r="HQO151" s="4"/>
      <c r="HQP151" s="4"/>
      <c r="HQQ151" s="4"/>
      <c r="HQR151" s="4"/>
      <c r="HQS151" s="4"/>
      <c r="HQT151" s="4"/>
      <c r="HQU151" s="4"/>
      <c r="HQV151" s="4"/>
      <c r="HQW151" s="4"/>
      <c r="HQX151" s="4"/>
      <c r="HQY151" s="4"/>
      <c r="HQZ151" s="4"/>
      <c r="HRA151" s="4"/>
      <c r="HRB151" s="4"/>
      <c r="HRC151" s="4"/>
      <c r="HRD151" s="4"/>
      <c r="HRE151" s="4"/>
      <c r="HRF151" s="4"/>
      <c r="HRG151" s="4"/>
      <c r="HRH151" s="4"/>
      <c r="HRI151" s="4"/>
      <c r="HRJ151" s="4"/>
      <c r="HRK151" s="4"/>
      <c r="HRL151" s="4"/>
      <c r="HRM151" s="4"/>
      <c r="HRN151" s="4"/>
      <c r="HRO151" s="4"/>
      <c r="HRP151" s="4"/>
      <c r="HRQ151" s="4"/>
      <c r="HRR151" s="4"/>
      <c r="HRS151" s="4"/>
      <c r="HRT151" s="4"/>
      <c r="HRU151" s="4"/>
      <c r="HRV151" s="4"/>
      <c r="HRW151" s="4"/>
      <c r="HRX151" s="4"/>
      <c r="HRY151" s="4"/>
      <c r="HRZ151" s="4"/>
      <c r="HSA151" s="4"/>
      <c r="HSB151" s="4"/>
      <c r="HSC151" s="4"/>
      <c r="HSD151" s="4"/>
      <c r="HSE151" s="4"/>
      <c r="HSF151" s="4"/>
      <c r="HSG151" s="4"/>
      <c r="HSH151" s="4"/>
      <c r="HSI151" s="4"/>
      <c r="HSJ151" s="4"/>
      <c r="HSK151" s="4"/>
      <c r="HSL151" s="4"/>
      <c r="HSM151" s="4"/>
      <c r="HSN151" s="4"/>
      <c r="HSO151" s="4"/>
      <c r="HSP151" s="4"/>
      <c r="HSQ151" s="4"/>
      <c r="HSR151" s="4"/>
      <c r="HSS151" s="4"/>
      <c r="HST151" s="4"/>
      <c r="HSU151" s="4"/>
      <c r="HSV151" s="4"/>
      <c r="HSW151" s="4"/>
      <c r="HSX151" s="4"/>
      <c r="HSY151" s="4"/>
      <c r="HSZ151" s="4"/>
      <c r="HTA151" s="4"/>
      <c r="HTB151" s="4"/>
      <c r="HTC151" s="4"/>
      <c r="HTD151" s="4"/>
      <c r="HTE151" s="4"/>
      <c r="HTF151" s="4"/>
      <c r="HTG151" s="4"/>
      <c r="HTH151" s="4"/>
      <c r="HTI151" s="4"/>
      <c r="HTJ151" s="4"/>
      <c r="HTK151" s="4"/>
      <c r="HTL151" s="4"/>
      <c r="HTM151" s="4"/>
      <c r="HTN151" s="4"/>
      <c r="HTO151" s="4"/>
      <c r="HTP151" s="4"/>
      <c r="HTQ151" s="4"/>
      <c r="HTR151" s="4"/>
      <c r="HTS151" s="4"/>
      <c r="HTT151" s="4"/>
      <c r="HTU151" s="4"/>
      <c r="HTV151" s="4"/>
      <c r="HTW151" s="4"/>
      <c r="HTX151" s="4"/>
      <c r="HTY151" s="4"/>
      <c r="HTZ151" s="4"/>
      <c r="HUA151" s="4"/>
      <c r="HUB151" s="4"/>
      <c r="HUC151" s="4"/>
      <c r="HUD151" s="4"/>
      <c r="HUE151" s="4"/>
      <c r="HUF151" s="4"/>
      <c r="HUG151" s="4"/>
      <c r="HUH151" s="4"/>
      <c r="HUI151" s="4"/>
      <c r="HUJ151" s="4"/>
      <c r="HUK151" s="4"/>
      <c r="HUL151" s="4"/>
      <c r="HUM151" s="4"/>
      <c r="HUN151" s="4"/>
      <c r="HUO151" s="4"/>
      <c r="HUP151" s="4"/>
      <c r="HUQ151" s="4"/>
      <c r="HUR151" s="4"/>
      <c r="HUS151" s="4"/>
      <c r="HUT151" s="4"/>
      <c r="HUU151" s="4"/>
      <c r="HUV151" s="4"/>
      <c r="HUW151" s="4"/>
      <c r="HUX151" s="4"/>
      <c r="HUY151" s="4"/>
      <c r="HUZ151" s="4"/>
      <c r="HVA151" s="4"/>
      <c r="HVB151" s="4"/>
      <c r="HVC151" s="4"/>
      <c r="HVD151" s="4"/>
      <c r="HVE151" s="4"/>
      <c r="HVF151" s="4"/>
      <c r="HVG151" s="4"/>
      <c r="HVH151" s="4"/>
      <c r="HVI151" s="4"/>
      <c r="HVJ151" s="4"/>
      <c r="HVK151" s="4"/>
      <c r="HVL151" s="4"/>
      <c r="HVM151" s="4"/>
      <c r="HVN151" s="4"/>
      <c r="HVO151" s="4"/>
      <c r="HVP151" s="4"/>
      <c r="HVQ151" s="4"/>
      <c r="HVR151" s="4"/>
      <c r="HVS151" s="4"/>
      <c r="HVT151" s="4"/>
      <c r="HVU151" s="4"/>
      <c r="HVV151" s="4"/>
      <c r="HVW151" s="4"/>
      <c r="HVX151" s="4"/>
      <c r="HVY151" s="4"/>
      <c r="HVZ151" s="4"/>
      <c r="HWA151" s="4"/>
      <c r="HWB151" s="4"/>
      <c r="HWC151" s="4"/>
      <c r="HWD151" s="4"/>
      <c r="HWE151" s="4"/>
      <c r="HWF151" s="4"/>
      <c r="HWG151" s="4"/>
      <c r="HWH151" s="4"/>
      <c r="HWI151" s="4"/>
      <c r="HWJ151" s="4"/>
      <c r="HWK151" s="4"/>
      <c r="HWL151" s="4"/>
      <c r="HWM151" s="4"/>
      <c r="HWN151" s="4"/>
      <c r="HWO151" s="4"/>
      <c r="HWP151" s="4"/>
      <c r="HWQ151" s="4"/>
      <c r="HWR151" s="4"/>
      <c r="HWS151" s="4"/>
      <c r="HWT151" s="4"/>
      <c r="HWU151" s="4"/>
      <c r="HWV151" s="4"/>
      <c r="HWW151" s="4"/>
      <c r="HWX151" s="4"/>
      <c r="HWY151" s="4"/>
      <c r="HWZ151" s="4"/>
      <c r="HXA151" s="4"/>
      <c r="HXB151" s="4"/>
      <c r="HXC151" s="4"/>
      <c r="HXD151" s="4"/>
      <c r="HXE151" s="4"/>
      <c r="HXF151" s="4"/>
      <c r="HXG151" s="4"/>
      <c r="HXH151" s="4"/>
      <c r="HXI151" s="4"/>
      <c r="HXJ151" s="4"/>
      <c r="HXK151" s="4"/>
      <c r="HXL151" s="4"/>
      <c r="HXM151" s="4"/>
      <c r="HXN151" s="4"/>
      <c r="HXO151" s="4"/>
      <c r="HXP151" s="4"/>
      <c r="HXQ151" s="4"/>
      <c r="HXR151" s="4"/>
      <c r="HXS151" s="4"/>
      <c r="HXT151" s="4"/>
      <c r="HXU151" s="4"/>
      <c r="HXV151" s="4"/>
      <c r="HXW151" s="4"/>
      <c r="HXX151" s="4"/>
      <c r="HXY151" s="4"/>
      <c r="HXZ151" s="4"/>
      <c r="HYA151" s="4"/>
      <c r="HYB151" s="4"/>
      <c r="HYC151" s="4"/>
      <c r="HYD151" s="4"/>
      <c r="HYE151" s="4"/>
      <c r="HYF151" s="4"/>
      <c r="HYG151" s="4"/>
      <c r="HYH151" s="4"/>
      <c r="HYI151" s="4"/>
      <c r="HYJ151" s="4"/>
      <c r="HYK151" s="4"/>
      <c r="HYL151" s="4"/>
      <c r="HYM151" s="4"/>
      <c r="HYN151" s="4"/>
      <c r="HYO151" s="4"/>
      <c r="HYP151" s="4"/>
      <c r="HYQ151" s="4"/>
      <c r="HYR151" s="4"/>
      <c r="HYS151" s="4"/>
      <c r="HYT151" s="4"/>
      <c r="HYU151" s="4"/>
      <c r="HYV151" s="4"/>
      <c r="HYW151" s="4"/>
      <c r="HYX151" s="4"/>
      <c r="HYY151" s="4"/>
      <c r="HYZ151" s="4"/>
      <c r="HZA151" s="4"/>
      <c r="HZB151" s="4"/>
      <c r="HZC151" s="4"/>
      <c r="HZD151" s="4"/>
      <c r="HZE151" s="4"/>
      <c r="HZF151" s="4"/>
      <c r="HZG151" s="4"/>
      <c r="HZH151" s="4"/>
      <c r="HZI151" s="4"/>
      <c r="HZJ151" s="4"/>
      <c r="HZK151" s="4"/>
      <c r="HZL151" s="4"/>
      <c r="HZM151" s="4"/>
      <c r="HZN151" s="4"/>
      <c r="HZO151" s="74"/>
      <c r="HZP151" s="74"/>
      <c r="HZQ151" s="74"/>
      <c r="HZR151" s="74"/>
      <c r="HZS151" s="74"/>
      <c r="HZT151" s="74"/>
      <c r="HZU151" s="4"/>
      <c r="HZV151" s="4"/>
      <c r="HZW151" s="4"/>
      <c r="HZX151" s="4"/>
      <c r="HZY151" s="4"/>
      <c r="HZZ151" s="4"/>
      <c r="IAA151" s="4"/>
      <c r="IAB151" s="4"/>
      <c r="IAC151" s="4"/>
      <c r="IAD151" s="4"/>
      <c r="IAE151" s="4"/>
      <c r="IAF151" s="4"/>
      <c r="IAG151" s="4"/>
      <c r="IAH151" s="4"/>
      <c r="IAI151" s="4"/>
      <c r="IAJ151" s="4"/>
      <c r="IAK151" s="4"/>
      <c r="IAL151" s="4"/>
      <c r="IAM151" s="4"/>
      <c r="IAN151" s="4"/>
      <c r="IAO151" s="4"/>
      <c r="IAP151" s="4"/>
      <c r="IAQ151" s="4"/>
      <c r="IAR151" s="4"/>
      <c r="IAS151" s="4"/>
      <c r="IAT151" s="4"/>
      <c r="IAU151" s="4"/>
      <c r="IAV151" s="4"/>
      <c r="IAW151" s="4"/>
      <c r="IAX151" s="4"/>
      <c r="IAY151" s="4"/>
      <c r="IAZ151" s="4"/>
      <c r="IBA151" s="4"/>
      <c r="IBB151" s="4"/>
      <c r="IBC151" s="4"/>
      <c r="IBD151" s="4"/>
      <c r="IBE151" s="4"/>
      <c r="IBF151" s="4"/>
      <c r="IBG151" s="4"/>
      <c r="IBH151" s="4"/>
      <c r="IBI151" s="4"/>
      <c r="IBJ151" s="4"/>
      <c r="IBK151" s="4"/>
      <c r="IBL151" s="4"/>
      <c r="IBM151" s="4"/>
      <c r="IBN151" s="4"/>
      <c r="IBO151" s="4"/>
      <c r="IBP151" s="4"/>
      <c r="IBQ151" s="4"/>
      <c r="IBR151" s="4"/>
      <c r="IBS151" s="4"/>
      <c r="IBT151" s="4"/>
      <c r="IBU151" s="4"/>
      <c r="IBV151" s="4"/>
      <c r="IBW151" s="4"/>
      <c r="IBX151" s="4"/>
      <c r="IBY151" s="4"/>
      <c r="IBZ151" s="4"/>
      <c r="ICA151" s="4"/>
      <c r="ICB151" s="4"/>
      <c r="ICC151" s="4"/>
      <c r="ICD151" s="4"/>
      <c r="ICE151" s="4"/>
      <c r="ICF151" s="4"/>
      <c r="ICG151" s="4"/>
      <c r="ICH151" s="4"/>
      <c r="ICI151" s="4"/>
      <c r="ICJ151" s="4"/>
      <c r="ICK151" s="4"/>
      <c r="ICL151" s="4"/>
      <c r="ICM151" s="4"/>
      <c r="ICN151" s="4"/>
      <c r="ICO151" s="4"/>
      <c r="ICP151" s="4"/>
      <c r="ICQ151" s="4"/>
      <c r="ICR151" s="4"/>
      <c r="ICS151" s="4"/>
      <c r="ICT151" s="4"/>
      <c r="ICU151" s="4"/>
      <c r="ICV151" s="4"/>
      <c r="ICW151" s="4"/>
      <c r="ICX151" s="4"/>
      <c r="ICY151" s="4"/>
      <c r="ICZ151" s="4"/>
      <c r="IDA151" s="4"/>
      <c r="IDB151" s="4"/>
      <c r="IDC151" s="4"/>
      <c r="IDD151" s="4"/>
      <c r="IDE151" s="4"/>
      <c r="IDF151" s="4"/>
      <c r="IDG151" s="4"/>
      <c r="IDH151" s="4"/>
      <c r="IDI151" s="4"/>
      <c r="IDJ151" s="4"/>
      <c r="IDK151" s="4"/>
      <c r="IDL151" s="4"/>
      <c r="IDM151" s="4"/>
      <c r="IDN151" s="4"/>
      <c r="IDO151" s="4"/>
      <c r="IDP151" s="4"/>
      <c r="IDQ151" s="4"/>
      <c r="IDR151" s="4"/>
      <c r="IDS151" s="4"/>
      <c r="IDT151" s="4"/>
      <c r="IDU151" s="4"/>
      <c r="IDV151" s="4"/>
      <c r="IDW151" s="4"/>
      <c r="IDX151" s="4"/>
      <c r="IDY151" s="4"/>
      <c r="IDZ151" s="4"/>
      <c r="IEA151" s="4"/>
      <c r="IEB151" s="4"/>
      <c r="IEC151" s="4"/>
      <c r="IED151" s="4"/>
      <c r="IEE151" s="4"/>
      <c r="IEF151" s="4"/>
      <c r="IEG151" s="4"/>
      <c r="IEH151" s="4"/>
      <c r="IEI151" s="4"/>
      <c r="IEJ151" s="4"/>
      <c r="IEK151" s="4"/>
      <c r="IEL151" s="4"/>
      <c r="IEM151" s="4"/>
      <c r="IEN151" s="4"/>
      <c r="IEO151" s="4"/>
      <c r="IEP151" s="4"/>
      <c r="IEQ151" s="4"/>
      <c r="IER151" s="4"/>
      <c r="IES151" s="4"/>
      <c r="IET151" s="4"/>
      <c r="IEU151" s="4"/>
      <c r="IEV151" s="4"/>
      <c r="IEW151" s="4"/>
      <c r="IEX151" s="4"/>
      <c r="IEY151" s="4"/>
      <c r="IEZ151" s="4"/>
      <c r="IFA151" s="4"/>
      <c r="IFB151" s="4"/>
      <c r="IFC151" s="4"/>
      <c r="IFD151" s="4"/>
      <c r="IFE151" s="4"/>
      <c r="IFF151" s="4"/>
      <c r="IFG151" s="4"/>
      <c r="IFH151" s="4"/>
      <c r="IFI151" s="4"/>
      <c r="IFJ151" s="4"/>
      <c r="IFK151" s="4"/>
      <c r="IFL151" s="4"/>
      <c r="IFM151" s="4"/>
      <c r="IFN151" s="4"/>
      <c r="IFO151" s="4"/>
      <c r="IFP151" s="4"/>
      <c r="IFQ151" s="4"/>
      <c r="IFR151" s="4"/>
      <c r="IFS151" s="4"/>
      <c r="IFT151" s="4"/>
      <c r="IFU151" s="4"/>
      <c r="IFV151" s="4"/>
      <c r="IFW151" s="4"/>
      <c r="IFX151" s="4"/>
      <c r="IFY151" s="4"/>
      <c r="IFZ151" s="4"/>
      <c r="IGA151" s="4"/>
      <c r="IGB151" s="4"/>
      <c r="IGC151" s="4"/>
      <c r="IGD151" s="4"/>
      <c r="IGE151" s="4"/>
      <c r="IGF151" s="4"/>
      <c r="IGG151" s="4"/>
      <c r="IGH151" s="4"/>
      <c r="IGI151" s="4"/>
      <c r="IGJ151" s="4"/>
      <c r="IGK151" s="4"/>
      <c r="IGL151" s="4"/>
      <c r="IGM151" s="4"/>
      <c r="IGN151" s="4"/>
      <c r="IGO151" s="4"/>
      <c r="IGP151" s="4"/>
      <c r="IGQ151" s="4"/>
      <c r="IGR151" s="4"/>
      <c r="IGS151" s="4"/>
      <c r="IGT151" s="4"/>
      <c r="IGU151" s="4"/>
      <c r="IGV151" s="4"/>
      <c r="IGW151" s="4"/>
      <c r="IGX151" s="4"/>
      <c r="IGY151" s="4"/>
      <c r="IGZ151" s="4"/>
      <c r="IHA151" s="4"/>
      <c r="IHB151" s="4"/>
      <c r="IHC151" s="4"/>
      <c r="IHD151" s="4"/>
      <c r="IHE151" s="4"/>
      <c r="IHF151" s="4"/>
      <c r="IHG151" s="4"/>
      <c r="IHH151" s="4"/>
      <c r="IHI151" s="4"/>
      <c r="IHJ151" s="4"/>
      <c r="IHK151" s="4"/>
      <c r="IHL151" s="4"/>
      <c r="IHM151" s="4"/>
      <c r="IHN151" s="4"/>
      <c r="IHO151" s="4"/>
      <c r="IHP151" s="4"/>
      <c r="IHQ151" s="4"/>
      <c r="IHR151" s="4"/>
      <c r="IHS151" s="4"/>
      <c r="IHT151" s="4"/>
      <c r="IHU151" s="4"/>
      <c r="IHV151" s="4"/>
      <c r="IHW151" s="4"/>
      <c r="IHX151" s="4"/>
      <c r="IHY151" s="4"/>
      <c r="IHZ151" s="4"/>
      <c r="IIA151" s="4"/>
      <c r="IIB151" s="4"/>
      <c r="IIC151" s="4"/>
      <c r="IID151" s="4"/>
      <c r="IIE151" s="4"/>
      <c r="IIF151" s="4"/>
      <c r="IIG151" s="4"/>
      <c r="IIH151" s="4"/>
      <c r="III151" s="4"/>
      <c r="IIJ151" s="4"/>
      <c r="IIK151" s="4"/>
      <c r="IIL151" s="4"/>
      <c r="IIM151" s="4"/>
      <c r="IIN151" s="4"/>
      <c r="IIO151" s="4"/>
      <c r="IIP151" s="4"/>
      <c r="IIQ151" s="4"/>
      <c r="IIR151" s="4"/>
      <c r="IIS151" s="4"/>
      <c r="IIT151" s="4"/>
      <c r="IIU151" s="4"/>
      <c r="IIV151" s="4"/>
      <c r="IIW151" s="4"/>
      <c r="IIX151" s="4"/>
      <c r="IIY151" s="4"/>
      <c r="IIZ151" s="4"/>
      <c r="IJA151" s="4"/>
      <c r="IJB151" s="4"/>
      <c r="IJC151" s="4"/>
      <c r="IJD151" s="4"/>
      <c r="IJE151" s="4"/>
      <c r="IJF151" s="4"/>
      <c r="IJG151" s="4"/>
      <c r="IJH151" s="4"/>
      <c r="IJI151" s="4"/>
      <c r="IJJ151" s="4"/>
      <c r="IJK151" s="74"/>
      <c r="IJL151" s="74"/>
      <c r="IJM151" s="74"/>
      <c r="IJN151" s="74"/>
      <c r="IJO151" s="74"/>
      <c r="IJP151" s="74"/>
      <c r="IJQ151" s="4"/>
      <c r="IJR151" s="4"/>
      <c r="IJS151" s="4"/>
      <c r="IJT151" s="4"/>
      <c r="IJU151" s="4"/>
      <c r="IJV151" s="4"/>
      <c r="IJW151" s="4"/>
      <c r="IJX151" s="4"/>
      <c r="IJY151" s="4"/>
      <c r="IJZ151" s="4"/>
      <c r="IKA151" s="4"/>
      <c r="IKB151" s="4"/>
      <c r="IKC151" s="4"/>
      <c r="IKD151" s="4"/>
      <c r="IKE151" s="4"/>
      <c r="IKF151" s="4"/>
      <c r="IKG151" s="4"/>
      <c r="IKH151" s="4"/>
      <c r="IKI151" s="4"/>
      <c r="IKJ151" s="4"/>
      <c r="IKK151" s="4"/>
      <c r="IKL151" s="4"/>
      <c r="IKM151" s="4"/>
      <c r="IKN151" s="4"/>
      <c r="IKO151" s="4"/>
      <c r="IKP151" s="4"/>
      <c r="IKQ151" s="4"/>
      <c r="IKR151" s="4"/>
      <c r="IKS151" s="4"/>
      <c r="IKT151" s="4"/>
      <c r="IKU151" s="4"/>
      <c r="IKV151" s="4"/>
      <c r="IKW151" s="4"/>
      <c r="IKX151" s="4"/>
      <c r="IKY151" s="4"/>
      <c r="IKZ151" s="4"/>
      <c r="ILA151" s="4"/>
      <c r="ILB151" s="4"/>
      <c r="ILC151" s="4"/>
      <c r="ILD151" s="4"/>
      <c r="ILE151" s="4"/>
      <c r="ILF151" s="4"/>
      <c r="ILG151" s="4"/>
      <c r="ILH151" s="4"/>
      <c r="ILI151" s="4"/>
      <c r="ILJ151" s="4"/>
      <c r="ILK151" s="4"/>
      <c r="ILL151" s="4"/>
      <c r="ILM151" s="4"/>
      <c r="ILN151" s="4"/>
      <c r="ILO151" s="4"/>
      <c r="ILP151" s="4"/>
      <c r="ILQ151" s="4"/>
      <c r="ILR151" s="4"/>
      <c r="ILS151" s="4"/>
      <c r="ILT151" s="4"/>
      <c r="ILU151" s="4"/>
      <c r="ILV151" s="4"/>
      <c r="ILW151" s="4"/>
      <c r="ILX151" s="4"/>
      <c r="ILY151" s="4"/>
      <c r="ILZ151" s="4"/>
      <c r="IMA151" s="4"/>
      <c r="IMB151" s="4"/>
      <c r="IMC151" s="4"/>
      <c r="IMD151" s="4"/>
      <c r="IME151" s="4"/>
      <c r="IMF151" s="4"/>
      <c r="IMG151" s="4"/>
      <c r="IMH151" s="4"/>
      <c r="IMI151" s="4"/>
      <c r="IMJ151" s="4"/>
      <c r="IMK151" s="4"/>
      <c r="IML151" s="4"/>
      <c r="IMM151" s="4"/>
      <c r="IMN151" s="4"/>
      <c r="IMO151" s="4"/>
      <c r="IMP151" s="4"/>
      <c r="IMQ151" s="4"/>
      <c r="IMR151" s="4"/>
      <c r="IMS151" s="4"/>
      <c r="IMT151" s="4"/>
      <c r="IMU151" s="4"/>
      <c r="IMV151" s="4"/>
      <c r="IMW151" s="4"/>
      <c r="IMX151" s="4"/>
      <c r="IMY151" s="4"/>
      <c r="IMZ151" s="4"/>
      <c r="INA151" s="4"/>
      <c r="INB151" s="4"/>
      <c r="INC151" s="4"/>
      <c r="IND151" s="4"/>
      <c r="INE151" s="4"/>
      <c r="INF151" s="4"/>
      <c r="ING151" s="4"/>
      <c r="INH151" s="4"/>
      <c r="INI151" s="4"/>
      <c r="INJ151" s="4"/>
      <c r="INK151" s="4"/>
      <c r="INL151" s="4"/>
      <c r="INM151" s="4"/>
      <c r="INN151" s="4"/>
      <c r="INO151" s="4"/>
      <c r="INP151" s="4"/>
      <c r="INQ151" s="4"/>
      <c r="INR151" s="4"/>
      <c r="INS151" s="4"/>
      <c r="INT151" s="4"/>
      <c r="INU151" s="4"/>
      <c r="INV151" s="4"/>
      <c r="INW151" s="4"/>
      <c r="INX151" s="4"/>
      <c r="INY151" s="4"/>
      <c r="INZ151" s="4"/>
      <c r="IOA151" s="4"/>
      <c r="IOB151" s="4"/>
      <c r="IOC151" s="4"/>
      <c r="IOD151" s="4"/>
      <c r="IOE151" s="4"/>
      <c r="IOF151" s="4"/>
      <c r="IOG151" s="4"/>
      <c r="IOH151" s="4"/>
      <c r="IOI151" s="4"/>
      <c r="IOJ151" s="4"/>
      <c r="IOK151" s="4"/>
      <c r="IOL151" s="4"/>
      <c r="IOM151" s="4"/>
      <c r="ION151" s="4"/>
      <c r="IOO151" s="4"/>
      <c r="IOP151" s="4"/>
      <c r="IOQ151" s="4"/>
      <c r="IOR151" s="4"/>
      <c r="IOS151" s="4"/>
      <c r="IOT151" s="4"/>
      <c r="IOU151" s="4"/>
      <c r="IOV151" s="4"/>
      <c r="IOW151" s="4"/>
      <c r="IOX151" s="4"/>
      <c r="IOY151" s="4"/>
      <c r="IOZ151" s="4"/>
      <c r="IPA151" s="4"/>
      <c r="IPB151" s="4"/>
      <c r="IPC151" s="4"/>
      <c r="IPD151" s="4"/>
      <c r="IPE151" s="4"/>
      <c r="IPF151" s="4"/>
      <c r="IPG151" s="4"/>
      <c r="IPH151" s="4"/>
      <c r="IPI151" s="4"/>
      <c r="IPJ151" s="4"/>
      <c r="IPK151" s="4"/>
      <c r="IPL151" s="4"/>
      <c r="IPM151" s="4"/>
      <c r="IPN151" s="4"/>
      <c r="IPO151" s="4"/>
      <c r="IPP151" s="4"/>
      <c r="IPQ151" s="4"/>
      <c r="IPR151" s="4"/>
      <c r="IPS151" s="4"/>
      <c r="IPT151" s="4"/>
      <c r="IPU151" s="4"/>
      <c r="IPV151" s="4"/>
      <c r="IPW151" s="4"/>
      <c r="IPX151" s="4"/>
      <c r="IPY151" s="4"/>
      <c r="IPZ151" s="4"/>
      <c r="IQA151" s="4"/>
      <c r="IQB151" s="4"/>
      <c r="IQC151" s="4"/>
      <c r="IQD151" s="4"/>
      <c r="IQE151" s="4"/>
      <c r="IQF151" s="4"/>
      <c r="IQG151" s="4"/>
      <c r="IQH151" s="4"/>
      <c r="IQI151" s="4"/>
      <c r="IQJ151" s="4"/>
      <c r="IQK151" s="4"/>
      <c r="IQL151" s="4"/>
      <c r="IQM151" s="4"/>
      <c r="IQN151" s="4"/>
      <c r="IQO151" s="4"/>
      <c r="IQP151" s="4"/>
      <c r="IQQ151" s="4"/>
      <c r="IQR151" s="4"/>
      <c r="IQS151" s="4"/>
      <c r="IQT151" s="4"/>
      <c r="IQU151" s="4"/>
      <c r="IQV151" s="4"/>
      <c r="IQW151" s="4"/>
      <c r="IQX151" s="4"/>
      <c r="IQY151" s="4"/>
      <c r="IQZ151" s="4"/>
      <c r="IRA151" s="4"/>
      <c r="IRB151" s="4"/>
      <c r="IRC151" s="4"/>
      <c r="IRD151" s="4"/>
      <c r="IRE151" s="4"/>
      <c r="IRF151" s="4"/>
      <c r="IRG151" s="4"/>
      <c r="IRH151" s="4"/>
      <c r="IRI151" s="4"/>
      <c r="IRJ151" s="4"/>
      <c r="IRK151" s="4"/>
      <c r="IRL151" s="4"/>
      <c r="IRM151" s="4"/>
      <c r="IRN151" s="4"/>
      <c r="IRO151" s="4"/>
      <c r="IRP151" s="4"/>
      <c r="IRQ151" s="4"/>
      <c r="IRR151" s="4"/>
      <c r="IRS151" s="4"/>
      <c r="IRT151" s="4"/>
      <c r="IRU151" s="4"/>
      <c r="IRV151" s="4"/>
      <c r="IRW151" s="4"/>
      <c r="IRX151" s="4"/>
      <c r="IRY151" s="4"/>
      <c r="IRZ151" s="4"/>
      <c r="ISA151" s="4"/>
      <c r="ISB151" s="4"/>
      <c r="ISC151" s="4"/>
      <c r="ISD151" s="4"/>
      <c r="ISE151" s="4"/>
      <c r="ISF151" s="4"/>
      <c r="ISG151" s="4"/>
      <c r="ISH151" s="4"/>
      <c r="ISI151" s="4"/>
      <c r="ISJ151" s="4"/>
      <c r="ISK151" s="4"/>
      <c r="ISL151" s="4"/>
      <c r="ISM151" s="4"/>
      <c r="ISN151" s="4"/>
      <c r="ISO151" s="4"/>
      <c r="ISP151" s="4"/>
      <c r="ISQ151" s="4"/>
      <c r="ISR151" s="4"/>
      <c r="ISS151" s="4"/>
      <c r="IST151" s="4"/>
      <c r="ISU151" s="4"/>
      <c r="ISV151" s="4"/>
      <c r="ISW151" s="4"/>
      <c r="ISX151" s="4"/>
      <c r="ISY151" s="4"/>
      <c r="ISZ151" s="4"/>
      <c r="ITA151" s="4"/>
      <c r="ITB151" s="4"/>
      <c r="ITC151" s="4"/>
      <c r="ITD151" s="4"/>
      <c r="ITE151" s="4"/>
      <c r="ITF151" s="4"/>
      <c r="ITG151" s="74"/>
      <c r="ITH151" s="74"/>
      <c r="ITI151" s="74"/>
      <c r="ITJ151" s="74"/>
      <c r="ITK151" s="74"/>
      <c r="ITL151" s="74"/>
      <c r="ITM151" s="4"/>
      <c r="ITN151" s="4"/>
      <c r="ITO151" s="4"/>
      <c r="ITP151" s="4"/>
      <c r="ITQ151" s="4"/>
      <c r="ITR151" s="4"/>
      <c r="ITS151" s="4"/>
      <c r="ITT151" s="4"/>
      <c r="ITU151" s="4"/>
      <c r="ITV151" s="4"/>
      <c r="ITW151" s="4"/>
      <c r="ITX151" s="4"/>
      <c r="ITY151" s="4"/>
      <c r="ITZ151" s="4"/>
      <c r="IUA151" s="4"/>
      <c r="IUB151" s="4"/>
      <c r="IUC151" s="4"/>
      <c r="IUD151" s="4"/>
      <c r="IUE151" s="4"/>
      <c r="IUF151" s="4"/>
      <c r="IUG151" s="4"/>
      <c r="IUH151" s="4"/>
      <c r="IUI151" s="4"/>
      <c r="IUJ151" s="4"/>
      <c r="IUK151" s="4"/>
      <c r="IUL151" s="4"/>
      <c r="IUM151" s="4"/>
      <c r="IUN151" s="4"/>
      <c r="IUO151" s="4"/>
      <c r="IUP151" s="4"/>
      <c r="IUQ151" s="4"/>
      <c r="IUR151" s="4"/>
      <c r="IUS151" s="4"/>
      <c r="IUT151" s="4"/>
      <c r="IUU151" s="4"/>
      <c r="IUV151" s="4"/>
      <c r="IUW151" s="4"/>
      <c r="IUX151" s="4"/>
      <c r="IUY151" s="4"/>
      <c r="IUZ151" s="4"/>
      <c r="IVA151" s="4"/>
      <c r="IVB151" s="4"/>
      <c r="IVC151" s="4"/>
      <c r="IVD151" s="4"/>
      <c r="IVE151" s="4"/>
      <c r="IVF151" s="4"/>
      <c r="IVG151" s="4"/>
      <c r="IVH151" s="4"/>
      <c r="IVI151" s="4"/>
      <c r="IVJ151" s="4"/>
      <c r="IVK151" s="4"/>
      <c r="IVL151" s="4"/>
      <c r="IVM151" s="4"/>
      <c r="IVN151" s="4"/>
      <c r="IVO151" s="4"/>
      <c r="IVP151" s="4"/>
      <c r="IVQ151" s="4"/>
      <c r="IVR151" s="4"/>
      <c r="IVS151" s="4"/>
      <c r="IVT151" s="4"/>
      <c r="IVU151" s="4"/>
      <c r="IVV151" s="4"/>
      <c r="IVW151" s="4"/>
      <c r="IVX151" s="4"/>
      <c r="IVY151" s="4"/>
      <c r="IVZ151" s="4"/>
      <c r="IWA151" s="4"/>
      <c r="IWB151" s="4"/>
      <c r="IWC151" s="4"/>
      <c r="IWD151" s="4"/>
      <c r="IWE151" s="4"/>
      <c r="IWF151" s="4"/>
      <c r="IWG151" s="4"/>
      <c r="IWH151" s="4"/>
      <c r="IWI151" s="4"/>
      <c r="IWJ151" s="4"/>
      <c r="IWK151" s="4"/>
      <c r="IWL151" s="4"/>
      <c r="IWM151" s="4"/>
      <c r="IWN151" s="4"/>
      <c r="IWO151" s="4"/>
      <c r="IWP151" s="4"/>
      <c r="IWQ151" s="4"/>
      <c r="IWR151" s="4"/>
      <c r="IWS151" s="4"/>
      <c r="IWT151" s="4"/>
      <c r="IWU151" s="4"/>
      <c r="IWV151" s="4"/>
      <c r="IWW151" s="4"/>
      <c r="IWX151" s="4"/>
      <c r="IWY151" s="4"/>
      <c r="IWZ151" s="4"/>
      <c r="IXA151" s="4"/>
      <c r="IXB151" s="4"/>
      <c r="IXC151" s="4"/>
      <c r="IXD151" s="4"/>
      <c r="IXE151" s="4"/>
      <c r="IXF151" s="4"/>
      <c r="IXG151" s="4"/>
      <c r="IXH151" s="4"/>
      <c r="IXI151" s="4"/>
      <c r="IXJ151" s="4"/>
      <c r="IXK151" s="4"/>
      <c r="IXL151" s="4"/>
      <c r="IXM151" s="4"/>
      <c r="IXN151" s="4"/>
      <c r="IXO151" s="4"/>
      <c r="IXP151" s="4"/>
      <c r="IXQ151" s="4"/>
      <c r="IXR151" s="4"/>
      <c r="IXS151" s="4"/>
      <c r="IXT151" s="4"/>
      <c r="IXU151" s="4"/>
      <c r="IXV151" s="4"/>
      <c r="IXW151" s="4"/>
      <c r="IXX151" s="4"/>
      <c r="IXY151" s="4"/>
      <c r="IXZ151" s="4"/>
      <c r="IYA151" s="4"/>
      <c r="IYB151" s="4"/>
      <c r="IYC151" s="4"/>
      <c r="IYD151" s="4"/>
      <c r="IYE151" s="4"/>
      <c r="IYF151" s="4"/>
      <c r="IYG151" s="4"/>
      <c r="IYH151" s="4"/>
      <c r="IYI151" s="4"/>
      <c r="IYJ151" s="4"/>
      <c r="IYK151" s="4"/>
      <c r="IYL151" s="4"/>
      <c r="IYM151" s="4"/>
      <c r="IYN151" s="4"/>
      <c r="IYO151" s="4"/>
      <c r="IYP151" s="4"/>
      <c r="IYQ151" s="4"/>
      <c r="IYR151" s="4"/>
      <c r="IYS151" s="4"/>
      <c r="IYT151" s="4"/>
      <c r="IYU151" s="4"/>
      <c r="IYV151" s="4"/>
      <c r="IYW151" s="4"/>
      <c r="IYX151" s="4"/>
      <c r="IYY151" s="4"/>
      <c r="IYZ151" s="4"/>
      <c r="IZA151" s="4"/>
      <c r="IZB151" s="4"/>
      <c r="IZC151" s="4"/>
      <c r="IZD151" s="4"/>
      <c r="IZE151" s="4"/>
      <c r="IZF151" s="4"/>
      <c r="IZG151" s="4"/>
      <c r="IZH151" s="4"/>
      <c r="IZI151" s="4"/>
      <c r="IZJ151" s="4"/>
      <c r="IZK151" s="4"/>
      <c r="IZL151" s="4"/>
      <c r="IZM151" s="4"/>
      <c r="IZN151" s="4"/>
      <c r="IZO151" s="4"/>
      <c r="IZP151" s="4"/>
      <c r="IZQ151" s="4"/>
      <c r="IZR151" s="4"/>
      <c r="IZS151" s="4"/>
      <c r="IZT151" s="4"/>
      <c r="IZU151" s="4"/>
      <c r="IZV151" s="4"/>
      <c r="IZW151" s="4"/>
      <c r="IZX151" s="4"/>
      <c r="IZY151" s="4"/>
      <c r="IZZ151" s="4"/>
      <c r="JAA151" s="4"/>
      <c r="JAB151" s="4"/>
      <c r="JAC151" s="4"/>
      <c r="JAD151" s="4"/>
      <c r="JAE151" s="4"/>
      <c r="JAF151" s="4"/>
      <c r="JAG151" s="4"/>
      <c r="JAH151" s="4"/>
      <c r="JAI151" s="4"/>
      <c r="JAJ151" s="4"/>
      <c r="JAK151" s="4"/>
      <c r="JAL151" s="4"/>
      <c r="JAM151" s="4"/>
      <c r="JAN151" s="4"/>
      <c r="JAO151" s="4"/>
      <c r="JAP151" s="4"/>
      <c r="JAQ151" s="4"/>
      <c r="JAR151" s="4"/>
      <c r="JAS151" s="4"/>
      <c r="JAT151" s="4"/>
      <c r="JAU151" s="4"/>
      <c r="JAV151" s="4"/>
      <c r="JAW151" s="4"/>
      <c r="JAX151" s="4"/>
      <c r="JAY151" s="4"/>
      <c r="JAZ151" s="4"/>
      <c r="JBA151" s="4"/>
      <c r="JBB151" s="4"/>
      <c r="JBC151" s="4"/>
      <c r="JBD151" s="4"/>
      <c r="JBE151" s="4"/>
      <c r="JBF151" s="4"/>
      <c r="JBG151" s="4"/>
      <c r="JBH151" s="4"/>
      <c r="JBI151" s="4"/>
      <c r="JBJ151" s="4"/>
      <c r="JBK151" s="4"/>
      <c r="JBL151" s="4"/>
      <c r="JBM151" s="4"/>
      <c r="JBN151" s="4"/>
      <c r="JBO151" s="4"/>
      <c r="JBP151" s="4"/>
      <c r="JBQ151" s="4"/>
      <c r="JBR151" s="4"/>
      <c r="JBS151" s="4"/>
      <c r="JBT151" s="4"/>
      <c r="JBU151" s="4"/>
      <c r="JBV151" s="4"/>
      <c r="JBW151" s="4"/>
      <c r="JBX151" s="4"/>
      <c r="JBY151" s="4"/>
      <c r="JBZ151" s="4"/>
      <c r="JCA151" s="4"/>
      <c r="JCB151" s="4"/>
      <c r="JCC151" s="4"/>
      <c r="JCD151" s="4"/>
      <c r="JCE151" s="4"/>
      <c r="JCF151" s="4"/>
      <c r="JCG151" s="4"/>
      <c r="JCH151" s="4"/>
      <c r="JCI151" s="4"/>
      <c r="JCJ151" s="4"/>
      <c r="JCK151" s="4"/>
      <c r="JCL151" s="4"/>
      <c r="JCM151" s="4"/>
      <c r="JCN151" s="4"/>
      <c r="JCO151" s="4"/>
      <c r="JCP151" s="4"/>
      <c r="JCQ151" s="4"/>
      <c r="JCR151" s="4"/>
      <c r="JCS151" s="4"/>
      <c r="JCT151" s="4"/>
      <c r="JCU151" s="4"/>
      <c r="JCV151" s="4"/>
      <c r="JCW151" s="4"/>
      <c r="JCX151" s="4"/>
      <c r="JCY151" s="4"/>
      <c r="JCZ151" s="4"/>
      <c r="JDA151" s="4"/>
      <c r="JDB151" s="4"/>
      <c r="JDC151" s="74"/>
      <c r="JDD151" s="74"/>
      <c r="JDE151" s="74"/>
      <c r="JDF151" s="74"/>
      <c r="JDG151" s="74"/>
      <c r="JDH151" s="74"/>
      <c r="JDI151" s="4"/>
      <c r="JDJ151" s="4"/>
      <c r="JDK151" s="4"/>
      <c r="JDL151" s="4"/>
      <c r="JDM151" s="4"/>
      <c r="JDN151" s="4"/>
      <c r="JDO151" s="4"/>
      <c r="JDP151" s="4"/>
      <c r="JDQ151" s="4"/>
      <c r="JDR151" s="4"/>
      <c r="JDS151" s="4"/>
      <c r="JDT151" s="4"/>
      <c r="JDU151" s="4"/>
      <c r="JDV151" s="4"/>
      <c r="JDW151" s="4"/>
      <c r="JDX151" s="4"/>
      <c r="JDY151" s="4"/>
      <c r="JDZ151" s="4"/>
      <c r="JEA151" s="4"/>
      <c r="JEB151" s="4"/>
      <c r="JEC151" s="4"/>
      <c r="JED151" s="4"/>
      <c r="JEE151" s="4"/>
      <c r="JEF151" s="4"/>
      <c r="JEG151" s="4"/>
      <c r="JEH151" s="4"/>
      <c r="JEI151" s="4"/>
      <c r="JEJ151" s="4"/>
      <c r="JEK151" s="4"/>
      <c r="JEL151" s="4"/>
      <c r="JEM151" s="4"/>
      <c r="JEN151" s="4"/>
      <c r="JEO151" s="4"/>
      <c r="JEP151" s="4"/>
      <c r="JEQ151" s="4"/>
      <c r="JER151" s="4"/>
      <c r="JES151" s="4"/>
      <c r="JET151" s="4"/>
      <c r="JEU151" s="4"/>
      <c r="JEV151" s="4"/>
      <c r="JEW151" s="4"/>
      <c r="JEX151" s="4"/>
      <c r="JEY151" s="4"/>
      <c r="JEZ151" s="4"/>
      <c r="JFA151" s="4"/>
      <c r="JFB151" s="4"/>
      <c r="JFC151" s="4"/>
      <c r="JFD151" s="4"/>
      <c r="JFE151" s="4"/>
      <c r="JFF151" s="4"/>
      <c r="JFG151" s="4"/>
      <c r="JFH151" s="4"/>
      <c r="JFI151" s="4"/>
      <c r="JFJ151" s="4"/>
      <c r="JFK151" s="4"/>
      <c r="JFL151" s="4"/>
      <c r="JFM151" s="4"/>
      <c r="JFN151" s="4"/>
      <c r="JFO151" s="4"/>
      <c r="JFP151" s="4"/>
      <c r="JFQ151" s="4"/>
      <c r="JFR151" s="4"/>
      <c r="JFS151" s="4"/>
      <c r="JFT151" s="4"/>
      <c r="JFU151" s="4"/>
      <c r="JFV151" s="4"/>
      <c r="JFW151" s="4"/>
      <c r="JFX151" s="4"/>
      <c r="JFY151" s="4"/>
      <c r="JFZ151" s="4"/>
      <c r="JGA151" s="4"/>
      <c r="JGB151" s="4"/>
      <c r="JGC151" s="4"/>
      <c r="JGD151" s="4"/>
      <c r="JGE151" s="4"/>
      <c r="JGF151" s="4"/>
      <c r="JGG151" s="4"/>
      <c r="JGH151" s="4"/>
      <c r="JGI151" s="4"/>
      <c r="JGJ151" s="4"/>
      <c r="JGK151" s="4"/>
      <c r="JGL151" s="4"/>
      <c r="JGM151" s="4"/>
      <c r="JGN151" s="4"/>
      <c r="JGO151" s="4"/>
      <c r="JGP151" s="4"/>
      <c r="JGQ151" s="4"/>
      <c r="JGR151" s="4"/>
      <c r="JGS151" s="4"/>
      <c r="JGT151" s="4"/>
      <c r="JGU151" s="4"/>
      <c r="JGV151" s="4"/>
      <c r="JGW151" s="4"/>
      <c r="JGX151" s="4"/>
      <c r="JGY151" s="4"/>
      <c r="JGZ151" s="4"/>
      <c r="JHA151" s="4"/>
      <c r="JHB151" s="4"/>
      <c r="JHC151" s="4"/>
      <c r="JHD151" s="4"/>
      <c r="JHE151" s="4"/>
      <c r="JHF151" s="4"/>
      <c r="JHG151" s="4"/>
      <c r="JHH151" s="4"/>
      <c r="JHI151" s="4"/>
      <c r="JHJ151" s="4"/>
      <c r="JHK151" s="4"/>
      <c r="JHL151" s="4"/>
      <c r="JHM151" s="4"/>
      <c r="JHN151" s="4"/>
      <c r="JHO151" s="4"/>
      <c r="JHP151" s="4"/>
      <c r="JHQ151" s="4"/>
      <c r="JHR151" s="4"/>
      <c r="JHS151" s="4"/>
      <c r="JHT151" s="4"/>
      <c r="JHU151" s="4"/>
      <c r="JHV151" s="4"/>
      <c r="JHW151" s="4"/>
      <c r="JHX151" s="4"/>
      <c r="JHY151" s="4"/>
      <c r="JHZ151" s="4"/>
      <c r="JIA151" s="4"/>
      <c r="JIB151" s="4"/>
      <c r="JIC151" s="4"/>
      <c r="JID151" s="4"/>
      <c r="JIE151" s="4"/>
      <c r="JIF151" s="4"/>
      <c r="JIG151" s="4"/>
      <c r="JIH151" s="4"/>
      <c r="JII151" s="4"/>
      <c r="JIJ151" s="4"/>
      <c r="JIK151" s="4"/>
      <c r="JIL151" s="4"/>
      <c r="JIM151" s="4"/>
      <c r="JIN151" s="4"/>
      <c r="JIO151" s="4"/>
      <c r="JIP151" s="4"/>
      <c r="JIQ151" s="4"/>
      <c r="JIR151" s="4"/>
      <c r="JIS151" s="4"/>
      <c r="JIT151" s="4"/>
      <c r="JIU151" s="4"/>
      <c r="JIV151" s="4"/>
      <c r="JIW151" s="4"/>
      <c r="JIX151" s="4"/>
      <c r="JIY151" s="4"/>
      <c r="JIZ151" s="4"/>
      <c r="JJA151" s="4"/>
      <c r="JJB151" s="4"/>
      <c r="JJC151" s="4"/>
      <c r="JJD151" s="4"/>
      <c r="JJE151" s="4"/>
      <c r="JJF151" s="4"/>
      <c r="JJG151" s="4"/>
      <c r="JJH151" s="4"/>
      <c r="JJI151" s="4"/>
      <c r="JJJ151" s="4"/>
      <c r="JJK151" s="4"/>
      <c r="JJL151" s="4"/>
      <c r="JJM151" s="4"/>
      <c r="JJN151" s="4"/>
      <c r="JJO151" s="4"/>
      <c r="JJP151" s="4"/>
      <c r="JJQ151" s="4"/>
      <c r="JJR151" s="4"/>
      <c r="JJS151" s="4"/>
      <c r="JJT151" s="4"/>
      <c r="JJU151" s="4"/>
      <c r="JJV151" s="4"/>
      <c r="JJW151" s="4"/>
      <c r="JJX151" s="4"/>
      <c r="JJY151" s="4"/>
      <c r="JJZ151" s="4"/>
      <c r="JKA151" s="4"/>
      <c r="JKB151" s="4"/>
      <c r="JKC151" s="4"/>
      <c r="JKD151" s="4"/>
      <c r="JKE151" s="4"/>
      <c r="JKF151" s="4"/>
      <c r="JKG151" s="4"/>
      <c r="JKH151" s="4"/>
      <c r="JKI151" s="4"/>
      <c r="JKJ151" s="4"/>
      <c r="JKK151" s="4"/>
      <c r="JKL151" s="4"/>
      <c r="JKM151" s="4"/>
      <c r="JKN151" s="4"/>
      <c r="JKO151" s="4"/>
      <c r="JKP151" s="4"/>
      <c r="JKQ151" s="4"/>
      <c r="JKR151" s="4"/>
      <c r="JKS151" s="4"/>
      <c r="JKT151" s="4"/>
      <c r="JKU151" s="4"/>
      <c r="JKV151" s="4"/>
      <c r="JKW151" s="4"/>
      <c r="JKX151" s="4"/>
      <c r="JKY151" s="4"/>
      <c r="JKZ151" s="4"/>
      <c r="JLA151" s="4"/>
      <c r="JLB151" s="4"/>
      <c r="JLC151" s="4"/>
      <c r="JLD151" s="4"/>
      <c r="JLE151" s="4"/>
      <c r="JLF151" s="4"/>
      <c r="JLG151" s="4"/>
      <c r="JLH151" s="4"/>
      <c r="JLI151" s="4"/>
      <c r="JLJ151" s="4"/>
      <c r="JLK151" s="4"/>
      <c r="JLL151" s="4"/>
      <c r="JLM151" s="4"/>
      <c r="JLN151" s="4"/>
      <c r="JLO151" s="4"/>
      <c r="JLP151" s="4"/>
      <c r="JLQ151" s="4"/>
      <c r="JLR151" s="4"/>
      <c r="JLS151" s="4"/>
      <c r="JLT151" s="4"/>
      <c r="JLU151" s="4"/>
      <c r="JLV151" s="4"/>
      <c r="JLW151" s="4"/>
      <c r="JLX151" s="4"/>
      <c r="JLY151" s="4"/>
      <c r="JLZ151" s="4"/>
      <c r="JMA151" s="4"/>
      <c r="JMB151" s="4"/>
      <c r="JMC151" s="4"/>
      <c r="JMD151" s="4"/>
      <c r="JME151" s="4"/>
      <c r="JMF151" s="4"/>
      <c r="JMG151" s="4"/>
      <c r="JMH151" s="4"/>
      <c r="JMI151" s="4"/>
      <c r="JMJ151" s="4"/>
      <c r="JMK151" s="4"/>
      <c r="JML151" s="4"/>
      <c r="JMM151" s="4"/>
      <c r="JMN151" s="4"/>
      <c r="JMO151" s="4"/>
      <c r="JMP151" s="4"/>
      <c r="JMQ151" s="4"/>
      <c r="JMR151" s="4"/>
      <c r="JMS151" s="4"/>
      <c r="JMT151" s="4"/>
      <c r="JMU151" s="4"/>
      <c r="JMV151" s="4"/>
      <c r="JMW151" s="4"/>
      <c r="JMX151" s="4"/>
      <c r="JMY151" s="74"/>
      <c r="JMZ151" s="74"/>
      <c r="JNA151" s="74"/>
      <c r="JNB151" s="74"/>
      <c r="JNC151" s="74"/>
      <c r="JND151" s="74"/>
      <c r="JNE151" s="4"/>
      <c r="JNF151" s="4"/>
      <c r="JNG151" s="4"/>
      <c r="JNH151" s="4"/>
      <c r="JNI151" s="4"/>
      <c r="JNJ151" s="4"/>
      <c r="JNK151" s="4"/>
      <c r="JNL151" s="4"/>
      <c r="JNM151" s="4"/>
      <c r="JNN151" s="4"/>
      <c r="JNO151" s="4"/>
      <c r="JNP151" s="4"/>
      <c r="JNQ151" s="4"/>
      <c r="JNR151" s="4"/>
      <c r="JNS151" s="4"/>
      <c r="JNT151" s="4"/>
      <c r="JNU151" s="4"/>
      <c r="JNV151" s="4"/>
      <c r="JNW151" s="4"/>
      <c r="JNX151" s="4"/>
      <c r="JNY151" s="4"/>
      <c r="JNZ151" s="4"/>
      <c r="JOA151" s="4"/>
      <c r="JOB151" s="4"/>
      <c r="JOC151" s="4"/>
      <c r="JOD151" s="4"/>
      <c r="JOE151" s="4"/>
      <c r="JOF151" s="4"/>
      <c r="JOG151" s="4"/>
      <c r="JOH151" s="4"/>
      <c r="JOI151" s="4"/>
      <c r="JOJ151" s="4"/>
      <c r="JOK151" s="4"/>
      <c r="JOL151" s="4"/>
      <c r="JOM151" s="4"/>
      <c r="JON151" s="4"/>
      <c r="JOO151" s="4"/>
      <c r="JOP151" s="4"/>
      <c r="JOQ151" s="4"/>
      <c r="JOR151" s="4"/>
      <c r="JOS151" s="4"/>
      <c r="JOT151" s="4"/>
      <c r="JOU151" s="4"/>
      <c r="JOV151" s="4"/>
      <c r="JOW151" s="4"/>
      <c r="JOX151" s="4"/>
      <c r="JOY151" s="4"/>
      <c r="JOZ151" s="4"/>
      <c r="JPA151" s="4"/>
      <c r="JPB151" s="4"/>
      <c r="JPC151" s="4"/>
      <c r="JPD151" s="4"/>
      <c r="JPE151" s="4"/>
      <c r="JPF151" s="4"/>
      <c r="JPG151" s="4"/>
      <c r="JPH151" s="4"/>
      <c r="JPI151" s="4"/>
      <c r="JPJ151" s="4"/>
      <c r="JPK151" s="4"/>
      <c r="JPL151" s="4"/>
      <c r="JPM151" s="4"/>
      <c r="JPN151" s="4"/>
      <c r="JPO151" s="4"/>
      <c r="JPP151" s="4"/>
      <c r="JPQ151" s="4"/>
      <c r="JPR151" s="4"/>
      <c r="JPS151" s="4"/>
      <c r="JPT151" s="4"/>
      <c r="JPU151" s="4"/>
      <c r="JPV151" s="4"/>
      <c r="JPW151" s="4"/>
      <c r="JPX151" s="4"/>
      <c r="JPY151" s="4"/>
      <c r="JPZ151" s="4"/>
      <c r="JQA151" s="4"/>
      <c r="JQB151" s="4"/>
      <c r="JQC151" s="4"/>
      <c r="JQD151" s="4"/>
      <c r="JQE151" s="4"/>
      <c r="JQF151" s="4"/>
      <c r="JQG151" s="4"/>
      <c r="JQH151" s="4"/>
      <c r="JQI151" s="4"/>
      <c r="JQJ151" s="4"/>
      <c r="JQK151" s="4"/>
      <c r="JQL151" s="4"/>
      <c r="JQM151" s="4"/>
      <c r="JQN151" s="4"/>
      <c r="JQO151" s="4"/>
      <c r="JQP151" s="4"/>
      <c r="JQQ151" s="4"/>
      <c r="JQR151" s="4"/>
      <c r="JQS151" s="4"/>
      <c r="JQT151" s="4"/>
      <c r="JQU151" s="4"/>
      <c r="JQV151" s="4"/>
      <c r="JQW151" s="4"/>
      <c r="JQX151" s="4"/>
      <c r="JQY151" s="4"/>
      <c r="JQZ151" s="4"/>
      <c r="JRA151" s="4"/>
      <c r="JRB151" s="4"/>
      <c r="JRC151" s="4"/>
      <c r="JRD151" s="4"/>
      <c r="JRE151" s="4"/>
      <c r="JRF151" s="4"/>
      <c r="JRG151" s="4"/>
      <c r="JRH151" s="4"/>
      <c r="JRI151" s="4"/>
      <c r="JRJ151" s="4"/>
      <c r="JRK151" s="4"/>
      <c r="JRL151" s="4"/>
      <c r="JRM151" s="4"/>
      <c r="JRN151" s="4"/>
      <c r="JRO151" s="4"/>
      <c r="JRP151" s="4"/>
      <c r="JRQ151" s="4"/>
      <c r="JRR151" s="4"/>
      <c r="JRS151" s="4"/>
      <c r="JRT151" s="4"/>
      <c r="JRU151" s="4"/>
      <c r="JRV151" s="4"/>
      <c r="JRW151" s="4"/>
      <c r="JRX151" s="4"/>
      <c r="JRY151" s="4"/>
      <c r="JRZ151" s="4"/>
      <c r="JSA151" s="4"/>
      <c r="JSB151" s="4"/>
      <c r="JSC151" s="4"/>
      <c r="JSD151" s="4"/>
      <c r="JSE151" s="4"/>
      <c r="JSF151" s="4"/>
      <c r="JSG151" s="4"/>
      <c r="JSH151" s="4"/>
      <c r="JSI151" s="4"/>
      <c r="JSJ151" s="4"/>
      <c r="JSK151" s="4"/>
      <c r="JSL151" s="4"/>
      <c r="JSM151" s="4"/>
      <c r="JSN151" s="4"/>
      <c r="JSO151" s="4"/>
      <c r="JSP151" s="4"/>
      <c r="JSQ151" s="4"/>
      <c r="JSR151" s="4"/>
      <c r="JSS151" s="4"/>
      <c r="JST151" s="4"/>
      <c r="JSU151" s="4"/>
      <c r="JSV151" s="4"/>
      <c r="JSW151" s="4"/>
      <c r="JSX151" s="4"/>
      <c r="JSY151" s="4"/>
      <c r="JSZ151" s="4"/>
      <c r="JTA151" s="4"/>
      <c r="JTB151" s="4"/>
      <c r="JTC151" s="4"/>
      <c r="JTD151" s="4"/>
      <c r="JTE151" s="4"/>
      <c r="JTF151" s="4"/>
      <c r="JTG151" s="4"/>
      <c r="JTH151" s="4"/>
      <c r="JTI151" s="4"/>
      <c r="JTJ151" s="4"/>
      <c r="JTK151" s="4"/>
      <c r="JTL151" s="4"/>
      <c r="JTM151" s="4"/>
      <c r="JTN151" s="4"/>
      <c r="JTO151" s="4"/>
      <c r="JTP151" s="4"/>
      <c r="JTQ151" s="4"/>
      <c r="JTR151" s="4"/>
      <c r="JTS151" s="4"/>
      <c r="JTT151" s="4"/>
      <c r="JTU151" s="4"/>
      <c r="JTV151" s="4"/>
      <c r="JTW151" s="4"/>
      <c r="JTX151" s="4"/>
      <c r="JTY151" s="4"/>
      <c r="JTZ151" s="4"/>
      <c r="JUA151" s="4"/>
      <c r="JUB151" s="4"/>
      <c r="JUC151" s="4"/>
      <c r="JUD151" s="4"/>
      <c r="JUE151" s="4"/>
      <c r="JUF151" s="4"/>
      <c r="JUG151" s="4"/>
      <c r="JUH151" s="4"/>
      <c r="JUI151" s="4"/>
      <c r="JUJ151" s="4"/>
      <c r="JUK151" s="4"/>
      <c r="JUL151" s="4"/>
      <c r="JUM151" s="4"/>
      <c r="JUN151" s="4"/>
      <c r="JUO151" s="4"/>
      <c r="JUP151" s="4"/>
      <c r="JUQ151" s="4"/>
      <c r="JUR151" s="4"/>
      <c r="JUS151" s="4"/>
      <c r="JUT151" s="4"/>
      <c r="JUU151" s="4"/>
      <c r="JUV151" s="4"/>
      <c r="JUW151" s="4"/>
      <c r="JUX151" s="4"/>
      <c r="JUY151" s="4"/>
      <c r="JUZ151" s="4"/>
      <c r="JVA151" s="4"/>
      <c r="JVB151" s="4"/>
      <c r="JVC151" s="4"/>
      <c r="JVD151" s="4"/>
      <c r="JVE151" s="4"/>
      <c r="JVF151" s="4"/>
      <c r="JVG151" s="4"/>
      <c r="JVH151" s="4"/>
      <c r="JVI151" s="4"/>
      <c r="JVJ151" s="4"/>
      <c r="JVK151" s="4"/>
      <c r="JVL151" s="4"/>
      <c r="JVM151" s="4"/>
      <c r="JVN151" s="4"/>
      <c r="JVO151" s="4"/>
      <c r="JVP151" s="4"/>
      <c r="JVQ151" s="4"/>
      <c r="JVR151" s="4"/>
      <c r="JVS151" s="4"/>
      <c r="JVT151" s="4"/>
      <c r="JVU151" s="4"/>
      <c r="JVV151" s="4"/>
      <c r="JVW151" s="4"/>
      <c r="JVX151" s="4"/>
      <c r="JVY151" s="4"/>
      <c r="JVZ151" s="4"/>
      <c r="JWA151" s="4"/>
      <c r="JWB151" s="4"/>
      <c r="JWC151" s="4"/>
      <c r="JWD151" s="4"/>
      <c r="JWE151" s="4"/>
      <c r="JWF151" s="4"/>
      <c r="JWG151" s="4"/>
      <c r="JWH151" s="4"/>
      <c r="JWI151" s="4"/>
      <c r="JWJ151" s="4"/>
      <c r="JWK151" s="4"/>
      <c r="JWL151" s="4"/>
      <c r="JWM151" s="4"/>
      <c r="JWN151" s="4"/>
      <c r="JWO151" s="4"/>
      <c r="JWP151" s="4"/>
      <c r="JWQ151" s="4"/>
      <c r="JWR151" s="4"/>
      <c r="JWS151" s="4"/>
      <c r="JWT151" s="4"/>
      <c r="JWU151" s="74"/>
      <c r="JWV151" s="74"/>
      <c r="JWW151" s="74"/>
      <c r="JWX151" s="74"/>
      <c r="JWY151" s="74"/>
      <c r="JWZ151" s="74"/>
      <c r="JXA151" s="4"/>
      <c r="JXB151" s="4"/>
      <c r="JXC151" s="4"/>
      <c r="JXD151" s="4"/>
      <c r="JXE151" s="4"/>
      <c r="JXF151" s="4"/>
      <c r="JXG151" s="4"/>
      <c r="JXH151" s="4"/>
      <c r="JXI151" s="4"/>
      <c r="JXJ151" s="4"/>
      <c r="JXK151" s="4"/>
      <c r="JXL151" s="4"/>
      <c r="JXM151" s="4"/>
      <c r="JXN151" s="4"/>
      <c r="JXO151" s="4"/>
      <c r="JXP151" s="4"/>
      <c r="JXQ151" s="4"/>
      <c r="JXR151" s="4"/>
      <c r="JXS151" s="4"/>
      <c r="JXT151" s="4"/>
      <c r="JXU151" s="4"/>
      <c r="JXV151" s="4"/>
      <c r="JXW151" s="4"/>
      <c r="JXX151" s="4"/>
      <c r="JXY151" s="4"/>
      <c r="JXZ151" s="4"/>
      <c r="JYA151" s="4"/>
      <c r="JYB151" s="4"/>
      <c r="JYC151" s="4"/>
      <c r="JYD151" s="4"/>
      <c r="JYE151" s="4"/>
      <c r="JYF151" s="4"/>
      <c r="JYG151" s="4"/>
      <c r="JYH151" s="4"/>
      <c r="JYI151" s="4"/>
      <c r="JYJ151" s="4"/>
      <c r="JYK151" s="4"/>
      <c r="JYL151" s="4"/>
      <c r="JYM151" s="4"/>
      <c r="JYN151" s="4"/>
      <c r="JYO151" s="4"/>
      <c r="JYP151" s="4"/>
      <c r="JYQ151" s="4"/>
      <c r="JYR151" s="4"/>
      <c r="JYS151" s="4"/>
      <c r="JYT151" s="4"/>
      <c r="JYU151" s="4"/>
      <c r="JYV151" s="4"/>
      <c r="JYW151" s="4"/>
      <c r="JYX151" s="4"/>
      <c r="JYY151" s="4"/>
      <c r="JYZ151" s="4"/>
      <c r="JZA151" s="4"/>
      <c r="JZB151" s="4"/>
      <c r="JZC151" s="4"/>
      <c r="JZD151" s="4"/>
      <c r="JZE151" s="4"/>
      <c r="JZF151" s="4"/>
      <c r="JZG151" s="4"/>
      <c r="JZH151" s="4"/>
      <c r="JZI151" s="4"/>
      <c r="JZJ151" s="4"/>
      <c r="JZK151" s="4"/>
      <c r="JZL151" s="4"/>
      <c r="JZM151" s="4"/>
      <c r="JZN151" s="4"/>
      <c r="JZO151" s="4"/>
      <c r="JZP151" s="4"/>
      <c r="JZQ151" s="4"/>
      <c r="JZR151" s="4"/>
      <c r="JZS151" s="4"/>
      <c r="JZT151" s="4"/>
      <c r="JZU151" s="4"/>
      <c r="JZV151" s="4"/>
      <c r="JZW151" s="4"/>
      <c r="JZX151" s="4"/>
      <c r="JZY151" s="4"/>
      <c r="JZZ151" s="4"/>
      <c r="KAA151" s="4"/>
      <c r="KAB151" s="4"/>
      <c r="KAC151" s="4"/>
      <c r="KAD151" s="4"/>
      <c r="KAE151" s="4"/>
      <c r="KAF151" s="4"/>
      <c r="KAG151" s="4"/>
      <c r="KAH151" s="4"/>
      <c r="KAI151" s="4"/>
      <c r="KAJ151" s="4"/>
      <c r="KAK151" s="4"/>
      <c r="KAL151" s="4"/>
      <c r="KAM151" s="4"/>
      <c r="KAN151" s="4"/>
      <c r="KAO151" s="4"/>
      <c r="KAP151" s="4"/>
      <c r="KAQ151" s="4"/>
      <c r="KAR151" s="4"/>
      <c r="KAS151" s="4"/>
      <c r="KAT151" s="4"/>
      <c r="KAU151" s="4"/>
      <c r="KAV151" s="4"/>
      <c r="KAW151" s="4"/>
      <c r="KAX151" s="4"/>
      <c r="KAY151" s="4"/>
      <c r="KAZ151" s="4"/>
      <c r="KBA151" s="4"/>
      <c r="KBB151" s="4"/>
      <c r="KBC151" s="4"/>
      <c r="KBD151" s="4"/>
      <c r="KBE151" s="4"/>
      <c r="KBF151" s="4"/>
      <c r="KBG151" s="4"/>
      <c r="KBH151" s="4"/>
      <c r="KBI151" s="4"/>
      <c r="KBJ151" s="4"/>
      <c r="KBK151" s="4"/>
      <c r="KBL151" s="4"/>
      <c r="KBM151" s="4"/>
      <c r="KBN151" s="4"/>
      <c r="KBO151" s="4"/>
      <c r="KBP151" s="4"/>
      <c r="KBQ151" s="4"/>
      <c r="KBR151" s="4"/>
      <c r="KBS151" s="4"/>
      <c r="KBT151" s="4"/>
      <c r="KBU151" s="4"/>
      <c r="KBV151" s="4"/>
      <c r="KBW151" s="4"/>
      <c r="KBX151" s="4"/>
      <c r="KBY151" s="4"/>
      <c r="KBZ151" s="4"/>
      <c r="KCA151" s="4"/>
      <c r="KCB151" s="4"/>
      <c r="KCC151" s="4"/>
      <c r="KCD151" s="4"/>
      <c r="KCE151" s="4"/>
      <c r="KCF151" s="4"/>
      <c r="KCG151" s="4"/>
      <c r="KCH151" s="4"/>
      <c r="KCI151" s="4"/>
      <c r="KCJ151" s="4"/>
      <c r="KCK151" s="4"/>
      <c r="KCL151" s="4"/>
      <c r="KCM151" s="4"/>
      <c r="KCN151" s="4"/>
      <c r="KCO151" s="4"/>
      <c r="KCP151" s="4"/>
      <c r="KCQ151" s="4"/>
      <c r="KCR151" s="4"/>
      <c r="KCS151" s="4"/>
      <c r="KCT151" s="4"/>
      <c r="KCU151" s="4"/>
      <c r="KCV151" s="4"/>
      <c r="KCW151" s="4"/>
      <c r="KCX151" s="4"/>
      <c r="KCY151" s="4"/>
      <c r="KCZ151" s="4"/>
      <c r="KDA151" s="4"/>
      <c r="KDB151" s="4"/>
      <c r="KDC151" s="4"/>
      <c r="KDD151" s="4"/>
      <c r="KDE151" s="4"/>
      <c r="KDF151" s="4"/>
      <c r="KDG151" s="4"/>
      <c r="KDH151" s="4"/>
      <c r="KDI151" s="4"/>
      <c r="KDJ151" s="4"/>
      <c r="KDK151" s="4"/>
      <c r="KDL151" s="4"/>
      <c r="KDM151" s="4"/>
      <c r="KDN151" s="4"/>
      <c r="KDO151" s="4"/>
      <c r="KDP151" s="4"/>
      <c r="KDQ151" s="4"/>
      <c r="KDR151" s="4"/>
      <c r="KDS151" s="4"/>
      <c r="KDT151" s="4"/>
      <c r="KDU151" s="4"/>
      <c r="KDV151" s="4"/>
      <c r="KDW151" s="4"/>
      <c r="KDX151" s="4"/>
      <c r="KDY151" s="4"/>
      <c r="KDZ151" s="4"/>
      <c r="KEA151" s="4"/>
      <c r="KEB151" s="4"/>
      <c r="KEC151" s="4"/>
      <c r="KED151" s="4"/>
      <c r="KEE151" s="4"/>
      <c r="KEF151" s="4"/>
      <c r="KEG151" s="4"/>
      <c r="KEH151" s="4"/>
      <c r="KEI151" s="4"/>
      <c r="KEJ151" s="4"/>
      <c r="KEK151" s="4"/>
      <c r="KEL151" s="4"/>
      <c r="KEM151" s="4"/>
      <c r="KEN151" s="4"/>
      <c r="KEO151" s="4"/>
      <c r="KEP151" s="4"/>
      <c r="KEQ151" s="4"/>
      <c r="KER151" s="4"/>
      <c r="KES151" s="4"/>
      <c r="KET151" s="4"/>
      <c r="KEU151" s="4"/>
      <c r="KEV151" s="4"/>
      <c r="KEW151" s="4"/>
      <c r="KEX151" s="4"/>
      <c r="KEY151" s="4"/>
      <c r="KEZ151" s="4"/>
      <c r="KFA151" s="4"/>
      <c r="KFB151" s="4"/>
      <c r="KFC151" s="4"/>
      <c r="KFD151" s="4"/>
      <c r="KFE151" s="4"/>
      <c r="KFF151" s="4"/>
      <c r="KFG151" s="4"/>
      <c r="KFH151" s="4"/>
      <c r="KFI151" s="4"/>
      <c r="KFJ151" s="4"/>
      <c r="KFK151" s="4"/>
      <c r="KFL151" s="4"/>
      <c r="KFM151" s="4"/>
      <c r="KFN151" s="4"/>
      <c r="KFO151" s="4"/>
      <c r="KFP151" s="4"/>
      <c r="KFQ151" s="4"/>
      <c r="KFR151" s="4"/>
      <c r="KFS151" s="4"/>
      <c r="KFT151" s="4"/>
      <c r="KFU151" s="4"/>
      <c r="KFV151" s="4"/>
      <c r="KFW151" s="4"/>
      <c r="KFX151" s="4"/>
      <c r="KFY151" s="4"/>
      <c r="KFZ151" s="4"/>
      <c r="KGA151" s="4"/>
      <c r="KGB151" s="4"/>
      <c r="KGC151" s="4"/>
      <c r="KGD151" s="4"/>
      <c r="KGE151" s="4"/>
      <c r="KGF151" s="4"/>
      <c r="KGG151" s="4"/>
      <c r="KGH151" s="4"/>
      <c r="KGI151" s="4"/>
      <c r="KGJ151" s="4"/>
      <c r="KGK151" s="4"/>
      <c r="KGL151" s="4"/>
      <c r="KGM151" s="4"/>
      <c r="KGN151" s="4"/>
      <c r="KGO151" s="4"/>
      <c r="KGP151" s="4"/>
      <c r="KGQ151" s="74"/>
      <c r="KGR151" s="74"/>
      <c r="KGS151" s="74"/>
      <c r="KGT151" s="74"/>
      <c r="KGU151" s="74"/>
      <c r="KGV151" s="74"/>
      <c r="KGW151" s="4"/>
      <c r="KGX151" s="4"/>
      <c r="KGY151" s="4"/>
      <c r="KGZ151" s="4"/>
      <c r="KHA151" s="4"/>
      <c r="KHB151" s="4"/>
      <c r="KHC151" s="4"/>
      <c r="KHD151" s="4"/>
      <c r="KHE151" s="4"/>
      <c r="KHF151" s="4"/>
      <c r="KHG151" s="4"/>
      <c r="KHH151" s="4"/>
      <c r="KHI151" s="4"/>
      <c r="KHJ151" s="4"/>
      <c r="KHK151" s="4"/>
      <c r="KHL151" s="4"/>
      <c r="KHM151" s="4"/>
      <c r="KHN151" s="4"/>
      <c r="KHO151" s="4"/>
      <c r="KHP151" s="4"/>
      <c r="KHQ151" s="4"/>
      <c r="KHR151" s="4"/>
      <c r="KHS151" s="4"/>
      <c r="KHT151" s="4"/>
      <c r="KHU151" s="4"/>
      <c r="KHV151" s="4"/>
      <c r="KHW151" s="4"/>
      <c r="KHX151" s="4"/>
      <c r="KHY151" s="4"/>
      <c r="KHZ151" s="4"/>
      <c r="KIA151" s="4"/>
      <c r="KIB151" s="4"/>
      <c r="KIC151" s="4"/>
      <c r="KID151" s="4"/>
      <c r="KIE151" s="4"/>
      <c r="KIF151" s="4"/>
      <c r="KIG151" s="4"/>
      <c r="KIH151" s="4"/>
      <c r="KII151" s="4"/>
      <c r="KIJ151" s="4"/>
      <c r="KIK151" s="4"/>
      <c r="KIL151" s="4"/>
      <c r="KIM151" s="4"/>
      <c r="KIN151" s="4"/>
      <c r="KIO151" s="4"/>
      <c r="KIP151" s="4"/>
      <c r="KIQ151" s="4"/>
      <c r="KIR151" s="4"/>
      <c r="KIS151" s="4"/>
      <c r="KIT151" s="4"/>
      <c r="KIU151" s="4"/>
      <c r="KIV151" s="4"/>
      <c r="KIW151" s="4"/>
      <c r="KIX151" s="4"/>
      <c r="KIY151" s="4"/>
      <c r="KIZ151" s="4"/>
      <c r="KJA151" s="4"/>
      <c r="KJB151" s="4"/>
      <c r="KJC151" s="4"/>
      <c r="KJD151" s="4"/>
      <c r="KJE151" s="4"/>
      <c r="KJF151" s="4"/>
      <c r="KJG151" s="4"/>
      <c r="KJH151" s="4"/>
      <c r="KJI151" s="4"/>
      <c r="KJJ151" s="4"/>
      <c r="KJK151" s="4"/>
      <c r="KJL151" s="4"/>
      <c r="KJM151" s="4"/>
      <c r="KJN151" s="4"/>
      <c r="KJO151" s="4"/>
      <c r="KJP151" s="4"/>
      <c r="KJQ151" s="4"/>
      <c r="KJR151" s="4"/>
      <c r="KJS151" s="4"/>
      <c r="KJT151" s="4"/>
      <c r="KJU151" s="4"/>
      <c r="KJV151" s="4"/>
      <c r="KJW151" s="4"/>
      <c r="KJX151" s="4"/>
      <c r="KJY151" s="4"/>
      <c r="KJZ151" s="4"/>
      <c r="KKA151" s="4"/>
      <c r="KKB151" s="4"/>
      <c r="KKC151" s="4"/>
      <c r="KKD151" s="4"/>
      <c r="KKE151" s="4"/>
      <c r="KKF151" s="4"/>
      <c r="KKG151" s="4"/>
      <c r="KKH151" s="4"/>
      <c r="KKI151" s="4"/>
      <c r="KKJ151" s="4"/>
      <c r="KKK151" s="4"/>
      <c r="KKL151" s="4"/>
      <c r="KKM151" s="4"/>
      <c r="KKN151" s="4"/>
      <c r="KKO151" s="4"/>
      <c r="KKP151" s="4"/>
      <c r="KKQ151" s="4"/>
      <c r="KKR151" s="4"/>
      <c r="KKS151" s="4"/>
      <c r="KKT151" s="4"/>
      <c r="KKU151" s="4"/>
      <c r="KKV151" s="4"/>
      <c r="KKW151" s="4"/>
      <c r="KKX151" s="4"/>
      <c r="KKY151" s="4"/>
      <c r="KKZ151" s="4"/>
      <c r="KLA151" s="4"/>
      <c r="KLB151" s="4"/>
      <c r="KLC151" s="4"/>
      <c r="KLD151" s="4"/>
      <c r="KLE151" s="4"/>
      <c r="KLF151" s="4"/>
      <c r="KLG151" s="4"/>
      <c r="KLH151" s="4"/>
      <c r="KLI151" s="4"/>
      <c r="KLJ151" s="4"/>
      <c r="KLK151" s="4"/>
      <c r="KLL151" s="4"/>
      <c r="KLM151" s="4"/>
      <c r="KLN151" s="4"/>
      <c r="KLO151" s="4"/>
      <c r="KLP151" s="4"/>
      <c r="KLQ151" s="4"/>
      <c r="KLR151" s="4"/>
      <c r="KLS151" s="4"/>
      <c r="KLT151" s="4"/>
      <c r="KLU151" s="4"/>
      <c r="KLV151" s="4"/>
      <c r="KLW151" s="4"/>
      <c r="KLX151" s="4"/>
      <c r="KLY151" s="4"/>
      <c r="KLZ151" s="4"/>
      <c r="KMA151" s="4"/>
      <c r="KMB151" s="4"/>
      <c r="KMC151" s="4"/>
      <c r="KMD151" s="4"/>
      <c r="KME151" s="4"/>
      <c r="KMF151" s="4"/>
      <c r="KMG151" s="4"/>
      <c r="KMH151" s="4"/>
      <c r="KMI151" s="4"/>
      <c r="KMJ151" s="4"/>
      <c r="KMK151" s="4"/>
      <c r="KML151" s="4"/>
      <c r="KMM151" s="4"/>
      <c r="KMN151" s="4"/>
      <c r="KMO151" s="4"/>
      <c r="KMP151" s="4"/>
      <c r="KMQ151" s="4"/>
      <c r="KMR151" s="4"/>
      <c r="KMS151" s="4"/>
      <c r="KMT151" s="4"/>
      <c r="KMU151" s="4"/>
      <c r="KMV151" s="4"/>
      <c r="KMW151" s="4"/>
      <c r="KMX151" s="4"/>
      <c r="KMY151" s="4"/>
      <c r="KMZ151" s="4"/>
      <c r="KNA151" s="4"/>
      <c r="KNB151" s="4"/>
      <c r="KNC151" s="4"/>
      <c r="KND151" s="4"/>
      <c r="KNE151" s="4"/>
      <c r="KNF151" s="4"/>
      <c r="KNG151" s="4"/>
      <c r="KNH151" s="4"/>
      <c r="KNI151" s="4"/>
      <c r="KNJ151" s="4"/>
      <c r="KNK151" s="4"/>
      <c r="KNL151" s="4"/>
      <c r="KNM151" s="4"/>
      <c r="KNN151" s="4"/>
      <c r="KNO151" s="4"/>
      <c r="KNP151" s="4"/>
      <c r="KNQ151" s="4"/>
      <c r="KNR151" s="4"/>
      <c r="KNS151" s="4"/>
      <c r="KNT151" s="4"/>
      <c r="KNU151" s="4"/>
      <c r="KNV151" s="4"/>
      <c r="KNW151" s="4"/>
      <c r="KNX151" s="4"/>
      <c r="KNY151" s="4"/>
      <c r="KNZ151" s="4"/>
      <c r="KOA151" s="4"/>
      <c r="KOB151" s="4"/>
      <c r="KOC151" s="4"/>
      <c r="KOD151" s="4"/>
      <c r="KOE151" s="4"/>
      <c r="KOF151" s="4"/>
      <c r="KOG151" s="4"/>
      <c r="KOH151" s="4"/>
      <c r="KOI151" s="4"/>
      <c r="KOJ151" s="4"/>
      <c r="KOK151" s="4"/>
      <c r="KOL151" s="4"/>
      <c r="KOM151" s="4"/>
      <c r="KON151" s="4"/>
      <c r="KOO151" s="4"/>
      <c r="KOP151" s="4"/>
      <c r="KOQ151" s="4"/>
      <c r="KOR151" s="4"/>
      <c r="KOS151" s="4"/>
      <c r="KOT151" s="4"/>
      <c r="KOU151" s="4"/>
      <c r="KOV151" s="4"/>
      <c r="KOW151" s="4"/>
      <c r="KOX151" s="4"/>
      <c r="KOY151" s="4"/>
      <c r="KOZ151" s="4"/>
      <c r="KPA151" s="4"/>
      <c r="KPB151" s="4"/>
      <c r="KPC151" s="4"/>
      <c r="KPD151" s="4"/>
      <c r="KPE151" s="4"/>
      <c r="KPF151" s="4"/>
      <c r="KPG151" s="4"/>
      <c r="KPH151" s="4"/>
      <c r="KPI151" s="4"/>
      <c r="KPJ151" s="4"/>
      <c r="KPK151" s="4"/>
      <c r="KPL151" s="4"/>
      <c r="KPM151" s="4"/>
      <c r="KPN151" s="4"/>
      <c r="KPO151" s="4"/>
      <c r="KPP151" s="4"/>
      <c r="KPQ151" s="4"/>
      <c r="KPR151" s="4"/>
      <c r="KPS151" s="4"/>
      <c r="KPT151" s="4"/>
      <c r="KPU151" s="4"/>
      <c r="KPV151" s="4"/>
      <c r="KPW151" s="4"/>
      <c r="KPX151" s="4"/>
      <c r="KPY151" s="4"/>
      <c r="KPZ151" s="4"/>
      <c r="KQA151" s="4"/>
      <c r="KQB151" s="4"/>
      <c r="KQC151" s="4"/>
      <c r="KQD151" s="4"/>
      <c r="KQE151" s="4"/>
      <c r="KQF151" s="4"/>
      <c r="KQG151" s="4"/>
      <c r="KQH151" s="4"/>
      <c r="KQI151" s="4"/>
      <c r="KQJ151" s="4"/>
      <c r="KQK151" s="4"/>
      <c r="KQL151" s="4"/>
      <c r="KQM151" s="74"/>
      <c r="KQN151" s="74"/>
      <c r="KQO151" s="74"/>
      <c r="KQP151" s="74"/>
      <c r="KQQ151" s="74"/>
      <c r="KQR151" s="74"/>
      <c r="KQS151" s="4"/>
      <c r="KQT151" s="4"/>
      <c r="KQU151" s="4"/>
      <c r="KQV151" s="4"/>
      <c r="KQW151" s="4"/>
      <c r="KQX151" s="4"/>
      <c r="KQY151" s="4"/>
      <c r="KQZ151" s="4"/>
      <c r="KRA151" s="4"/>
      <c r="KRB151" s="4"/>
      <c r="KRC151" s="4"/>
      <c r="KRD151" s="4"/>
      <c r="KRE151" s="4"/>
      <c r="KRF151" s="4"/>
      <c r="KRG151" s="4"/>
      <c r="KRH151" s="4"/>
      <c r="KRI151" s="4"/>
      <c r="KRJ151" s="4"/>
      <c r="KRK151" s="4"/>
      <c r="KRL151" s="4"/>
      <c r="KRM151" s="4"/>
      <c r="KRN151" s="4"/>
      <c r="KRO151" s="4"/>
      <c r="KRP151" s="4"/>
      <c r="KRQ151" s="4"/>
      <c r="KRR151" s="4"/>
      <c r="KRS151" s="4"/>
      <c r="KRT151" s="4"/>
      <c r="KRU151" s="4"/>
      <c r="KRV151" s="4"/>
      <c r="KRW151" s="4"/>
      <c r="KRX151" s="4"/>
      <c r="KRY151" s="4"/>
      <c r="KRZ151" s="4"/>
      <c r="KSA151" s="4"/>
      <c r="KSB151" s="4"/>
      <c r="KSC151" s="4"/>
      <c r="KSD151" s="4"/>
      <c r="KSE151" s="4"/>
      <c r="KSF151" s="4"/>
      <c r="KSG151" s="4"/>
      <c r="KSH151" s="4"/>
      <c r="KSI151" s="4"/>
      <c r="KSJ151" s="4"/>
      <c r="KSK151" s="4"/>
      <c r="KSL151" s="4"/>
      <c r="KSM151" s="4"/>
      <c r="KSN151" s="4"/>
      <c r="KSO151" s="4"/>
      <c r="KSP151" s="4"/>
      <c r="KSQ151" s="4"/>
      <c r="KSR151" s="4"/>
      <c r="KSS151" s="4"/>
      <c r="KST151" s="4"/>
      <c r="KSU151" s="4"/>
      <c r="KSV151" s="4"/>
      <c r="KSW151" s="4"/>
      <c r="KSX151" s="4"/>
      <c r="KSY151" s="4"/>
      <c r="KSZ151" s="4"/>
      <c r="KTA151" s="4"/>
      <c r="KTB151" s="4"/>
      <c r="KTC151" s="4"/>
      <c r="KTD151" s="4"/>
      <c r="KTE151" s="4"/>
      <c r="KTF151" s="4"/>
      <c r="KTG151" s="4"/>
      <c r="KTH151" s="4"/>
      <c r="KTI151" s="4"/>
      <c r="KTJ151" s="4"/>
      <c r="KTK151" s="4"/>
      <c r="KTL151" s="4"/>
      <c r="KTM151" s="4"/>
      <c r="KTN151" s="4"/>
      <c r="KTO151" s="4"/>
      <c r="KTP151" s="4"/>
      <c r="KTQ151" s="4"/>
      <c r="KTR151" s="4"/>
      <c r="KTS151" s="4"/>
      <c r="KTT151" s="4"/>
      <c r="KTU151" s="4"/>
      <c r="KTV151" s="4"/>
      <c r="KTW151" s="4"/>
      <c r="KTX151" s="4"/>
      <c r="KTY151" s="4"/>
      <c r="KTZ151" s="4"/>
      <c r="KUA151" s="4"/>
      <c r="KUB151" s="4"/>
      <c r="KUC151" s="4"/>
      <c r="KUD151" s="4"/>
      <c r="KUE151" s="4"/>
      <c r="KUF151" s="4"/>
      <c r="KUG151" s="4"/>
      <c r="KUH151" s="4"/>
      <c r="KUI151" s="4"/>
      <c r="KUJ151" s="4"/>
      <c r="KUK151" s="4"/>
      <c r="KUL151" s="4"/>
      <c r="KUM151" s="4"/>
      <c r="KUN151" s="4"/>
      <c r="KUO151" s="4"/>
      <c r="KUP151" s="4"/>
      <c r="KUQ151" s="4"/>
      <c r="KUR151" s="4"/>
      <c r="KUS151" s="4"/>
      <c r="KUT151" s="4"/>
      <c r="KUU151" s="4"/>
      <c r="KUV151" s="4"/>
      <c r="KUW151" s="4"/>
      <c r="KUX151" s="4"/>
      <c r="KUY151" s="4"/>
      <c r="KUZ151" s="4"/>
      <c r="KVA151" s="4"/>
      <c r="KVB151" s="4"/>
      <c r="KVC151" s="4"/>
      <c r="KVD151" s="4"/>
      <c r="KVE151" s="4"/>
      <c r="KVF151" s="4"/>
      <c r="KVG151" s="4"/>
      <c r="KVH151" s="4"/>
      <c r="KVI151" s="4"/>
      <c r="KVJ151" s="4"/>
      <c r="KVK151" s="4"/>
      <c r="KVL151" s="4"/>
      <c r="KVM151" s="4"/>
      <c r="KVN151" s="4"/>
      <c r="KVO151" s="4"/>
      <c r="KVP151" s="4"/>
      <c r="KVQ151" s="4"/>
      <c r="KVR151" s="4"/>
      <c r="KVS151" s="4"/>
      <c r="KVT151" s="4"/>
      <c r="KVU151" s="4"/>
      <c r="KVV151" s="4"/>
      <c r="KVW151" s="4"/>
      <c r="KVX151" s="4"/>
      <c r="KVY151" s="4"/>
      <c r="KVZ151" s="4"/>
      <c r="KWA151" s="4"/>
      <c r="KWB151" s="4"/>
      <c r="KWC151" s="4"/>
      <c r="KWD151" s="4"/>
      <c r="KWE151" s="4"/>
      <c r="KWF151" s="4"/>
      <c r="KWG151" s="4"/>
      <c r="KWH151" s="4"/>
      <c r="KWI151" s="4"/>
      <c r="KWJ151" s="4"/>
      <c r="KWK151" s="4"/>
      <c r="KWL151" s="4"/>
      <c r="KWM151" s="4"/>
      <c r="KWN151" s="4"/>
      <c r="KWO151" s="4"/>
      <c r="KWP151" s="4"/>
      <c r="KWQ151" s="4"/>
      <c r="KWR151" s="4"/>
      <c r="KWS151" s="4"/>
      <c r="KWT151" s="4"/>
      <c r="KWU151" s="4"/>
      <c r="KWV151" s="4"/>
      <c r="KWW151" s="4"/>
      <c r="KWX151" s="4"/>
      <c r="KWY151" s="4"/>
      <c r="KWZ151" s="4"/>
      <c r="KXA151" s="4"/>
      <c r="KXB151" s="4"/>
      <c r="KXC151" s="4"/>
      <c r="KXD151" s="4"/>
      <c r="KXE151" s="4"/>
      <c r="KXF151" s="4"/>
      <c r="KXG151" s="4"/>
      <c r="KXH151" s="4"/>
      <c r="KXI151" s="4"/>
      <c r="KXJ151" s="4"/>
      <c r="KXK151" s="4"/>
      <c r="KXL151" s="4"/>
      <c r="KXM151" s="4"/>
      <c r="KXN151" s="4"/>
      <c r="KXO151" s="4"/>
      <c r="KXP151" s="4"/>
      <c r="KXQ151" s="4"/>
      <c r="KXR151" s="4"/>
      <c r="KXS151" s="4"/>
      <c r="KXT151" s="4"/>
      <c r="KXU151" s="4"/>
      <c r="KXV151" s="4"/>
      <c r="KXW151" s="4"/>
      <c r="KXX151" s="4"/>
      <c r="KXY151" s="4"/>
      <c r="KXZ151" s="4"/>
      <c r="KYA151" s="4"/>
      <c r="KYB151" s="4"/>
      <c r="KYC151" s="4"/>
      <c r="KYD151" s="4"/>
      <c r="KYE151" s="4"/>
      <c r="KYF151" s="4"/>
      <c r="KYG151" s="4"/>
      <c r="KYH151" s="4"/>
      <c r="KYI151" s="4"/>
      <c r="KYJ151" s="4"/>
      <c r="KYK151" s="4"/>
      <c r="KYL151" s="4"/>
      <c r="KYM151" s="4"/>
      <c r="KYN151" s="4"/>
      <c r="KYO151" s="4"/>
      <c r="KYP151" s="4"/>
      <c r="KYQ151" s="4"/>
      <c r="KYR151" s="4"/>
      <c r="KYS151" s="4"/>
      <c r="KYT151" s="4"/>
      <c r="KYU151" s="4"/>
      <c r="KYV151" s="4"/>
      <c r="KYW151" s="4"/>
      <c r="KYX151" s="4"/>
      <c r="KYY151" s="4"/>
      <c r="KYZ151" s="4"/>
      <c r="KZA151" s="4"/>
      <c r="KZB151" s="4"/>
      <c r="KZC151" s="4"/>
      <c r="KZD151" s="4"/>
      <c r="KZE151" s="4"/>
      <c r="KZF151" s="4"/>
      <c r="KZG151" s="4"/>
      <c r="KZH151" s="4"/>
      <c r="KZI151" s="4"/>
      <c r="KZJ151" s="4"/>
      <c r="KZK151" s="4"/>
      <c r="KZL151" s="4"/>
      <c r="KZM151" s="4"/>
      <c r="KZN151" s="4"/>
      <c r="KZO151" s="4"/>
      <c r="KZP151" s="4"/>
      <c r="KZQ151" s="4"/>
      <c r="KZR151" s="4"/>
      <c r="KZS151" s="4"/>
      <c r="KZT151" s="4"/>
      <c r="KZU151" s="4"/>
      <c r="KZV151" s="4"/>
      <c r="KZW151" s="4"/>
      <c r="KZX151" s="4"/>
      <c r="KZY151" s="4"/>
      <c r="KZZ151" s="4"/>
      <c r="LAA151" s="4"/>
      <c r="LAB151" s="4"/>
      <c r="LAC151" s="4"/>
      <c r="LAD151" s="4"/>
      <c r="LAE151" s="4"/>
      <c r="LAF151" s="4"/>
      <c r="LAG151" s="4"/>
      <c r="LAH151" s="4"/>
      <c r="LAI151" s="74"/>
      <c r="LAJ151" s="74"/>
      <c r="LAK151" s="74"/>
      <c r="LAL151" s="74"/>
      <c r="LAM151" s="74"/>
      <c r="LAN151" s="74"/>
      <c r="LAO151" s="4"/>
      <c r="LAP151" s="4"/>
      <c r="LAQ151" s="4"/>
      <c r="LAR151" s="4"/>
      <c r="LAS151" s="4"/>
      <c r="LAT151" s="4"/>
      <c r="LAU151" s="4"/>
      <c r="LAV151" s="4"/>
      <c r="LAW151" s="4"/>
      <c r="LAX151" s="4"/>
      <c r="LAY151" s="4"/>
      <c r="LAZ151" s="4"/>
      <c r="LBA151" s="4"/>
      <c r="LBB151" s="4"/>
      <c r="LBC151" s="4"/>
      <c r="LBD151" s="4"/>
      <c r="LBE151" s="4"/>
      <c r="LBF151" s="4"/>
      <c r="LBG151" s="4"/>
      <c r="LBH151" s="4"/>
      <c r="LBI151" s="4"/>
      <c r="LBJ151" s="4"/>
      <c r="LBK151" s="4"/>
      <c r="LBL151" s="4"/>
      <c r="LBM151" s="4"/>
      <c r="LBN151" s="4"/>
      <c r="LBO151" s="4"/>
      <c r="LBP151" s="4"/>
      <c r="LBQ151" s="4"/>
      <c r="LBR151" s="4"/>
      <c r="LBS151" s="4"/>
      <c r="LBT151" s="4"/>
      <c r="LBU151" s="4"/>
      <c r="LBV151" s="4"/>
      <c r="LBW151" s="4"/>
      <c r="LBX151" s="4"/>
      <c r="LBY151" s="4"/>
      <c r="LBZ151" s="4"/>
      <c r="LCA151" s="4"/>
      <c r="LCB151" s="4"/>
      <c r="LCC151" s="4"/>
      <c r="LCD151" s="4"/>
      <c r="LCE151" s="4"/>
      <c r="LCF151" s="4"/>
      <c r="LCG151" s="4"/>
      <c r="LCH151" s="4"/>
      <c r="LCI151" s="4"/>
      <c r="LCJ151" s="4"/>
      <c r="LCK151" s="4"/>
      <c r="LCL151" s="4"/>
      <c r="LCM151" s="4"/>
      <c r="LCN151" s="4"/>
      <c r="LCO151" s="4"/>
      <c r="LCP151" s="4"/>
      <c r="LCQ151" s="4"/>
      <c r="LCR151" s="4"/>
      <c r="LCS151" s="4"/>
      <c r="LCT151" s="4"/>
      <c r="LCU151" s="4"/>
      <c r="LCV151" s="4"/>
      <c r="LCW151" s="4"/>
      <c r="LCX151" s="4"/>
      <c r="LCY151" s="4"/>
      <c r="LCZ151" s="4"/>
      <c r="LDA151" s="4"/>
      <c r="LDB151" s="4"/>
      <c r="LDC151" s="4"/>
      <c r="LDD151" s="4"/>
      <c r="LDE151" s="4"/>
      <c r="LDF151" s="4"/>
      <c r="LDG151" s="4"/>
      <c r="LDH151" s="4"/>
      <c r="LDI151" s="4"/>
      <c r="LDJ151" s="4"/>
      <c r="LDK151" s="4"/>
      <c r="LDL151" s="4"/>
      <c r="LDM151" s="4"/>
      <c r="LDN151" s="4"/>
      <c r="LDO151" s="4"/>
      <c r="LDP151" s="4"/>
      <c r="LDQ151" s="4"/>
      <c r="LDR151" s="4"/>
      <c r="LDS151" s="4"/>
      <c r="LDT151" s="4"/>
      <c r="LDU151" s="4"/>
      <c r="LDV151" s="4"/>
      <c r="LDW151" s="4"/>
      <c r="LDX151" s="4"/>
      <c r="LDY151" s="4"/>
      <c r="LDZ151" s="4"/>
      <c r="LEA151" s="4"/>
      <c r="LEB151" s="4"/>
      <c r="LEC151" s="4"/>
      <c r="LED151" s="4"/>
      <c r="LEE151" s="4"/>
      <c r="LEF151" s="4"/>
      <c r="LEG151" s="4"/>
      <c r="LEH151" s="4"/>
      <c r="LEI151" s="4"/>
      <c r="LEJ151" s="4"/>
      <c r="LEK151" s="4"/>
      <c r="LEL151" s="4"/>
      <c r="LEM151" s="4"/>
      <c r="LEN151" s="4"/>
      <c r="LEO151" s="4"/>
      <c r="LEP151" s="4"/>
      <c r="LEQ151" s="4"/>
      <c r="LER151" s="4"/>
      <c r="LES151" s="4"/>
      <c r="LET151" s="4"/>
      <c r="LEU151" s="4"/>
      <c r="LEV151" s="4"/>
      <c r="LEW151" s="4"/>
      <c r="LEX151" s="4"/>
      <c r="LEY151" s="4"/>
      <c r="LEZ151" s="4"/>
      <c r="LFA151" s="4"/>
      <c r="LFB151" s="4"/>
      <c r="LFC151" s="4"/>
      <c r="LFD151" s="4"/>
      <c r="LFE151" s="4"/>
      <c r="LFF151" s="4"/>
      <c r="LFG151" s="4"/>
      <c r="LFH151" s="4"/>
      <c r="LFI151" s="4"/>
      <c r="LFJ151" s="4"/>
      <c r="LFK151" s="4"/>
      <c r="LFL151" s="4"/>
      <c r="LFM151" s="4"/>
      <c r="LFN151" s="4"/>
      <c r="LFO151" s="4"/>
      <c r="LFP151" s="4"/>
      <c r="LFQ151" s="4"/>
      <c r="LFR151" s="4"/>
      <c r="LFS151" s="4"/>
      <c r="LFT151" s="4"/>
      <c r="LFU151" s="4"/>
      <c r="LFV151" s="4"/>
      <c r="LFW151" s="4"/>
      <c r="LFX151" s="4"/>
      <c r="LFY151" s="4"/>
      <c r="LFZ151" s="4"/>
      <c r="LGA151" s="4"/>
      <c r="LGB151" s="4"/>
      <c r="LGC151" s="4"/>
      <c r="LGD151" s="4"/>
      <c r="LGE151" s="4"/>
      <c r="LGF151" s="4"/>
      <c r="LGG151" s="4"/>
      <c r="LGH151" s="4"/>
      <c r="LGI151" s="4"/>
      <c r="LGJ151" s="4"/>
      <c r="LGK151" s="4"/>
      <c r="LGL151" s="4"/>
      <c r="LGM151" s="4"/>
      <c r="LGN151" s="4"/>
      <c r="LGO151" s="4"/>
      <c r="LGP151" s="4"/>
      <c r="LGQ151" s="4"/>
      <c r="LGR151" s="4"/>
      <c r="LGS151" s="4"/>
      <c r="LGT151" s="4"/>
      <c r="LGU151" s="4"/>
      <c r="LGV151" s="4"/>
      <c r="LGW151" s="4"/>
      <c r="LGX151" s="4"/>
      <c r="LGY151" s="4"/>
      <c r="LGZ151" s="4"/>
      <c r="LHA151" s="4"/>
      <c r="LHB151" s="4"/>
      <c r="LHC151" s="4"/>
      <c r="LHD151" s="4"/>
      <c r="LHE151" s="4"/>
      <c r="LHF151" s="4"/>
      <c r="LHG151" s="4"/>
      <c r="LHH151" s="4"/>
      <c r="LHI151" s="4"/>
      <c r="LHJ151" s="4"/>
      <c r="LHK151" s="4"/>
      <c r="LHL151" s="4"/>
      <c r="LHM151" s="4"/>
      <c r="LHN151" s="4"/>
      <c r="LHO151" s="4"/>
      <c r="LHP151" s="4"/>
      <c r="LHQ151" s="4"/>
      <c r="LHR151" s="4"/>
      <c r="LHS151" s="4"/>
      <c r="LHT151" s="4"/>
      <c r="LHU151" s="4"/>
      <c r="LHV151" s="4"/>
      <c r="LHW151" s="4"/>
      <c r="LHX151" s="4"/>
      <c r="LHY151" s="4"/>
      <c r="LHZ151" s="4"/>
      <c r="LIA151" s="4"/>
      <c r="LIB151" s="4"/>
      <c r="LIC151" s="4"/>
      <c r="LID151" s="4"/>
      <c r="LIE151" s="4"/>
      <c r="LIF151" s="4"/>
      <c r="LIG151" s="4"/>
      <c r="LIH151" s="4"/>
      <c r="LII151" s="4"/>
      <c r="LIJ151" s="4"/>
      <c r="LIK151" s="4"/>
      <c r="LIL151" s="4"/>
      <c r="LIM151" s="4"/>
      <c r="LIN151" s="4"/>
      <c r="LIO151" s="4"/>
      <c r="LIP151" s="4"/>
      <c r="LIQ151" s="4"/>
      <c r="LIR151" s="4"/>
      <c r="LIS151" s="4"/>
      <c r="LIT151" s="4"/>
      <c r="LIU151" s="4"/>
      <c r="LIV151" s="4"/>
      <c r="LIW151" s="4"/>
      <c r="LIX151" s="4"/>
      <c r="LIY151" s="4"/>
      <c r="LIZ151" s="4"/>
      <c r="LJA151" s="4"/>
      <c r="LJB151" s="4"/>
      <c r="LJC151" s="4"/>
      <c r="LJD151" s="4"/>
      <c r="LJE151" s="4"/>
      <c r="LJF151" s="4"/>
      <c r="LJG151" s="4"/>
      <c r="LJH151" s="4"/>
      <c r="LJI151" s="4"/>
      <c r="LJJ151" s="4"/>
      <c r="LJK151" s="4"/>
      <c r="LJL151" s="4"/>
      <c r="LJM151" s="4"/>
      <c r="LJN151" s="4"/>
      <c r="LJO151" s="4"/>
      <c r="LJP151" s="4"/>
      <c r="LJQ151" s="4"/>
      <c r="LJR151" s="4"/>
      <c r="LJS151" s="4"/>
      <c r="LJT151" s="4"/>
      <c r="LJU151" s="4"/>
      <c r="LJV151" s="4"/>
      <c r="LJW151" s="4"/>
      <c r="LJX151" s="4"/>
      <c r="LJY151" s="4"/>
      <c r="LJZ151" s="4"/>
      <c r="LKA151" s="4"/>
      <c r="LKB151" s="4"/>
      <c r="LKC151" s="4"/>
      <c r="LKD151" s="4"/>
      <c r="LKE151" s="74"/>
      <c r="LKF151" s="74"/>
      <c r="LKG151" s="74"/>
      <c r="LKH151" s="74"/>
      <c r="LKI151" s="74"/>
      <c r="LKJ151" s="74"/>
      <c r="LKK151" s="4"/>
      <c r="LKL151" s="4"/>
      <c r="LKM151" s="4"/>
      <c r="LKN151" s="4"/>
      <c r="LKO151" s="4"/>
      <c r="LKP151" s="4"/>
      <c r="LKQ151" s="4"/>
      <c r="LKR151" s="4"/>
      <c r="LKS151" s="4"/>
      <c r="LKT151" s="4"/>
      <c r="LKU151" s="4"/>
      <c r="LKV151" s="4"/>
      <c r="LKW151" s="4"/>
      <c r="LKX151" s="4"/>
      <c r="LKY151" s="4"/>
      <c r="LKZ151" s="4"/>
      <c r="LLA151" s="4"/>
      <c r="LLB151" s="4"/>
      <c r="LLC151" s="4"/>
      <c r="LLD151" s="4"/>
      <c r="LLE151" s="4"/>
      <c r="LLF151" s="4"/>
      <c r="LLG151" s="4"/>
      <c r="LLH151" s="4"/>
      <c r="LLI151" s="4"/>
      <c r="LLJ151" s="4"/>
      <c r="LLK151" s="4"/>
      <c r="LLL151" s="4"/>
      <c r="LLM151" s="4"/>
      <c r="LLN151" s="4"/>
      <c r="LLO151" s="4"/>
      <c r="LLP151" s="4"/>
      <c r="LLQ151" s="4"/>
      <c r="LLR151" s="4"/>
      <c r="LLS151" s="4"/>
      <c r="LLT151" s="4"/>
      <c r="LLU151" s="4"/>
      <c r="LLV151" s="4"/>
      <c r="LLW151" s="4"/>
      <c r="LLX151" s="4"/>
      <c r="LLY151" s="4"/>
      <c r="LLZ151" s="4"/>
      <c r="LMA151" s="4"/>
      <c r="LMB151" s="4"/>
      <c r="LMC151" s="4"/>
      <c r="LMD151" s="4"/>
      <c r="LME151" s="4"/>
      <c r="LMF151" s="4"/>
      <c r="LMG151" s="4"/>
      <c r="LMH151" s="4"/>
      <c r="LMI151" s="4"/>
      <c r="LMJ151" s="4"/>
      <c r="LMK151" s="4"/>
      <c r="LML151" s="4"/>
      <c r="LMM151" s="4"/>
      <c r="LMN151" s="4"/>
      <c r="LMO151" s="4"/>
      <c r="LMP151" s="4"/>
      <c r="LMQ151" s="4"/>
      <c r="LMR151" s="4"/>
      <c r="LMS151" s="4"/>
      <c r="LMT151" s="4"/>
      <c r="LMU151" s="4"/>
      <c r="LMV151" s="4"/>
      <c r="LMW151" s="4"/>
      <c r="LMX151" s="4"/>
      <c r="LMY151" s="4"/>
      <c r="LMZ151" s="4"/>
      <c r="LNA151" s="4"/>
      <c r="LNB151" s="4"/>
      <c r="LNC151" s="4"/>
      <c r="LND151" s="4"/>
      <c r="LNE151" s="4"/>
      <c r="LNF151" s="4"/>
      <c r="LNG151" s="4"/>
      <c r="LNH151" s="4"/>
      <c r="LNI151" s="4"/>
      <c r="LNJ151" s="4"/>
      <c r="LNK151" s="4"/>
      <c r="LNL151" s="4"/>
      <c r="LNM151" s="4"/>
      <c r="LNN151" s="4"/>
      <c r="LNO151" s="4"/>
      <c r="LNP151" s="4"/>
      <c r="LNQ151" s="4"/>
      <c r="LNR151" s="4"/>
      <c r="LNS151" s="4"/>
      <c r="LNT151" s="4"/>
      <c r="LNU151" s="4"/>
      <c r="LNV151" s="4"/>
      <c r="LNW151" s="4"/>
      <c r="LNX151" s="4"/>
      <c r="LNY151" s="4"/>
      <c r="LNZ151" s="4"/>
      <c r="LOA151" s="4"/>
      <c r="LOB151" s="4"/>
      <c r="LOC151" s="4"/>
      <c r="LOD151" s="4"/>
      <c r="LOE151" s="4"/>
      <c r="LOF151" s="4"/>
      <c r="LOG151" s="4"/>
      <c r="LOH151" s="4"/>
      <c r="LOI151" s="4"/>
      <c r="LOJ151" s="4"/>
      <c r="LOK151" s="4"/>
      <c r="LOL151" s="4"/>
      <c r="LOM151" s="4"/>
      <c r="LON151" s="4"/>
      <c r="LOO151" s="4"/>
      <c r="LOP151" s="4"/>
      <c r="LOQ151" s="4"/>
      <c r="LOR151" s="4"/>
      <c r="LOS151" s="4"/>
      <c r="LOT151" s="4"/>
      <c r="LOU151" s="4"/>
      <c r="LOV151" s="4"/>
      <c r="LOW151" s="4"/>
      <c r="LOX151" s="4"/>
      <c r="LOY151" s="4"/>
      <c r="LOZ151" s="4"/>
      <c r="LPA151" s="4"/>
      <c r="LPB151" s="4"/>
      <c r="LPC151" s="4"/>
      <c r="LPD151" s="4"/>
      <c r="LPE151" s="4"/>
      <c r="LPF151" s="4"/>
      <c r="LPG151" s="4"/>
      <c r="LPH151" s="4"/>
      <c r="LPI151" s="4"/>
      <c r="LPJ151" s="4"/>
      <c r="LPK151" s="4"/>
      <c r="LPL151" s="4"/>
      <c r="LPM151" s="4"/>
      <c r="LPN151" s="4"/>
      <c r="LPO151" s="4"/>
      <c r="LPP151" s="4"/>
      <c r="LPQ151" s="4"/>
      <c r="LPR151" s="4"/>
      <c r="LPS151" s="4"/>
      <c r="LPT151" s="4"/>
      <c r="LPU151" s="4"/>
      <c r="LPV151" s="4"/>
      <c r="LPW151" s="4"/>
      <c r="LPX151" s="4"/>
      <c r="LPY151" s="4"/>
      <c r="LPZ151" s="4"/>
      <c r="LQA151" s="4"/>
      <c r="LQB151" s="4"/>
      <c r="LQC151" s="4"/>
      <c r="LQD151" s="4"/>
      <c r="LQE151" s="4"/>
      <c r="LQF151" s="4"/>
      <c r="LQG151" s="4"/>
      <c r="LQH151" s="4"/>
      <c r="LQI151" s="4"/>
      <c r="LQJ151" s="4"/>
      <c r="LQK151" s="4"/>
      <c r="LQL151" s="4"/>
      <c r="LQM151" s="4"/>
      <c r="LQN151" s="4"/>
      <c r="LQO151" s="4"/>
      <c r="LQP151" s="4"/>
      <c r="LQQ151" s="4"/>
      <c r="LQR151" s="4"/>
      <c r="LQS151" s="4"/>
      <c r="LQT151" s="4"/>
      <c r="LQU151" s="4"/>
      <c r="LQV151" s="4"/>
      <c r="LQW151" s="4"/>
      <c r="LQX151" s="4"/>
      <c r="LQY151" s="4"/>
      <c r="LQZ151" s="4"/>
      <c r="LRA151" s="4"/>
      <c r="LRB151" s="4"/>
      <c r="LRC151" s="4"/>
      <c r="LRD151" s="4"/>
      <c r="LRE151" s="4"/>
      <c r="LRF151" s="4"/>
      <c r="LRG151" s="4"/>
      <c r="LRH151" s="4"/>
      <c r="LRI151" s="4"/>
      <c r="LRJ151" s="4"/>
      <c r="LRK151" s="4"/>
      <c r="LRL151" s="4"/>
      <c r="LRM151" s="4"/>
      <c r="LRN151" s="4"/>
      <c r="LRO151" s="4"/>
      <c r="LRP151" s="4"/>
      <c r="LRQ151" s="4"/>
      <c r="LRR151" s="4"/>
      <c r="LRS151" s="4"/>
      <c r="LRT151" s="4"/>
      <c r="LRU151" s="4"/>
      <c r="LRV151" s="4"/>
      <c r="LRW151" s="4"/>
      <c r="LRX151" s="4"/>
      <c r="LRY151" s="4"/>
      <c r="LRZ151" s="4"/>
      <c r="LSA151" s="4"/>
      <c r="LSB151" s="4"/>
      <c r="LSC151" s="4"/>
      <c r="LSD151" s="4"/>
      <c r="LSE151" s="4"/>
      <c r="LSF151" s="4"/>
      <c r="LSG151" s="4"/>
      <c r="LSH151" s="4"/>
      <c r="LSI151" s="4"/>
      <c r="LSJ151" s="4"/>
      <c r="LSK151" s="4"/>
      <c r="LSL151" s="4"/>
      <c r="LSM151" s="4"/>
      <c r="LSN151" s="4"/>
      <c r="LSO151" s="4"/>
      <c r="LSP151" s="4"/>
      <c r="LSQ151" s="4"/>
      <c r="LSR151" s="4"/>
      <c r="LSS151" s="4"/>
      <c r="LST151" s="4"/>
      <c r="LSU151" s="4"/>
      <c r="LSV151" s="4"/>
      <c r="LSW151" s="4"/>
      <c r="LSX151" s="4"/>
      <c r="LSY151" s="4"/>
      <c r="LSZ151" s="4"/>
      <c r="LTA151" s="4"/>
      <c r="LTB151" s="4"/>
      <c r="LTC151" s="4"/>
      <c r="LTD151" s="4"/>
      <c r="LTE151" s="4"/>
      <c r="LTF151" s="4"/>
      <c r="LTG151" s="4"/>
      <c r="LTH151" s="4"/>
      <c r="LTI151" s="4"/>
      <c r="LTJ151" s="4"/>
      <c r="LTK151" s="4"/>
      <c r="LTL151" s="4"/>
      <c r="LTM151" s="4"/>
      <c r="LTN151" s="4"/>
      <c r="LTO151" s="4"/>
      <c r="LTP151" s="4"/>
      <c r="LTQ151" s="4"/>
      <c r="LTR151" s="4"/>
      <c r="LTS151" s="4"/>
      <c r="LTT151" s="4"/>
      <c r="LTU151" s="4"/>
      <c r="LTV151" s="4"/>
      <c r="LTW151" s="4"/>
      <c r="LTX151" s="4"/>
      <c r="LTY151" s="4"/>
      <c r="LTZ151" s="4"/>
      <c r="LUA151" s="74"/>
      <c r="LUB151" s="74"/>
      <c r="LUC151" s="74"/>
      <c r="LUD151" s="74"/>
      <c r="LUE151" s="74"/>
      <c r="LUF151" s="74"/>
      <c r="LUG151" s="4"/>
      <c r="LUH151" s="4"/>
      <c r="LUI151" s="4"/>
      <c r="LUJ151" s="4"/>
      <c r="LUK151" s="4"/>
      <c r="LUL151" s="4"/>
      <c r="LUM151" s="4"/>
      <c r="LUN151" s="4"/>
      <c r="LUO151" s="4"/>
      <c r="LUP151" s="4"/>
      <c r="LUQ151" s="4"/>
      <c r="LUR151" s="4"/>
      <c r="LUS151" s="4"/>
      <c r="LUT151" s="4"/>
      <c r="LUU151" s="4"/>
      <c r="LUV151" s="4"/>
      <c r="LUW151" s="4"/>
      <c r="LUX151" s="4"/>
      <c r="LUY151" s="4"/>
      <c r="LUZ151" s="4"/>
      <c r="LVA151" s="4"/>
      <c r="LVB151" s="4"/>
      <c r="LVC151" s="4"/>
      <c r="LVD151" s="4"/>
      <c r="LVE151" s="4"/>
      <c r="LVF151" s="4"/>
      <c r="LVG151" s="4"/>
      <c r="LVH151" s="4"/>
      <c r="LVI151" s="4"/>
      <c r="LVJ151" s="4"/>
      <c r="LVK151" s="4"/>
      <c r="LVL151" s="4"/>
      <c r="LVM151" s="4"/>
      <c r="LVN151" s="4"/>
      <c r="LVO151" s="4"/>
      <c r="LVP151" s="4"/>
      <c r="LVQ151" s="4"/>
      <c r="LVR151" s="4"/>
      <c r="LVS151" s="4"/>
      <c r="LVT151" s="4"/>
      <c r="LVU151" s="4"/>
      <c r="LVV151" s="4"/>
      <c r="LVW151" s="4"/>
      <c r="LVX151" s="4"/>
      <c r="LVY151" s="4"/>
      <c r="LVZ151" s="4"/>
      <c r="LWA151" s="4"/>
      <c r="LWB151" s="4"/>
      <c r="LWC151" s="4"/>
      <c r="LWD151" s="4"/>
      <c r="LWE151" s="4"/>
      <c r="LWF151" s="4"/>
      <c r="LWG151" s="4"/>
      <c r="LWH151" s="4"/>
      <c r="LWI151" s="4"/>
      <c r="LWJ151" s="4"/>
      <c r="LWK151" s="4"/>
      <c r="LWL151" s="4"/>
      <c r="LWM151" s="4"/>
      <c r="LWN151" s="4"/>
      <c r="LWO151" s="4"/>
      <c r="LWP151" s="4"/>
      <c r="LWQ151" s="4"/>
      <c r="LWR151" s="4"/>
      <c r="LWS151" s="4"/>
      <c r="LWT151" s="4"/>
      <c r="LWU151" s="4"/>
      <c r="LWV151" s="4"/>
      <c r="LWW151" s="4"/>
      <c r="LWX151" s="4"/>
      <c r="LWY151" s="4"/>
      <c r="LWZ151" s="4"/>
      <c r="LXA151" s="4"/>
      <c r="LXB151" s="4"/>
      <c r="LXC151" s="4"/>
      <c r="LXD151" s="4"/>
      <c r="LXE151" s="4"/>
      <c r="LXF151" s="4"/>
      <c r="LXG151" s="4"/>
      <c r="LXH151" s="4"/>
      <c r="LXI151" s="4"/>
      <c r="LXJ151" s="4"/>
      <c r="LXK151" s="4"/>
      <c r="LXL151" s="4"/>
      <c r="LXM151" s="4"/>
      <c r="LXN151" s="4"/>
      <c r="LXO151" s="4"/>
      <c r="LXP151" s="4"/>
      <c r="LXQ151" s="4"/>
      <c r="LXR151" s="4"/>
      <c r="LXS151" s="4"/>
      <c r="LXT151" s="4"/>
      <c r="LXU151" s="4"/>
      <c r="LXV151" s="4"/>
      <c r="LXW151" s="4"/>
      <c r="LXX151" s="4"/>
      <c r="LXY151" s="4"/>
      <c r="LXZ151" s="4"/>
      <c r="LYA151" s="4"/>
      <c r="LYB151" s="4"/>
      <c r="LYC151" s="4"/>
      <c r="LYD151" s="4"/>
      <c r="LYE151" s="4"/>
      <c r="LYF151" s="4"/>
      <c r="LYG151" s="4"/>
      <c r="LYH151" s="4"/>
      <c r="LYI151" s="4"/>
      <c r="LYJ151" s="4"/>
      <c r="LYK151" s="4"/>
      <c r="LYL151" s="4"/>
      <c r="LYM151" s="4"/>
      <c r="LYN151" s="4"/>
      <c r="LYO151" s="4"/>
      <c r="LYP151" s="4"/>
      <c r="LYQ151" s="4"/>
      <c r="LYR151" s="4"/>
      <c r="LYS151" s="4"/>
      <c r="LYT151" s="4"/>
      <c r="LYU151" s="4"/>
      <c r="LYV151" s="4"/>
      <c r="LYW151" s="4"/>
      <c r="LYX151" s="4"/>
      <c r="LYY151" s="4"/>
      <c r="LYZ151" s="4"/>
      <c r="LZA151" s="4"/>
      <c r="LZB151" s="4"/>
      <c r="LZC151" s="4"/>
      <c r="LZD151" s="4"/>
      <c r="LZE151" s="4"/>
      <c r="LZF151" s="4"/>
      <c r="LZG151" s="4"/>
      <c r="LZH151" s="4"/>
      <c r="LZI151" s="4"/>
      <c r="LZJ151" s="4"/>
      <c r="LZK151" s="4"/>
      <c r="LZL151" s="4"/>
      <c r="LZM151" s="4"/>
      <c r="LZN151" s="4"/>
      <c r="LZO151" s="4"/>
      <c r="LZP151" s="4"/>
      <c r="LZQ151" s="4"/>
      <c r="LZR151" s="4"/>
      <c r="LZS151" s="4"/>
      <c r="LZT151" s="4"/>
      <c r="LZU151" s="4"/>
      <c r="LZV151" s="4"/>
      <c r="LZW151" s="4"/>
      <c r="LZX151" s="4"/>
      <c r="LZY151" s="4"/>
      <c r="LZZ151" s="4"/>
      <c r="MAA151" s="4"/>
      <c r="MAB151" s="4"/>
      <c r="MAC151" s="4"/>
      <c r="MAD151" s="4"/>
      <c r="MAE151" s="4"/>
      <c r="MAF151" s="4"/>
      <c r="MAG151" s="4"/>
      <c r="MAH151" s="4"/>
      <c r="MAI151" s="4"/>
      <c r="MAJ151" s="4"/>
      <c r="MAK151" s="4"/>
      <c r="MAL151" s="4"/>
      <c r="MAM151" s="4"/>
      <c r="MAN151" s="4"/>
      <c r="MAO151" s="4"/>
      <c r="MAP151" s="4"/>
      <c r="MAQ151" s="4"/>
      <c r="MAR151" s="4"/>
      <c r="MAS151" s="4"/>
      <c r="MAT151" s="4"/>
      <c r="MAU151" s="4"/>
      <c r="MAV151" s="4"/>
      <c r="MAW151" s="4"/>
      <c r="MAX151" s="4"/>
      <c r="MAY151" s="4"/>
      <c r="MAZ151" s="4"/>
      <c r="MBA151" s="4"/>
      <c r="MBB151" s="4"/>
      <c r="MBC151" s="4"/>
      <c r="MBD151" s="4"/>
      <c r="MBE151" s="4"/>
      <c r="MBF151" s="4"/>
      <c r="MBG151" s="4"/>
      <c r="MBH151" s="4"/>
      <c r="MBI151" s="4"/>
      <c r="MBJ151" s="4"/>
      <c r="MBK151" s="4"/>
      <c r="MBL151" s="4"/>
      <c r="MBM151" s="4"/>
      <c r="MBN151" s="4"/>
      <c r="MBO151" s="4"/>
      <c r="MBP151" s="4"/>
      <c r="MBQ151" s="4"/>
      <c r="MBR151" s="4"/>
      <c r="MBS151" s="4"/>
      <c r="MBT151" s="4"/>
      <c r="MBU151" s="4"/>
      <c r="MBV151" s="4"/>
      <c r="MBW151" s="4"/>
      <c r="MBX151" s="4"/>
      <c r="MBY151" s="4"/>
      <c r="MBZ151" s="4"/>
      <c r="MCA151" s="4"/>
      <c r="MCB151" s="4"/>
      <c r="MCC151" s="4"/>
      <c r="MCD151" s="4"/>
      <c r="MCE151" s="4"/>
      <c r="MCF151" s="4"/>
      <c r="MCG151" s="4"/>
      <c r="MCH151" s="4"/>
      <c r="MCI151" s="4"/>
      <c r="MCJ151" s="4"/>
      <c r="MCK151" s="4"/>
      <c r="MCL151" s="4"/>
      <c r="MCM151" s="4"/>
      <c r="MCN151" s="4"/>
      <c r="MCO151" s="4"/>
      <c r="MCP151" s="4"/>
      <c r="MCQ151" s="4"/>
      <c r="MCR151" s="4"/>
      <c r="MCS151" s="4"/>
      <c r="MCT151" s="4"/>
      <c r="MCU151" s="4"/>
      <c r="MCV151" s="4"/>
      <c r="MCW151" s="4"/>
      <c r="MCX151" s="4"/>
      <c r="MCY151" s="4"/>
      <c r="MCZ151" s="4"/>
      <c r="MDA151" s="4"/>
      <c r="MDB151" s="4"/>
      <c r="MDC151" s="4"/>
      <c r="MDD151" s="4"/>
      <c r="MDE151" s="4"/>
      <c r="MDF151" s="4"/>
      <c r="MDG151" s="4"/>
      <c r="MDH151" s="4"/>
      <c r="MDI151" s="4"/>
      <c r="MDJ151" s="4"/>
      <c r="MDK151" s="4"/>
      <c r="MDL151" s="4"/>
      <c r="MDM151" s="4"/>
      <c r="MDN151" s="4"/>
      <c r="MDO151" s="4"/>
      <c r="MDP151" s="4"/>
      <c r="MDQ151" s="4"/>
      <c r="MDR151" s="4"/>
      <c r="MDS151" s="4"/>
      <c r="MDT151" s="4"/>
      <c r="MDU151" s="4"/>
      <c r="MDV151" s="4"/>
      <c r="MDW151" s="74"/>
      <c r="MDX151" s="74"/>
      <c r="MDY151" s="74"/>
      <c r="MDZ151" s="74"/>
      <c r="MEA151" s="74"/>
      <c r="MEB151" s="74"/>
      <c r="MEC151" s="4"/>
      <c r="MED151" s="4"/>
      <c r="MEE151" s="4"/>
      <c r="MEF151" s="4"/>
      <c r="MEG151" s="4"/>
      <c r="MEH151" s="4"/>
      <c r="MEI151" s="4"/>
      <c r="MEJ151" s="4"/>
      <c r="MEK151" s="4"/>
      <c r="MEL151" s="4"/>
      <c r="MEM151" s="4"/>
      <c r="MEN151" s="4"/>
      <c r="MEO151" s="4"/>
      <c r="MEP151" s="4"/>
      <c r="MEQ151" s="4"/>
      <c r="MER151" s="4"/>
      <c r="MES151" s="4"/>
      <c r="MET151" s="4"/>
      <c r="MEU151" s="4"/>
      <c r="MEV151" s="4"/>
      <c r="MEW151" s="4"/>
      <c r="MEX151" s="4"/>
      <c r="MEY151" s="4"/>
      <c r="MEZ151" s="4"/>
      <c r="MFA151" s="4"/>
      <c r="MFB151" s="4"/>
      <c r="MFC151" s="4"/>
      <c r="MFD151" s="4"/>
      <c r="MFE151" s="4"/>
      <c r="MFF151" s="4"/>
      <c r="MFG151" s="4"/>
      <c r="MFH151" s="4"/>
      <c r="MFI151" s="4"/>
      <c r="MFJ151" s="4"/>
      <c r="MFK151" s="4"/>
      <c r="MFL151" s="4"/>
      <c r="MFM151" s="4"/>
      <c r="MFN151" s="4"/>
      <c r="MFO151" s="4"/>
      <c r="MFP151" s="4"/>
      <c r="MFQ151" s="4"/>
      <c r="MFR151" s="4"/>
      <c r="MFS151" s="4"/>
      <c r="MFT151" s="4"/>
      <c r="MFU151" s="4"/>
      <c r="MFV151" s="4"/>
      <c r="MFW151" s="4"/>
      <c r="MFX151" s="4"/>
      <c r="MFY151" s="4"/>
      <c r="MFZ151" s="4"/>
      <c r="MGA151" s="4"/>
      <c r="MGB151" s="4"/>
      <c r="MGC151" s="4"/>
      <c r="MGD151" s="4"/>
      <c r="MGE151" s="4"/>
      <c r="MGF151" s="4"/>
      <c r="MGG151" s="4"/>
      <c r="MGH151" s="4"/>
      <c r="MGI151" s="4"/>
      <c r="MGJ151" s="4"/>
      <c r="MGK151" s="4"/>
      <c r="MGL151" s="4"/>
      <c r="MGM151" s="4"/>
      <c r="MGN151" s="4"/>
      <c r="MGO151" s="4"/>
      <c r="MGP151" s="4"/>
      <c r="MGQ151" s="4"/>
      <c r="MGR151" s="4"/>
      <c r="MGS151" s="4"/>
      <c r="MGT151" s="4"/>
      <c r="MGU151" s="4"/>
      <c r="MGV151" s="4"/>
      <c r="MGW151" s="4"/>
      <c r="MGX151" s="4"/>
      <c r="MGY151" s="4"/>
      <c r="MGZ151" s="4"/>
      <c r="MHA151" s="4"/>
      <c r="MHB151" s="4"/>
      <c r="MHC151" s="4"/>
      <c r="MHD151" s="4"/>
      <c r="MHE151" s="4"/>
      <c r="MHF151" s="4"/>
      <c r="MHG151" s="4"/>
      <c r="MHH151" s="4"/>
      <c r="MHI151" s="4"/>
      <c r="MHJ151" s="4"/>
      <c r="MHK151" s="4"/>
      <c r="MHL151" s="4"/>
      <c r="MHM151" s="4"/>
      <c r="MHN151" s="4"/>
      <c r="MHO151" s="4"/>
      <c r="MHP151" s="4"/>
      <c r="MHQ151" s="4"/>
      <c r="MHR151" s="4"/>
      <c r="MHS151" s="4"/>
      <c r="MHT151" s="4"/>
      <c r="MHU151" s="4"/>
      <c r="MHV151" s="4"/>
      <c r="MHW151" s="4"/>
      <c r="MHX151" s="4"/>
      <c r="MHY151" s="4"/>
      <c r="MHZ151" s="4"/>
      <c r="MIA151" s="4"/>
      <c r="MIB151" s="4"/>
      <c r="MIC151" s="4"/>
      <c r="MID151" s="4"/>
      <c r="MIE151" s="4"/>
      <c r="MIF151" s="4"/>
      <c r="MIG151" s="4"/>
      <c r="MIH151" s="4"/>
      <c r="MII151" s="4"/>
      <c r="MIJ151" s="4"/>
      <c r="MIK151" s="4"/>
      <c r="MIL151" s="4"/>
      <c r="MIM151" s="4"/>
      <c r="MIN151" s="4"/>
      <c r="MIO151" s="4"/>
      <c r="MIP151" s="4"/>
      <c r="MIQ151" s="4"/>
      <c r="MIR151" s="4"/>
      <c r="MIS151" s="4"/>
      <c r="MIT151" s="4"/>
      <c r="MIU151" s="4"/>
      <c r="MIV151" s="4"/>
      <c r="MIW151" s="4"/>
      <c r="MIX151" s="4"/>
      <c r="MIY151" s="4"/>
      <c r="MIZ151" s="4"/>
      <c r="MJA151" s="4"/>
      <c r="MJB151" s="4"/>
      <c r="MJC151" s="4"/>
      <c r="MJD151" s="4"/>
      <c r="MJE151" s="4"/>
      <c r="MJF151" s="4"/>
      <c r="MJG151" s="4"/>
      <c r="MJH151" s="4"/>
      <c r="MJI151" s="4"/>
      <c r="MJJ151" s="4"/>
      <c r="MJK151" s="4"/>
      <c r="MJL151" s="4"/>
      <c r="MJM151" s="4"/>
      <c r="MJN151" s="4"/>
      <c r="MJO151" s="4"/>
      <c r="MJP151" s="4"/>
      <c r="MJQ151" s="4"/>
      <c r="MJR151" s="4"/>
      <c r="MJS151" s="4"/>
      <c r="MJT151" s="4"/>
      <c r="MJU151" s="4"/>
      <c r="MJV151" s="4"/>
      <c r="MJW151" s="4"/>
      <c r="MJX151" s="4"/>
      <c r="MJY151" s="4"/>
      <c r="MJZ151" s="4"/>
      <c r="MKA151" s="4"/>
      <c r="MKB151" s="4"/>
      <c r="MKC151" s="4"/>
      <c r="MKD151" s="4"/>
      <c r="MKE151" s="4"/>
      <c r="MKF151" s="4"/>
      <c r="MKG151" s="4"/>
      <c r="MKH151" s="4"/>
      <c r="MKI151" s="4"/>
      <c r="MKJ151" s="4"/>
      <c r="MKK151" s="4"/>
      <c r="MKL151" s="4"/>
      <c r="MKM151" s="4"/>
      <c r="MKN151" s="4"/>
      <c r="MKO151" s="4"/>
      <c r="MKP151" s="4"/>
      <c r="MKQ151" s="4"/>
      <c r="MKR151" s="4"/>
      <c r="MKS151" s="4"/>
      <c r="MKT151" s="4"/>
      <c r="MKU151" s="4"/>
      <c r="MKV151" s="4"/>
      <c r="MKW151" s="4"/>
      <c r="MKX151" s="4"/>
      <c r="MKY151" s="4"/>
      <c r="MKZ151" s="4"/>
      <c r="MLA151" s="4"/>
      <c r="MLB151" s="4"/>
      <c r="MLC151" s="4"/>
      <c r="MLD151" s="4"/>
      <c r="MLE151" s="4"/>
      <c r="MLF151" s="4"/>
      <c r="MLG151" s="4"/>
      <c r="MLH151" s="4"/>
      <c r="MLI151" s="4"/>
      <c r="MLJ151" s="4"/>
      <c r="MLK151" s="4"/>
      <c r="MLL151" s="4"/>
      <c r="MLM151" s="4"/>
      <c r="MLN151" s="4"/>
      <c r="MLO151" s="4"/>
      <c r="MLP151" s="4"/>
      <c r="MLQ151" s="4"/>
      <c r="MLR151" s="4"/>
      <c r="MLS151" s="4"/>
      <c r="MLT151" s="4"/>
      <c r="MLU151" s="4"/>
      <c r="MLV151" s="4"/>
      <c r="MLW151" s="4"/>
      <c r="MLX151" s="4"/>
      <c r="MLY151" s="4"/>
      <c r="MLZ151" s="4"/>
      <c r="MMA151" s="4"/>
      <c r="MMB151" s="4"/>
      <c r="MMC151" s="4"/>
      <c r="MMD151" s="4"/>
      <c r="MME151" s="4"/>
      <c r="MMF151" s="4"/>
      <c r="MMG151" s="4"/>
      <c r="MMH151" s="4"/>
      <c r="MMI151" s="4"/>
      <c r="MMJ151" s="4"/>
      <c r="MMK151" s="4"/>
      <c r="MML151" s="4"/>
      <c r="MMM151" s="4"/>
      <c r="MMN151" s="4"/>
      <c r="MMO151" s="4"/>
      <c r="MMP151" s="4"/>
      <c r="MMQ151" s="4"/>
      <c r="MMR151" s="4"/>
      <c r="MMS151" s="4"/>
      <c r="MMT151" s="4"/>
      <c r="MMU151" s="4"/>
      <c r="MMV151" s="4"/>
      <c r="MMW151" s="4"/>
      <c r="MMX151" s="4"/>
      <c r="MMY151" s="4"/>
      <c r="MMZ151" s="4"/>
      <c r="MNA151" s="4"/>
      <c r="MNB151" s="4"/>
      <c r="MNC151" s="4"/>
      <c r="MND151" s="4"/>
      <c r="MNE151" s="4"/>
      <c r="MNF151" s="4"/>
      <c r="MNG151" s="4"/>
      <c r="MNH151" s="4"/>
      <c r="MNI151" s="4"/>
      <c r="MNJ151" s="4"/>
      <c r="MNK151" s="4"/>
      <c r="MNL151" s="4"/>
      <c r="MNM151" s="4"/>
      <c r="MNN151" s="4"/>
      <c r="MNO151" s="4"/>
      <c r="MNP151" s="4"/>
      <c r="MNQ151" s="4"/>
      <c r="MNR151" s="4"/>
      <c r="MNS151" s="74"/>
      <c r="MNT151" s="74"/>
      <c r="MNU151" s="74"/>
      <c r="MNV151" s="74"/>
      <c r="MNW151" s="74"/>
      <c r="MNX151" s="74"/>
      <c r="MNY151" s="4"/>
      <c r="MNZ151" s="4"/>
      <c r="MOA151" s="4"/>
      <c r="MOB151" s="4"/>
      <c r="MOC151" s="4"/>
      <c r="MOD151" s="4"/>
      <c r="MOE151" s="4"/>
      <c r="MOF151" s="4"/>
      <c r="MOG151" s="4"/>
      <c r="MOH151" s="4"/>
      <c r="MOI151" s="4"/>
      <c r="MOJ151" s="4"/>
      <c r="MOK151" s="4"/>
      <c r="MOL151" s="4"/>
      <c r="MOM151" s="4"/>
      <c r="MON151" s="4"/>
      <c r="MOO151" s="4"/>
      <c r="MOP151" s="4"/>
      <c r="MOQ151" s="4"/>
      <c r="MOR151" s="4"/>
      <c r="MOS151" s="4"/>
      <c r="MOT151" s="4"/>
      <c r="MOU151" s="4"/>
      <c r="MOV151" s="4"/>
      <c r="MOW151" s="4"/>
      <c r="MOX151" s="4"/>
      <c r="MOY151" s="4"/>
      <c r="MOZ151" s="4"/>
      <c r="MPA151" s="4"/>
      <c r="MPB151" s="4"/>
      <c r="MPC151" s="4"/>
      <c r="MPD151" s="4"/>
      <c r="MPE151" s="4"/>
      <c r="MPF151" s="4"/>
      <c r="MPG151" s="4"/>
      <c r="MPH151" s="4"/>
      <c r="MPI151" s="4"/>
      <c r="MPJ151" s="4"/>
      <c r="MPK151" s="4"/>
      <c r="MPL151" s="4"/>
      <c r="MPM151" s="4"/>
      <c r="MPN151" s="4"/>
      <c r="MPO151" s="4"/>
      <c r="MPP151" s="4"/>
      <c r="MPQ151" s="4"/>
      <c r="MPR151" s="4"/>
      <c r="MPS151" s="4"/>
      <c r="MPT151" s="4"/>
      <c r="MPU151" s="4"/>
      <c r="MPV151" s="4"/>
      <c r="MPW151" s="4"/>
      <c r="MPX151" s="4"/>
      <c r="MPY151" s="4"/>
      <c r="MPZ151" s="4"/>
      <c r="MQA151" s="4"/>
      <c r="MQB151" s="4"/>
      <c r="MQC151" s="4"/>
      <c r="MQD151" s="4"/>
      <c r="MQE151" s="4"/>
      <c r="MQF151" s="4"/>
      <c r="MQG151" s="4"/>
      <c r="MQH151" s="4"/>
      <c r="MQI151" s="4"/>
      <c r="MQJ151" s="4"/>
      <c r="MQK151" s="4"/>
      <c r="MQL151" s="4"/>
      <c r="MQM151" s="4"/>
      <c r="MQN151" s="4"/>
      <c r="MQO151" s="4"/>
      <c r="MQP151" s="4"/>
      <c r="MQQ151" s="4"/>
      <c r="MQR151" s="4"/>
      <c r="MQS151" s="4"/>
      <c r="MQT151" s="4"/>
      <c r="MQU151" s="4"/>
      <c r="MQV151" s="4"/>
      <c r="MQW151" s="4"/>
      <c r="MQX151" s="4"/>
      <c r="MQY151" s="4"/>
      <c r="MQZ151" s="4"/>
      <c r="MRA151" s="4"/>
      <c r="MRB151" s="4"/>
      <c r="MRC151" s="4"/>
      <c r="MRD151" s="4"/>
      <c r="MRE151" s="4"/>
      <c r="MRF151" s="4"/>
      <c r="MRG151" s="4"/>
      <c r="MRH151" s="4"/>
      <c r="MRI151" s="4"/>
      <c r="MRJ151" s="4"/>
      <c r="MRK151" s="4"/>
      <c r="MRL151" s="4"/>
      <c r="MRM151" s="4"/>
      <c r="MRN151" s="4"/>
      <c r="MRO151" s="4"/>
      <c r="MRP151" s="4"/>
      <c r="MRQ151" s="4"/>
      <c r="MRR151" s="4"/>
      <c r="MRS151" s="4"/>
      <c r="MRT151" s="4"/>
      <c r="MRU151" s="4"/>
      <c r="MRV151" s="4"/>
      <c r="MRW151" s="4"/>
      <c r="MRX151" s="4"/>
      <c r="MRY151" s="4"/>
      <c r="MRZ151" s="4"/>
      <c r="MSA151" s="4"/>
      <c r="MSB151" s="4"/>
      <c r="MSC151" s="4"/>
      <c r="MSD151" s="4"/>
      <c r="MSE151" s="4"/>
      <c r="MSF151" s="4"/>
      <c r="MSG151" s="4"/>
      <c r="MSH151" s="4"/>
      <c r="MSI151" s="4"/>
      <c r="MSJ151" s="4"/>
      <c r="MSK151" s="4"/>
      <c r="MSL151" s="4"/>
      <c r="MSM151" s="4"/>
      <c r="MSN151" s="4"/>
      <c r="MSO151" s="4"/>
      <c r="MSP151" s="4"/>
      <c r="MSQ151" s="4"/>
      <c r="MSR151" s="4"/>
      <c r="MSS151" s="4"/>
      <c r="MST151" s="4"/>
      <c r="MSU151" s="4"/>
      <c r="MSV151" s="4"/>
      <c r="MSW151" s="4"/>
      <c r="MSX151" s="4"/>
      <c r="MSY151" s="4"/>
      <c r="MSZ151" s="4"/>
      <c r="MTA151" s="4"/>
      <c r="MTB151" s="4"/>
      <c r="MTC151" s="4"/>
      <c r="MTD151" s="4"/>
      <c r="MTE151" s="4"/>
      <c r="MTF151" s="4"/>
      <c r="MTG151" s="4"/>
      <c r="MTH151" s="4"/>
      <c r="MTI151" s="4"/>
      <c r="MTJ151" s="4"/>
      <c r="MTK151" s="4"/>
      <c r="MTL151" s="4"/>
      <c r="MTM151" s="4"/>
      <c r="MTN151" s="4"/>
      <c r="MTO151" s="4"/>
      <c r="MTP151" s="4"/>
      <c r="MTQ151" s="4"/>
      <c r="MTR151" s="4"/>
      <c r="MTS151" s="4"/>
      <c r="MTT151" s="4"/>
      <c r="MTU151" s="4"/>
      <c r="MTV151" s="4"/>
      <c r="MTW151" s="4"/>
      <c r="MTX151" s="4"/>
      <c r="MTY151" s="4"/>
      <c r="MTZ151" s="4"/>
      <c r="MUA151" s="4"/>
      <c r="MUB151" s="4"/>
      <c r="MUC151" s="4"/>
      <c r="MUD151" s="4"/>
      <c r="MUE151" s="4"/>
      <c r="MUF151" s="4"/>
      <c r="MUG151" s="4"/>
      <c r="MUH151" s="4"/>
      <c r="MUI151" s="4"/>
      <c r="MUJ151" s="4"/>
      <c r="MUK151" s="4"/>
      <c r="MUL151" s="4"/>
      <c r="MUM151" s="4"/>
      <c r="MUN151" s="4"/>
      <c r="MUO151" s="4"/>
      <c r="MUP151" s="4"/>
      <c r="MUQ151" s="4"/>
      <c r="MUR151" s="4"/>
      <c r="MUS151" s="4"/>
      <c r="MUT151" s="4"/>
      <c r="MUU151" s="4"/>
      <c r="MUV151" s="4"/>
      <c r="MUW151" s="4"/>
      <c r="MUX151" s="4"/>
      <c r="MUY151" s="4"/>
      <c r="MUZ151" s="4"/>
      <c r="MVA151" s="4"/>
      <c r="MVB151" s="4"/>
      <c r="MVC151" s="4"/>
      <c r="MVD151" s="4"/>
      <c r="MVE151" s="4"/>
      <c r="MVF151" s="4"/>
      <c r="MVG151" s="4"/>
      <c r="MVH151" s="4"/>
      <c r="MVI151" s="4"/>
      <c r="MVJ151" s="4"/>
      <c r="MVK151" s="4"/>
      <c r="MVL151" s="4"/>
      <c r="MVM151" s="4"/>
      <c r="MVN151" s="4"/>
      <c r="MVO151" s="4"/>
      <c r="MVP151" s="4"/>
      <c r="MVQ151" s="4"/>
      <c r="MVR151" s="4"/>
      <c r="MVS151" s="4"/>
      <c r="MVT151" s="4"/>
      <c r="MVU151" s="4"/>
      <c r="MVV151" s="4"/>
      <c r="MVW151" s="4"/>
      <c r="MVX151" s="4"/>
      <c r="MVY151" s="4"/>
      <c r="MVZ151" s="4"/>
      <c r="MWA151" s="4"/>
      <c r="MWB151" s="4"/>
      <c r="MWC151" s="4"/>
      <c r="MWD151" s="4"/>
      <c r="MWE151" s="4"/>
      <c r="MWF151" s="4"/>
      <c r="MWG151" s="4"/>
      <c r="MWH151" s="4"/>
      <c r="MWI151" s="4"/>
      <c r="MWJ151" s="4"/>
      <c r="MWK151" s="4"/>
      <c r="MWL151" s="4"/>
      <c r="MWM151" s="4"/>
      <c r="MWN151" s="4"/>
      <c r="MWO151" s="4"/>
      <c r="MWP151" s="4"/>
      <c r="MWQ151" s="4"/>
      <c r="MWR151" s="4"/>
      <c r="MWS151" s="4"/>
      <c r="MWT151" s="4"/>
      <c r="MWU151" s="4"/>
      <c r="MWV151" s="4"/>
      <c r="MWW151" s="4"/>
      <c r="MWX151" s="4"/>
      <c r="MWY151" s="4"/>
      <c r="MWZ151" s="4"/>
      <c r="MXA151" s="4"/>
      <c r="MXB151" s="4"/>
      <c r="MXC151" s="4"/>
      <c r="MXD151" s="4"/>
      <c r="MXE151" s="4"/>
      <c r="MXF151" s="4"/>
      <c r="MXG151" s="4"/>
      <c r="MXH151" s="4"/>
      <c r="MXI151" s="4"/>
      <c r="MXJ151" s="4"/>
      <c r="MXK151" s="4"/>
      <c r="MXL151" s="4"/>
      <c r="MXM151" s="4"/>
      <c r="MXN151" s="4"/>
      <c r="MXO151" s="74"/>
      <c r="MXP151" s="74"/>
      <c r="MXQ151" s="74"/>
      <c r="MXR151" s="74"/>
      <c r="MXS151" s="74"/>
      <c r="MXT151" s="74"/>
      <c r="MXU151" s="4"/>
      <c r="MXV151" s="4"/>
      <c r="MXW151" s="4"/>
      <c r="MXX151" s="4"/>
      <c r="MXY151" s="4"/>
      <c r="MXZ151" s="4"/>
      <c r="MYA151" s="4"/>
      <c r="MYB151" s="4"/>
      <c r="MYC151" s="4"/>
      <c r="MYD151" s="4"/>
      <c r="MYE151" s="4"/>
      <c r="MYF151" s="4"/>
      <c r="MYG151" s="4"/>
      <c r="MYH151" s="4"/>
      <c r="MYI151" s="4"/>
      <c r="MYJ151" s="4"/>
      <c r="MYK151" s="4"/>
      <c r="MYL151" s="4"/>
      <c r="MYM151" s="4"/>
      <c r="MYN151" s="4"/>
      <c r="MYO151" s="4"/>
      <c r="MYP151" s="4"/>
      <c r="MYQ151" s="4"/>
      <c r="MYR151" s="4"/>
      <c r="MYS151" s="4"/>
      <c r="MYT151" s="4"/>
      <c r="MYU151" s="4"/>
      <c r="MYV151" s="4"/>
      <c r="MYW151" s="4"/>
      <c r="MYX151" s="4"/>
      <c r="MYY151" s="4"/>
      <c r="MYZ151" s="4"/>
      <c r="MZA151" s="4"/>
      <c r="MZB151" s="4"/>
      <c r="MZC151" s="4"/>
      <c r="MZD151" s="4"/>
      <c r="MZE151" s="4"/>
      <c r="MZF151" s="4"/>
      <c r="MZG151" s="4"/>
      <c r="MZH151" s="4"/>
      <c r="MZI151" s="4"/>
      <c r="MZJ151" s="4"/>
      <c r="MZK151" s="4"/>
      <c r="MZL151" s="4"/>
      <c r="MZM151" s="4"/>
      <c r="MZN151" s="4"/>
      <c r="MZO151" s="4"/>
      <c r="MZP151" s="4"/>
      <c r="MZQ151" s="4"/>
      <c r="MZR151" s="4"/>
      <c r="MZS151" s="4"/>
      <c r="MZT151" s="4"/>
      <c r="MZU151" s="4"/>
      <c r="MZV151" s="4"/>
      <c r="MZW151" s="4"/>
      <c r="MZX151" s="4"/>
      <c r="MZY151" s="4"/>
      <c r="MZZ151" s="4"/>
      <c r="NAA151" s="4"/>
      <c r="NAB151" s="4"/>
      <c r="NAC151" s="4"/>
      <c r="NAD151" s="4"/>
      <c r="NAE151" s="4"/>
      <c r="NAF151" s="4"/>
      <c r="NAG151" s="4"/>
      <c r="NAH151" s="4"/>
      <c r="NAI151" s="4"/>
      <c r="NAJ151" s="4"/>
      <c r="NAK151" s="4"/>
      <c r="NAL151" s="4"/>
      <c r="NAM151" s="4"/>
      <c r="NAN151" s="4"/>
      <c r="NAO151" s="4"/>
      <c r="NAP151" s="4"/>
      <c r="NAQ151" s="4"/>
      <c r="NAR151" s="4"/>
      <c r="NAS151" s="4"/>
      <c r="NAT151" s="4"/>
      <c r="NAU151" s="4"/>
      <c r="NAV151" s="4"/>
      <c r="NAW151" s="4"/>
      <c r="NAX151" s="4"/>
      <c r="NAY151" s="4"/>
      <c r="NAZ151" s="4"/>
      <c r="NBA151" s="4"/>
      <c r="NBB151" s="4"/>
      <c r="NBC151" s="4"/>
      <c r="NBD151" s="4"/>
      <c r="NBE151" s="4"/>
      <c r="NBF151" s="4"/>
      <c r="NBG151" s="4"/>
      <c r="NBH151" s="4"/>
      <c r="NBI151" s="4"/>
      <c r="NBJ151" s="4"/>
      <c r="NBK151" s="4"/>
      <c r="NBL151" s="4"/>
      <c r="NBM151" s="4"/>
      <c r="NBN151" s="4"/>
      <c r="NBO151" s="4"/>
      <c r="NBP151" s="4"/>
      <c r="NBQ151" s="4"/>
      <c r="NBR151" s="4"/>
      <c r="NBS151" s="4"/>
      <c r="NBT151" s="4"/>
      <c r="NBU151" s="4"/>
      <c r="NBV151" s="4"/>
      <c r="NBW151" s="4"/>
      <c r="NBX151" s="4"/>
      <c r="NBY151" s="4"/>
      <c r="NBZ151" s="4"/>
      <c r="NCA151" s="4"/>
      <c r="NCB151" s="4"/>
      <c r="NCC151" s="4"/>
      <c r="NCD151" s="4"/>
      <c r="NCE151" s="4"/>
      <c r="NCF151" s="4"/>
      <c r="NCG151" s="4"/>
      <c r="NCH151" s="4"/>
      <c r="NCI151" s="4"/>
      <c r="NCJ151" s="4"/>
      <c r="NCK151" s="4"/>
      <c r="NCL151" s="4"/>
      <c r="NCM151" s="4"/>
      <c r="NCN151" s="4"/>
      <c r="NCO151" s="4"/>
      <c r="NCP151" s="4"/>
      <c r="NCQ151" s="4"/>
      <c r="NCR151" s="4"/>
      <c r="NCS151" s="4"/>
      <c r="NCT151" s="4"/>
      <c r="NCU151" s="4"/>
      <c r="NCV151" s="4"/>
      <c r="NCW151" s="4"/>
      <c r="NCX151" s="4"/>
      <c r="NCY151" s="4"/>
      <c r="NCZ151" s="4"/>
      <c r="NDA151" s="4"/>
      <c r="NDB151" s="4"/>
      <c r="NDC151" s="4"/>
      <c r="NDD151" s="4"/>
      <c r="NDE151" s="4"/>
      <c r="NDF151" s="4"/>
      <c r="NDG151" s="4"/>
      <c r="NDH151" s="4"/>
      <c r="NDI151" s="4"/>
      <c r="NDJ151" s="4"/>
      <c r="NDK151" s="4"/>
      <c r="NDL151" s="4"/>
      <c r="NDM151" s="4"/>
      <c r="NDN151" s="4"/>
      <c r="NDO151" s="4"/>
      <c r="NDP151" s="4"/>
      <c r="NDQ151" s="4"/>
      <c r="NDR151" s="4"/>
      <c r="NDS151" s="4"/>
      <c r="NDT151" s="4"/>
      <c r="NDU151" s="4"/>
      <c r="NDV151" s="4"/>
      <c r="NDW151" s="4"/>
      <c r="NDX151" s="4"/>
      <c r="NDY151" s="4"/>
      <c r="NDZ151" s="4"/>
      <c r="NEA151" s="4"/>
      <c r="NEB151" s="4"/>
      <c r="NEC151" s="4"/>
      <c r="NED151" s="4"/>
      <c r="NEE151" s="4"/>
      <c r="NEF151" s="4"/>
      <c r="NEG151" s="4"/>
      <c r="NEH151" s="4"/>
      <c r="NEI151" s="4"/>
      <c r="NEJ151" s="4"/>
      <c r="NEK151" s="4"/>
      <c r="NEL151" s="4"/>
      <c r="NEM151" s="4"/>
      <c r="NEN151" s="4"/>
      <c r="NEO151" s="4"/>
      <c r="NEP151" s="4"/>
      <c r="NEQ151" s="4"/>
      <c r="NER151" s="4"/>
      <c r="NES151" s="4"/>
      <c r="NET151" s="4"/>
      <c r="NEU151" s="4"/>
      <c r="NEV151" s="4"/>
      <c r="NEW151" s="4"/>
      <c r="NEX151" s="4"/>
      <c r="NEY151" s="4"/>
      <c r="NEZ151" s="4"/>
      <c r="NFA151" s="4"/>
      <c r="NFB151" s="4"/>
      <c r="NFC151" s="4"/>
      <c r="NFD151" s="4"/>
      <c r="NFE151" s="4"/>
      <c r="NFF151" s="4"/>
      <c r="NFG151" s="4"/>
      <c r="NFH151" s="4"/>
      <c r="NFI151" s="4"/>
      <c r="NFJ151" s="4"/>
      <c r="NFK151" s="4"/>
      <c r="NFL151" s="4"/>
      <c r="NFM151" s="4"/>
      <c r="NFN151" s="4"/>
      <c r="NFO151" s="4"/>
      <c r="NFP151" s="4"/>
      <c r="NFQ151" s="4"/>
      <c r="NFR151" s="4"/>
      <c r="NFS151" s="4"/>
      <c r="NFT151" s="4"/>
      <c r="NFU151" s="4"/>
      <c r="NFV151" s="4"/>
      <c r="NFW151" s="4"/>
      <c r="NFX151" s="4"/>
      <c r="NFY151" s="4"/>
      <c r="NFZ151" s="4"/>
      <c r="NGA151" s="4"/>
      <c r="NGB151" s="4"/>
      <c r="NGC151" s="4"/>
      <c r="NGD151" s="4"/>
      <c r="NGE151" s="4"/>
      <c r="NGF151" s="4"/>
      <c r="NGG151" s="4"/>
      <c r="NGH151" s="4"/>
      <c r="NGI151" s="4"/>
      <c r="NGJ151" s="4"/>
      <c r="NGK151" s="4"/>
      <c r="NGL151" s="4"/>
      <c r="NGM151" s="4"/>
      <c r="NGN151" s="4"/>
      <c r="NGO151" s="4"/>
      <c r="NGP151" s="4"/>
      <c r="NGQ151" s="4"/>
      <c r="NGR151" s="4"/>
      <c r="NGS151" s="4"/>
      <c r="NGT151" s="4"/>
      <c r="NGU151" s="4"/>
      <c r="NGV151" s="4"/>
      <c r="NGW151" s="4"/>
      <c r="NGX151" s="4"/>
      <c r="NGY151" s="4"/>
      <c r="NGZ151" s="4"/>
      <c r="NHA151" s="4"/>
      <c r="NHB151" s="4"/>
      <c r="NHC151" s="4"/>
      <c r="NHD151" s="4"/>
      <c r="NHE151" s="4"/>
      <c r="NHF151" s="4"/>
      <c r="NHG151" s="4"/>
      <c r="NHH151" s="4"/>
      <c r="NHI151" s="4"/>
      <c r="NHJ151" s="4"/>
      <c r="NHK151" s="74"/>
      <c r="NHL151" s="74"/>
      <c r="NHM151" s="74"/>
      <c r="NHN151" s="74"/>
      <c r="NHO151" s="74"/>
      <c r="NHP151" s="74"/>
      <c r="NHQ151" s="4"/>
      <c r="NHR151" s="4"/>
      <c r="NHS151" s="4"/>
      <c r="NHT151" s="4"/>
      <c r="NHU151" s="4"/>
      <c r="NHV151" s="4"/>
      <c r="NHW151" s="4"/>
      <c r="NHX151" s="4"/>
      <c r="NHY151" s="4"/>
      <c r="NHZ151" s="4"/>
      <c r="NIA151" s="4"/>
      <c r="NIB151" s="4"/>
      <c r="NIC151" s="4"/>
      <c r="NID151" s="4"/>
      <c r="NIE151" s="4"/>
      <c r="NIF151" s="4"/>
      <c r="NIG151" s="4"/>
      <c r="NIH151" s="4"/>
      <c r="NII151" s="4"/>
      <c r="NIJ151" s="4"/>
      <c r="NIK151" s="4"/>
      <c r="NIL151" s="4"/>
      <c r="NIM151" s="4"/>
      <c r="NIN151" s="4"/>
      <c r="NIO151" s="4"/>
      <c r="NIP151" s="4"/>
      <c r="NIQ151" s="4"/>
      <c r="NIR151" s="4"/>
      <c r="NIS151" s="4"/>
      <c r="NIT151" s="4"/>
      <c r="NIU151" s="4"/>
      <c r="NIV151" s="4"/>
      <c r="NIW151" s="4"/>
      <c r="NIX151" s="4"/>
      <c r="NIY151" s="4"/>
      <c r="NIZ151" s="4"/>
      <c r="NJA151" s="4"/>
      <c r="NJB151" s="4"/>
      <c r="NJC151" s="4"/>
      <c r="NJD151" s="4"/>
      <c r="NJE151" s="4"/>
      <c r="NJF151" s="4"/>
      <c r="NJG151" s="4"/>
      <c r="NJH151" s="4"/>
      <c r="NJI151" s="4"/>
      <c r="NJJ151" s="4"/>
      <c r="NJK151" s="4"/>
      <c r="NJL151" s="4"/>
      <c r="NJM151" s="4"/>
      <c r="NJN151" s="4"/>
      <c r="NJO151" s="4"/>
      <c r="NJP151" s="4"/>
      <c r="NJQ151" s="4"/>
      <c r="NJR151" s="4"/>
      <c r="NJS151" s="4"/>
      <c r="NJT151" s="4"/>
      <c r="NJU151" s="4"/>
      <c r="NJV151" s="4"/>
      <c r="NJW151" s="4"/>
      <c r="NJX151" s="4"/>
      <c r="NJY151" s="4"/>
      <c r="NJZ151" s="4"/>
      <c r="NKA151" s="4"/>
      <c r="NKB151" s="4"/>
      <c r="NKC151" s="4"/>
      <c r="NKD151" s="4"/>
      <c r="NKE151" s="4"/>
      <c r="NKF151" s="4"/>
      <c r="NKG151" s="4"/>
      <c r="NKH151" s="4"/>
      <c r="NKI151" s="4"/>
      <c r="NKJ151" s="4"/>
      <c r="NKK151" s="4"/>
      <c r="NKL151" s="4"/>
      <c r="NKM151" s="4"/>
      <c r="NKN151" s="4"/>
      <c r="NKO151" s="4"/>
      <c r="NKP151" s="4"/>
      <c r="NKQ151" s="4"/>
      <c r="NKR151" s="4"/>
      <c r="NKS151" s="4"/>
      <c r="NKT151" s="4"/>
      <c r="NKU151" s="4"/>
      <c r="NKV151" s="4"/>
      <c r="NKW151" s="4"/>
      <c r="NKX151" s="4"/>
      <c r="NKY151" s="4"/>
      <c r="NKZ151" s="4"/>
      <c r="NLA151" s="4"/>
      <c r="NLB151" s="4"/>
      <c r="NLC151" s="4"/>
      <c r="NLD151" s="4"/>
      <c r="NLE151" s="4"/>
      <c r="NLF151" s="4"/>
      <c r="NLG151" s="4"/>
      <c r="NLH151" s="4"/>
      <c r="NLI151" s="4"/>
      <c r="NLJ151" s="4"/>
      <c r="NLK151" s="4"/>
      <c r="NLL151" s="4"/>
      <c r="NLM151" s="4"/>
      <c r="NLN151" s="4"/>
      <c r="NLO151" s="4"/>
      <c r="NLP151" s="4"/>
      <c r="NLQ151" s="4"/>
      <c r="NLR151" s="4"/>
      <c r="NLS151" s="4"/>
      <c r="NLT151" s="4"/>
      <c r="NLU151" s="4"/>
      <c r="NLV151" s="4"/>
      <c r="NLW151" s="4"/>
      <c r="NLX151" s="4"/>
      <c r="NLY151" s="4"/>
      <c r="NLZ151" s="4"/>
      <c r="NMA151" s="4"/>
      <c r="NMB151" s="4"/>
      <c r="NMC151" s="4"/>
      <c r="NMD151" s="4"/>
      <c r="NME151" s="4"/>
      <c r="NMF151" s="4"/>
      <c r="NMG151" s="4"/>
      <c r="NMH151" s="4"/>
      <c r="NMI151" s="4"/>
      <c r="NMJ151" s="4"/>
      <c r="NMK151" s="4"/>
      <c r="NML151" s="4"/>
      <c r="NMM151" s="4"/>
      <c r="NMN151" s="4"/>
      <c r="NMO151" s="4"/>
      <c r="NMP151" s="4"/>
      <c r="NMQ151" s="4"/>
      <c r="NMR151" s="4"/>
      <c r="NMS151" s="4"/>
      <c r="NMT151" s="4"/>
      <c r="NMU151" s="4"/>
      <c r="NMV151" s="4"/>
      <c r="NMW151" s="4"/>
      <c r="NMX151" s="4"/>
      <c r="NMY151" s="4"/>
      <c r="NMZ151" s="4"/>
      <c r="NNA151" s="4"/>
      <c r="NNB151" s="4"/>
      <c r="NNC151" s="4"/>
      <c r="NND151" s="4"/>
      <c r="NNE151" s="4"/>
      <c r="NNF151" s="4"/>
      <c r="NNG151" s="4"/>
      <c r="NNH151" s="4"/>
      <c r="NNI151" s="4"/>
      <c r="NNJ151" s="4"/>
      <c r="NNK151" s="4"/>
      <c r="NNL151" s="4"/>
      <c r="NNM151" s="4"/>
      <c r="NNN151" s="4"/>
      <c r="NNO151" s="4"/>
      <c r="NNP151" s="4"/>
      <c r="NNQ151" s="4"/>
      <c r="NNR151" s="4"/>
      <c r="NNS151" s="4"/>
      <c r="NNT151" s="4"/>
      <c r="NNU151" s="4"/>
      <c r="NNV151" s="4"/>
      <c r="NNW151" s="4"/>
      <c r="NNX151" s="4"/>
      <c r="NNY151" s="4"/>
      <c r="NNZ151" s="4"/>
      <c r="NOA151" s="4"/>
      <c r="NOB151" s="4"/>
      <c r="NOC151" s="4"/>
      <c r="NOD151" s="4"/>
      <c r="NOE151" s="4"/>
      <c r="NOF151" s="4"/>
      <c r="NOG151" s="4"/>
      <c r="NOH151" s="4"/>
      <c r="NOI151" s="4"/>
      <c r="NOJ151" s="4"/>
      <c r="NOK151" s="4"/>
      <c r="NOL151" s="4"/>
      <c r="NOM151" s="4"/>
      <c r="NON151" s="4"/>
      <c r="NOO151" s="4"/>
      <c r="NOP151" s="4"/>
      <c r="NOQ151" s="4"/>
      <c r="NOR151" s="4"/>
      <c r="NOS151" s="4"/>
      <c r="NOT151" s="4"/>
      <c r="NOU151" s="4"/>
      <c r="NOV151" s="4"/>
      <c r="NOW151" s="4"/>
      <c r="NOX151" s="4"/>
      <c r="NOY151" s="4"/>
      <c r="NOZ151" s="4"/>
      <c r="NPA151" s="4"/>
      <c r="NPB151" s="4"/>
      <c r="NPC151" s="4"/>
      <c r="NPD151" s="4"/>
      <c r="NPE151" s="4"/>
      <c r="NPF151" s="4"/>
      <c r="NPG151" s="4"/>
      <c r="NPH151" s="4"/>
      <c r="NPI151" s="4"/>
      <c r="NPJ151" s="4"/>
      <c r="NPK151" s="4"/>
      <c r="NPL151" s="4"/>
      <c r="NPM151" s="4"/>
      <c r="NPN151" s="4"/>
      <c r="NPO151" s="4"/>
      <c r="NPP151" s="4"/>
      <c r="NPQ151" s="4"/>
      <c r="NPR151" s="4"/>
      <c r="NPS151" s="4"/>
      <c r="NPT151" s="4"/>
      <c r="NPU151" s="4"/>
      <c r="NPV151" s="4"/>
      <c r="NPW151" s="4"/>
      <c r="NPX151" s="4"/>
      <c r="NPY151" s="4"/>
      <c r="NPZ151" s="4"/>
      <c r="NQA151" s="4"/>
      <c r="NQB151" s="4"/>
      <c r="NQC151" s="4"/>
      <c r="NQD151" s="4"/>
      <c r="NQE151" s="4"/>
      <c r="NQF151" s="4"/>
      <c r="NQG151" s="4"/>
      <c r="NQH151" s="4"/>
      <c r="NQI151" s="4"/>
      <c r="NQJ151" s="4"/>
      <c r="NQK151" s="4"/>
      <c r="NQL151" s="4"/>
      <c r="NQM151" s="4"/>
      <c r="NQN151" s="4"/>
      <c r="NQO151" s="4"/>
      <c r="NQP151" s="4"/>
      <c r="NQQ151" s="4"/>
      <c r="NQR151" s="4"/>
      <c r="NQS151" s="4"/>
      <c r="NQT151" s="4"/>
      <c r="NQU151" s="4"/>
      <c r="NQV151" s="4"/>
      <c r="NQW151" s="4"/>
      <c r="NQX151" s="4"/>
      <c r="NQY151" s="4"/>
      <c r="NQZ151" s="4"/>
      <c r="NRA151" s="4"/>
      <c r="NRB151" s="4"/>
      <c r="NRC151" s="4"/>
      <c r="NRD151" s="4"/>
      <c r="NRE151" s="4"/>
      <c r="NRF151" s="4"/>
      <c r="NRG151" s="74"/>
      <c r="NRH151" s="74"/>
      <c r="NRI151" s="74"/>
      <c r="NRJ151" s="74"/>
      <c r="NRK151" s="74"/>
      <c r="NRL151" s="74"/>
      <c r="NRM151" s="4"/>
      <c r="NRN151" s="4"/>
      <c r="NRO151" s="4"/>
      <c r="NRP151" s="4"/>
      <c r="NRQ151" s="4"/>
      <c r="NRR151" s="4"/>
      <c r="NRS151" s="4"/>
      <c r="NRT151" s="4"/>
      <c r="NRU151" s="4"/>
      <c r="NRV151" s="4"/>
      <c r="NRW151" s="4"/>
      <c r="NRX151" s="4"/>
      <c r="NRY151" s="4"/>
      <c r="NRZ151" s="4"/>
      <c r="NSA151" s="4"/>
      <c r="NSB151" s="4"/>
      <c r="NSC151" s="4"/>
      <c r="NSD151" s="4"/>
      <c r="NSE151" s="4"/>
      <c r="NSF151" s="4"/>
      <c r="NSG151" s="4"/>
      <c r="NSH151" s="4"/>
      <c r="NSI151" s="4"/>
      <c r="NSJ151" s="4"/>
      <c r="NSK151" s="4"/>
      <c r="NSL151" s="4"/>
      <c r="NSM151" s="4"/>
      <c r="NSN151" s="4"/>
      <c r="NSO151" s="4"/>
      <c r="NSP151" s="4"/>
      <c r="NSQ151" s="4"/>
      <c r="NSR151" s="4"/>
      <c r="NSS151" s="4"/>
      <c r="NST151" s="4"/>
      <c r="NSU151" s="4"/>
      <c r="NSV151" s="4"/>
      <c r="NSW151" s="4"/>
      <c r="NSX151" s="4"/>
      <c r="NSY151" s="4"/>
      <c r="NSZ151" s="4"/>
      <c r="NTA151" s="4"/>
      <c r="NTB151" s="4"/>
      <c r="NTC151" s="4"/>
      <c r="NTD151" s="4"/>
      <c r="NTE151" s="4"/>
      <c r="NTF151" s="4"/>
      <c r="NTG151" s="4"/>
      <c r="NTH151" s="4"/>
      <c r="NTI151" s="4"/>
      <c r="NTJ151" s="4"/>
      <c r="NTK151" s="4"/>
      <c r="NTL151" s="4"/>
      <c r="NTM151" s="4"/>
      <c r="NTN151" s="4"/>
      <c r="NTO151" s="4"/>
      <c r="NTP151" s="4"/>
      <c r="NTQ151" s="4"/>
      <c r="NTR151" s="4"/>
      <c r="NTS151" s="4"/>
      <c r="NTT151" s="4"/>
      <c r="NTU151" s="4"/>
      <c r="NTV151" s="4"/>
      <c r="NTW151" s="4"/>
      <c r="NTX151" s="4"/>
      <c r="NTY151" s="4"/>
      <c r="NTZ151" s="4"/>
      <c r="NUA151" s="4"/>
      <c r="NUB151" s="4"/>
      <c r="NUC151" s="4"/>
      <c r="NUD151" s="4"/>
      <c r="NUE151" s="4"/>
      <c r="NUF151" s="4"/>
      <c r="NUG151" s="4"/>
      <c r="NUH151" s="4"/>
      <c r="NUI151" s="4"/>
      <c r="NUJ151" s="4"/>
      <c r="NUK151" s="4"/>
      <c r="NUL151" s="4"/>
      <c r="NUM151" s="4"/>
      <c r="NUN151" s="4"/>
      <c r="NUO151" s="4"/>
      <c r="NUP151" s="4"/>
      <c r="NUQ151" s="4"/>
      <c r="NUR151" s="4"/>
      <c r="NUS151" s="4"/>
      <c r="NUT151" s="4"/>
      <c r="NUU151" s="4"/>
      <c r="NUV151" s="4"/>
      <c r="NUW151" s="4"/>
      <c r="NUX151" s="4"/>
      <c r="NUY151" s="4"/>
      <c r="NUZ151" s="4"/>
      <c r="NVA151" s="4"/>
      <c r="NVB151" s="4"/>
      <c r="NVC151" s="4"/>
      <c r="NVD151" s="4"/>
      <c r="NVE151" s="4"/>
      <c r="NVF151" s="4"/>
      <c r="NVG151" s="4"/>
      <c r="NVH151" s="4"/>
      <c r="NVI151" s="4"/>
      <c r="NVJ151" s="4"/>
      <c r="NVK151" s="4"/>
      <c r="NVL151" s="4"/>
      <c r="NVM151" s="4"/>
      <c r="NVN151" s="4"/>
      <c r="NVO151" s="4"/>
      <c r="NVP151" s="4"/>
      <c r="NVQ151" s="4"/>
      <c r="NVR151" s="4"/>
      <c r="NVS151" s="4"/>
      <c r="NVT151" s="4"/>
      <c r="NVU151" s="4"/>
      <c r="NVV151" s="4"/>
      <c r="NVW151" s="4"/>
      <c r="NVX151" s="4"/>
      <c r="NVY151" s="4"/>
      <c r="NVZ151" s="4"/>
      <c r="NWA151" s="4"/>
      <c r="NWB151" s="4"/>
      <c r="NWC151" s="4"/>
      <c r="NWD151" s="4"/>
      <c r="NWE151" s="4"/>
      <c r="NWF151" s="4"/>
      <c r="NWG151" s="4"/>
      <c r="NWH151" s="4"/>
      <c r="NWI151" s="4"/>
      <c r="NWJ151" s="4"/>
      <c r="NWK151" s="4"/>
      <c r="NWL151" s="4"/>
      <c r="NWM151" s="4"/>
      <c r="NWN151" s="4"/>
      <c r="NWO151" s="4"/>
      <c r="NWP151" s="4"/>
      <c r="NWQ151" s="4"/>
      <c r="NWR151" s="4"/>
      <c r="NWS151" s="4"/>
      <c r="NWT151" s="4"/>
      <c r="NWU151" s="4"/>
      <c r="NWV151" s="4"/>
      <c r="NWW151" s="4"/>
      <c r="NWX151" s="4"/>
      <c r="NWY151" s="4"/>
      <c r="NWZ151" s="4"/>
      <c r="NXA151" s="4"/>
      <c r="NXB151" s="4"/>
      <c r="NXC151" s="4"/>
      <c r="NXD151" s="4"/>
      <c r="NXE151" s="4"/>
      <c r="NXF151" s="4"/>
      <c r="NXG151" s="4"/>
      <c r="NXH151" s="4"/>
      <c r="NXI151" s="4"/>
      <c r="NXJ151" s="4"/>
      <c r="NXK151" s="4"/>
      <c r="NXL151" s="4"/>
      <c r="NXM151" s="4"/>
      <c r="NXN151" s="4"/>
      <c r="NXO151" s="4"/>
      <c r="NXP151" s="4"/>
      <c r="NXQ151" s="4"/>
      <c r="NXR151" s="4"/>
      <c r="NXS151" s="4"/>
      <c r="NXT151" s="4"/>
      <c r="NXU151" s="4"/>
      <c r="NXV151" s="4"/>
      <c r="NXW151" s="4"/>
      <c r="NXX151" s="4"/>
      <c r="NXY151" s="4"/>
      <c r="NXZ151" s="4"/>
      <c r="NYA151" s="4"/>
      <c r="NYB151" s="4"/>
      <c r="NYC151" s="4"/>
      <c r="NYD151" s="4"/>
      <c r="NYE151" s="4"/>
      <c r="NYF151" s="4"/>
      <c r="NYG151" s="4"/>
      <c r="NYH151" s="4"/>
      <c r="NYI151" s="4"/>
      <c r="NYJ151" s="4"/>
      <c r="NYK151" s="4"/>
      <c r="NYL151" s="4"/>
      <c r="NYM151" s="4"/>
      <c r="NYN151" s="4"/>
      <c r="NYO151" s="4"/>
      <c r="NYP151" s="4"/>
      <c r="NYQ151" s="4"/>
      <c r="NYR151" s="4"/>
      <c r="NYS151" s="4"/>
      <c r="NYT151" s="4"/>
      <c r="NYU151" s="4"/>
      <c r="NYV151" s="4"/>
      <c r="NYW151" s="4"/>
      <c r="NYX151" s="4"/>
      <c r="NYY151" s="4"/>
      <c r="NYZ151" s="4"/>
      <c r="NZA151" s="4"/>
      <c r="NZB151" s="4"/>
      <c r="NZC151" s="4"/>
      <c r="NZD151" s="4"/>
      <c r="NZE151" s="4"/>
      <c r="NZF151" s="4"/>
      <c r="NZG151" s="4"/>
      <c r="NZH151" s="4"/>
      <c r="NZI151" s="4"/>
      <c r="NZJ151" s="4"/>
      <c r="NZK151" s="4"/>
      <c r="NZL151" s="4"/>
      <c r="NZM151" s="4"/>
      <c r="NZN151" s="4"/>
      <c r="NZO151" s="4"/>
      <c r="NZP151" s="4"/>
      <c r="NZQ151" s="4"/>
      <c r="NZR151" s="4"/>
      <c r="NZS151" s="4"/>
      <c r="NZT151" s="4"/>
      <c r="NZU151" s="4"/>
      <c r="NZV151" s="4"/>
      <c r="NZW151" s="4"/>
      <c r="NZX151" s="4"/>
      <c r="NZY151" s="4"/>
      <c r="NZZ151" s="4"/>
      <c r="OAA151" s="4"/>
      <c r="OAB151" s="4"/>
      <c r="OAC151" s="4"/>
      <c r="OAD151" s="4"/>
      <c r="OAE151" s="4"/>
      <c r="OAF151" s="4"/>
      <c r="OAG151" s="4"/>
      <c r="OAH151" s="4"/>
      <c r="OAI151" s="4"/>
      <c r="OAJ151" s="4"/>
      <c r="OAK151" s="4"/>
      <c r="OAL151" s="4"/>
      <c r="OAM151" s="4"/>
      <c r="OAN151" s="4"/>
      <c r="OAO151" s="4"/>
      <c r="OAP151" s="4"/>
      <c r="OAQ151" s="4"/>
      <c r="OAR151" s="4"/>
      <c r="OAS151" s="4"/>
      <c r="OAT151" s="4"/>
      <c r="OAU151" s="4"/>
      <c r="OAV151" s="4"/>
      <c r="OAW151" s="4"/>
      <c r="OAX151" s="4"/>
      <c r="OAY151" s="4"/>
      <c r="OAZ151" s="4"/>
      <c r="OBA151" s="4"/>
      <c r="OBB151" s="4"/>
      <c r="OBC151" s="74"/>
      <c r="OBD151" s="74"/>
      <c r="OBE151" s="74"/>
      <c r="OBF151" s="74"/>
      <c r="OBG151" s="74"/>
      <c r="OBH151" s="74"/>
      <c r="OBI151" s="4"/>
      <c r="OBJ151" s="4"/>
      <c r="OBK151" s="4"/>
      <c r="OBL151" s="4"/>
      <c r="OBM151" s="4"/>
      <c r="OBN151" s="4"/>
      <c r="OBO151" s="4"/>
      <c r="OBP151" s="4"/>
      <c r="OBQ151" s="4"/>
      <c r="OBR151" s="4"/>
      <c r="OBS151" s="4"/>
      <c r="OBT151" s="4"/>
      <c r="OBU151" s="4"/>
      <c r="OBV151" s="4"/>
      <c r="OBW151" s="4"/>
      <c r="OBX151" s="4"/>
      <c r="OBY151" s="4"/>
      <c r="OBZ151" s="4"/>
      <c r="OCA151" s="4"/>
      <c r="OCB151" s="4"/>
      <c r="OCC151" s="4"/>
      <c r="OCD151" s="4"/>
      <c r="OCE151" s="4"/>
      <c r="OCF151" s="4"/>
      <c r="OCG151" s="4"/>
      <c r="OCH151" s="4"/>
      <c r="OCI151" s="4"/>
      <c r="OCJ151" s="4"/>
      <c r="OCK151" s="4"/>
      <c r="OCL151" s="4"/>
      <c r="OCM151" s="4"/>
      <c r="OCN151" s="4"/>
      <c r="OCO151" s="4"/>
      <c r="OCP151" s="4"/>
      <c r="OCQ151" s="4"/>
      <c r="OCR151" s="4"/>
      <c r="OCS151" s="4"/>
      <c r="OCT151" s="4"/>
      <c r="OCU151" s="4"/>
      <c r="OCV151" s="4"/>
      <c r="OCW151" s="4"/>
      <c r="OCX151" s="4"/>
      <c r="OCY151" s="4"/>
      <c r="OCZ151" s="4"/>
      <c r="ODA151" s="4"/>
      <c r="ODB151" s="4"/>
      <c r="ODC151" s="4"/>
      <c r="ODD151" s="4"/>
      <c r="ODE151" s="4"/>
      <c r="ODF151" s="4"/>
      <c r="ODG151" s="4"/>
      <c r="ODH151" s="4"/>
      <c r="ODI151" s="4"/>
      <c r="ODJ151" s="4"/>
      <c r="ODK151" s="4"/>
      <c r="ODL151" s="4"/>
      <c r="ODM151" s="4"/>
      <c r="ODN151" s="4"/>
      <c r="ODO151" s="4"/>
      <c r="ODP151" s="4"/>
      <c r="ODQ151" s="4"/>
      <c r="ODR151" s="4"/>
      <c r="ODS151" s="4"/>
      <c r="ODT151" s="4"/>
      <c r="ODU151" s="4"/>
      <c r="ODV151" s="4"/>
      <c r="ODW151" s="4"/>
      <c r="ODX151" s="4"/>
      <c r="ODY151" s="4"/>
      <c r="ODZ151" s="4"/>
      <c r="OEA151" s="4"/>
      <c r="OEB151" s="4"/>
      <c r="OEC151" s="4"/>
      <c r="OED151" s="4"/>
      <c r="OEE151" s="4"/>
      <c r="OEF151" s="4"/>
      <c r="OEG151" s="4"/>
      <c r="OEH151" s="4"/>
      <c r="OEI151" s="4"/>
      <c r="OEJ151" s="4"/>
      <c r="OEK151" s="4"/>
      <c r="OEL151" s="4"/>
      <c r="OEM151" s="4"/>
      <c r="OEN151" s="4"/>
      <c r="OEO151" s="4"/>
      <c r="OEP151" s="4"/>
      <c r="OEQ151" s="4"/>
      <c r="OER151" s="4"/>
      <c r="OES151" s="4"/>
      <c r="OET151" s="4"/>
      <c r="OEU151" s="4"/>
      <c r="OEV151" s="4"/>
      <c r="OEW151" s="4"/>
      <c r="OEX151" s="4"/>
      <c r="OEY151" s="4"/>
      <c r="OEZ151" s="4"/>
      <c r="OFA151" s="4"/>
      <c r="OFB151" s="4"/>
      <c r="OFC151" s="4"/>
      <c r="OFD151" s="4"/>
      <c r="OFE151" s="4"/>
      <c r="OFF151" s="4"/>
      <c r="OFG151" s="4"/>
      <c r="OFH151" s="4"/>
      <c r="OFI151" s="4"/>
      <c r="OFJ151" s="4"/>
      <c r="OFK151" s="4"/>
      <c r="OFL151" s="4"/>
      <c r="OFM151" s="4"/>
      <c r="OFN151" s="4"/>
      <c r="OFO151" s="4"/>
      <c r="OFP151" s="4"/>
      <c r="OFQ151" s="4"/>
      <c r="OFR151" s="4"/>
      <c r="OFS151" s="4"/>
      <c r="OFT151" s="4"/>
      <c r="OFU151" s="4"/>
      <c r="OFV151" s="4"/>
      <c r="OFW151" s="4"/>
      <c r="OFX151" s="4"/>
      <c r="OFY151" s="4"/>
      <c r="OFZ151" s="4"/>
      <c r="OGA151" s="4"/>
      <c r="OGB151" s="4"/>
      <c r="OGC151" s="4"/>
      <c r="OGD151" s="4"/>
      <c r="OGE151" s="4"/>
      <c r="OGF151" s="4"/>
      <c r="OGG151" s="4"/>
      <c r="OGH151" s="4"/>
      <c r="OGI151" s="4"/>
      <c r="OGJ151" s="4"/>
      <c r="OGK151" s="4"/>
      <c r="OGL151" s="4"/>
      <c r="OGM151" s="4"/>
      <c r="OGN151" s="4"/>
      <c r="OGO151" s="4"/>
      <c r="OGP151" s="4"/>
      <c r="OGQ151" s="4"/>
      <c r="OGR151" s="4"/>
      <c r="OGS151" s="4"/>
      <c r="OGT151" s="4"/>
      <c r="OGU151" s="4"/>
      <c r="OGV151" s="4"/>
      <c r="OGW151" s="4"/>
      <c r="OGX151" s="4"/>
      <c r="OGY151" s="4"/>
      <c r="OGZ151" s="4"/>
      <c r="OHA151" s="4"/>
      <c r="OHB151" s="4"/>
      <c r="OHC151" s="4"/>
      <c r="OHD151" s="4"/>
      <c r="OHE151" s="4"/>
      <c r="OHF151" s="4"/>
      <c r="OHG151" s="4"/>
      <c r="OHH151" s="4"/>
      <c r="OHI151" s="4"/>
      <c r="OHJ151" s="4"/>
      <c r="OHK151" s="4"/>
      <c r="OHL151" s="4"/>
      <c r="OHM151" s="4"/>
      <c r="OHN151" s="4"/>
      <c r="OHO151" s="4"/>
      <c r="OHP151" s="4"/>
      <c r="OHQ151" s="4"/>
      <c r="OHR151" s="4"/>
      <c r="OHS151" s="4"/>
      <c r="OHT151" s="4"/>
      <c r="OHU151" s="4"/>
      <c r="OHV151" s="4"/>
      <c r="OHW151" s="4"/>
      <c r="OHX151" s="4"/>
      <c r="OHY151" s="4"/>
      <c r="OHZ151" s="4"/>
      <c r="OIA151" s="4"/>
      <c r="OIB151" s="4"/>
      <c r="OIC151" s="4"/>
      <c r="OID151" s="4"/>
      <c r="OIE151" s="4"/>
      <c r="OIF151" s="4"/>
      <c r="OIG151" s="4"/>
      <c r="OIH151" s="4"/>
      <c r="OII151" s="4"/>
      <c r="OIJ151" s="4"/>
      <c r="OIK151" s="4"/>
      <c r="OIL151" s="4"/>
      <c r="OIM151" s="4"/>
      <c r="OIN151" s="4"/>
      <c r="OIO151" s="4"/>
      <c r="OIP151" s="4"/>
      <c r="OIQ151" s="4"/>
      <c r="OIR151" s="4"/>
      <c r="OIS151" s="4"/>
      <c r="OIT151" s="4"/>
      <c r="OIU151" s="4"/>
      <c r="OIV151" s="4"/>
      <c r="OIW151" s="4"/>
      <c r="OIX151" s="4"/>
      <c r="OIY151" s="4"/>
      <c r="OIZ151" s="4"/>
      <c r="OJA151" s="4"/>
      <c r="OJB151" s="4"/>
      <c r="OJC151" s="4"/>
      <c r="OJD151" s="4"/>
      <c r="OJE151" s="4"/>
      <c r="OJF151" s="4"/>
      <c r="OJG151" s="4"/>
      <c r="OJH151" s="4"/>
      <c r="OJI151" s="4"/>
      <c r="OJJ151" s="4"/>
      <c r="OJK151" s="4"/>
      <c r="OJL151" s="4"/>
      <c r="OJM151" s="4"/>
      <c r="OJN151" s="4"/>
      <c r="OJO151" s="4"/>
      <c r="OJP151" s="4"/>
      <c r="OJQ151" s="4"/>
      <c r="OJR151" s="4"/>
      <c r="OJS151" s="4"/>
      <c r="OJT151" s="4"/>
      <c r="OJU151" s="4"/>
      <c r="OJV151" s="4"/>
      <c r="OJW151" s="4"/>
      <c r="OJX151" s="4"/>
      <c r="OJY151" s="4"/>
      <c r="OJZ151" s="4"/>
      <c r="OKA151" s="4"/>
      <c r="OKB151" s="4"/>
      <c r="OKC151" s="4"/>
      <c r="OKD151" s="4"/>
      <c r="OKE151" s="4"/>
      <c r="OKF151" s="4"/>
      <c r="OKG151" s="4"/>
      <c r="OKH151" s="4"/>
      <c r="OKI151" s="4"/>
      <c r="OKJ151" s="4"/>
      <c r="OKK151" s="4"/>
      <c r="OKL151" s="4"/>
      <c r="OKM151" s="4"/>
      <c r="OKN151" s="4"/>
      <c r="OKO151" s="4"/>
      <c r="OKP151" s="4"/>
      <c r="OKQ151" s="4"/>
      <c r="OKR151" s="4"/>
      <c r="OKS151" s="4"/>
      <c r="OKT151" s="4"/>
      <c r="OKU151" s="4"/>
      <c r="OKV151" s="4"/>
      <c r="OKW151" s="4"/>
      <c r="OKX151" s="4"/>
      <c r="OKY151" s="74"/>
      <c r="OKZ151" s="74"/>
      <c r="OLA151" s="74"/>
      <c r="OLB151" s="74"/>
      <c r="OLC151" s="74"/>
      <c r="OLD151" s="74"/>
      <c r="OLE151" s="4"/>
      <c r="OLF151" s="4"/>
      <c r="OLG151" s="4"/>
      <c r="OLH151" s="4"/>
      <c r="OLI151" s="4"/>
      <c r="OLJ151" s="4"/>
      <c r="OLK151" s="4"/>
      <c r="OLL151" s="4"/>
      <c r="OLM151" s="4"/>
      <c r="OLN151" s="4"/>
      <c r="OLO151" s="4"/>
      <c r="OLP151" s="4"/>
      <c r="OLQ151" s="4"/>
      <c r="OLR151" s="4"/>
      <c r="OLS151" s="4"/>
      <c r="OLT151" s="4"/>
      <c r="OLU151" s="4"/>
      <c r="OLV151" s="4"/>
      <c r="OLW151" s="4"/>
      <c r="OLX151" s="4"/>
      <c r="OLY151" s="4"/>
      <c r="OLZ151" s="4"/>
      <c r="OMA151" s="4"/>
      <c r="OMB151" s="4"/>
      <c r="OMC151" s="4"/>
      <c r="OMD151" s="4"/>
      <c r="OME151" s="4"/>
      <c r="OMF151" s="4"/>
      <c r="OMG151" s="4"/>
      <c r="OMH151" s="4"/>
      <c r="OMI151" s="4"/>
      <c r="OMJ151" s="4"/>
      <c r="OMK151" s="4"/>
      <c r="OML151" s="4"/>
      <c r="OMM151" s="4"/>
      <c r="OMN151" s="4"/>
      <c r="OMO151" s="4"/>
      <c r="OMP151" s="4"/>
      <c r="OMQ151" s="4"/>
      <c r="OMR151" s="4"/>
      <c r="OMS151" s="4"/>
      <c r="OMT151" s="4"/>
      <c r="OMU151" s="4"/>
      <c r="OMV151" s="4"/>
      <c r="OMW151" s="4"/>
      <c r="OMX151" s="4"/>
      <c r="OMY151" s="4"/>
      <c r="OMZ151" s="4"/>
      <c r="ONA151" s="4"/>
      <c r="ONB151" s="4"/>
      <c r="ONC151" s="4"/>
      <c r="OND151" s="4"/>
      <c r="ONE151" s="4"/>
      <c r="ONF151" s="4"/>
      <c r="ONG151" s="4"/>
      <c r="ONH151" s="4"/>
      <c r="ONI151" s="4"/>
      <c r="ONJ151" s="4"/>
      <c r="ONK151" s="4"/>
      <c r="ONL151" s="4"/>
      <c r="ONM151" s="4"/>
      <c r="ONN151" s="4"/>
      <c r="ONO151" s="4"/>
      <c r="ONP151" s="4"/>
      <c r="ONQ151" s="4"/>
      <c r="ONR151" s="4"/>
      <c r="ONS151" s="4"/>
      <c r="ONT151" s="4"/>
      <c r="ONU151" s="4"/>
      <c r="ONV151" s="4"/>
      <c r="ONW151" s="4"/>
      <c r="ONX151" s="4"/>
      <c r="ONY151" s="4"/>
      <c r="ONZ151" s="4"/>
      <c r="OOA151" s="4"/>
      <c r="OOB151" s="4"/>
      <c r="OOC151" s="4"/>
      <c r="OOD151" s="4"/>
      <c r="OOE151" s="4"/>
      <c r="OOF151" s="4"/>
      <c r="OOG151" s="4"/>
      <c r="OOH151" s="4"/>
      <c r="OOI151" s="4"/>
      <c r="OOJ151" s="4"/>
      <c r="OOK151" s="4"/>
      <c r="OOL151" s="4"/>
      <c r="OOM151" s="4"/>
      <c r="OON151" s="4"/>
      <c r="OOO151" s="4"/>
      <c r="OOP151" s="4"/>
      <c r="OOQ151" s="4"/>
      <c r="OOR151" s="4"/>
      <c r="OOS151" s="4"/>
      <c r="OOT151" s="4"/>
      <c r="OOU151" s="4"/>
      <c r="OOV151" s="4"/>
      <c r="OOW151" s="4"/>
      <c r="OOX151" s="4"/>
      <c r="OOY151" s="4"/>
      <c r="OOZ151" s="4"/>
      <c r="OPA151" s="4"/>
      <c r="OPB151" s="4"/>
      <c r="OPC151" s="4"/>
      <c r="OPD151" s="4"/>
      <c r="OPE151" s="4"/>
      <c r="OPF151" s="4"/>
      <c r="OPG151" s="4"/>
      <c r="OPH151" s="4"/>
      <c r="OPI151" s="4"/>
      <c r="OPJ151" s="4"/>
      <c r="OPK151" s="4"/>
      <c r="OPL151" s="4"/>
      <c r="OPM151" s="4"/>
      <c r="OPN151" s="4"/>
      <c r="OPO151" s="4"/>
      <c r="OPP151" s="4"/>
      <c r="OPQ151" s="4"/>
      <c r="OPR151" s="4"/>
      <c r="OPS151" s="4"/>
      <c r="OPT151" s="4"/>
      <c r="OPU151" s="4"/>
      <c r="OPV151" s="4"/>
      <c r="OPW151" s="4"/>
      <c r="OPX151" s="4"/>
      <c r="OPY151" s="4"/>
      <c r="OPZ151" s="4"/>
      <c r="OQA151" s="4"/>
      <c r="OQB151" s="4"/>
      <c r="OQC151" s="4"/>
      <c r="OQD151" s="4"/>
      <c r="OQE151" s="4"/>
      <c r="OQF151" s="4"/>
      <c r="OQG151" s="4"/>
      <c r="OQH151" s="4"/>
      <c r="OQI151" s="4"/>
      <c r="OQJ151" s="4"/>
      <c r="OQK151" s="4"/>
      <c r="OQL151" s="4"/>
      <c r="OQM151" s="4"/>
      <c r="OQN151" s="4"/>
      <c r="OQO151" s="4"/>
      <c r="OQP151" s="4"/>
      <c r="OQQ151" s="4"/>
      <c r="OQR151" s="4"/>
      <c r="OQS151" s="4"/>
      <c r="OQT151" s="4"/>
      <c r="OQU151" s="4"/>
      <c r="OQV151" s="4"/>
      <c r="OQW151" s="4"/>
      <c r="OQX151" s="4"/>
      <c r="OQY151" s="4"/>
      <c r="OQZ151" s="4"/>
      <c r="ORA151" s="4"/>
      <c r="ORB151" s="4"/>
      <c r="ORC151" s="4"/>
      <c r="ORD151" s="4"/>
      <c r="ORE151" s="4"/>
      <c r="ORF151" s="4"/>
      <c r="ORG151" s="4"/>
      <c r="ORH151" s="4"/>
      <c r="ORI151" s="4"/>
      <c r="ORJ151" s="4"/>
      <c r="ORK151" s="4"/>
      <c r="ORL151" s="4"/>
      <c r="ORM151" s="4"/>
      <c r="ORN151" s="4"/>
      <c r="ORO151" s="4"/>
      <c r="ORP151" s="4"/>
      <c r="ORQ151" s="4"/>
      <c r="ORR151" s="4"/>
      <c r="ORS151" s="4"/>
      <c r="ORT151" s="4"/>
      <c r="ORU151" s="4"/>
      <c r="ORV151" s="4"/>
      <c r="ORW151" s="4"/>
      <c r="ORX151" s="4"/>
      <c r="ORY151" s="4"/>
      <c r="ORZ151" s="4"/>
      <c r="OSA151" s="4"/>
      <c r="OSB151" s="4"/>
      <c r="OSC151" s="4"/>
      <c r="OSD151" s="4"/>
      <c r="OSE151" s="4"/>
      <c r="OSF151" s="4"/>
      <c r="OSG151" s="4"/>
      <c r="OSH151" s="4"/>
      <c r="OSI151" s="4"/>
      <c r="OSJ151" s="4"/>
      <c r="OSK151" s="4"/>
      <c r="OSL151" s="4"/>
      <c r="OSM151" s="4"/>
      <c r="OSN151" s="4"/>
      <c r="OSO151" s="4"/>
      <c r="OSP151" s="4"/>
      <c r="OSQ151" s="4"/>
      <c r="OSR151" s="4"/>
      <c r="OSS151" s="4"/>
      <c r="OST151" s="4"/>
      <c r="OSU151" s="4"/>
      <c r="OSV151" s="4"/>
      <c r="OSW151" s="4"/>
      <c r="OSX151" s="4"/>
      <c r="OSY151" s="4"/>
      <c r="OSZ151" s="4"/>
      <c r="OTA151" s="4"/>
      <c r="OTB151" s="4"/>
      <c r="OTC151" s="4"/>
      <c r="OTD151" s="4"/>
      <c r="OTE151" s="4"/>
      <c r="OTF151" s="4"/>
      <c r="OTG151" s="4"/>
      <c r="OTH151" s="4"/>
      <c r="OTI151" s="4"/>
      <c r="OTJ151" s="4"/>
      <c r="OTK151" s="4"/>
      <c r="OTL151" s="4"/>
      <c r="OTM151" s="4"/>
      <c r="OTN151" s="4"/>
      <c r="OTO151" s="4"/>
      <c r="OTP151" s="4"/>
      <c r="OTQ151" s="4"/>
      <c r="OTR151" s="4"/>
      <c r="OTS151" s="4"/>
      <c r="OTT151" s="4"/>
      <c r="OTU151" s="4"/>
      <c r="OTV151" s="4"/>
      <c r="OTW151" s="4"/>
      <c r="OTX151" s="4"/>
      <c r="OTY151" s="4"/>
      <c r="OTZ151" s="4"/>
      <c r="OUA151" s="4"/>
      <c r="OUB151" s="4"/>
      <c r="OUC151" s="4"/>
      <c r="OUD151" s="4"/>
      <c r="OUE151" s="4"/>
      <c r="OUF151" s="4"/>
      <c r="OUG151" s="4"/>
      <c r="OUH151" s="4"/>
      <c r="OUI151" s="4"/>
      <c r="OUJ151" s="4"/>
      <c r="OUK151" s="4"/>
      <c r="OUL151" s="4"/>
      <c r="OUM151" s="4"/>
      <c r="OUN151" s="4"/>
      <c r="OUO151" s="4"/>
      <c r="OUP151" s="4"/>
      <c r="OUQ151" s="4"/>
      <c r="OUR151" s="4"/>
      <c r="OUS151" s="4"/>
      <c r="OUT151" s="4"/>
      <c r="OUU151" s="74"/>
      <c r="OUV151" s="74"/>
      <c r="OUW151" s="74"/>
      <c r="OUX151" s="74"/>
      <c r="OUY151" s="74"/>
      <c r="OUZ151" s="74"/>
      <c r="OVA151" s="4"/>
      <c r="OVB151" s="4"/>
      <c r="OVC151" s="4"/>
      <c r="OVD151" s="4"/>
      <c r="OVE151" s="4"/>
      <c r="OVF151" s="4"/>
      <c r="OVG151" s="4"/>
      <c r="OVH151" s="4"/>
      <c r="OVI151" s="4"/>
      <c r="OVJ151" s="4"/>
      <c r="OVK151" s="4"/>
      <c r="OVL151" s="4"/>
      <c r="OVM151" s="4"/>
      <c r="OVN151" s="4"/>
      <c r="OVO151" s="4"/>
      <c r="OVP151" s="4"/>
      <c r="OVQ151" s="4"/>
      <c r="OVR151" s="4"/>
      <c r="OVS151" s="4"/>
      <c r="OVT151" s="4"/>
      <c r="OVU151" s="4"/>
      <c r="OVV151" s="4"/>
      <c r="OVW151" s="4"/>
      <c r="OVX151" s="4"/>
      <c r="OVY151" s="4"/>
      <c r="OVZ151" s="4"/>
      <c r="OWA151" s="4"/>
      <c r="OWB151" s="4"/>
      <c r="OWC151" s="4"/>
      <c r="OWD151" s="4"/>
      <c r="OWE151" s="4"/>
      <c r="OWF151" s="4"/>
      <c r="OWG151" s="4"/>
      <c r="OWH151" s="4"/>
      <c r="OWI151" s="4"/>
      <c r="OWJ151" s="4"/>
      <c r="OWK151" s="4"/>
      <c r="OWL151" s="4"/>
      <c r="OWM151" s="4"/>
      <c r="OWN151" s="4"/>
      <c r="OWO151" s="4"/>
      <c r="OWP151" s="4"/>
      <c r="OWQ151" s="4"/>
      <c r="OWR151" s="4"/>
      <c r="OWS151" s="4"/>
      <c r="OWT151" s="4"/>
      <c r="OWU151" s="4"/>
      <c r="OWV151" s="4"/>
      <c r="OWW151" s="4"/>
      <c r="OWX151" s="4"/>
      <c r="OWY151" s="4"/>
      <c r="OWZ151" s="4"/>
      <c r="OXA151" s="4"/>
      <c r="OXB151" s="4"/>
      <c r="OXC151" s="4"/>
      <c r="OXD151" s="4"/>
      <c r="OXE151" s="4"/>
      <c r="OXF151" s="4"/>
      <c r="OXG151" s="4"/>
      <c r="OXH151" s="4"/>
      <c r="OXI151" s="4"/>
      <c r="OXJ151" s="4"/>
      <c r="OXK151" s="4"/>
      <c r="OXL151" s="4"/>
      <c r="OXM151" s="4"/>
      <c r="OXN151" s="4"/>
      <c r="OXO151" s="4"/>
      <c r="OXP151" s="4"/>
      <c r="OXQ151" s="4"/>
      <c r="OXR151" s="4"/>
      <c r="OXS151" s="4"/>
      <c r="OXT151" s="4"/>
      <c r="OXU151" s="4"/>
      <c r="OXV151" s="4"/>
      <c r="OXW151" s="4"/>
      <c r="OXX151" s="4"/>
      <c r="OXY151" s="4"/>
      <c r="OXZ151" s="4"/>
      <c r="OYA151" s="4"/>
      <c r="OYB151" s="4"/>
      <c r="OYC151" s="4"/>
      <c r="OYD151" s="4"/>
      <c r="OYE151" s="4"/>
      <c r="OYF151" s="4"/>
      <c r="OYG151" s="4"/>
      <c r="OYH151" s="4"/>
      <c r="OYI151" s="4"/>
      <c r="OYJ151" s="4"/>
      <c r="OYK151" s="4"/>
      <c r="OYL151" s="4"/>
      <c r="OYM151" s="4"/>
      <c r="OYN151" s="4"/>
      <c r="OYO151" s="4"/>
      <c r="OYP151" s="4"/>
      <c r="OYQ151" s="4"/>
      <c r="OYR151" s="4"/>
      <c r="OYS151" s="4"/>
      <c r="OYT151" s="4"/>
      <c r="OYU151" s="4"/>
      <c r="OYV151" s="4"/>
      <c r="OYW151" s="4"/>
      <c r="OYX151" s="4"/>
      <c r="OYY151" s="4"/>
      <c r="OYZ151" s="4"/>
      <c r="OZA151" s="4"/>
      <c r="OZB151" s="4"/>
      <c r="OZC151" s="4"/>
      <c r="OZD151" s="4"/>
      <c r="OZE151" s="4"/>
      <c r="OZF151" s="4"/>
      <c r="OZG151" s="4"/>
      <c r="OZH151" s="4"/>
      <c r="OZI151" s="4"/>
      <c r="OZJ151" s="4"/>
      <c r="OZK151" s="4"/>
      <c r="OZL151" s="4"/>
      <c r="OZM151" s="4"/>
      <c r="OZN151" s="4"/>
      <c r="OZO151" s="4"/>
      <c r="OZP151" s="4"/>
      <c r="OZQ151" s="4"/>
      <c r="OZR151" s="4"/>
      <c r="OZS151" s="4"/>
      <c r="OZT151" s="4"/>
      <c r="OZU151" s="4"/>
      <c r="OZV151" s="4"/>
      <c r="OZW151" s="4"/>
      <c r="OZX151" s="4"/>
      <c r="OZY151" s="4"/>
      <c r="OZZ151" s="4"/>
      <c r="PAA151" s="4"/>
      <c r="PAB151" s="4"/>
      <c r="PAC151" s="4"/>
      <c r="PAD151" s="4"/>
      <c r="PAE151" s="4"/>
      <c r="PAF151" s="4"/>
      <c r="PAG151" s="4"/>
      <c r="PAH151" s="4"/>
      <c r="PAI151" s="4"/>
      <c r="PAJ151" s="4"/>
      <c r="PAK151" s="4"/>
      <c r="PAL151" s="4"/>
      <c r="PAM151" s="4"/>
      <c r="PAN151" s="4"/>
      <c r="PAO151" s="4"/>
      <c r="PAP151" s="4"/>
      <c r="PAQ151" s="4"/>
      <c r="PAR151" s="4"/>
      <c r="PAS151" s="4"/>
      <c r="PAT151" s="4"/>
      <c r="PAU151" s="4"/>
      <c r="PAV151" s="4"/>
      <c r="PAW151" s="4"/>
      <c r="PAX151" s="4"/>
      <c r="PAY151" s="4"/>
      <c r="PAZ151" s="4"/>
      <c r="PBA151" s="4"/>
      <c r="PBB151" s="4"/>
      <c r="PBC151" s="4"/>
      <c r="PBD151" s="4"/>
      <c r="PBE151" s="4"/>
      <c r="PBF151" s="4"/>
      <c r="PBG151" s="4"/>
      <c r="PBH151" s="4"/>
      <c r="PBI151" s="4"/>
      <c r="PBJ151" s="4"/>
      <c r="PBK151" s="4"/>
      <c r="PBL151" s="4"/>
      <c r="PBM151" s="4"/>
      <c r="PBN151" s="4"/>
      <c r="PBO151" s="4"/>
      <c r="PBP151" s="4"/>
      <c r="PBQ151" s="4"/>
      <c r="PBR151" s="4"/>
      <c r="PBS151" s="4"/>
      <c r="PBT151" s="4"/>
      <c r="PBU151" s="4"/>
      <c r="PBV151" s="4"/>
      <c r="PBW151" s="4"/>
      <c r="PBX151" s="4"/>
      <c r="PBY151" s="4"/>
      <c r="PBZ151" s="4"/>
      <c r="PCA151" s="4"/>
      <c r="PCB151" s="4"/>
      <c r="PCC151" s="4"/>
      <c r="PCD151" s="4"/>
      <c r="PCE151" s="4"/>
      <c r="PCF151" s="4"/>
      <c r="PCG151" s="4"/>
      <c r="PCH151" s="4"/>
      <c r="PCI151" s="4"/>
      <c r="PCJ151" s="4"/>
      <c r="PCK151" s="4"/>
      <c r="PCL151" s="4"/>
      <c r="PCM151" s="4"/>
      <c r="PCN151" s="4"/>
      <c r="PCO151" s="4"/>
      <c r="PCP151" s="4"/>
      <c r="PCQ151" s="4"/>
      <c r="PCR151" s="4"/>
      <c r="PCS151" s="4"/>
      <c r="PCT151" s="4"/>
      <c r="PCU151" s="4"/>
      <c r="PCV151" s="4"/>
      <c r="PCW151" s="4"/>
      <c r="PCX151" s="4"/>
      <c r="PCY151" s="4"/>
      <c r="PCZ151" s="4"/>
      <c r="PDA151" s="4"/>
      <c r="PDB151" s="4"/>
      <c r="PDC151" s="4"/>
      <c r="PDD151" s="4"/>
      <c r="PDE151" s="4"/>
      <c r="PDF151" s="4"/>
      <c r="PDG151" s="4"/>
      <c r="PDH151" s="4"/>
      <c r="PDI151" s="4"/>
      <c r="PDJ151" s="4"/>
      <c r="PDK151" s="4"/>
      <c r="PDL151" s="4"/>
      <c r="PDM151" s="4"/>
      <c r="PDN151" s="4"/>
      <c r="PDO151" s="4"/>
      <c r="PDP151" s="4"/>
      <c r="PDQ151" s="4"/>
      <c r="PDR151" s="4"/>
      <c r="PDS151" s="4"/>
      <c r="PDT151" s="4"/>
      <c r="PDU151" s="4"/>
      <c r="PDV151" s="4"/>
      <c r="PDW151" s="4"/>
      <c r="PDX151" s="4"/>
      <c r="PDY151" s="4"/>
      <c r="PDZ151" s="4"/>
      <c r="PEA151" s="4"/>
      <c r="PEB151" s="4"/>
      <c r="PEC151" s="4"/>
      <c r="PED151" s="4"/>
      <c r="PEE151" s="4"/>
      <c r="PEF151" s="4"/>
      <c r="PEG151" s="4"/>
      <c r="PEH151" s="4"/>
      <c r="PEI151" s="4"/>
      <c r="PEJ151" s="4"/>
      <c r="PEK151" s="4"/>
      <c r="PEL151" s="4"/>
      <c r="PEM151" s="4"/>
      <c r="PEN151" s="4"/>
      <c r="PEO151" s="4"/>
      <c r="PEP151" s="4"/>
      <c r="PEQ151" s="74"/>
      <c r="PER151" s="74"/>
      <c r="PES151" s="74"/>
      <c r="PET151" s="74"/>
      <c r="PEU151" s="74"/>
      <c r="PEV151" s="74"/>
      <c r="PEW151" s="4"/>
      <c r="PEX151" s="4"/>
      <c r="PEY151" s="4"/>
      <c r="PEZ151" s="4"/>
      <c r="PFA151" s="4"/>
      <c r="PFB151" s="4"/>
      <c r="PFC151" s="4"/>
      <c r="PFD151" s="4"/>
      <c r="PFE151" s="4"/>
      <c r="PFF151" s="4"/>
      <c r="PFG151" s="4"/>
      <c r="PFH151" s="4"/>
      <c r="PFI151" s="4"/>
      <c r="PFJ151" s="4"/>
      <c r="PFK151" s="4"/>
      <c r="PFL151" s="4"/>
      <c r="PFM151" s="4"/>
      <c r="PFN151" s="4"/>
      <c r="PFO151" s="4"/>
      <c r="PFP151" s="4"/>
      <c r="PFQ151" s="4"/>
      <c r="PFR151" s="4"/>
      <c r="PFS151" s="4"/>
      <c r="PFT151" s="4"/>
      <c r="PFU151" s="4"/>
      <c r="PFV151" s="4"/>
      <c r="PFW151" s="4"/>
      <c r="PFX151" s="4"/>
      <c r="PFY151" s="4"/>
      <c r="PFZ151" s="4"/>
      <c r="PGA151" s="4"/>
      <c r="PGB151" s="4"/>
      <c r="PGC151" s="4"/>
      <c r="PGD151" s="4"/>
      <c r="PGE151" s="4"/>
      <c r="PGF151" s="4"/>
      <c r="PGG151" s="4"/>
      <c r="PGH151" s="4"/>
      <c r="PGI151" s="4"/>
      <c r="PGJ151" s="4"/>
      <c r="PGK151" s="4"/>
      <c r="PGL151" s="4"/>
      <c r="PGM151" s="4"/>
      <c r="PGN151" s="4"/>
      <c r="PGO151" s="4"/>
      <c r="PGP151" s="4"/>
      <c r="PGQ151" s="4"/>
      <c r="PGR151" s="4"/>
      <c r="PGS151" s="4"/>
      <c r="PGT151" s="4"/>
      <c r="PGU151" s="4"/>
      <c r="PGV151" s="4"/>
      <c r="PGW151" s="4"/>
      <c r="PGX151" s="4"/>
      <c r="PGY151" s="4"/>
      <c r="PGZ151" s="4"/>
      <c r="PHA151" s="4"/>
      <c r="PHB151" s="4"/>
      <c r="PHC151" s="4"/>
      <c r="PHD151" s="4"/>
      <c r="PHE151" s="4"/>
      <c r="PHF151" s="4"/>
      <c r="PHG151" s="4"/>
      <c r="PHH151" s="4"/>
      <c r="PHI151" s="4"/>
      <c r="PHJ151" s="4"/>
      <c r="PHK151" s="4"/>
      <c r="PHL151" s="4"/>
      <c r="PHM151" s="4"/>
      <c r="PHN151" s="4"/>
      <c r="PHO151" s="4"/>
      <c r="PHP151" s="4"/>
      <c r="PHQ151" s="4"/>
      <c r="PHR151" s="4"/>
      <c r="PHS151" s="4"/>
      <c r="PHT151" s="4"/>
      <c r="PHU151" s="4"/>
      <c r="PHV151" s="4"/>
      <c r="PHW151" s="4"/>
      <c r="PHX151" s="4"/>
      <c r="PHY151" s="4"/>
      <c r="PHZ151" s="4"/>
      <c r="PIA151" s="4"/>
      <c r="PIB151" s="4"/>
      <c r="PIC151" s="4"/>
      <c r="PID151" s="4"/>
      <c r="PIE151" s="4"/>
      <c r="PIF151" s="4"/>
      <c r="PIG151" s="4"/>
      <c r="PIH151" s="4"/>
      <c r="PII151" s="4"/>
      <c r="PIJ151" s="4"/>
      <c r="PIK151" s="4"/>
      <c r="PIL151" s="4"/>
      <c r="PIM151" s="4"/>
      <c r="PIN151" s="4"/>
      <c r="PIO151" s="4"/>
      <c r="PIP151" s="4"/>
      <c r="PIQ151" s="4"/>
      <c r="PIR151" s="4"/>
      <c r="PIS151" s="4"/>
      <c r="PIT151" s="4"/>
      <c r="PIU151" s="4"/>
      <c r="PIV151" s="4"/>
      <c r="PIW151" s="4"/>
      <c r="PIX151" s="4"/>
      <c r="PIY151" s="4"/>
      <c r="PIZ151" s="4"/>
      <c r="PJA151" s="4"/>
      <c r="PJB151" s="4"/>
      <c r="PJC151" s="4"/>
      <c r="PJD151" s="4"/>
      <c r="PJE151" s="4"/>
      <c r="PJF151" s="4"/>
      <c r="PJG151" s="4"/>
      <c r="PJH151" s="4"/>
      <c r="PJI151" s="4"/>
      <c r="PJJ151" s="4"/>
      <c r="PJK151" s="4"/>
      <c r="PJL151" s="4"/>
      <c r="PJM151" s="4"/>
      <c r="PJN151" s="4"/>
      <c r="PJO151" s="4"/>
      <c r="PJP151" s="4"/>
      <c r="PJQ151" s="4"/>
      <c r="PJR151" s="4"/>
      <c r="PJS151" s="4"/>
      <c r="PJT151" s="4"/>
      <c r="PJU151" s="4"/>
      <c r="PJV151" s="4"/>
      <c r="PJW151" s="4"/>
      <c r="PJX151" s="4"/>
      <c r="PJY151" s="4"/>
      <c r="PJZ151" s="4"/>
      <c r="PKA151" s="4"/>
      <c r="PKB151" s="4"/>
      <c r="PKC151" s="4"/>
      <c r="PKD151" s="4"/>
      <c r="PKE151" s="4"/>
      <c r="PKF151" s="4"/>
      <c r="PKG151" s="4"/>
      <c r="PKH151" s="4"/>
      <c r="PKI151" s="4"/>
      <c r="PKJ151" s="4"/>
      <c r="PKK151" s="4"/>
      <c r="PKL151" s="4"/>
      <c r="PKM151" s="4"/>
      <c r="PKN151" s="4"/>
      <c r="PKO151" s="4"/>
      <c r="PKP151" s="4"/>
      <c r="PKQ151" s="4"/>
      <c r="PKR151" s="4"/>
      <c r="PKS151" s="4"/>
      <c r="PKT151" s="4"/>
      <c r="PKU151" s="4"/>
      <c r="PKV151" s="4"/>
      <c r="PKW151" s="4"/>
      <c r="PKX151" s="4"/>
      <c r="PKY151" s="4"/>
      <c r="PKZ151" s="4"/>
      <c r="PLA151" s="4"/>
      <c r="PLB151" s="4"/>
      <c r="PLC151" s="4"/>
      <c r="PLD151" s="4"/>
      <c r="PLE151" s="4"/>
      <c r="PLF151" s="4"/>
      <c r="PLG151" s="4"/>
      <c r="PLH151" s="4"/>
      <c r="PLI151" s="4"/>
      <c r="PLJ151" s="4"/>
      <c r="PLK151" s="4"/>
      <c r="PLL151" s="4"/>
      <c r="PLM151" s="4"/>
      <c r="PLN151" s="4"/>
      <c r="PLO151" s="4"/>
      <c r="PLP151" s="4"/>
      <c r="PLQ151" s="4"/>
      <c r="PLR151" s="4"/>
      <c r="PLS151" s="4"/>
      <c r="PLT151" s="4"/>
      <c r="PLU151" s="4"/>
      <c r="PLV151" s="4"/>
      <c r="PLW151" s="4"/>
      <c r="PLX151" s="4"/>
      <c r="PLY151" s="4"/>
      <c r="PLZ151" s="4"/>
      <c r="PMA151" s="4"/>
      <c r="PMB151" s="4"/>
      <c r="PMC151" s="4"/>
      <c r="PMD151" s="4"/>
      <c r="PME151" s="4"/>
      <c r="PMF151" s="4"/>
      <c r="PMG151" s="4"/>
      <c r="PMH151" s="4"/>
      <c r="PMI151" s="4"/>
      <c r="PMJ151" s="4"/>
      <c r="PMK151" s="4"/>
      <c r="PML151" s="4"/>
      <c r="PMM151" s="4"/>
      <c r="PMN151" s="4"/>
      <c r="PMO151" s="4"/>
      <c r="PMP151" s="4"/>
      <c r="PMQ151" s="4"/>
      <c r="PMR151" s="4"/>
      <c r="PMS151" s="4"/>
      <c r="PMT151" s="4"/>
      <c r="PMU151" s="4"/>
      <c r="PMV151" s="4"/>
      <c r="PMW151" s="4"/>
      <c r="PMX151" s="4"/>
      <c r="PMY151" s="4"/>
      <c r="PMZ151" s="4"/>
      <c r="PNA151" s="4"/>
      <c r="PNB151" s="4"/>
      <c r="PNC151" s="4"/>
      <c r="PND151" s="4"/>
      <c r="PNE151" s="4"/>
      <c r="PNF151" s="4"/>
      <c r="PNG151" s="4"/>
      <c r="PNH151" s="4"/>
      <c r="PNI151" s="4"/>
      <c r="PNJ151" s="4"/>
      <c r="PNK151" s="4"/>
      <c r="PNL151" s="4"/>
      <c r="PNM151" s="4"/>
      <c r="PNN151" s="4"/>
      <c r="PNO151" s="4"/>
      <c r="PNP151" s="4"/>
      <c r="PNQ151" s="4"/>
      <c r="PNR151" s="4"/>
      <c r="PNS151" s="4"/>
      <c r="PNT151" s="4"/>
      <c r="PNU151" s="4"/>
      <c r="PNV151" s="4"/>
      <c r="PNW151" s="4"/>
      <c r="PNX151" s="4"/>
      <c r="PNY151" s="4"/>
      <c r="PNZ151" s="4"/>
      <c r="POA151" s="4"/>
      <c r="POB151" s="4"/>
      <c r="POC151" s="4"/>
      <c r="POD151" s="4"/>
      <c r="POE151" s="4"/>
      <c r="POF151" s="4"/>
      <c r="POG151" s="4"/>
      <c r="POH151" s="4"/>
      <c r="POI151" s="4"/>
      <c r="POJ151" s="4"/>
      <c r="POK151" s="4"/>
      <c r="POL151" s="4"/>
      <c r="POM151" s="74"/>
      <c r="PON151" s="74"/>
      <c r="POO151" s="74"/>
      <c r="POP151" s="74"/>
      <c r="POQ151" s="74"/>
      <c r="POR151" s="74"/>
      <c r="POS151" s="4"/>
      <c r="POT151" s="4"/>
      <c r="POU151" s="4"/>
      <c r="POV151" s="4"/>
      <c r="POW151" s="4"/>
      <c r="POX151" s="4"/>
      <c r="POY151" s="4"/>
      <c r="POZ151" s="4"/>
      <c r="PPA151" s="4"/>
      <c r="PPB151" s="4"/>
      <c r="PPC151" s="4"/>
      <c r="PPD151" s="4"/>
      <c r="PPE151" s="4"/>
      <c r="PPF151" s="4"/>
      <c r="PPG151" s="4"/>
      <c r="PPH151" s="4"/>
      <c r="PPI151" s="4"/>
      <c r="PPJ151" s="4"/>
      <c r="PPK151" s="4"/>
      <c r="PPL151" s="4"/>
      <c r="PPM151" s="4"/>
      <c r="PPN151" s="4"/>
      <c r="PPO151" s="4"/>
      <c r="PPP151" s="4"/>
      <c r="PPQ151" s="4"/>
      <c r="PPR151" s="4"/>
      <c r="PPS151" s="4"/>
      <c r="PPT151" s="4"/>
      <c r="PPU151" s="4"/>
      <c r="PPV151" s="4"/>
      <c r="PPW151" s="4"/>
      <c r="PPX151" s="4"/>
      <c r="PPY151" s="4"/>
      <c r="PPZ151" s="4"/>
      <c r="PQA151" s="4"/>
      <c r="PQB151" s="4"/>
      <c r="PQC151" s="4"/>
      <c r="PQD151" s="4"/>
      <c r="PQE151" s="4"/>
      <c r="PQF151" s="4"/>
      <c r="PQG151" s="4"/>
      <c r="PQH151" s="4"/>
      <c r="PQI151" s="4"/>
      <c r="PQJ151" s="4"/>
      <c r="PQK151" s="4"/>
      <c r="PQL151" s="4"/>
      <c r="PQM151" s="4"/>
      <c r="PQN151" s="4"/>
      <c r="PQO151" s="4"/>
      <c r="PQP151" s="4"/>
      <c r="PQQ151" s="4"/>
      <c r="PQR151" s="4"/>
      <c r="PQS151" s="4"/>
      <c r="PQT151" s="4"/>
      <c r="PQU151" s="4"/>
      <c r="PQV151" s="4"/>
      <c r="PQW151" s="4"/>
      <c r="PQX151" s="4"/>
      <c r="PQY151" s="4"/>
      <c r="PQZ151" s="4"/>
      <c r="PRA151" s="4"/>
      <c r="PRB151" s="4"/>
      <c r="PRC151" s="4"/>
      <c r="PRD151" s="4"/>
      <c r="PRE151" s="4"/>
      <c r="PRF151" s="4"/>
      <c r="PRG151" s="4"/>
      <c r="PRH151" s="4"/>
      <c r="PRI151" s="4"/>
      <c r="PRJ151" s="4"/>
      <c r="PRK151" s="4"/>
      <c r="PRL151" s="4"/>
      <c r="PRM151" s="4"/>
      <c r="PRN151" s="4"/>
      <c r="PRO151" s="4"/>
      <c r="PRP151" s="4"/>
      <c r="PRQ151" s="4"/>
      <c r="PRR151" s="4"/>
      <c r="PRS151" s="4"/>
      <c r="PRT151" s="4"/>
      <c r="PRU151" s="4"/>
      <c r="PRV151" s="4"/>
      <c r="PRW151" s="4"/>
      <c r="PRX151" s="4"/>
      <c r="PRY151" s="4"/>
      <c r="PRZ151" s="4"/>
      <c r="PSA151" s="4"/>
      <c r="PSB151" s="4"/>
      <c r="PSC151" s="4"/>
      <c r="PSD151" s="4"/>
      <c r="PSE151" s="4"/>
      <c r="PSF151" s="4"/>
      <c r="PSG151" s="4"/>
      <c r="PSH151" s="4"/>
      <c r="PSI151" s="4"/>
      <c r="PSJ151" s="4"/>
      <c r="PSK151" s="4"/>
      <c r="PSL151" s="4"/>
      <c r="PSM151" s="4"/>
      <c r="PSN151" s="4"/>
      <c r="PSO151" s="4"/>
      <c r="PSP151" s="4"/>
      <c r="PSQ151" s="4"/>
      <c r="PSR151" s="4"/>
      <c r="PSS151" s="4"/>
      <c r="PST151" s="4"/>
      <c r="PSU151" s="4"/>
      <c r="PSV151" s="4"/>
      <c r="PSW151" s="4"/>
      <c r="PSX151" s="4"/>
      <c r="PSY151" s="4"/>
      <c r="PSZ151" s="4"/>
      <c r="PTA151" s="4"/>
      <c r="PTB151" s="4"/>
      <c r="PTC151" s="4"/>
      <c r="PTD151" s="4"/>
      <c r="PTE151" s="4"/>
      <c r="PTF151" s="4"/>
      <c r="PTG151" s="4"/>
      <c r="PTH151" s="4"/>
      <c r="PTI151" s="4"/>
      <c r="PTJ151" s="4"/>
      <c r="PTK151" s="4"/>
      <c r="PTL151" s="4"/>
      <c r="PTM151" s="4"/>
      <c r="PTN151" s="4"/>
      <c r="PTO151" s="4"/>
      <c r="PTP151" s="4"/>
      <c r="PTQ151" s="4"/>
      <c r="PTR151" s="4"/>
      <c r="PTS151" s="4"/>
      <c r="PTT151" s="4"/>
      <c r="PTU151" s="4"/>
      <c r="PTV151" s="4"/>
      <c r="PTW151" s="4"/>
      <c r="PTX151" s="4"/>
      <c r="PTY151" s="4"/>
      <c r="PTZ151" s="4"/>
      <c r="PUA151" s="4"/>
      <c r="PUB151" s="4"/>
      <c r="PUC151" s="4"/>
      <c r="PUD151" s="4"/>
      <c r="PUE151" s="4"/>
      <c r="PUF151" s="4"/>
      <c r="PUG151" s="4"/>
      <c r="PUH151" s="4"/>
      <c r="PUI151" s="4"/>
      <c r="PUJ151" s="4"/>
      <c r="PUK151" s="4"/>
      <c r="PUL151" s="4"/>
      <c r="PUM151" s="4"/>
      <c r="PUN151" s="4"/>
      <c r="PUO151" s="4"/>
      <c r="PUP151" s="4"/>
      <c r="PUQ151" s="4"/>
      <c r="PUR151" s="4"/>
      <c r="PUS151" s="4"/>
      <c r="PUT151" s="4"/>
      <c r="PUU151" s="4"/>
      <c r="PUV151" s="4"/>
      <c r="PUW151" s="4"/>
      <c r="PUX151" s="4"/>
      <c r="PUY151" s="4"/>
      <c r="PUZ151" s="4"/>
      <c r="PVA151" s="4"/>
      <c r="PVB151" s="4"/>
      <c r="PVC151" s="4"/>
      <c r="PVD151" s="4"/>
      <c r="PVE151" s="4"/>
      <c r="PVF151" s="4"/>
      <c r="PVG151" s="4"/>
      <c r="PVH151" s="4"/>
      <c r="PVI151" s="4"/>
      <c r="PVJ151" s="4"/>
      <c r="PVK151" s="4"/>
      <c r="PVL151" s="4"/>
      <c r="PVM151" s="4"/>
      <c r="PVN151" s="4"/>
      <c r="PVO151" s="4"/>
      <c r="PVP151" s="4"/>
      <c r="PVQ151" s="4"/>
      <c r="PVR151" s="4"/>
      <c r="PVS151" s="4"/>
      <c r="PVT151" s="4"/>
      <c r="PVU151" s="4"/>
      <c r="PVV151" s="4"/>
      <c r="PVW151" s="4"/>
      <c r="PVX151" s="4"/>
      <c r="PVY151" s="4"/>
      <c r="PVZ151" s="4"/>
      <c r="PWA151" s="4"/>
      <c r="PWB151" s="4"/>
      <c r="PWC151" s="4"/>
      <c r="PWD151" s="4"/>
      <c r="PWE151" s="4"/>
      <c r="PWF151" s="4"/>
      <c r="PWG151" s="4"/>
      <c r="PWH151" s="4"/>
      <c r="PWI151" s="4"/>
      <c r="PWJ151" s="4"/>
      <c r="PWK151" s="4"/>
      <c r="PWL151" s="4"/>
      <c r="PWM151" s="4"/>
      <c r="PWN151" s="4"/>
      <c r="PWO151" s="4"/>
      <c r="PWP151" s="4"/>
      <c r="PWQ151" s="4"/>
      <c r="PWR151" s="4"/>
      <c r="PWS151" s="4"/>
      <c r="PWT151" s="4"/>
      <c r="PWU151" s="4"/>
      <c r="PWV151" s="4"/>
      <c r="PWW151" s="4"/>
      <c r="PWX151" s="4"/>
      <c r="PWY151" s="4"/>
      <c r="PWZ151" s="4"/>
      <c r="PXA151" s="4"/>
      <c r="PXB151" s="4"/>
      <c r="PXC151" s="4"/>
      <c r="PXD151" s="4"/>
      <c r="PXE151" s="4"/>
      <c r="PXF151" s="4"/>
      <c r="PXG151" s="4"/>
      <c r="PXH151" s="4"/>
      <c r="PXI151" s="4"/>
      <c r="PXJ151" s="4"/>
      <c r="PXK151" s="4"/>
      <c r="PXL151" s="4"/>
      <c r="PXM151" s="4"/>
      <c r="PXN151" s="4"/>
      <c r="PXO151" s="4"/>
      <c r="PXP151" s="4"/>
      <c r="PXQ151" s="4"/>
      <c r="PXR151" s="4"/>
      <c r="PXS151" s="4"/>
      <c r="PXT151" s="4"/>
      <c r="PXU151" s="4"/>
      <c r="PXV151" s="4"/>
      <c r="PXW151" s="4"/>
      <c r="PXX151" s="4"/>
      <c r="PXY151" s="4"/>
      <c r="PXZ151" s="4"/>
      <c r="PYA151" s="4"/>
      <c r="PYB151" s="4"/>
      <c r="PYC151" s="4"/>
      <c r="PYD151" s="4"/>
      <c r="PYE151" s="4"/>
      <c r="PYF151" s="4"/>
      <c r="PYG151" s="4"/>
      <c r="PYH151" s="4"/>
      <c r="PYI151" s="74"/>
      <c r="PYJ151" s="74"/>
      <c r="PYK151" s="74"/>
      <c r="PYL151" s="74"/>
      <c r="PYM151" s="74"/>
      <c r="PYN151" s="74"/>
      <c r="PYO151" s="4"/>
      <c r="PYP151" s="4"/>
      <c r="PYQ151" s="4"/>
      <c r="PYR151" s="4"/>
      <c r="PYS151" s="4"/>
      <c r="PYT151" s="4"/>
      <c r="PYU151" s="4"/>
      <c r="PYV151" s="4"/>
      <c r="PYW151" s="4"/>
      <c r="PYX151" s="4"/>
      <c r="PYY151" s="4"/>
      <c r="PYZ151" s="4"/>
      <c r="PZA151" s="4"/>
      <c r="PZB151" s="4"/>
      <c r="PZC151" s="4"/>
      <c r="PZD151" s="4"/>
      <c r="PZE151" s="4"/>
      <c r="PZF151" s="4"/>
      <c r="PZG151" s="4"/>
      <c r="PZH151" s="4"/>
      <c r="PZI151" s="4"/>
      <c r="PZJ151" s="4"/>
      <c r="PZK151" s="4"/>
      <c r="PZL151" s="4"/>
      <c r="PZM151" s="4"/>
      <c r="PZN151" s="4"/>
      <c r="PZO151" s="4"/>
      <c r="PZP151" s="4"/>
      <c r="PZQ151" s="4"/>
      <c r="PZR151" s="4"/>
      <c r="PZS151" s="4"/>
      <c r="PZT151" s="4"/>
      <c r="PZU151" s="4"/>
      <c r="PZV151" s="4"/>
      <c r="PZW151" s="4"/>
      <c r="PZX151" s="4"/>
      <c r="PZY151" s="4"/>
      <c r="PZZ151" s="4"/>
      <c r="QAA151" s="4"/>
      <c r="QAB151" s="4"/>
      <c r="QAC151" s="4"/>
      <c r="QAD151" s="4"/>
      <c r="QAE151" s="4"/>
      <c r="QAF151" s="4"/>
      <c r="QAG151" s="4"/>
      <c r="QAH151" s="4"/>
      <c r="QAI151" s="4"/>
      <c r="QAJ151" s="4"/>
      <c r="QAK151" s="4"/>
      <c r="QAL151" s="4"/>
      <c r="QAM151" s="4"/>
      <c r="QAN151" s="4"/>
      <c r="QAO151" s="4"/>
      <c r="QAP151" s="4"/>
      <c r="QAQ151" s="4"/>
      <c r="QAR151" s="4"/>
      <c r="QAS151" s="4"/>
      <c r="QAT151" s="4"/>
      <c r="QAU151" s="4"/>
      <c r="QAV151" s="4"/>
      <c r="QAW151" s="4"/>
      <c r="QAX151" s="4"/>
      <c r="QAY151" s="4"/>
      <c r="QAZ151" s="4"/>
      <c r="QBA151" s="4"/>
      <c r="QBB151" s="4"/>
      <c r="QBC151" s="4"/>
      <c r="QBD151" s="4"/>
      <c r="QBE151" s="4"/>
      <c r="QBF151" s="4"/>
      <c r="QBG151" s="4"/>
      <c r="QBH151" s="4"/>
      <c r="QBI151" s="4"/>
      <c r="QBJ151" s="4"/>
      <c r="QBK151" s="4"/>
      <c r="QBL151" s="4"/>
      <c r="QBM151" s="4"/>
      <c r="QBN151" s="4"/>
      <c r="QBO151" s="4"/>
      <c r="QBP151" s="4"/>
      <c r="QBQ151" s="4"/>
      <c r="QBR151" s="4"/>
      <c r="QBS151" s="4"/>
      <c r="QBT151" s="4"/>
      <c r="QBU151" s="4"/>
      <c r="QBV151" s="4"/>
      <c r="QBW151" s="4"/>
      <c r="QBX151" s="4"/>
      <c r="QBY151" s="4"/>
      <c r="QBZ151" s="4"/>
      <c r="QCA151" s="4"/>
      <c r="QCB151" s="4"/>
      <c r="QCC151" s="4"/>
      <c r="QCD151" s="4"/>
      <c r="QCE151" s="4"/>
      <c r="QCF151" s="4"/>
      <c r="QCG151" s="4"/>
      <c r="QCH151" s="4"/>
      <c r="QCI151" s="4"/>
      <c r="QCJ151" s="4"/>
      <c r="QCK151" s="4"/>
      <c r="QCL151" s="4"/>
      <c r="QCM151" s="4"/>
      <c r="QCN151" s="4"/>
      <c r="QCO151" s="4"/>
      <c r="QCP151" s="4"/>
      <c r="QCQ151" s="4"/>
      <c r="QCR151" s="4"/>
      <c r="QCS151" s="4"/>
      <c r="QCT151" s="4"/>
      <c r="QCU151" s="4"/>
      <c r="QCV151" s="4"/>
      <c r="QCW151" s="4"/>
      <c r="QCX151" s="4"/>
      <c r="QCY151" s="4"/>
      <c r="QCZ151" s="4"/>
      <c r="QDA151" s="4"/>
      <c r="QDB151" s="4"/>
      <c r="QDC151" s="4"/>
      <c r="QDD151" s="4"/>
      <c r="QDE151" s="4"/>
      <c r="QDF151" s="4"/>
      <c r="QDG151" s="4"/>
      <c r="QDH151" s="4"/>
      <c r="QDI151" s="4"/>
      <c r="QDJ151" s="4"/>
      <c r="QDK151" s="4"/>
      <c r="QDL151" s="4"/>
      <c r="QDM151" s="4"/>
      <c r="QDN151" s="4"/>
      <c r="QDO151" s="4"/>
      <c r="QDP151" s="4"/>
      <c r="QDQ151" s="4"/>
      <c r="QDR151" s="4"/>
      <c r="QDS151" s="4"/>
      <c r="QDT151" s="4"/>
      <c r="QDU151" s="4"/>
      <c r="QDV151" s="4"/>
      <c r="QDW151" s="4"/>
      <c r="QDX151" s="4"/>
      <c r="QDY151" s="4"/>
      <c r="QDZ151" s="4"/>
      <c r="QEA151" s="4"/>
      <c r="QEB151" s="4"/>
      <c r="QEC151" s="4"/>
      <c r="QED151" s="4"/>
      <c r="QEE151" s="4"/>
      <c r="QEF151" s="4"/>
      <c r="QEG151" s="4"/>
      <c r="QEH151" s="4"/>
      <c r="QEI151" s="4"/>
      <c r="QEJ151" s="4"/>
      <c r="QEK151" s="4"/>
      <c r="QEL151" s="4"/>
      <c r="QEM151" s="4"/>
      <c r="QEN151" s="4"/>
      <c r="QEO151" s="4"/>
      <c r="QEP151" s="4"/>
      <c r="QEQ151" s="4"/>
      <c r="QER151" s="4"/>
      <c r="QES151" s="4"/>
      <c r="QET151" s="4"/>
      <c r="QEU151" s="4"/>
      <c r="QEV151" s="4"/>
      <c r="QEW151" s="4"/>
      <c r="QEX151" s="4"/>
      <c r="QEY151" s="4"/>
      <c r="QEZ151" s="4"/>
      <c r="QFA151" s="4"/>
      <c r="QFB151" s="4"/>
      <c r="QFC151" s="4"/>
      <c r="QFD151" s="4"/>
      <c r="QFE151" s="4"/>
      <c r="QFF151" s="4"/>
      <c r="QFG151" s="4"/>
      <c r="QFH151" s="4"/>
      <c r="QFI151" s="4"/>
      <c r="QFJ151" s="4"/>
      <c r="QFK151" s="4"/>
      <c r="QFL151" s="4"/>
      <c r="QFM151" s="4"/>
      <c r="QFN151" s="4"/>
      <c r="QFO151" s="4"/>
      <c r="QFP151" s="4"/>
      <c r="QFQ151" s="4"/>
      <c r="QFR151" s="4"/>
      <c r="QFS151" s="4"/>
      <c r="QFT151" s="4"/>
      <c r="QFU151" s="4"/>
      <c r="QFV151" s="4"/>
      <c r="QFW151" s="4"/>
      <c r="QFX151" s="4"/>
      <c r="QFY151" s="4"/>
      <c r="QFZ151" s="4"/>
      <c r="QGA151" s="4"/>
      <c r="QGB151" s="4"/>
      <c r="QGC151" s="4"/>
      <c r="QGD151" s="4"/>
      <c r="QGE151" s="4"/>
      <c r="QGF151" s="4"/>
      <c r="QGG151" s="4"/>
      <c r="QGH151" s="4"/>
      <c r="QGI151" s="4"/>
      <c r="QGJ151" s="4"/>
      <c r="QGK151" s="4"/>
      <c r="QGL151" s="4"/>
      <c r="QGM151" s="4"/>
      <c r="QGN151" s="4"/>
      <c r="QGO151" s="4"/>
      <c r="QGP151" s="4"/>
      <c r="QGQ151" s="4"/>
      <c r="QGR151" s="4"/>
      <c r="QGS151" s="4"/>
      <c r="QGT151" s="4"/>
      <c r="QGU151" s="4"/>
      <c r="QGV151" s="4"/>
      <c r="QGW151" s="4"/>
      <c r="QGX151" s="4"/>
      <c r="QGY151" s="4"/>
      <c r="QGZ151" s="4"/>
      <c r="QHA151" s="4"/>
      <c r="QHB151" s="4"/>
      <c r="QHC151" s="4"/>
      <c r="QHD151" s="4"/>
      <c r="QHE151" s="4"/>
      <c r="QHF151" s="4"/>
      <c r="QHG151" s="4"/>
      <c r="QHH151" s="4"/>
      <c r="QHI151" s="4"/>
      <c r="QHJ151" s="4"/>
      <c r="QHK151" s="4"/>
      <c r="QHL151" s="4"/>
      <c r="QHM151" s="4"/>
      <c r="QHN151" s="4"/>
      <c r="QHO151" s="4"/>
      <c r="QHP151" s="4"/>
      <c r="QHQ151" s="4"/>
      <c r="QHR151" s="4"/>
      <c r="QHS151" s="4"/>
      <c r="QHT151" s="4"/>
      <c r="QHU151" s="4"/>
      <c r="QHV151" s="4"/>
      <c r="QHW151" s="4"/>
      <c r="QHX151" s="4"/>
      <c r="QHY151" s="4"/>
      <c r="QHZ151" s="4"/>
      <c r="QIA151" s="4"/>
      <c r="QIB151" s="4"/>
      <c r="QIC151" s="4"/>
      <c r="QID151" s="4"/>
      <c r="QIE151" s="74"/>
      <c r="QIF151" s="74"/>
      <c r="QIG151" s="74"/>
      <c r="QIH151" s="74"/>
      <c r="QII151" s="74"/>
      <c r="QIJ151" s="74"/>
      <c r="QIK151" s="4"/>
      <c r="QIL151" s="4"/>
      <c r="QIM151" s="4"/>
      <c r="QIN151" s="4"/>
      <c r="QIO151" s="4"/>
      <c r="QIP151" s="4"/>
      <c r="QIQ151" s="4"/>
      <c r="QIR151" s="4"/>
      <c r="QIS151" s="4"/>
      <c r="QIT151" s="4"/>
      <c r="QIU151" s="4"/>
      <c r="QIV151" s="4"/>
      <c r="QIW151" s="4"/>
      <c r="QIX151" s="4"/>
      <c r="QIY151" s="4"/>
      <c r="QIZ151" s="4"/>
      <c r="QJA151" s="4"/>
      <c r="QJB151" s="4"/>
      <c r="QJC151" s="4"/>
      <c r="QJD151" s="4"/>
      <c r="QJE151" s="4"/>
      <c r="QJF151" s="4"/>
      <c r="QJG151" s="4"/>
      <c r="QJH151" s="4"/>
      <c r="QJI151" s="4"/>
      <c r="QJJ151" s="4"/>
      <c r="QJK151" s="4"/>
      <c r="QJL151" s="4"/>
      <c r="QJM151" s="4"/>
      <c r="QJN151" s="4"/>
      <c r="QJO151" s="4"/>
      <c r="QJP151" s="4"/>
      <c r="QJQ151" s="4"/>
      <c r="QJR151" s="4"/>
      <c r="QJS151" s="4"/>
      <c r="QJT151" s="4"/>
      <c r="QJU151" s="4"/>
      <c r="QJV151" s="4"/>
      <c r="QJW151" s="4"/>
      <c r="QJX151" s="4"/>
      <c r="QJY151" s="4"/>
      <c r="QJZ151" s="4"/>
      <c r="QKA151" s="4"/>
      <c r="QKB151" s="4"/>
      <c r="QKC151" s="4"/>
      <c r="QKD151" s="4"/>
      <c r="QKE151" s="4"/>
      <c r="QKF151" s="4"/>
      <c r="QKG151" s="4"/>
      <c r="QKH151" s="4"/>
      <c r="QKI151" s="4"/>
      <c r="QKJ151" s="4"/>
      <c r="QKK151" s="4"/>
      <c r="QKL151" s="4"/>
      <c r="QKM151" s="4"/>
      <c r="QKN151" s="4"/>
      <c r="QKO151" s="4"/>
      <c r="QKP151" s="4"/>
      <c r="QKQ151" s="4"/>
      <c r="QKR151" s="4"/>
      <c r="QKS151" s="4"/>
      <c r="QKT151" s="4"/>
      <c r="QKU151" s="4"/>
      <c r="QKV151" s="4"/>
      <c r="QKW151" s="4"/>
      <c r="QKX151" s="4"/>
      <c r="QKY151" s="4"/>
      <c r="QKZ151" s="4"/>
      <c r="QLA151" s="4"/>
      <c r="QLB151" s="4"/>
      <c r="QLC151" s="4"/>
      <c r="QLD151" s="4"/>
      <c r="QLE151" s="4"/>
      <c r="QLF151" s="4"/>
      <c r="QLG151" s="4"/>
      <c r="QLH151" s="4"/>
      <c r="QLI151" s="4"/>
      <c r="QLJ151" s="4"/>
      <c r="QLK151" s="4"/>
      <c r="QLL151" s="4"/>
      <c r="QLM151" s="4"/>
      <c r="QLN151" s="4"/>
      <c r="QLO151" s="4"/>
      <c r="QLP151" s="4"/>
      <c r="QLQ151" s="4"/>
      <c r="QLR151" s="4"/>
      <c r="QLS151" s="4"/>
      <c r="QLT151" s="4"/>
      <c r="QLU151" s="4"/>
      <c r="QLV151" s="4"/>
      <c r="QLW151" s="4"/>
      <c r="QLX151" s="4"/>
      <c r="QLY151" s="4"/>
      <c r="QLZ151" s="4"/>
      <c r="QMA151" s="4"/>
      <c r="QMB151" s="4"/>
      <c r="QMC151" s="4"/>
      <c r="QMD151" s="4"/>
      <c r="QME151" s="4"/>
      <c r="QMF151" s="4"/>
      <c r="QMG151" s="4"/>
      <c r="QMH151" s="4"/>
      <c r="QMI151" s="4"/>
      <c r="QMJ151" s="4"/>
      <c r="QMK151" s="4"/>
      <c r="QML151" s="4"/>
      <c r="QMM151" s="4"/>
      <c r="QMN151" s="4"/>
      <c r="QMO151" s="4"/>
      <c r="QMP151" s="4"/>
      <c r="QMQ151" s="4"/>
      <c r="QMR151" s="4"/>
      <c r="QMS151" s="4"/>
      <c r="QMT151" s="4"/>
      <c r="QMU151" s="4"/>
      <c r="QMV151" s="4"/>
      <c r="QMW151" s="4"/>
      <c r="QMX151" s="4"/>
      <c r="QMY151" s="4"/>
      <c r="QMZ151" s="4"/>
      <c r="QNA151" s="4"/>
      <c r="QNB151" s="4"/>
      <c r="QNC151" s="4"/>
      <c r="QND151" s="4"/>
      <c r="QNE151" s="4"/>
      <c r="QNF151" s="4"/>
      <c r="QNG151" s="4"/>
      <c r="QNH151" s="4"/>
      <c r="QNI151" s="4"/>
      <c r="QNJ151" s="4"/>
      <c r="QNK151" s="4"/>
      <c r="QNL151" s="4"/>
      <c r="QNM151" s="4"/>
      <c r="QNN151" s="4"/>
      <c r="QNO151" s="4"/>
      <c r="QNP151" s="4"/>
      <c r="QNQ151" s="4"/>
      <c r="QNR151" s="4"/>
      <c r="QNS151" s="4"/>
      <c r="QNT151" s="4"/>
      <c r="QNU151" s="4"/>
      <c r="QNV151" s="4"/>
      <c r="QNW151" s="4"/>
      <c r="QNX151" s="4"/>
      <c r="QNY151" s="4"/>
      <c r="QNZ151" s="4"/>
      <c r="QOA151" s="4"/>
      <c r="QOB151" s="4"/>
      <c r="QOC151" s="4"/>
      <c r="QOD151" s="4"/>
      <c r="QOE151" s="4"/>
      <c r="QOF151" s="4"/>
      <c r="QOG151" s="4"/>
      <c r="QOH151" s="4"/>
      <c r="QOI151" s="4"/>
      <c r="QOJ151" s="4"/>
      <c r="QOK151" s="4"/>
      <c r="QOL151" s="4"/>
      <c r="QOM151" s="4"/>
      <c r="QON151" s="4"/>
      <c r="QOO151" s="4"/>
      <c r="QOP151" s="4"/>
      <c r="QOQ151" s="4"/>
      <c r="QOR151" s="4"/>
      <c r="QOS151" s="4"/>
      <c r="QOT151" s="4"/>
      <c r="QOU151" s="4"/>
      <c r="QOV151" s="4"/>
      <c r="QOW151" s="4"/>
      <c r="QOX151" s="4"/>
      <c r="QOY151" s="4"/>
      <c r="QOZ151" s="4"/>
      <c r="QPA151" s="4"/>
      <c r="QPB151" s="4"/>
      <c r="QPC151" s="4"/>
      <c r="QPD151" s="4"/>
      <c r="QPE151" s="4"/>
      <c r="QPF151" s="4"/>
      <c r="QPG151" s="4"/>
      <c r="QPH151" s="4"/>
      <c r="QPI151" s="4"/>
      <c r="QPJ151" s="4"/>
      <c r="QPK151" s="4"/>
      <c r="QPL151" s="4"/>
      <c r="QPM151" s="4"/>
      <c r="QPN151" s="4"/>
      <c r="QPO151" s="4"/>
      <c r="QPP151" s="4"/>
      <c r="QPQ151" s="4"/>
      <c r="QPR151" s="4"/>
      <c r="QPS151" s="4"/>
      <c r="QPT151" s="4"/>
      <c r="QPU151" s="4"/>
      <c r="QPV151" s="4"/>
      <c r="QPW151" s="4"/>
      <c r="QPX151" s="4"/>
      <c r="QPY151" s="4"/>
      <c r="QPZ151" s="4"/>
      <c r="QQA151" s="4"/>
      <c r="QQB151" s="4"/>
      <c r="QQC151" s="4"/>
      <c r="QQD151" s="4"/>
      <c r="QQE151" s="4"/>
      <c r="QQF151" s="4"/>
      <c r="QQG151" s="4"/>
      <c r="QQH151" s="4"/>
      <c r="QQI151" s="4"/>
      <c r="QQJ151" s="4"/>
      <c r="QQK151" s="4"/>
      <c r="QQL151" s="4"/>
      <c r="QQM151" s="4"/>
      <c r="QQN151" s="4"/>
      <c r="QQO151" s="4"/>
      <c r="QQP151" s="4"/>
      <c r="QQQ151" s="4"/>
      <c r="QQR151" s="4"/>
      <c r="QQS151" s="4"/>
      <c r="QQT151" s="4"/>
      <c r="QQU151" s="4"/>
      <c r="QQV151" s="4"/>
      <c r="QQW151" s="4"/>
      <c r="QQX151" s="4"/>
      <c r="QQY151" s="4"/>
      <c r="QQZ151" s="4"/>
      <c r="QRA151" s="4"/>
      <c r="QRB151" s="4"/>
      <c r="QRC151" s="4"/>
      <c r="QRD151" s="4"/>
      <c r="QRE151" s="4"/>
      <c r="QRF151" s="4"/>
      <c r="QRG151" s="4"/>
      <c r="QRH151" s="4"/>
      <c r="QRI151" s="4"/>
      <c r="QRJ151" s="4"/>
      <c r="QRK151" s="4"/>
      <c r="QRL151" s="4"/>
      <c r="QRM151" s="4"/>
      <c r="QRN151" s="4"/>
      <c r="QRO151" s="4"/>
      <c r="QRP151" s="4"/>
      <c r="QRQ151" s="4"/>
      <c r="QRR151" s="4"/>
      <c r="QRS151" s="4"/>
      <c r="QRT151" s="4"/>
      <c r="QRU151" s="4"/>
      <c r="QRV151" s="4"/>
      <c r="QRW151" s="4"/>
      <c r="QRX151" s="4"/>
      <c r="QRY151" s="4"/>
      <c r="QRZ151" s="4"/>
      <c r="QSA151" s="74"/>
      <c r="QSB151" s="74"/>
      <c r="QSC151" s="74"/>
      <c r="QSD151" s="74"/>
      <c r="QSE151" s="74"/>
      <c r="QSF151" s="74"/>
      <c r="QSG151" s="4"/>
      <c r="QSH151" s="4"/>
      <c r="QSI151" s="4"/>
      <c r="QSJ151" s="4"/>
      <c r="QSK151" s="4"/>
      <c r="QSL151" s="4"/>
      <c r="QSM151" s="4"/>
      <c r="QSN151" s="4"/>
      <c r="QSO151" s="4"/>
      <c r="QSP151" s="4"/>
      <c r="QSQ151" s="4"/>
      <c r="QSR151" s="4"/>
      <c r="QSS151" s="4"/>
      <c r="QST151" s="4"/>
      <c r="QSU151" s="4"/>
      <c r="QSV151" s="4"/>
      <c r="QSW151" s="4"/>
      <c r="QSX151" s="4"/>
      <c r="QSY151" s="4"/>
      <c r="QSZ151" s="4"/>
      <c r="QTA151" s="4"/>
      <c r="QTB151" s="4"/>
      <c r="QTC151" s="4"/>
      <c r="QTD151" s="4"/>
      <c r="QTE151" s="4"/>
      <c r="QTF151" s="4"/>
      <c r="QTG151" s="4"/>
      <c r="QTH151" s="4"/>
      <c r="QTI151" s="4"/>
      <c r="QTJ151" s="4"/>
      <c r="QTK151" s="4"/>
      <c r="QTL151" s="4"/>
      <c r="QTM151" s="4"/>
      <c r="QTN151" s="4"/>
      <c r="QTO151" s="4"/>
      <c r="QTP151" s="4"/>
      <c r="QTQ151" s="4"/>
      <c r="QTR151" s="4"/>
      <c r="QTS151" s="4"/>
      <c r="QTT151" s="4"/>
      <c r="QTU151" s="4"/>
      <c r="QTV151" s="4"/>
      <c r="QTW151" s="4"/>
      <c r="QTX151" s="4"/>
      <c r="QTY151" s="4"/>
      <c r="QTZ151" s="4"/>
      <c r="QUA151" s="4"/>
      <c r="QUB151" s="4"/>
      <c r="QUC151" s="4"/>
      <c r="QUD151" s="4"/>
      <c r="QUE151" s="4"/>
      <c r="QUF151" s="4"/>
      <c r="QUG151" s="4"/>
      <c r="QUH151" s="4"/>
      <c r="QUI151" s="4"/>
      <c r="QUJ151" s="4"/>
      <c r="QUK151" s="4"/>
      <c r="QUL151" s="4"/>
      <c r="QUM151" s="4"/>
      <c r="QUN151" s="4"/>
      <c r="QUO151" s="4"/>
      <c r="QUP151" s="4"/>
      <c r="QUQ151" s="4"/>
      <c r="QUR151" s="4"/>
      <c r="QUS151" s="4"/>
      <c r="QUT151" s="4"/>
      <c r="QUU151" s="4"/>
      <c r="QUV151" s="4"/>
      <c r="QUW151" s="4"/>
      <c r="QUX151" s="4"/>
      <c r="QUY151" s="4"/>
      <c r="QUZ151" s="4"/>
      <c r="QVA151" s="4"/>
      <c r="QVB151" s="4"/>
      <c r="QVC151" s="4"/>
      <c r="QVD151" s="4"/>
      <c r="QVE151" s="4"/>
      <c r="QVF151" s="4"/>
      <c r="QVG151" s="4"/>
      <c r="QVH151" s="4"/>
      <c r="QVI151" s="4"/>
      <c r="QVJ151" s="4"/>
      <c r="QVK151" s="4"/>
      <c r="QVL151" s="4"/>
      <c r="QVM151" s="4"/>
      <c r="QVN151" s="4"/>
      <c r="QVO151" s="4"/>
      <c r="QVP151" s="4"/>
      <c r="QVQ151" s="4"/>
      <c r="QVR151" s="4"/>
      <c r="QVS151" s="4"/>
      <c r="QVT151" s="4"/>
      <c r="QVU151" s="4"/>
      <c r="QVV151" s="4"/>
      <c r="QVW151" s="4"/>
      <c r="QVX151" s="4"/>
      <c r="QVY151" s="4"/>
      <c r="QVZ151" s="4"/>
      <c r="QWA151" s="4"/>
      <c r="QWB151" s="4"/>
      <c r="QWC151" s="4"/>
      <c r="QWD151" s="4"/>
      <c r="QWE151" s="4"/>
      <c r="QWF151" s="4"/>
      <c r="QWG151" s="4"/>
      <c r="QWH151" s="4"/>
      <c r="QWI151" s="4"/>
      <c r="QWJ151" s="4"/>
      <c r="QWK151" s="4"/>
      <c r="QWL151" s="4"/>
      <c r="QWM151" s="4"/>
      <c r="QWN151" s="4"/>
      <c r="QWO151" s="4"/>
      <c r="QWP151" s="4"/>
      <c r="QWQ151" s="4"/>
      <c r="QWR151" s="4"/>
      <c r="QWS151" s="4"/>
      <c r="QWT151" s="4"/>
      <c r="QWU151" s="4"/>
      <c r="QWV151" s="4"/>
      <c r="QWW151" s="4"/>
      <c r="QWX151" s="4"/>
      <c r="QWY151" s="4"/>
      <c r="QWZ151" s="4"/>
      <c r="QXA151" s="4"/>
      <c r="QXB151" s="4"/>
      <c r="QXC151" s="4"/>
      <c r="QXD151" s="4"/>
      <c r="QXE151" s="4"/>
      <c r="QXF151" s="4"/>
      <c r="QXG151" s="4"/>
      <c r="QXH151" s="4"/>
      <c r="QXI151" s="4"/>
      <c r="QXJ151" s="4"/>
      <c r="QXK151" s="4"/>
      <c r="QXL151" s="4"/>
      <c r="QXM151" s="4"/>
      <c r="QXN151" s="4"/>
      <c r="QXO151" s="4"/>
      <c r="QXP151" s="4"/>
      <c r="QXQ151" s="4"/>
      <c r="QXR151" s="4"/>
      <c r="QXS151" s="4"/>
      <c r="QXT151" s="4"/>
      <c r="QXU151" s="4"/>
      <c r="QXV151" s="4"/>
      <c r="QXW151" s="4"/>
      <c r="QXX151" s="4"/>
      <c r="QXY151" s="4"/>
      <c r="QXZ151" s="4"/>
      <c r="QYA151" s="4"/>
      <c r="QYB151" s="4"/>
      <c r="QYC151" s="4"/>
      <c r="QYD151" s="4"/>
      <c r="QYE151" s="4"/>
      <c r="QYF151" s="4"/>
      <c r="QYG151" s="4"/>
      <c r="QYH151" s="4"/>
      <c r="QYI151" s="4"/>
      <c r="QYJ151" s="4"/>
      <c r="QYK151" s="4"/>
      <c r="QYL151" s="4"/>
      <c r="QYM151" s="4"/>
      <c r="QYN151" s="4"/>
      <c r="QYO151" s="4"/>
      <c r="QYP151" s="4"/>
      <c r="QYQ151" s="4"/>
      <c r="QYR151" s="4"/>
      <c r="QYS151" s="4"/>
      <c r="QYT151" s="4"/>
      <c r="QYU151" s="4"/>
      <c r="QYV151" s="4"/>
      <c r="QYW151" s="4"/>
      <c r="QYX151" s="4"/>
      <c r="QYY151" s="4"/>
      <c r="QYZ151" s="4"/>
      <c r="QZA151" s="4"/>
      <c r="QZB151" s="4"/>
      <c r="QZC151" s="4"/>
      <c r="QZD151" s="4"/>
      <c r="QZE151" s="4"/>
      <c r="QZF151" s="4"/>
      <c r="QZG151" s="4"/>
      <c r="QZH151" s="4"/>
      <c r="QZI151" s="4"/>
      <c r="QZJ151" s="4"/>
      <c r="QZK151" s="4"/>
      <c r="QZL151" s="4"/>
      <c r="QZM151" s="4"/>
      <c r="QZN151" s="4"/>
      <c r="QZO151" s="4"/>
      <c r="QZP151" s="4"/>
      <c r="QZQ151" s="4"/>
      <c r="QZR151" s="4"/>
      <c r="QZS151" s="4"/>
      <c r="QZT151" s="4"/>
      <c r="QZU151" s="4"/>
      <c r="QZV151" s="4"/>
      <c r="QZW151" s="4"/>
      <c r="QZX151" s="4"/>
      <c r="QZY151" s="4"/>
      <c r="QZZ151" s="4"/>
      <c r="RAA151" s="4"/>
      <c r="RAB151" s="4"/>
      <c r="RAC151" s="4"/>
      <c r="RAD151" s="4"/>
      <c r="RAE151" s="4"/>
      <c r="RAF151" s="4"/>
      <c r="RAG151" s="4"/>
      <c r="RAH151" s="4"/>
      <c r="RAI151" s="4"/>
      <c r="RAJ151" s="4"/>
      <c r="RAK151" s="4"/>
      <c r="RAL151" s="4"/>
      <c r="RAM151" s="4"/>
      <c r="RAN151" s="4"/>
      <c r="RAO151" s="4"/>
      <c r="RAP151" s="4"/>
      <c r="RAQ151" s="4"/>
      <c r="RAR151" s="4"/>
      <c r="RAS151" s="4"/>
      <c r="RAT151" s="4"/>
      <c r="RAU151" s="4"/>
      <c r="RAV151" s="4"/>
      <c r="RAW151" s="4"/>
      <c r="RAX151" s="4"/>
      <c r="RAY151" s="4"/>
      <c r="RAZ151" s="4"/>
      <c r="RBA151" s="4"/>
      <c r="RBB151" s="4"/>
      <c r="RBC151" s="4"/>
      <c r="RBD151" s="4"/>
      <c r="RBE151" s="4"/>
      <c r="RBF151" s="4"/>
      <c r="RBG151" s="4"/>
      <c r="RBH151" s="4"/>
      <c r="RBI151" s="4"/>
      <c r="RBJ151" s="4"/>
      <c r="RBK151" s="4"/>
      <c r="RBL151" s="4"/>
      <c r="RBM151" s="4"/>
      <c r="RBN151" s="4"/>
      <c r="RBO151" s="4"/>
      <c r="RBP151" s="4"/>
      <c r="RBQ151" s="4"/>
      <c r="RBR151" s="4"/>
      <c r="RBS151" s="4"/>
      <c r="RBT151" s="4"/>
      <c r="RBU151" s="4"/>
      <c r="RBV151" s="4"/>
      <c r="RBW151" s="74"/>
      <c r="RBX151" s="74"/>
      <c r="RBY151" s="74"/>
      <c r="RBZ151" s="74"/>
      <c r="RCA151" s="74"/>
      <c r="RCB151" s="74"/>
      <c r="RCC151" s="4"/>
      <c r="RCD151" s="4"/>
      <c r="RCE151" s="4"/>
      <c r="RCF151" s="4"/>
      <c r="RCG151" s="4"/>
      <c r="RCH151" s="4"/>
      <c r="RCI151" s="4"/>
      <c r="RCJ151" s="4"/>
      <c r="RCK151" s="4"/>
      <c r="RCL151" s="4"/>
      <c r="RCM151" s="4"/>
      <c r="RCN151" s="4"/>
      <c r="RCO151" s="4"/>
      <c r="RCP151" s="4"/>
      <c r="RCQ151" s="4"/>
      <c r="RCR151" s="4"/>
      <c r="RCS151" s="4"/>
      <c r="RCT151" s="4"/>
      <c r="RCU151" s="4"/>
      <c r="RCV151" s="4"/>
      <c r="RCW151" s="4"/>
      <c r="RCX151" s="4"/>
      <c r="RCY151" s="4"/>
      <c r="RCZ151" s="4"/>
      <c r="RDA151" s="4"/>
      <c r="RDB151" s="4"/>
      <c r="RDC151" s="4"/>
      <c r="RDD151" s="4"/>
      <c r="RDE151" s="4"/>
      <c r="RDF151" s="4"/>
      <c r="RDG151" s="4"/>
      <c r="RDH151" s="4"/>
      <c r="RDI151" s="4"/>
      <c r="RDJ151" s="4"/>
      <c r="RDK151" s="4"/>
      <c r="RDL151" s="4"/>
      <c r="RDM151" s="4"/>
      <c r="RDN151" s="4"/>
      <c r="RDO151" s="4"/>
      <c r="RDP151" s="4"/>
      <c r="RDQ151" s="4"/>
      <c r="RDR151" s="4"/>
      <c r="RDS151" s="4"/>
      <c r="RDT151" s="4"/>
      <c r="RDU151" s="4"/>
      <c r="RDV151" s="4"/>
      <c r="RDW151" s="4"/>
      <c r="RDX151" s="4"/>
      <c r="RDY151" s="4"/>
      <c r="RDZ151" s="4"/>
      <c r="REA151" s="4"/>
      <c r="REB151" s="4"/>
      <c r="REC151" s="4"/>
      <c r="RED151" s="4"/>
      <c r="REE151" s="4"/>
      <c r="REF151" s="4"/>
      <c r="REG151" s="4"/>
      <c r="REH151" s="4"/>
      <c r="REI151" s="4"/>
      <c r="REJ151" s="4"/>
      <c r="REK151" s="4"/>
      <c r="REL151" s="4"/>
      <c r="REM151" s="4"/>
      <c r="REN151" s="4"/>
      <c r="REO151" s="4"/>
      <c r="REP151" s="4"/>
      <c r="REQ151" s="4"/>
      <c r="RER151" s="4"/>
      <c r="RES151" s="4"/>
      <c r="RET151" s="4"/>
      <c r="REU151" s="4"/>
      <c r="REV151" s="4"/>
      <c r="REW151" s="4"/>
      <c r="REX151" s="4"/>
      <c r="REY151" s="4"/>
      <c r="REZ151" s="4"/>
      <c r="RFA151" s="4"/>
      <c r="RFB151" s="4"/>
      <c r="RFC151" s="4"/>
      <c r="RFD151" s="4"/>
      <c r="RFE151" s="4"/>
      <c r="RFF151" s="4"/>
      <c r="RFG151" s="4"/>
      <c r="RFH151" s="4"/>
      <c r="RFI151" s="4"/>
      <c r="RFJ151" s="4"/>
      <c r="RFK151" s="4"/>
      <c r="RFL151" s="4"/>
      <c r="RFM151" s="4"/>
      <c r="RFN151" s="4"/>
      <c r="RFO151" s="4"/>
      <c r="RFP151" s="4"/>
      <c r="RFQ151" s="4"/>
      <c r="RFR151" s="4"/>
      <c r="RFS151" s="4"/>
      <c r="RFT151" s="4"/>
      <c r="RFU151" s="4"/>
      <c r="RFV151" s="4"/>
      <c r="RFW151" s="4"/>
      <c r="RFX151" s="4"/>
      <c r="RFY151" s="4"/>
      <c r="RFZ151" s="4"/>
      <c r="RGA151" s="4"/>
      <c r="RGB151" s="4"/>
      <c r="RGC151" s="4"/>
      <c r="RGD151" s="4"/>
      <c r="RGE151" s="4"/>
      <c r="RGF151" s="4"/>
      <c r="RGG151" s="4"/>
      <c r="RGH151" s="4"/>
      <c r="RGI151" s="4"/>
      <c r="RGJ151" s="4"/>
      <c r="RGK151" s="4"/>
      <c r="RGL151" s="4"/>
      <c r="RGM151" s="4"/>
      <c r="RGN151" s="4"/>
      <c r="RGO151" s="4"/>
      <c r="RGP151" s="4"/>
      <c r="RGQ151" s="4"/>
      <c r="RGR151" s="4"/>
      <c r="RGS151" s="4"/>
      <c r="RGT151" s="4"/>
      <c r="RGU151" s="4"/>
      <c r="RGV151" s="4"/>
      <c r="RGW151" s="4"/>
      <c r="RGX151" s="4"/>
      <c r="RGY151" s="4"/>
      <c r="RGZ151" s="4"/>
      <c r="RHA151" s="4"/>
      <c r="RHB151" s="4"/>
      <c r="RHC151" s="4"/>
      <c r="RHD151" s="4"/>
      <c r="RHE151" s="4"/>
      <c r="RHF151" s="4"/>
      <c r="RHG151" s="4"/>
      <c r="RHH151" s="4"/>
      <c r="RHI151" s="4"/>
      <c r="RHJ151" s="4"/>
      <c r="RHK151" s="4"/>
      <c r="RHL151" s="4"/>
      <c r="RHM151" s="4"/>
      <c r="RHN151" s="4"/>
      <c r="RHO151" s="4"/>
      <c r="RHP151" s="4"/>
      <c r="RHQ151" s="4"/>
      <c r="RHR151" s="4"/>
      <c r="RHS151" s="4"/>
      <c r="RHT151" s="4"/>
      <c r="RHU151" s="4"/>
      <c r="RHV151" s="4"/>
      <c r="RHW151" s="4"/>
      <c r="RHX151" s="4"/>
      <c r="RHY151" s="4"/>
      <c r="RHZ151" s="4"/>
      <c r="RIA151" s="4"/>
      <c r="RIB151" s="4"/>
      <c r="RIC151" s="4"/>
      <c r="RID151" s="4"/>
      <c r="RIE151" s="4"/>
      <c r="RIF151" s="4"/>
      <c r="RIG151" s="4"/>
      <c r="RIH151" s="4"/>
      <c r="RII151" s="4"/>
      <c r="RIJ151" s="4"/>
      <c r="RIK151" s="4"/>
      <c r="RIL151" s="4"/>
      <c r="RIM151" s="4"/>
      <c r="RIN151" s="4"/>
      <c r="RIO151" s="4"/>
      <c r="RIP151" s="4"/>
      <c r="RIQ151" s="4"/>
      <c r="RIR151" s="4"/>
      <c r="RIS151" s="4"/>
      <c r="RIT151" s="4"/>
      <c r="RIU151" s="4"/>
      <c r="RIV151" s="4"/>
      <c r="RIW151" s="4"/>
      <c r="RIX151" s="4"/>
      <c r="RIY151" s="4"/>
      <c r="RIZ151" s="4"/>
      <c r="RJA151" s="4"/>
      <c r="RJB151" s="4"/>
      <c r="RJC151" s="4"/>
      <c r="RJD151" s="4"/>
      <c r="RJE151" s="4"/>
      <c r="RJF151" s="4"/>
      <c r="RJG151" s="4"/>
      <c r="RJH151" s="4"/>
      <c r="RJI151" s="4"/>
      <c r="RJJ151" s="4"/>
      <c r="RJK151" s="4"/>
      <c r="RJL151" s="4"/>
      <c r="RJM151" s="4"/>
      <c r="RJN151" s="4"/>
      <c r="RJO151" s="4"/>
      <c r="RJP151" s="4"/>
      <c r="RJQ151" s="4"/>
      <c r="RJR151" s="4"/>
      <c r="RJS151" s="4"/>
      <c r="RJT151" s="4"/>
      <c r="RJU151" s="4"/>
      <c r="RJV151" s="4"/>
      <c r="RJW151" s="4"/>
      <c r="RJX151" s="4"/>
      <c r="RJY151" s="4"/>
      <c r="RJZ151" s="4"/>
      <c r="RKA151" s="4"/>
      <c r="RKB151" s="4"/>
      <c r="RKC151" s="4"/>
      <c r="RKD151" s="4"/>
      <c r="RKE151" s="4"/>
      <c r="RKF151" s="4"/>
      <c r="RKG151" s="4"/>
      <c r="RKH151" s="4"/>
      <c r="RKI151" s="4"/>
      <c r="RKJ151" s="4"/>
      <c r="RKK151" s="4"/>
      <c r="RKL151" s="4"/>
      <c r="RKM151" s="4"/>
      <c r="RKN151" s="4"/>
      <c r="RKO151" s="4"/>
      <c r="RKP151" s="4"/>
      <c r="RKQ151" s="4"/>
      <c r="RKR151" s="4"/>
      <c r="RKS151" s="4"/>
      <c r="RKT151" s="4"/>
      <c r="RKU151" s="4"/>
      <c r="RKV151" s="4"/>
      <c r="RKW151" s="4"/>
      <c r="RKX151" s="4"/>
      <c r="RKY151" s="4"/>
      <c r="RKZ151" s="4"/>
      <c r="RLA151" s="4"/>
      <c r="RLB151" s="4"/>
      <c r="RLC151" s="4"/>
      <c r="RLD151" s="4"/>
      <c r="RLE151" s="4"/>
      <c r="RLF151" s="4"/>
      <c r="RLG151" s="4"/>
      <c r="RLH151" s="4"/>
      <c r="RLI151" s="4"/>
      <c r="RLJ151" s="4"/>
      <c r="RLK151" s="4"/>
      <c r="RLL151" s="4"/>
      <c r="RLM151" s="4"/>
      <c r="RLN151" s="4"/>
      <c r="RLO151" s="4"/>
      <c r="RLP151" s="4"/>
      <c r="RLQ151" s="4"/>
      <c r="RLR151" s="4"/>
      <c r="RLS151" s="74"/>
      <c r="RLT151" s="74"/>
      <c r="RLU151" s="74"/>
      <c r="RLV151" s="74"/>
      <c r="RLW151" s="74"/>
      <c r="RLX151" s="74"/>
      <c r="RLY151" s="4"/>
      <c r="RLZ151" s="4"/>
      <c r="RMA151" s="4"/>
      <c r="RMB151" s="4"/>
      <c r="RMC151" s="4"/>
      <c r="RMD151" s="4"/>
      <c r="RME151" s="4"/>
      <c r="RMF151" s="4"/>
      <c r="RMG151" s="4"/>
      <c r="RMH151" s="4"/>
      <c r="RMI151" s="4"/>
      <c r="RMJ151" s="4"/>
      <c r="RMK151" s="4"/>
      <c r="RML151" s="4"/>
      <c r="RMM151" s="4"/>
      <c r="RMN151" s="4"/>
      <c r="RMO151" s="4"/>
      <c r="RMP151" s="4"/>
      <c r="RMQ151" s="4"/>
      <c r="RMR151" s="4"/>
      <c r="RMS151" s="4"/>
      <c r="RMT151" s="4"/>
      <c r="RMU151" s="4"/>
      <c r="RMV151" s="4"/>
      <c r="RMW151" s="4"/>
      <c r="RMX151" s="4"/>
      <c r="RMY151" s="4"/>
      <c r="RMZ151" s="4"/>
      <c r="RNA151" s="4"/>
      <c r="RNB151" s="4"/>
      <c r="RNC151" s="4"/>
      <c r="RND151" s="4"/>
      <c r="RNE151" s="4"/>
      <c r="RNF151" s="4"/>
      <c r="RNG151" s="4"/>
      <c r="RNH151" s="4"/>
      <c r="RNI151" s="4"/>
      <c r="RNJ151" s="4"/>
      <c r="RNK151" s="4"/>
      <c r="RNL151" s="4"/>
      <c r="RNM151" s="4"/>
      <c r="RNN151" s="4"/>
      <c r="RNO151" s="4"/>
      <c r="RNP151" s="4"/>
      <c r="RNQ151" s="4"/>
      <c r="RNR151" s="4"/>
      <c r="RNS151" s="4"/>
      <c r="RNT151" s="4"/>
      <c r="RNU151" s="4"/>
      <c r="RNV151" s="4"/>
      <c r="RNW151" s="4"/>
      <c r="RNX151" s="4"/>
      <c r="RNY151" s="4"/>
      <c r="RNZ151" s="4"/>
      <c r="ROA151" s="4"/>
      <c r="ROB151" s="4"/>
      <c r="ROC151" s="4"/>
      <c r="ROD151" s="4"/>
      <c r="ROE151" s="4"/>
      <c r="ROF151" s="4"/>
      <c r="ROG151" s="4"/>
      <c r="ROH151" s="4"/>
      <c r="ROI151" s="4"/>
      <c r="ROJ151" s="4"/>
      <c r="ROK151" s="4"/>
      <c r="ROL151" s="4"/>
      <c r="ROM151" s="4"/>
      <c r="RON151" s="4"/>
      <c r="ROO151" s="4"/>
      <c r="ROP151" s="4"/>
      <c r="ROQ151" s="4"/>
      <c r="ROR151" s="4"/>
      <c r="ROS151" s="4"/>
      <c r="ROT151" s="4"/>
      <c r="ROU151" s="4"/>
      <c r="ROV151" s="4"/>
      <c r="ROW151" s="4"/>
      <c r="ROX151" s="4"/>
      <c r="ROY151" s="4"/>
      <c r="ROZ151" s="4"/>
      <c r="RPA151" s="4"/>
      <c r="RPB151" s="4"/>
      <c r="RPC151" s="4"/>
      <c r="RPD151" s="4"/>
      <c r="RPE151" s="4"/>
      <c r="RPF151" s="4"/>
      <c r="RPG151" s="4"/>
      <c r="RPH151" s="4"/>
      <c r="RPI151" s="4"/>
      <c r="RPJ151" s="4"/>
      <c r="RPK151" s="4"/>
      <c r="RPL151" s="4"/>
      <c r="RPM151" s="4"/>
      <c r="RPN151" s="4"/>
      <c r="RPO151" s="4"/>
      <c r="RPP151" s="4"/>
      <c r="RPQ151" s="4"/>
      <c r="RPR151" s="4"/>
      <c r="RPS151" s="4"/>
      <c r="RPT151" s="4"/>
      <c r="RPU151" s="4"/>
      <c r="RPV151" s="4"/>
      <c r="RPW151" s="4"/>
      <c r="RPX151" s="4"/>
      <c r="RPY151" s="4"/>
      <c r="RPZ151" s="4"/>
      <c r="RQA151" s="4"/>
      <c r="RQB151" s="4"/>
      <c r="RQC151" s="4"/>
      <c r="RQD151" s="4"/>
      <c r="RQE151" s="4"/>
      <c r="RQF151" s="4"/>
      <c r="RQG151" s="4"/>
      <c r="RQH151" s="4"/>
      <c r="RQI151" s="4"/>
      <c r="RQJ151" s="4"/>
      <c r="RQK151" s="4"/>
      <c r="RQL151" s="4"/>
      <c r="RQM151" s="4"/>
      <c r="RQN151" s="4"/>
      <c r="RQO151" s="4"/>
      <c r="RQP151" s="4"/>
      <c r="RQQ151" s="4"/>
      <c r="RQR151" s="4"/>
      <c r="RQS151" s="4"/>
      <c r="RQT151" s="4"/>
      <c r="RQU151" s="4"/>
      <c r="RQV151" s="4"/>
      <c r="RQW151" s="4"/>
      <c r="RQX151" s="4"/>
      <c r="RQY151" s="4"/>
      <c r="RQZ151" s="4"/>
      <c r="RRA151" s="4"/>
      <c r="RRB151" s="4"/>
      <c r="RRC151" s="4"/>
      <c r="RRD151" s="4"/>
      <c r="RRE151" s="4"/>
      <c r="RRF151" s="4"/>
      <c r="RRG151" s="4"/>
      <c r="RRH151" s="4"/>
      <c r="RRI151" s="4"/>
      <c r="RRJ151" s="4"/>
      <c r="RRK151" s="4"/>
      <c r="RRL151" s="4"/>
      <c r="RRM151" s="4"/>
      <c r="RRN151" s="4"/>
      <c r="RRO151" s="4"/>
      <c r="RRP151" s="4"/>
      <c r="RRQ151" s="4"/>
      <c r="RRR151" s="4"/>
      <c r="RRS151" s="4"/>
      <c r="RRT151" s="4"/>
      <c r="RRU151" s="4"/>
      <c r="RRV151" s="4"/>
      <c r="RRW151" s="4"/>
      <c r="RRX151" s="4"/>
      <c r="RRY151" s="4"/>
      <c r="RRZ151" s="4"/>
      <c r="RSA151" s="4"/>
      <c r="RSB151" s="4"/>
      <c r="RSC151" s="4"/>
      <c r="RSD151" s="4"/>
      <c r="RSE151" s="4"/>
      <c r="RSF151" s="4"/>
      <c r="RSG151" s="4"/>
      <c r="RSH151" s="4"/>
      <c r="RSI151" s="4"/>
      <c r="RSJ151" s="4"/>
      <c r="RSK151" s="4"/>
      <c r="RSL151" s="4"/>
      <c r="RSM151" s="4"/>
      <c r="RSN151" s="4"/>
      <c r="RSO151" s="4"/>
      <c r="RSP151" s="4"/>
      <c r="RSQ151" s="4"/>
      <c r="RSR151" s="4"/>
      <c r="RSS151" s="4"/>
      <c r="RST151" s="4"/>
      <c r="RSU151" s="4"/>
      <c r="RSV151" s="4"/>
      <c r="RSW151" s="4"/>
      <c r="RSX151" s="4"/>
      <c r="RSY151" s="4"/>
      <c r="RSZ151" s="4"/>
      <c r="RTA151" s="4"/>
      <c r="RTB151" s="4"/>
      <c r="RTC151" s="4"/>
      <c r="RTD151" s="4"/>
      <c r="RTE151" s="4"/>
      <c r="RTF151" s="4"/>
      <c r="RTG151" s="4"/>
      <c r="RTH151" s="4"/>
      <c r="RTI151" s="4"/>
      <c r="RTJ151" s="4"/>
      <c r="RTK151" s="4"/>
      <c r="RTL151" s="4"/>
      <c r="RTM151" s="4"/>
      <c r="RTN151" s="4"/>
      <c r="RTO151" s="4"/>
      <c r="RTP151" s="4"/>
      <c r="RTQ151" s="4"/>
      <c r="RTR151" s="4"/>
      <c r="RTS151" s="4"/>
      <c r="RTT151" s="4"/>
      <c r="RTU151" s="4"/>
      <c r="RTV151" s="4"/>
      <c r="RTW151" s="4"/>
      <c r="RTX151" s="4"/>
      <c r="RTY151" s="4"/>
      <c r="RTZ151" s="4"/>
      <c r="RUA151" s="4"/>
      <c r="RUB151" s="4"/>
      <c r="RUC151" s="4"/>
      <c r="RUD151" s="4"/>
      <c r="RUE151" s="4"/>
      <c r="RUF151" s="4"/>
      <c r="RUG151" s="4"/>
      <c r="RUH151" s="4"/>
      <c r="RUI151" s="4"/>
      <c r="RUJ151" s="4"/>
      <c r="RUK151" s="4"/>
      <c r="RUL151" s="4"/>
      <c r="RUM151" s="4"/>
      <c r="RUN151" s="4"/>
      <c r="RUO151" s="4"/>
      <c r="RUP151" s="4"/>
      <c r="RUQ151" s="4"/>
      <c r="RUR151" s="4"/>
      <c r="RUS151" s="4"/>
      <c r="RUT151" s="4"/>
      <c r="RUU151" s="4"/>
      <c r="RUV151" s="4"/>
      <c r="RUW151" s="4"/>
      <c r="RUX151" s="4"/>
      <c r="RUY151" s="4"/>
      <c r="RUZ151" s="4"/>
      <c r="RVA151" s="4"/>
      <c r="RVB151" s="4"/>
      <c r="RVC151" s="4"/>
      <c r="RVD151" s="4"/>
      <c r="RVE151" s="4"/>
      <c r="RVF151" s="4"/>
      <c r="RVG151" s="4"/>
      <c r="RVH151" s="4"/>
      <c r="RVI151" s="4"/>
      <c r="RVJ151" s="4"/>
      <c r="RVK151" s="4"/>
      <c r="RVL151" s="4"/>
      <c r="RVM151" s="4"/>
      <c r="RVN151" s="4"/>
      <c r="RVO151" s="74"/>
      <c r="RVP151" s="74"/>
      <c r="RVQ151" s="74"/>
      <c r="RVR151" s="74"/>
      <c r="RVS151" s="74"/>
      <c r="RVT151" s="74"/>
      <c r="RVU151" s="4"/>
      <c r="RVV151" s="4"/>
      <c r="RVW151" s="4"/>
      <c r="RVX151" s="4"/>
      <c r="RVY151" s="4"/>
      <c r="RVZ151" s="4"/>
      <c r="RWA151" s="4"/>
      <c r="RWB151" s="4"/>
      <c r="RWC151" s="4"/>
      <c r="RWD151" s="4"/>
      <c r="RWE151" s="4"/>
      <c r="RWF151" s="4"/>
      <c r="RWG151" s="4"/>
      <c r="RWH151" s="4"/>
      <c r="RWI151" s="4"/>
      <c r="RWJ151" s="4"/>
      <c r="RWK151" s="4"/>
      <c r="RWL151" s="4"/>
      <c r="RWM151" s="4"/>
      <c r="RWN151" s="4"/>
      <c r="RWO151" s="4"/>
      <c r="RWP151" s="4"/>
      <c r="RWQ151" s="4"/>
      <c r="RWR151" s="4"/>
      <c r="RWS151" s="4"/>
      <c r="RWT151" s="4"/>
      <c r="RWU151" s="4"/>
      <c r="RWV151" s="4"/>
      <c r="RWW151" s="4"/>
      <c r="RWX151" s="4"/>
      <c r="RWY151" s="4"/>
      <c r="RWZ151" s="4"/>
      <c r="RXA151" s="4"/>
      <c r="RXB151" s="4"/>
      <c r="RXC151" s="4"/>
      <c r="RXD151" s="4"/>
      <c r="RXE151" s="4"/>
      <c r="RXF151" s="4"/>
      <c r="RXG151" s="4"/>
      <c r="RXH151" s="4"/>
      <c r="RXI151" s="4"/>
      <c r="RXJ151" s="4"/>
      <c r="RXK151" s="4"/>
      <c r="RXL151" s="4"/>
      <c r="RXM151" s="4"/>
      <c r="RXN151" s="4"/>
      <c r="RXO151" s="4"/>
      <c r="RXP151" s="4"/>
      <c r="RXQ151" s="4"/>
      <c r="RXR151" s="4"/>
      <c r="RXS151" s="4"/>
      <c r="RXT151" s="4"/>
      <c r="RXU151" s="4"/>
      <c r="RXV151" s="4"/>
      <c r="RXW151" s="4"/>
      <c r="RXX151" s="4"/>
      <c r="RXY151" s="4"/>
      <c r="RXZ151" s="4"/>
      <c r="RYA151" s="4"/>
      <c r="RYB151" s="4"/>
      <c r="RYC151" s="4"/>
      <c r="RYD151" s="4"/>
      <c r="RYE151" s="4"/>
      <c r="RYF151" s="4"/>
      <c r="RYG151" s="4"/>
      <c r="RYH151" s="4"/>
      <c r="RYI151" s="4"/>
      <c r="RYJ151" s="4"/>
      <c r="RYK151" s="4"/>
      <c r="RYL151" s="4"/>
      <c r="RYM151" s="4"/>
      <c r="RYN151" s="4"/>
      <c r="RYO151" s="4"/>
      <c r="RYP151" s="4"/>
      <c r="RYQ151" s="4"/>
      <c r="RYR151" s="4"/>
      <c r="RYS151" s="4"/>
      <c r="RYT151" s="4"/>
      <c r="RYU151" s="4"/>
      <c r="RYV151" s="4"/>
      <c r="RYW151" s="4"/>
      <c r="RYX151" s="4"/>
      <c r="RYY151" s="4"/>
      <c r="RYZ151" s="4"/>
      <c r="RZA151" s="4"/>
      <c r="RZB151" s="4"/>
      <c r="RZC151" s="4"/>
      <c r="RZD151" s="4"/>
      <c r="RZE151" s="4"/>
      <c r="RZF151" s="4"/>
      <c r="RZG151" s="4"/>
      <c r="RZH151" s="4"/>
      <c r="RZI151" s="4"/>
      <c r="RZJ151" s="4"/>
      <c r="RZK151" s="4"/>
      <c r="RZL151" s="4"/>
      <c r="RZM151" s="4"/>
      <c r="RZN151" s="4"/>
      <c r="RZO151" s="4"/>
      <c r="RZP151" s="4"/>
      <c r="RZQ151" s="4"/>
      <c r="RZR151" s="4"/>
      <c r="RZS151" s="4"/>
      <c r="RZT151" s="4"/>
      <c r="RZU151" s="4"/>
      <c r="RZV151" s="4"/>
      <c r="RZW151" s="4"/>
      <c r="RZX151" s="4"/>
      <c r="RZY151" s="4"/>
      <c r="RZZ151" s="4"/>
      <c r="SAA151" s="4"/>
      <c r="SAB151" s="4"/>
      <c r="SAC151" s="4"/>
      <c r="SAD151" s="4"/>
      <c r="SAE151" s="4"/>
      <c r="SAF151" s="4"/>
      <c r="SAG151" s="4"/>
      <c r="SAH151" s="4"/>
      <c r="SAI151" s="4"/>
      <c r="SAJ151" s="4"/>
      <c r="SAK151" s="4"/>
      <c r="SAL151" s="4"/>
      <c r="SAM151" s="4"/>
      <c r="SAN151" s="4"/>
      <c r="SAO151" s="4"/>
      <c r="SAP151" s="4"/>
      <c r="SAQ151" s="4"/>
      <c r="SAR151" s="4"/>
      <c r="SAS151" s="4"/>
      <c r="SAT151" s="4"/>
      <c r="SAU151" s="4"/>
      <c r="SAV151" s="4"/>
      <c r="SAW151" s="4"/>
      <c r="SAX151" s="4"/>
      <c r="SAY151" s="4"/>
      <c r="SAZ151" s="4"/>
      <c r="SBA151" s="4"/>
      <c r="SBB151" s="4"/>
      <c r="SBC151" s="4"/>
      <c r="SBD151" s="4"/>
      <c r="SBE151" s="4"/>
      <c r="SBF151" s="4"/>
      <c r="SBG151" s="4"/>
      <c r="SBH151" s="4"/>
      <c r="SBI151" s="4"/>
      <c r="SBJ151" s="4"/>
      <c r="SBK151" s="4"/>
      <c r="SBL151" s="4"/>
      <c r="SBM151" s="4"/>
      <c r="SBN151" s="4"/>
      <c r="SBO151" s="4"/>
      <c r="SBP151" s="4"/>
      <c r="SBQ151" s="4"/>
      <c r="SBR151" s="4"/>
      <c r="SBS151" s="4"/>
      <c r="SBT151" s="4"/>
      <c r="SBU151" s="4"/>
      <c r="SBV151" s="4"/>
      <c r="SBW151" s="4"/>
      <c r="SBX151" s="4"/>
      <c r="SBY151" s="4"/>
      <c r="SBZ151" s="4"/>
      <c r="SCA151" s="4"/>
      <c r="SCB151" s="4"/>
      <c r="SCC151" s="4"/>
      <c r="SCD151" s="4"/>
      <c r="SCE151" s="4"/>
      <c r="SCF151" s="4"/>
      <c r="SCG151" s="4"/>
      <c r="SCH151" s="4"/>
      <c r="SCI151" s="4"/>
      <c r="SCJ151" s="4"/>
      <c r="SCK151" s="4"/>
      <c r="SCL151" s="4"/>
      <c r="SCM151" s="4"/>
      <c r="SCN151" s="4"/>
      <c r="SCO151" s="4"/>
      <c r="SCP151" s="4"/>
      <c r="SCQ151" s="4"/>
      <c r="SCR151" s="4"/>
      <c r="SCS151" s="4"/>
      <c r="SCT151" s="4"/>
      <c r="SCU151" s="4"/>
      <c r="SCV151" s="4"/>
      <c r="SCW151" s="4"/>
      <c r="SCX151" s="4"/>
      <c r="SCY151" s="4"/>
      <c r="SCZ151" s="4"/>
      <c r="SDA151" s="4"/>
      <c r="SDB151" s="4"/>
      <c r="SDC151" s="4"/>
      <c r="SDD151" s="4"/>
      <c r="SDE151" s="4"/>
      <c r="SDF151" s="4"/>
      <c r="SDG151" s="4"/>
      <c r="SDH151" s="4"/>
      <c r="SDI151" s="4"/>
      <c r="SDJ151" s="4"/>
      <c r="SDK151" s="4"/>
      <c r="SDL151" s="4"/>
      <c r="SDM151" s="4"/>
      <c r="SDN151" s="4"/>
      <c r="SDO151" s="4"/>
      <c r="SDP151" s="4"/>
      <c r="SDQ151" s="4"/>
      <c r="SDR151" s="4"/>
      <c r="SDS151" s="4"/>
      <c r="SDT151" s="4"/>
      <c r="SDU151" s="4"/>
      <c r="SDV151" s="4"/>
      <c r="SDW151" s="4"/>
      <c r="SDX151" s="4"/>
      <c r="SDY151" s="4"/>
      <c r="SDZ151" s="4"/>
      <c r="SEA151" s="4"/>
      <c r="SEB151" s="4"/>
      <c r="SEC151" s="4"/>
      <c r="SED151" s="4"/>
      <c r="SEE151" s="4"/>
      <c r="SEF151" s="4"/>
      <c r="SEG151" s="4"/>
      <c r="SEH151" s="4"/>
      <c r="SEI151" s="4"/>
      <c r="SEJ151" s="4"/>
      <c r="SEK151" s="4"/>
      <c r="SEL151" s="4"/>
      <c r="SEM151" s="4"/>
      <c r="SEN151" s="4"/>
      <c r="SEO151" s="4"/>
      <c r="SEP151" s="4"/>
      <c r="SEQ151" s="4"/>
      <c r="SER151" s="4"/>
      <c r="SES151" s="4"/>
      <c r="SET151" s="4"/>
      <c r="SEU151" s="4"/>
      <c r="SEV151" s="4"/>
      <c r="SEW151" s="4"/>
      <c r="SEX151" s="4"/>
      <c r="SEY151" s="4"/>
      <c r="SEZ151" s="4"/>
      <c r="SFA151" s="4"/>
      <c r="SFB151" s="4"/>
      <c r="SFC151" s="4"/>
      <c r="SFD151" s="4"/>
      <c r="SFE151" s="4"/>
      <c r="SFF151" s="4"/>
      <c r="SFG151" s="4"/>
      <c r="SFH151" s="4"/>
      <c r="SFI151" s="4"/>
      <c r="SFJ151" s="4"/>
      <c r="SFK151" s="74"/>
      <c r="SFL151" s="74"/>
      <c r="SFM151" s="74"/>
      <c r="SFN151" s="74"/>
      <c r="SFO151" s="74"/>
      <c r="SFP151" s="74"/>
      <c r="SFQ151" s="4"/>
      <c r="SFR151" s="4"/>
      <c r="SFS151" s="4"/>
      <c r="SFT151" s="4"/>
      <c r="SFU151" s="4"/>
      <c r="SFV151" s="4"/>
      <c r="SFW151" s="4"/>
      <c r="SFX151" s="4"/>
      <c r="SFY151" s="4"/>
      <c r="SFZ151" s="4"/>
      <c r="SGA151" s="4"/>
      <c r="SGB151" s="4"/>
      <c r="SGC151" s="4"/>
      <c r="SGD151" s="4"/>
      <c r="SGE151" s="4"/>
      <c r="SGF151" s="4"/>
      <c r="SGG151" s="4"/>
      <c r="SGH151" s="4"/>
      <c r="SGI151" s="4"/>
      <c r="SGJ151" s="4"/>
      <c r="SGK151" s="4"/>
      <c r="SGL151" s="4"/>
      <c r="SGM151" s="4"/>
      <c r="SGN151" s="4"/>
      <c r="SGO151" s="4"/>
      <c r="SGP151" s="4"/>
      <c r="SGQ151" s="4"/>
      <c r="SGR151" s="4"/>
      <c r="SGS151" s="4"/>
      <c r="SGT151" s="4"/>
      <c r="SGU151" s="4"/>
      <c r="SGV151" s="4"/>
      <c r="SGW151" s="4"/>
      <c r="SGX151" s="4"/>
      <c r="SGY151" s="4"/>
      <c r="SGZ151" s="4"/>
      <c r="SHA151" s="4"/>
      <c r="SHB151" s="4"/>
      <c r="SHC151" s="4"/>
      <c r="SHD151" s="4"/>
      <c r="SHE151" s="4"/>
      <c r="SHF151" s="4"/>
      <c r="SHG151" s="4"/>
      <c r="SHH151" s="4"/>
      <c r="SHI151" s="4"/>
      <c r="SHJ151" s="4"/>
      <c r="SHK151" s="4"/>
      <c r="SHL151" s="4"/>
      <c r="SHM151" s="4"/>
      <c r="SHN151" s="4"/>
      <c r="SHO151" s="4"/>
      <c r="SHP151" s="4"/>
      <c r="SHQ151" s="4"/>
      <c r="SHR151" s="4"/>
      <c r="SHS151" s="4"/>
      <c r="SHT151" s="4"/>
      <c r="SHU151" s="4"/>
      <c r="SHV151" s="4"/>
      <c r="SHW151" s="4"/>
      <c r="SHX151" s="4"/>
      <c r="SHY151" s="4"/>
      <c r="SHZ151" s="4"/>
      <c r="SIA151" s="4"/>
      <c r="SIB151" s="4"/>
      <c r="SIC151" s="4"/>
      <c r="SID151" s="4"/>
      <c r="SIE151" s="4"/>
      <c r="SIF151" s="4"/>
      <c r="SIG151" s="4"/>
      <c r="SIH151" s="4"/>
      <c r="SII151" s="4"/>
      <c r="SIJ151" s="4"/>
      <c r="SIK151" s="4"/>
      <c r="SIL151" s="4"/>
      <c r="SIM151" s="4"/>
      <c r="SIN151" s="4"/>
      <c r="SIO151" s="4"/>
      <c r="SIP151" s="4"/>
      <c r="SIQ151" s="4"/>
      <c r="SIR151" s="4"/>
      <c r="SIS151" s="4"/>
      <c r="SIT151" s="4"/>
      <c r="SIU151" s="4"/>
      <c r="SIV151" s="4"/>
      <c r="SIW151" s="4"/>
      <c r="SIX151" s="4"/>
      <c r="SIY151" s="4"/>
      <c r="SIZ151" s="4"/>
      <c r="SJA151" s="4"/>
      <c r="SJB151" s="4"/>
      <c r="SJC151" s="4"/>
      <c r="SJD151" s="4"/>
      <c r="SJE151" s="4"/>
      <c r="SJF151" s="4"/>
      <c r="SJG151" s="4"/>
      <c r="SJH151" s="4"/>
      <c r="SJI151" s="4"/>
      <c r="SJJ151" s="4"/>
      <c r="SJK151" s="4"/>
      <c r="SJL151" s="4"/>
      <c r="SJM151" s="4"/>
      <c r="SJN151" s="4"/>
      <c r="SJO151" s="4"/>
      <c r="SJP151" s="4"/>
      <c r="SJQ151" s="4"/>
      <c r="SJR151" s="4"/>
      <c r="SJS151" s="4"/>
      <c r="SJT151" s="4"/>
      <c r="SJU151" s="4"/>
      <c r="SJV151" s="4"/>
      <c r="SJW151" s="4"/>
      <c r="SJX151" s="4"/>
      <c r="SJY151" s="4"/>
      <c r="SJZ151" s="4"/>
      <c r="SKA151" s="4"/>
      <c r="SKB151" s="4"/>
      <c r="SKC151" s="4"/>
      <c r="SKD151" s="4"/>
      <c r="SKE151" s="4"/>
      <c r="SKF151" s="4"/>
      <c r="SKG151" s="4"/>
      <c r="SKH151" s="4"/>
      <c r="SKI151" s="4"/>
      <c r="SKJ151" s="4"/>
      <c r="SKK151" s="4"/>
      <c r="SKL151" s="4"/>
      <c r="SKM151" s="4"/>
      <c r="SKN151" s="4"/>
      <c r="SKO151" s="4"/>
      <c r="SKP151" s="4"/>
      <c r="SKQ151" s="4"/>
      <c r="SKR151" s="4"/>
      <c r="SKS151" s="4"/>
      <c r="SKT151" s="4"/>
      <c r="SKU151" s="4"/>
      <c r="SKV151" s="4"/>
      <c r="SKW151" s="4"/>
      <c r="SKX151" s="4"/>
      <c r="SKY151" s="4"/>
      <c r="SKZ151" s="4"/>
      <c r="SLA151" s="4"/>
      <c r="SLB151" s="4"/>
      <c r="SLC151" s="4"/>
      <c r="SLD151" s="4"/>
      <c r="SLE151" s="4"/>
      <c r="SLF151" s="4"/>
      <c r="SLG151" s="4"/>
      <c r="SLH151" s="4"/>
      <c r="SLI151" s="4"/>
      <c r="SLJ151" s="4"/>
      <c r="SLK151" s="4"/>
      <c r="SLL151" s="4"/>
      <c r="SLM151" s="4"/>
      <c r="SLN151" s="4"/>
      <c r="SLO151" s="4"/>
      <c r="SLP151" s="4"/>
      <c r="SLQ151" s="4"/>
      <c r="SLR151" s="4"/>
      <c r="SLS151" s="4"/>
      <c r="SLT151" s="4"/>
      <c r="SLU151" s="4"/>
      <c r="SLV151" s="4"/>
      <c r="SLW151" s="4"/>
      <c r="SLX151" s="4"/>
      <c r="SLY151" s="4"/>
      <c r="SLZ151" s="4"/>
      <c r="SMA151" s="4"/>
      <c r="SMB151" s="4"/>
      <c r="SMC151" s="4"/>
      <c r="SMD151" s="4"/>
      <c r="SME151" s="4"/>
      <c r="SMF151" s="4"/>
      <c r="SMG151" s="4"/>
      <c r="SMH151" s="4"/>
      <c r="SMI151" s="4"/>
      <c r="SMJ151" s="4"/>
      <c r="SMK151" s="4"/>
      <c r="SML151" s="4"/>
      <c r="SMM151" s="4"/>
      <c r="SMN151" s="4"/>
      <c r="SMO151" s="4"/>
      <c r="SMP151" s="4"/>
      <c r="SMQ151" s="4"/>
      <c r="SMR151" s="4"/>
      <c r="SMS151" s="4"/>
      <c r="SMT151" s="4"/>
      <c r="SMU151" s="4"/>
      <c r="SMV151" s="4"/>
      <c r="SMW151" s="4"/>
      <c r="SMX151" s="4"/>
      <c r="SMY151" s="4"/>
      <c r="SMZ151" s="4"/>
      <c r="SNA151" s="4"/>
      <c r="SNB151" s="4"/>
      <c r="SNC151" s="4"/>
      <c r="SND151" s="4"/>
      <c r="SNE151" s="4"/>
      <c r="SNF151" s="4"/>
      <c r="SNG151" s="4"/>
      <c r="SNH151" s="4"/>
      <c r="SNI151" s="4"/>
      <c r="SNJ151" s="4"/>
      <c r="SNK151" s="4"/>
      <c r="SNL151" s="4"/>
      <c r="SNM151" s="4"/>
      <c r="SNN151" s="4"/>
      <c r="SNO151" s="4"/>
      <c r="SNP151" s="4"/>
      <c r="SNQ151" s="4"/>
      <c r="SNR151" s="4"/>
      <c r="SNS151" s="4"/>
      <c r="SNT151" s="4"/>
      <c r="SNU151" s="4"/>
      <c r="SNV151" s="4"/>
      <c r="SNW151" s="4"/>
      <c r="SNX151" s="4"/>
      <c r="SNY151" s="4"/>
      <c r="SNZ151" s="4"/>
      <c r="SOA151" s="4"/>
      <c r="SOB151" s="4"/>
      <c r="SOC151" s="4"/>
      <c r="SOD151" s="4"/>
      <c r="SOE151" s="4"/>
      <c r="SOF151" s="4"/>
      <c r="SOG151" s="4"/>
      <c r="SOH151" s="4"/>
      <c r="SOI151" s="4"/>
      <c r="SOJ151" s="4"/>
      <c r="SOK151" s="4"/>
      <c r="SOL151" s="4"/>
      <c r="SOM151" s="4"/>
      <c r="SON151" s="4"/>
      <c r="SOO151" s="4"/>
      <c r="SOP151" s="4"/>
      <c r="SOQ151" s="4"/>
      <c r="SOR151" s="4"/>
      <c r="SOS151" s="4"/>
      <c r="SOT151" s="4"/>
      <c r="SOU151" s="4"/>
      <c r="SOV151" s="4"/>
      <c r="SOW151" s="4"/>
      <c r="SOX151" s="4"/>
      <c r="SOY151" s="4"/>
      <c r="SOZ151" s="4"/>
      <c r="SPA151" s="4"/>
      <c r="SPB151" s="4"/>
      <c r="SPC151" s="4"/>
      <c r="SPD151" s="4"/>
      <c r="SPE151" s="4"/>
      <c r="SPF151" s="4"/>
      <c r="SPG151" s="74"/>
      <c r="SPH151" s="74"/>
      <c r="SPI151" s="74"/>
      <c r="SPJ151" s="74"/>
      <c r="SPK151" s="74"/>
      <c r="SPL151" s="74"/>
      <c r="SPM151" s="4"/>
      <c r="SPN151" s="4"/>
      <c r="SPO151" s="4"/>
      <c r="SPP151" s="4"/>
      <c r="SPQ151" s="4"/>
      <c r="SPR151" s="4"/>
      <c r="SPS151" s="4"/>
      <c r="SPT151" s="4"/>
      <c r="SPU151" s="4"/>
      <c r="SPV151" s="4"/>
      <c r="SPW151" s="4"/>
      <c r="SPX151" s="4"/>
      <c r="SPY151" s="4"/>
      <c r="SPZ151" s="4"/>
      <c r="SQA151" s="4"/>
      <c r="SQB151" s="4"/>
      <c r="SQC151" s="4"/>
      <c r="SQD151" s="4"/>
      <c r="SQE151" s="4"/>
      <c r="SQF151" s="4"/>
      <c r="SQG151" s="4"/>
      <c r="SQH151" s="4"/>
      <c r="SQI151" s="4"/>
      <c r="SQJ151" s="4"/>
      <c r="SQK151" s="4"/>
      <c r="SQL151" s="4"/>
      <c r="SQM151" s="4"/>
      <c r="SQN151" s="4"/>
      <c r="SQO151" s="4"/>
      <c r="SQP151" s="4"/>
      <c r="SQQ151" s="4"/>
      <c r="SQR151" s="4"/>
      <c r="SQS151" s="4"/>
      <c r="SQT151" s="4"/>
      <c r="SQU151" s="4"/>
      <c r="SQV151" s="4"/>
      <c r="SQW151" s="4"/>
      <c r="SQX151" s="4"/>
      <c r="SQY151" s="4"/>
      <c r="SQZ151" s="4"/>
      <c r="SRA151" s="4"/>
      <c r="SRB151" s="4"/>
      <c r="SRC151" s="4"/>
      <c r="SRD151" s="4"/>
      <c r="SRE151" s="4"/>
      <c r="SRF151" s="4"/>
      <c r="SRG151" s="4"/>
      <c r="SRH151" s="4"/>
      <c r="SRI151" s="4"/>
      <c r="SRJ151" s="4"/>
      <c r="SRK151" s="4"/>
      <c r="SRL151" s="4"/>
      <c r="SRM151" s="4"/>
      <c r="SRN151" s="4"/>
      <c r="SRO151" s="4"/>
      <c r="SRP151" s="4"/>
      <c r="SRQ151" s="4"/>
      <c r="SRR151" s="4"/>
      <c r="SRS151" s="4"/>
      <c r="SRT151" s="4"/>
      <c r="SRU151" s="4"/>
      <c r="SRV151" s="4"/>
      <c r="SRW151" s="4"/>
      <c r="SRX151" s="4"/>
      <c r="SRY151" s="4"/>
      <c r="SRZ151" s="4"/>
      <c r="SSA151" s="4"/>
      <c r="SSB151" s="4"/>
      <c r="SSC151" s="4"/>
      <c r="SSD151" s="4"/>
      <c r="SSE151" s="4"/>
      <c r="SSF151" s="4"/>
      <c r="SSG151" s="4"/>
      <c r="SSH151" s="4"/>
      <c r="SSI151" s="4"/>
      <c r="SSJ151" s="4"/>
      <c r="SSK151" s="4"/>
      <c r="SSL151" s="4"/>
      <c r="SSM151" s="4"/>
      <c r="SSN151" s="4"/>
      <c r="SSO151" s="4"/>
      <c r="SSP151" s="4"/>
      <c r="SSQ151" s="4"/>
      <c r="SSR151" s="4"/>
      <c r="SSS151" s="4"/>
      <c r="SST151" s="4"/>
      <c r="SSU151" s="4"/>
      <c r="SSV151" s="4"/>
      <c r="SSW151" s="4"/>
      <c r="SSX151" s="4"/>
      <c r="SSY151" s="4"/>
      <c r="SSZ151" s="4"/>
      <c r="STA151" s="4"/>
      <c r="STB151" s="4"/>
      <c r="STC151" s="4"/>
      <c r="STD151" s="4"/>
      <c r="STE151" s="4"/>
      <c r="STF151" s="4"/>
      <c r="STG151" s="4"/>
      <c r="STH151" s="4"/>
      <c r="STI151" s="4"/>
      <c r="STJ151" s="4"/>
      <c r="STK151" s="4"/>
      <c r="STL151" s="4"/>
      <c r="STM151" s="4"/>
      <c r="STN151" s="4"/>
      <c r="STO151" s="4"/>
      <c r="STP151" s="4"/>
      <c r="STQ151" s="4"/>
      <c r="STR151" s="4"/>
      <c r="STS151" s="4"/>
      <c r="STT151" s="4"/>
      <c r="STU151" s="4"/>
      <c r="STV151" s="4"/>
      <c r="STW151" s="4"/>
      <c r="STX151" s="4"/>
      <c r="STY151" s="4"/>
      <c r="STZ151" s="4"/>
      <c r="SUA151" s="4"/>
      <c r="SUB151" s="4"/>
      <c r="SUC151" s="4"/>
      <c r="SUD151" s="4"/>
      <c r="SUE151" s="4"/>
      <c r="SUF151" s="4"/>
      <c r="SUG151" s="4"/>
      <c r="SUH151" s="4"/>
      <c r="SUI151" s="4"/>
      <c r="SUJ151" s="4"/>
      <c r="SUK151" s="4"/>
      <c r="SUL151" s="4"/>
      <c r="SUM151" s="4"/>
      <c r="SUN151" s="4"/>
      <c r="SUO151" s="4"/>
      <c r="SUP151" s="4"/>
      <c r="SUQ151" s="4"/>
      <c r="SUR151" s="4"/>
      <c r="SUS151" s="4"/>
      <c r="SUT151" s="4"/>
      <c r="SUU151" s="4"/>
      <c r="SUV151" s="4"/>
      <c r="SUW151" s="4"/>
      <c r="SUX151" s="4"/>
      <c r="SUY151" s="4"/>
      <c r="SUZ151" s="4"/>
      <c r="SVA151" s="4"/>
      <c r="SVB151" s="4"/>
      <c r="SVC151" s="4"/>
      <c r="SVD151" s="4"/>
      <c r="SVE151" s="4"/>
      <c r="SVF151" s="4"/>
      <c r="SVG151" s="4"/>
      <c r="SVH151" s="4"/>
      <c r="SVI151" s="4"/>
      <c r="SVJ151" s="4"/>
      <c r="SVK151" s="4"/>
      <c r="SVL151" s="4"/>
      <c r="SVM151" s="4"/>
      <c r="SVN151" s="4"/>
      <c r="SVO151" s="4"/>
      <c r="SVP151" s="4"/>
      <c r="SVQ151" s="4"/>
      <c r="SVR151" s="4"/>
      <c r="SVS151" s="4"/>
      <c r="SVT151" s="4"/>
      <c r="SVU151" s="4"/>
      <c r="SVV151" s="4"/>
      <c r="SVW151" s="4"/>
      <c r="SVX151" s="4"/>
      <c r="SVY151" s="4"/>
      <c r="SVZ151" s="4"/>
      <c r="SWA151" s="4"/>
      <c r="SWB151" s="4"/>
      <c r="SWC151" s="4"/>
      <c r="SWD151" s="4"/>
      <c r="SWE151" s="4"/>
      <c r="SWF151" s="4"/>
      <c r="SWG151" s="4"/>
      <c r="SWH151" s="4"/>
      <c r="SWI151" s="4"/>
      <c r="SWJ151" s="4"/>
      <c r="SWK151" s="4"/>
      <c r="SWL151" s="4"/>
      <c r="SWM151" s="4"/>
      <c r="SWN151" s="4"/>
      <c r="SWO151" s="4"/>
      <c r="SWP151" s="4"/>
      <c r="SWQ151" s="4"/>
      <c r="SWR151" s="4"/>
      <c r="SWS151" s="4"/>
      <c r="SWT151" s="4"/>
      <c r="SWU151" s="4"/>
      <c r="SWV151" s="4"/>
      <c r="SWW151" s="4"/>
      <c r="SWX151" s="4"/>
      <c r="SWY151" s="4"/>
      <c r="SWZ151" s="4"/>
      <c r="SXA151" s="4"/>
      <c r="SXB151" s="4"/>
      <c r="SXC151" s="4"/>
      <c r="SXD151" s="4"/>
      <c r="SXE151" s="4"/>
      <c r="SXF151" s="4"/>
      <c r="SXG151" s="4"/>
      <c r="SXH151" s="4"/>
      <c r="SXI151" s="4"/>
      <c r="SXJ151" s="4"/>
      <c r="SXK151" s="4"/>
      <c r="SXL151" s="4"/>
      <c r="SXM151" s="4"/>
      <c r="SXN151" s="4"/>
      <c r="SXO151" s="4"/>
      <c r="SXP151" s="4"/>
      <c r="SXQ151" s="4"/>
      <c r="SXR151" s="4"/>
      <c r="SXS151" s="4"/>
      <c r="SXT151" s="4"/>
      <c r="SXU151" s="4"/>
      <c r="SXV151" s="4"/>
      <c r="SXW151" s="4"/>
      <c r="SXX151" s="4"/>
      <c r="SXY151" s="4"/>
      <c r="SXZ151" s="4"/>
      <c r="SYA151" s="4"/>
      <c r="SYB151" s="4"/>
      <c r="SYC151" s="4"/>
      <c r="SYD151" s="4"/>
      <c r="SYE151" s="4"/>
      <c r="SYF151" s="4"/>
      <c r="SYG151" s="4"/>
      <c r="SYH151" s="4"/>
      <c r="SYI151" s="4"/>
      <c r="SYJ151" s="4"/>
      <c r="SYK151" s="4"/>
      <c r="SYL151" s="4"/>
      <c r="SYM151" s="4"/>
      <c r="SYN151" s="4"/>
      <c r="SYO151" s="4"/>
      <c r="SYP151" s="4"/>
      <c r="SYQ151" s="4"/>
      <c r="SYR151" s="4"/>
      <c r="SYS151" s="4"/>
      <c r="SYT151" s="4"/>
      <c r="SYU151" s="4"/>
      <c r="SYV151" s="4"/>
      <c r="SYW151" s="4"/>
      <c r="SYX151" s="4"/>
      <c r="SYY151" s="4"/>
      <c r="SYZ151" s="4"/>
      <c r="SZA151" s="4"/>
      <c r="SZB151" s="4"/>
      <c r="SZC151" s="74"/>
      <c r="SZD151" s="74"/>
      <c r="SZE151" s="74"/>
      <c r="SZF151" s="74"/>
      <c r="SZG151" s="74"/>
      <c r="SZH151" s="74"/>
      <c r="SZI151" s="4"/>
      <c r="SZJ151" s="4"/>
      <c r="SZK151" s="4"/>
      <c r="SZL151" s="4"/>
      <c r="SZM151" s="4"/>
      <c r="SZN151" s="4"/>
      <c r="SZO151" s="4"/>
      <c r="SZP151" s="4"/>
      <c r="SZQ151" s="4"/>
      <c r="SZR151" s="4"/>
      <c r="SZS151" s="4"/>
      <c r="SZT151" s="4"/>
      <c r="SZU151" s="4"/>
      <c r="SZV151" s="4"/>
      <c r="SZW151" s="4"/>
      <c r="SZX151" s="4"/>
      <c r="SZY151" s="4"/>
      <c r="SZZ151" s="4"/>
      <c r="TAA151" s="4"/>
      <c r="TAB151" s="4"/>
      <c r="TAC151" s="4"/>
      <c r="TAD151" s="4"/>
      <c r="TAE151" s="4"/>
      <c r="TAF151" s="4"/>
      <c r="TAG151" s="4"/>
      <c r="TAH151" s="4"/>
      <c r="TAI151" s="4"/>
      <c r="TAJ151" s="4"/>
      <c r="TAK151" s="4"/>
      <c r="TAL151" s="4"/>
      <c r="TAM151" s="4"/>
      <c r="TAN151" s="4"/>
      <c r="TAO151" s="4"/>
      <c r="TAP151" s="4"/>
      <c r="TAQ151" s="4"/>
      <c r="TAR151" s="4"/>
      <c r="TAS151" s="4"/>
      <c r="TAT151" s="4"/>
      <c r="TAU151" s="4"/>
      <c r="TAV151" s="4"/>
      <c r="TAW151" s="4"/>
      <c r="TAX151" s="4"/>
      <c r="TAY151" s="4"/>
      <c r="TAZ151" s="4"/>
      <c r="TBA151" s="4"/>
      <c r="TBB151" s="4"/>
      <c r="TBC151" s="4"/>
      <c r="TBD151" s="4"/>
      <c r="TBE151" s="4"/>
      <c r="TBF151" s="4"/>
      <c r="TBG151" s="4"/>
      <c r="TBH151" s="4"/>
      <c r="TBI151" s="4"/>
      <c r="TBJ151" s="4"/>
      <c r="TBK151" s="4"/>
      <c r="TBL151" s="4"/>
      <c r="TBM151" s="4"/>
      <c r="TBN151" s="4"/>
      <c r="TBO151" s="4"/>
      <c r="TBP151" s="4"/>
      <c r="TBQ151" s="4"/>
      <c r="TBR151" s="4"/>
      <c r="TBS151" s="4"/>
      <c r="TBT151" s="4"/>
      <c r="TBU151" s="4"/>
      <c r="TBV151" s="4"/>
      <c r="TBW151" s="4"/>
      <c r="TBX151" s="4"/>
      <c r="TBY151" s="4"/>
      <c r="TBZ151" s="4"/>
      <c r="TCA151" s="4"/>
      <c r="TCB151" s="4"/>
      <c r="TCC151" s="4"/>
      <c r="TCD151" s="4"/>
      <c r="TCE151" s="4"/>
      <c r="TCF151" s="4"/>
      <c r="TCG151" s="4"/>
      <c r="TCH151" s="4"/>
      <c r="TCI151" s="4"/>
      <c r="TCJ151" s="4"/>
      <c r="TCK151" s="4"/>
      <c r="TCL151" s="4"/>
      <c r="TCM151" s="4"/>
      <c r="TCN151" s="4"/>
      <c r="TCO151" s="4"/>
      <c r="TCP151" s="4"/>
      <c r="TCQ151" s="4"/>
      <c r="TCR151" s="4"/>
      <c r="TCS151" s="4"/>
      <c r="TCT151" s="4"/>
      <c r="TCU151" s="4"/>
      <c r="TCV151" s="4"/>
      <c r="TCW151" s="4"/>
      <c r="TCX151" s="4"/>
      <c r="TCY151" s="4"/>
      <c r="TCZ151" s="4"/>
      <c r="TDA151" s="4"/>
      <c r="TDB151" s="4"/>
      <c r="TDC151" s="4"/>
      <c r="TDD151" s="4"/>
      <c r="TDE151" s="4"/>
      <c r="TDF151" s="4"/>
      <c r="TDG151" s="4"/>
      <c r="TDH151" s="4"/>
      <c r="TDI151" s="4"/>
      <c r="TDJ151" s="4"/>
      <c r="TDK151" s="4"/>
      <c r="TDL151" s="4"/>
      <c r="TDM151" s="4"/>
      <c r="TDN151" s="4"/>
      <c r="TDO151" s="4"/>
      <c r="TDP151" s="4"/>
      <c r="TDQ151" s="4"/>
      <c r="TDR151" s="4"/>
      <c r="TDS151" s="4"/>
      <c r="TDT151" s="4"/>
      <c r="TDU151" s="4"/>
      <c r="TDV151" s="4"/>
      <c r="TDW151" s="4"/>
      <c r="TDX151" s="4"/>
      <c r="TDY151" s="4"/>
      <c r="TDZ151" s="4"/>
      <c r="TEA151" s="4"/>
      <c r="TEB151" s="4"/>
      <c r="TEC151" s="4"/>
      <c r="TED151" s="4"/>
      <c r="TEE151" s="4"/>
      <c r="TEF151" s="4"/>
      <c r="TEG151" s="4"/>
      <c r="TEH151" s="4"/>
      <c r="TEI151" s="4"/>
      <c r="TEJ151" s="4"/>
      <c r="TEK151" s="4"/>
      <c r="TEL151" s="4"/>
      <c r="TEM151" s="4"/>
      <c r="TEN151" s="4"/>
      <c r="TEO151" s="4"/>
      <c r="TEP151" s="4"/>
      <c r="TEQ151" s="4"/>
      <c r="TER151" s="4"/>
      <c r="TES151" s="4"/>
      <c r="TET151" s="4"/>
      <c r="TEU151" s="4"/>
      <c r="TEV151" s="4"/>
      <c r="TEW151" s="4"/>
      <c r="TEX151" s="4"/>
      <c r="TEY151" s="4"/>
      <c r="TEZ151" s="4"/>
      <c r="TFA151" s="4"/>
      <c r="TFB151" s="4"/>
      <c r="TFC151" s="4"/>
      <c r="TFD151" s="4"/>
      <c r="TFE151" s="4"/>
      <c r="TFF151" s="4"/>
      <c r="TFG151" s="4"/>
      <c r="TFH151" s="4"/>
      <c r="TFI151" s="4"/>
      <c r="TFJ151" s="4"/>
      <c r="TFK151" s="4"/>
      <c r="TFL151" s="4"/>
      <c r="TFM151" s="4"/>
      <c r="TFN151" s="4"/>
      <c r="TFO151" s="4"/>
      <c r="TFP151" s="4"/>
      <c r="TFQ151" s="4"/>
      <c r="TFR151" s="4"/>
      <c r="TFS151" s="4"/>
      <c r="TFT151" s="4"/>
      <c r="TFU151" s="4"/>
      <c r="TFV151" s="4"/>
      <c r="TFW151" s="4"/>
      <c r="TFX151" s="4"/>
      <c r="TFY151" s="4"/>
      <c r="TFZ151" s="4"/>
      <c r="TGA151" s="4"/>
      <c r="TGB151" s="4"/>
      <c r="TGC151" s="4"/>
      <c r="TGD151" s="4"/>
      <c r="TGE151" s="4"/>
      <c r="TGF151" s="4"/>
      <c r="TGG151" s="4"/>
      <c r="TGH151" s="4"/>
      <c r="TGI151" s="4"/>
      <c r="TGJ151" s="4"/>
      <c r="TGK151" s="4"/>
      <c r="TGL151" s="4"/>
      <c r="TGM151" s="4"/>
      <c r="TGN151" s="4"/>
      <c r="TGO151" s="4"/>
      <c r="TGP151" s="4"/>
      <c r="TGQ151" s="4"/>
      <c r="TGR151" s="4"/>
      <c r="TGS151" s="4"/>
      <c r="TGT151" s="4"/>
      <c r="TGU151" s="4"/>
      <c r="TGV151" s="4"/>
      <c r="TGW151" s="4"/>
      <c r="TGX151" s="4"/>
      <c r="TGY151" s="4"/>
      <c r="TGZ151" s="4"/>
      <c r="THA151" s="4"/>
      <c r="THB151" s="4"/>
      <c r="THC151" s="4"/>
      <c r="THD151" s="4"/>
      <c r="THE151" s="4"/>
      <c r="THF151" s="4"/>
      <c r="THG151" s="4"/>
      <c r="THH151" s="4"/>
      <c r="THI151" s="4"/>
      <c r="THJ151" s="4"/>
      <c r="THK151" s="4"/>
      <c r="THL151" s="4"/>
      <c r="THM151" s="4"/>
      <c r="THN151" s="4"/>
      <c r="THO151" s="4"/>
      <c r="THP151" s="4"/>
      <c r="THQ151" s="4"/>
      <c r="THR151" s="4"/>
      <c r="THS151" s="4"/>
      <c r="THT151" s="4"/>
      <c r="THU151" s="4"/>
      <c r="THV151" s="4"/>
      <c r="THW151" s="4"/>
      <c r="THX151" s="4"/>
      <c r="THY151" s="4"/>
      <c r="THZ151" s="4"/>
      <c r="TIA151" s="4"/>
      <c r="TIB151" s="4"/>
      <c r="TIC151" s="4"/>
      <c r="TID151" s="4"/>
      <c r="TIE151" s="4"/>
      <c r="TIF151" s="4"/>
      <c r="TIG151" s="4"/>
      <c r="TIH151" s="4"/>
      <c r="TII151" s="4"/>
      <c r="TIJ151" s="4"/>
      <c r="TIK151" s="4"/>
      <c r="TIL151" s="4"/>
      <c r="TIM151" s="4"/>
      <c r="TIN151" s="4"/>
      <c r="TIO151" s="4"/>
      <c r="TIP151" s="4"/>
      <c r="TIQ151" s="4"/>
      <c r="TIR151" s="4"/>
      <c r="TIS151" s="4"/>
      <c r="TIT151" s="4"/>
      <c r="TIU151" s="4"/>
      <c r="TIV151" s="4"/>
      <c r="TIW151" s="4"/>
      <c r="TIX151" s="4"/>
      <c r="TIY151" s="74"/>
      <c r="TIZ151" s="74"/>
      <c r="TJA151" s="74"/>
      <c r="TJB151" s="74"/>
      <c r="TJC151" s="74"/>
      <c r="TJD151" s="74"/>
      <c r="TJE151" s="4"/>
      <c r="TJF151" s="4"/>
      <c r="TJG151" s="4"/>
      <c r="TJH151" s="4"/>
      <c r="TJI151" s="4"/>
      <c r="TJJ151" s="4"/>
      <c r="TJK151" s="4"/>
      <c r="TJL151" s="4"/>
      <c r="TJM151" s="4"/>
      <c r="TJN151" s="4"/>
      <c r="TJO151" s="4"/>
      <c r="TJP151" s="4"/>
      <c r="TJQ151" s="4"/>
      <c r="TJR151" s="4"/>
      <c r="TJS151" s="4"/>
      <c r="TJT151" s="4"/>
      <c r="TJU151" s="4"/>
      <c r="TJV151" s="4"/>
      <c r="TJW151" s="4"/>
      <c r="TJX151" s="4"/>
      <c r="TJY151" s="4"/>
      <c r="TJZ151" s="4"/>
      <c r="TKA151" s="4"/>
      <c r="TKB151" s="4"/>
      <c r="TKC151" s="4"/>
      <c r="TKD151" s="4"/>
      <c r="TKE151" s="4"/>
      <c r="TKF151" s="4"/>
      <c r="TKG151" s="4"/>
      <c r="TKH151" s="4"/>
      <c r="TKI151" s="4"/>
      <c r="TKJ151" s="4"/>
      <c r="TKK151" s="4"/>
      <c r="TKL151" s="4"/>
      <c r="TKM151" s="4"/>
      <c r="TKN151" s="4"/>
      <c r="TKO151" s="4"/>
      <c r="TKP151" s="4"/>
      <c r="TKQ151" s="4"/>
      <c r="TKR151" s="4"/>
      <c r="TKS151" s="4"/>
      <c r="TKT151" s="4"/>
      <c r="TKU151" s="4"/>
      <c r="TKV151" s="4"/>
      <c r="TKW151" s="4"/>
      <c r="TKX151" s="4"/>
      <c r="TKY151" s="4"/>
      <c r="TKZ151" s="4"/>
      <c r="TLA151" s="4"/>
      <c r="TLB151" s="4"/>
      <c r="TLC151" s="4"/>
      <c r="TLD151" s="4"/>
      <c r="TLE151" s="4"/>
      <c r="TLF151" s="4"/>
      <c r="TLG151" s="4"/>
      <c r="TLH151" s="4"/>
      <c r="TLI151" s="4"/>
      <c r="TLJ151" s="4"/>
      <c r="TLK151" s="4"/>
      <c r="TLL151" s="4"/>
      <c r="TLM151" s="4"/>
      <c r="TLN151" s="4"/>
      <c r="TLO151" s="4"/>
      <c r="TLP151" s="4"/>
      <c r="TLQ151" s="4"/>
      <c r="TLR151" s="4"/>
      <c r="TLS151" s="4"/>
      <c r="TLT151" s="4"/>
      <c r="TLU151" s="4"/>
      <c r="TLV151" s="4"/>
      <c r="TLW151" s="4"/>
      <c r="TLX151" s="4"/>
      <c r="TLY151" s="4"/>
      <c r="TLZ151" s="4"/>
      <c r="TMA151" s="4"/>
      <c r="TMB151" s="4"/>
      <c r="TMC151" s="4"/>
      <c r="TMD151" s="4"/>
      <c r="TME151" s="4"/>
      <c r="TMF151" s="4"/>
      <c r="TMG151" s="4"/>
      <c r="TMH151" s="4"/>
      <c r="TMI151" s="4"/>
      <c r="TMJ151" s="4"/>
      <c r="TMK151" s="4"/>
      <c r="TML151" s="4"/>
      <c r="TMM151" s="4"/>
      <c r="TMN151" s="4"/>
      <c r="TMO151" s="4"/>
      <c r="TMP151" s="4"/>
      <c r="TMQ151" s="4"/>
      <c r="TMR151" s="4"/>
      <c r="TMS151" s="4"/>
      <c r="TMT151" s="4"/>
      <c r="TMU151" s="4"/>
      <c r="TMV151" s="4"/>
      <c r="TMW151" s="4"/>
      <c r="TMX151" s="4"/>
      <c r="TMY151" s="4"/>
      <c r="TMZ151" s="4"/>
      <c r="TNA151" s="4"/>
      <c r="TNB151" s="4"/>
      <c r="TNC151" s="4"/>
      <c r="TND151" s="4"/>
      <c r="TNE151" s="4"/>
      <c r="TNF151" s="4"/>
      <c r="TNG151" s="4"/>
      <c r="TNH151" s="4"/>
      <c r="TNI151" s="4"/>
      <c r="TNJ151" s="4"/>
      <c r="TNK151" s="4"/>
      <c r="TNL151" s="4"/>
      <c r="TNM151" s="4"/>
      <c r="TNN151" s="4"/>
      <c r="TNO151" s="4"/>
      <c r="TNP151" s="4"/>
      <c r="TNQ151" s="4"/>
      <c r="TNR151" s="4"/>
      <c r="TNS151" s="4"/>
      <c r="TNT151" s="4"/>
      <c r="TNU151" s="4"/>
      <c r="TNV151" s="4"/>
      <c r="TNW151" s="4"/>
      <c r="TNX151" s="4"/>
      <c r="TNY151" s="4"/>
      <c r="TNZ151" s="4"/>
      <c r="TOA151" s="4"/>
      <c r="TOB151" s="4"/>
      <c r="TOC151" s="4"/>
      <c r="TOD151" s="4"/>
      <c r="TOE151" s="4"/>
      <c r="TOF151" s="4"/>
      <c r="TOG151" s="4"/>
      <c r="TOH151" s="4"/>
      <c r="TOI151" s="4"/>
      <c r="TOJ151" s="4"/>
      <c r="TOK151" s="4"/>
      <c r="TOL151" s="4"/>
      <c r="TOM151" s="4"/>
      <c r="TON151" s="4"/>
      <c r="TOO151" s="4"/>
      <c r="TOP151" s="4"/>
      <c r="TOQ151" s="4"/>
      <c r="TOR151" s="4"/>
      <c r="TOS151" s="4"/>
      <c r="TOT151" s="4"/>
      <c r="TOU151" s="4"/>
      <c r="TOV151" s="4"/>
      <c r="TOW151" s="4"/>
      <c r="TOX151" s="4"/>
      <c r="TOY151" s="4"/>
      <c r="TOZ151" s="4"/>
      <c r="TPA151" s="4"/>
      <c r="TPB151" s="4"/>
      <c r="TPC151" s="4"/>
      <c r="TPD151" s="4"/>
      <c r="TPE151" s="4"/>
      <c r="TPF151" s="4"/>
      <c r="TPG151" s="4"/>
      <c r="TPH151" s="4"/>
      <c r="TPI151" s="4"/>
      <c r="TPJ151" s="4"/>
      <c r="TPK151" s="4"/>
      <c r="TPL151" s="4"/>
      <c r="TPM151" s="4"/>
      <c r="TPN151" s="4"/>
      <c r="TPO151" s="4"/>
      <c r="TPP151" s="4"/>
      <c r="TPQ151" s="4"/>
      <c r="TPR151" s="4"/>
      <c r="TPS151" s="4"/>
      <c r="TPT151" s="4"/>
      <c r="TPU151" s="4"/>
      <c r="TPV151" s="4"/>
      <c r="TPW151" s="4"/>
      <c r="TPX151" s="4"/>
      <c r="TPY151" s="4"/>
      <c r="TPZ151" s="4"/>
      <c r="TQA151" s="4"/>
      <c r="TQB151" s="4"/>
      <c r="TQC151" s="4"/>
      <c r="TQD151" s="4"/>
      <c r="TQE151" s="4"/>
      <c r="TQF151" s="4"/>
      <c r="TQG151" s="4"/>
      <c r="TQH151" s="4"/>
      <c r="TQI151" s="4"/>
      <c r="TQJ151" s="4"/>
      <c r="TQK151" s="4"/>
      <c r="TQL151" s="4"/>
      <c r="TQM151" s="4"/>
      <c r="TQN151" s="4"/>
      <c r="TQO151" s="4"/>
      <c r="TQP151" s="4"/>
      <c r="TQQ151" s="4"/>
      <c r="TQR151" s="4"/>
      <c r="TQS151" s="4"/>
      <c r="TQT151" s="4"/>
      <c r="TQU151" s="4"/>
      <c r="TQV151" s="4"/>
      <c r="TQW151" s="4"/>
      <c r="TQX151" s="4"/>
      <c r="TQY151" s="4"/>
      <c r="TQZ151" s="4"/>
      <c r="TRA151" s="4"/>
      <c r="TRB151" s="4"/>
      <c r="TRC151" s="4"/>
      <c r="TRD151" s="4"/>
      <c r="TRE151" s="4"/>
      <c r="TRF151" s="4"/>
      <c r="TRG151" s="4"/>
      <c r="TRH151" s="4"/>
      <c r="TRI151" s="4"/>
      <c r="TRJ151" s="4"/>
      <c r="TRK151" s="4"/>
      <c r="TRL151" s="4"/>
      <c r="TRM151" s="4"/>
      <c r="TRN151" s="4"/>
      <c r="TRO151" s="4"/>
      <c r="TRP151" s="4"/>
      <c r="TRQ151" s="4"/>
      <c r="TRR151" s="4"/>
      <c r="TRS151" s="4"/>
      <c r="TRT151" s="4"/>
      <c r="TRU151" s="4"/>
      <c r="TRV151" s="4"/>
      <c r="TRW151" s="4"/>
      <c r="TRX151" s="4"/>
      <c r="TRY151" s="4"/>
      <c r="TRZ151" s="4"/>
      <c r="TSA151" s="4"/>
      <c r="TSB151" s="4"/>
      <c r="TSC151" s="4"/>
      <c r="TSD151" s="4"/>
      <c r="TSE151" s="4"/>
      <c r="TSF151" s="4"/>
      <c r="TSG151" s="4"/>
      <c r="TSH151" s="4"/>
      <c r="TSI151" s="4"/>
      <c r="TSJ151" s="4"/>
      <c r="TSK151" s="4"/>
      <c r="TSL151" s="4"/>
      <c r="TSM151" s="4"/>
      <c r="TSN151" s="4"/>
      <c r="TSO151" s="4"/>
      <c r="TSP151" s="4"/>
      <c r="TSQ151" s="4"/>
      <c r="TSR151" s="4"/>
      <c r="TSS151" s="4"/>
      <c r="TST151" s="4"/>
      <c r="TSU151" s="74"/>
      <c r="TSV151" s="74"/>
      <c r="TSW151" s="74"/>
      <c r="TSX151" s="74"/>
      <c r="TSY151" s="74"/>
      <c r="TSZ151" s="74"/>
      <c r="TTA151" s="4"/>
      <c r="TTB151" s="4"/>
      <c r="TTC151" s="4"/>
      <c r="TTD151" s="4"/>
      <c r="TTE151" s="4"/>
      <c r="TTF151" s="4"/>
      <c r="TTG151" s="4"/>
      <c r="TTH151" s="4"/>
      <c r="TTI151" s="4"/>
      <c r="TTJ151" s="4"/>
      <c r="TTK151" s="4"/>
      <c r="TTL151" s="4"/>
      <c r="TTM151" s="4"/>
      <c r="TTN151" s="4"/>
      <c r="TTO151" s="4"/>
      <c r="TTP151" s="4"/>
      <c r="TTQ151" s="4"/>
      <c r="TTR151" s="4"/>
      <c r="TTS151" s="4"/>
      <c r="TTT151" s="4"/>
      <c r="TTU151" s="4"/>
      <c r="TTV151" s="4"/>
      <c r="TTW151" s="4"/>
      <c r="TTX151" s="4"/>
      <c r="TTY151" s="4"/>
      <c r="TTZ151" s="4"/>
      <c r="TUA151" s="4"/>
      <c r="TUB151" s="4"/>
      <c r="TUC151" s="4"/>
      <c r="TUD151" s="4"/>
      <c r="TUE151" s="4"/>
      <c r="TUF151" s="4"/>
      <c r="TUG151" s="4"/>
      <c r="TUH151" s="4"/>
      <c r="TUI151" s="4"/>
      <c r="TUJ151" s="4"/>
      <c r="TUK151" s="4"/>
      <c r="TUL151" s="4"/>
      <c r="TUM151" s="4"/>
      <c r="TUN151" s="4"/>
      <c r="TUO151" s="4"/>
      <c r="TUP151" s="4"/>
      <c r="TUQ151" s="4"/>
      <c r="TUR151" s="4"/>
      <c r="TUS151" s="4"/>
      <c r="TUT151" s="4"/>
      <c r="TUU151" s="4"/>
      <c r="TUV151" s="4"/>
      <c r="TUW151" s="4"/>
      <c r="TUX151" s="4"/>
      <c r="TUY151" s="4"/>
      <c r="TUZ151" s="4"/>
      <c r="TVA151" s="4"/>
      <c r="TVB151" s="4"/>
      <c r="TVC151" s="4"/>
      <c r="TVD151" s="4"/>
      <c r="TVE151" s="4"/>
      <c r="TVF151" s="4"/>
      <c r="TVG151" s="4"/>
      <c r="TVH151" s="4"/>
      <c r="TVI151" s="4"/>
      <c r="TVJ151" s="4"/>
      <c r="TVK151" s="4"/>
      <c r="TVL151" s="4"/>
      <c r="TVM151" s="4"/>
      <c r="TVN151" s="4"/>
      <c r="TVO151" s="4"/>
      <c r="TVP151" s="4"/>
      <c r="TVQ151" s="4"/>
      <c r="TVR151" s="4"/>
      <c r="TVS151" s="4"/>
      <c r="TVT151" s="4"/>
      <c r="TVU151" s="4"/>
      <c r="TVV151" s="4"/>
      <c r="TVW151" s="4"/>
      <c r="TVX151" s="4"/>
      <c r="TVY151" s="4"/>
      <c r="TVZ151" s="4"/>
      <c r="TWA151" s="4"/>
      <c r="TWB151" s="4"/>
      <c r="TWC151" s="4"/>
      <c r="TWD151" s="4"/>
      <c r="TWE151" s="4"/>
      <c r="TWF151" s="4"/>
      <c r="TWG151" s="4"/>
      <c r="TWH151" s="4"/>
      <c r="TWI151" s="4"/>
      <c r="TWJ151" s="4"/>
      <c r="TWK151" s="4"/>
      <c r="TWL151" s="4"/>
      <c r="TWM151" s="4"/>
      <c r="TWN151" s="4"/>
      <c r="TWO151" s="4"/>
      <c r="TWP151" s="4"/>
      <c r="TWQ151" s="4"/>
      <c r="TWR151" s="4"/>
      <c r="TWS151" s="4"/>
      <c r="TWT151" s="4"/>
      <c r="TWU151" s="4"/>
      <c r="TWV151" s="4"/>
      <c r="TWW151" s="4"/>
      <c r="TWX151" s="4"/>
      <c r="TWY151" s="4"/>
      <c r="TWZ151" s="4"/>
      <c r="TXA151" s="4"/>
      <c r="TXB151" s="4"/>
      <c r="TXC151" s="4"/>
      <c r="TXD151" s="4"/>
      <c r="TXE151" s="4"/>
      <c r="TXF151" s="4"/>
      <c r="TXG151" s="4"/>
      <c r="TXH151" s="4"/>
      <c r="TXI151" s="4"/>
      <c r="TXJ151" s="4"/>
      <c r="TXK151" s="4"/>
      <c r="TXL151" s="4"/>
      <c r="TXM151" s="4"/>
      <c r="TXN151" s="4"/>
      <c r="TXO151" s="4"/>
      <c r="TXP151" s="4"/>
      <c r="TXQ151" s="4"/>
      <c r="TXR151" s="4"/>
      <c r="TXS151" s="4"/>
      <c r="TXT151" s="4"/>
      <c r="TXU151" s="4"/>
      <c r="TXV151" s="4"/>
      <c r="TXW151" s="4"/>
      <c r="TXX151" s="4"/>
      <c r="TXY151" s="4"/>
      <c r="TXZ151" s="4"/>
      <c r="TYA151" s="4"/>
      <c r="TYB151" s="4"/>
      <c r="TYC151" s="4"/>
      <c r="TYD151" s="4"/>
      <c r="TYE151" s="4"/>
      <c r="TYF151" s="4"/>
      <c r="TYG151" s="4"/>
      <c r="TYH151" s="4"/>
      <c r="TYI151" s="4"/>
      <c r="TYJ151" s="4"/>
      <c r="TYK151" s="4"/>
      <c r="TYL151" s="4"/>
      <c r="TYM151" s="4"/>
      <c r="TYN151" s="4"/>
      <c r="TYO151" s="4"/>
      <c r="TYP151" s="4"/>
      <c r="TYQ151" s="4"/>
      <c r="TYR151" s="4"/>
      <c r="TYS151" s="4"/>
      <c r="TYT151" s="4"/>
      <c r="TYU151" s="4"/>
      <c r="TYV151" s="4"/>
      <c r="TYW151" s="4"/>
      <c r="TYX151" s="4"/>
      <c r="TYY151" s="4"/>
      <c r="TYZ151" s="4"/>
      <c r="TZA151" s="4"/>
      <c r="TZB151" s="4"/>
      <c r="TZC151" s="4"/>
      <c r="TZD151" s="4"/>
      <c r="TZE151" s="4"/>
      <c r="TZF151" s="4"/>
      <c r="TZG151" s="4"/>
      <c r="TZH151" s="4"/>
      <c r="TZI151" s="4"/>
      <c r="TZJ151" s="4"/>
      <c r="TZK151" s="4"/>
      <c r="TZL151" s="4"/>
      <c r="TZM151" s="4"/>
      <c r="TZN151" s="4"/>
      <c r="TZO151" s="4"/>
      <c r="TZP151" s="4"/>
      <c r="TZQ151" s="4"/>
      <c r="TZR151" s="4"/>
      <c r="TZS151" s="4"/>
      <c r="TZT151" s="4"/>
      <c r="TZU151" s="4"/>
      <c r="TZV151" s="4"/>
      <c r="TZW151" s="4"/>
      <c r="TZX151" s="4"/>
      <c r="TZY151" s="4"/>
      <c r="TZZ151" s="4"/>
      <c r="UAA151" s="4"/>
      <c r="UAB151" s="4"/>
      <c r="UAC151" s="4"/>
      <c r="UAD151" s="4"/>
      <c r="UAE151" s="4"/>
      <c r="UAF151" s="4"/>
      <c r="UAG151" s="4"/>
      <c r="UAH151" s="4"/>
      <c r="UAI151" s="4"/>
      <c r="UAJ151" s="4"/>
      <c r="UAK151" s="4"/>
      <c r="UAL151" s="4"/>
      <c r="UAM151" s="4"/>
      <c r="UAN151" s="4"/>
      <c r="UAO151" s="4"/>
      <c r="UAP151" s="4"/>
      <c r="UAQ151" s="4"/>
      <c r="UAR151" s="4"/>
      <c r="UAS151" s="4"/>
      <c r="UAT151" s="4"/>
      <c r="UAU151" s="4"/>
      <c r="UAV151" s="4"/>
      <c r="UAW151" s="4"/>
      <c r="UAX151" s="4"/>
      <c r="UAY151" s="4"/>
      <c r="UAZ151" s="4"/>
      <c r="UBA151" s="4"/>
      <c r="UBB151" s="4"/>
      <c r="UBC151" s="4"/>
      <c r="UBD151" s="4"/>
      <c r="UBE151" s="4"/>
      <c r="UBF151" s="4"/>
      <c r="UBG151" s="4"/>
      <c r="UBH151" s="4"/>
      <c r="UBI151" s="4"/>
      <c r="UBJ151" s="4"/>
      <c r="UBK151" s="4"/>
      <c r="UBL151" s="4"/>
      <c r="UBM151" s="4"/>
      <c r="UBN151" s="4"/>
      <c r="UBO151" s="4"/>
      <c r="UBP151" s="4"/>
      <c r="UBQ151" s="4"/>
      <c r="UBR151" s="4"/>
      <c r="UBS151" s="4"/>
      <c r="UBT151" s="4"/>
      <c r="UBU151" s="4"/>
      <c r="UBV151" s="4"/>
      <c r="UBW151" s="4"/>
      <c r="UBX151" s="4"/>
      <c r="UBY151" s="4"/>
      <c r="UBZ151" s="4"/>
      <c r="UCA151" s="4"/>
      <c r="UCB151" s="4"/>
      <c r="UCC151" s="4"/>
      <c r="UCD151" s="4"/>
      <c r="UCE151" s="4"/>
      <c r="UCF151" s="4"/>
      <c r="UCG151" s="4"/>
      <c r="UCH151" s="4"/>
      <c r="UCI151" s="4"/>
      <c r="UCJ151" s="4"/>
      <c r="UCK151" s="4"/>
      <c r="UCL151" s="4"/>
      <c r="UCM151" s="4"/>
      <c r="UCN151" s="4"/>
      <c r="UCO151" s="4"/>
      <c r="UCP151" s="4"/>
      <c r="UCQ151" s="74"/>
      <c r="UCR151" s="74"/>
      <c r="UCS151" s="74"/>
      <c r="UCT151" s="74"/>
      <c r="UCU151" s="74"/>
      <c r="UCV151" s="74"/>
      <c r="UCW151" s="4"/>
      <c r="UCX151" s="4"/>
      <c r="UCY151" s="4"/>
      <c r="UCZ151" s="4"/>
      <c r="UDA151" s="4"/>
      <c r="UDB151" s="4"/>
      <c r="UDC151" s="4"/>
      <c r="UDD151" s="4"/>
      <c r="UDE151" s="4"/>
      <c r="UDF151" s="4"/>
      <c r="UDG151" s="4"/>
      <c r="UDH151" s="4"/>
      <c r="UDI151" s="4"/>
      <c r="UDJ151" s="4"/>
      <c r="UDK151" s="4"/>
      <c r="UDL151" s="4"/>
      <c r="UDM151" s="4"/>
      <c r="UDN151" s="4"/>
      <c r="UDO151" s="4"/>
      <c r="UDP151" s="4"/>
      <c r="UDQ151" s="4"/>
      <c r="UDR151" s="4"/>
      <c r="UDS151" s="4"/>
      <c r="UDT151" s="4"/>
      <c r="UDU151" s="4"/>
      <c r="UDV151" s="4"/>
      <c r="UDW151" s="4"/>
      <c r="UDX151" s="4"/>
      <c r="UDY151" s="4"/>
      <c r="UDZ151" s="4"/>
      <c r="UEA151" s="4"/>
      <c r="UEB151" s="4"/>
      <c r="UEC151" s="4"/>
      <c r="UED151" s="4"/>
      <c r="UEE151" s="4"/>
      <c r="UEF151" s="4"/>
      <c r="UEG151" s="4"/>
      <c r="UEH151" s="4"/>
      <c r="UEI151" s="4"/>
      <c r="UEJ151" s="4"/>
      <c r="UEK151" s="4"/>
      <c r="UEL151" s="4"/>
      <c r="UEM151" s="4"/>
      <c r="UEN151" s="4"/>
      <c r="UEO151" s="4"/>
      <c r="UEP151" s="4"/>
      <c r="UEQ151" s="4"/>
      <c r="UER151" s="4"/>
      <c r="UES151" s="4"/>
      <c r="UET151" s="4"/>
      <c r="UEU151" s="4"/>
      <c r="UEV151" s="4"/>
      <c r="UEW151" s="4"/>
      <c r="UEX151" s="4"/>
      <c r="UEY151" s="4"/>
      <c r="UEZ151" s="4"/>
      <c r="UFA151" s="4"/>
      <c r="UFB151" s="4"/>
      <c r="UFC151" s="4"/>
      <c r="UFD151" s="4"/>
      <c r="UFE151" s="4"/>
      <c r="UFF151" s="4"/>
      <c r="UFG151" s="4"/>
      <c r="UFH151" s="4"/>
      <c r="UFI151" s="4"/>
      <c r="UFJ151" s="4"/>
      <c r="UFK151" s="4"/>
      <c r="UFL151" s="4"/>
      <c r="UFM151" s="4"/>
      <c r="UFN151" s="4"/>
      <c r="UFO151" s="4"/>
      <c r="UFP151" s="4"/>
      <c r="UFQ151" s="4"/>
      <c r="UFR151" s="4"/>
      <c r="UFS151" s="4"/>
      <c r="UFT151" s="4"/>
      <c r="UFU151" s="4"/>
      <c r="UFV151" s="4"/>
      <c r="UFW151" s="4"/>
      <c r="UFX151" s="4"/>
      <c r="UFY151" s="4"/>
      <c r="UFZ151" s="4"/>
      <c r="UGA151" s="4"/>
      <c r="UGB151" s="4"/>
      <c r="UGC151" s="4"/>
      <c r="UGD151" s="4"/>
      <c r="UGE151" s="4"/>
      <c r="UGF151" s="4"/>
      <c r="UGG151" s="4"/>
      <c r="UGH151" s="4"/>
      <c r="UGI151" s="4"/>
      <c r="UGJ151" s="4"/>
      <c r="UGK151" s="4"/>
      <c r="UGL151" s="4"/>
      <c r="UGM151" s="4"/>
      <c r="UGN151" s="4"/>
      <c r="UGO151" s="4"/>
      <c r="UGP151" s="4"/>
      <c r="UGQ151" s="4"/>
      <c r="UGR151" s="4"/>
      <c r="UGS151" s="4"/>
      <c r="UGT151" s="4"/>
      <c r="UGU151" s="4"/>
      <c r="UGV151" s="4"/>
      <c r="UGW151" s="4"/>
      <c r="UGX151" s="4"/>
      <c r="UGY151" s="4"/>
      <c r="UGZ151" s="4"/>
      <c r="UHA151" s="4"/>
      <c r="UHB151" s="4"/>
      <c r="UHC151" s="4"/>
      <c r="UHD151" s="4"/>
      <c r="UHE151" s="4"/>
      <c r="UHF151" s="4"/>
      <c r="UHG151" s="4"/>
      <c r="UHH151" s="4"/>
      <c r="UHI151" s="4"/>
      <c r="UHJ151" s="4"/>
      <c r="UHK151" s="4"/>
      <c r="UHL151" s="4"/>
      <c r="UHM151" s="4"/>
      <c r="UHN151" s="4"/>
      <c r="UHO151" s="4"/>
      <c r="UHP151" s="4"/>
      <c r="UHQ151" s="4"/>
      <c r="UHR151" s="4"/>
      <c r="UHS151" s="4"/>
      <c r="UHT151" s="4"/>
      <c r="UHU151" s="4"/>
      <c r="UHV151" s="4"/>
      <c r="UHW151" s="4"/>
      <c r="UHX151" s="4"/>
      <c r="UHY151" s="4"/>
      <c r="UHZ151" s="4"/>
      <c r="UIA151" s="4"/>
      <c r="UIB151" s="4"/>
      <c r="UIC151" s="4"/>
      <c r="UID151" s="4"/>
      <c r="UIE151" s="4"/>
      <c r="UIF151" s="4"/>
      <c r="UIG151" s="4"/>
      <c r="UIH151" s="4"/>
      <c r="UII151" s="4"/>
      <c r="UIJ151" s="4"/>
      <c r="UIK151" s="4"/>
      <c r="UIL151" s="4"/>
      <c r="UIM151" s="4"/>
      <c r="UIN151" s="4"/>
      <c r="UIO151" s="4"/>
      <c r="UIP151" s="4"/>
      <c r="UIQ151" s="4"/>
      <c r="UIR151" s="4"/>
      <c r="UIS151" s="4"/>
      <c r="UIT151" s="4"/>
      <c r="UIU151" s="4"/>
      <c r="UIV151" s="4"/>
      <c r="UIW151" s="4"/>
      <c r="UIX151" s="4"/>
      <c r="UIY151" s="4"/>
      <c r="UIZ151" s="4"/>
      <c r="UJA151" s="4"/>
      <c r="UJB151" s="4"/>
      <c r="UJC151" s="4"/>
      <c r="UJD151" s="4"/>
      <c r="UJE151" s="4"/>
      <c r="UJF151" s="4"/>
      <c r="UJG151" s="4"/>
      <c r="UJH151" s="4"/>
      <c r="UJI151" s="4"/>
      <c r="UJJ151" s="4"/>
      <c r="UJK151" s="4"/>
      <c r="UJL151" s="4"/>
      <c r="UJM151" s="4"/>
      <c r="UJN151" s="4"/>
      <c r="UJO151" s="4"/>
      <c r="UJP151" s="4"/>
      <c r="UJQ151" s="4"/>
      <c r="UJR151" s="4"/>
      <c r="UJS151" s="4"/>
      <c r="UJT151" s="4"/>
      <c r="UJU151" s="4"/>
      <c r="UJV151" s="4"/>
      <c r="UJW151" s="4"/>
      <c r="UJX151" s="4"/>
      <c r="UJY151" s="4"/>
      <c r="UJZ151" s="4"/>
      <c r="UKA151" s="4"/>
      <c r="UKB151" s="4"/>
      <c r="UKC151" s="4"/>
      <c r="UKD151" s="4"/>
      <c r="UKE151" s="4"/>
      <c r="UKF151" s="4"/>
      <c r="UKG151" s="4"/>
      <c r="UKH151" s="4"/>
      <c r="UKI151" s="4"/>
      <c r="UKJ151" s="4"/>
      <c r="UKK151" s="4"/>
      <c r="UKL151" s="4"/>
      <c r="UKM151" s="4"/>
      <c r="UKN151" s="4"/>
      <c r="UKO151" s="4"/>
      <c r="UKP151" s="4"/>
      <c r="UKQ151" s="4"/>
      <c r="UKR151" s="4"/>
      <c r="UKS151" s="4"/>
      <c r="UKT151" s="4"/>
      <c r="UKU151" s="4"/>
      <c r="UKV151" s="4"/>
      <c r="UKW151" s="4"/>
      <c r="UKX151" s="4"/>
      <c r="UKY151" s="4"/>
      <c r="UKZ151" s="4"/>
      <c r="ULA151" s="4"/>
      <c r="ULB151" s="4"/>
      <c r="ULC151" s="4"/>
      <c r="ULD151" s="4"/>
      <c r="ULE151" s="4"/>
      <c r="ULF151" s="4"/>
      <c r="ULG151" s="4"/>
      <c r="ULH151" s="4"/>
      <c r="ULI151" s="4"/>
      <c r="ULJ151" s="4"/>
      <c r="ULK151" s="4"/>
      <c r="ULL151" s="4"/>
      <c r="ULM151" s="4"/>
      <c r="ULN151" s="4"/>
      <c r="ULO151" s="4"/>
      <c r="ULP151" s="4"/>
      <c r="ULQ151" s="4"/>
      <c r="ULR151" s="4"/>
      <c r="ULS151" s="4"/>
      <c r="ULT151" s="4"/>
      <c r="ULU151" s="4"/>
      <c r="ULV151" s="4"/>
      <c r="ULW151" s="4"/>
      <c r="ULX151" s="4"/>
      <c r="ULY151" s="4"/>
      <c r="ULZ151" s="4"/>
      <c r="UMA151" s="4"/>
      <c r="UMB151" s="4"/>
      <c r="UMC151" s="4"/>
      <c r="UMD151" s="4"/>
      <c r="UME151" s="4"/>
      <c r="UMF151" s="4"/>
      <c r="UMG151" s="4"/>
      <c r="UMH151" s="4"/>
      <c r="UMI151" s="4"/>
      <c r="UMJ151" s="4"/>
      <c r="UMK151" s="4"/>
      <c r="UML151" s="4"/>
      <c r="UMM151" s="74"/>
      <c r="UMN151" s="74"/>
      <c r="UMO151" s="74"/>
      <c r="UMP151" s="74"/>
      <c r="UMQ151" s="74"/>
      <c r="UMR151" s="74"/>
      <c r="UMS151" s="4"/>
      <c r="UMT151" s="4"/>
      <c r="UMU151" s="4"/>
      <c r="UMV151" s="4"/>
      <c r="UMW151" s="4"/>
      <c r="UMX151" s="4"/>
      <c r="UMY151" s="4"/>
      <c r="UMZ151" s="4"/>
      <c r="UNA151" s="4"/>
      <c r="UNB151" s="4"/>
      <c r="UNC151" s="4"/>
      <c r="UND151" s="4"/>
      <c r="UNE151" s="4"/>
      <c r="UNF151" s="4"/>
      <c r="UNG151" s="4"/>
      <c r="UNH151" s="4"/>
      <c r="UNI151" s="4"/>
      <c r="UNJ151" s="4"/>
      <c r="UNK151" s="4"/>
      <c r="UNL151" s="4"/>
      <c r="UNM151" s="4"/>
      <c r="UNN151" s="4"/>
      <c r="UNO151" s="4"/>
      <c r="UNP151" s="4"/>
      <c r="UNQ151" s="4"/>
      <c r="UNR151" s="4"/>
      <c r="UNS151" s="4"/>
      <c r="UNT151" s="4"/>
      <c r="UNU151" s="4"/>
      <c r="UNV151" s="4"/>
      <c r="UNW151" s="4"/>
      <c r="UNX151" s="4"/>
      <c r="UNY151" s="4"/>
      <c r="UNZ151" s="4"/>
      <c r="UOA151" s="4"/>
      <c r="UOB151" s="4"/>
      <c r="UOC151" s="4"/>
      <c r="UOD151" s="4"/>
      <c r="UOE151" s="4"/>
      <c r="UOF151" s="4"/>
      <c r="UOG151" s="4"/>
      <c r="UOH151" s="4"/>
      <c r="UOI151" s="4"/>
      <c r="UOJ151" s="4"/>
      <c r="UOK151" s="4"/>
      <c r="UOL151" s="4"/>
      <c r="UOM151" s="4"/>
      <c r="UON151" s="4"/>
      <c r="UOO151" s="4"/>
      <c r="UOP151" s="4"/>
      <c r="UOQ151" s="4"/>
      <c r="UOR151" s="4"/>
      <c r="UOS151" s="4"/>
      <c r="UOT151" s="4"/>
      <c r="UOU151" s="4"/>
      <c r="UOV151" s="4"/>
      <c r="UOW151" s="4"/>
      <c r="UOX151" s="4"/>
      <c r="UOY151" s="4"/>
      <c r="UOZ151" s="4"/>
      <c r="UPA151" s="4"/>
      <c r="UPB151" s="4"/>
      <c r="UPC151" s="4"/>
      <c r="UPD151" s="4"/>
      <c r="UPE151" s="4"/>
      <c r="UPF151" s="4"/>
      <c r="UPG151" s="4"/>
      <c r="UPH151" s="4"/>
      <c r="UPI151" s="4"/>
      <c r="UPJ151" s="4"/>
      <c r="UPK151" s="4"/>
      <c r="UPL151" s="4"/>
      <c r="UPM151" s="4"/>
      <c r="UPN151" s="4"/>
      <c r="UPO151" s="4"/>
      <c r="UPP151" s="4"/>
      <c r="UPQ151" s="4"/>
      <c r="UPR151" s="4"/>
      <c r="UPS151" s="4"/>
      <c r="UPT151" s="4"/>
      <c r="UPU151" s="4"/>
      <c r="UPV151" s="4"/>
      <c r="UPW151" s="4"/>
      <c r="UPX151" s="4"/>
      <c r="UPY151" s="4"/>
      <c r="UPZ151" s="4"/>
      <c r="UQA151" s="4"/>
      <c r="UQB151" s="4"/>
      <c r="UQC151" s="4"/>
      <c r="UQD151" s="4"/>
      <c r="UQE151" s="4"/>
      <c r="UQF151" s="4"/>
      <c r="UQG151" s="4"/>
      <c r="UQH151" s="4"/>
      <c r="UQI151" s="4"/>
      <c r="UQJ151" s="4"/>
      <c r="UQK151" s="4"/>
      <c r="UQL151" s="4"/>
      <c r="UQM151" s="4"/>
      <c r="UQN151" s="4"/>
      <c r="UQO151" s="4"/>
      <c r="UQP151" s="4"/>
      <c r="UQQ151" s="4"/>
      <c r="UQR151" s="4"/>
      <c r="UQS151" s="4"/>
      <c r="UQT151" s="4"/>
      <c r="UQU151" s="4"/>
      <c r="UQV151" s="4"/>
      <c r="UQW151" s="4"/>
      <c r="UQX151" s="4"/>
      <c r="UQY151" s="4"/>
      <c r="UQZ151" s="4"/>
      <c r="URA151" s="4"/>
      <c r="URB151" s="4"/>
      <c r="URC151" s="4"/>
      <c r="URD151" s="4"/>
      <c r="URE151" s="4"/>
      <c r="URF151" s="4"/>
      <c r="URG151" s="4"/>
      <c r="URH151" s="4"/>
      <c r="URI151" s="4"/>
      <c r="URJ151" s="4"/>
      <c r="URK151" s="4"/>
      <c r="URL151" s="4"/>
      <c r="URM151" s="4"/>
      <c r="URN151" s="4"/>
      <c r="URO151" s="4"/>
      <c r="URP151" s="4"/>
      <c r="URQ151" s="4"/>
      <c r="URR151" s="4"/>
      <c r="URS151" s="4"/>
      <c r="URT151" s="4"/>
      <c r="URU151" s="4"/>
      <c r="URV151" s="4"/>
      <c r="URW151" s="4"/>
      <c r="URX151" s="4"/>
      <c r="URY151" s="4"/>
      <c r="URZ151" s="4"/>
      <c r="USA151" s="4"/>
      <c r="USB151" s="4"/>
      <c r="USC151" s="4"/>
      <c r="USD151" s="4"/>
      <c r="USE151" s="4"/>
      <c r="USF151" s="4"/>
      <c r="USG151" s="4"/>
      <c r="USH151" s="4"/>
      <c r="USI151" s="4"/>
      <c r="USJ151" s="4"/>
      <c r="USK151" s="4"/>
      <c r="USL151" s="4"/>
      <c r="USM151" s="4"/>
      <c r="USN151" s="4"/>
      <c r="USO151" s="4"/>
      <c r="USP151" s="4"/>
      <c r="USQ151" s="4"/>
      <c r="USR151" s="4"/>
      <c r="USS151" s="4"/>
      <c r="UST151" s="4"/>
      <c r="USU151" s="4"/>
      <c r="USV151" s="4"/>
      <c r="USW151" s="4"/>
      <c r="USX151" s="4"/>
      <c r="USY151" s="4"/>
      <c r="USZ151" s="4"/>
      <c r="UTA151" s="4"/>
      <c r="UTB151" s="4"/>
      <c r="UTC151" s="4"/>
      <c r="UTD151" s="4"/>
      <c r="UTE151" s="4"/>
      <c r="UTF151" s="4"/>
      <c r="UTG151" s="4"/>
      <c r="UTH151" s="4"/>
      <c r="UTI151" s="4"/>
      <c r="UTJ151" s="4"/>
      <c r="UTK151" s="4"/>
      <c r="UTL151" s="4"/>
      <c r="UTM151" s="4"/>
      <c r="UTN151" s="4"/>
      <c r="UTO151" s="4"/>
      <c r="UTP151" s="4"/>
      <c r="UTQ151" s="4"/>
      <c r="UTR151" s="4"/>
      <c r="UTS151" s="4"/>
      <c r="UTT151" s="4"/>
      <c r="UTU151" s="4"/>
      <c r="UTV151" s="4"/>
      <c r="UTW151" s="4"/>
      <c r="UTX151" s="4"/>
      <c r="UTY151" s="4"/>
      <c r="UTZ151" s="4"/>
      <c r="UUA151" s="4"/>
      <c r="UUB151" s="4"/>
      <c r="UUC151" s="4"/>
      <c r="UUD151" s="4"/>
      <c r="UUE151" s="4"/>
      <c r="UUF151" s="4"/>
      <c r="UUG151" s="4"/>
      <c r="UUH151" s="4"/>
      <c r="UUI151" s="4"/>
      <c r="UUJ151" s="4"/>
      <c r="UUK151" s="4"/>
      <c r="UUL151" s="4"/>
      <c r="UUM151" s="4"/>
      <c r="UUN151" s="4"/>
      <c r="UUO151" s="4"/>
      <c r="UUP151" s="4"/>
      <c r="UUQ151" s="4"/>
      <c r="UUR151" s="4"/>
      <c r="UUS151" s="4"/>
      <c r="UUT151" s="4"/>
      <c r="UUU151" s="4"/>
      <c r="UUV151" s="4"/>
      <c r="UUW151" s="4"/>
      <c r="UUX151" s="4"/>
      <c r="UUY151" s="4"/>
      <c r="UUZ151" s="4"/>
      <c r="UVA151" s="4"/>
      <c r="UVB151" s="4"/>
      <c r="UVC151" s="4"/>
      <c r="UVD151" s="4"/>
      <c r="UVE151" s="4"/>
      <c r="UVF151" s="4"/>
      <c r="UVG151" s="4"/>
      <c r="UVH151" s="4"/>
      <c r="UVI151" s="4"/>
      <c r="UVJ151" s="4"/>
      <c r="UVK151" s="4"/>
      <c r="UVL151" s="4"/>
      <c r="UVM151" s="4"/>
      <c r="UVN151" s="4"/>
      <c r="UVO151" s="4"/>
      <c r="UVP151" s="4"/>
      <c r="UVQ151" s="4"/>
      <c r="UVR151" s="4"/>
      <c r="UVS151" s="4"/>
      <c r="UVT151" s="4"/>
      <c r="UVU151" s="4"/>
      <c r="UVV151" s="4"/>
      <c r="UVW151" s="4"/>
      <c r="UVX151" s="4"/>
      <c r="UVY151" s="4"/>
      <c r="UVZ151" s="4"/>
      <c r="UWA151" s="4"/>
      <c r="UWB151" s="4"/>
      <c r="UWC151" s="4"/>
      <c r="UWD151" s="4"/>
      <c r="UWE151" s="4"/>
      <c r="UWF151" s="4"/>
      <c r="UWG151" s="4"/>
      <c r="UWH151" s="4"/>
      <c r="UWI151" s="74"/>
      <c r="UWJ151" s="74"/>
      <c r="UWK151" s="74"/>
      <c r="UWL151" s="74"/>
      <c r="UWM151" s="74"/>
      <c r="UWN151" s="74"/>
      <c r="UWO151" s="4"/>
      <c r="UWP151" s="4"/>
      <c r="UWQ151" s="4"/>
      <c r="UWR151" s="4"/>
      <c r="UWS151" s="4"/>
      <c r="UWT151" s="4"/>
      <c r="UWU151" s="4"/>
      <c r="UWV151" s="4"/>
      <c r="UWW151" s="4"/>
      <c r="UWX151" s="4"/>
      <c r="UWY151" s="4"/>
      <c r="UWZ151" s="4"/>
      <c r="UXA151" s="4"/>
      <c r="UXB151" s="4"/>
      <c r="UXC151" s="4"/>
      <c r="UXD151" s="4"/>
      <c r="UXE151" s="4"/>
      <c r="UXF151" s="4"/>
      <c r="UXG151" s="4"/>
      <c r="UXH151" s="4"/>
      <c r="UXI151" s="4"/>
      <c r="UXJ151" s="4"/>
      <c r="UXK151" s="4"/>
      <c r="UXL151" s="4"/>
      <c r="UXM151" s="4"/>
      <c r="UXN151" s="4"/>
      <c r="UXO151" s="4"/>
      <c r="UXP151" s="4"/>
      <c r="UXQ151" s="4"/>
      <c r="UXR151" s="4"/>
      <c r="UXS151" s="4"/>
      <c r="UXT151" s="4"/>
      <c r="UXU151" s="4"/>
      <c r="UXV151" s="4"/>
      <c r="UXW151" s="4"/>
      <c r="UXX151" s="4"/>
      <c r="UXY151" s="4"/>
      <c r="UXZ151" s="4"/>
      <c r="UYA151" s="4"/>
      <c r="UYB151" s="4"/>
      <c r="UYC151" s="4"/>
      <c r="UYD151" s="4"/>
      <c r="UYE151" s="4"/>
      <c r="UYF151" s="4"/>
      <c r="UYG151" s="4"/>
      <c r="UYH151" s="4"/>
      <c r="UYI151" s="4"/>
      <c r="UYJ151" s="4"/>
      <c r="UYK151" s="4"/>
      <c r="UYL151" s="4"/>
      <c r="UYM151" s="4"/>
      <c r="UYN151" s="4"/>
      <c r="UYO151" s="4"/>
      <c r="UYP151" s="4"/>
      <c r="UYQ151" s="4"/>
      <c r="UYR151" s="4"/>
      <c r="UYS151" s="4"/>
      <c r="UYT151" s="4"/>
      <c r="UYU151" s="4"/>
      <c r="UYV151" s="4"/>
      <c r="UYW151" s="4"/>
      <c r="UYX151" s="4"/>
      <c r="UYY151" s="4"/>
      <c r="UYZ151" s="4"/>
      <c r="UZA151" s="4"/>
      <c r="UZB151" s="4"/>
      <c r="UZC151" s="4"/>
      <c r="UZD151" s="4"/>
      <c r="UZE151" s="4"/>
      <c r="UZF151" s="4"/>
      <c r="UZG151" s="4"/>
      <c r="UZH151" s="4"/>
      <c r="UZI151" s="4"/>
      <c r="UZJ151" s="4"/>
      <c r="UZK151" s="4"/>
      <c r="UZL151" s="4"/>
      <c r="UZM151" s="4"/>
      <c r="UZN151" s="4"/>
      <c r="UZO151" s="4"/>
      <c r="UZP151" s="4"/>
      <c r="UZQ151" s="4"/>
      <c r="UZR151" s="4"/>
      <c r="UZS151" s="4"/>
      <c r="UZT151" s="4"/>
      <c r="UZU151" s="4"/>
      <c r="UZV151" s="4"/>
      <c r="UZW151" s="4"/>
      <c r="UZX151" s="4"/>
      <c r="UZY151" s="4"/>
      <c r="UZZ151" s="4"/>
      <c r="VAA151" s="4"/>
      <c r="VAB151" s="4"/>
      <c r="VAC151" s="4"/>
      <c r="VAD151" s="4"/>
      <c r="VAE151" s="4"/>
      <c r="VAF151" s="4"/>
      <c r="VAG151" s="4"/>
      <c r="VAH151" s="4"/>
      <c r="VAI151" s="4"/>
      <c r="VAJ151" s="4"/>
      <c r="VAK151" s="4"/>
      <c r="VAL151" s="4"/>
      <c r="VAM151" s="4"/>
      <c r="VAN151" s="4"/>
      <c r="VAO151" s="4"/>
      <c r="VAP151" s="4"/>
      <c r="VAQ151" s="4"/>
      <c r="VAR151" s="4"/>
      <c r="VAS151" s="4"/>
      <c r="VAT151" s="4"/>
      <c r="VAU151" s="4"/>
      <c r="VAV151" s="4"/>
      <c r="VAW151" s="4"/>
      <c r="VAX151" s="4"/>
      <c r="VAY151" s="4"/>
      <c r="VAZ151" s="4"/>
      <c r="VBA151" s="4"/>
      <c r="VBB151" s="4"/>
      <c r="VBC151" s="4"/>
      <c r="VBD151" s="4"/>
      <c r="VBE151" s="4"/>
      <c r="VBF151" s="4"/>
      <c r="VBG151" s="4"/>
      <c r="VBH151" s="4"/>
      <c r="VBI151" s="4"/>
      <c r="VBJ151" s="4"/>
      <c r="VBK151" s="4"/>
      <c r="VBL151" s="4"/>
      <c r="VBM151" s="4"/>
      <c r="VBN151" s="4"/>
      <c r="VBO151" s="4"/>
      <c r="VBP151" s="4"/>
      <c r="VBQ151" s="4"/>
      <c r="VBR151" s="4"/>
      <c r="VBS151" s="4"/>
      <c r="VBT151" s="4"/>
      <c r="VBU151" s="4"/>
      <c r="VBV151" s="4"/>
      <c r="VBW151" s="4"/>
      <c r="VBX151" s="4"/>
      <c r="VBY151" s="4"/>
      <c r="VBZ151" s="4"/>
      <c r="VCA151" s="4"/>
      <c r="VCB151" s="4"/>
      <c r="VCC151" s="4"/>
      <c r="VCD151" s="4"/>
      <c r="VCE151" s="4"/>
      <c r="VCF151" s="4"/>
      <c r="VCG151" s="4"/>
      <c r="VCH151" s="4"/>
      <c r="VCI151" s="4"/>
      <c r="VCJ151" s="4"/>
      <c r="VCK151" s="4"/>
      <c r="VCL151" s="4"/>
      <c r="VCM151" s="4"/>
      <c r="VCN151" s="4"/>
      <c r="VCO151" s="4"/>
      <c r="VCP151" s="4"/>
      <c r="VCQ151" s="4"/>
      <c r="VCR151" s="4"/>
      <c r="VCS151" s="4"/>
      <c r="VCT151" s="4"/>
      <c r="VCU151" s="4"/>
      <c r="VCV151" s="4"/>
      <c r="VCW151" s="4"/>
      <c r="VCX151" s="4"/>
      <c r="VCY151" s="4"/>
      <c r="VCZ151" s="4"/>
      <c r="VDA151" s="4"/>
      <c r="VDB151" s="4"/>
      <c r="VDC151" s="4"/>
      <c r="VDD151" s="4"/>
      <c r="VDE151" s="4"/>
      <c r="VDF151" s="4"/>
      <c r="VDG151" s="4"/>
      <c r="VDH151" s="4"/>
      <c r="VDI151" s="4"/>
      <c r="VDJ151" s="4"/>
      <c r="VDK151" s="4"/>
      <c r="VDL151" s="4"/>
      <c r="VDM151" s="4"/>
      <c r="VDN151" s="4"/>
      <c r="VDO151" s="4"/>
      <c r="VDP151" s="4"/>
      <c r="VDQ151" s="4"/>
      <c r="VDR151" s="4"/>
      <c r="VDS151" s="4"/>
      <c r="VDT151" s="4"/>
      <c r="VDU151" s="4"/>
      <c r="VDV151" s="4"/>
      <c r="VDW151" s="4"/>
      <c r="VDX151" s="4"/>
      <c r="VDY151" s="4"/>
      <c r="VDZ151" s="4"/>
      <c r="VEA151" s="4"/>
      <c r="VEB151" s="4"/>
      <c r="VEC151" s="4"/>
      <c r="VED151" s="4"/>
      <c r="VEE151" s="4"/>
      <c r="VEF151" s="4"/>
      <c r="VEG151" s="4"/>
      <c r="VEH151" s="4"/>
      <c r="VEI151" s="4"/>
      <c r="VEJ151" s="4"/>
      <c r="VEK151" s="4"/>
      <c r="VEL151" s="4"/>
      <c r="VEM151" s="4"/>
      <c r="VEN151" s="4"/>
      <c r="VEO151" s="4"/>
      <c r="VEP151" s="4"/>
      <c r="VEQ151" s="4"/>
      <c r="VER151" s="4"/>
      <c r="VES151" s="4"/>
      <c r="VET151" s="4"/>
      <c r="VEU151" s="4"/>
      <c r="VEV151" s="4"/>
      <c r="VEW151" s="4"/>
      <c r="VEX151" s="4"/>
      <c r="VEY151" s="4"/>
      <c r="VEZ151" s="4"/>
      <c r="VFA151" s="4"/>
      <c r="VFB151" s="4"/>
      <c r="VFC151" s="4"/>
      <c r="VFD151" s="4"/>
      <c r="VFE151" s="4"/>
      <c r="VFF151" s="4"/>
      <c r="VFG151" s="4"/>
      <c r="VFH151" s="4"/>
      <c r="VFI151" s="4"/>
      <c r="VFJ151" s="4"/>
      <c r="VFK151" s="4"/>
      <c r="VFL151" s="4"/>
      <c r="VFM151" s="4"/>
      <c r="VFN151" s="4"/>
      <c r="VFO151" s="4"/>
      <c r="VFP151" s="4"/>
      <c r="VFQ151" s="4"/>
      <c r="VFR151" s="4"/>
      <c r="VFS151" s="4"/>
      <c r="VFT151" s="4"/>
      <c r="VFU151" s="4"/>
      <c r="VFV151" s="4"/>
      <c r="VFW151" s="4"/>
      <c r="VFX151" s="4"/>
      <c r="VFY151" s="4"/>
      <c r="VFZ151" s="4"/>
      <c r="VGA151" s="4"/>
      <c r="VGB151" s="4"/>
      <c r="VGC151" s="4"/>
      <c r="VGD151" s="4"/>
      <c r="VGE151" s="74"/>
      <c r="VGF151" s="74"/>
      <c r="VGG151" s="74"/>
      <c r="VGH151" s="74"/>
      <c r="VGI151" s="74"/>
      <c r="VGJ151" s="74"/>
      <c r="VGK151" s="4"/>
      <c r="VGL151" s="4"/>
      <c r="VGM151" s="4"/>
      <c r="VGN151" s="4"/>
      <c r="VGO151" s="4"/>
      <c r="VGP151" s="4"/>
      <c r="VGQ151" s="4"/>
      <c r="VGR151" s="4"/>
      <c r="VGS151" s="4"/>
      <c r="VGT151" s="4"/>
      <c r="VGU151" s="4"/>
      <c r="VGV151" s="4"/>
      <c r="VGW151" s="4"/>
      <c r="VGX151" s="4"/>
      <c r="VGY151" s="4"/>
      <c r="VGZ151" s="4"/>
      <c r="VHA151" s="4"/>
      <c r="VHB151" s="4"/>
      <c r="VHC151" s="4"/>
      <c r="VHD151" s="4"/>
      <c r="VHE151" s="4"/>
      <c r="VHF151" s="4"/>
      <c r="VHG151" s="4"/>
      <c r="VHH151" s="4"/>
      <c r="VHI151" s="4"/>
      <c r="VHJ151" s="4"/>
      <c r="VHK151" s="4"/>
      <c r="VHL151" s="4"/>
      <c r="VHM151" s="4"/>
      <c r="VHN151" s="4"/>
      <c r="VHO151" s="4"/>
      <c r="VHP151" s="4"/>
      <c r="VHQ151" s="4"/>
      <c r="VHR151" s="4"/>
      <c r="VHS151" s="4"/>
      <c r="VHT151" s="4"/>
      <c r="VHU151" s="4"/>
      <c r="VHV151" s="4"/>
      <c r="VHW151" s="4"/>
      <c r="VHX151" s="4"/>
      <c r="VHY151" s="4"/>
      <c r="VHZ151" s="4"/>
      <c r="VIA151" s="4"/>
      <c r="VIB151" s="4"/>
      <c r="VIC151" s="4"/>
      <c r="VID151" s="4"/>
      <c r="VIE151" s="4"/>
      <c r="VIF151" s="4"/>
      <c r="VIG151" s="4"/>
      <c r="VIH151" s="4"/>
      <c r="VII151" s="4"/>
      <c r="VIJ151" s="4"/>
      <c r="VIK151" s="4"/>
      <c r="VIL151" s="4"/>
      <c r="VIM151" s="4"/>
      <c r="VIN151" s="4"/>
      <c r="VIO151" s="4"/>
      <c r="VIP151" s="4"/>
      <c r="VIQ151" s="4"/>
      <c r="VIR151" s="4"/>
      <c r="VIS151" s="4"/>
      <c r="VIT151" s="4"/>
      <c r="VIU151" s="4"/>
      <c r="VIV151" s="4"/>
      <c r="VIW151" s="4"/>
      <c r="VIX151" s="4"/>
      <c r="VIY151" s="4"/>
      <c r="VIZ151" s="4"/>
      <c r="VJA151" s="4"/>
      <c r="VJB151" s="4"/>
      <c r="VJC151" s="4"/>
      <c r="VJD151" s="4"/>
      <c r="VJE151" s="4"/>
      <c r="VJF151" s="4"/>
      <c r="VJG151" s="4"/>
      <c r="VJH151" s="4"/>
      <c r="VJI151" s="4"/>
      <c r="VJJ151" s="4"/>
      <c r="VJK151" s="4"/>
      <c r="VJL151" s="4"/>
      <c r="VJM151" s="4"/>
      <c r="VJN151" s="4"/>
      <c r="VJO151" s="4"/>
      <c r="VJP151" s="4"/>
      <c r="VJQ151" s="4"/>
      <c r="VJR151" s="4"/>
      <c r="VJS151" s="4"/>
      <c r="VJT151" s="4"/>
      <c r="VJU151" s="4"/>
      <c r="VJV151" s="4"/>
      <c r="VJW151" s="4"/>
      <c r="VJX151" s="4"/>
      <c r="VJY151" s="4"/>
      <c r="VJZ151" s="4"/>
      <c r="VKA151" s="4"/>
      <c r="VKB151" s="4"/>
      <c r="VKC151" s="4"/>
      <c r="VKD151" s="4"/>
      <c r="VKE151" s="4"/>
      <c r="VKF151" s="4"/>
      <c r="VKG151" s="4"/>
      <c r="VKH151" s="4"/>
      <c r="VKI151" s="4"/>
      <c r="VKJ151" s="4"/>
      <c r="VKK151" s="4"/>
      <c r="VKL151" s="4"/>
      <c r="VKM151" s="4"/>
      <c r="VKN151" s="4"/>
      <c r="VKO151" s="4"/>
      <c r="VKP151" s="4"/>
      <c r="VKQ151" s="4"/>
      <c r="VKR151" s="4"/>
      <c r="VKS151" s="4"/>
      <c r="VKT151" s="4"/>
      <c r="VKU151" s="4"/>
      <c r="VKV151" s="4"/>
      <c r="VKW151" s="4"/>
      <c r="VKX151" s="4"/>
      <c r="VKY151" s="4"/>
      <c r="VKZ151" s="4"/>
      <c r="VLA151" s="4"/>
      <c r="VLB151" s="4"/>
      <c r="VLC151" s="4"/>
      <c r="VLD151" s="4"/>
      <c r="VLE151" s="4"/>
      <c r="VLF151" s="4"/>
      <c r="VLG151" s="4"/>
      <c r="VLH151" s="4"/>
      <c r="VLI151" s="4"/>
      <c r="VLJ151" s="4"/>
      <c r="VLK151" s="4"/>
      <c r="VLL151" s="4"/>
      <c r="VLM151" s="4"/>
      <c r="VLN151" s="4"/>
      <c r="VLO151" s="4"/>
      <c r="VLP151" s="4"/>
      <c r="VLQ151" s="4"/>
      <c r="VLR151" s="4"/>
      <c r="VLS151" s="4"/>
      <c r="VLT151" s="4"/>
      <c r="VLU151" s="4"/>
      <c r="VLV151" s="4"/>
      <c r="VLW151" s="4"/>
      <c r="VLX151" s="4"/>
      <c r="VLY151" s="4"/>
      <c r="VLZ151" s="4"/>
      <c r="VMA151" s="4"/>
      <c r="VMB151" s="4"/>
      <c r="VMC151" s="4"/>
      <c r="VMD151" s="4"/>
      <c r="VME151" s="4"/>
      <c r="VMF151" s="4"/>
      <c r="VMG151" s="4"/>
      <c r="VMH151" s="4"/>
      <c r="VMI151" s="4"/>
      <c r="VMJ151" s="4"/>
      <c r="VMK151" s="4"/>
      <c r="VML151" s="4"/>
      <c r="VMM151" s="4"/>
      <c r="VMN151" s="4"/>
      <c r="VMO151" s="4"/>
      <c r="VMP151" s="4"/>
      <c r="VMQ151" s="4"/>
      <c r="VMR151" s="4"/>
      <c r="VMS151" s="4"/>
      <c r="VMT151" s="4"/>
      <c r="VMU151" s="4"/>
      <c r="VMV151" s="4"/>
      <c r="VMW151" s="4"/>
      <c r="VMX151" s="4"/>
      <c r="VMY151" s="4"/>
      <c r="VMZ151" s="4"/>
      <c r="VNA151" s="4"/>
      <c r="VNB151" s="4"/>
      <c r="VNC151" s="4"/>
      <c r="VND151" s="4"/>
      <c r="VNE151" s="4"/>
      <c r="VNF151" s="4"/>
      <c r="VNG151" s="4"/>
      <c r="VNH151" s="4"/>
      <c r="VNI151" s="4"/>
      <c r="VNJ151" s="4"/>
      <c r="VNK151" s="4"/>
      <c r="VNL151" s="4"/>
      <c r="VNM151" s="4"/>
      <c r="VNN151" s="4"/>
      <c r="VNO151" s="4"/>
      <c r="VNP151" s="4"/>
      <c r="VNQ151" s="4"/>
      <c r="VNR151" s="4"/>
      <c r="VNS151" s="4"/>
      <c r="VNT151" s="4"/>
      <c r="VNU151" s="4"/>
      <c r="VNV151" s="4"/>
      <c r="VNW151" s="4"/>
      <c r="VNX151" s="4"/>
      <c r="VNY151" s="4"/>
      <c r="VNZ151" s="4"/>
      <c r="VOA151" s="4"/>
      <c r="VOB151" s="4"/>
      <c r="VOC151" s="4"/>
      <c r="VOD151" s="4"/>
      <c r="VOE151" s="4"/>
      <c r="VOF151" s="4"/>
      <c r="VOG151" s="4"/>
      <c r="VOH151" s="4"/>
      <c r="VOI151" s="4"/>
      <c r="VOJ151" s="4"/>
      <c r="VOK151" s="4"/>
      <c r="VOL151" s="4"/>
      <c r="VOM151" s="4"/>
      <c r="VON151" s="4"/>
      <c r="VOO151" s="4"/>
      <c r="VOP151" s="4"/>
      <c r="VOQ151" s="4"/>
      <c r="VOR151" s="4"/>
      <c r="VOS151" s="4"/>
      <c r="VOT151" s="4"/>
      <c r="VOU151" s="4"/>
      <c r="VOV151" s="4"/>
      <c r="VOW151" s="4"/>
      <c r="VOX151" s="4"/>
      <c r="VOY151" s="4"/>
      <c r="VOZ151" s="4"/>
      <c r="VPA151" s="4"/>
      <c r="VPB151" s="4"/>
      <c r="VPC151" s="4"/>
      <c r="VPD151" s="4"/>
      <c r="VPE151" s="4"/>
      <c r="VPF151" s="4"/>
      <c r="VPG151" s="4"/>
      <c r="VPH151" s="4"/>
      <c r="VPI151" s="4"/>
      <c r="VPJ151" s="4"/>
      <c r="VPK151" s="4"/>
      <c r="VPL151" s="4"/>
      <c r="VPM151" s="4"/>
      <c r="VPN151" s="4"/>
      <c r="VPO151" s="4"/>
      <c r="VPP151" s="4"/>
      <c r="VPQ151" s="4"/>
      <c r="VPR151" s="4"/>
      <c r="VPS151" s="4"/>
      <c r="VPT151" s="4"/>
      <c r="VPU151" s="4"/>
      <c r="VPV151" s="4"/>
      <c r="VPW151" s="4"/>
      <c r="VPX151" s="4"/>
      <c r="VPY151" s="4"/>
      <c r="VPZ151" s="4"/>
      <c r="VQA151" s="74"/>
      <c r="VQB151" s="74"/>
      <c r="VQC151" s="74"/>
      <c r="VQD151" s="74"/>
      <c r="VQE151" s="74"/>
      <c r="VQF151" s="74"/>
      <c r="VQG151" s="4"/>
      <c r="VQH151" s="4"/>
      <c r="VQI151" s="4"/>
      <c r="VQJ151" s="4"/>
      <c r="VQK151" s="4"/>
      <c r="VQL151" s="4"/>
      <c r="VQM151" s="4"/>
      <c r="VQN151" s="4"/>
      <c r="VQO151" s="4"/>
      <c r="VQP151" s="4"/>
      <c r="VQQ151" s="4"/>
      <c r="VQR151" s="4"/>
      <c r="VQS151" s="4"/>
      <c r="VQT151" s="4"/>
      <c r="VQU151" s="4"/>
      <c r="VQV151" s="4"/>
      <c r="VQW151" s="4"/>
      <c r="VQX151" s="4"/>
      <c r="VQY151" s="4"/>
      <c r="VQZ151" s="4"/>
      <c r="VRA151" s="4"/>
      <c r="VRB151" s="4"/>
      <c r="VRC151" s="4"/>
      <c r="VRD151" s="4"/>
      <c r="VRE151" s="4"/>
      <c r="VRF151" s="4"/>
      <c r="VRG151" s="4"/>
      <c r="VRH151" s="4"/>
      <c r="VRI151" s="4"/>
      <c r="VRJ151" s="4"/>
      <c r="VRK151" s="4"/>
      <c r="VRL151" s="4"/>
      <c r="VRM151" s="4"/>
      <c r="VRN151" s="4"/>
      <c r="VRO151" s="4"/>
      <c r="VRP151" s="4"/>
      <c r="VRQ151" s="4"/>
      <c r="VRR151" s="4"/>
      <c r="VRS151" s="4"/>
      <c r="VRT151" s="4"/>
      <c r="VRU151" s="4"/>
      <c r="VRV151" s="4"/>
      <c r="VRW151" s="4"/>
      <c r="VRX151" s="4"/>
      <c r="VRY151" s="4"/>
      <c r="VRZ151" s="4"/>
      <c r="VSA151" s="4"/>
      <c r="VSB151" s="4"/>
      <c r="VSC151" s="4"/>
      <c r="VSD151" s="4"/>
      <c r="VSE151" s="4"/>
      <c r="VSF151" s="4"/>
      <c r="VSG151" s="4"/>
      <c r="VSH151" s="4"/>
      <c r="VSI151" s="4"/>
      <c r="VSJ151" s="4"/>
      <c r="VSK151" s="4"/>
      <c r="VSL151" s="4"/>
      <c r="VSM151" s="4"/>
      <c r="VSN151" s="4"/>
      <c r="VSO151" s="4"/>
      <c r="VSP151" s="4"/>
      <c r="VSQ151" s="4"/>
      <c r="VSR151" s="4"/>
      <c r="VSS151" s="4"/>
      <c r="VST151" s="4"/>
      <c r="VSU151" s="4"/>
      <c r="VSV151" s="4"/>
      <c r="VSW151" s="4"/>
      <c r="VSX151" s="4"/>
      <c r="VSY151" s="4"/>
      <c r="VSZ151" s="4"/>
      <c r="VTA151" s="4"/>
      <c r="VTB151" s="4"/>
      <c r="VTC151" s="4"/>
      <c r="VTD151" s="4"/>
      <c r="VTE151" s="4"/>
      <c r="VTF151" s="4"/>
      <c r="VTG151" s="4"/>
      <c r="VTH151" s="4"/>
      <c r="VTI151" s="4"/>
      <c r="VTJ151" s="4"/>
      <c r="VTK151" s="4"/>
      <c r="VTL151" s="4"/>
      <c r="VTM151" s="4"/>
      <c r="VTN151" s="4"/>
      <c r="VTO151" s="4"/>
      <c r="VTP151" s="4"/>
      <c r="VTQ151" s="4"/>
      <c r="VTR151" s="4"/>
      <c r="VTS151" s="4"/>
      <c r="VTT151" s="4"/>
      <c r="VTU151" s="4"/>
      <c r="VTV151" s="4"/>
      <c r="VTW151" s="4"/>
      <c r="VTX151" s="4"/>
      <c r="VTY151" s="4"/>
      <c r="VTZ151" s="4"/>
      <c r="VUA151" s="4"/>
      <c r="VUB151" s="4"/>
      <c r="VUC151" s="4"/>
      <c r="VUD151" s="4"/>
      <c r="VUE151" s="4"/>
      <c r="VUF151" s="4"/>
      <c r="VUG151" s="4"/>
      <c r="VUH151" s="4"/>
      <c r="VUI151" s="4"/>
      <c r="VUJ151" s="4"/>
      <c r="VUK151" s="4"/>
      <c r="VUL151" s="4"/>
      <c r="VUM151" s="4"/>
      <c r="VUN151" s="4"/>
      <c r="VUO151" s="4"/>
      <c r="VUP151" s="4"/>
      <c r="VUQ151" s="4"/>
      <c r="VUR151" s="4"/>
      <c r="VUS151" s="4"/>
      <c r="VUT151" s="4"/>
      <c r="VUU151" s="4"/>
      <c r="VUV151" s="4"/>
      <c r="VUW151" s="4"/>
      <c r="VUX151" s="4"/>
      <c r="VUY151" s="4"/>
      <c r="VUZ151" s="4"/>
      <c r="VVA151" s="4"/>
      <c r="VVB151" s="4"/>
      <c r="VVC151" s="4"/>
      <c r="VVD151" s="4"/>
      <c r="VVE151" s="4"/>
      <c r="VVF151" s="4"/>
      <c r="VVG151" s="4"/>
      <c r="VVH151" s="4"/>
      <c r="VVI151" s="4"/>
      <c r="VVJ151" s="4"/>
      <c r="VVK151" s="4"/>
      <c r="VVL151" s="4"/>
      <c r="VVM151" s="4"/>
      <c r="VVN151" s="4"/>
      <c r="VVO151" s="4"/>
      <c r="VVP151" s="4"/>
      <c r="VVQ151" s="4"/>
      <c r="VVR151" s="4"/>
      <c r="VVS151" s="4"/>
      <c r="VVT151" s="4"/>
      <c r="VVU151" s="4"/>
      <c r="VVV151" s="4"/>
      <c r="VVW151" s="4"/>
      <c r="VVX151" s="4"/>
      <c r="VVY151" s="4"/>
      <c r="VVZ151" s="4"/>
      <c r="VWA151" s="4"/>
      <c r="VWB151" s="4"/>
      <c r="VWC151" s="4"/>
      <c r="VWD151" s="4"/>
      <c r="VWE151" s="4"/>
      <c r="VWF151" s="4"/>
      <c r="VWG151" s="4"/>
      <c r="VWH151" s="4"/>
      <c r="VWI151" s="4"/>
      <c r="VWJ151" s="4"/>
      <c r="VWK151" s="4"/>
      <c r="VWL151" s="4"/>
      <c r="VWM151" s="4"/>
      <c r="VWN151" s="4"/>
      <c r="VWO151" s="4"/>
      <c r="VWP151" s="4"/>
      <c r="VWQ151" s="4"/>
      <c r="VWR151" s="4"/>
      <c r="VWS151" s="4"/>
      <c r="VWT151" s="4"/>
      <c r="VWU151" s="4"/>
      <c r="VWV151" s="4"/>
      <c r="VWW151" s="4"/>
      <c r="VWX151" s="4"/>
      <c r="VWY151" s="4"/>
      <c r="VWZ151" s="4"/>
      <c r="VXA151" s="4"/>
      <c r="VXB151" s="4"/>
      <c r="VXC151" s="4"/>
      <c r="VXD151" s="4"/>
      <c r="VXE151" s="4"/>
      <c r="VXF151" s="4"/>
      <c r="VXG151" s="4"/>
      <c r="VXH151" s="4"/>
      <c r="VXI151" s="4"/>
      <c r="VXJ151" s="4"/>
      <c r="VXK151" s="4"/>
      <c r="VXL151" s="4"/>
      <c r="VXM151" s="4"/>
      <c r="VXN151" s="4"/>
      <c r="VXO151" s="4"/>
      <c r="VXP151" s="4"/>
      <c r="VXQ151" s="4"/>
      <c r="VXR151" s="4"/>
      <c r="VXS151" s="4"/>
      <c r="VXT151" s="4"/>
      <c r="VXU151" s="4"/>
      <c r="VXV151" s="4"/>
      <c r="VXW151" s="4"/>
      <c r="VXX151" s="4"/>
      <c r="VXY151" s="4"/>
      <c r="VXZ151" s="4"/>
      <c r="VYA151" s="4"/>
      <c r="VYB151" s="4"/>
      <c r="VYC151" s="4"/>
      <c r="VYD151" s="4"/>
      <c r="VYE151" s="4"/>
      <c r="VYF151" s="4"/>
      <c r="VYG151" s="4"/>
      <c r="VYH151" s="4"/>
      <c r="VYI151" s="4"/>
      <c r="VYJ151" s="4"/>
      <c r="VYK151" s="4"/>
      <c r="VYL151" s="4"/>
      <c r="VYM151" s="4"/>
      <c r="VYN151" s="4"/>
      <c r="VYO151" s="4"/>
      <c r="VYP151" s="4"/>
      <c r="VYQ151" s="4"/>
      <c r="VYR151" s="4"/>
      <c r="VYS151" s="4"/>
      <c r="VYT151" s="4"/>
      <c r="VYU151" s="4"/>
      <c r="VYV151" s="4"/>
      <c r="VYW151" s="4"/>
      <c r="VYX151" s="4"/>
      <c r="VYY151" s="4"/>
      <c r="VYZ151" s="4"/>
      <c r="VZA151" s="4"/>
      <c r="VZB151" s="4"/>
      <c r="VZC151" s="4"/>
      <c r="VZD151" s="4"/>
      <c r="VZE151" s="4"/>
      <c r="VZF151" s="4"/>
      <c r="VZG151" s="4"/>
      <c r="VZH151" s="4"/>
      <c r="VZI151" s="4"/>
      <c r="VZJ151" s="4"/>
      <c r="VZK151" s="4"/>
      <c r="VZL151" s="4"/>
      <c r="VZM151" s="4"/>
      <c r="VZN151" s="4"/>
      <c r="VZO151" s="4"/>
      <c r="VZP151" s="4"/>
      <c r="VZQ151" s="4"/>
      <c r="VZR151" s="4"/>
      <c r="VZS151" s="4"/>
      <c r="VZT151" s="4"/>
      <c r="VZU151" s="4"/>
      <c r="VZV151" s="4"/>
      <c r="VZW151" s="74"/>
      <c r="VZX151" s="74"/>
      <c r="VZY151" s="74"/>
      <c r="VZZ151" s="74"/>
      <c r="WAA151" s="74"/>
      <c r="WAB151" s="74"/>
      <c r="WAC151" s="4"/>
      <c r="WAD151" s="4"/>
      <c r="WAE151" s="4"/>
      <c r="WAF151" s="4"/>
      <c r="WAG151" s="4"/>
      <c r="WAH151" s="4"/>
      <c r="WAI151" s="4"/>
      <c r="WAJ151" s="4"/>
      <c r="WAK151" s="4"/>
      <c r="WAL151" s="4"/>
      <c r="WAM151" s="4"/>
      <c r="WAN151" s="4"/>
      <c r="WAO151" s="4"/>
      <c r="WAP151" s="4"/>
      <c r="WAQ151" s="4"/>
      <c r="WAR151" s="4"/>
      <c r="WAS151" s="4"/>
      <c r="WAT151" s="4"/>
      <c r="WAU151" s="4"/>
      <c r="WAV151" s="4"/>
      <c r="WAW151" s="4"/>
      <c r="WAX151" s="4"/>
      <c r="WAY151" s="4"/>
      <c r="WAZ151" s="4"/>
      <c r="WBA151" s="4"/>
      <c r="WBB151" s="4"/>
      <c r="WBC151" s="4"/>
      <c r="WBD151" s="4"/>
      <c r="WBE151" s="4"/>
      <c r="WBF151" s="4"/>
      <c r="WBG151" s="4"/>
      <c r="WBH151" s="4"/>
      <c r="WBI151" s="4"/>
      <c r="WBJ151" s="4"/>
      <c r="WBK151" s="4"/>
      <c r="WBL151" s="4"/>
      <c r="WBM151" s="4"/>
      <c r="WBN151" s="4"/>
      <c r="WBO151" s="4"/>
      <c r="WBP151" s="4"/>
      <c r="WBQ151" s="4"/>
      <c r="WBR151" s="4"/>
      <c r="WBS151" s="4"/>
      <c r="WBT151" s="4"/>
      <c r="WBU151" s="4"/>
      <c r="WBV151" s="4"/>
      <c r="WBW151" s="4"/>
      <c r="WBX151" s="4"/>
      <c r="WBY151" s="4"/>
      <c r="WBZ151" s="4"/>
      <c r="WCA151" s="4"/>
      <c r="WCB151" s="4"/>
      <c r="WCC151" s="4"/>
      <c r="WCD151" s="4"/>
      <c r="WCE151" s="4"/>
      <c r="WCF151" s="4"/>
      <c r="WCG151" s="4"/>
      <c r="WCH151" s="4"/>
      <c r="WCI151" s="4"/>
      <c r="WCJ151" s="4"/>
      <c r="WCK151" s="4"/>
      <c r="WCL151" s="4"/>
      <c r="WCM151" s="4"/>
      <c r="WCN151" s="4"/>
      <c r="WCO151" s="4"/>
      <c r="WCP151" s="4"/>
      <c r="WCQ151" s="4"/>
      <c r="WCR151" s="4"/>
      <c r="WCS151" s="4"/>
      <c r="WCT151" s="4"/>
      <c r="WCU151" s="4"/>
      <c r="WCV151" s="4"/>
      <c r="WCW151" s="4"/>
      <c r="WCX151" s="4"/>
      <c r="WCY151" s="4"/>
      <c r="WCZ151" s="4"/>
      <c r="WDA151" s="4"/>
      <c r="WDB151" s="4"/>
      <c r="WDC151" s="4"/>
      <c r="WDD151" s="4"/>
      <c r="WDE151" s="4"/>
      <c r="WDF151" s="4"/>
      <c r="WDG151" s="4"/>
      <c r="WDH151" s="4"/>
      <c r="WDI151" s="4"/>
      <c r="WDJ151" s="4"/>
      <c r="WDK151" s="4"/>
      <c r="WDL151" s="4"/>
      <c r="WDM151" s="4"/>
      <c r="WDN151" s="4"/>
      <c r="WDO151" s="4"/>
      <c r="WDP151" s="4"/>
      <c r="WDQ151" s="4"/>
      <c r="WDR151" s="4"/>
      <c r="WDS151" s="4"/>
      <c r="WDT151" s="4"/>
      <c r="WDU151" s="4"/>
      <c r="WDV151" s="4"/>
      <c r="WDW151" s="4"/>
      <c r="WDX151" s="4"/>
      <c r="WDY151" s="4"/>
      <c r="WDZ151" s="4"/>
      <c r="WEA151" s="4"/>
      <c r="WEB151" s="4"/>
      <c r="WEC151" s="4"/>
      <c r="WED151" s="4"/>
      <c r="WEE151" s="4"/>
      <c r="WEF151" s="4"/>
      <c r="WEG151" s="4"/>
      <c r="WEH151" s="4"/>
      <c r="WEI151" s="4"/>
      <c r="WEJ151" s="4"/>
      <c r="WEK151" s="4"/>
      <c r="WEL151" s="4"/>
      <c r="WEM151" s="4"/>
      <c r="WEN151" s="4"/>
      <c r="WEO151" s="4"/>
      <c r="WEP151" s="4"/>
      <c r="WEQ151" s="4"/>
      <c r="WER151" s="4"/>
      <c r="WES151" s="4"/>
      <c r="WET151" s="4"/>
      <c r="WEU151" s="4"/>
      <c r="WEV151" s="4"/>
      <c r="WEW151" s="4"/>
      <c r="WEX151" s="4"/>
      <c r="WEY151" s="4"/>
      <c r="WEZ151" s="4"/>
      <c r="WFA151" s="4"/>
      <c r="WFB151" s="4"/>
      <c r="WFC151" s="4"/>
      <c r="WFD151" s="4"/>
      <c r="WFE151" s="4"/>
      <c r="WFF151" s="4"/>
      <c r="WFG151" s="4"/>
      <c r="WFH151" s="4"/>
      <c r="WFI151" s="4"/>
      <c r="WFJ151" s="4"/>
      <c r="WFK151" s="4"/>
      <c r="WFL151" s="4"/>
      <c r="WFM151" s="4"/>
      <c r="WFN151" s="4"/>
      <c r="WFO151" s="4"/>
      <c r="WFP151" s="4"/>
      <c r="WFQ151" s="4"/>
      <c r="WFR151" s="4"/>
      <c r="WFS151" s="4"/>
      <c r="WFT151" s="4"/>
      <c r="WFU151" s="4"/>
      <c r="WFV151" s="4"/>
      <c r="WFW151" s="4"/>
      <c r="WFX151" s="4"/>
      <c r="WFY151" s="4"/>
      <c r="WFZ151" s="4"/>
      <c r="WGA151" s="4"/>
      <c r="WGB151" s="4"/>
      <c r="WGC151" s="4"/>
      <c r="WGD151" s="4"/>
      <c r="WGE151" s="4"/>
      <c r="WGF151" s="4"/>
      <c r="WGG151" s="4"/>
      <c r="WGH151" s="4"/>
      <c r="WGI151" s="4"/>
      <c r="WGJ151" s="4"/>
      <c r="WGK151" s="4"/>
      <c r="WGL151" s="4"/>
      <c r="WGM151" s="4"/>
      <c r="WGN151" s="4"/>
      <c r="WGO151" s="4"/>
      <c r="WGP151" s="4"/>
      <c r="WGQ151" s="4"/>
      <c r="WGR151" s="4"/>
      <c r="WGS151" s="4"/>
      <c r="WGT151" s="4"/>
      <c r="WGU151" s="4"/>
      <c r="WGV151" s="4"/>
      <c r="WGW151" s="4"/>
      <c r="WGX151" s="4"/>
      <c r="WGY151" s="4"/>
      <c r="WGZ151" s="4"/>
      <c r="WHA151" s="4"/>
      <c r="WHB151" s="4"/>
      <c r="WHC151" s="4"/>
      <c r="WHD151" s="4"/>
      <c r="WHE151" s="4"/>
      <c r="WHF151" s="4"/>
      <c r="WHG151" s="4"/>
      <c r="WHH151" s="4"/>
      <c r="WHI151" s="4"/>
      <c r="WHJ151" s="4"/>
      <c r="WHK151" s="4"/>
      <c r="WHL151" s="4"/>
      <c r="WHM151" s="4"/>
      <c r="WHN151" s="4"/>
      <c r="WHO151" s="4"/>
      <c r="WHP151" s="4"/>
      <c r="WHQ151" s="4"/>
      <c r="WHR151" s="4"/>
      <c r="WHS151" s="4"/>
      <c r="WHT151" s="4"/>
      <c r="WHU151" s="4"/>
      <c r="WHV151" s="4"/>
      <c r="WHW151" s="4"/>
      <c r="WHX151" s="4"/>
      <c r="WHY151" s="4"/>
      <c r="WHZ151" s="4"/>
      <c r="WIA151" s="4"/>
      <c r="WIB151" s="4"/>
      <c r="WIC151" s="4"/>
      <c r="WID151" s="4"/>
      <c r="WIE151" s="4"/>
      <c r="WIF151" s="4"/>
      <c r="WIG151" s="4"/>
      <c r="WIH151" s="4"/>
      <c r="WII151" s="4"/>
      <c r="WIJ151" s="4"/>
      <c r="WIK151" s="4"/>
      <c r="WIL151" s="4"/>
      <c r="WIM151" s="4"/>
      <c r="WIN151" s="4"/>
      <c r="WIO151" s="4"/>
      <c r="WIP151" s="4"/>
      <c r="WIQ151" s="4"/>
      <c r="WIR151" s="4"/>
      <c r="WIS151" s="4"/>
      <c r="WIT151" s="4"/>
      <c r="WIU151" s="4"/>
      <c r="WIV151" s="4"/>
      <c r="WIW151" s="4"/>
      <c r="WIX151" s="4"/>
      <c r="WIY151" s="4"/>
      <c r="WIZ151" s="4"/>
      <c r="WJA151" s="4"/>
      <c r="WJB151" s="4"/>
      <c r="WJC151" s="4"/>
      <c r="WJD151" s="4"/>
      <c r="WJE151" s="4"/>
      <c r="WJF151" s="4"/>
      <c r="WJG151" s="4"/>
      <c r="WJH151" s="4"/>
      <c r="WJI151" s="4"/>
      <c r="WJJ151" s="4"/>
      <c r="WJK151" s="4"/>
      <c r="WJL151" s="4"/>
      <c r="WJM151" s="4"/>
      <c r="WJN151" s="4"/>
      <c r="WJO151" s="4"/>
      <c r="WJP151" s="4"/>
      <c r="WJQ151" s="4"/>
      <c r="WJR151" s="4"/>
      <c r="WJS151" s="74"/>
      <c r="WJT151" s="74"/>
      <c r="WJU151" s="74"/>
      <c r="WJV151" s="74"/>
      <c r="WJW151" s="74"/>
      <c r="WJX151" s="74"/>
      <c r="WJY151" s="4"/>
      <c r="WJZ151" s="4"/>
      <c r="WKA151" s="4"/>
      <c r="WKB151" s="4"/>
      <c r="WKC151" s="4"/>
      <c r="WKD151" s="4"/>
      <c r="WKE151" s="4"/>
      <c r="WKF151" s="4"/>
      <c r="WKG151" s="4"/>
      <c r="WKH151" s="4"/>
      <c r="WKI151" s="4"/>
      <c r="WKJ151" s="4"/>
      <c r="WKK151" s="4"/>
      <c r="WKL151" s="4"/>
      <c r="WKM151" s="4"/>
      <c r="WKN151" s="4"/>
      <c r="WKO151" s="4"/>
      <c r="WKP151" s="4"/>
      <c r="WKQ151" s="4"/>
      <c r="WKR151" s="4"/>
      <c r="WKS151" s="4"/>
      <c r="WKT151" s="4"/>
      <c r="WKU151" s="4"/>
      <c r="WKV151" s="4"/>
      <c r="WKW151" s="4"/>
      <c r="WKX151" s="4"/>
      <c r="WKY151" s="4"/>
      <c r="WKZ151" s="4"/>
      <c r="WLA151" s="4"/>
      <c r="WLB151" s="4"/>
      <c r="WLC151" s="4"/>
      <c r="WLD151" s="4"/>
      <c r="WLE151" s="4"/>
      <c r="WLF151" s="4"/>
      <c r="WLG151" s="4"/>
      <c r="WLH151" s="4"/>
      <c r="WLI151" s="4"/>
      <c r="WLJ151" s="4"/>
      <c r="WLK151" s="4"/>
      <c r="WLL151" s="4"/>
      <c r="WLM151" s="4"/>
      <c r="WLN151" s="4"/>
      <c r="WLO151" s="4"/>
      <c r="WLP151" s="4"/>
      <c r="WLQ151" s="4"/>
      <c r="WLR151" s="4"/>
      <c r="WLS151" s="4"/>
      <c r="WLT151" s="4"/>
      <c r="WLU151" s="4"/>
      <c r="WLV151" s="4"/>
      <c r="WLW151" s="4"/>
      <c r="WLX151" s="4"/>
      <c r="WLY151" s="4"/>
      <c r="WLZ151" s="4"/>
      <c r="WMA151" s="4"/>
      <c r="WMB151" s="4"/>
      <c r="WMC151" s="4"/>
      <c r="WMD151" s="4"/>
      <c r="WME151" s="4"/>
      <c r="WMF151" s="4"/>
      <c r="WMG151" s="4"/>
      <c r="WMH151" s="4"/>
      <c r="WMI151" s="4"/>
      <c r="WMJ151" s="4"/>
      <c r="WMK151" s="4"/>
      <c r="WML151" s="4"/>
      <c r="WMM151" s="4"/>
      <c r="WMN151" s="4"/>
      <c r="WMO151" s="4"/>
      <c r="WMP151" s="4"/>
      <c r="WMQ151" s="4"/>
      <c r="WMR151" s="4"/>
      <c r="WMS151" s="4"/>
      <c r="WMT151" s="4"/>
      <c r="WMU151" s="4"/>
      <c r="WMV151" s="4"/>
      <c r="WMW151" s="4"/>
      <c r="WMX151" s="4"/>
      <c r="WMY151" s="4"/>
      <c r="WMZ151" s="4"/>
      <c r="WNA151" s="4"/>
      <c r="WNB151" s="4"/>
      <c r="WNC151" s="4"/>
      <c r="WND151" s="4"/>
      <c r="WNE151" s="4"/>
      <c r="WNF151" s="4"/>
      <c r="WNG151" s="4"/>
      <c r="WNH151" s="4"/>
      <c r="WNI151" s="4"/>
      <c r="WNJ151" s="4"/>
      <c r="WNK151" s="4"/>
      <c r="WNL151" s="4"/>
      <c r="WNM151" s="4"/>
      <c r="WNN151" s="4"/>
      <c r="WNO151" s="4"/>
      <c r="WNP151" s="4"/>
      <c r="WNQ151" s="4"/>
      <c r="WNR151" s="4"/>
      <c r="WNS151" s="4"/>
      <c r="WNT151" s="4"/>
      <c r="WNU151" s="4"/>
      <c r="WNV151" s="4"/>
      <c r="WNW151" s="4"/>
      <c r="WNX151" s="4"/>
      <c r="WNY151" s="4"/>
      <c r="WNZ151" s="4"/>
      <c r="WOA151" s="4"/>
      <c r="WOB151" s="4"/>
      <c r="WOC151" s="4"/>
      <c r="WOD151" s="4"/>
      <c r="WOE151" s="4"/>
      <c r="WOF151" s="4"/>
      <c r="WOG151" s="4"/>
      <c r="WOH151" s="4"/>
      <c r="WOI151" s="4"/>
      <c r="WOJ151" s="4"/>
      <c r="WOK151" s="4"/>
      <c r="WOL151" s="4"/>
      <c r="WOM151" s="4"/>
      <c r="WON151" s="4"/>
      <c r="WOO151" s="4"/>
      <c r="WOP151" s="4"/>
      <c r="WOQ151" s="4"/>
      <c r="WOR151" s="4"/>
      <c r="WOS151" s="4"/>
      <c r="WOT151" s="4"/>
      <c r="WOU151" s="4"/>
      <c r="WOV151" s="4"/>
      <c r="WOW151" s="4"/>
      <c r="WOX151" s="4"/>
      <c r="WOY151" s="4"/>
      <c r="WOZ151" s="4"/>
      <c r="WPA151" s="4"/>
      <c r="WPB151" s="4"/>
      <c r="WPC151" s="4"/>
      <c r="WPD151" s="4"/>
      <c r="WPE151" s="4"/>
      <c r="WPF151" s="4"/>
      <c r="WPG151" s="4"/>
      <c r="WPH151" s="4"/>
      <c r="WPI151" s="4"/>
      <c r="WPJ151" s="4"/>
      <c r="WPK151" s="4"/>
      <c r="WPL151" s="4"/>
      <c r="WPM151" s="4"/>
      <c r="WPN151" s="4"/>
      <c r="WPO151" s="4"/>
      <c r="WPP151" s="4"/>
      <c r="WPQ151" s="4"/>
      <c r="WPR151" s="4"/>
      <c r="WPS151" s="4"/>
      <c r="WPT151" s="4"/>
      <c r="WPU151" s="4"/>
      <c r="WPV151" s="4"/>
      <c r="WPW151" s="4"/>
      <c r="WPX151" s="4"/>
      <c r="WPY151" s="4"/>
      <c r="WPZ151" s="4"/>
      <c r="WQA151" s="4"/>
      <c r="WQB151" s="4"/>
      <c r="WQC151" s="4"/>
      <c r="WQD151" s="4"/>
      <c r="WQE151" s="4"/>
      <c r="WQF151" s="4"/>
      <c r="WQG151" s="4"/>
      <c r="WQH151" s="4"/>
      <c r="WQI151" s="4"/>
      <c r="WQJ151" s="4"/>
      <c r="WQK151" s="4"/>
      <c r="WQL151" s="4"/>
      <c r="WQM151" s="4"/>
      <c r="WQN151" s="4"/>
      <c r="WQO151" s="4"/>
      <c r="WQP151" s="4"/>
      <c r="WQQ151" s="4"/>
      <c r="WQR151" s="4"/>
      <c r="WQS151" s="4"/>
      <c r="WQT151" s="4"/>
      <c r="WQU151" s="4"/>
      <c r="WQV151" s="4"/>
      <c r="WQW151" s="4"/>
      <c r="WQX151" s="4"/>
      <c r="WQY151" s="4"/>
      <c r="WQZ151" s="4"/>
      <c r="WRA151" s="4"/>
      <c r="WRB151" s="4"/>
      <c r="WRC151" s="4"/>
      <c r="WRD151" s="4"/>
      <c r="WRE151" s="4"/>
      <c r="WRF151" s="4"/>
      <c r="WRG151" s="4"/>
      <c r="WRH151" s="4"/>
      <c r="WRI151" s="4"/>
      <c r="WRJ151" s="4"/>
      <c r="WRK151" s="4"/>
      <c r="WRL151" s="4"/>
      <c r="WRM151" s="4"/>
      <c r="WRN151" s="4"/>
      <c r="WRO151" s="4"/>
      <c r="WRP151" s="4"/>
      <c r="WRQ151" s="4"/>
      <c r="WRR151" s="4"/>
      <c r="WRS151" s="4"/>
      <c r="WRT151" s="4"/>
      <c r="WRU151" s="4"/>
      <c r="WRV151" s="4"/>
      <c r="WRW151" s="4"/>
      <c r="WRX151" s="4"/>
      <c r="WRY151" s="4"/>
      <c r="WRZ151" s="4"/>
      <c r="WSA151" s="4"/>
      <c r="WSB151" s="4"/>
      <c r="WSC151" s="4"/>
      <c r="WSD151" s="4"/>
      <c r="WSE151" s="4"/>
      <c r="WSF151" s="4"/>
      <c r="WSG151" s="4"/>
      <c r="WSH151" s="4"/>
      <c r="WSI151" s="4"/>
      <c r="WSJ151" s="4"/>
      <c r="WSK151" s="4"/>
      <c r="WSL151" s="4"/>
      <c r="WSM151" s="4"/>
      <c r="WSN151" s="4"/>
      <c r="WSO151" s="4"/>
      <c r="WSP151" s="4"/>
      <c r="WSQ151" s="4"/>
      <c r="WSR151" s="4"/>
      <c r="WSS151" s="4"/>
      <c r="WST151" s="4"/>
      <c r="WSU151" s="4"/>
      <c r="WSV151" s="4"/>
      <c r="WSW151" s="4"/>
      <c r="WSX151" s="4"/>
      <c r="WSY151" s="4"/>
      <c r="WSZ151" s="4"/>
      <c r="WTA151" s="4"/>
      <c r="WTB151" s="4"/>
      <c r="WTC151" s="4"/>
      <c r="WTD151" s="4"/>
      <c r="WTE151" s="4"/>
      <c r="WTF151" s="4"/>
      <c r="WTG151" s="4"/>
      <c r="WTH151" s="4"/>
      <c r="WTI151" s="4"/>
      <c r="WTJ151" s="4"/>
      <c r="WTK151" s="4"/>
      <c r="WTL151" s="4"/>
      <c r="WTM151" s="4"/>
      <c r="WTN151" s="4"/>
      <c r="WTO151" s="74"/>
      <c r="WTP151" s="74"/>
      <c r="WTQ151" s="74"/>
      <c r="WTR151" s="74"/>
      <c r="WTS151" s="74"/>
      <c r="WTT151" s="74"/>
      <c r="WTU151" s="4"/>
      <c r="WTV151" s="4"/>
      <c r="WTW151" s="4"/>
      <c r="WTX151" s="4"/>
      <c r="WTY151" s="4"/>
      <c r="WTZ151" s="4"/>
      <c r="WUA151" s="4"/>
      <c r="WUB151" s="4"/>
      <c r="WUC151" s="4"/>
      <c r="WUD151" s="4"/>
      <c r="WUE151" s="4"/>
      <c r="WUF151" s="4"/>
      <c r="WUG151" s="4"/>
      <c r="WUH151" s="4"/>
      <c r="WUI151" s="4"/>
      <c r="WUJ151" s="4"/>
      <c r="WUK151" s="4"/>
      <c r="WUL151" s="4"/>
      <c r="WUM151" s="4"/>
      <c r="WUN151" s="4"/>
      <c r="WUO151" s="4"/>
      <c r="WUP151" s="4"/>
      <c r="WUQ151" s="4"/>
      <c r="WUR151" s="4"/>
      <c r="WUS151" s="4"/>
      <c r="WUT151" s="4"/>
      <c r="WUU151" s="4"/>
      <c r="WUV151" s="4"/>
      <c r="WUW151" s="4"/>
      <c r="WUX151" s="4"/>
      <c r="WUY151" s="4"/>
      <c r="WUZ151" s="4"/>
      <c r="WVA151" s="4"/>
      <c r="WVB151" s="4"/>
      <c r="WVC151" s="4"/>
      <c r="WVD151" s="4"/>
      <c r="WVE151" s="4"/>
      <c r="WVF151" s="4"/>
      <c r="WVG151" s="4"/>
      <c r="WVH151" s="4"/>
      <c r="WVI151" s="4"/>
      <c r="WVJ151" s="4"/>
      <c r="WVK151" s="4"/>
      <c r="WVL151" s="4"/>
      <c r="WVM151" s="4"/>
      <c r="WVN151" s="4"/>
      <c r="WVO151" s="4"/>
      <c r="WVP151" s="4"/>
      <c r="WVQ151" s="4"/>
      <c r="WVR151" s="4"/>
      <c r="WVS151" s="4"/>
      <c r="WVT151" s="4"/>
      <c r="WVU151" s="4"/>
      <c r="WVV151" s="4"/>
      <c r="WVW151" s="4"/>
      <c r="WVX151" s="4"/>
      <c r="WVY151" s="4"/>
      <c r="WVZ151" s="4"/>
      <c r="WWA151" s="4"/>
      <c r="WWB151" s="4"/>
      <c r="WWC151" s="4"/>
      <c r="WWD151" s="4"/>
      <c r="WWE151" s="4"/>
      <c r="WWF151" s="4"/>
      <c r="WWG151" s="4"/>
      <c r="WWH151" s="4"/>
      <c r="WWI151" s="4"/>
      <c r="WWJ151" s="4"/>
      <c r="WWK151" s="4"/>
      <c r="WWL151" s="4"/>
      <c r="WWM151" s="4"/>
      <c r="WWN151" s="4"/>
      <c r="WWO151" s="4"/>
      <c r="WWP151" s="4"/>
      <c r="WWQ151" s="4"/>
      <c r="WWR151" s="4"/>
      <c r="WWS151" s="4"/>
      <c r="WWT151" s="4"/>
      <c r="WWU151" s="4"/>
      <c r="WWV151" s="4"/>
      <c r="WWW151" s="4"/>
      <c r="WWX151" s="4"/>
      <c r="WWY151" s="4"/>
      <c r="WWZ151" s="4"/>
      <c r="WXA151" s="4"/>
      <c r="WXB151" s="4"/>
      <c r="WXC151" s="4"/>
      <c r="WXD151" s="4"/>
      <c r="WXE151" s="4"/>
      <c r="WXF151" s="4"/>
      <c r="WXG151" s="4"/>
      <c r="WXH151" s="4"/>
      <c r="WXI151" s="4"/>
      <c r="WXJ151" s="4"/>
      <c r="WXK151" s="4"/>
      <c r="WXL151" s="4"/>
      <c r="WXM151" s="4"/>
      <c r="WXN151" s="4"/>
      <c r="WXO151" s="4"/>
      <c r="WXP151" s="4"/>
      <c r="WXQ151" s="4"/>
      <c r="WXR151" s="4"/>
      <c r="WXS151" s="4"/>
      <c r="WXT151" s="4"/>
      <c r="WXU151" s="4"/>
      <c r="WXV151" s="4"/>
      <c r="WXW151" s="4"/>
      <c r="WXX151" s="4"/>
      <c r="WXY151" s="4"/>
      <c r="WXZ151" s="4"/>
      <c r="WYA151" s="4"/>
      <c r="WYB151" s="4"/>
      <c r="WYC151" s="4"/>
      <c r="WYD151" s="4"/>
      <c r="WYE151" s="4"/>
      <c r="WYF151" s="4"/>
      <c r="WYG151" s="4"/>
      <c r="WYH151" s="4"/>
      <c r="WYI151" s="4"/>
      <c r="WYJ151" s="4"/>
      <c r="WYK151" s="4"/>
      <c r="WYL151" s="4"/>
      <c r="WYM151" s="4"/>
      <c r="WYN151" s="4"/>
      <c r="WYO151" s="4"/>
      <c r="WYP151" s="4"/>
      <c r="WYQ151" s="4"/>
      <c r="WYR151" s="4"/>
      <c r="WYS151" s="4"/>
      <c r="WYT151" s="4"/>
      <c r="WYU151" s="4"/>
      <c r="WYV151" s="4"/>
      <c r="WYW151" s="4"/>
      <c r="WYX151" s="4"/>
      <c r="WYY151" s="4"/>
      <c r="WYZ151" s="4"/>
      <c r="WZA151" s="4"/>
      <c r="WZB151" s="4"/>
      <c r="WZC151" s="4"/>
      <c r="WZD151" s="4"/>
      <c r="WZE151" s="4"/>
      <c r="WZF151" s="4"/>
      <c r="WZG151" s="4"/>
      <c r="WZH151" s="4"/>
      <c r="WZI151" s="4"/>
      <c r="WZJ151" s="4"/>
      <c r="WZK151" s="4"/>
      <c r="WZL151" s="4"/>
      <c r="WZM151" s="4"/>
      <c r="WZN151" s="4"/>
      <c r="WZO151" s="4"/>
      <c r="WZP151" s="4"/>
      <c r="WZQ151" s="4"/>
      <c r="WZR151" s="4"/>
      <c r="WZS151" s="4"/>
      <c r="WZT151" s="4"/>
      <c r="WZU151" s="4"/>
      <c r="WZV151" s="4"/>
      <c r="WZW151" s="4"/>
      <c r="WZX151" s="4"/>
      <c r="WZY151" s="4"/>
      <c r="WZZ151" s="4"/>
      <c r="XAA151" s="4"/>
      <c r="XAB151" s="4"/>
      <c r="XAC151" s="4"/>
      <c r="XAD151" s="4"/>
      <c r="XAE151" s="4"/>
      <c r="XAF151" s="4"/>
      <c r="XAG151" s="4"/>
      <c r="XAH151" s="4"/>
      <c r="XAI151" s="4"/>
      <c r="XAJ151" s="4"/>
      <c r="XAK151" s="4"/>
      <c r="XAL151" s="4"/>
      <c r="XAM151" s="4"/>
      <c r="XAN151" s="4"/>
      <c r="XAO151" s="4"/>
      <c r="XAP151" s="4"/>
      <c r="XAQ151" s="4"/>
      <c r="XAR151" s="4"/>
      <c r="XAS151" s="4"/>
      <c r="XAT151" s="4"/>
      <c r="XAU151" s="4"/>
      <c r="XAV151" s="4"/>
      <c r="XAW151" s="4"/>
      <c r="XAX151" s="4"/>
      <c r="XAY151" s="4"/>
      <c r="XAZ151" s="4"/>
      <c r="XBA151" s="4"/>
      <c r="XBB151" s="4"/>
      <c r="XBC151" s="4"/>
      <c r="XBD151" s="4"/>
      <c r="XBE151" s="4"/>
      <c r="XBF151" s="4"/>
      <c r="XBG151" s="4"/>
      <c r="XBH151" s="4"/>
      <c r="XBI151" s="4"/>
      <c r="XBJ151" s="4"/>
      <c r="XBK151" s="4"/>
      <c r="XBL151" s="4"/>
      <c r="XBM151" s="4"/>
      <c r="XBN151" s="4"/>
      <c r="XBO151" s="4"/>
      <c r="XBP151" s="4"/>
      <c r="XBQ151" s="4"/>
      <c r="XBR151" s="4"/>
      <c r="XBS151" s="4"/>
      <c r="XBT151" s="4"/>
      <c r="XBU151" s="4"/>
      <c r="XBV151" s="4"/>
      <c r="XBW151" s="4"/>
      <c r="XBX151" s="4"/>
      <c r="XBY151" s="4"/>
      <c r="XBZ151" s="4"/>
      <c r="XCA151" s="4"/>
      <c r="XCB151" s="4"/>
      <c r="XCC151" s="4"/>
      <c r="XCD151" s="4"/>
      <c r="XCE151" s="4"/>
      <c r="XCF151" s="4"/>
      <c r="XCG151" s="4"/>
      <c r="XCH151" s="4"/>
      <c r="XCI151" s="4"/>
      <c r="XCJ151" s="4"/>
      <c r="XCK151" s="4"/>
      <c r="XCL151" s="4"/>
      <c r="XCM151" s="4"/>
      <c r="XCN151" s="4"/>
      <c r="XCO151" s="4"/>
      <c r="XCP151" s="4"/>
      <c r="XCQ151" s="4"/>
      <c r="XCR151" s="4"/>
      <c r="XCS151" s="4"/>
      <c r="XCT151" s="4"/>
      <c r="XCU151" s="4"/>
      <c r="XCV151" s="4"/>
      <c r="XCW151" s="4"/>
      <c r="XCX151" s="4"/>
      <c r="XCY151" s="4"/>
      <c r="XCZ151" s="4"/>
      <c r="XDA151" s="4"/>
      <c r="XDB151" s="4"/>
      <c r="XDC151" s="4"/>
      <c r="XDD151" s="4"/>
      <c r="XDE151" s="4"/>
    </row>
    <row r="152" spans="1:16333" s="73" customFormat="1" ht="15.75" x14ac:dyDescent="0.25">
      <c r="A152" s="90"/>
      <c r="B152" s="91"/>
      <c r="C152" s="91"/>
      <c r="D152" s="71"/>
      <c r="E152" s="71"/>
      <c r="F152" s="71"/>
      <c r="H152" s="93"/>
      <c r="I152" s="93"/>
      <c r="J152" s="93"/>
      <c r="K152" s="93"/>
      <c r="L152" s="103"/>
      <c r="M152" s="103"/>
      <c r="N152" s="103"/>
      <c r="O152" s="103"/>
      <c r="P152" s="103"/>
      <c r="Q152" s="103"/>
      <c r="R152" s="103"/>
      <c r="S152" s="103"/>
      <c r="T152" s="103"/>
      <c r="U152" s="103"/>
      <c r="V152" s="103"/>
      <c r="W152" s="103"/>
      <c r="X152" s="103"/>
      <c r="Y152" s="103"/>
      <c r="Z152" s="103"/>
      <c r="AA152" s="103"/>
      <c r="AB152" s="103"/>
      <c r="AC152" s="103"/>
      <c r="AD152" s="103"/>
      <c r="AE152" s="103"/>
      <c r="AF152" s="103"/>
      <c r="AG152" s="103"/>
      <c r="AH152" s="103"/>
      <c r="AI152" s="103"/>
      <c r="AJ152" s="103"/>
      <c r="AK152" s="103"/>
      <c r="AL152" s="103"/>
      <c r="AM152" s="103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  <c r="BP152" s="4"/>
      <c r="BQ152" s="4"/>
      <c r="BR152" s="4"/>
      <c r="BS152" s="4"/>
      <c r="BT152" s="4"/>
      <c r="BU152" s="4"/>
      <c r="BV152" s="4"/>
      <c r="BW152" s="4"/>
      <c r="BX152" s="4"/>
      <c r="BY152" s="4"/>
      <c r="BZ152" s="4"/>
      <c r="CA152" s="4"/>
      <c r="CB152" s="4"/>
      <c r="CC152" s="4"/>
      <c r="CD152" s="4"/>
      <c r="CE152" s="4"/>
      <c r="CF152" s="4"/>
      <c r="CG152" s="4"/>
      <c r="CH152" s="4"/>
      <c r="CI152" s="4"/>
      <c r="CJ152" s="4"/>
      <c r="CK152" s="4"/>
      <c r="CL152" s="4"/>
      <c r="CM152" s="4"/>
      <c r="CN152" s="4"/>
      <c r="CO152" s="4"/>
      <c r="CP152" s="4"/>
      <c r="CQ152" s="4"/>
      <c r="CR152" s="4"/>
      <c r="CS152" s="4"/>
      <c r="CT152" s="4"/>
      <c r="CU152" s="4"/>
      <c r="CV152" s="4"/>
      <c r="CW152" s="4"/>
      <c r="CX152" s="4"/>
      <c r="CY152" s="4"/>
      <c r="CZ152" s="4"/>
      <c r="DA152" s="4"/>
      <c r="DB152" s="4"/>
      <c r="DC152" s="4"/>
      <c r="DD152" s="4"/>
      <c r="DE152" s="4"/>
      <c r="DF152" s="4"/>
      <c r="DG152" s="4"/>
      <c r="DH152" s="4"/>
      <c r="DI152" s="4"/>
      <c r="DJ152" s="4"/>
      <c r="DK152" s="4"/>
      <c r="DL152" s="4"/>
      <c r="DM152" s="4"/>
      <c r="DN152" s="4"/>
      <c r="DO152" s="4"/>
      <c r="DP152" s="4"/>
      <c r="DQ152" s="4"/>
      <c r="DR152" s="4"/>
      <c r="DS152" s="4"/>
      <c r="DT152" s="4"/>
      <c r="DU152" s="4"/>
      <c r="DV152" s="4"/>
      <c r="DW152" s="4"/>
      <c r="DX152" s="4"/>
      <c r="DY152" s="4"/>
      <c r="DZ152" s="4"/>
      <c r="EA152" s="4"/>
      <c r="EB152" s="4"/>
      <c r="EC152" s="4"/>
      <c r="ED152" s="4"/>
      <c r="EE152" s="4"/>
      <c r="EF152" s="4"/>
      <c r="EG152" s="4"/>
      <c r="EH152" s="4"/>
      <c r="EI152" s="4"/>
      <c r="EJ152" s="4"/>
      <c r="EK152" s="4"/>
      <c r="EL152" s="4"/>
      <c r="EM152" s="4"/>
      <c r="EN152" s="4"/>
      <c r="EO152" s="4"/>
      <c r="EP152" s="4"/>
      <c r="EQ152" s="4"/>
      <c r="ER152" s="4"/>
      <c r="ES152" s="4"/>
      <c r="ET152" s="4"/>
      <c r="EU152" s="4"/>
      <c r="EV152" s="4"/>
      <c r="EW152" s="4"/>
      <c r="EX152" s="4"/>
      <c r="EY152" s="4"/>
      <c r="EZ152" s="4"/>
      <c r="FA152" s="4"/>
      <c r="FB152" s="4"/>
      <c r="FC152" s="4"/>
      <c r="FD152" s="4"/>
      <c r="FE152" s="4"/>
      <c r="FF152" s="4"/>
      <c r="FG152" s="4"/>
      <c r="FH152" s="4"/>
      <c r="FI152" s="4"/>
      <c r="FJ152" s="4"/>
      <c r="FK152" s="4"/>
      <c r="FL152" s="4"/>
      <c r="FM152" s="4"/>
      <c r="FN152" s="4"/>
      <c r="FO152" s="4"/>
      <c r="FP152" s="4"/>
      <c r="FQ152" s="4"/>
      <c r="FR152" s="4"/>
      <c r="FS152" s="4"/>
      <c r="FT152" s="4"/>
      <c r="FU152" s="4"/>
      <c r="FV152" s="4"/>
      <c r="FW152" s="4"/>
      <c r="FX152" s="4"/>
      <c r="FY152" s="4"/>
      <c r="FZ152" s="4"/>
      <c r="GA152" s="4"/>
      <c r="GB152" s="4"/>
      <c r="GC152" s="4"/>
      <c r="GD152" s="4"/>
      <c r="GE152" s="4"/>
      <c r="GF152" s="4"/>
      <c r="GG152" s="4"/>
      <c r="GH152" s="4"/>
      <c r="GI152" s="4"/>
      <c r="GJ152" s="4"/>
      <c r="GK152" s="4"/>
      <c r="GL152" s="4"/>
      <c r="GM152" s="4"/>
      <c r="GN152" s="4"/>
      <c r="GO152" s="4"/>
      <c r="GP152" s="4"/>
      <c r="GQ152" s="4"/>
      <c r="GR152" s="4"/>
      <c r="GS152" s="4"/>
      <c r="GT152" s="4"/>
      <c r="GU152" s="4"/>
      <c r="GV152" s="4"/>
      <c r="GW152" s="4"/>
      <c r="GX152" s="4"/>
      <c r="GY152" s="4"/>
      <c r="GZ152" s="4"/>
      <c r="HA152" s="4"/>
      <c r="HB152" s="4"/>
      <c r="HC152" s="74"/>
      <c r="HD152" s="74"/>
      <c r="HE152" s="74"/>
      <c r="HF152" s="74"/>
      <c r="HG152" s="74"/>
      <c r="HH152" s="74"/>
      <c r="HI152" s="4"/>
      <c r="HJ152" s="4"/>
      <c r="HK152" s="4"/>
      <c r="HL152" s="4"/>
      <c r="HM152" s="4"/>
      <c r="HN152" s="4"/>
      <c r="HO152" s="4"/>
      <c r="HP152" s="4"/>
      <c r="HQ152" s="4"/>
      <c r="HR152" s="4"/>
      <c r="HS152" s="4"/>
      <c r="HT152" s="4"/>
      <c r="HU152" s="4"/>
      <c r="HV152" s="4"/>
      <c r="HW152" s="4"/>
      <c r="HX152" s="4"/>
      <c r="HY152" s="4"/>
      <c r="HZ152" s="4"/>
      <c r="IA152" s="4"/>
      <c r="IB152" s="4"/>
      <c r="IC152" s="4"/>
      <c r="ID152" s="4"/>
      <c r="IE152" s="4"/>
      <c r="IF152" s="4"/>
      <c r="IG152" s="4"/>
      <c r="IH152" s="4"/>
      <c r="II152" s="4"/>
      <c r="IJ152" s="4"/>
      <c r="IK152" s="4"/>
      <c r="IL152" s="4"/>
      <c r="IM152" s="4"/>
      <c r="IN152" s="4"/>
      <c r="IO152" s="4"/>
      <c r="IP152" s="4"/>
      <c r="IQ152" s="4"/>
      <c r="IR152" s="4"/>
      <c r="IS152" s="4"/>
      <c r="IT152" s="4"/>
      <c r="IU152" s="4"/>
      <c r="IV152" s="4"/>
      <c r="IW152" s="4"/>
      <c r="IX152" s="4"/>
      <c r="IY152" s="4"/>
      <c r="IZ152" s="4"/>
      <c r="JA152" s="4"/>
      <c r="JB152" s="4"/>
      <c r="JC152" s="4"/>
      <c r="JD152" s="4"/>
      <c r="JE152" s="4"/>
      <c r="JF152" s="4"/>
      <c r="JG152" s="4"/>
      <c r="JH152" s="4"/>
      <c r="JI152" s="4"/>
      <c r="JJ152" s="4"/>
      <c r="JK152" s="4"/>
      <c r="JL152" s="4"/>
      <c r="JM152" s="4"/>
      <c r="JN152" s="4"/>
      <c r="JO152" s="4"/>
      <c r="JP152" s="4"/>
      <c r="JQ152" s="4"/>
      <c r="JR152" s="4"/>
      <c r="JS152" s="4"/>
      <c r="JT152" s="4"/>
      <c r="JU152" s="4"/>
      <c r="JV152" s="4"/>
      <c r="JW152" s="4"/>
      <c r="JX152" s="4"/>
      <c r="JY152" s="4"/>
      <c r="JZ152" s="4"/>
      <c r="KA152" s="4"/>
      <c r="KB152" s="4"/>
      <c r="KC152" s="4"/>
      <c r="KD152" s="4"/>
      <c r="KE152" s="4"/>
      <c r="KF152" s="4"/>
      <c r="KG152" s="4"/>
      <c r="KH152" s="4"/>
      <c r="KI152" s="4"/>
      <c r="KJ152" s="4"/>
      <c r="KK152" s="4"/>
      <c r="KL152" s="4"/>
      <c r="KM152" s="4"/>
      <c r="KN152" s="4"/>
      <c r="KO152" s="4"/>
      <c r="KP152" s="4"/>
      <c r="KQ152" s="4"/>
      <c r="KR152" s="4"/>
      <c r="KS152" s="4"/>
      <c r="KT152" s="4"/>
      <c r="KU152" s="4"/>
      <c r="KV152" s="4"/>
      <c r="KW152" s="4"/>
      <c r="KX152" s="4"/>
      <c r="KY152" s="4"/>
      <c r="KZ152" s="4"/>
      <c r="LA152" s="4"/>
      <c r="LB152" s="4"/>
      <c r="LC152" s="4"/>
      <c r="LD152" s="4"/>
      <c r="LE152" s="4"/>
      <c r="LF152" s="4"/>
      <c r="LG152" s="4"/>
      <c r="LH152" s="4"/>
      <c r="LI152" s="4"/>
      <c r="LJ152" s="4"/>
      <c r="LK152" s="4"/>
      <c r="LL152" s="4"/>
      <c r="LM152" s="4"/>
      <c r="LN152" s="4"/>
      <c r="LO152" s="4"/>
      <c r="LP152" s="4"/>
      <c r="LQ152" s="4"/>
      <c r="LR152" s="4"/>
      <c r="LS152" s="4"/>
      <c r="LT152" s="4"/>
      <c r="LU152" s="4"/>
      <c r="LV152" s="4"/>
      <c r="LW152" s="4"/>
      <c r="LX152" s="4"/>
      <c r="LY152" s="4"/>
      <c r="LZ152" s="4"/>
      <c r="MA152" s="4"/>
      <c r="MB152" s="4"/>
      <c r="MC152" s="4"/>
      <c r="MD152" s="4"/>
      <c r="ME152" s="4"/>
      <c r="MF152" s="4"/>
      <c r="MG152" s="4"/>
      <c r="MH152" s="4"/>
      <c r="MI152" s="4"/>
      <c r="MJ152" s="4"/>
      <c r="MK152" s="4"/>
      <c r="ML152" s="4"/>
      <c r="MM152" s="4"/>
      <c r="MN152" s="4"/>
      <c r="MO152" s="4"/>
      <c r="MP152" s="4"/>
      <c r="MQ152" s="4"/>
      <c r="MR152" s="4"/>
      <c r="MS152" s="4"/>
      <c r="MT152" s="4"/>
      <c r="MU152" s="4"/>
      <c r="MV152" s="4"/>
      <c r="MW152" s="4"/>
      <c r="MX152" s="4"/>
      <c r="MY152" s="4"/>
      <c r="MZ152" s="4"/>
      <c r="NA152" s="4"/>
      <c r="NB152" s="4"/>
      <c r="NC152" s="4"/>
      <c r="ND152" s="4"/>
      <c r="NE152" s="4"/>
      <c r="NF152" s="4"/>
      <c r="NG152" s="4"/>
      <c r="NH152" s="4"/>
      <c r="NI152" s="4"/>
      <c r="NJ152" s="4"/>
      <c r="NK152" s="4"/>
      <c r="NL152" s="4"/>
      <c r="NM152" s="4"/>
      <c r="NN152" s="4"/>
      <c r="NO152" s="4"/>
      <c r="NP152" s="4"/>
      <c r="NQ152" s="4"/>
      <c r="NR152" s="4"/>
      <c r="NS152" s="4"/>
      <c r="NT152" s="4"/>
      <c r="NU152" s="4"/>
      <c r="NV152" s="4"/>
      <c r="NW152" s="4"/>
      <c r="NX152" s="4"/>
      <c r="NY152" s="4"/>
      <c r="NZ152" s="4"/>
      <c r="OA152" s="4"/>
      <c r="OB152" s="4"/>
      <c r="OC152" s="4"/>
      <c r="OD152" s="4"/>
      <c r="OE152" s="4"/>
      <c r="OF152" s="4"/>
      <c r="OG152" s="4"/>
      <c r="OH152" s="4"/>
      <c r="OI152" s="4"/>
      <c r="OJ152" s="4"/>
      <c r="OK152" s="4"/>
      <c r="OL152" s="4"/>
      <c r="OM152" s="4"/>
      <c r="ON152" s="4"/>
      <c r="OO152" s="4"/>
      <c r="OP152" s="4"/>
      <c r="OQ152" s="4"/>
      <c r="OR152" s="4"/>
      <c r="OS152" s="4"/>
      <c r="OT152" s="4"/>
      <c r="OU152" s="4"/>
      <c r="OV152" s="4"/>
      <c r="OW152" s="4"/>
      <c r="OX152" s="4"/>
      <c r="OY152" s="4"/>
      <c r="OZ152" s="4"/>
      <c r="PA152" s="4"/>
      <c r="PB152" s="4"/>
      <c r="PC152" s="4"/>
      <c r="PD152" s="4"/>
      <c r="PE152" s="4"/>
      <c r="PF152" s="4"/>
      <c r="PG152" s="4"/>
      <c r="PH152" s="4"/>
      <c r="PI152" s="4"/>
      <c r="PJ152" s="4"/>
      <c r="PK152" s="4"/>
      <c r="PL152" s="4"/>
      <c r="PM152" s="4"/>
      <c r="PN152" s="4"/>
      <c r="PO152" s="4"/>
      <c r="PP152" s="4"/>
      <c r="PQ152" s="4"/>
      <c r="PR152" s="4"/>
      <c r="PS152" s="4"/>
      <c r="PT152" s="4"/>
      <c r="PU152" s="4"/>
      <c r="PV152" s="4"/>
      <c r="PW152" s="4"/>
      <c r="PX152" s="4"/>
      <c r="PY152" s="4"/>
      <c r="PZ152" s="4"/>
      <c r="QA152" s="4"/>
      <c r="QB152" s="4"/>
      <c r="QC152" s="4"/>
      <c r="QD152" s="4"/>
      <c r="QE152" s="4"/>
      <c r="QF152" s="4"/>
      <c r="QG152" s="4"/>
      <c r="QH152" s="4"/>
      <c r="QI152" s="4"/>
      <c r="QJ152" s="4"/>
      <c r="QK152" s="4"/>
      <c r="QL152" s="4"/>
      <c r="QM152" s="4"/>
      <c r="QN152" s="4"/>
      <c r="QO152" s="4"/>
      <c r="QP152" s="4"/>
      <c r="QQ152" s="4"/>
      <c r="QR152" s="4"/>
      <c r="QS152" s="4"/>
      <c r="QT152" s="4"/>
      <c r="QU152" s="4"/>
      <c r="QV152" s="4"/>
      <c r="QW152" s="4"/>
      <c r="QX152" s="4"/>
      <c r="QY152" s="74"/>
      <c r="QZ152" s="74"/>
      <c r="RA152" s="74"/>
      <c r="RB152" s="74"/>
      <c r="RC152" s="74"/>
      <c r="RD152" s="74"/>
      <c r="RE152" s="4"/>
      <c r="RF152" s="4"/>
      <c r="RG152" s="4"/>
      <c r="RH152" s="4"/>
      <c r="RI152" s="4"/>
      <c r="RJ152" s="4"/>
      <c r="RK152" s="4"/>
      <c r="RL152" s="4"/>
      <c r="RM152" s="4"/>
      <c r="RN152" s="4"/>
      <c r="RO152" s="4"/>
      <c r="RP152" s="4"/>
      <c r="RQ152" s="4"/>
      <c r="RR152" s="4"/>
      <c r="RS152" s="4"/>
      <c r="RT152" s="4"/>
      <c r="RU152" s="4"/>
      <c r="RV152" s="4"/>
      <c r="RW152" s="4"/>
      <c r="RX152" s="4"/>
      <c r="RY152" s="4"/>
      <c r="RZ152" s="4"/>
      <c r="SA152" s="4"/>
      <c r="SB152" s="4"/>
      <c r="SC152" s="4"/>
      <c r="SD152" s="4"/>
      <c r="SE152" s="4"/>
      <c r="SF152" s="4"/>
      <c r="SG152" s="4"/>
      <c r="SH152" s="4"/>
      <c r="SI152" s="4"/>
      <c r="SJ152" s="4"/>
      <c r="SK152" s="4"/>
      <c r="SL152" s="4"/>
      <c r="SM152" s="4"/>
      <c r="SN152" s="4"/>
      <c r="SO152" s="4"/>
      <c r="SP152" s="4"/>
      <c r="SQ152" s="4"/>
      <c r="SR152" s="4"/>
      <c r="SS152" s="4"/>
      <c r="ST152" s="4"/>
      <c r="SU152" s="4"/>
      <c r="SV152" s="4"/>
      <c r="SW152" s="4"/>
      <c r="SX152" s="4"/>
      <c r="SY152" s="4"/>
      <c r="SZ152" s="4"/>
      <c r="TA152" s="4"/>
      <c r="TB152" s="4"/>
      <c r="TC152" s="4"/>
      <c r="TD152" s="4"/>
      <c r="TE152" s="4"/>
      <c r="TF152" s="4"/>
      <c r="TG152" s="4"/>
      <c r="TH152" s="4"/>
      <c r="TI152" s="4"/>
      <c r="TJ152" s="4"/>
      <c r="TK152" s="4"/>
      <c r="TL152" s="4"/>
      <c r="TM152" s="4"/>
      <c r="TN152" s="4"/>
      <c r="TO152" s="4"/>
      <c r="TP152" s="4"/>
      <c r="TQ152" s="4"/>
      <c r="TR152" s="4"/>
      <c r="TS152" s="4"/>
      <c r="TT152" s="4"/>
      <c r="TU152" s="4"/>
      <c r="TV152" s="4"/>
      <c r="TW152" s="4"/>
      <c r="TX152" s="4"/>
      <c r="TY152" s="4"/>
      <c r="TZ152" s="4"/>
      <c r="UA152" s="4"/>
      <c r="UB152" s="4"/>
      <c r="UC152" s="4"/>
      <c r="UD152" s="4"/>
      <c r="UE152" s="4"/>
      <c r="UF152" s="4"/>
      <c r="UG152" s="4"/>
      <c r="UH152" s="4"/>
      <c r="UI152" s="4"/>
      <c r="UJ152" s="4"/>
      <c r="UK152" s="4"/>
      <c r="UL152" s="4"/>
      <c r="UM152" s="4"/>
      <c r="UN152" s="4"/>
      <c r="UO152" s="4"/>
      <c r="UP152" s="4"/>
      <c r="UQ152" s="4"/>
      <c r="UR152" s="4"/>
      <c r="US152" s="4"/>
      <c r="UT152" s="4"/>
      <c r="UU152" s="4"/>
      <c r="UV152" s="4"/>
      <c r="UW152" s="4"/>
      <c r="UX152" s="4"/>
      <c r="UY152" s="4"/>
      <c r="UZ152" s="4"/>
      <c r="VA152" s="4"/>
      <c r="VB152" s="4"/>
      <c r="VC152" s="4"/>
      <c r="VD152" s="4"/>
      <c r="VE152" s="4"/>
      <c r="VF152" s="4"/>
      <c r="VG152" s="4"/>
      <c r="VH152" s="4"/>
      <c r="VI152" s="4"/>
      <c r="VJ152" s="4"/>
      <c r="VK152" s="4"/>
      <c r="VL152" s="4"/>
      <c r="VM152" s="4"/>
      <c r="VN152" s="4"/>
      <c r="VO152" s="4"/>
      <c r="VP152" s="4"/>
      <c r="VQ152" s="4"/>
      <c r="VR152" s="4"/>
      <c r="VS152" s="4"/>
      <c r="VT152" s="4"/>
      <c r="VU152" s="4"/>
      <c r="VV152" s="4"/>
      <c r="VW152" s="4"/>
      <c r="VX152" s="4"/>
      <c r="VY152" s="4"/>
      <c r="VZ152" s="4"/>
      <c r="WA152" s="4"/>
      <c r="WB152" s="4"/>
      <c r="WC152" s="4"/>
      <c r="WD152" s="4"/>
      <c r="WE152" s="4"/>
      <c r="WF152" s="4"/>
      <c r="WG152" s="4"/>
      <c r="WH152" s="4"/>
      <c r="WI152" s="4"/>
      <c r="WJ152" s="4"/>
      <c r="WK152" s="4"/>
      <c r="WL152" s="4"/>
      <c r="WM152" s="4"/>
      <c r="WN152" s="4"/>
      <c r="WO152" s="4"/>
      <c r="WP152" s="4"/>
      <c r="WQ152" s="4"/>
      <c r="WR152" s="4"/>
      <c r="WS152" s="4"/>
      <c r="WT152" s="4"/>
      <c r="WU152" s="4"/>
      <c r="WV152" s="4"/>
      <c r="WW152" s="4"/>
      <c r="WX152" s="4"/>
      <c r="WY152" s="4"/>
      <c r="WZ152" s="4"/>
      <c r="XA152" s="4"/>
      <c r="XB152" s="4"/>
      <c r="XC152" s="4"/>
      <c r="XD152" s="4"/>
      <c r="XE152" s="4"/>
      <c r="XF152" s="4"/>
      <c r="XG152" s="4"/>
      <c r="XH152" s="4"/>
      <c r="XI152" s="4"/>
      <c r="XJ152" s="4"/>
      <c r="XK152" s="4"/>
      <c r="XL152" s="4"/>
      <c r="XM152" s="4"/>
      <c r="XN152" s="4"/>
      <c r="XO152" s="4"/>
      <c r="XP152" s="4"/>
      <c r="XQ152" s="4"/>
      <c r="XR152" s="4"/>
      <c r="XS152" s="4"/>
      <c r="XT152" s="4"/>
      <c r="XU152" s="4"/>
      <c r="XV152" s="4"/>
      <c r="XW152" s="4"/>
      <c r="XX152" s="4"/>
      <c r="XY152" s="4"/>
      <c r="XZ152" s="4"/>
      <c r="YA152" s="4"/>
      <c r="YB152" s="4"/>
      <c r="YC152" s="4"/>
      <c r="YD152" s="4"/>
      <c r="YE152" s="4"/>
      <c r="YF152" s="4"/>
      <c r="YG152" s="4"/>
      <c r="YH152" s="4"/>
      <c r="YI152" s="4"/>
      <c r="YJ152" s="4"/>
      <c r="YK152" s="4"/>
      <c r="YL152" s="4"/>
      <c r="YM152" s="4"/>
      <c r="YN152" s="4"/>
      <c r="YO152" s="4"/>
      <c r="YP152" s="4"/>
      <c r="YQ152" s="4"/>
      <c r="YR152" s="4"/>
      <c r="YS152" s="4"/>
      <c r="YT152" s="4"/>
      <c r="YU152" s="4"/>
      <c r="YV152" s="4"/>
      <c r="YW152" s="4"/>
      <c r="YX152" s="4"/>
      <c r="YY152" s="4"/>
      <c r="YZ152" s="4"/>
      <c r="ZA152" s="4"/>
      <c r="ZB152" s="4"/>
      <c r="ZC152" s="4"/>
      <c r="ZD152" s="4"/>
      <c r="ZE152" s="4"/>
      <c r="ZF152" s="4"/>
      <c r="ZG152" s="4"/>
      <c r="ZH152" s="4"/>
      <c r="ZI152" s="4"/>
      <c r="ZJ152" s="4"/>
      <c r="ZK152" s="4"/>
      <c r="ZL152" s="4"/>
      <c r="ZM152" s="4"/>
      <c r="ZN152" s="4"/>
      <c r="ZO152" s="4"/>
      <c r="ZP152" s="4"/>
      <c r="ZQ152" s="4"/>
      <c r="ZR152" s="4"/>
      <c r="ZS152" s="4"/>
      <c r="ZT152" s="4"/>
      <c r="ZU152" s="4"/>
      <c r="ZV152" s="4"/>
      <c r="ZW152" s="4"/>
      <c r="ZX152" s="4"/>
      <c r="ZY152" s="4"/>
      <c r="ZZ152" s="4"/>
      <c r="AAA152" s="4"/>
      <c r="AAB152" s="4"/>
      <c r="AAC152" s="4"/>
      <c r="AAD152" s="4"/>
      <c r="AAE152" s="4"/>
      <c r="AAF152" s="4"/>
      <c r="AAG152" s="4"/>
      <c r="AAH152" s="4"/>
      <c r="AAI152" s="4"/>
      <c r="AAJ152" s="4"/>
      <c r="AAK152" s="4"/>
      <c r="AAL152" s="4"/>
      <c r="AAM152" s="4"/>
      <c r="AAN152" s="4"/>
      <c r="AAO152" s="4"/>
      <c r="AAP152" s="4"/>
      <c r="AAQ152" s="4"/>
      <c r="AAR152" s="4"/>
      <c r="AAS152" s="4"/>
      <c r="AAT152" s="4"/>
      <c r="AAU152" s="74"/>
      <c r="AAV152" s="74"/>
      <c r="AAW152" s="74"/>
      <c r="AAX152" s="74"/>
      <c r="AAY152" s="74"/>
      <c r="AAZ152" s="74"/>
      <c r="ABA152" s="4"/>
      <c r="ABB152" s="4"/>
      <c r="ABC152" s="4"/>
      <c r="ABD152" s="4"/>
      <c r="ABE152" s="4"/>
      <c r="ABF152" s="4"/>
      <c r="ABG152" s="4"/>
      <c r="ABH152" s="4"/>
      <c r="ABI152" s="4"/>
      <c r="ABJ152" s="4"/>
      <c r="ABK152" s="4"/>
      <c r="ABL152" s="4"/>
      <c r="ABM152" s="4"/>
      <c r="ABN152" s="4"/>
      <c r="ABO152" s="4"/>
      <c r="ABP152" s="4"/>
      <c r="ABQ152" s="4"/>
      <c r="ABR152" s="4"/>
      <c r="ABS152" s="4"/>
      <c r="ABT152" s="4"/>
      <c r="ABU152" s="4"/>
      <c r="ABV152" s="4"/>
      <c r="ABW152" s="4"/>
      <c r="ABX152" s="4"/>
      <c r="ABY152" s="4"/>
      <c r="ABZ152" s="4"/>
      <c r="ACA152" s="4"/>
      <c r="ACB152" s="4"/>
      <c r="ACC152" s="4"/>
      <c r="ACD152" s="4"/>
      <c r="ACE152" s="4"/>
      <c r="ACF152" s="4"/>
      <c r="ACG152" s="4"/>
      <c r="ACH152" s="4"/>
      <c r="ACI152" s="4"/>
      <c r="ACJ152" s="4"/>
      <c r="ACK152" s="4"/>
      <c r="ACL152" s="4"/>
      <c r="ACM152" s="4"/>
      <c r="ACN152" s="4"/>
      <c r="ACO152" s="4"/>
      <c r="ACP152" s="4"/>
      <c r="ACQ152" s="4"/>
      <c r="ACR152" s="4"/>
      <c r="ACS152" s="4"/>
      <c r="ACT152" s="4"/>
      <c r="ACU152" s="4"/>
      <c r="ACV152" s="4"/>
      <c r="ACW152" s="4"/>
      <c r="ACX152" s="4"/>
      <c r="ACY152" s="4"/>
      <c r="ACZ152" s="4"/>
      <c r="ADA152" s="4"/>
      <c r="ADB152" s="4"/>
      <c r="ADC152" s="4"/>
      <c r="ADD152" s="4"/>
      <c r="ADE152" s="4"/>
      <c r="ADF152" s="4"/>
      <c r="ADG152" s="4"/>
      <c r="ADH152" s="4"/>
      <c r="ADI152" s="4"/>
      <c r="ADJ152" s="4"/>
      <c r="ADK152" s="4"/>
      <c r="ADL152" s="4"/>
      <c r="ADM152" s="4"/>
      <c r="ADN152" s="4"/>
      <c r="ADO152" s="4"/>
      <c r="ADP152" s="4"/>
      <c r="ADQ152" s="4"/>
      <c r="ADR152" s="4"/>
      <c r="ADS152" s="4"/>
      <c r="ADT152" s="4"/>
      <c r="ADU152" s="4"/>
      <c r="ADV152" s="4"/>
      <c r="ADW152" s="4"/>
      <c r="ADX152" s="4"/>
      <c r="ADY152" s="4"/>
      <c r="ADZ152" s="4"/>
      <c r="AEA152" s="4"/>
      <c r="AEB152" s="4"/>
      <c r="AEC152" s="4"/>
      <c r="AED152" s="4"/>
      <c r="AEE152" s="4"/>
      <c r="AEF152" s="4"/>
      <c r="AEG152" s="4"/>
      <c r="AEH152" s="4"/>
      <c r="AEI152" s="4"/>
      <c r="AEJ152" s="4"/>
      <c r="AEK152" s="4"/>
      <c r="AEL152" s="4"/>
      <c r="AEM152" s="4"/>
      <c r="AEN152" s="4"/>
      <c r="AEO152" s="4"/>
      <c r="AEP152" s="4"/>
      <c r="AEQ152" s="4"/>
      <c r="AER152" s="4"/>
      <c r="AES152" s="4"/>
      <c r="AET152" s="4"/>
      <c r="AEU152" s="4"/>
      <c r="AEV152" s="4"/>
      <c r="AEW152" s="4"/>
      <c r="AEX152" s="4"/>
      <c r="AEY152" s="4"/>
      <c r="AEZ152" s="4"/>
      <c r="AFA152" s="4"/>
      <c r="AFB152" s="4"/>
      <c r="AFC152" s="4"/>
      <c r="AFD152" s="4"/>
      <c r="AFE152" s="4"/>
      <c r="AFF152" s="4"/>
      <c r="AFG152" s="4"/>
      <c r="AFH152" s="4"/>
      <c r="AFI152" s="4"/>
      <c r="AFJ152" s="4"/>
      <c r="AFK152" s="4"/>
      <c r="AFL152" s="4"/>
      <c r="AFM152" s="4"/>
      <c r="AFN152" s="4"/>
      <c r="AFO152" s="4"/>
      <c r="AFP152" s="4"/>
      <c r="AFQ152" s="4"/>
      <c r="AFR152" s="4"/>
      <c r="AFS152" s="4"/>
      <c r="AFT152" s="4"/>
      <c r="AFU152" s="4"/>
      <c r="AFV152" s="4"/>
      <c r="AFW152" s="4"/>
      <c r="AFX152" s="4"/>
      <c r="AFY152" s="4"/>
      <c r="AFZ152" s="4"/>
      <c r="AGA152" s="4"/>
      <c r="AGB152" s="4"/>
      <c r="AGC152" s="4"/>
      <c r="AGD152" s="4"/>
      <c r="AGE152" s="4"/>
      <c r="AGF152" s="4"/>
      <c r="AGG152" s="4"/>
      <c r="AGH152" s="4"/>
      <c r="AGI152" s="4"/>
      <c r="AGJ152" s="4"/>
      <c r="AGK152" s="4"/>
      <c r="AGL152" s="4"/>
      <c r="AGM152" s="4"/>
      <c r="AGN152" s="4"/>
      <c r="AGO152" s="4"/>
      <c r="AGP152" s="4"/>
      <c r="AGQ152" s="4"/>
      <c r="AGR152" s="4"/>
      <c r="AGS152" s="4"/>
      <c r="AGT152" s="4"/>
      <c r="AGU152" s="4"/>
      <c r="AGV152" s="4"/>
      <c r="AGW152" s="4"/>
      <c r="AGX152" s="4"/>
      <c r="AGY152" s="4"/>
      <c r="AGZ152" s="4"/>
      <c r="AHA152" s="4"/>
      <c r="AHB152" s="4"/>
      <c r="AHC152" s="4"/>
      <c r="AHD152" s="4"/>
      <c r="AHE152" s="4"/>
      <c r="AHF152" s="4"/>
      <c r="AHG152" s="4"/>
      <c r="AHH152" s="4"/>
      <c r="AHI152" s="4"/>
      <c r="AHJ152" s="4"/>
      <c r="AHK152" s="4"/>
      <c r="AHL152" s="4"/>
      <c r="AHM152" s="4"/>
      <c r="AHN152" s="4"/>
      <c r="AHO152" s="4"/>
      <c r="AHP152" s="4"/>
      <c r="AHQ152" s="4"/>
      <c r="AHR152" s="4"/>
      <c r="AHS152" s="4"/>
      <c r="AHT152" s="4"/>
      <c r="AHU152" s="4"/>
      <c r="AHV152" s="4"/>
      <c r="AHW152" s="4"/>
      <c r="AHX152" s="4"/>
      <c r="AHY152" s="4"/>
      <c r="AHZ152" s="4"/>
      <c r="AIA152" s="4"/>
      <c r="AIB152" s="4"/>
      <c r="AIC152" s="4"/>
      <c r="AID152" s="4"/>
      <c r="AIE152" s="4"/>
      <c r="AIF152" s="4"/>
      <c r="AIG152" s="4"/>
      <c r="AIH152" s="4"/>
      <c r="AII152" s="4"/>
      <c r="AIJ152" s="4"/>
      <c r="AIK152" s="4"/>
      <c r="AIL152" s="4"/>
      <c r="AIM152" s="4"/>
      <c r="AIN152" s="4"/>
      <c r="AIO152" s="4"/>
      <c r="AIP152" s="4"/>
      <c r="AIQ152" s="4"/>
      <c r="AIR152" s="4"/>
      <c r="AIS152" s="4"/>
      <c r="AIT152" s="4"/>
      <c r="AIU152" s="4"/>
      <c r="AIV152" s="4"/>
      <c r="AIW152" s="4"/>
      <c r="AIX152" s="4"/>
      <c r="AIY152" s="4"/>
      <c r="AIZ152" s="4"/>
      <c r="AJA152" s="4"/>
      <c r="AJB152" s="4"/>
      <c r="AJC152" s="4"/>
      <c r="AJD152" s="4"/>
      <c r="AJE152" s="4"/>
      <c r="AJF152" s="4"/>
      <c r="AJG152" s="4"/>
      <c r="AJH152" s="4"/>
      <c r="AJI152" s="4"/>
      <c r="AJJ152" s="4"/>
      <c r="AJK152" s="4"/>
      <c r="AJL152" s="4"/>
      <c r="AJM152" s="4"/>
      <c r="AJN152" s="4"/>
      <c r="AJO152" s="4"/>
      <c r="AJP152" s="4"/>
      <c r="AJQ152" s="4"/>
      <c r="AJR152" s="4"/>
      <c r="AJS152" s="4"/>
      <c r="AJT152" s="4"/>
      <c r="AJU152" s="4"/>
      <c r="AJV152" s="4"/>
      <c r="AJW152" s="4"/>
      <c r="AJX152" s="4"/>
      <c r="AJY152" s="4"/>
      <c r="AJZ152" s="4"/>
      <c r="AKA152" s="4"/>
      <c r="AKB152" s="4"/>
      <c r="AKC152" s="4"/>
      <c r="AKD152" s="4"/>
      <c r="AKE152" s="4"/>
      <c r="AKF152" s="4"/>
      <c r="AKG152" s="4"/>
      <c r="AKH152" s="4"/>
      <c r="AKI152" s="4"/>
      <c r="AKJ152" s="4"/>
      <c r="AKK152" s="4"/>
      <c r="AKL152" s="4"/>
      <c r="AKM152" s="4"/>
      <c r="AKN152" s="4"/>
      <c r="AKO152" s="4"/>
      <c r="AKP152" s="4"/>
      <c r="AKQ152" s="74"/>
      <c r="AKR152" s="74"/>
      <c r="AKS152" s="74"/>
      <c r="AKT152" s="74"/>
      <c r="AKU152" s="74"/>
      <c r="AKV152" s="74"/>
      <c r="AKW152" s="4"/>
      <c r="AKX152" s="4"/>
      <c r="AKY152" s="4"/>
      <c r="AKZ152" s="4"/>
      <c r="ALA152" s="4"/>
      <c r="ALB152" s="4"/>
      <c r="ALC152" s="4"/>
      <c r="ALD152" s="4"/>
      <c r="ALE152" s="4"/>
      <c r="ALF152" s="4"/>
      <c r="ALG152" s="4"/>
      <c r="ALH152" s="4"/>
      <c r="ALI152" s="4"/>
      <c r="ALJ152" s="4"/>
      <c r="ALK152" s="4"/>
      <c r="ALL152" s="4"/>
      <c r="ALM152" s="4"/>
      <c r="ALN152" s="4"/>
      <c r="ALO152" s="4"/>
      <c r="ALP152" s="4"/>
      <c r="ALQ152" s="4"/>
      <c r="ALR152" s="4"/>
      <c r="ALS152" s="4"/>
      <c r="ALT152" s="4"/>
      <c r="ALU152" s="4"/>
      <c r="ALV152" s="4"/>
      <c r="ALW152" s="4"/>
      <c r="ALX152" s="4"/>
      <c r="ALY152" s="4"/>
      <c r="ALZ152" s="4"/>
      <c r="AMA152" s="4"/>
      <c r="AMB152" s="4"/>
      <c r="AMC152" s="4"/>
      <c r="AMD152" s="4"/>
      <c r="AME152" s="4"/>
      <c r="AMF152" s="4"/>
      <c r="AMG152" s="4"/>
      <c r="AMH152" s="4"/>
      <c r="AMI152" s="4"/>
      <c r="AMJ152" s="4"/>
      <c r="AMK152" s="4"/>
      <c r="AML152" s="4"/>
      <c r="AMM152" s="4"/>
      <c r="AMN152" s="4"/>
      <c r="AMO152" s="4"/>
      <c r="AMP152" s="4"/>
      <c r="AMQ152" s="4"/>
      <c r="AMR152" s="4"/>
      <c r="AMS152" s="4"/>
      <c r="AMT152" s="4"/>
      <c r="AMU152" s="4"/>
      <c r="AMV152" s="4"/>
      <c r="AMW152" s="4"/>
      <c r="AMX152" s="4"/>
      <c r="AMY152" s="4"/>
      <c r="AMZ152" s="4"/>
      <c r="ANA152" s="4"/>
      <c r="ANB152" s="4"/>
      <c r="ANC152" s="4"/>
      <c r="AND152" s="4"/>
      <c r="ANE152" s="4"/>
      <c r="ANF152" s="4"/>
      <c r="ANG152" s="4"/>
      <c r="ANH152" s="4"/>
      <c r="ANI152" s="4"/>
      <c r="ANJ152" s="4"/>
      <c r="ANK152" s="4"/>
      <c r="ANL152" s="4"/>
      <c r="ANM152" s="4"/>
      <c r="ANN152" s="4"/>
      <c r="ANO152" s="4"/>
      <c r="ANP152" s="4"/>
      <c r="ANQ152" s="4"/>
      <c r="ANR152" s="4"/>
      <c r="ANS152" s="4"/>
      <c r="ANT152" s="4"/>
      <c r="ANU152" s="4"/>
      <c r="ANV152" s="4"/>
      <c r="ANW152" s="4"/>
      <c r="ANX152" s="4"/>
      <c r="ANY152" s="4"/>
      <c r="ANZ152" s="4"/>
      <c r="AOA152" s="4"/>
      <c r="AOB152" s="4"/>
      <c r="AOC152" s="4"/>
      <c r="AOD152" s="4"/>
      <c r="AOE152" s="4"/>
      <c r="AOF152" s="4"/>
      <c r="AOG152" s="4"/>
      <c r="AOH152" s="4"/>
      <c r="AOI152" s="4"/>
      <c r="AOJ152" s="4"/>
      <c r="AOK152" s="4"/>
      <c r="AOL152" s="4"/>
      <c r="AOM152" s="4"/>
      <c r="AON152" s="4"/>
      <c r="AOO152" s="4"/>
      <c r="AOP152" s="4"/>
      <c r="AOQ152" s="4"/>
      <c r="AOR152" s="4"/>
      <c r="AOS152" s="4"/>
      <c r="AOT152" s="4"/>
      <c r="AOU152" s="4"/>
      <c r="AOV152" s="4"/>
      <c r="AOW152" s="4"/>
      <c r="AOX152" s="4"/>
      <c r="AOY152" s="4"/>
      <c r="AOZ152" s="4"/>
      <c r="APA152" s="4"/>
      <c r="APB152" s="4"/>
      <c r="APC152" s="4"/>
      <c r="APD152" s="4"/>
      <c r="APE152" s="4"/>
      <c r="APF152" s="4"/>
      <c r="APG152" s="4"/>
      <c r="APH152" s="4"/>
      <c r="API152" s="4"/>
      <c r="APJ152" s="4"/>
      <c r="APK152" s="4"/>
      <c r="APL152" s="4"/>
      <c r="APM152" s="4"/>
      <c r="APN152" s="4"/>
      <c r="APO152" s="4"/>
      <c r="APP152" s="4"/>
      <c r="APQ152" s="4"/>
      <c r="APR152" s="4"/>
      <c r="APS152" s="4"/>
      <c r="APT152" s="4"/>
      <c r="APU152" s="4"/>
      <c r="APV152" s="4"/>
      <c r="APW152" s="4"/>
      <c r="APX152" s="4"/>
      <c r="APY152" s="4"/>
      <c r="APZ152" s="4"/>
      <c r="AQA152" s="4"/>
      <c r="AQB152" s="4"/>
      <c r="AQC152" s="4"/>
      <c r="AQD152" s="4"/>
      <c r="AQE152" s="4"/>
      <c r="AQF152" s="4"/>
      <c r="AQG152" s="4"/>
      <c r="AQH152" s="4"/>
      <c r="AQI152" s="4"/>
      <c r="AQJ152" s="4"/>
      <c r="AQK152" s="4"/>
      <c r="AQL152" s="4"/>
      <c r="AQM152" s="4"/>
      <c r="AQN152" s="4"/>
      <c r="AQO152" s="4"/>
      <c r="AQP152" s="4"/>
      <c r="AQQ152" s="4"/>
      <c r="AQR152" s="4"/>
      <c r="AQS152" s="4"/>
      <c r="AQT152" s="4"/>
      <c r="AQU152" s="4"/>
      <c r="AQV152" s="4"/>
      <c r="AQW152" s="4"/>
      <c r="AQX152" s="4"/>
      <c r="AQY152" s="4"/>
      <c r="AQZ152" s="4"/>
      <c r="ARA152" s="4"/>
      <c r="ARB152" s="4"/>
      <c r="ARC152" s="4"/>
      <c r="ARD152" s="4"/>
      <c r="ARE152" s="4"/>
      <c r="ARF152" s="4"/>
      <c r="ARG152" s="4"/>
      <c r="ARH152" s="4"/>
      <c r="ARI152" s="4"/>
      <c r="ARJ152" s="4"/>
      <c r="ARK152" s="4"/>
      <c r="ARL152" s="4"/>
      <c r="ARM152" s="4"/>
      <c r="ARN152" s="4"/>
      <c r="ARO152" s="4"/>
      <c r="ARP152" s="4"/>
      <c r="ARQ152" s="4"/>
      <c r="ARR152" s="4"/>
      <c r="ARS152" s="4"/>
      <c r="ART152" s="4"/>
      <c r="ARU152" s="4"/>
      <c r="ARV152" s="4"/>
      <c r="ARW152" s="4"/>
      <c r="ARX152" s="4"/>
      <c r="ARY152" s="4"/>
      <c r="ARZ152" s="4"/>
      <c r="ASA152" s="4"/>
      <c r="ASB152" s="4"/>
      <c r="ASC152" s="4"/>
      <c r="ASD152" s="4"/>
      <c r="ASE152" s="4"/>
      <c r="ASF152" s="4"/>
      <c r="ASG152" s="4"/>
      <c r="ASH152" s="4"/>
      <c r="ASI152" s="4"/>
      <c r="ASJ152" s="4"/>
      <c r="ASK152" s="4"/>
      <c r="ASL152" s="4"/>
      <c r="ASM152" s="4"/>
      <c r="ASN152" s="4"/>
      <c r="ASO152" s="4"/>
      <c r="ASP152" s="4"/>
      <c r="ASQ152" s="4"/>
      <c r="ASR152" s="4"/>
      <c r="ASS152" s="4"/>
      <c r="AST152" s="4"/>
      <c r="ASU152" s="4"/>
      <c r="ASV152" s="4"/>
      <c r="ASW152" s="4"/>
      <c r="ASX152" s="4"/>
      <c r="ASY152" s="4"/>
      <c r="ASZ152" s="4"/>
      <c r="ATA152" s="4"/>
      <c r="ATB152" s="4"/>
      <c r="ATC152" s="4"/>
      <c r="ATD152" s="4"/>
      <c r="ATE152" s="4"/>
      <c r="ATF152" s="4"/>
      <c r="ATG152" s="4"/>
      <c r="ATH152" s="4"/>
      <c r="ATI152" s="4"/>
      <c r="ATJ152" s="4"/>
      <c r="ATK152" s="4"/>
      <c r="ATL152" s="4"/>
      <c r="ATM152" s="4"/>
      <c r="ATN152" s="4"/>
      <c r="ATO152" s="4"/>
      <c r="ATP152" s="4"/>
      <c r="ATQ152" s="4"/>
      <c r="ATR152" s="4"/>
      <c r="ATS152" s="4"/>
      <c r="ATT152" s="4"/>
      <c r="ATU152" s="4"/>
      <c r="ATV152" s="4"/>
      <c r="ATW152" s="4"/>
      <c r="ATX152" s="4"/>
      <c r="ATY152" s="4"/>
      <c r="ATZ152" s="4"/>
      <c r="AUA152" s="4"/>
      <c r="AUB152" s="4"/>
      <c r="AUC152" s="4"/>
      <c r="AUD152" s="4"/>
      <c r="AUE152" s="4"/>
      <c r="AUF152" s="4"/>
      <c r="AUG152" s="4"/>
      <c r="AUH152" s="4"/>
      <c r="AUI152" s="4"/>
      <c r="AUJ152" s="4"/>
      <c r="AUK152" s="4"/>
      <c r="AUL152" s="4"/>
      <c r="AUM152" s="74"/>
      <c r="AUN152" s="74"/>
      <c r="AUO152" s="74"/>
      <c r="AUP152" s="74"/>
      <c r="AUQ152" s="74"/>
      <c r="AUR152" s="74"/>
      <c r="AUS152" s="4"/>
      <c r="AUT152" s="4"/>
      <c r="AUU152" s="4"/>
      <c r="AUV152" s="4"/>
      <c r="AUW152" s="4"/>
      <c r="AUX152" s="4"/>
      <c r="AUY152" s="4"/>
      <c r="AUZ152" s="4"/>
      <c r="AVA152" s="4"/>
      <c r="AVB152" s="4"/>
      <c r="AVC152" s="4"/>
      <c r="AVD152" s="4"/>
      <c r="AVE152" s="4"/>
      <c r="AVF152" s="4"/>
      <c r="AVG152" s="4"/>
      <c r="AVH152" s="4"/>
      <c r="AVI152" s="4"/>
      <c r="AVJ152" s="4"/>
      <c r="AVK152" s="4"/>
      <c r="AVL152" s="4"/>
      <c r="AVM152" s="4"/>
      <c r="AVN152" s="4"/>
      <c r="AVO152" s="4"/>
      <c r="AVP152" s="4"/>
      <c r="AVQ152" s="4"/>
      <c r="AVR152" s="4"/>
      <c r="AVS152" s="4"/>
      <c r="AVT152" s="4"/>
      <c r="AVU152" s="4"/>
      <c r="AVV152" s="4"/>
      <c r="AVW152" s="4"/>
      <c r="AVX152" s="4"/>
      <c r="AVY152" s="4"/>
      <c r="AVZ152" s="4"/>
      <c r="AWA152" s="4"/>
      <c r="AWB152" s="4"/>
      <c r="AWC152" s="4"/>
      <c r="AWD152" s="4"/>
      <c r="AWE152" s="4"/>
      <c r="AWF152" s="4"/>
      <c r="AWG152" s="4"/>
      <c r="AWH152" s="4"/>
      <c r="AWI152" s="4"/>
      <c r="AWJ152" s="4"/>
      <c r="AWK152" s="4"/>
      <c r="AWL152" s="4"/>
      <c r="AWM152" s="4"/>
      <c r="AWN152" s="4"/>
      <c r="AWO152" s="4"/>
      <c r="AWP152" s="4"/>
      <c r="AWQ152" s="4"/>
      <c r="AWR152" s="4"/>
      <c r="AWS152" s="4"/>
      <c r="AWT152" s="4"/>
      <c r="AWU152" s="4"/>
      <c r="AWV152" s="4"/>
      <c r="AWW152" s="4"/>
      <c r="AWX152" s="4"/>
      <c r="AWY152" s="4"/>
      <c r="AWZ152" s="4"/>
      <c r="AXA152" s="4"/>
      <c r="AXB152" s="4"/>
      <c r="AXC152" s="4"/>
      <c r="AXD152" s="4"/>
      <c r="AXE152" s="4"/>
      <c r="AXF152" s="4"/>
      <c r="AXG152" s="4"/>
      <c r="AXH152" s="4"/>
      <c r="AXI152" s="4"/>
      <c r="AXJ152" s="4"/>
      <c r="AXK152" s="4"/>
      <c r="AXL152" s="4"/>
      <c r="AXM152" s="4"/>
      <c r="AXN152" s="4"/>
      <c r="AXO152" s="4"/>
      <c r="AXP152" s="4"/>
      <c r="AXQ152" s="4"/>
      <c r="AXR152" s="4"/>
      <c r="AXS152" s="4"/>
      <c r="AXT152" s="4"/>
      <c r="AXU152" s="4"/>
      <c r="AXV152" s="4"/>
      <c r="AXW152" s="4"/>
      <c r="AXX152" s="4"/>
      <c r="AXY152" s="4"/>
      <c r="AXZ152" s="4"/>
      <c r="AYA152" s="4"/>
      <c r="AYB152" s="4"/>
      <c r="AYC152" s="4"/>
      <c r="AYD152" s="4"/>
      <c r="AYE152" s="4"/>
      <c r="AYF152" s="4"/>
      <c r="AYG152" s="4"/>
      <c r="AYH152" s="4"/>
      <c r="AYI152" s="4"/>
      <c r="AYJ152" s="4"/>
      <c r="AYK152" s="4"/>
      <c r="AYL152" s="4"/>
      <c r="AYM152" s="4"/>
      <c r="AYN152" s="4"/>
      <c r="AYO152" s="4"/>
      <c r="AYP152" s="4"/>
      <c r="AYQ152" s="4"/>
      <c r="AYR152" s="4"/>
      <c r="AYS152" s="4"/>
      <c r="AYT152" s="4"/>
      <c r="AYU152" s="4"/>
      <c r="AYV152" s="4"/>
      <c r="AYW152" s="4"/>
      <c r="AYX152" s="4"/>
      <c r="AYY152" s="4"/>
      <c r="AYZ152" s="4"/>
      <c r="AZA152" s="4"/>
      <c r="AZB152" s="4"/>
      <c r="AZC152" s="4"/>
      <c r="AZD152" s="4"/>
      <c r="AZE152" s="4"/>
      <c r="AZF152" s="4"/>
      <c r="AZG152" s="4"/>
      <c r="AZH152" s="4"/>
      <c r="AZI152" s="4"/>
      <c r="AZJ152" s="4"/>
      <c r="AZK152" s="4"/>
      <c r="AZL152" s="4"/>
      <c r="AZM152" s="4"/>
      <c r="AZN152" s="4"/>
      <c r="AZO152" s="4"/>
      <c r="AZP152" s="4"/>
      <c r="AZQ152" s="4"/>
      <c r="AZR152" s="4"/>
      <c r="AZS152" s="4"/>
      <c r="AZT152" s="4"/>
      <c r="AZU152" s="4"/>
      <c r="AZV152" s="4"/>
      <c r="AZW152" s="4"/>
      <c r="AZX152" s="4"/>
      <c r="AZY152" s="4"/>
      <c r="AZZ152" s="4"/>
      <c r="BAA152" s="4"/>
      <c r="BAB152" s="4"/>
      <c r="BAC152" s="4"/>
      <c r="BAD152" s="4"/>
      <c r="BAE152" s="4"/>
      <c r="BAF152" s="4"/>
      <c r="BAG152" s="4"/>
      <c r="BAH152" s="4"/>
      <c r="BAI152" s="4"/>
      <c r="BAJ152" s="4"/>
      <c r="BAK152" s="4"/>
      <c r="BAL152" s="4"/>
      <c r="BAM152" s="4"/>
      <c r="BAN152" s="4"/>
      <c r="BAO152" s="4"/>
      <c r="BAP152" s="4"/>
      <c r="BAQ152" s="4"/>
      <c r="BAR152" s="4"/>
      <c r="BAS152" s="4"/>
      <c r="BAT152" s="4"/>
      <c r="BAU152" s="4"/>
      <c r="BAV152" s="4"/>
      <c r="BAW152" s="4"/>
      <c r="BAX152" s="4"/>
      <c r="BAY152" s="4"/>
      <c r="BAZ152" s="4"/>
      <c r="BBA152" s="4"/>
      <c r="BBB152" s="4"/>
      <c r="BBC152" s="4"/>
      <c r="BBD152" s="4"/>
      <c r="BBE152" s="4"/>
      <c r="BBF152" s="4"/>
      <c r="BBG152" s="4"/>
      <c r="BBH152" s="4"/>
      <c r="BBI152" s="4"/>
      <c r="BBJ152" s="4"/>
      <c r="BBK152" s="4"/>
      <c r="BBL152" s="4"/>
      <c r="BBM152" s="4"/>
      <c r="BBN152" s="4"/>
      <c r="BBO152" s="4"/>
      <c r="BBP152" s="4"/>
      <c r="BBQ152" s="4"/>
      <c r="BBR152" s="4"/>
      <c r="BBS152" s="4"/>
      <c r="BBT152" s="4"/>
      <c r="BBU152" s="4"/>
      <c r="BBV152" s="4"/>
      <c r="BBW152" s="4"/>
      <c r="BBX152" s="4"/>
      <c r="BBY152" s="4"/>
      <c r="BBZ152" s="4"/>
      <c r="BCA152" s="4"/>
      <c r="BCB152" s="4"/>
      <c r="BCC152" s="4"/>
      <c r="BCD152" s="4"/>
      <c r="BCE152" s="4"/>
      <c r="BCF152" s="4"/>
      <c r="BCG152" s="4"/>
      <c r="BCH152" s="4"/>
      <c r="BCI152" s="4"/>
      <c r="BCJ152" s="4"/>
      <c r="BCK152" s="4"/>
      <c r="BCL152" s="4"/>
      <c r="BCM152" s="4"/>
      <c r="BCN152" s="4"/>
      <c r="BCO152" s="4"/>
      <c r="BCP152" s="4"/>
      <c r="BCQ152" s="4"/>
      <c r="BCR152" s="4"/>
      <c r="BCS152" s="4"/>
      <c r="BCT152" s="4"/>
      <c r="BCU152" s="4"/>
      <c r="BCV152" s="4"/>
      <c r="BCW152" s="4"/>
      <c r="BCX152" s="4"/>
      <c r="BCY152" s="4"/>
      <c r="BCZ152" s="4"/>
      <c r="BDA152" s="4"/>
      <c r="BDB152" s="4"/>
      <c r="BDC152" s="4"/>
      <c r="BDD152" s="4"/>
      <c r="BDE152" s="4"/>
      <c r="BDF152" s="4"/>
      <c r="BDG152" s="4"/>
      <c r="BDH152" s="4"/>
      <c r="BDI152" s="4"/>
      <c r="BDJ152" s="4"/>
      <c r="BDK152" s="4"/>
      <c r="BDL152" s="4"/>
      <c r="BDM152" s="4"/>
      <c r="BDN152" s="4"/>
      <c r="BDO152" s="4"/>
      <c r="BDP152" s="4"/>
      <c r="BDQ152" s="4"/>
      <c r="BDR152" s="4"/>
      <c r="BDS152" s="4"/>
      <c r="BDT152" s="4"/>
      <c r="BDU152" s="4"/>
      <c r="BDV152" s="4"/>
      <c r="BDW152" s="4"/>
      <c r="BDX152" s="4"/>
      <c r="BDY152" s="4"/>
      <c r="BDZ152" s="4"/>
      <c r="BEA152" s="4"/>
      <c r="BEB152" s="4"/>
      <c r="BEC152" s="4"/>
      <c r="BED152" s="4"/>
      <c r="BEE152" s="4"/>
      <c r="BEF152" s="4"/>
      <c r="BEG152" s="4"/>
      <c r="BEH152" s="4"/>
      <c r="BEI152" s="74"/>
      <c r="BEJ152" s="74"/>
      <c r="BEK152" s="74"/>
      <c r="BEL152" s="74"/>
      <c r="BEM152" s="74"/>
      <c r="BEN152" s="74"/>
      <c r="BEO152" s="4"/>
      <c r="BEP152" s="4"/>
      <c r="BEQ152" s="4"/>
      <c r="BER152" s="4"/>
      <c r="BES152" s="4"/>
      <c r="BET152" s="4"/>
      <c r="BEU152" s="4"/>
      <c r="BEV152" s="4"/>
      <c r="BEW152" s="4"/>
      <c r="BEX152" s="4"/>
      <c r="BEY152" s="4"/>
      <c r="BEZ152" s="4"/>
      <c r="BFA152" s="4"/>
      <c r="BFB152" s="4"/>
      <c r="BFC152" s="4"/>
      <c r="BFD152" s="4"/>
      <c r="BFE152" s="4"/>
      <c r="BFF152" s="4"/>
      <c r="BFG152" s="4"/>
      <c r="BFH152" s="4"/>
      <c r="BFI152" s="4"/>
      <c r="BFJ152" s="4"/>
      <c r="BFK152" s="4"/>
      <c r="BFL152" s="4"/>
      <c r="BFM152" s="4"/>
      <c r="BFN152" s="4"/>
      <c r="BFO152" s="4"/>
      <c r="BFP152" s="4"/>
      <c r="BFQ152" s="4"/>
      <c r="BFR152" s="4"/>
      <c r="BFS152" s="4"/>
      <c r="BFT152" s="4"/>
      <c r="BFU152" s="4"/>
      <c r="BFV152" s="4"/>
      <c r="BFW152" s="4"/>
      <c r="BFX152" s="4"/>
      <c r="BFY152" s="4"/>
      <c r="BFZ152" s="4"/>
      <c r="BGA152" s="4"/>
      <c r="BGB152" s="4"/>
      <c r="BGC152" s="4"/>
      <c r="BGD152" s="4"/>
      <c r="BGE152" s="4"/>
      <c r="BGF152" s="4"/>
      <c r="BGG152" s="4"/>
      <c r="BGH152" s="4"/>
      <c r="BGI152" s="4"/>
      <c r="BGJ152" s="4"/>
      <c r="BGK152" s="4"/>
      <c r="BGL152" s="4"/>
      <c r="BGM152" s="4"/>
      <c r="BGN152" s="4"/>
      <c r="BGO152" s="4"/>
      <c r="BGP152" s="4"/>
      <c r="BGQ152" s="4"/>
      <c r="BGR152" s="4"/>
      <c r="BGS152" s="4"/>
      <c r="BGT152" s="4"/>
      <c r="BGU152" s="4"/>
      <c r="BGV152" s="4"/>
      <c r="BGW152" s="4"/>
      <c r="BGX152" s="4"/>
      <c r="BGY152" s="4"/>
      <c r="BGZ152" s="4"/>
      <c r="BHA152" s="4"/>
      <c r="BHB152" s="4"/>
      <c r="BHC152" s="4"/>
      <c r="BHD152" s="4"/>
      <c r="BHE152" s="4"/>
      <c r="BHF152" s="4"/>
      <c r="BHG152" s="4"/>
      <c r="BHH152" s="4"/>
      <c r="BHI152" s="4"/>
      <c r="BHJ152" s="4"/>
      <c r="BHK152" s="4"/>
      <c r="BHL152" s="4"/>
      <c r="BHM152" s="4"/>
      <c r="BHN152" s="4"/>
      <c r="BHO152" s="4"/>
      <c r="BHP152" s="4"/>
      <c r="BHQ152" s="4"/>
      <c r="BHR152" s="4"/>
      <c r="BHS152" s="4"/>
      <c r="BHT152" s="4"/>
      <c r="BHU152" s="4"/>
      <c r="BHV152" s="4"/>
      <c r="BHW152" s="4"/>
      <c r="BHX152" s="4"/>
      <c r="BHY152" s="4"/>
      <c r="BHZ152" s="4"/>
      <c r="BIA152" s="4"/>
      <c r="BIB152" s="4"/>
      <c r="BIC152" s="4"/>
      <c r="BID152" s="4"/>
      <c r="BIE152" s="4"/>
      <c r="BIF152" s="4"/>
      <c r="BIG152" s="4"/>
      <c r="BIH152" s="4"/>
      <c r="BII152" s="4"/>
      <c r="BIJ152" s="4"/>
      <c r="BIK152" s="4"/>
      <c r="BIL152" s="4"/>
      <c r="BIM152" s="4"/>
      <c r="BIN152" s="4"/>
      <c r="BIO152" s="4"/>
      <c r="BIP152" s="4"/>
      <c r="BIQ152" s="4"/>
      <c r="BIR152" s="4"/>
      <c r="BIS152" s="4"/>
      <c r="BIT152" s="4"/>
      <c r="BIU152" s="4"/>
      <c r="BIV152" s="4"/>
      <c r="BIW152" s="4"/>
      <c r="BIX152" s="4"/>
      <c r="BIY152" s="4"/>
      <c r="BIZ152" s="4"/>
      <c r="BJA152" s="4"/>
      <c r="BJB152" s="4"/>
      <c r="BJC152" s="4"/>
      <c r="BJD152" s="4"/>
      <c r="BJE152" s="4"/>
      <c r="BJF152" s="4"/>
      <c r="BJG152" s="4"/>
      <c r="BJH152" s="4"/>
      <c r="BJI152" s="4"/>
      <c r="BJJ152" s="4"/>
      <c r="BJK152" s="4"/>
      <c r="BJL152" s="4"/>
      <c r="BJM152" s="4"/>
      <c r="BJN152" s="4"/>
      <c r="BJO152" s="4"/>
      <c r="BJP152" s="4"/>
      <c r="BJQ152" s="4"/>
      <c r="BJR152" s="4"/>
      <c r="BJS152" s="4"/>
      <c r="BJT152" s="4"/>
      <c r="BJU152" s="4"/>
      <c r="BJV152" s="4"/>
      <c r="BJW152" s="4"/>
      <c r="BJX152" s="4"/>
      <c r="BJY152" s="4"/>
      <c r="BJZ152" s="4"/>
      <c r="BKA152" s="4"/>
      <c r="BKB152" s="4"/>
      <c r="BKC152" s="4"/>
      <c r="BKD152" s="4"/>
      <c r="BKE152" s="4"/>
      <c r="BKF152" s="4"/>
      <c r="BKG152" s="4"/>
      <c r="BKH152" s="4"/>
      <c r="BKI152" s="4"/>
      <c r="BKJ152" s="4"/>
      <c r="BKK152" s="4"/>
      <c r="BKL152" s="4"/>
      <c r="BKM152" s="4"/>
      <c r="BKN152" s="4"/>
      <c r="BKO152" s="4"/>
      <c r="BKP152" s="4"/>
      <c r="BKQ152" s="4"/>
      <c r="BKR152" s="4"/>
      <c r="BKS152" s="4"/>
      <c r="BKT152" s="4"/>
      <c r="BKU152" s="4"/>
      <c r="BKV152" s="4"/>
      <c r="BKW152" s="4"/>
      <c r="BKX152" s="4"/>
      <c r="BKY152" s="4"/>
      <c r="BKZ152" s="4"/>
      <c r="BLA152" s="4"/>
      <c r="BLB152" s="4"/>
      <c r="BLC152" s="4"/>
      <c r="BLD152" s="4"/>
      <c r="BLE152" s="4"/>
      <c r="BLF152" s="4"/>
      <c r="BLG152" s="4"/>
      <c r="BLH152" s="4"/>
      <c r="BLI152" s="4"/>
      <c r="BLJ152" s="4"/>
      <c r="BLK152" s="4"/>
      <c r="BLL152" s="4"/>
      <c r="BLM152" s="4"/>
      <c r="BLN152" s="4"/>
      <c r="BLO152" s="4"/>
      <c r="BLP152" s="4"/>
      <c r="BLQ152" s="4"/>
      <c r="BLR152" s="4"/>
      <c r="BLS152" s="4"/>
      <c r="BLT152" s="4"/>
      <c r="BLU152" s="4"/>
      <c r="BLV152" s="4"/>
      <c r="BLW152" s="4"/>
      <c r="BLX152" s="4"/>
      <c r="BLY152" s="4"/>
      <c r="BLZ152" s="4"/>
      <c r="BMA152" s="4"/>
      <c r="BMB152" s="4"/>
      <c r="BMC152" s="4"/>
      <c r="BMD152" s="4"/>
      <c r="BME152" s="4"/>
      <c r="BMF152" s="4"/>
      <c r="BMG152" s="4"/>
      <c r="BMH152" s="4"/>
      <c r="BMI152" s="4"/>
      <c r="BMJ152" s="4"/>
      <c r="BMK152" s="4"/>
      <c r="BML152" s="4"/>
      <c r="BMM152" s="4"/>
      <c r="BMN152" s="4"/>
      <c r="BMO152" s="4"/>
      <c r="BMP152" s="4"/>
      <c r="BMQ152" s="4"/>
      <c r="BMR152" s="4"/>
      <c r="BMS152" s="4"/>
      <c r="BMT152" s="4"/>
      <c r="BMU152" s="4"/>
      <c r="BMV152" s="4"/>
      <c r="BMW152" s="4"/>
      <c r="BMX152" s="4"/>
      <c r="BMY152" s="4"/>
      <c r="BMZ152" s="4"/>
      <c r="BNA152" s="4"/>
      <c r="BNB152" s="4"/>
      <c r="BNC152" s="4"/>
      <c r="BND152" s="4"/>
      <c r="BNE152" s="4"/>
      <c r="BNF152" s="4"/>
      <c r="BNG152" s="4"/>
      <c r="BNH152" s="4"/>
      <c r="BNI152" s="4"/>
      <c r="BNJ152" s="4"/>
      <c r="BNK152" s="4"/>
      <c r="BNL152" s="4"/>
      <c r="BNM152" s="4"/>
      <c r="BNN152" s="4"/>
      <c r="BNO152" s="4"/>
      <c r="BNP152" s="4"/>
      <c r="BNQ152" s="4"/>
      <c r="BNR152" s="4"/>
      <c r="BNS152" s="4"/>
      <c r="BNT152" s="4"/>
      <c r="BNU152" s="4"/>
      <c r="BNV152" s="4"/>
      <c r="BNW152" s="4"/>
      <c r="BNX152" s="4"/>
      <c r="BNY152" s="4"/>
      <c r="BNZ152" s="4"/>
      <c r="BOA152" s="4"/>
      <c r="BOB152" s="4"/>
      <c r="BOC152" s="4"/>
      <c r="BOD152" s="4"/>
      <c r="BOE152" s="74"/>
      <c r="BOF152" s="74"/>
      <c r="BOG152" s="74"/>
      <c r="BOH152" s="74"/>
      <c r="BOI152" s="74"/>
      <c r="BOJ152" s="74"/>
      <c r="BOK152" s="4"/>
      <c r="BOL152" s="4"/>
      <c r="BOM152" s="4"/>
      <c r="BON152" s="4"/>
      <c r="BOO152" s="4"/>
      <c r="BOP152" s="4"/>
      <c r="BOQ152" s="4"/>
      <c r="BOR152" s="4"/>
      <c r="BOS152" s="4"/>
      <c r="BOT152" s="4"/>
      <c r="BOU152" s="4"/>
      <c r="BOV152" s="4"/>
      <c r="BOW152" s="4"/>
      <c r="BOX152" s="4"/>
      <c r="BOY152" s="4"/>
      <c r="BOZ152" s="4"/>
      <c r="BPA152" s="4"/>
      <c r="BPB152" s="4"/>
      <c r="BPC152" s="4"/>
      <c r="BPD152" s="4"/>
      <c r="BPE152" s="4"/>
      <c r="BPF152" s="4"/>
      <c r="BPG152" s="4"/>
      <c r="BPH152" s="4"/>
      <c r="BPI152" s="4"/>
      <c r="BPJ152" s="4"/>
      <c r="BPK152" s="4"/>
      <c r="BPL152" s="4"/>
      <c r="BPM152" s="4"/>
      <c r="BPN152" s="4"/>
      <c r="BPO152" s="4"/>
      <c r="BPP152" s="4"/>
      <c r="BPQ152" s="4"/>
      <c r="BPR152" s="4"/>
      <c r="BPS152" s="4"/>
      <c r="BPT152" s="4"/>
      <c r="BPU152" s="4"/>
      <c r="BPV152" s="4"/>
      <c r="BPW152" s="4"/>
      <c r="BPX152" s="4"/>
      <c r="BPY152" s="4"/>
      <c r="BPZ152" s="4"/>
      <c r="BQA152" s="4"/>
      <c r="BQB152" s="4"/>
      <c r="BQC152" s="4"/>
      <c r="BQD152" s="4"/>
      <c r="BQE152" s="4"/>
      <c r="BQF152" s="4"/>
      <c r="BQG152" s="4"/>
      <c r="BQH152" s="4"/>
      <c r="BQI152" s="4"/>
      <c r="BQJ152" s="4"/>
      <c r="BQK152" s="4"/>
      <c r="BQL152" s="4"/>
      <c r="BQM152" s="4"/>
      <c r="BQN152" s="4"/>
      <c r="BQO152" s="4"/>
      <c r="BQP152" s="4"/>
      <c r="BQQ152" s="4"/>
      <c r="BQR152" s="4"/>
      <c r="BQS152" s="4"/>
      <c r="BQT152" s="4"/>
      <c r="BQU152" s="4"/>
      <c r="BQV152" s="4"/>
      <c r="BQW152" s="4"/>
      <c r="BQX152" s="4"/>
      <c r="BQY152" s="4"/>
      <c r="BQZ152" s="4"/>
      <c r="BRA152" s="4"/>
      <c r="BRB152" s="4"/>
      <c r="BRC152" s="4"/>
      <c r="BRD152" s="4"/>
      <c r="BRE152" s="4"/>
      <c r="BRF152" s="4"/>
      <c r="BRG152" s="4"/>
      <c r="BRH152" s="4"/>
      <c r="BRI152" s="4"/>
      <c r="BRJ152" s="4"/>
      <c r="BRK152" s="4"/>
      <c r="BRL152" s="4"/>
      <c r="BRM152" s="4"/>
      <c r="BRN152" s="4"/>
      <c r="BRO152" s="4"/>
      <c r="BRP152" s="4"/>
      <c r="BRQ152" s="4"/>
      <c r="BRR152" s="4"/>
      <c r="BRS152" s="4"/>
      <c r="BRT152" s="4"/>
      <c r="BRU152" s="4"/>
      <c r="BRV152" s="4"/>
      <c r="BRW152" s="4"/>
      <c r="BRX152" s="4"/>
      <c r="BRY152" s="4"/>
      <c r="BRZ152" s="4"/>
      <c r="BSA152" s="4"/>
      <c r="BSB152" s="4"/>
      <c r="BSC152" s="4"/>
      <c r="BSD152" s="4"/>
      <c r="BSE152" s="4"/>
      <c r="BSF152" s="4"/>
      <c r="BSG152" s="4"/>
      <c r="BSH152" s="4"/>
      <c r="BSI152" s="4"/>
      <c r="BSJ152" s="4"/>
      <c r="BSK152" s="4"/>
      <c r="BSL152" s="4"/>
      <c r="BSM152" s="4"/>
      <c r="BSN152" s="4"/>
      <c r="BSO152" s="4"/>
      <c r="BSP152" s="4"/>
      <c r="BSQ152" s="4"/>
      <c r="BSR152" s="4"/>
      <c r="BSS152" s="4"/>
      <c r="BST152" s="4"/>
      <c r="BSU152" s="4"/>
      <c r="BSV152" s="4"/>
      <c r="BSW152" s="4"/>
      <c r="BSX152" s="4"/>
      <c r="BSY152" s="4"/>
      <c r="BSZ152" s="4"/>
      <c r="BTA152" s="4"/>
      <c r="BTB152" s="4"/>
      <c r="BTC152" s="4"/>
      <c r="BTD152" s="4"/>
      <c r="BTE152" s="4"/>
      <c r="BTF152" s="4"/>
      <c r="BTG152" s="4"/>
      <c r="BTH152" s="4"/>
      <c r="BTI152" s="4"/>
      <c r="BTJ152" s="4"/>
      <c r="BTK152" s="4"/>
      <c r="BTL152" s="4"/>
      <c r="BTM152" s="4"/>
      <c r="BTN152" s="4"/>
      <c r="BTO152" s="4"/>
      <c r="BTP152" s="4"/>
      <c r="BTQ152" s="4"/>
      <c r="BTR152" s="4"/>
      <c r="BTS152" s="4"/>
      <c r="BTT152" s="4"/>
      <c r="BTU152" s="4"/>
      <c r="BTV152" s="4"/>
      <c r="BTW152" s="4"/>
      <c r="BTX152" s="4"/>
      <c r="BTY152" s="4"/>
      <c r="BTZ152" s="4"/>
      <c r="BUA152" s="4"/>
      <c r="BUB152" s="4"/>
      <c r="BUC152" s="4"/>
      <c r="BUD152" s="4"/>
      <c r="BUE152" s="4"/>
      <c r="BUF152" s="4"/>
      <c r="BUG152" s="4"/>
      <c r="BUH152" s="4"/>
      <c r="BUI152" s="4"/>
      <c r="BUJ152" s="4"/>
      <c r="BUK152" s="4"/>
      <c r="BUL152" s="4"/>
      <c r="BUM152" s="4"/>
      <c r="BUN152" s="4"/>
      <c r="BUO152" s="4"/>
      <c r="BUP152" s="4"/>
      <c r="BUQ152" s="4"/>
      <c r="BUR152" s="4"/>
      <c r="BUS152" s="4"/>
      <c r="BUT152" s="4"/>
      <c r="BUU152" s="4"/>
      <c r="BUV152" s="4"/>
      <c r="BUW152" s="4"/>
      <c r="BUX152" s="4"/>
      <c r="BUY152" s="4"/>
      <c r="BUZ152" s="4"/>
      <c r="BVA152" s="4"/>
      <c r="BVB152" s="4"/>
      <c r="BVC152" s="4"/>
      <c r="BVD152" s="4"/>
      <c r="BVE152" s="4"/>
      <c r="BVF152" s="4"/>
      <c r="BVG152" s="4"/>
      <c r="BVH152" s="4"/>
      <c r="BVI152" s="4"/>
      <c r="BVJ152" s="4"/>
      <c r="BVK152" s="4"/>
      <c r="BVL152" s="4"/>
      <c r="BVM152" s="4"/>
      <c r="BVN152" s="4"/>
      <c r="BVO152" s="4"/>
      <c r="BVP152" s="4"/>
      <c r="BVQ152" s="4"/>
      <c r="BVR152" s="4"/>
      <c r="BVS152" s="4"/>
      <c r="BVT152" s="4"/>
      <c r="BVU152" s="4"/>
      <c r="BVV152" s="4"/>
      <c r="BVW152" s="4"/>
      <c r="BVX152" s="4"/>
      <c r="BVY152" s="4"/>
      <c r="BVZ152" s="4"/>
      <c r="BWA152" s="4"/>
      <c r="BWB152" s="4"/>
      <c r="BWC152" s="4"/>
      <c r="BWD152" s="4"/>
      <c r="BWE152" s="4"/>
      <c r="BWF152" s="4"/>
      <c r="BWG152" s="4"/>
      <c r="BWH152" s="4"/>
      <c r="BWI152" s="4"/>
      <c r="BWJ152" s="4"/>
      <c r="BWK152" s="4"/>
      <c r="BWL152" s="4"/>
      <c r="BWM152" s="4"/>
      <c r="BWN152" s="4"/>
      <c r="BWO152" s="4"/>
      <c r="BWP152" s="4"/>
      <c r="BWQ152" s="4"/>
      <c r="BWR152" s="4"/>
      <c r="BWS152" s="4"/>
      <c r="BWT152" s="4"/>
      <c r="BWU152" s="4"/>
      <c r="BWV152" s="4"/>
      <c r="BWW152" s="4"/>
      <c r="BWX152" s="4"/>
      <c r="BWY152" s="4"/>
      <c r="BWZ152" s="4"/>
      <c r="BXA152" s="4"/>
      <c r="BXB152" s="4"/>
      <c r="BXC152" s="4"/>
      <c r="BXD152" s="4"/>
      <c r="BXE152" s="4"/>
      <c r="BXF152" s="4"/>
      <c r="BXG152" s="4"/>
      <c r="BXH152" s="4"/>
      <c r="BXI152" s="4"/>
      <c r="BXJ152" s="4"/>
      <c r="BXK152" s="4"/>
      <c r="BXL152" s="4"/>
      <c r="BXM152" s="4"/>
      <c r="BXN152" s="4"/>
      <c r="BXO152" s="4"/>
      <c r="BXP152" s="4"/>
      <c r="BXQ152" s="4"/>
      <c r="BXR152" s="4"/>
      <c r="BXS152" s="4"/>
      <c r="BXT152" s="4"/>
      <c r="BXU152" s="4"/>
      <c r="BXV152" s="4"/>
      <c r="BXW152" s="4"/>
      <c r="BXX152" s="4"/>
      <c r="BXY152" s="4"/>
      <c r="BXZ152" s="4"/>
      <c r="BYA152" s="74"/>
      <c r="BYB152" s="74"/>
      <c r="BYC152" s="74"/>
      <c r="BYD152" s="74"/>
      <c r="BYE152" s="74"/>
      <c r="BYF152" s="74"/>
      <c r="BYG152" s="4"/>
      <c r="BYH152" s="4"/>
      <c r="BYI152" s="4"/>
      <c r="BYJ152" s="4"/>
      <c r="BYK152" s="4"/>
      <c r="BYL152" s="4"/>
      <c r="BYM152" s="4"/>
      <c r="BYN152" s="4"/>
      <c r="BYO152" s="4"/>
      <c r="BYP152" s="4"/>
      <c r="BYQ152" s="4"/>
      <c r="BYR152" s="4"/>
      <c r="BYS152" s="4"/>
      <c r="BYT152" s="4"/>
      <c r="BYU152" s="4"/>
      <c r="BYV152" s="4"/>
      <c r="BYW152" s="4"/>
      <c r="BYX152" s="4"/>
      <c r="BYY152" s="4"/>
      <c r="BYZ152" s="4"/>
      <c r="BZA152" s="4"/>
      <c r="BZB152" s="4"/>
      <c r="BZC152" s="4"/>
      <c r="BZD152" s="4"/>
      <c r="BZE152" s="4"/>
      <c r="BZF152" s="4"/>
      <c r="BZG152" s="4"/>
      <c r="BZH152" s="4"/>
      <c r="BZI152" s="4"/>
      <c r="BZJ152" s="4"/>
      <c r="BZK152" s="4"/>
      <c r="BZL152" s="4"/>
      <c r="BZM152" s="4"/>
      <c r="BZN152" s="4"/>
      <c r="BZO152" s="4"/>
      <c r="BZP152" s="4"/>
      <c r="BZQ152" s="4"/>
      <c r="BZR152" s="4"/>
      <c r="BZS152" s="4"/>
      <c r="BZT152" s="4"/>
      <c r="BZU152" s="4"/>
      <c r="BZV152" s="4"/>
      <c r="BZW152" s="4"/>
      <c r="BZX152" s="4"/>
      <c r="BZY152" s="4"/>
      <c r="BZZ152" s="4"/>
      <c r="CAA152" s="4"/>
      <c r="CAB152" s="4"/>
      <c r="CAC152" s="4"/>
      <c r="CAD152" s="4"/>
      <c r="CAE152" s="4"/>
      <c r="CAF152" s="4"/>
      <c r="CAG152" s="4"/>
      <c r="CAH152" s="4"/>
      <c r="CAI152" s="4"/>
      <c r="CAJ152" s="4"/>
      <c r="CAK152" s="4"/>
      <c r="CAL152" s="4"/>
      <c r="CAM152" s="4"/>
      <c r="CAN152" s="4"/>
      <c r="CAO152" s="4"/>
      <c r="CAP152" s="4"/>
      <c r="CAQ152" s="4"/>
      <c r="CAR152" s="4"/>
      <c r="CAS152" s="4"/>
      <c r="CAT152" s="4"/>
      <c r="CAU152" s="4"/>
      <c r="CAV152" s="4"/>
      <c r="CAW152" s="4"/>
      <c r="CAX152" s="4"/>
      <c r="CAY152" s="4"/>
      <c r="CAZ152" s="4"/>
      <c r="CBA152" s="4"/>
      <c r="CBB152" s="4"/>
      <c r="CBC152" s="4"/>
      <c r="CBD152" s="4"/>
      <c r="CBE152" s="4"/>
      <c r="CBF152" s="4"/>
      <c r="CBG152" s="4"/>
      <c r="CBH152" s="4"/>
      <c r="CBI152" s="4"/>
      <c r="CBJ152" s="4"/>
      <c r="CBK152" s="4"/>
      <c r="CBL152" s="4"/>
      <c r="CBM152" s="4"/>
      <c r="CBN152" s="4"/>
      <c r="CBO152" s="4"/>
      <c r="CBP152" s="4"/>
      <c r="CBQ152" s="4"/>
      <c r="CBR152" s="4"/>
      <c r="CBS152" s="4"/>
      <c r="CBT152" s="4"/>
      <c r="CBU152" s="4"/>
      <c r="CBV152" s="4"/>
      <c r="CBW152" s="4"/>
      <c r="CBX152" s="4"/>
      <c r="CBY152" s="4"/>
      <c r="CBZ152" s="4"/>
      <c r="CCA152" s="4"/>
      <c r="CCB152" s="4"/>
      <c r="CCC152" s="4"/>
      <c r="CCD152" s="4"/>
      <c r="CCE152" s="4"/>
      <c r="CCF152" s="4"/>
      <c r="CCG152" s="4"/>
      <c r="CCH152" s="4"/>
      <c r="CCI152" s="4"/>
      <c r="CCJ152" s="4"/>
      <c r="CCK152" s="4"/>
      <c r="CCL152" s="4"/>
      <c r="CCM152" s="4"/>
      <c r="CCN152" s="4"/>
      <c r="CCO152" s="4"/>
      <c r="CCP152" s="4"/>
      <c r="CCQ152" s="4"/>
      <c r="CCR152" s="4"/>
      <c r="CCS152" s="4"/>
      <c r="CCT152" s="4"/>
      <c r="CCU152" s="4"/>
      <c r="CCV152" s="4"/>
      <c r="CCW152" s="4"/>
      <c r="CCX152" s="4"/>
      <c r="CCY152" s="4"/>
      <c r="CCZ152" s="4"/>
      <c r="CDA152" s="4"/>
      <c r="CDB152" s="4"/>
      <c r="CDC152" s="4"/>
      <c r="CDD152" s="4"/>
      <c r="CDE152" s="4"/>
      <c r="CDF152" s="4"/>
      <c r="CDG152" s="4"/>
      <c r="CDH152" s="4"/>
      <c r="CDI152" s="4"/>
      <c r="CDJ152" s="4"/>
      <c r="CDK152" s="4"/>
      <c r="CDL152" s="4"/>
      <c r="CDM152" s="4"/>
      <c r="CDN152" s="4"/>
      <c r="CDO152" s="4"/>
      <c r="CDP152" s="4"/>
      <c r="CDQ152" s="4"/>
      <c r="CDR152" s="4"/>
      <c r="CDS152" s="4"/>
      <c r="CDT152" s="4"/>
      <c r="CDU152" s="4"/>
      <c r="CDV152" s="4"/>
      <c r="CDW152" s="4"/>
      <c r="CDX152" s="4"/>
      <c r="CDY152" s="4"/>
      <c r="CDZ152" s="4"/>
      <c r="CEA152" s="4"/>
      <c r="CEB152" s="4"/>
      <c r="CEC152" s="4"/>
      <c r="CED152" s="4"/>
      <c r="CEE152" s="4"/>
      <c r="CEF152" s="4"/>
      <c r="CEG152" s="4"/>
      <c r="CEH152" s="4"/>
      <c r="CEI152" s="4"/>
      <c r="CEJ152" s="4"/>
      <c r="CEK152" s="4"/>
      <c r="CEL152" s="4"/>
      <c r="CEM152" s="4"/>
      <c r="CEN152" s="4"/>
      <c r="CEO152" s="4"/>
      <c r="CEP152" s="4"/>
      <c r="CEQ152" s="4"/>
      <c r="CER152" s="4"/>
      <c r="CES152" s="4"/>
      <c r="CET152" s="4"/>
      <c r="CEU152" s="4"/>
      <c r="CEV152" s="4"/>
      <c r="CEW152" s="4"/>
      <c r="CEX152" s="4"/>
      <c r="CEY152" s="4"/>
      <c r="CEZ152" s="4"/>
      <c r="CFA152" s="4"/>
      <c r="CFB152" s="4"/>
      <c r="CFC152" s="4"/>
      <c r="CFD152" s="4"/>
      <c r="CFE152" s="4"/>
      <c r="CFF152" s="4"/>
      <c r="CFG152" s="4"/>
      <c r="CFH152" s="4"/>
      <c r="CFI152" s="4"/>
      <c r="CFJ152" s="4"/>
      <c r="CFK152" s="4"/>
      <c r="CFL152" s="4"/>
      <c r="CFM152" s="4"/>
      <c r="CFN152" s="4"/>
      <c r="CFO152" s="4"/>
      <c r="CFP152" s="4"/>
      <c r="CFQ152" s="4"/>
      <c r="CFR152" s="4"/>
      <c r="CFS152" s="4"/>
      <c r="CFT152" s="4"/>
      <c r="CFU152" s="4"/>
      <c r="CFV152" s="4"/>
      <c r="CFW152" s="4"/>
      <c r="CFX152" s="4"/>
      <c r="CFY152" s="4"/>
      <c r="CFZ152" s="4"/>
      <c r="CGA152" s="4"/>
      <c r="CGB152" s="4"/>
      <c r="CGC152" s="4"/>
      <c r="CGD152" s="4"/>
      <c r="CGE152" s="4"/>
      <c r="CGF152" s="4"/>
      <c r="CGG152" s="4"/>
      <c r="CGH152" s="4"/>
      <c r="CGI152" s="4"/>
      <c r="CGJ152" s="4"/>
      <c r="CGK152" s="4"/>
      <c r="CGL152" s="4"/>
      <c r="CGM152" s="4"/>
      <c r="CGN152" s="4"/>
      <c r="CGO152" s="4"/>
      <c r="CGP152" s="4"/>
      <c r="CGQ152" s="4"/>
      <c r="CGR152" s="4"/>
      <c r="CGS152" s="4"/>
      <c r="CGT152" s="4"/>
      <c r="CGU152" s="4"/>
      <c r="CGV152" s="4"/>
      <c r="CGW152" s="4"/>
      <c r="CGX152" s="4"/>
      <c r="CGY152" s="4"/>
      <c r="CGZ152" s="4"/>
      <c r="CHA152" s="4"/>
      <c r="CHB152" s="4"/>
      <c r="CHC152" s="4"/>
      <c r="CHD152" s="4"/>
      <c r="CHE152" s="4"/>
      <c r="CHF152" s="4"/>
      <c r="CHG152" s="4"/>
      <c r="CHH152" s="4"/>
      <c r="CHI152" s="4"/>
      <c r="CHJ152" s="4"/>
      <c r="CHK152" s="4"/>
      <c r="CHL152" s="4"/>
      <c r="CHM152" s="4"/>
      <c r="CHN152" s="4"/>
      <c r="CHO152" s="4"/>
      <c r="CHP152" s="4"/>
      <c r="CHQ152" s="4"/>
      <c r="CHR152" s="4"/>
      <c r="CHS152" s="4"/>
      <c r="CHT152" s="4"/>
      <c r="CHU152" s="4"/>
      <c r="CHV152" s="4"/>
      <c r="CHW152" s="74"/>
      <c r="CHX152" s="74"/>
      <c r="CHY152" s="74"/>
      <c r="CHZ152" s="74"/>
      <c r="CIA152" s="74"/>
      <c r="CIB152" s="74"/>
      <c r="CIC152" s="4"/>
      <c r="CID152" s="4"/>
      <c r="CIE152" s="4"/>
      <c r="CIF152" s="4"/>
      <c r="CIG152" s="4"/>
      <c r="CIH152" s="4"/>
      <c r="CII152" s="4"/>
      <c r="CIJ152" s="4"/>
      <c r="CIK152" s="4"/>
      <c r="CIL152" s="4"/>
      <c r="CIM152" s="4"/>
      <c r="CIN152" s="4"/>
      <c r="CIO152" s="4"/>
      <c r="CIP152" s="4"/>
      <c r="CIQ152" s="4"/>
      <c r="CIR152" s="4"/>
      <c r="CIS152" s="4"/>
      <c r="CIT152" s="4"/>
      <c r="CIU152" s="4"/>
      <c r="CIV152" s="4"/>
      <c r="CIW152" s="4"/>
      <c r="CIX152" s="4"/>
      <c r="CIY152" s="4"/>
      <c r="CIZ152" s="4"/>
      <c r="CJA152" s="4"/>
      <c r="CJB152" s="4"/>
      <c r="CJC152" s="4"/>
      <c r="CJD152" s="4"/>
      <c r="CJE152" s="4"/>
      <c r="CJF152" s="4"/>
      <c r="CJG152" s="4"/>
      <c r="CJH152" s="4"/>
      <c r="CJI152" s="4"/>
      <c r="CJJ152" s="4"/>
      <c r="CJK152" s="4"/>
      <c r="CJL152" s="4"/>
      <c r="CJM152" s="4"/>
      <c r="CJN152" s="4"/>
      <c r="CJO152" s="4"/>
      <c r="CJP152" s="4"/>
      <c r="CJQ152" s="4"/>
      <c r="CJR152" s="4"/>
      <c r="CJS152" s="4"/>
      <c r="CJT152" s="4"/>
      <c r="CJU152" s="4"/>
      <c r="CJV152" s="4"/>
      <c r="CJW152" s="4"/>
      <c r="CJX152" s="4"/>
      <c r="CJY152" s="4"/>
      <c r="CJZ152" s="4"/>
      <c r="CKA152" s="4"/>
      <c r="CKB152" s="4"/>
      <c r="CKC152" s="4"/>
      <c r="CKD152" s="4"/>
      <c r="CKE152" s="4"/>
      <c r="CKF152" s="4"/>
      <c r="CKG152" s="4"/>
      <c r="CKH152" s="4"/>
      <c r="CKI152" s="4"/>
      <c r="CKJ152" s="4"/>
      <c r="CKK152" s="4"/>
      <c r="CKL152" s="4"/>
      <c r="CKM152" s="4"/>
      <c r="CKN152" s="4"/>
      <c r="CKO152" s="4"/>
      <c r="CKP152" s="4"/>
      <c r="CKQ152" s="4"/>
      <c r="CKR152" s="4"/>
      <c r="CKS152" s="4"/>
      <c r="CKT152" s="4"/>
      <c r="CKU152" s="4"/>
      <c r="CKV152" s="4"/>
      <c r="CKW152" s="4"/>
      <c r="CKX152" s="4"/>
      <c r="CKY152" s="4"/>
      <c r="CKZ152" s="4"/>
      <c r="CLA152" s="4"/>
      <c r="CLB152" s="4"/>
      <c r="CLC152" s="4"/>
      <c r="CLD152" s="4"/>
      <c r="CLE152" s="4"/>
      <c r="CLF152" s="4"/>
      <c r="CLG152" s="4"/>
      <c r="CLH152" s="4"/>
      <c r="CLI152" s="4"/>
      <c r="CLJ152" s="4"/>
      <c r="CLK152" s="4"/>
      <c r="CLL152" s="4"/>
      <c r="CLM152" s="4"/>
      <c r="CLN152" s="4"/>
      <c r="CLO152" s="4"/>
      <c r="CLP152" s="4"/>
      <c r="CLQ152" s="4"/>
      <c r="CLR152" s="4"/>
      <c r="CLS152" s="4"/>
      <c r="CLT152" s="4"/>
      <c r="CLU152" s="4"/>
      <c r="CLV152" s="4"/>
      <c r="CLW152" s="4"/>
      <c r="CLX152" s="4"/>
      <c r="CLY152" s="4"/>
      <c r="CLZ152" s="4"/>
      <c r="CMA152" s="4"/>
      <c r="CMB152" s="4"/>
      <c r="CMC152" s="4"/>
      <c r="CMD152" s="4"/>
      <c r="CME152" s="4"/>
      <c r="CMF152" s="4"/>
      <c r="CMG152" s="4"/>
      <c r="CMH152" s="4"/>
      <c r="CMI152" s="4"/>
      <c r="CMJ152" s="4"/>
      <c r="CMK152" s="4"/>
      <c r="CML152" s="4"/>
      <c r="CMM152" s="4"/>
      <c r="CMN152" s="4"/>
      <c r="CMO152" s="4"/>
      <c r="CMP152" s="4"/>
      <c r="CMQ152" s="4"/>
      <c r="CMR152" s="4"/>
      <c r="CMS152" s="4"/>
      <c r="CMT152" s="4"/>
      <c r="CMU152" s="4"/>
      <c r="CMV152" s="4"/>
      <c r="CMW152" s="4"/>
      <c r="CMX152" s="4"/>
      <c r="CMY152" s="4"/>
      <c r="CMZ152" s="4"/>
      <c r="CNA152" s="4"/>
      <c r="CNB152" s="4"/>
      <c r="CNC152" s="4"/>
      <c r="CND152" s="4"/>
      <c r="CNE152" s="4"/>
      <c r="CNF152" s="4"/>
      <c r="CNG152" s="4"/>
      <c r="CNH152" s="4"/>
      <c r="CNI152" s="4"/>
      <c r="CNJ152" s="4"/>
      <c r="CNK152" s="4"/>
      <c r="CNL152" s="4"/>
      <c r="CNM152" s="4"/>
      <c r="CNN152" s="4"/>
      <c r="CNO152" s="4"/>
      <c r="CNP152" s="4"/>
      <c r="CNQ152" s="4"/>
      <c r="CNR152" s="4"/>
      <c r="CNS152" s="4"/>
      <c r="CNT152" s="4"/>
      <c r="CNU152" s="4"/>
      <c r="CNV152" s="4"/>
      <c r="CNW152" s="4"/>
      <c r="CNX152" s="4"/>
      <c r="CNY152" s="4"/>
      <c r="CNZ152" s="4"/>
      <c r="COA152" s="4"/>
      <c r="COB152" s="4"/>
      <c r="COC152" s="4"/>
      <c r="COD152" s="4"/>
      <c r="COE152" s="4"/>
      <c r="COF152" s="4"/>
      <c r="COG152" s="4"/>
      <c r="COH152" s="4"/>
      <c r="COI152" s="4"/>
      <c r="COJ152" s="4"/>
      <c r="COK152" s="4"/>
      <c r="COL152" s="4"/>
      <c r="COM152" s="4"/>
      <c r="CON152" s="4"/>
      <c r="COO152" s="4"/>
      <c r="COP152" s="4"/>
      <c r="COQ152" s="4"/>
      <c r="COR152" s="4"/>
      <c r="COS152" s="4"/>
      <c r="COT152" s="4"/>
      <c r="COU152" s="4"/>
      <c r="COV152" s="4"/>
      <c r="COW152" s="4"/>
      <c r="COX152" s="4"/>
      <c r="COY152" s="4"/>
      <c r="COZ152" s="4"/>
      <c r="CPA152" s="4"/>
      <c r="CPB152" s="4"/>
      <c r="CPC152" s="4"/>
      <c r="CPD152" s="4"/>
      <c r="CPE152" s="4"/>
      <c r="CPF152" s="4"/>
      <c r="CPG152" s="4"/>
      <c r="CPH152" s="4"/>
      <c r="CPI152" s="4"/>
      <c r="CPJ152" s="4"/>
      <c r="CPK152" s="4"/>
      <c r="CPL152" s="4"/>
      <c r="CPM152" s="4"/>
      <c r="CPN152" s="4"/>
      <c r="CPO152" s="4"/>
      <c r="CPP152" s="4"/>
      <c r="CPQ152" s="4"/>
      <c r="CPR152" s="4"/>
      <c r="CPS152" s="4"/>
      <c r="CPT152" s="4"/>
      <c r="CPU152" s="4"/>
      <c r="CPV152" s="4"/>
      <c r="CPW152" s="4"/>
      <c r="CPX152" s="4"/>
      <c r="CPY152" s="4"/>
      <c r="CPZ152" s="4"/>
      <c r="CQA152" s="4"/>
      <c r="CQB152" s="4"/>
      <c r="CQC152" s="4"/>
      <c r="CQD152" s="4"/>
      <c r="CQE152" s="4"/>
      <c r="CQF152" s="4"/>
      <c r="CQG152" s="4"/>
      <c r="CQH152" s="4"/>
      <c r="CQI152" s="4"/>
      <c r="CQJ152" s="4"/>
      <c r="CQK152" s="4"/>
      <c r="CQL152" s="4"/>
      <c r="CQM152" s="4"/>
      <c r="CQN152" s="4"/>
      <c r="CQO152" s="4"/>
      <c r="CQP152" s="4"/>
      <c r="CQQ152" s="4"/>
      <c r="CQR152" s="4"/>
      <c r="CQS152" s="4"/>
      <c r="CQT152" s="4"/>
      <c r="CQU152" s="4"/>
      <c r="CQV152" s="4"/>
      <c r="CQW152" s="4"/>
      <c r="CQX152" s="4"/>
      <c r="CQY152" s="4"/>
      <c r="CQZ152" s="4"/>
      <c r="CRA152" s="4"/>
      <c r="CRB152" s="4"/>
      <c r="CRC152" s="4"/>
      <c r="CRD152" s="4"/>
      <c r="CRE152" s="4"/>
      <c r="CRF152" s="4"/>
      <c r="CRG152" s="4"/>
      <c r="CRH152" s="4"/>
      <c r="CRI152" s="4"/>
      <c r="CRJ152" s="4"/>
      <c r="CRK152" s="4"/>
      <c r="CRL152" s="4"/>
      <c r="CRM152" s="4"/>
      <c r="CRN152" s="4"/>
      <c r="CRO152" s="4"/>
      <c r="CRP152" s="4"/>
      <c r="CRQ152" s="4"/>
      <c r="CRR152" s="4"/>
      <c r="CRS152" s="74"/>
      <c r="CRT152" s="74"/>
      <c r="CRU152" s="74"/>
      <c r="CRV152" s="74"/>
      <c r="CRW152" s="74"/>
      <c r="CRX152" s="74"/>
      <c r="CRY152" s="4"/>
      <c r="CRZ152" s="4"/>
      <c r="CSA152" s="4"/>
      <c r="CSB152" s="4"/>
      <c r="CSC152" s="4"/>
      <c r="CSD152" s="4"/>
      <c r="CSE152" s="4"/>
      <c r="CSF152" s="4"/>
      <c r="CSG152" s="4"/>
      <c r="CSH152" s="4"/>
      <c r="CSI152" s="4"/>
      <c r="CSJ152" s="4"/>
      <c r="CSK152" s="4"/>
      <c r="CSL152" s="4"/>
      <c r="CSM152" s="4"/>
      <c r="CSN152" s="4"/>
      <c r="CSO152" s="4"/>
      <c r="CSP152" s="4"/>
      <c r="CSQ152" s="4"/>
      <c r="CSR152" s="4"/>
      <c r="CSS152" s="4"/>
      <c r="CST152" s="4"/>
      <c r="CSU152" s="4"/>
      <c r="CSV152" s="4"/>
      <c r="CSW152" s="4"/>
      <c r="CSX152" s="4"/>
      <c r="CSY152" s="4"/>
      <c r="CSZ152" s="4"/>
      <c r="CTA152" s="4"/>
      <c r="CTB152" s="4"/>
      <c r="CTC152" s="4"/>
      <c r="CTD152" s="4"/>
      <c r="CTE152" s="4"/>
      <c r="CTF152" s="4"/>
      <c r="CTG152" s="4"/>
      <c r="CTH152" s="4"/>
      <c r="CTI152" s="4"/>
      <c r="CTJ152" s="4"/>
      <c r="CTK152" s="4"/>
      <c r="CTL152" s="4"/>
      <c r="CTM152" s="4"/>
      <c r="CTN152" s="4"/>
      <c r="CTO152" s="4"/>
      <c r="CTP152" s="4"/>
      <c r="CTQ152" s="4"/>
      <c r="CTR152" s="4"/>
      <c r="CTS152" s="4"/>
      <c r="CTT152" s="4"/>
      <c r="CTU152" s="4"/>
      <c r="CTV152" s="4"/>
      <c r="CTW152" s="4"/>
      <c r="CTX152" s="4"/>
      <c r="CTY152" s="4"/>
      <c r="CTZ152" s="4"/>
      <c r="CUA152" s="4"/>
      <c r="CUB152" s="4"/>
      <c r="CUC152" s="4"/>
      <c r="CUD152" s="4"/>
      <c r="CUE152" s="4"/>
      <c r="CUF152" s="4"/>
      <c r="CUG152" s="4"/>
      <c r="CUH152" s="4"/>
      <c r="CUI152" s="4"/>
      <c r="CUJ152" s="4"/>
      <c r="CUK152" s="4"/>
      <c r="CUL152" s="4"/>
      <c r="CUM152" s="4"/>
      <c r="CUN152" s="4"/>
      <c r="CUO152" s="4"/>
      <c r="CUP152" s="4"/>
      <c r="CUQ152" s="4"/>
      <c r="CUR152" s="4"/>
      <c r="CUS152" s="4"/>
      <c r="CUT152" s="4"/>
      <c r="CUU152" s="4"/>
      <c r="CUV152" s="4"/>
      <c r="CUW152" s="4"/>
      <c r="CUX152" s="4"/>
      <c r="CUY152" s="4"/>
      <c r="CUZ152" s="4"/>
      <c r="CVA152" s="4"/>
      <c r="CVB152" s="4"/>
      <c r="CVC152" s="4"/>
      <c r="CVD152" s="4"/>
      <c r="CVE152" s="4"/>
      <c r="CVF152" s="4"/>
      <c r="CVG152" s="4"/>
      <c r="CVH152" s="4"/>
      <c r="CVI152" s="4"/>
      <c r="CVJ152" s="4"/>
      <c r="CVK152" s="4"/>
      <c r="CVL152" s="4"/>
      <c r="CVM152" s="4"/>
      <c r="CVN152" s="4"/>
      <c r="CVO152" s="4"/>
      <c r="CVP152" s="4"/>
      <c r="CVQ152" s="4"/>
      <c r="CVR152" s="4"/>
      <c r="CVS152" s="4"/>
      <c r="CVT152" s="4"/>
      <c r="CVU152" s="4"/>
      <c r="CVV152" s="4"/>
      <c r="CVW152" s="4"/>
      <c r="CVX152" s="4"/>
      <c r="CVY152" s="4"/>
      <c r="CVZ152" s="4"/>
      <c r="CWA152" s="4"/>
      <c r="CWB152" s="4"/>
      <c r="CWC152" s="4"/>
      <c r="CWD152" s="4"/>
      <c r="CWE152" s="4"/>
      <c r="CWF152" s="4"/>
      <c r="CWG152" s="4"/>
      <c r="CWH152" s="4"/>
      <c r="CWI152" s="4"/>
      <c r="CWJ152" s="4"/>
      <c r="CWK152" s="4"/>
      <c r="CWL152" s="4"/>
      <c r="CWM152" s="4"/>
      <c r="CWN152" s="4"/>
      <c r="CWO152" s="4"/>
      <c r="CWP152" s="4"/>
      <c r="CWQ152" s="4"/>
      <c r="CWR152" s="4"/>
      <c r="CWS152" s="4"/>
      <c r="CWT152" s="4"/>
      <c r="CWU152" s="4"/>
      <c r="CWV152" s="4"/>
      <c r="CWW152" s="4"/>
      <c r="CWX152" s="4"/>
      <c r="CWY152" s="4"/>
      <c r="CWZ152" s="4"/>
      <c r="CXA152" s="4"/>
      <c r="CXB152" s="4"/>
      <c r="CXC152" s="4"/>
      <c r="CXD152" s="4"/>
      <c r="CXE152" s="4"/>
      <c r="CXF152" s="4"/>
      <c r="CXG152" s="4"/>
      <c r="CXH152" s="4"/>
      <c r="CXI152" s="4"/>
      <c r="CXJ152" s="4"/>
      <c r="CXK152" s="4"/>
      <c r="CXL152" s="4"/>
      <c r="CXM152" s="4"/>
      <c r="CXN152" s="4"/>
      <c r="CXO152" s="4"/>
      <c r="CXP152" s="4"/>
      <c r="CXQ152" s="4"/>
      <c r="CXR152" s="4"/>
      <c r="CXS152" s="4"/>
      <c r="CXT152" s="4"/>
      <c r="CXU152" s="4"/>
      <c r="CXV152" s="4"/>
      <c r="CXW152" s="4"/>
      <c r="CXX152" s="4"/>
      <c r="CXY152" s="4"/>
      <c r="CXZ152" s="4"/>
      <c r="CYA152" s="4"/>
      <c r="CYB152" s="4"/>
      <c r="CYC152" s="4"/>
      <c r="CYD152" s="4"/>
      <c r="CYE152" s="4"/>
      <c r="CYF152" s="4"/>
      <c r="CYG152" s="4"/>
      <c r="CYH152" s="4"/>
      <c r="CYI152" s="4"/>
      <c r="CYJ152" s="4"/>
      <c r="CYK152" s="4"/>
      <c r="CYL152" s="4"/>
      <c r="CYM152" s="4"/>
      <c r="CYN152" s="4"/>
      <c r="CYO152" s="4"/>
      <c r="CYP152" s="4"/>
      <c r="CYQ152" s="4"/>
      <c r="CYR152" s="4"/>
      <c r="CYS152" s="4"/>
      <c r="CYT152" s="4"/>
      <c r="CYU152" s="4"/>
      <c r="CYV152" s="4"/>
      <c r="CYW152" s="4"/>
      <c r="CYX152" s="4"/>
      <c r="CYY152" s="4"/>
      <c r="CYZ152" s="4"/>
      <c r="CZA152" s="4"/>
      <c r="CZB152" s="4"/>
      <c r="CZC152" s="4"/>
      <c r="CZD152" s="4"/>
      <c r="CZE152" s="4"/>
      <c r="CZF152" s="4"/>
      <c r="CZG152" s="4"/>
      <c r="CZH152" s="4"/>
      <c r="CZI152" s="4"/>
      <c r="CZJ152" s="4"/>
      <c r="CZK152" s="4"/>
      <c r="CZL152" s="4"/>
      <c r="CZM152" s="4"/>
      <c r="CZN152" s="4"/>
      <c r="CZO152" s="4"/>
      <c r="CZP152" s="4"/>
      <c r="CZQ152" s="4"/>
      <c r="CZR152" s="4"/>
      <c r="CZS152" s="4"/>
      <c r="CZT152" s="4"/>
      <c r="CZU152" s="4"/>
      <c r="CZV152" s="4"/>
      <c r="CZW152" s="4"/>
      <c r="CZX152" s="4"/>
      <c r="CZY152" s="4"/>
      <c r="CZZ152" s="4"/>
      <c r="DAA152" s="4"/>
      <c r="DAB152" s="4"/>
      <c r="DAC152" s="4"/>
      <c r="DAD152" s="4"/>
      <c r="DAE152" s="4"/>
      <c r="DAF152" s="4"/>
      <c r="DAG152" s="4"/>
      <c r="DAH152" s="4"/>
      <c r="DAI152" s="4"/>
      <c r="DAJ152" s="4"/>
      <c r="DAK152" s="4"/>
      <c r="DAL152" s="4"/>
      <c r="DAM152" s="4"/>
      <c r="DAN152" s="4"/>
      <c r="DAO152" s="4"/>
      <c r="DAP152" s="4"/>
      <c r="DAQ152" s="4"/>
      <c r="DAR152" s="4"/>
      <c r="DAS152" s="4"/>
      <c r="DAT152" s="4"/>
      <c r="DAU152" s="4"/>
      <c r="DAV152" s="4"/>
      <c r="DAW152" s="4"/>
      <c r="DAX152" s="4"/>
      <c r="DAY152" s="4"/>
      <c r="DAZ152" s="4"/>
      <c r="DBA152" s="4"/>
      <c r="DBB152" s="4"/>
      <c r="DBC152" s="4"/>
      <c r="DBD152" s="4"/>
      <c r="DBE152" s="4"/>
      <c r="DBF152" s="4"/>
      <c r="DBG152" s="4"/>
      <c r="DBH152" s="4"/>
      <c r="DBI152" s="4"/>
      <c r="DBJ152" s="4"/>
      <c r="DBK152" s="4"/>
      <c r="DBL152" s="4"/>
      <c r="DBM152" s="4"/>
      <c r="DBN152" s="4"/>
      <c r="DBO152" s="74"/>
      <c r="DBP152" s="74"/>
      <c r="DBQ152" s="74"/>
      <c r="DBR152" s="74"/>
      <c r="DBS152" s="74"/>
      <c r="DBT152" s="74"/>
      <c r="DBU152" s="4"/>
      <c r="DBV152" s="4"/>
      <c r="DBW152" s="4"/>
      <c r="DBX152" s="4"/>
      <c r="DBY152" s="4"/>
      <c r="DBZ152" s="4"/>
      <c r="DCA152" s="4"/>
      <c r="DCB152" s="4"/>
      <c r="DCC152" s="4"/>
      <c r="DCD152" s="4"/>
      <c r="DCE152" s="4"/>
      <c r="DCF152" s="4"/>
      <c r="DCG152" s="4"/>
      <c r="DCH152" s="4"/>
      <c r="DCI152" s="4"/>
      <c r="DCJ152" s="4"/>
      <c r="DCK152" s="4"/>
      <c r="DCL152" s="4"/>
      <c r="DCM152" s="4"/>
      <c r="DCN152" s="4"/>
      <c r="DCO152" s="4"/>
      <c r="DCP152" s="4"/>
      <c r="DCQ152" s="4"/>
      <c r="DCR152" s="4"/>
      <c r="DCS152" s="4"/>
      <c r="DCT152" s="4"/>
      <c r="DCU152" s="4"/>
      <c r="DCV152" s="4"/>
      <c r="DCW152" s="4"/>
      <c r="DCX152" s="4"/>
      <c r="DCY152" s="4"/>
      <c r="DCZ152" s="4"/>
      <c r="DDA152" s="4"/>
      <c r="DDB152" s="4"/>
      <c r="DDC152" s="4"/>
      <c r="DDD152" s="4"/>
      <c r="DDE152" s="4"/>
      <c r="DDF152" s="4"/>
      <c r="DDG152" s="4"/>
      <c r="DDH152" s="4"/>
      <c r="DDI152" s="4"/>
      <c r="DDJ152" s="4"/>
      <c r="DDK152" s="4"/>
      <c r="DDL152" s="4"/>
      <c r="DDM152" s="4"/>
      <c r="DDN152" s="4"/>
      <c r="DDO152" s="4"/>
      <c r="DDP152" s="4"/>
      <c r="DDQ152" s="4"/>
      <c r="DDR152" s="4"/>
      <c r="DDS152" s="4"/>
      <c r="DDT152" s="4"/>
      <c r="DDU152" s="4"/>
      <c r="DDV152" s="4"/>
      <c r="DDW152" s="4"/>
      <c r="DDX152" s="4"/>
      <c r="DDY152" s="4"/>
      <c r="DDZ152" s="4"/>
      <c r="DEA152" s="4"/>
      <c r="DEB152" s="4"/>
      <c r="DEC152" s="4"/>
      <c r="DED152" s="4"/>
      <c r="DEE152" s="4"/>
      <c r="DEF152" s="4"/>
      <c r="DEG152" s="4"/>
      <c r="DEH152" s="4"/>
      <c r="DEI152" s="4"/>
      <c r="DEJ152" s="4"/>
      <c r="DEK152" s="4"/>
      <c r="DEL152" s="4"/>
      <c r="DEM152" s="4"/>
      <c r="DEN152" s="4"/>
      <c r="DEO152" s="4"/>
      <c r="DEP152" s="4"/>
      <c r="DEQ152" s="4"/>
      <c r="DER152" s="4"/>
      <c r="DES152" s="4"/>
      <c r="DET152" s="4"/>
      <c r="DEU152" s="4"/>
      <c r="DEV152" s="4"/>
      <c r="DEW152" s="4"/>
      <c r="DEX152" s="4"/>
      <c r="DEY152" s="4"/>
      <c r="DEZ152" s="4"/>
      <c r="DFA152" s="4"/>
      <c r="DFB152" s="4"/>
      <c r="DFC152" s="4"/>
      <c r="DFD152" s="4"/>
      <c r="DFE152" s="4"/>
      <c r="DFF152" s="4"/>
      <c r="DFG152" s="4"/>
      <c r="DFH152" s="4"/>
      <c r="DFI152" s="4"/>
      <c r="DFJ152" s="4"/>
      <c r="DFK152" s="4"/>
      <c r="DFL152" s="4"/>
      <c r="DFM152" s="4"/>
      <c r="DFN152" s="4"/>
      <c r="DFO152" s="4"/>
      <c r="DFP152" s="4"/>
      <c r="DFQ152" s="4"/>
      <c r="DFR152" s="4"/>
      <c r="DFS152" s="4"/>
      <c r="DFT152" s="4"/>
      <c r="DFU152" s="4"/>
      <c r="DFV152" s="4"/>
      <c r="DFW152" s="4"/>
      <c r="DFX152" s="4"/>
      <c r="DFY152" s="4"/>
      <c r="DFZ152" s="4"/>
      <c r="DGA152" s="4"/>
      <c r="DGB152" s="4"/>
      <c r="DGC152" s="4"/>
      <c r="DGD152" s="4"/>
      <c r="DGE152" s="4"/>
      <c r="DGF152" s="4"/>
      <c r="DGG152" s="4"/>
      <c r="DGH152" s="4"/>
      <c r="DGI152" s="4"/>
      <c r="DGJ152" s="4"/>
      <c r="DGK152" s="4"/>
      <c r="DGL152" s="4"/>
      <c r="DGM152" s="4"/>
      <c r="DGN152" s="4"/>
      <c r="DGO152" s="4"/>
      <c r="DGP152" s="4"/>
      <c r="DGQ152" s="4"/>
      <c r="DGR152" s="4"/>
      <c r="DGS152" s="4"/>
      <c r="DGT152" s="4"/>
      <c r="DGU152" s="4"/>
      <c r="DGV152" s="4"/>
      <c r="DGW152" s="4"/>
      <c r="DGX152" s="4"/>
      <c r="DGY152" s="4"/>
      <c r="DGZ152" s="4"/>
      <c r="DHA152" s="4"/>
      <c r="DHB152" s="4"/>
      <c r="DHC152" s="4"/>
      <c r="DHD152" s="4"/>
      <c r="DHE152" s="4"/>
      <c r="DHF152" s="4"/>
      <c r="DHG152" s="4"/>
      <c r="DHH152" s="4"/>
      <c r="DHI152" s="4"/>
      <c r="DHJ152" s="4"/>
      <c r="DHK152" s="4"/>
      <c r="DHL152" s="4"/>
      <c r="DHM152" s="4"/>
      <c r="DHN152" s="4"/>
      <c r="DHO152" s="4"/>
      <c r="DHP152" s="4"/>
      <c r="DHQ152" s="4"/>
      <c r="DHR152" s="4"/>
      <c r="DHS152" s="4"/>
      <c r="DHT152" s="4"/>
      <c r="DHU152" s="4"/>
      <c r="DHV152" s="4"/>
      <c r="DHW152" s="4"/>
      <c r="DHX152" s="4"/>
      <c r="DHY152" s="4"/>
      <c r="DHZ152" s="4"/>
      <c r="DIA152" s="4"/>
      <c r="DIB152" s="4"/>
      <c r="DIC152" s="4"/>
      <c r="DID152" s="4"/>
      <c r="DIE152" s="4"/>
      <c r="DIF152" s="4"/>
      <c r="DIG152" s="4"/>
      <c r="DIH152" s="4"/>
      <c r="DII152" s="4"/>
      <c r="DIJ152" s="4"/>
      <c r="DIK152" s="4"/>
      <c r="DIL152" s="4"/>
      <c r="DIM152" s="4"/>
      <c r="DIN152" s="4"/>
      <c r="DIO152" s="4"/>
      <c r="DIP152" s="4"/>
      <c r="DIQ152" s="4"/>
      <c r="DIR152" s="4"/>
      <c r="DIS152" s="4"/>
      <c r="DIT152" s="4"/>
      <c r="DIU152" s="4"/>
      <c r="DIV152" s="4"/>
      <c r="DIW152" s="4"/>
      <c r="DIX152" s="4"/>
      <c r="DIY152" s="4"/>
      <c r="DIZ152" s="4"/>
      <c r="DJA152" s="4"/>
      <c r="DJB152" s="4"/>
      <c r="DJC152" s="4"/>
      <c r="DJD152" s="4"/>
      <c r="DJE152" s="4"/>
      <c r="DJF152" s="4"/>
      <c r="DJG152" s="4"/>
      <c r="DJH152" s="4"/>
      <c r="DJI152" s="4"/>
      <c r="DJJ152" s="4"/>
      <c r="DJK152" s="4"/>
      <c r="DJL152" s="4"/>
      <c r="DJM152" s="4"/>
      <c r="DJN152" s="4"/>
      <c r="DJO152" s="4"/>
      <c r="DJP152" s="4"/>
      <c r="DJQ152" s="4"/>
      <c r="DJR152" s="4"/>
      <c r="DJS152" s="4"/>
      <c r="DJT152" s="4"/>
      <c r="DJU152" s="4"/>
      <c r="DJV152" s="4"/>
      <c r="DJW152" s="4"/>
      <c r="DJX152" s="4"/>
      <c r="DJY152" s="4"/>
      <c r="DJZ152" s="4"/>
      <c r="DKA152" s="4"/>
      <c r="DKB152" s="4"/>
      <c r="DKC152" s="4"/>
      <c r="DKD152" s="4"/>
      <c r="DKE152" s="4"/>
      <c r="DKF152" s="4"/>
      <c r="DKG152" s="4"/>
      <c r="DKH152" s="4"/>
      <c r="DKI152" s="4"/>
      <c r="DKJ152" s="4"/>
      <c r="DKK152" s="4"/>
      <c r="DKL152" s="4"/>
      <c r="DKM152" s="4"/>
      <c r="DKN152" s="4"/>
      <c r="DKO152" s="4"/>
      <c r="DKP152" s="4"/>
      <c r="DKQ152" s="4"/>
      <c r="DKR152" s="4"/>
      <c r="DKS152" s="4"/>
      <c r="DKT152" s="4"/>
      <c r="DKU152" s="4"/>
      <c r="DKV152" s="4"/>
      <c r="DKW152" s="4"/>
      <c r="DKX152" s="4"/>
      <c r="DKY152" s="4"/>
      <c r="DKZ152" s="4"/>
      <c r="DLA152" s="4"/>
      <c r="DLB152" s="4"/>
      <c r="DLC152" s="4"/>
      <c r="DLD152" s="4"/>
      <c r="DLE152" s="4"/>
      <c r="DLF152" s="4"/>
      <c r="DLG152" s="4"/>
      <c r="DLH152" s="4"/>
      <c r="DLI152" s="4"/>
      <c r="DLJ152" s="4"/>
      <c r="DLK152" s="74"/>
      <c r="DLL152" s="74"/>
      <c r="DLM152" s="74"/>
      <c r="DLN152" s="74"/>
      <c r="DLO152" s="74"/>
      <c r="DLP152" s="74"/>
      <c r="DLQ152" s="4"/>
      <c r="DLR152" s="4"/>
      <c r="DLS152" s="4"/>
      <c r="DLT152" s="4"/>
      <c r="DLU152" s="4"/>
      <c r="DLV152" s="4"/>
      <c r="DLW152" s="4"/>
      <c r="DLX152" s="4"/>
      <c r="DLY152" s="4"/>
      <c r="DLZ152" s="4"/>
      <c r="DMA152" s="4"/>
      <c r="DMB152" s="4"/>
      <c r="DMC152" s="4"/>
      <c r="DMD152" s="4"/>
      <c r="DME152" s="4"/>
      <c r="DMF152" s="4"/>
      <c r="DMG152" s="4"/>
      <c r="DMH152" s="4"/>
      <c r="DMI152" s="4"/>
      <c r="DMJ152" s="4"/>
      <c r="DMK152" s="4"/>
      <c r="DML152" s="4"/>
      <c r="DMM152" s="4"/>
      <c r="DMN152" s="4"/>
      <c r="DMO152" s="4"/>
      <c r="DMP152" s="4"/>
      <c r="DMQ152" s="4"/>
      <c r="DMR152" s="4"/>
      <c r="DMS152" s="4"/>
      <c r="DMT152" s="4"/>
      <c r="DMU152" s="4"/>
      <c r="DMV152" s="4"/>
      <c r="DMW152" s="4"/>
      <c r="DMX152" s="4"/>
      <c r="DMY152" s="4"/>
      <c r="DMZ152" s="4"/>
      <c r="DNA152" s="4"/>
      <c r="DNB152" s="4"/>
      <c r="DNC152" s="4"/>
      <c r="DND152" s="4"/>
      <c r="DNE152" s="4"/>
      <c r="DNF152" s="4"/>
      <c r="DNG152" s="4"/>
      <c r="DNH152" s="4"/>
      <c r="DNI152" s="4"/>
      <c r="DNJ152" s="4"/>
      <c r="DNK152" s="4"/>
      <c r="DNL152" s="4"/>
      <c r="DNM152" s="4"/>
      <c r="DNN152" s="4"/>
      <c r="DNO152" s="4"/>
      <c r="DNP152" s="4"/>
      <c r="DNQ152" s="4"/>
      <c r="DNR152" s="4"/>
      <c r="DNS152" s="4"/>
      <c r="DNT152" s="4"/>
      <c r="DNU152" s="4"/>
      <c r="DNV152" s="4"/>
      <c r="DNW152" s="4"/>
      <c r="DNX152" s="4"/>
      <c r="DNY152" s="4"/>
      <c r="DNZ152" s="4"/>
      <c r="DOA152" s="4"/>
      <c r="DOB152" s="4"/>
      <c r="DOC152" s="4"/>
      <c r="DOD152" s="4"/>
      <c r="DOE152" s="4"/>
      <c r="DOF152" s="4"/>
      <c r="DOG152" s="4"/>
      <c r="DOH152" s="4"/>
      <c r="DOI152" s="4"/>
      <c r="DOJ152" s="4"/>
      <c r="DOK152" s="4"/>
      <c r="DOL152" s="4"/>
      <c r="DOM152" s="4"/>
      <c r="DON152" s="4"/>
      <c r="DOO152" s="4"/>
      <c r="DOP152" s="4"/>
      <c r="DOQ152" s="4"/>
      <c r="DOR152" s="4"/>
      <c r="DOS152" s="4"/>
      <c r="DOT152" s="4"/>
      <c r="DOU152" s="4"/>
      <c r="DOV152" s="4"/>
      <c r="DOW152" s="4"/>
      <c r="DOX152" s="4"/>
      <c r="DOY152" s="4"/>
      <c r="DOZ152" s="4"/>
      <c r="DPA152" s="4"/>
      <c r="DPB152" s="4"/>
      <c r="DPC152" s="4"/>
      <c r="DPD152" s="4"/>
      <c r="DPE152" s="4"/>
      <c r="DPF152" s="4"/>
      <c r="DPG152" s="4"/>
      <c r="DPH152" s="4"/>
      <c r="DPI152" s="4"/>
      <c r="DPJ152" s="4"/>
      <c r="DPK152" s="4"/>
      <c r="DPL152" s="4"/>
      <c r="DPM152" s="4"/>
      <c r="DPN152" s="4"/>
      <c r="DPO152" s="4"/>
      <c r="DPP152" s="4"/>
      <c r="DPQ152" s="4"/>
      <c r="DPR152" s="4"/>
      <c r="DPS152" s="4"/>
      <c r="DPT152" s="4"/>
      <c r="DPU152" s="4"/>
      <c r="DPV152" s="4"/>
      <c r="DPW152" s="4"/>
      <c r="DPX152" s="4"/>
      <c r="DPY152" s="4"/>
      <c r="DPZ152" s="4"/>
      <c r="DQA152" s="4"/>
      <c r="DQB152" s="4"/>
      <c r="DQC152" s="4"/>
      <c r="DQD152" s="4"/>
      <c r="DQE152" s="4"/>
      <c r="DQF152" s="4"/>
      <c r="DQG152" s="4"/>
      <c r="DQH152" s="4"/>
      <c r="DQI152" s="4"/>
      <c r="DQJ152" s="4"/>
      <c r="DQK152" s="4"/>
      <c r="DQL152" s="4"/>
      <c r="DQM152" s="4"/>
      <c r="DQN152" s="4"/>
      <c r="DQO152" s="4"/>
      <c r="DQP152" s="4"/>
      <c r="DQQ152" s="4"/>
      <c r="DQR152" s="4"/>
      <c r="DQS152" s="4"/>
      <c r="DQT152" s="4"/>
      <c r="DQU152" s="4"/>
      <c r="DQV152" s="4"/>
      <c r="DQW152" s="4"/>
      <c r="DQX152" s="4"/>
      <c r="DQY152" s="4"/>
      <c r="DQZ152" s="4"/>
      <c r="DRA152" s="4"/>
      <c r="DRB152" s="4"/>
      <c r="DRC152" s="4"/>
      <c r="DRD152" s="4"/>
      <c r="DRE152" s="4"/>
      <c r="DRF152" s="4"/>
      <c r="DRG152" s="4"/>
      <c r="DRH152" s="4"/>
      <c r="DRI152" s="4"/>
      <c r="DRJ152" s="4"/>
      <c r="DRK152" s="4"/>
      <c r="DRL152" s="4"/>
      <c r="DRM152" s="4"/>
      <c r="DRN152" s="4"/>
      <c r="DRO152" s="4"/>
      <c r="DRP152" s="4"/>
      <c r="DRQ152" s="4"/>
      <c r="DRR152" s="4"/>
      <c r="DRS152" s="4"/>
      <c r="DRT152" s="4"/>
      <c r="DRU152" s="4"/>
      <c r="DRV152" s="4"/>
      <c r="DRW152" s="4"/>
      <c r="DRX152" s="4"/>
      <c r="DRY152" s="4"/>
      <c r="DRZ152" s="4"/>
      <c r="DSA152" s="4"/>
      <c r="DSB152" s="4"/>
      <c r="DSC152" s="4"/>
      <c r="DSD152" s="4"/>
      <c r="DSE152" s="4"/>
      <c r="DSF152" s="4"/>
      <c r="DSG152" s="4"/>
      <c r="DSH152" s="4"/>
      <c r="DSI152" s="4"/>
      <c r="DSJ152" s="4"/>
      <c r="DSK152" s="4"/>
      <c r="DSL152" s="4"/>
      <c r="DSM152" s="4"/>
      <c r="DSN152" s="4"/>
      <c r="DSO152" s="4"/>
      <c r="DSP152" s="4"/>
      <c r="DSQ152" s="4"/>
      <c r="DSR152" s="4"/>
      <c r="DSS152" s="4"/>
      <c r="DST152" s="4"/>
      <c r="DSU152" s="4"/>
      <c r="DSV152" s="4"/>
      <c r="DSW152" s="4"/>
      <c r="DSX152" s="4"/>
      <c r="DSY152" s="4"/>
      <c r="DSZ152" s="4"/>
      <c r="DTA152" s="4"/>
      <c r="DTB152" s="4"/>
      <c r="DTC152" s="4"/>
      <c r="DTD152" s="4"/>
      <c r="DTE152" s="4"/>
      <c r="DTF152" s="4"/>
      <c r="DTG152" s="4"/>
      <c r="DTH152" s="4"/>
      <c r="DTI152" s="4"/>
      <c r="DTJ152" s="4"/>
      <c r="DTK152" s="4"/>
      <c r="DTL152" s="4"/>
      <c r="DTM152" s="4"/>
      <c r="DTN152" s="4"/>
      <c r="DTO152" s="4"/>
      <c r="DTP152" s="4"/>
      <c r="DTQ152" s="4"/>
      <c r="DTR152" s="4"/>
      <c r="DTS152" s="4"/>
      <c r="DTT152" s="4"/>
      <c r="DTU152" s="4"/>
      <c r="DTV152" s="4"/>
      <c r="DTW152" s="4"/>
      <c r="DTX152" s="4"/>
      <c r="DTY152" s="4"/>
      <c r="DTZ152" s="4"/>
      <c r="DUA152" s="4"/>
      <c r="DUB152" s="4"/>
      <c r="DUC152" s="4"/>
      <c r="DUD152" s="4"/>
      <c r="DUE152" s="4"/>
      <c r="DUF152" s="4"/>
      <c r="DUG152" s="4"/>
      <c r="DUH152" s="4"/>
      <c r="DUI152" s="4"/>
      <c r="DUJ152" s="4"/>
      <c r="DUK152" s="4"/>
      <c r="DUL152" s="4"/>
      <c r="DUM152" s="4"/>
      <c r="DUN152" s="4"/>
      <c r="DUO152" s="4"/>
      <c r="DUP152" s="4"/>
      <c r="DUQ152" s="4"/>
      <c r="DUR152" s="4"/>
      <c r="DUS152" s="4"/>
      <c r="DUT152" s="4"/>
      <c r="DUU152" s="4"/>
      <c r="DUV152" s="4"/>
      <c r="DUW152" s="4"/>
      <c r="DUX152" s="4"/>
      <c r="DUY152" s="4"/>
      <c r="DUZ152" s="4"/>
      <c r="DVA152" s="4"/>
      <c r="DVB152" s="4"/>
      <c r="DVC152" s="4"/>
      <c r="DVD152" s="4"/>
      <c r="DVE152" s="4"/>
      <c r="DVF152" s="4"/>
      <c r="DVG152" s="74"/>
      <c r="DVH152" s="74"/>
      <c r="DVI152" s="74"/>
      <c r="DVJ152" s="74"/>
      <c r="DVK152" s="74"/>
      <c r="DVL152" s="74"/>
      <c r="DVM152" s="4"/>
      <c r="DVN152" s="4"/>
      <c r="DVO152" s="4"/>
      <c r="DVP152" s="4"/>
      <c r="DVQ152" s="4"/>
      <c r="DVR152" s="4"/>
      <c r="DVS152" s="4"/>
      <c r="DVT152" s="4"/>
      <c r="DVU152" s="4"/>
      <c r="DVV152" s="4"/>
      <c r="DVW152" s="4"/>
      <c r="DVX152" s="4"/>
      <c r="DVY152" s="4"/>
      <c r="DVZ152" s="4"/>
      <c r="DWA152" s="4"/>
      <c r="DWB152" s="4"/>
      <c r="DWC152" s="4"/>
      <c r="DWD152" s="4"/>
      <c r="DWE152" s="4"/>
      <c r="DWF152" s="4"/>
      <c r="DWG152" s="4"/>
      <c r="DWH152" s="4"/>
      <c r="DWI152" s="4"/>
      <c r="DWJ152" s="4"/>
      <c r="DWK152" s="4"/>
      <c r="DWL152" s="4"/>
      <c r="DWM152" s="4"/>
      <c r="DWN152" s="4"/>
      <c r="DWO152" s="4"/>
      <c r="DWP152" s="4"/>
      <c r="DWQ152" s="4"/>
      <c r="DWR152" s="4"/>
      <c r="DWS152" s="4"/>
      <c r="DWT152" s="4"/>
      <c r="DWU152" s="4"/>
      <c r="DWV152" s="4"/>
      <c r="DWW152" s="4"/>
      <c r="DWX152" s="4"/>
      <c r="DWY152" s="4"/>
      <c r="DWZ152" s="4"/>
      <c r="DXA152" s="4"/>
      <c r="DXB152" s="4"/>
      <c r="DXC152" s="4"/>
      <c r="DXD152" s="4"/>
      <c r="DXE152" s="4"/>
      <c r="DXF152" s="4"/>
      <c r="DXG152" s="4"/>
      <c r="DXH152" s="4"/>
      <c r="DXI152" s="4"/>
      <c r="DXJ152" s="4"/>
      <c r="DXK152" s="4"/>
      <c r="DXL152" s="4"/>
      <c r="DXM152" s="4"/>
      <c r="DXN152" s="4"/>
      <c r="DXO152" s="4"/>
      <c r="DXP152" s="4"/>
      <c r="DXQ152" s="4"/>
      <c r="DXR152" s="4"/>
      <c r="DXS152" s="4"/>
      <c r="DXT152" s="4"/>
      <c r="DXU152" s="4"/>
      <c r="DXV152" s="4"/>
      <c r="DXW152" s="4"/>
      <c r="DXX152" s="4"/>
      <c r="DXY152" s="4"/>
      <c r="DXZ152" s="4"/>
      <c r="DYA152" s="4"/>
      <c r="DYB152" s="4"/>
      <c r="DYC152" s="4"/>
      <c r="DYD152" s="4"/>
      <c r="DYE152" s="4"/>
      <c r="DYF152" s="4"/>
      <c r="DYG152" s="4"/>
      <c r="DYH152" s="4"/>
      <c r="DYI152" s="4"/>
      <c r="DYJ152" s="4"/>
      <c r="DYK152" s="4"/>
      <c r="DYL152" s="4"/>
      <c r="DYM152" s="4"/>
      <c r="DYN152" s="4"/>
      <c r="DYO152" s="4"/>
      <c r="DYP152" s="4"/>
      <c r="DYQ152" s="4"/>
      <c r="DYR152" s="4"/>
      <c r="DYS152" s="4"/>
      <c r="DYT152" s="4"/>
      <c r="DYU152" s="4"/>
      <c r="DYV152" s="4"/>
      <c r="DYW152" s="4"/>
      <c r="DYX152" s="4"/>
      <c r="DYY152" s="4"/>
      <c r="DYZ152" s="4"/>
      <c r="DZA152" s="4"/>
      <c r="DZB152" s="4"/>
      <c r="DZC152" s="4"/>
      <c r="DZD152" s="4"/>
      <c r="DZE152" s="4"/>
      <c r="DZF152" s="4"/>
      <c r="DZG152" s="4"/>
      <c r="DZH152" s="4"/>
      <c r="DZI152" s="4"/>
      <c r="DZJ152" s="4"/>
      <c r="DZK152" s="4"/>
      <c r="DZL152" s="4"/>
      <c r="DZM152" s="4"/>
      <c r="DZN152" s="4"/>
      <c r="DZO152" s="4"/>
      <c r="DZP152" s="4"/>
      <c r="DZQ152" s="4"/>
      <c r="DZR152" s="4"/>
      <c r="DZS152" s="4"/>
      <c r="DZT152" s="4"/>
      <c r="DZU152" s="4"/>
      <c r="DZV152" s="4"/>
      <c r="DZW152" s="4"/>
      <c r="DZX152" s="4"/>
      <c r="DZY152" s="4"/>
      <c r="DZZ152" s="4"/>
      <c r="EAA152" s="4"/>
      <c r="EAB152" s="4"/>
      <c r="EAC152" s="4"/>
      <c r="EAD152" s="4"/>
      <c r="EAE152" s="4"/>
      <c r="EAF152" s="4"/>
      <c r="EAG152" s="4"/>
      <c r="EAH152" s="4"/>
      <c r="EAI152" s="4"/>
      <c r="EAJ152" s="4"/>
      <c r="EAK152" s="4"/>
      <c r="EAL152" s="4"/>
      <c r="EAM152" s="4"/>
      <c r="EAN152" s="4"/>
      <c r="EAO152" s="4"/>
      <c r="EAP152" s="4"/>
      <c r="EAQ152" s="4"/>
      <c r="EAR152" s="4"/>
      <c r="EAS152" s="4"/>
      <c r="EAT152" s="4"/>
      <c r="EAU152" s="4"/>
      <c r="EAV152" s="4"/>
      <c r="EAW152" s="4"/>
      <c r="EAX152" s="4"/>
      <c r="EAY152" s="4"/>
      <c r="EAZ152" s="4"/>
      <c r="EBA152" s="4"/>
      <c r="EBB152" s="4"/>
      <c r="EBC152" s="4"/>
      <c r="EBD152" s="4"/>
      <c r="EBE152" s="4"/>
      <c r="EBF152" s="4"/>
      <c r="EBG152" s="4"/>
      <c r="EBH152" s="4"/>
      <c r="EBI152" s="4"/>
      <c r="EBJ152" s="4"/>
      <c r="EBK152" s="4"/>
      <c r="EBL152" s="4"/>
      <c r="EBM152" s="4"/>
      <c r="EBN152" s="4"/>
      <c r="EBO152" s="4"/>
      <c r="EBP152" s="4"/>
      <c r="EBQ152" s="4"/>
      <c r="EBR152" s="4"/>
      <c r="EBS152" s="4"/>
      <c r="EBT152" s="4"/>
      <c r="EBU152" s="4"/>
      <c r="EBV152" s="4"/>
      <c r="EBW152" s="4"/>
      <c r="EBX152" s="4"/>
      <c r="EBY152" s="4"/>
      <c r="EBZ152" s="4"/>
      <c r="ECA152" s="4"/>
      <c r="ECB152" s="4"/>
      <c r="ECC152" s="4"/>
      <c r="ECD152" s="4"/>
      <c r="ECE152" s="4"/>
      <c r="ECF152" s="4"/>
      <c r="ECG152" s="4"/>
      <c r="ECH152" s="4"/>
      <c r="ECI152" s="4"/>
      <c r="ECJ152" s="4"/>
      <c r="ECK152" s="4"/>
      <c r="ECL152" s="4"/>
      <c r="ECM152" s="4"/>
      <c r="ECN152" s="4"/>
      <c r="ECO152" s="4"/>
      <c r="ECP152" s="4"/>
      <c r="ECQ152" s="4"/>
      <c r="ECR152" s="4"/>
      <c r="ECS152" s="4"/>
      <c r="ECT152" s="4"/>
      <c r="ECU152" s="4"/>
      <c r="ECV152" s="4"/>
      <c r="ECW152" s="4"/>
      <c r="ECX152" s="4"/>
      <c r="ECY152" s="4"/>
      <c r="ECZ152" s="4"/>
      <c r="EDA152" s="4"/>
      <c r="EDB152" s="4"/>
      <c r="EDC152" s="4"/>
      <c r="EDD152" s="4"/>
      <c r="EDE152" s="4"/>
      <c r="EDF152" s="4"/>
      <c r="EDG152" s="4"/>
      <c r="EDH152" s="4"/>
      <c r="EDI152" s="4"/>
      <c r="EDJ152" s="4"/>
      <c r="EDK152" s="4"/>
      <c r="EDL152" s="4"/>
      <c r="EDM152" s="4"/>
      <c r="EDN152" s="4"/>
      <c r="EDO152" s="4"/>
      <c r="EDP152" s="4"/>
      <c r="EDQ152" s="4"/>
      <c r="EDR152" s="4"/>
      <c r="EDS152" s="4"/>
      <c r="EDT152" s="4"/>
      <c r="EDU152" s="4"/>
      <c r="EDV152" s="4"/>
      <c r="EDW152" s="4"/>
      <c r="EDX152" s="4"/>
      <c r="EDY152" s="4"/>
      <c r="EDZ152" s="4"/>
      <c r="EEA152" s="4"/>
      <c r="EEB152" s="4"/>
      <c r="EEC152" s="4"/>
      <c r="EED152" s="4"/>
      <c r="EEE152" s="4"/>
      <c r="EEF152" s="4"/>
      <c r="EEG152" s="4"/>
      <c r="EEH152" s="4"/>
      <c r="EEI152" s="4"/>
      <c r="EEJ152" s="4"/>
      <c r="EEK152" s="4"/>
      <c r="EEL152" s="4"/>
      <c r="EEM152" s="4"/>
      <c r="EEN152" s="4"/>
      <c r="EEO152" s="4"/>
      <c r="EEP152" s="4"/>
      <c r="EEQ152" s="4"/>
      <c r="EER152" s="4"/>
      <c r="EES152" s="4"/>
      <c r="EET152" s="4"/>
      <c r="EEU152" s="4"/>
      <c r="EEV152" s="4"/>
      <c r="EEW152" s="4"/>
      <c r="EEX152" s="4"/>
      <c r="EEY152" s="4"/>
      <c r="EEZ152" s="4"/>
      <c r="EFA152" s="4"/>
      <c r="EFB152" s="4"/>
      <c r="EFC152" s="74"/>
      <c r="EFD152" s="74"/>
      <c r="EFE152" s="74"/>
      <c r="EFF152" s="74"/>
      <c r="EFG152" s="74"/>
      <c r="EFH152" s="74"/>
      <c r="EFI152" s="4"/>
      <c r="EFJ152" s="4"/>
      <c r="EFK152" s="4"/>
      <c r="EFL152" s="4"/>
      <c r="EFM152" s="4"/>
      <c r="EFN152" s="4"/>
      <c r="EFO152" s="4"/>
      <c r="EFP152" s="4"/>
      <c r="EFQ152" s="4"/>
      <c r="EFR152" s="4"/>
      <c r="EFS152" s="4"/>
      <c r="EFT152" s="4"/>
      <c r="EFU152" s="4"/>
      <c r="EFV152" s="4"/>
      <c r="EFW152" s="4"/>
      <c r="EFX152" s="4"/>
      <c r="EFY152" s="4"/>
      <c r="EFZ152" s="4"/>
      <c r="EGA152" s="4"/>
      <c r="EGB152" s="4"/>
      <c r="EGC152" s="4"/>
      <c r="EGD152" s="4"/>
      <c r="EGE152" s="4"/>
      <c r="EGF152" s="4"/>
      <c r="EGG152" s="4"/>
      <c r="EGH152" s="4"/>
      <c r="EGI152" s="4"/>
      <c r="EGJ152" s="4"/>
      <c r="EGK152" s="4"/>
      <c r="EGL152" s="4"/>
      <c r="EGM152" s="4"/>
      <c r="EGN152" s="4"/>
      <c r="EGO152" s="4"/>
      <c r="EGP152" s="4"/>
      <c r="EGQ152" s="4"/>
      <c r="EGR152" s="4"/>
      <c r="EGS152" s="4"/>
      <c r="EGT152" s="4"/>
      <c r="EGU152" s="4"/>
      <c r="EGV152" s="4"/>
      <c r="EGW152" s="4"/>
      <c r="EGX152" s="4"/>
      <c r="EGY152" s="4"/>
      <c r="EGZ152" s="4"/>
      <c r="EHA152" s="4"/>
      <c r="EHB152" s="4"/>
      <c r="EHC152" s="4"/>
      <c r="EHD152" s="4"/>
      <c r="EHE152" s="4"/>
      <c r="EHF152" s="4"/>
      <c r="EHG152" s="4"/>
      <c r="EHH152" s="4"/>
      <c r="EHI152" s="4"/>
      <c r="EHJ152" s="4"/>
      <c r="EHK152" s="4"/>
      <c r="EHL152" s="4"/>
      <c r="EHM152" s="4"/>
      <c r="EHN152" s="4"/>
      <c r="EHO152" s="4"/>
      <c r="EHP152" s="4"/>
      <c r="EHQ152" s="4"/>
      <c r="EHR152" s="4"/>
      <c r="EHS152" s="4"/>
      <c r="EHT152" s="4"/>
      <c r="EHU152" s="4"/>
      <c r="EHV152" s="4"/>
      <c r="EHW152" s="4"/>
      <c r="EHX152" s="4"/>
      <c r="EHY152" s="4"/>
      <c r="EHZ152" s="4"/>
      <c r="EIA152" s="4"/>
      <c r="EIB152" s="4"/>
      <c r="EIC152" s="4"/>
      <c r="EID152" s="4"/>
      <c r="EIE152" s="4"/>
      <c r="EIF152" s="4"/>
      <c r="EIG152" s="4"/>
      <c r="EIH152" s="4"/>
      <c r="EII152" s="4"/>
      <c r="EIJ152" s="4"/>
      <c r="EIK152" s="4"/>
      <c r="EIL152" s="4"/>
      <c r="EIM152" s="4"/>
      <c r="EIN152" s="4"/>
      <c r="EIO152" s="4"/>
      <c r="EIP152" s="4"/>
      <c r="EIQ152" s="4"/>
      <c r="EIR152" s="4"/>
      <c r="EIS152" s="4"/>
      <c r="EIT152" s="4"/>
      <c r="EIU152" s="4"/>
      <c r="EIV152" s="4"/>
      <c r="EIW152" s="4"/>
      <c r="EIX152" s="4"/>
      <c r="EIY152" s="4"/>
      <c r="EIZ152" s="4"/>
      <c r="EJA152" s="4"/>
      <c r="EJB152" s="4"/>
      <c r="EJC152" s="4"/>
      <c r="EJD152" s="4"/>
      <c r="EJE152" s="4"/>
      <c r="EJF152" s="4"/>
      <c r="EJG152" s="4"/>
      <c r="EJH152" s="4"/>
      <c r="EJI152" s="4"/>
      <c r="EJJ152" s="4"/>
      <c r="EJK152" s="4"/>
      <c r="EJL152" s="4"/>
      <c r="EJM152" s="4"/>
      <c r="EJN152" s="4"/>
      <c r="EJO152" s="4"/>
      <c r="EJP152" s="4"/>
      <c r="EJQ152" s="4"/>
      <c r="EJR152" s="4"/>
      <c r="EJS152" s="4"/>
      <c r="EJT152" s="4"/>
      <c r="EJU152" s="4"/>
      <c r="EJV152" s="4"/>
      <c r="EJW152" s="4"/>
      <c r="EJX152" s="4"/>
      <c r="EJY152" s="4"/>
      <c r="EJZ152" s="4"/>
      <c r="EKA152" s="4"/>
      <c r="EKB152" s="4"/>
      <c r="EKC152" s="4"/>
      <c r="EKD152" s="4"/>
      <c r="EKE152" s="4"/>
      <c r="EKF152" s="4"/>
      <c r="EKG152" s="4"/>
      <c r="EKH152" s="4"/>
      <c r="EKI152" s="4"/>
      <c r="EKJ152" s="4"/>
      <c r="EKK152" s="4"/>
      <c r="EKL152" s="4"/>
      <c r="EKM152" s="4"/>
      <c r="EKN152" s="4"/>
      <c r="EKO152" s="4"/>
      <c r="EKP152" s="4"/>
      <c r="EKQ152" s="4"/>
      <c r="EKR152" s="4"/>
      <c r="EKS152" s="4"/>
      <c r="EKT152" s="4"/>
      <c r="EKU152" s="4"/>
      <c r="EKV152" s="4"/>
      <c r="EKW152" s="4"/>
      <c r="EKX152" s="4"/>
      <c r="EKY152" s="4"/>
      <c r="EKZ152" s="4"/>
      <c r="ELA152" s="4"/>
      <c r="ELB152" s="4"/>
      <c r="ELC152" s="4"/>
      <c r="ELD152" s="4"/>
      <c r="ELE152" s="4"/>
      <c r="ELF152" s="4"/>
      <c r="ELG152" s="4"/>
      <c r="ELH152" s="4"/>
      <c r="ELI152" s="4"/>
      <c r="ELJ152" s="4"/>
      <c r="ELK152" s="4"/>
      <c r="ELL152" s="4"/>
      <c r="ELM152" s="4"/>
      <c r="ELN152" s="4"/>
      <c r="ELO152" s="4"/>
      <c r="ELP152" s="4"/>
      <c r="ELQ152" s="4"/>
      <c r="ELR152" s="4"/>
      <c r="ELS152" s="4"/>
      <c r="ELT152" s="4"/>
      <c r="ELU152" s="4"/>
      <c r="ELV152" s="4"/>
      <c r="ELW152" s="4"/>
      <c r="ELX152" s="4"/>
      <c r="ELY152" s="4"/>
      <c r="ELZ152" s="4"/>
      <c r="EMA152" s="4"/>
      <c r="EMB152" s="4"/>
      <c r="EMC152" s="4"/>
      <c r="EMD152" s="4"/>
      <c r="EME152" s="4"/>
      <c r="EMF152" s="4"/>
      <c r="EMG152" s="4"/>
      <c r="EMH152" s="4"/>
      <c r="EMI152" s="4"/>
      <c r="EMJ152" s="4"/>
      <c r="EMK152" s="4"/>
      <c r="EML152" s="4"/>
      <c r="EMM152" s="4"/>
      <c r="EMN152" s="4"/>
      <c r="EMO152" s="4"/>
      <c r="EMP152" s="4"/>
      <c r="EMQ152" s="4"/>
      <c r="EMR152" s="4"/>
      <c r="EMS152" s="4"/>
      <c r="EMT152" s="4"/>
      <c r="EMU152" s="4"/>
      <c r="EMV152" s="4"/>
      <c r="EMW152" s="4"/>
      <c r="EMX152" s="4"/>
      <c r="EMY152" s="4"/>
      <c r="EMZ152" s="4"/>
      <c r="ENA152" s="4"/>
      <c r="ENB152" s="4"/>
      <c r="ENC152" s="4"/>
      <c r="END152" s="4"/>
      <c r="ENE152" s="4"/>
      <c r="ENF152" s="4"/>
      <c r="ENG152" s="4"/>
      <c r="ENH152" s="4"/>
      <c r="ENI152" s="4"/>
      <c r="ENJ152" s="4"/>
      <c r="ENK152" s="4"/>
      <c r="ENL152" s="4"/>
      <c r="ENM152" s="4"/>
      <c r="ENN152" s="4"/>
      <c r="ENO152" s="4"/>
      <c r="ENP152" s="4"/>
      <c r="ENQ152" s="4"/>
      <c r="ENR152" s="4"/>
      <c r="ENS152" s="4"/>
      <c r="ENT152" s="4"/>
      <c r="ENU152" s="4"/>
      <c r="ENV152" s="4"/>
      <c r="ENW152" s="4"/>
      <c r="ENX152" s="4"/>
      <c r="ENY152" s="4"/>
      <c r="ENZ152" s="4"/>
      <c r="EOA152" s="4"/>
      <c r="EOB152" s="4"/>
      <c r="EOC152" s="4"/>
      <c r="EOD152" s="4"/>
      <c r="EOE152" s="4"/>
      <c r="EOF152" s="4"/>
      <c r="EOG152" s="4"/>
      <c r="EOH152" s="4"/>
      <c r="EOI152" s="4"/>
      <c r="EOJ152" s="4"/>
      <c r="EOK152" s="4"/>
      <c r="EOL152" s="4"/>
      <c r="EOM152" s="4"/>
      <c r="EON152" s="4"/>
      <c r="EOO152" s="4"/>
      <c r="EOP152" s="4"/>
      <c r="EOQ152" s="4"/>
      <c r="EOR152" s="4"/>
      <c r="EOS152" s="4"/>
      <c r="EOT152" s="4"/>
      <c r="EOU152" s="4"/>
      <c r="EOV152" s="4"/>
      <c r="EOW152" s="4"/>
      <c r="EOX152" s="4"/>
      <c r="EOY152" s="74"/>
      <c r="EOZ152" s="74"/>
      <c r="EPA152" s="74"/>
      <c r="EPB152" s="74"/>
      <c r="EPC152" s="74"/>
      <c r="EPD152" s="74"/>
      <c r="EPE152" s="4"/>
      <c r="EPF152" s="4"/>
      <c r="EPG152" s="4"/>
      <c r="EPH152" s="4"/>
      <c r="EPI152" s="4"/>
      <c r="EPJ152" s="4"/>
      <c r="EPK152" s="4"/>
      <c r="EPL152" s="4"/>
      <c r="EPM152" s="4"/>
      <c r="EPN152" s="4"/>
      <c r="EPO152" s="4"/>
      <c r="EPP152" s="4"/>
      <c r="EPQ152" s="4"/>
      <c r="EPR152" s="4"/>
      <c r="EPS152" s="4"/>
      <c r="EPT152" s="4"/>
      <c r="EPU152" s="4"/>
      <c r="EPV152" s="4"/>
      <c r="EPW152" s="4"/>
      <c r="EPX152" s="4"/>
      <c r="EPY152" s="4"/>
      <c r="EPZ152" s="4"/>
      <c r="EQA152" s="4"/>
      <c r="EQB152" s="4"/>
      <c r="EQC152" s="4"/>
      <c r="EQD152" s="4"/>
      <c r="EQE152" s="4"/>
      <c r="EQF152" s="4"/>
      <c r="EQG152" s="4"/>
      <c r="EQH152" s="4"/>
      <c r="EQI152" s="4"/>
      <c r="EQJ152" s="4"/>
      <c r="EQK152" s="4"/>
      <c r="EQL152" s="4"/>
      <c r="EQM152" s="4"/>
      <c r="EQN152" s="4"/>
      <c r="EQO152" s="4"/>
      <c r="EQP152" s="4"/>
      <c r="EQQ152" s="4"/>
      <c r="EQR152" s="4"/>
      <c r="EQS152" s="4"/>
      <c r="EQT152" s="4"/>
      <c r="EQU152" s="4"/>
      <c r="EQV152" s="4"/>
      <c r="EQW152" s="4"/>
      <c r="EQX152" s="4"/>
      <c r="EQY152" s="4"/>
      <c r="EQZ152" s="4"/>
      <c r="ERA152" s="4"/>
      <c r="ERB152" s="4"/>
      <c r="ERC152" s="4"/>
      <c r="ERD152" s="4"/>
      <c r="ERE152" s="4"/>
      <c r="ERF152" s="4"/>
      <c r="ERG152" s="4"/>
      <c r="ERH152" s="4"/>
      <c r="ERI152" s="4"/>
      <c r="ERJ152" s="4"/>
      <c r="ERK152" s="4"/>
      <c r="ERL152" s="4"/>
      <c r="ERM152" s="4"/>
      <c r="ERN152" s="4"/>
      <c r="ERO152" s="4"/>
      <c r="ERP152" s="4"/>
      <c r="ERQ152" s="4"/>
      <c r="ERR152" s="4"/>
      <c r="ERS152" s="4"/>
      <c r="ERT152" s="4"/>
      <c r="ERU152" s="4"/>
      <c r="ERV152" s="4"/>
      <c r="ERW152" s="4"/>
      <c r="ERX152" s="4"/>
      <c r="ERY152" s="4"/>
      <c r="ERZ152" s="4"/>
      <c r="ESA152" s="4"/>
      <c r="ESB152" s="4"/>
      <c r="ESC152" s="4"/>
      <c r="ESD152" s="4"/>
      <c r="ESE152" s="4"/>
      <c r="ESF152" s="4"/>
      <c r="ESG152" s="4"/>
      <c r="ESH152" s="4"/>
      <c r="ESI152" s="4"/>
      <c r="ESJ152" s="4"/>
      <c r="ESK152" s="4"/>
      <c r="ESL152" s="4"/>
      <c r="ESM152" s="4"/>
      <c r="ESN152" s="4"/>
      <c r="ESO152" s="4"/>
      <c r="ESP152" s="4"/>
      <c r="ESQ152" s="4"/>
      <c r="ESR152" s="4"/>
      <c r="ESS152" s="4"/>
      <c r="EST152" s="4"/>
      <c r="ESU152" s="4"/>
      <c r="ESV152" s="4"/>
      <c r="ESW152" s="4"/>
      <c r="ESX152" s="4"/>
      <c r="ESY152" s="4"/>
      <c r="ESZ152" s="4"/>
      <c r="ETA152" s="4"/>
      <c r="ETB152" s="4"/>
      <c r="ETC152" s="4"/>
      <c r="ETD152" s="4"/>
      <c r="ETE152" s="4"/>
      <c r="ETF152" s="4"/>
      <c r="ETG152" s="4"/>
      <c r="ETH152" s="4"/>
      <c r="ETI152" s="4"/>
      <c r="ETJ152" s="4"/>
      <c r="ETK152" s="4"/>
      <c r="ETL152" s="4"/>
      <c r="ETM152" s="4"/>
      <c r="ETN152" s="4"/>
      <c r="ETO152" s="4"/>
      <c r="ETP152" s="4"/>
      <c r="ETQ152" s="4"/>
      <c r="ETR152" s="4"/>
      <c r="ETS152" s="4"/>
      <c r="ETT152" s="4"/>
      <c r="ETU152" s="4"/>
      <c r="ETV152" s="4"/>
      <c r="ETW152" s="4"/>
      <c r="ETX152" s="4"/>
      <c r="ETY152" s="4"/>
      <c r="ETZ152" s="4"/>
      <c r="EUA152" s="4"/>
      <c r="EUB152" s="4"/>
      <c r="EUC152" s="4"/>
      <c r="EUD152" s="4"/>
      <c r="EUE152" s="4"/>
      <c r="EUF152" s="4"/>
      <c r="EUG152" s="4"/>
      <c r="EUH152" s="4"/>
      <c r="EUI152" s="4"/>
      <c r="EUJ152" s="4"/>
      <c r="EUK152" s="4"/>
      <c r="EUL152" s="4"/>
      <c r="EUM152" s="4"/>
      <c r="EUN152" s="4"/>
      <c r="EUO152" s="4"/>
      <c r="EUP152" s="4"/>
      <c r="EUQ152" s="4"/>
      <c r="EUR152" s="4"/>
      <c r="EUS152" s="4"/>
      <c r="EUT152" s="4"/>
      <c r="EUU152" s="4"/>
      <c r="EUV152" s="4"/>
      <c r="EUW152" s="4"/>
      <c r="EUX152" s="4"/>
      <c r="EUY152" s="4"/>
      <c r="EUZ152" s="4"/>
      <c r="EVA152" s="4"/>
      <c r="EVB152" s="4"/>
      <c r="EVC152" s="4"/>
      <c r="EVD152" s="4"/>
      <c r="EVE152" s="4"/>
      <c r="EVF152" s="4"/>
      <c r="EVG152" s="4"/>
      <c r="EVH152" s="4"/>
      <c r="EVI152" s="4"/>
      <c r="EVJ152" s="4"/>
      <c r="EVK152" s="4"/>
      <c r="EVL152" s="4"/>
      <c r="EVM152" s="4"/>
      <c r="EVN152" s="4"/>
      <c r="EVO152" s="4"/>
      <c r="EVP152" s="4"/>
      <c r="EVQ152" s="4"/>
      <c r="EVR152" s="4"/>
      <c r="EVS152" s="4"/>
      <c r="EVT152" s="4"/>
      <c r="EVU152" s="4"/>
      <c r="EVV152" s="4"/>
      <c r="EVW152" s="4"/>
      <c r="EVX152" s="4"/>
      <c r="EVY152" s="4"/>
      <c r="EVZ152" s="4"/>
      <c r="EWA152" s="4"/>
      <c r="EWB152" s="4"/>
      <c r="EWC152" s="4"/>
      <c r="EWD152" s="4"/>
      <c r="EWE152" s="4"/>
      <c r="EWF152" s="4"/>
      <c r="EWG152" s="4"/>
      <c r="EWH152" s="4"/>
      <c r="EWI152" s="4"/>
      <c r="EWJ152" s="4"/>
      <c r="EWK152" s="4"/>
      <c r="EWL152" s="4"/>
      <c r="EWM152" s="4"/>
      <c r="EWN152" s="4"/>
      <c r="EWO152" s="4"/>
      <c r="EWP152" s="4"/>
      <c r="EWQ152" s="4"/>
      <c r="EWR152" s="4"/>
      <c r="EWS152" s="4"/>
      <c r="EWT152" s="4"/>
      <c r="EWU152" s="4"/>
      <c r="EWV152" s="4"/>
      <c r="EWW152" s="4"/>
      <c r="EWX152" s="4"/>
      <c r="EWY152" s="4"/>
      <c r="EWZ152" s="4"/>
      <c r="EXA152" s="4"/>
      <c r="EXB152" s="4"/>
      <c r="EXC152" s="4"/>
      <c r="EXD152" s="4"/>
      <c r="EXE152" s="4"/>
      <c r="EXF152" s="4"/>
      <c r="EXG152" s="4"/>
      <c r="EXH152" s="4"/>
      <c r="EXI152" s="4"/>
      <c r="EXJ152" s="4"/>
      <c r="EXK152" s="4"/>
      <c r="EXL152" s="4"/>
      <c r="EXM152" s="4"/>
      <c r="EXN152" s="4"/>
      <c r="EXO152" s="4"/>
      <c r="EXP152" s="4"/>
      <c r="EXQ152" s="4"/>
      <c r="EXR152" s="4"/>
      <c r="EXS152" s="4"/>
      <c r="EXT152" s="4"/>
      <c r="EXU152" s="4"/>
      <c r="EXV152" s="4"/>
      <c r="EXW152" s="4"/>
      <c r="EXX152" s="4"/>
      <c r="EXY152" s="4"/>
      <c r="EXZ152" s="4"/>
      <c r="EYA152" s="4"/>
      <c r="EYB152" s="4"/>
      <c r="EYC152" s="4"/>
      <c r="EYD152" s="4"/>
      <c r="EYE152" s="4"/>
      <c r="EYF152" s="4"/>
      <c r="EYG152" s="4"/>
      <c r="EYH152" s="4"/>
      <c r="EYI152" s="4"/>
      <c r="EYJ152" s="4"/>
      <c r="EYK152" s="4"/>
      <c r="EYL152" s="4"/>
      <c r="EYM152" s="4"/>
      <c r="EYN152" s="4"/>
      <c r="EYO152" s="4"/>
      <c r="EYP152" s="4"/>
      <c r="EYQ152" s="4"/>
      <c r="EYR152" s="4"/>
      <c r="EYS152" s="4"/>
      <c r="EYT152" s="4"/>
      <c r="EYU152" s="74"/>
      <c r="EYV152" s="74"/>
      <c r="EYW152" s="74"/>
      <c r="EYX152" s="74"/>
      <c r="EYY152" s="74"/>
      <c r="EYZ152" s="74"/>
      <c r="EZA152" s="4"/>
      <c r="EZB152" s="4"/>
      <c r="EZC152" s="4"/>
      <c r="EZD152" s="4"/>
      <c r="EZE152" s="4"/>
      <c r="EZF152" s="4"/>
      <c r="EZG152" s="4"/>
      <c r="EZH152" s="4"/>
      <c r="EZI152" s="4"/>
      <c r="EZJ152" s="4"/>
      <c r="EZK152" s="4"/>
      <c r="EZL152" s="4"/>
      <c r="EZM152" s="4"/>
      <c r="EZN152" s="4"/>
      <c r="EZO152" s="4"/>
      <c r="EZP152" s="4"/>
      <c r="EZQ152" s="4"/>
      <c r="EZR152" s="4"/>
      <c r="EZS152" s="4"/>
      <c r="EZT152" s="4"/>
      <c r="EZU152" s="4"/>
      <c r="EZV152" s="4"/>
      <c r="EZW152" s="4"/>
      <c r="EZX152" s="4"/>
      <c r="EZY152" s="4"/>
      <c r="EZZ152" s="4"/>
      <c r="FAA152" s="4"/>
      <c r="FAB152" s="4"/>
      <c r="FAC152" s="4"/>
      <c r="FAD152" s="4"/>
      <c r="FAE152" s="4"/>
      <c r="FAF152" s="4"/>
      <c r="FAG152" s="4"/>
      <c r="FAH152" s="4"/>
      <c r="FAI152" s="4"/>
      <c r="FAJ152" s="4"/>
      <c r="FAK152" s="4"/>
      <c r="FAL152" s="4"/>
      <c r="FAM152" s="4"/>
      <c r="FAN152" s="4"/>
      <c r="FAO152" s="4"/>
      <c r="FAP152" s="4"/>
      <c r="FAQ152" s="4"/>
      <c r="FAR152" s="4"/>
      <c r="FAS152" s="4"/>
      <c r="FAT152" s="4"/>
      <c r="FAU152" s="4"/>
      <c r="FAV152" s="4"/>
      <c r="FAW152" s="4"/>
      <c r="FAX152" s="4"/>
      <c r="FAY152" s="4"/>
      <c r="FAZ152" s="4"/>
      <c r="FBA152" s="4"/>
      <c r="FBB152" s="4"/>
      <c r="FBC152" s="4"/>
      <c r="FBD152" s="4"/>
      <c r="FBE152" s="4"/>
      <c r="FBF152" s="4"/>
      <c r="FBG152" s="4"/>
      <c r="FBH152" s="4"/>
      <c r="FBI152" s="4"/>
      <c r="FBJ152" s="4"/>
      <c r="FBK152" s="4"/>
      <c r="FBL152" s="4"/>
      <c r="FBM152" s="4"/>
      <c r="FBN152" s="4"/>
      <c r="FBO152" s="4"/>
      <c r="FBP152" s="4"/>
      <c r="FBQ152" s="4"/>
      <c r="FBR152" s="4"/>
      <c r="FBS152" s="4"/>
      <c r="FBT152" s="4"/>
      <c r="FBU152" s="4"/>
      <c r="FBV152" s="4"/>
      <c r="FBW152" s="4"/>
      <c r="FBX152" s="4"/>
      <c r="FBY152" s="4"/>
      <c r="FBZ152" s="4"/>
      <c r="FCA152" s="4"/>
      <c r="FCB152" s="4"/>
      <c r="FCC152" s="4"/>
      <c r="FCD152" s="4"/>
      <c r="FCE152" s="4"/>
      <c r="FCF152" s="4"/>
      <c r="FCG152" s="4"/>
      <c r="FCH152" s="4"/>
      <c r="FCI152" s="4"/>
      <c r="FCJ152" s="4"/>
      <c r="FCK152" s="4"/>
      <c r="FCL152" s="4"/>
      <c r="FCM152" s="4"/>
      <c r="FCN152" s="4"/>
      <c r="FCO152" s="4"/>
      <c r="FCP152" s="4"/>
      <c r="FCQ152" s="4"/>
      <c r="FCR152" s="4"/>
      <c r="FCS152" s="4"/>
      <c r="FCT152" s="4"/>
      <c r="FCU152" s="4"/>
      <c r="FCV152" s="4"/>
      <c r="FCW152" s="4"/>
      <c r="FCX152" s="4"/>
      <c r="FCY152" s="4"/>
      <c r="FCZ152" s="4"/>
      <c r="FDA152" s="4"/>
      <c r="FDB152" s="4"/>
      <c r="FDC152" s="4"/>
      <c r="FDD152" s="4"/>
      <c r="FDE152" s="4"/>
      <c r="FDF152" s="4"/>
      <c r="FDG152" s="4"/>
      <c r="FDH152" s="4"/>
      <c r="FDI152" s="4"/>
      <c r="FDJ152" s="4"/>
      <c r="FDK152" s="4"/>
      <c r="FDL152" s="4"/>
      <c r="FDM152" s="4"/>
      <c r="FDN152" s="4"/>
      <c r="FDO152" s="4"/>
      <c r="FDP152" s="4"/>
      <c r="FDQ152" s="4"/>
      <c r="FDR152" s="4"/>
      <c r="FDS152" s="4"/>
      <c r="FDT152" s="4"/>
      <c r="FDU152" s="4"/>
      <c r="FDV152" s="4"/>
      <c r="FDW152" s="4"/>
      <c r="FDX152" s="4"/>
      <c r="FDY152" s="4"/>
      <c r="FDZ152" s="4"/>
      <c r="FEA152" s="4"/>
      <c r="FEB152" s="4"/>
      <c r="FEC152" s="4"/>
      <c r="FED152" s="4"/>
      <c r="FEE152" s="4"/>
      <c r="FEF152" s="4"/>
      <c r="FEG152" s="4"/>
      <c r="FEH152" s="4"/>
      <c r="FEI152" s="4"/>
      <c r="FEJ152" s="4"/>
      <c r="FEK152" s="4"/>
      <c r="FEL152" s="4"/>
      <c r="FEM152" s="4"/>
      <c r="FEN152" s="4"/>
      <c r="FEO152" s="4"/>
      <c r="FEP152" s="4"/>
      <c r="FEQ152" s="4"/>
      <c r="FER152" s="4"/>
      <c r="FES152" s="4"/>
      <c r="FET152" s="4"/>
      <c r="FEU152" s="4"/>
      <c r="FEV152" s="4"/>
      <c r="FEW152" s="4"/>
      <c r="FEX152" s="4"/>
      <c r="FEY152" s="4"/>
      <c r="FEZ152" s="4"/>
      <c r="FFA152" s="4"/>
      <c r="FFB152" s="4"/>
      <c r="FFC152" s="4"/>
      <c r="FFD152" s="4"/>
      <c r="FFE152" s="4"/>
      <c r="FFF152" s="4"/>
      <c r="FFG152" s="4"/>
      <c r="FFH152" s="4"/>
      <c r="FFI152" s="4"/>
      <c r="FFJ152" s="4"/>
      <c r="FFK152" s="4"/>
      <c r="FFL152" s="4"/>
      <c r="FFM152" s="4"/>
      <c r="FFN152" s="4"/>
      <c r="FFO152" s="4"/>
      <c r="FFP152" s="4"/>
      <c r="FFQ152" s="4"/>
      <c r="FFR152" s="4"/>
      <c r="FFS152" s="4"/>
      <c r="FFT152" s="4"/>
      <c r="FFU152" s="4"/>
      <c r="FFV152" s="4"/>
      <c r="FFW152" s="4"/>
      <c r="FFX152" s="4"/>
      <c r="FFY152" s="4"/>
      <c r="FFZ152" s="4"/>
      <c r="FGA152" s="4"/>
      <c r="FGB152" s="4"/>
      <c r="FGC152" s="4"/>
      <c r="FGD152" s="4"/>
      <c r="FGE152" s="4"/>
      <c r="FGF152" s="4"/>
      <c r="FGG152" s="4"/>
      <c r="FGH152" s="4"/>
      <c r="FGI152" s="4"/>
      <c r="FGJ152" s="4"/>
      <c r="FGK152" s="4"/>
      <c r="FGL152" s="4"/>
      <c r="FGM152" s="4"/>
      <c r="FGN152" s="4"/>
      <c r="FGO152" s="4"/>
      <c r="FGP152" s="4"/>
      <c r="FGQ152" s="4"/>
      <c r="FGR152" s="4"/>
      <c r="FGS152" s="4"/>
      <c r="FGT152" s="4"/>
      <c r="FGU152" s="4"/>
      <c r="FGV152" s="4"/>
      <c r="FGW152" s="4"/>
      <c r="FGX152" s="4"/>
      <c r="FGY152" s="4"/>
      <c r="FGZ152" s="4"/>
      <c r="FHA152" s="4"/>
      <c r="FHB152" s="4"/>
      <c r="FHC152" s="4"/>
      <c r="FHD152" s="4"/>
      <c r="FHE152" s="4"/>
      <c r="FHF152" s="4"/>
      <c r="FHG152" s="4"/>
      <c r="FHH152" s="4"/>
      <c r="FHI152" s="4"/>
      <c r="FHJ152" s="4"/>
      <c r="FHK152" s="4"/>
      <c r="FHL152" s="4"/>
      <c r="FHM152" s="4"/>
      <c r="FHN152" s="4"/>
      <c r="FHO152" s="4"/>
      <c r="FHP152" s="4"/>
      <c r="FHQ152" s="4"/>
      <c r="FHR152" s="4"/>
      <c r="FHS152" s="4"/>
      <c r="FHT152" s="4"/>
      <c r="FHU152" s="4"/>
      <c r="FHV152" s="4"/>
      <c r="FHW152" s="4"/>
      <c r="FHX152" s="4"/>
      <c r="FHY152" s="4"/>
      <c r="FHZ152" s="4"/>
      <c r="FIA152" s="4"/>
      <c r="FIB152" s="4"/>
      <c r="FIC152" s="4"/>
      <c r="FID152" s="4"/>
      <c r="FIE152" s="4"/>
      <c r="FIF152" s="4"/>
      <c r="FIG152" s="4"/>
      <c r="FIH152" s="4"/>
      <c r="FII152" s="4"/>
      <c r="FIJ152" s="4"/>
      <c r="FIK152" s="4"/>
      <c r="FIL152" s="4"/>
      <c r="FIM152" s="4"/>
      <c r="FIN152" s="4"/>
      <c r="FIO152" s="4"/>
      <c r="FIP152" s="4"/>
      <c r="FIQ152" s="74"/>
      <c r="FIR152" s="74"/>
      <c r="FIS152" s="74"/>
      <c r="FIT152" s="74"/>
      <c r="FIU152" s="74"/>
      <c r="FIV152" s="74"/>
      <c r="FIW152" s="4"/>
      <c r="FIX152" s="4"/>
      <c r="FIY152" s="4"/>
      <c r="FIZ152" s="4"/>
      <c r="FJA152" s="4"/>
      <c r="FJB152" s="4"/>
      <c r="FJC152" s="4"/>
      <c r="FJD152" s="4"/>
      <c r="FJE152" s="4"/>
      <c r="FJF152" s="4"/>
      <c r="FJG152" s="4"/>
      <c r="FJH152" s="4"/>
      <c r="FJI152" s="4"/>
      <c r="FJJ152" s="4"/>
      <c r="FJK152" s="4"/>
      <c r="FJL152" s="4"/>
      <c r="FJM152" s="4"/>
      <c r="FJN152" s="4"/>
      <c r="FJO152" s="4"/>
      <c r="FJP152" s="4"/>
      <c r="FJQ152" s="4"/>
      <c r="FJR152" s="4"/>
      <c r="FJS152" s="4"/>
      <c r="FJT152" s="4"/>
      <c r="FJU152" s="4"/>
      <c r="FJV152" s="4"/>
      <c r="FJW152" s="4"/>
      <c r="FJX152" s="4"/>
      <c r="FJY152" s="4"/>
      <c r="FJZ152" s="4"/>
      <c r="FKA152" s="4"/>
      <c r="FKB152" s="4"/>
      <c r="FKC152" s="4"/>
      <c r="FKD152" s="4"/>
      <c r="FKE152" s="4"/>
      <c r="FKF152" s="4"/>
      <c r="FKG152" s="4"/>
      <c r="FKH152" s="4"/>
      <c r="FKI152" s="4"/>
      <c r="FKJ152" s="4"/>
      <c r="FKK152" s="4"/>
      <c r="FKL152" s="4"/>
      <c r="FKM152" s="4"/>
      <c r="FKN152" s="4"/>
      <c r="FKO152" s="4"/>
      <c r="FKP152" s="4"/>
      <c r="FKQ152" s="4"/>
      <c r="FKR152" s="4"/>
      <c r="FKS152" s="4"/>
      <c r="FKT152" s="4"/>
      <c r="FKU152" s="4"/>
      <c r="FKV152" s="4"/>
      <c r="FKW152" s="4"/>
      <c r="FKX152" s="4"/>
      <c r="FKY152" s="4"/>
      <c r="FKZ152" s="4"/>
      <c r="FLA152" s="4"/>
      <c r="FLB152" s="4"/>
      <c r="FLC152" s="4"/>
      <c r="FLD152" s="4"/>
      <c r="FLE152" s="4"/>
      <c r="FLF152" s="4"/>
      <c r="FLG152" s="4"/>
      <c r="FLH152" s="4"/>
      <c r="FLI152" s="4"/>
      <c r="FLJ152" s="4"/>
      <c r="FLK152" s="4"/>
      <c r="FLL152" s="4"/>
      <c r="FLM152" s="4"/>
      <c r="FLN152" s="4"/>
      <c r="FLO152" s="4"/>
      <c r="FLP152" s="4"/>
      <c r="FLQ152" s="4"/>
      <c r="FLR152" s="4"/>
      <c r="FLS152" s="4"/>
      <c r="FLT152" s="4"/>
      <c r="FLU152" s="4"/>
      <c r="FLV152" s="4"/>
      <c r="FLW152" s="4"/>
      <c r="FLX152" s="4"/>
      <c r="FLY152" s="4"/>
      <c r="FLZ152" s="4"/>
      <c r="FMA152" s="4"/>
      <c r="FMB152" s="4"/>
      <c r="FMC152" s="4"/>
      <c r="FMD152" s="4"/>
      <c r="FME152" s="4"/>
      <c r="FMF152" s="4"/>
      <c r="FMG152" s="4"/>
      <c r="FMH152" s="4"/>
      <c r="FMI152" s="4"/>
      <c r="FMJ152" s="4"/>
      <c r="FMK152" s="4"/>
      <c r="FML152" s="4"/>
      <c r="FMM152" s="4"/>
      <c r="FMN152" s="4"/>
      <c r="FMO152" s="4"/>
      <c r="FMP152" s="4"/>
      <c r="FMQ152" s="4"/>
      <c r="FMR152" s="4"/>
      <c r="FMS152" s="4"/>
      <c r="FMT152" s="4"/>
      <c r="FMU152" s="4"/>
      <c r="FMV152" s="4"/>
      <c r="FMW152" s="4"/>
      <c r="FMX152" s="4"/>
      <c r="FMY152" s="4"/>
      <c r="FMZ152" s="4"/>
      <c r="FNA152" s="4"/>
      <c r="FNB152" s="4"/>
      <c r="FNC152" s="4"/>
      <c r="FND152" s="4"/>
      <c r="FNE152" s="4"/>
      <c r="FNF152" s="4"/>
      <c r="FNG152" s="4"/>
      <c r="FNH152" s="4"/>
      <c r="FNI152" s="4"/>
      <c r="FNJ152" s="4"/>
      <c r="FNK152" s="4"/>
      <c r="FNL152" s="4"/>
      <c r="FNM152" s="4"/>
      <c r="FNN152" s="4"/>
      <c r="FNO152" s="4"/>
      <c r="FNP152" s="4"/>
      <c r="FNQ152" s="4"/>
      <c r="FNR152" s="4"/>
      <c r="FNS152" s="4"/>
      <c r="FNT152" s="4"/>
      <c r="FNU152" s="4"/>
      <c r="FNV152" s="4"/>
      <c r="FNW152" s="4"/>
      <c r="FNX152" s="4"/>
      <c r="FNY152" s="4"/>
      <c r="FNZ152" s="4"/>
      <c r="FOA152" s="4"/>
      <c r="FOB152" s="4"/>
      <c r="FOC152" s="4"/>
      <c r="FOD152" s="4"/>
      <c r="FOE152" s="4"/>
      <c r="FOF152" s="4"/>
      <c r="FOG152" s="4"/>
      <c r="FOH152" s="4"/>
      <c r="FOI152" s="4"/>
      <c r="FOJ152" s="4"/>
      <c r="FOK152" s="4"/>
      <c r="FOL152" s="4"/>
      <c r="FOM152" s="4"/>
      <c r="FON152" s="4"/>
      <c r="FOO152" s="4"/>
      <c r="FOP152" s="4"/>
      <c r="FOQ152" s="4"/>
      <c r="FOR152" s="4"/>
      <c r="FOS152" s="4"/>
      <c r="FOT152" s="4"/>
      <c r="FOU152" s="4"/>
      <c r="FOV152" s="4"/>
      <c r="FOW152" s="4"/>
      <c r="FOX152" s="4"/>
      <c r="FOY152" s="4"/>
      <c r="FOZ152" s="4"/>
      <c r="FPA152" s="4"/>
      <c r="FPB152" s="4"/>
      <c r="FPC152" s="4"/>
      <c r="FPD152" s="4"/>
      <c r="FPE152" s="4"/>
      <c r="FPF152" s="4"/>
      <c r="FPG152" s="4"/>
      <c r="FPH152" s="4"/>
      <c r="FPI152" s="4"/>
      <c r="FPJ152" s="4"/>
      <c r="FPK152" s="4"/>
      <c r="FPL152" s="4"/>
      <c r="FPM152" s="4"/>
      <c r="FPN152" s="4"/>
      <c r="FPO152" s="4"/>
      <c r="FPP152" s="4"/>
      <c r="FPQ152" s="4"/>
      <c r="FPR152" s="4"/>
      <c r="FPS152" s="4"/>
      <c r="FPT152" s="4"/>
      <c r="FPU152" s="4"/>
      <c r="FPV152" s="4"/>
      <c r="FPW152" s="4"/>
      <c r="FPX152" s="4"/>
      <c r="FPY152" s="4"/>
      <c r="FPZ152" s="4"/>
      <c r="FQA152" s="4"/>
      <c r="FQB152" s="4"/>
      <c r="FQC152" s="4"/>
      <c r="FQD152" s="4"/>
      <c r="FQE152" s="4"/>
      <c r="FQF152" s="4"/>
      <c r="FQG152" s="4"/>
      <c r="FQH152" s="4"/>
      <c r="FQI152" s="4"/>
      <c r="FQJ152" s="4"/>
      <c r="FQK152" s="4"/>
      <c r="FQL152" s="4"/>
      <c r="FQM152" s="4"/>
      <c r="FQN152" s="4"/>
      <c r="FQO152" s="4"/>
      <c r="FQP152" s="4"/>
      <c r="FQQ152" s="4"/>
      <c r="FQR152" s="4"/>
      <c r="FQS152" s="4"/>
      <c r="FQT152" s="4"/>
      <c r="FQU152" s="4"/>
      <c r="FQV152" s="4"/>
      <c r="FQW152" s="4"/>
      <c r="FQX152" s="4"/>
      <c r="FQY152" s="4"/>
      <c r="FQZ152" s="4"/>
      <c r="FRA152" s="4"/>
      <c r="FRB152" s="4"/>
      <c r="FRC152" s="4"/>
      <c r="FRD152" s="4"/>
      <c r="FRE152" s="4"/>
      <c r="FRF152" s="4"/>
      <c r="FRG152" s="4"/>
      <c r="FRH152" s="4"/>
      <c r="FRI152" s="4"/>
      <c r="FRJ152" s="4"/>
      <c r="FRK152" s="4"/>
      <c r="FRL152" s="4"/>
      <c r="FRM152" s="4"/>
      <c r="FRN152" s="4"/>
      <c r="FRO152" s="4"/>
      <c r="FRP152" s="4"/>
      <c r="FRQ152" s="4"/>
      <c r="FRR152" s="4"/>
      <c r="FRS152" s="4"/>
      <c r="FRT152" s="4"/>
      <c r="FRU152" s="4"/>
      <c r="FRV152" s="4"/>
      <c r="FRW152" s="4"/>
      <c r="FRX152" s="4"/>
      <c r="FRY152" s="4"/>
      <c r="FRZ152" s="4"/>
      <c r="FSA152" s="4"/>
      <c r="FSB152" s="4"/>
      <c r="FSC152" s="4"/>
      <c r="FSD152" s="4"/>
      <c r="FSE152" s="4"/>
      <c r="FSF152" s="4"/>
      <c r="FSG152" s="4"/>
      <c r="FSH152" s="4"/>
      <c r="FSI152" s="4"/>
      <c r="FSJ152" s="4"/>
      <c r="FSK152" s="4"/>
      <c r="FSL152" s="4"/>
      <c r="FSM152" s="74"/>
      <c r="FSN152" s="74"/>
      <c r="FSO152" s="74"/>
      <c r="FSP152" s="74"/>
      <c r="FSQ152" s="74"/>
      <c r="FSR152" s="74"/>
      <c r="FSS152" s="4"/>
      <c r="FST152" s="4"/>
      <c r="FSU152" s="4"/>
      <c r="FSV152" s="4"/>
      <c r="FSW152" s="4"/>
      <c r="FSX152" s="4"/>
      <c r="FSY152" s="4"/>
      <c r="FSZ152" s="4"/>
      <c r="FTA152" s="4"/>
      <c r="FTB152" s="4"/>
      <c r="FTC152" s="4"/>
      <c r="FTD152" s="4"/>
      <c r="FTE152" s="4"/>
      <c r="FTF152" s="4"/>
      <c r="FTG152" s="4"/>
      <c r="FTH152" s="4"/>
      <c r="FTI152" s="4"/>
      <c r="FTJ152" s="4"/>
      <c r="FTK152" s="4"/>
      <c r="FTL152" s="4"/>
      <c r="FTM152" s="4"/>
      <c r="FTN152" s="4"/>
      <c r="FTO152" s="4"/>
      <c r="FTP152" s="4"/>
      <c r="FTQ152" s="4"/>
      <c r="FTR152" s="4"/>
      <c r="FTS152" s="4"/>
      <c r="FTT152" s="4"/>
      <c r="FTU152" s="4"/>
      <c r="FTV152" s="4"/>
      <c r="FTW152" s="4"/>
      <c r="FTX152" s="4"/>
      <c r="FTY152" s="4"/>
      <c r="FTZ152" s="4"/>
      <c r="FUA152" s="4"/>
      <c r="FUB152" s="4"/>
      <c r="FUC152" s="4"/>
      <c r="FUD152" s="4"/>
      <c r="FUE152" s="4"/>
      <c r="FUF152" s="4"/>
      <c r="FUG152" s="4"/>
      <c r="FUH152" s="4"/>
      <c r="FUI152" s="4"/>
      <c r="FUJ152" s="4"/>
      <c r="FUK152" s="4"/>
      <c r="FUL152" s="4"/>
      <c r="FUM152" s="4"/>
      <c r="FUN152" s="4"/>
      <c r="FUO152" s="4"/>
      <c r="FUP152" s="4"/>
      <c r="FUQ152" s="4"/>
      <c r="FUR152" s="4"/>
      <c r="FUS152" s="4"/>
      <c r="FUT152" s="4"/>
      <c r="FUU152" s="4"/>
      <c r="FUV152" s="4"/>
      <c r="FUW152" s="4"/>
      <c r="FUX152" s="4"/>
      <c r="FUY152" s="4"/>
      <c r="FUZ152" s="4"/>
      <c r="FVA152" s="4"/>
      <c r="FVB152" s="4"/>
      <c r="FVC152" s="4"/>
      <c r="FVD152" s="4"/>
      <c r="FVE152" s="4"/>
      <c r="FVF152" s="4"/>
      <c r="FVG152" s="4"/>
      <c r="FVH152" s="4"/>
      <c r="FVI152" s="4"/>
      <c r="FVJ152" s="4"/>
      <c r="FVK152" s="4"/>
      <c r="FVL152" s="4"/>
      <c r="FVM152" s="4"/>
      <c r="FVN152" s="4"/>
      <c r="FVO152" s="4"/>
      <c r="FVP152" s="4"/>
      <c r="FVQ152" s="4"/>
      <c r="FVR152" s="4"/>
      <c r="FVS152" s="4"/>
      <c r="FVT152" s="4"/>
      <c r="FVU152" s="4"/>
      <c r="FVV152" s="4"/>
      <c r="FVW152" s="4"/>
      <c r="FVX152" s="4"/>
      <c r="FVY152" s="4"/>
      <c r="FVZ152" s="4"/>
      <c r="FWA152" s="4"/>
      <c r="FWB152" s="4"/>
      <c r="FWC152" s="4"/>
      <c r="FWD152" s="4"/>
      <c r="FWE152" s="4"/>
      <c r="FWF152" s="4"/>
      <c r="FWG152" s="4"/>
      <c r="FWH152" s="4"/>
      <c r="FWI152" s="4"/>
      <c r="FWJ152" s="4"/>
      <c r="FWK152" s="4"/>
      <c r="FWL152" s="4"/>
      <c r="FWM152" s="4"/>
      <c r="FWN152" s="4"/>
      <c r="FWO152" s="4"/>
      <c r="FWP152" s="4"/>
      <c r="FWQ152" s="4"/>
      <c r="FWR152" s="4"/>
      <c r="FWS152" s="4"/>
      <c r="FWT152" s="4"/>
      <c r="FWU152" s="4"/>
      <c r="FWV152" s="4"/>
      <c r="FWW152" s="4"/>
      <c r="FWX152" s="4"/>
      <c r="FWY152" s="4"/>
      <c r="FWZ152" s="4"/>
      <c r="FXA152" s="4"/>
      <c r="FXB152" s="4"/>
      <c r="FXC152" s="4"/>
      <c r="FXD152" s="4"/>
      <c r="FXE152" s="4"/>
      <c r="FXF152" s="4"/>
      <c r="FXG152" s="4"/>
      <c r="FXH152" s="4"/>
      <c r="FXI152" s="4"/>
      <c r="FXJ152" s="4"/>
      <c r="FXK152" s="4"/>
      <c r="FXL152" s="4"/>
      <c r="FXM152" s="4"/>
      <c r="FXN152" s="4"/>
      <c r="FXO152" s="4"/>
      <c r="FXP152" s="4"/>
      <c r="FXQ152" s="4"/>
      <c r="FXR152" s="4"/>
      <c r="FXS152" s="4"/>
      <c r="FXT152" s="4"/>
      <c r="FXU152" s="4"/>
      <c r="FXV152" s="4"/>
      <c r="FXW152" s="4"/>
      <c r="FXX152" s="4"/>
      <c r="FXY152" s="4"/>
      <c r="FXZ152" s="4"/>
      <c r="FYA152" s="4"/>
      <c r="FYB152" s="4"/>
      <c r="FYC152" s="4"/>
      <c r="FYD152" s="4"/>
      <c r="FYE152" s="4"/>
      <c r="FYF152" s="4"/>
      <c r="FYG152" s="4"/>
      <c r="FYH152" s="4"/>
      <c r="FYI152" s="4"/>
      <c r="FYJ152" s="4"/>
      <c r="FYK152" s="4"/>
      <c r="FYL152" s="4"/>
      <c r="FYM152" s="4"/>
      <c r="FYN152" s="4"/>
      <c r="FYO152" s="4"/>
      <c r="FYP152" s="4"/>
      <c r="FYQ152" s="4"/>
      <c r="FYR152" s="4"/>
      <c r="FYS152" s="4"/>
      <c r="FYT152" s="4"/>
      <c r="FYU152" s="4"/>
      <c r="FYV152" s="4"/>
      <c r="FYW152" s="4"/>
      <c r="FYX152" s="4"/>
      <c r="FYY152" s="4"/>
      <c r="FYZ152" s="4"/>
      <c r="FZA152" s="4"/>
      <c r="FZB152" s="4"/>
      <c r="FZC152" s="4"/>
      <c r="FZD152" s="4"/>
      <c r="FZE152" s="4"/>
      <c r="FZF152" s="4"/>
      <c r="FZG152" s="4"/>
      <c r="FZH152" s="4"/>
      <c r="FZI152" s="4"/>
      <c r="FZJ152" s="4"/>
      <c r="FZK152" s="4"/>
      <c r="FZL152" s="4"/>
      <c r="FZM152" s="4"/>
      <c r="FZN152" s="4"/>
      <c r="FZO152" s="4"/>
      <c r="FZP152" s="4"/>
      <c r="FZQ152" s="4"/>
      <c r="FZR152" s="4"/>
      <c r="FZS152" s="4"/>
      <c r="FZT152" s="4"/>
      <c r="FZU152" s="4"/>
      <c r="FZV152" s="4"/>
      <c r="FZW152" s="4"/>
      <c r="FZX152" s="4"/>
      <c r="FZY152" s="4"/>
      <c r="FZZ152" s="4"/>
      <c r="GAA152" s="4"/>
      <c r="GAB152" s="4"/>
      <c r="GAC152" s="4"/>
      <c r="GAD152" s="4"/>
      <c r="GAE152" s="4"/>
      <c r="GAF152" s="4"/>
      <c r="GAG152" s="4"/>
      <c r="GAH152" s="4"/>
      <c r="GAI152" s="4"/>
      <c r="GAJ152" s="4"/>
      <c r="GAK152" s="4"/>
      <c r="GAL152" s="4"/>
      <c r="GAM152" s="4"/>
      <c r="GAN152" s="4"/>
      <c r="GAO152" s="4"/>
      <c r="GAP152" s="4"/>
      <c r="GAQ152" s="4"/>
      <c r="GAR152" s="4"/>
      <c r="GAS152" s="4"/>
      <c r="GAT152" s="4"/>
      <c r="GAU152" s="4"/>
      <c r="GAV152" s="4"/>
      <c r="GAW152" s="4"/>
      <c r="GAX152" s="4"/>
      <c r="GAY152" s="4"/>
      <c r="GAZ152" s="4"/>
      <c r="GBA152" s="4"/>
      <c r="GBB152" s="4"/>
      <c r="GBC152" s="4"/>
      <c r="GBD152" s="4"/>
      <c r="GBE152" s="4"/>
      <c r="GBF152" s="4"/>
      <c r="GBG152" s="4"/>
      <c r="GBH152" s="4"/>
      <c r="GBI152" s="4"/>
      <c r="GBJ152" s="4"/>
      <c r="GBK152" s="4"/>
      <c r="GBL152" s="4"/>
      <c r="GBM152" s="4"/>
      <c r="GBN152" s="4"/>
      <c r="GBO152" s="4"/>
      <c r="GBP152" s="4"/>
      <c r="GBQ152" s="4"/>
      <c r="GBR152" s="4"/>
      <c r="GBS152" s="4"/>
      <c r="GBT152" s="4"/>
      <c r="GBU152" s="4"/>
      <c r="GBV152" s="4"/>
      <c r="GBW152" s="4"/>
      <c r="GBX152" s="4"/>
      <c r="GBY152" s="4"/>
      <c r="GBZ152" s="4"/>
      <c r="GCA152" s="4"/>
      <c r="GCB152" s="4"/>
      <c r="GCC152" s="4"/>
      <c r="GCD152" s="4"/>
      <c r="GCE152" s="4"/>
      <c r="GCF152" s="4"/>
      <c r="GCG152" s="4"/>
      <c r="GCH152" s="4"/>
      <c r="GCI152" s="74"/>
      <c r="GCJ152" s="74"/>
      <c r="GCK152" s="74"/>
      <c r="GCL152" s="74"/>
      <c r="GCM152" s="74"/>
      <c r="GCN152" s="74"/>
      <c r="GCO152" s="4"/>
      <c r="GCP152" s="4"/>
      <c r="GCQ152" s="4"/>
      <c r="GCR152" s="4"/>
      <c r="GCS152" s="4"/>
      <c r="GCT152" s="4"/>
      <c r="GCU152" s="4"/>
      <c r="GCV152" s="4"/>
      <c r="GCW152" s="4"/>
      <c r="GCX152" s="4"/>
      <c r="GCY152" s="4"/>
      <c r="GCZ152" s="4"/>
      <c r="GDA152" s="4"/>
      <c r="GDB152" s="4"/>
      <c r="GDC152" s="4"/>
      <c r="GDD152" s="4"/>
      <c r="GDE152" s="4"/>
      <c r="GDF152" s="4"/>
      <c r="GDG152" s="4"/>
      <c r="GDH152" s="4"/>
      <c r="GDI152" s="4"/>
      <c r="GDJ152" s="4"/>
      <c r="GDK152" s="4"/>
      <c r="GDL152" s="4"/>
      <c r="GDM152" s="4"/>
      <c r="GDN152" s="4"/>
      <c r="GDO152" s="4"/>
      <c r="GDP152" s="4"/>
      <c r="GDQ152" s="4"/>
      <c r="GDR152" s="4"/>
      <c r="GDS152" s="4"/>
      <c r="GDT152" s="4"/>
      <c r="GDU152" s="4"/>
      <c r="GDV152" s="4"/>
      <c r="GDW152" s="4"/>
      <c r="GDX152" s="4"/>
      <c r="GDY152" s="4"/>
      <c r="GDZ152" s="4"/>
      <c r="GEA152" s="4"/>
      <c r="GEB152" s="4"/>
      <c r="GEC152" s="4"/>
      <c r="GED152" s="4"/>
      <c r="GEE152" s="4"/>
      <c r="GEF152" s="4"/>
      <c r="GEG152" s="4"/>
      <c r="GEH152" s="4"/>
      <c r="GEI152" s="4"/>
      <c r="GEJ152" s="4"/>
      <c r="GEK152" s="4"/>
      <c r="GEL152" s="4"/>
      <c r="GEM152" s="4"/>
      <c r="GEN152" s="4"/>
      <c r="GEO152" s="4"/>
      <c r="GEP152" s="4"/>
      <c r="GEQ152" s="4"/>
      <c r="GER152" s="4"/>
      <c r="GES152" s="4"/>
      <c r="GET152" s="4"/>
      <c r="GEU152" s="4"/>
      <c r="GEV152" s="4"/>
      <c r="GEW152" s="4"/>
      <c r="GEX152" s="4"/>
      <c r="GEY152" s="4"/>
      <c r="GEZ152" s="4"/>
      <c r="GFA152" s="4"/>
      <c r="GFB152" s="4"/>
      <c r="GFC152" s="4"/>
      <c r="GFD152" s="4"/>
      <c r="GFE152" s="4"/>
      <c r="GFF152" s="4"/>
      <c r="GFG152" s="4"/>
      <c r="GFH152" s="4"/>
      <c r="GFI152" s="4"/>
      <c r="GFJ152" s="4"/>
      <c r="GFK152" s="4"/>
      <c r="GFL152" s="4"/>
      <c r="GFM152" s="4"/>
      <c r="GFN152" s="4"/>
      <c r="GFO152" s="4"/>
      <c r="GFP152" s="4"/>
      <c r="GFQ152" s="4"/>
      <c r="GFR152" s="4"/>
      <c r="GFS152" s="4"/>
      <c r="GFT152" s="4"/>
      <c r="GFU152" s="4"/>
      <c r="GFV152" s="4"/>
      <c r="GFW152" s="4"/>
      <c r="GFX152" s="4"/>
      <c r="GFY152" s="4"/>
      <c r="GFZ152" s="4"/>
      <c r="GGA152" s="4"/>
      <c r="GGB152" s="4"/>
      <c r="GGC152" s="4"/>
      <c r="GGD152" s="4"/>
      <c r="GGE152" s="4"/>
      <c r="GGF152" s="4"/>
      <c r="GGG152" s="4"/>
      <c r="GGH152" s="4"/>
      <c r="GGI152" s="4"/>
      <c r="GGJ152" s="4"/>
      <c r="GGK152" s="4"/>
      <c r="GGL152" s="4"/>
      <c r="GGM152" s="4"/>
      <c r="GGN152" s="4"/>
      <c r="GGO152" s="4"/>
      <c r="GGP152" s="4"/>
      <c r="GGQ152" s="4"/>
      <c r="GGR152" s="4"/>
      <c r="GGS152" s="4"/>
      <c r="GGT152" s="4"/>
      <c r="GGU152" s="4"/>
      <c r="GGV152" s="4"/>
      <c r="GGW152" s="4"/>
      <c r="GGX152" s="4"/>
      <c r="GGY152" s="4"/>
      <c r="GGZ152" s="4"/>
      <c r="GHA152" s="4"/>
      <c r="GHB152" s="4"/>
      <c r="GHC152" s="4"/>
      <c r="GHD152" s="4"/>
      <c r="GHE152" s="4"/>
      <c r="GHF152" s="4"/>
      <c r="GHG152" s="4"/>
      <c r="GHH152" s="4"/>
      <c r="GHI152" s="4"/>
      <c r="GHJ152" s="4"/>
      <c r="GHK152" s="4"/>
      <c r="GHL152" s="4"/>
      <c r="GHM152" s="4"/>
      <c r="GHN152" s="4"/>
      <c r="GHO152" s="4"/>
      <c r="GHP152" s="4"/>
      <c r="GHQ152" s="4"/>
      <c r="GHR152" s="4"/>
      <c r="GHS152" s="4"/>
      <c r="GHT152" s="4"/>
      <c r="GHU152" s="4"/>
      <c r="GHV152" s="4"/>
      <c r="GHW152" s="4"/>
      <c r="GHX152" s="4"/>
      <c r="GHY152" s="4"/>
      <c r="GHZ152" s="4"/>
      <c r="GIA152" s="4"/>
      <c r="GIB152" s="4"/>
      <c r="GIC152" s="4"/>
      <c r="GID152" s="4"/>
      <c r="GIE152" s="4"/>
      <c r="GIF152" s="4"/>
      <c r="GIG152" s="4"/>
      <c r="GIH152" s="4"/>
      <c r="GII152" s="4"/>
      <c r="GIJ152" s="4"/>
      <c r="GIK152" s="4"/>
      <c r="GIL152" s="4"/>
      <c r="GIM152" s="4"/>
      <c r="GIN152" s="4"/>
      <c r="GIO152" s="4"/>
      <c r="GIP152" s="4"/>
      <c r="GIQ152" s="4"/>
      <c r="GIR152" s="4"/>
      <c r="GIS152" s="4"/>
      <c r="GIT152" s="4"/>
      <c r="GIU152" s="4"/>
      <c r="GIV152" s="4"/>
      <c r="GIW152" s="4"/>
      <c r="GIX152" s="4"/>
      <c r="GIY152" s="4"/>
      <c r="GIZ152" s="4"/>
      <c r="GJA152" s="4"/>
      <c r="GJB152" s="4"/>
      <c r="GJC152" s="4"/>
      <c r="GJD152" s="4"/>
      <c r="GJE152" s="4"/>
      <c r="GJF152" s="4"/>
      <c r="GJG152" s="4"/>
      <c r="GJH152" s="4"/>
      <c r="GJI152" s="4"/>
      <c r="GJJ152" s="4"/>
      <c r="GJK152" s="4"/>
      <c r="GJL152" s="4"/>
      <c r="GJM152" s="4"/>
      <c r="GJN152" s="4"/>
      <c r="GJO152" s="4"/>
      <c r="GJP152" s="4"/>
      <c r="GJQ152" s="4"/>
      <c r="GJR152" s="4"/>
      <c r="GJS152" s="4"/>
      <c r="GJT152" s="4"/>
      <c r="GJU152" s="4"/>
      <c r="GJV152" s="4"/>
      <c r="GJW152" s="4"/>
      <c r="GJX152" s="4"/>
      <c r="GJY152" s="4"/>
      <c r="GJZ152" s="4"/>
      <c r="GKA152" s="4"/>
      <c r="GKB152" s="4"/>
      <c r="GKC152" s="4"/>
      <c r="GKD152" s="4"/>
      <c r="GKE152" s="4"/>
      <c r="GKF152" s="4"/>
      <c r="GKG152" s="4"/>
      <c r="GKH152" s="4"/>
      <c r="GKI152" s="4"/>
      <c r="GKJ152" s="4"/>
      <c r="GKK152" s="4"/>
      <c r="GKL152" s="4"/>
      <c r="GKM152" s="4"/>
      <c r="GKN152" s="4"/>
      <c r="GKO152" s="4"/>
      <c r="GKP152" s="4"/>
      <c r="GKQ152" s="4"/>
      <c r="GKR152" s="4"/>
      <c r="GKS152" s="4"/>
      <c r="GKT152" s="4"/>
      <c r="GKU152" s="4"/>
      <c r="GKV152" s="4"/>
      <c r="GKW152" s="4"/>
      <c r="GKX152" s="4"/>
      <c r="GKY152" s="4"/>
      <c r="GKZ152" s="4"/>
      <c r="GLA152" s="4"/>
      <c r="GLB152" s="4"/>
      <c r="GLC152" s="4"/>
      <c r="GLD152" s="4"/>
      <c r="GLE152" s="4"/>
      <c r="GLF152" s="4"/>
      <c r="GLG152" s="4"/>
      <c r="GLH152" s="4"/>
      <c r="GLI152" s="4"/>
      <c r="GLJ152" s="4"/>
      <c r="GLK152" s="4"/>
      <c r="GLL152" s="4"/>
      <c r="GLM152" s="4"/>
      <c r="GLN152" s="4"/>
      <c r="GLO152" s="4"/>
      <c r="GLP152" s="4"/>
      <c r="GLQ152" s="4"/>
      <c r="GLR152" s="4"/>
      <c r="GLS152" s="4"/>
      <c r="GLT152" s="4"/>
      <c r="GLU152" s="4"/>
      <c r="GLV152" s="4"/>
      <c r="GLW152" s="4"/>
      <c r="GLX152" s="4"/>
      <c r="GLY152" s="4"/>
      <c r="GLZ152" s="4"/>
      <c r="GMA152" s="4"/>
      <c r="GMB152" s="4"/>
      <c r="GMC152" s="4"/>
      <c r="GMD152" s="4"/>
      <c r="GME152" s="74"/>
      <c r="GMF152" s="74"/>
      <c r="GMG152" s="74"/>
      <c r="GMH152" s="74"/>
      <c r="GMI152" s="74"/>
      <c r="GMJ152" s="74"/>
      <c r="GMK152" s="4"/>
      <c r="GML152" s="4"/>
      <c r="GMM152" s="4"/>
      <c r="GMN152" s="4"/>
      <c r="GMO152" s="4"/>
      <c r="GMP152" s="4"/>
      <c r="GMQ152" s="4"/>
      <c r="GMR152" s="4"/>
      <c r="GMS152" s="4"/>
      <c r="GMT152" s="4"/>
      <c r="GMU152" s="4"/>
      <c r="GMV152" s="4"/>
      <c r="GMW152" s="4"/>
      <c r="GMX152" s="4"/>
      <c r="GMY152" s="4"/>
      <c r="GMZ152" s="4"/>
      <c r="GNA152" s="4"/>
      <c r="GNB152" s="4"/>
      <c r="GNC152" s="4"/>
      <c r="GND152" s="4"/>
      <c r="GNE152" s="4"/>
      <c r="GNF152" s="4"/>
      <c r="GNG152" s="4"/>
      <c r="GNH152" s="4"/>
      <c r="GNI152" s="4"/>
      <c r="GNJ152" s="4"/>
      <c r="GNK152" s="4"/>
      <c r="GNL152" s="4"/>
      <c r="GNM152" s="4"/>
      <c r="GNN152" s="4"/>
      <c r="GNO152" s="4"/>
      <c r="GNP152" s="4"/>
      <c r="GNQ152" s="4"/>
      <c r="GNR152" s="4"/>
      <c r="GNS152" s="4"/>
      <c r="GNT152" s="4"/>
      <c r="GNU152" s="4"/>
      <c r="GNV152" s="4"/>
      <c r="GNW152" s="4"/>
      <c r="GNX152" s="4"/>
      <c r="GNY152" s="4"/>
      <c r="GNZ152" s="4"/>
      <c r="GOA152" s="4"/>
      <c r="GOB152" s="4"/>
      <c r="GOC152" s="4"/>
      <c r="GOD152" s="4"/>
      <c r="GOE152" s="4"/>
      <c r="GOF152" s="4"/>
      <c r="GOG152" s="4"/>
      <c r="GOH152" s="4"/>
      <c r="GOI152" s="4"/>
      <c r="GOJ152" s="4"/>
      <c r="GOK152" s="4"/>
      <c r="GOL152" s="4"/>
      <c r="GOM152" s="4"/>
      <c r="GON152" s="4"/>
      <c r="GOO152" s="4"/>
      <c r="GOP152" s="4"/>
      <c r="GOQ152" s="4"/>
      <c r="GOR152" s="4"/>
      <c r="GOS152" s="4"/>
      <c r="GOT152" s="4"/>
      <c r="GOU152" s="4"/>
      <c r="GOV152" s="4"/>
      <c r="GOW152" s="4"/>
      <c r="GOX152" s="4"/>
      <c r="GOY152" s="4"/>
      <c r="GOZ152" s="4"/>
      <c r="GPA152" s="4"/>
      <c r="GPB152" s="4"/>
      <c r="GPC152" s="4"/>
      <c r="GPD152" s="4"/>
      <c r="GPE152" s="4"/>
      <c r="GPF152" s="4"/>
      <c r="GPG152" s="4"/>
      <c r="GPH152" s="4"/>
      <c r="GPI152" s="4"/>
      <c r="GPJ152" s="4"/>
      <c r="GPK152" s="4"/>
      <c r="GPL152" s="4"/>
      <c r="GPM152" s="4"/>
      <c r="GPN152" s="4"/>
      <c r="GPO152" s="4"/>
      <c r="GPP152" s="4"/>
      <c r="GPQ152" s="4"/>
      <c r="GPR152" s="4"/>
      <c r="GPS152" s="4"/>
      <c r="GPT152" s="4"/>
      <c r="GPU152" s="4"/>
      <c r="GPV152" s="4"/>
      <c r="GPW152" s="4"/>
      <c r="GPX152" s="4"/>
      <c r="GPY152" s="4"/>
      <c r="GPZ152" s="4"/>
      <c r="GQA152" s="4"/>
      <c r="GQB152" s="4"/>
      <c r="GQC152" s="4"/>
      <c r="GQD152" s="4"/>
      <c r="GQE152" s="4"/>
      <c r="GQF152" s="4"/>
      <c r="GQG152" s="4"/>
      <c r="GQH152" s="4"/>
      <c r="GQI152" s="4"/>
      <c r="GQJ152" s="4"/>
      <c r="GQK152" s="4"/>
      <c r="GQL152" s="4"/>
      <c r="GQM152" s="4"/>
      <c r="GQN152" s="4"/>
      <c r="GQO152" s="4"/>
      <c r="GQP152" s="4"/>
      <c r="GQQ152" s="4"/>
      <c r="GQR152" s="4"/>
      <c r="GQS152" s="4"/>
      <c r="GQT152" s="4"/>
      <c r="GQU152" s="4"/>
      <c r="GQV152" s="4"/>
      <c r="GQW152" s="4"/>
      <c r="GQX152" s="4"/>
      <c r="GQY152" s="4"/>
      <c r="GQZ152" s="4"/>
      <c r="GRA152" s="4"/>
      <c r="GRB152" s="4"/>
      <c r="GRC152" s="4"/>
      <c r="GRD152" s="4"/>
      <c r="GRE152" s="4"/>
      <c r="GRF152" s="4"/>
      <c r="GRG152" s="4"/>
      <c r="GRH152" s="4"/>
      <c r="GRI152" s="4"/>
      <c r="GRJ152" s="4"/>
      <c r="GRK152" s="4"/>
      <c r="GRL152" s="4"/>
      <c r="GRM152" s="4"/>
      <c r="GRN152" s="4"/>
      <c r="GRO152" s="4"/>
      <c r="GRP152" s="4"/>
      <c r="GRQ152" s="4"/>
      <c r="GRR152" s="4"/>
      <c r="GRS152" s="4"/>
      <c r="GRT152" s="4"/>
      <c r="GRU152" s="4"/>
      <c r="GRV152" s="4"/>
      <c r="GRW152" s="4"/>
      <c r="GRX152" s="4"/>
      <c r="GRY152" s="4"/>
      <c r="GRZ152" s="4"/>
      <c r="GSA152" s="4"/>
      <c r="GSB152" s="4"/>
      <c r="GSC152" s="4"/>
      <c r="GSD152" s="4"/>
      <c r="GSE152" s="4"/>
      <c r="GSF152" s="4"/>
      <c r="GSG152" s="4"/>
      <c r="GSH152" s="4"/>
      <c r="GSI152" s="4"/>
      <c r="GSJ152" s="4"/>
      <c r="GSK152" s="4"/>
      <c r="GSL152" s="4"/>
      <c r="GSM152" s="4"/>
      <c r="GSN152" s="4"/>
      <c r="GSO152" s="4"/>
      <c r="GSP152" s="4"/>
      <c r="GSQ152" s="4"/>
      <c r="GSR152" s="4"/>
      <c r="GSS152" s="4"/>
      <c r="GST152" s="4"/>
      <c r="GSU152" s="4"/>
      <c r="GSV152" s="4"/>
      <c r="GSW152" s="4"/>
      <c r="GSX152" s="4"/>
      <c r="GSY152" s="4"/>
      <c r="GSZ152" s="4"/>
      <c r="GTA152" s="4"/>
      <c r="GTB152" s="4"/>
      <c r="GTC152" s="4"/>
      <c r="GTD152" s="4"/>
      <c r="GTE152" s="4"/>
      <c r="GTF152" s="4"/>
      <c r="GTG152" s="4"/>
      <c r="GTH152" s="4"/>
      <c r="GTI152" s="4"/>
      <c r="GTJ152" s="4"/>
      <c r="GTK152" s="4"/>
      <c r="GTL152" s="4"/>
      <c r="GTM152" s="4"/>
      <c r="GTN152" s="4"/>
      <c r="GTO152" s="4"/>
      <c r="GTP152" s="4"/>
      <c r="GTQ152" s="4"/>
      <c r="GTR152" s="4"/>
      <c r="GTS152" s="4"/>
      <c r="GTT152" s="4"/>
      <c r="GTU152" s="4"/>
      <c r="GTV152" s="4"/>
      <c r="GTW152" s="4"/>
      <c r="GTX152" s="4"/>
      <c r="GTY152" s="4"/>
      <c r="GTZ152" s="4"/>
      <c r="GUA152" s="4"/>
      <c r="GUB152" s="4"/>
      <c r="GUC152" s="4"/>
      <c r="GUD152" s="4"/>
      <c r="GUE152" s="4"/>
      <c r="GUF152" s="4"/>
      <c r="GUG152" s="4"/>
      <c r="GUH152" s="4"/>
      <c r="GUI152" s="4"/>
      <c r="GUJ152" s="4"/>
      <c r="GUK152" s="4"/>
      <c r="GUL152" s="4"/>
      <c r="GUM152" s="4"/>
      <c r="GUN152" s="4"/>
      <c r="GUO152" s="4"/>
      <c r="GUP152" s="4"/>
      <c r="GUQ152" s="4"/>
      <c r="GUR152" s="4"/>
      <c r="GUS152" s="4"/>
      <c r="GUT152" s="4"/>
      <c r="GUU152" s="4"/>
      <c r="GUV152" s="4"/>
      <c r="GUW152" s="4"/>
      <c r="GUX152" s="4"/>
      <c r="GUY152" s="4"/>
      <c r="GUZ152" s="4"/>
      <c r="GVA152" s="4"/>
      <c r="GVB152" s="4"/>
      <c r="GVC152" s="4"/>
      <c r="GVD152" s="4"/>
      <c r="GVE152" s="4"/>
      <c r="GVF152" s="4"/>
      <c r="GVG152" s="4"/>
      <c r="GVH152" s="4"/>
      <c r="GVI152" s="4"/>
      <c r="GVJ152" s="4"/>
      <c r="GVK152" s="4"/>
      <c r="GVL152" s="4"/>
      <c r="GVM152" s="4"/>
      <c r="GVN152" s="4"/>
      <c r="GVO152" s="4"/>
      <c r="GVP152" s="4"/>
      <c r="GVQ152" s="4"/>
      <c r="GVR152" s="4"/>
      <c r="GVS152" s="4"/>
      <c r="GVT152" s="4"/>
      <c r="GVU152" s="4"/>
      <c r="GVV152" s="4"/>
      <c r="GVW152" s="4"/>
      <c r="GVX152" s="4"/>
      <c r="GVY152" s="4"/>
      <c r="GVZ152" s="4"/>
      <c r="GWA152" s="74"/>
      <c r="GWB152" s="74"/>
      <c r="GWC152" s="74"/>
      <c r="GWD152" s="74"/>
      <c r="GWE152" s="74"/>
      <c r="GWF152" s="74"/>
      <c r="GWG152" s="4"/>
      <c r="GWH152" s="4"/>
      <c r="GWI152" s="4"/>
      <c r="GWJ152" s="4"/>
      <c r="GWK152" s="4"/>
      <c r="GWL152" s="4"/>
      <c r="GWM152" s="4"/>
      <c r="GWN152" s="4"/>
      <c r="GWO152" s="4"/>
      <c r="GWP152" s="4"/>
      <c r="GWQ152" s="4"/>
      <c r="GWR152" s="4"/>
      <c r="GWS152" s="4"/>
      <c r="GWT152" s="4"/>
      <c r="GWU152" s="4"/>
      <c r="GWV152" s="4"/>
      <c r="GWW152" s="4"/>
      <c r="GWX152" s="4"/>
      <c r="GWY152" s="4"/>
      <c r="GWZ152" s="4"/>
      <c r="GXA152" s="4"/>
      <c r="GXB152" s="4"/>
      <c r="GXC152" s="4"/>
      <c r="GXD152" s="4"/>
      <c r="GXE152" s="4"/>
      <c r="GXF152" s="4"/>
      <c r="GXG152" s="4"/>
      <c r="GXH152" s="4"/>
      <c r="GXI152" s="4"/>
      <c r="GXJ152" s="4"/>
      <c r="GXK152" s="4"/>
      <c r="GXL152" s="4"/>
      <c r="GXM152" s="4"/>
      <c r="GXN152" s="4"/>
      <c r="GXO152" s="4"/>
      <c r="GXP152" s="4"/>
      <c r="GXQ152" s="4"/>
      <c r="GXR152" s="4"/>
      <c r="GXS152" s="4"/>
      <c r="GXT152" s="4"/>
      <c r="GXU152" s="4"/>
      <c r="GXV152" s="4"/>
      <c r="GXW152" s="4"/>
      <c r="GXX152" s="4"/>
      <c r="GXY152" s="4"/>
      <c r="GXZ152" s="4"/>
      <c r="GYA152" s="4"/>
      <c r="GYB152" s="4"/>
      <c r="GYC152" s="4"/>
      <c r="GYD152" s="4"/>
      <c r="GYE152" s="4"/>
      <c r="GYF152" s="4"/>
      <c r="GYG152" s="4"/>
      <c r="GYH152" s="4"/>
      <c r="GYI152" s="4"/>
      <c r="GYJ152" s="4"/>
      <c r="GYK152" s="4"/>
      <c r="GYL152" s="4"/>
      <c r="GYM152" s="4"/>
      <c r="GYN152" s="4"/>
      <c r="GYO152" s="4"/>
      <c r="GYP152" s="4"/>
      <c r="GYQ152" s="4"/>
      <c r="GYR152" s="4"/>
      <c r="GYS152" s="4"/>
      <c r="GYT152" s="4"/>
      <c r="GYU152" s="4"/>
      <c r="GYV152" s="4"/>
      <c r="GYW152" s="4"/>
      <c r="GYX152" s="4"/>
      <c r="GYY152" s="4"/>
      <c r="GYZ152" s="4"/>
      <c r="GZA152" s="4"/>
      <c r="GZB152" s="4"/>
      <c r="GZC152" s="4"/>
      <c r="GZD152" s="4"/>
      <c r="GZE152" s="4"/>
      <c r="GZF152" s="4"/>
      <c r="GZG152" s="4"/>
      <c r="GZH152" s="4"/>
      <c r="GZI152" s="4"/>
      <c r="GZJ152" s="4"/>
      <c r="GZK152" s="4"/>
      <c r="GZL152" s="4"/>
      <c r="GZM152" s="4"/>
      <c r="GZN152" s="4"/>
      <c r="GZO152" s="4"/>
      <c r="GZP152" s="4"/>
      <c r="GZQ152" s="4"/>
      <c r="GZR152" s="4"/>
      <c r="GZS152" s="4"/>
      <c r="GZT152" s="4"/>
      <c r="GZU152" s="4"/>
      <c r="GZV152" s="4"/>
      <c r="GZW152" s="4"/>
      <c r="GZX152" s="4"/>
      <c r="GZY152" s="4"/>
      <c r="GZZ152" s="4"/>
      <c r="HAA152" s="4"/>
      <c r="HAB152" s="4"/>
      <c r="HAC152" s="4"/>
      <c r="HAD152" s="4"/>
      <c r="HAE152" s="4"/>
      <c r="HAF152" s="4"/>
      <c r="HAG152" s="4"/>
      <c r="HAH152" s="4"/>
      <c r="HAI152" s="4"/>
      <c r="HAJ152" s="4"/>
      <c r="HAK152" s="4"/>
      <c r="HAL152" s="4"/>
      <c r="HAM152" s="4"/>
      <c r="HAN152" s="4"/>
      <c r="HAO152" s="4"/>
      <c r="HAP152" s="4"/>
      <c r="HAQ152" s="4"/>
      <c r="HAR152" s="4"/>
      <c r="HAS152" s="4"/>
      <c r="HAT152" s="4"/>
      <c r="HAU152" s="4"/>
      <c r="HAV152" s="4"/>
      <c r="HAW152" s="4"/>
      <c r="HAX152" s="4"/>
      <c r="HAY152" s="4"/>
      <c r="HAZ152" s="4"/>
      <c r="HBA152" s="4"/>
      <c r="HBB152" s="4"/>
      <c r="HBC152" s="4"/>
      <c r="HBD152" s="4"/>
      <c r="HBE152" s="4"/>
      <c r="HBF152" s="4"/>
      <c r="HBG152" s="4"/>
      <c r="HBH152" s="4"/>
      <c r="HBI152" s="4"/>
      <c r="HBJ152" s="4"/>
      <c r="HBK152" s="4"/>
      <c r="HBL152" s="4"/>
      <c r="HBM152" s="4"/>
      <c r="HBN152" s="4"/>
      <c r="HBO152" s="4"/>
      <c r="HBP152" s="4"/>
      <c r="HBQ152" s="4"/>
      <c r="HBR152" s="4"/>
      <c r="HBS152" s="4"/>
      <c r="HBT152" s="4"/>
      <c r="HBU152" s="4"/>
      <c r="HBV152" s="4"/>
      <c r="HBW152" s="4"/>
      <c r="HBX152" s="4"/>
      <c r="HBY152" s="4"/>
      <c r="HBZ152" s="4"/>
      <c r="HCA152" s="4"/>
      <c r="HCB152" s="4"/>
      <c r="HCC152" s="4"/>
      <c r="HCD152" s="4"/>
      <c r="HCE152" s="4"/>
      <c r="HCF152" s="4"/>
      <c r="HCG152" s="4"/>
      <c r="HCH152" s="4"/>
      <c r="HCI152" s="4"/>
      <c r="HCJ152" s="4"/>
      <c r="HCK152" s="4"/>
      <c r="HCL152" s="4"/>
      <c r="HCM152" s="4"/>
      <c r="HCN152" s="4"/>
      <c r="HCO152" s="4"/>
      <c r="HCP152" s="4"/>
      <c r="HCQ152" s="4"/>
      <c r="HCR152" s="4"/>
      <c r="HCS152" s="4"/>
      <c r="HCT152" s="4"/>
      <c r="HCU152" s="4"/>
      <c r="HCV152" s="4"/>
      <c r="HCW152" s="4"/>
      <c r="HCX152" s="4"/>
      <c r="HCY152" s="4"/>
      <c r="HCZ152" s="4"/>
      <c r="HDA152" s="4"/>
      <c r="HDB152" s="4"/>
      <c r="HDC152" s="4"/>
      <c r="HDD152" s="4"/>
      <c r="HDE152" s="4"/>
      <c r="HDF152" s="4"/>
      <c r="HDG152" s="4"/>
      <c r="HDH152" s="4"/>
      <c r="HDI152" s="4"/>
      <c r="HDJ152" s="4"/>
      <c r="HDK152" s="4"/>
      <c r="HDL152" s="4"/>
      <c r="HDM152" s="4"/>
      <c r="HDN152" s="4"/>
      <c r="HDO152" s="4"/>
      <c r="HDP152" s="4"/>
      <c r="HDQ152" s="4"/>
      <c r="HDR152" s="4"/>
      <c r="HDS152" s="4"/>
      <c r="HDT152" s="4"/>
      <c r="HDU152" s="4"/>
      <c r="HDV152" s="4"/>
      <c r="HDW152" s="4"/>
      <c r="HDX152" s="4"/>
      <c r="HDY152" s="4"/>
      <c r="HDZ152" s="4"/>
      <c r="HEA152" s="4"/>
      <c r="HEB152" s="4"/>
      <c r="HEC152" s="4"/>
      <c r="HED152" s="4"/>
      <c r="HEE152" s="4"/>
      <c r="HEF152" s="4"/>
      <c r="HEG152" s="4"/>
      <c r="HEH152" s="4"/>
      <c r="HEI152" s="4"/>
      <c r="HEJ152" s="4"/>
      <c r="HEK152" s="4"/>
      <c r="HEL152" s="4"/>
      <c r="HEM152" s="4"/>
      <c r="HEN152" s="4"/>
      <c r="HEO152" s="4"/>
      <c r="HEP152" s="4"/>
      <c r="HEQ152" s="4"/>
      <c r="HER152" s="4"/>
      <c r="HES152" s="4"/>
      <c r="HET152" s="4"/>
      <c r="HEU152" s="4"/>
      <c r="HEV152" s="4"/>
      <c r="HEW152" s="4"/>
      <c r="HEX152" s="4"/>
      <c r="HEY152" s="4"/>
      <c r="HEZ152" s="4"/>
      <c r="HFA152" s="4"/>
      <c r="HFB152" s="4"/>
      <c r="HFC152" s="4"/>
      <c r="HFD152" s="4"/>
      <c r="HFE152" s="4"/>
      <c r="HFF152" s="4"/>
      <c r="HFG152" s="4"/>
      <c r="HFH152" s="4"/>
      <c r="HFI152" s="4"/>
      <c r="HFJ152" s="4"/>
      <c r="HFK152" s="4"/>
      <c r="HFL152" s="4"/>
      <c r="HFM152" s="4"/>
      <c r="HFN152" s="4"/>
      <c r="HFO152" s="4"/>
      <c r="HFP152" s="4"/>
      <c r="HFQ152" s="4"/>
      <c r="HFR152" s="4"/>
      <c r="HFS152" s="4"/>
      <c r="HFT152" s="4"/>
      <c r="HFU152" s="4"/>
      <c r="HFV152" s="4"/>
      <c r="HFW152" s="74"/>
      <c r="HFX152" s="74"/>
      <c r="HFY152" s="74"/>
      <c r="HFZ152" s="74"/>
      <c r="HGA152" s="74"/>
      <c r="HGB152" s="74"/>
      <c r="HGC152" s="4"/>
      <c r="HGD152" s="4"/>
      <c r="HGE152" s="4"/>
      <c r="HGF152" s="4"/>
      <c r="HGG152" s="4"/>
      <c r="HGH152" s="4"/>
      <c r="HGI152" s="4"/>
      <c r="HGJ152" s="4"/>
      <c r="HGK152" s="4"/>
      <c r="HGL152" s="4"/>
      <c r="HGM152" s="4"/>
      <c r="HGN152" s="4"/>
      <c r="HGO152" s="4"/>
      <c r="HGP152" s="4"/>
      <c r="HGQ152" s="4"/>
      <c r="HGR152" s="4"/>
      <c r="HGS152" s="4"/>
      <c r="HGT152" s="4"/>
      <c r="HGU152" s="4"/>
      <c r="HGV152" s="4"/>
      <c r="HGW152" s="4"/>
      <c r="HGX152" s="4"/>
      <c r="HGY152" s="4"/>
      <c r="HGZ152" s="4"/>
      <c r="HHA152" s="4"/>
      <c r="HHB152" s="4"/>
      <c r="HHC152" s="4"/>
      <c r="HHD152" s="4"/>
      <c r="HHE152" s="4"/>
      <c r="HHF152" s="4"/>
      <c r="HHG152" s="4"/>
      <c r="HHH152" s="4"/>
      <c r="HHI152" s="4"/>
      <c r="HHJ152" s="4"/>
      <c r="HHK152" s="4"/>
      <c r="HHL152" s="4"/>
      <c r="HHM152" s="4"/>
      <c r="HHN152" s="4"/>
      <c r="HHO152" s="4"/>
      <c r="HHP152" s="4"/>
      <c r="HHQ152" s="4"/>
      <c r="HHR152" s="4"/>
      <c r="HHS152" s="4"/>
      <c r="HHT152" s="4"/>
      <c r="HHU152" s="4"/>
      <c r="HHV152" s="4"/>
      <c r="HHW152" s="4"/>
      <c r="HHX152" s="4"/>
      <c r="HHY152" s="4"/>
      <c r="HHZ152" s="4"/>
      <c r="HIA152" s="4"/>
      <c r="HIB152" s="4"/>
      <c r="HIC152" s="4"/>
      <c r="HID152" s="4"/>
      <c r="HIE152" s="4"/>
      <c r="HIF152" s="4"/>
      <c r="HIG152" s="4"/>
      <c r="HIH152" s="4"/>
      <c r="HII152" s="4"/>
      <c r="HIJ152" s="4"/>
      <c r="HIK152" s="4"/>
      <c r="HIL152" s="4"/>
      <c r="HIM152" s="4"/>
      <c r="HIN152" s="4"/>
      <c r="HIO152" s="4"/>
      <c r="HIP152" s="4"/>
      <c r="HIQ152" s="4"/>
      <c r="HIR152" s="4"/>
      <c r="HIS152" s="4"/>
      <c r="HIT152" s="4"/>
      <c r="HIU152" s="4"/>
      <c r="HIV152" s="4"/>
      <c r="HIW152" s="4"/>
      <c r="HIX152" s="4"/>
      <c r="HIY152" s="4"/>
      <c r="HIZ152" s="4"/>
      <c r="HJA152" s="4"/>
      <c r="HJB152" s="4"/>
      <c r="HJC152" s="4"/>
      <c r="HJD152" s="4"/>
      <c r="HJE152" s="4"/>
      <c r="HJF152" s="4"/>
      <c r="HJG152" s="4"/>
      <c r="HJH152" s="4"/>
      <c r="HJI152" s="4"/>
      <c r="HJJ152" s="4"/>
      <c r="HJK152" s="4"/>
      <c r="HJL152" s="4"/>
      <c r="HJM152" s="4"/>
      <c r="HJN152" s="4"/>
      <c r="HJO152" s="4"/>
      <c r="HJP152" s="4"/>
      <c r="HJQ152" s="4"/>
      <c r="HJR152" s="4"/>
      <c r="HJS152" s="4"/>
      <c r="HJT152" s="4"/>
      <c r="HJU152" s="4"/>
      <c r="HJV152" s="4"/>
      <c r="HJW152" s="4"/>
      <c r="HJX152" s="4"/>
      <c r="HJY152" s="4"/>
      <c r="HJZ152" s="4"/>
      <c r="HKA152" s="4"/>
      <c r="HKB152" s="4"/>
      <c r="HKC152" s="4"/>
      <c r="HKD152" s="4"/>
      <c r="HKE152" s="4"/>
      <c r="HKF152" s="4"/>
      <c r="HKG152" s="4"/>
      <c r="HKH152" s="4"/>
      <c r="HKI152" s="4"/>
      <c r="HKJ152" s="4"/>
      <c r="HKK152" s="4"/>
      <c r="HKL152" s="4"/>
      <c r="HKM152" s="4"/>
      <c r="HKN152" s="4"/>
      <c r="HKO152" s="4"/>
      <c r="HKP152" s="4"/>
      <c r="HKQ152" s="4"/>
      <c r="HKR152" s="4"/>
      <c r="HKS152" s="4"/>
      <c r="HKT152" s="4"/>
      <c r="HKU152" s="4"/>
      <c r="HKV152" s="4"/>
      <c r="HKW152" s="4"/>
      <c r="HKX152" s="4"/>
      <c r="HKY152" s="4"/>
      <c r="HKZ152" s="4"/>
      <c r="HLA152" s="4"/>
      <c r="HLB152" s="4"/>
      <c r="HLC152" s="4"/>
      <c r="HLD152" s="4"/>
      <c r="HLE152" s="4"/>
      <c r="HLF152" s="4"/>
      <c r="HLG152" s="4"/>
      <c r="HLH152" s="4"/>
      <c r="HLI152" s="4"/>
      <c r="HLJ152" s="4"/>
      <c r="HLK152" s="4"/>
      <c r="HLL152" s="4"/>
      <c r="HLM152" s="4"/>
      <c r="HLN152" s="4"/>
      <c r="HLO152" s="4"/>
      <c r="HLP152" s="4"/>
      <c r="HLQ152" s="4"/>
      <c r="HLR152" s="4"/>
      <c r="HLS152" s="4"/>
      <c r="HLT152" s="4"/>
      <c r="HLU152" s="4"/>
      <c r="HLV152" s="4"/>
      <c r="HLW152" s="4"/>
      <c r="HLX152" s="4"/>
      <c r="HLY152" s="4"/>
      <c r="HLZ152" s="4"/>
      <c r="HMA152" s="4"/>
      <c r="HMB152" s="4"/>
      <c r="HMC152" s="4"/>
      <c r="HMD152" s="4"/>
      <c r="HME152" s="4"/>
      <c r="HMF152" s="4"/>
      <c r="HMG152" s="4"/>
      <c r="HMH152" s="4"/>
      <c r="HMI152" s="4"/>
      <c r="HMJ152" s="4"/>
      <c r="HMK152" s="4"/>
      <c r="HML152" s="4"/>
      <c r="HMM152" s="4"/>
      <c r="HMN152" s="4"/>
      <c r="HMO152" s="4"/>
      <c r="HMP152" s="4"/>
      <c r="HMQ152" s="4"/>
      <c r="HMR152" s="4"/>
      <c r="HMS152" s="4"/>
      <c r="HMT152" s="4"/>
      <c r="HMU152" s="4"/>
      <c r="HMV152" s="4"/>
      <c r="HMW152" s="4"/>
      <c r="HMX152" s="4"/>
      <c r="HMY152" s="4"/>
      <c r="HMZ152" s="4"/>
      <c r="HNA152" s="4"/>
      <c r="HNB152" s="4"/>
      <c r="HNC152" s="4"/>
      <c r="HND152" s="4"/>
      <c r="HNE152" s="4"/>
      <c r="HNF152" s="4"/>
      <c r="HNG152" s="4"/>
      <c r="HNH152" s="4"/>
      <c r="HNI152" s="4"/>
      <c r="HNJ152" s="4"/>
      <c r="HNK152" s="4"/>
      <c r="HNL152" s="4"/>
      <c r="HNM152" s="4"/>
      <c r="HNN152" s="4"/>
      <c r="HNO152" s="4"/>
      <c r="HNP152" s="4"/>
      <c r="HNQ152" s="4"/>
      <c r="HNR152" s="4"/>
      <c r="HNS152" s="4"/>
      <c r="HNT152" s="4"/>
      <c r="HNU152" s="4"/>
      <c r="HNV152" s="4"/>
      <c r="HNW152" s="4"/>
      <c r="HNX152" s="4"/>
      <c r="HNY152" s="4"/>
      <c r="HNZ152" s="4"/>
      <c r="HOA152" s="4"/>
      <c r="HOB152" s="4"/>
      <c r="HOC152" s="4"/>
      <c r="HOD152" s="4"/>
      <c r="HOE152" s="4"/>
      <c r="HOF152" s="4"/>
      <c r="HOG152" s="4"/>
      <c r="HOH152" s="4"/>
      <c r="HOI152" s="4"/>
      <c r="HOJ152" s="4"/>
      <c r="HOK152" s="4"/>
      <c r="HOL152" s="4"/>
      <c r="HOM152" s="4"/>
      <c r="HON152" s="4"/>
      <c r="HOO152" s="4"/>
      <c r="HOP152" s="4"/>
      <c r="HOQ152" s="4"/>
      <c r="HOR152" s="4"/>
      <c r="HOS152" s="4"/>
      <c r="HOT152" s="4"/>
      <c r="HOU152" s="4"/>
      <c r="HOV152" s="4"/>
      <c r="HOW152" s="4"/>
      <c r="HOX152" s="4"/>
      <c r="HOY152" s="4"/>
      <c r="HOZ152" s="4"/>
      <c r="HPA152" s="4"/>
      <c r="HPB152" s="4"/>
      <c r="HPC152" s="4"/>
      <c r="HPD152" s="4"/>
      <c r="HPE152" s="4"/>
      <c r="HPF152" s="4"/>
      <c r="HPG152" s="4"/>
      <c r="HPH152" s="4"/>
      <c r="HPI152" s="4"/>
      <c r="HPJ152" s="4"/>
      <c r="HPK152" s="4"/>
      <c r="HPL152" s="4"/>
      <c r="HPM152" s="4"/>
      <c r="HPN152" s="4"/>
      <c r="HPO152" s="4"/>
      <c r="HPP152" s="4"/>
      <c r="HPQ152" s="4"/>
      <c r="HPR152" s="4"/>
      <c r="HPS152" s="74"/>
      <c r="HPT152" s="74"/>
      <c r="HPU152" s="74"/>
      <c r="HPV152" s="74"/>
      <c r="HPW152" s="74"/>
      <c r="HPX152" s="74"/>
      <c r="HPY152" s="4"/>
      <c r="HPZ152" s="4"/>
      <c r="HQA152" s="4"/>
      <c r="HQB152" s="4"/>
      <c r="HQC152" s="4"/>
      <c r="HQD152" s="4"/>
      <c r="HQE152" s="4"/>
      <c r="HQF152" s="4"/>
      <c r="HQG152" s="4"/>
      <c r="HQH152" s="4"/>
      <c r="HQI152" s="4"/>
      <c r="HQJ152" s="4"/>
      <c r="HQK152" s="4"/>
      <c r="HQL152" s="4"/>
      <c r="HQM152" s="4"/>
      <c r="HQN152" s="4"/>
      <c r="HQO152" s="4"/>
      <c r="HQP152" s="4"/>
      <c r="HQQ152" s="4"/>
      <c r="HQR152" s="4"/>
      <c r="HQS152" s="4"/>
      <c r="HQT152" s="4"/>
      <c r="HQU152" s="4"/>
      <c r="HQV152" s="4"/>
      <c r="HQW152" s="4"/>
      <c r="HQX152" s="4"/>
      <c r="HQY152" s="4"/>
      <c r="HQZ152" s="4"/>
      <c r="HRA152" s="4"/>
      <c r="HRB152" s="4"/>
      <c r="HRC152" s="4"/>
      <c r="HRD152" s="4"/>
      <c r="HRE152" s="4"/>
      <c r="HRF152" s="4"/>
      <c r="HRG152" s="4"/>
      <c r="HRH152" s="4"/>
      <c r="HRI152" s="4"/>
      <c r="HRJ152" s="4"/>
      <c r="HRK152" s="4"/>
      <c r="HRL152" s="4"/>
      <c r="HRM152" s="4"/>
      <c r="HRN152" s="4"/>
      <c r="HRO152" s="4"/>
      <c r="HRP152" s="4"/>
      <c r="HRQ152" s="4"/>
      <c r="HRR152" s="4"/>
      <c r="HRS152" s="4"/>
      <c r="HRT152" s="4"/>
      <c r="HRU152" s="4"/>
      <c r="HRV152" s="4"/>
      <c r="HRW152" s="4"/>
      <c r="HRX152" s="4"/>
      <c r="HRY152" s="4"/>
      <c r="HRZ152" s="4"/>
      <c r="HSA152" s="4"/>
      <c r="HSB152" s="4"/>
      <c r="HSC152" s="4"/>
      <c r="HSD152" s="4"/>
      <c r="HSE152" s="4"/>
      <c r="HSF152" s="4"/>
      <c r="HSG152" s="4"/>
      <c r="HSH152" s="4"/>
      <c r="HSI152" s="4"/>
      <c r="HSJ152" s="4"/>
      <c r="HSK152" s="4"/>
      <c r="HSL152" s="4"/>
      <c r="HSM152" s="4"/>
      <c r="HSN152" s="4"/>
      <c r="HSO152" s="4"/>
      <c r="HSP152" s="4"/>
      <c r="HSQ152" s="4"/>
      <c r="HSR152" s="4"/>
      <c r="HSS152" s="4"/>
      <c r="HST152" s="4"/>
      <c r="HSU152" s="4"/>
      <c r="HSV152" s="4"/>
      <c r="HSW152" s="4"/>
      <c r="HSX152" s="4"/>
      <c r="HSY152" s="4"/>
      <c r="HSZ152" s="4"/>
      <c r="HTA152" s="4"/>
      <c r="HTB152" s="4"/>
      <c r="HTC152" s="4"/>
      <c r="HTD152" s="4"/>
      <c r="HTE152" s="4"/>
      <c r="HTF152" s="4"/>
      <c r="HTG152" s="4"/>
      <c r="HTH152" s="4"/>
      <c r="HTI152" s="4"/>
      <c r="HTJ152" s="4"/>
      <c r="HTK152" s="4"/>
      <c r="HTL152" s="4"/>
      <c r="HTM152" s="4"/>
      <c r="HTN152" s="4"/>
      <c r="HTO152" s="4"/>
      <c r="HTP152" s="4"/>
      <c r="HTQ152" s="4"/>
      <c r="HTR152" s="4"/>
      <c r="HTS152" s="4"/>
      <c r="HTT152" s="4"/>
      <c r="HTU152" s="4"/>
      <c r="HTV152" s="4"/>
      <c r="HTW152" s="4"/>
      <c r="HTX152" s="4"/>
      <c r="HTY152" s="4"/>
      <c r="HTZ152" s="4"/>
      <c r="HUA152" s="4"/>
      <c r="HUB152" s="4"/>
      <c r="HUC152" s="4"/>
      <c r="HUD152" s="4"/>
      <c r="HUE152" s="4"/>
      <c r="HUF152" s="4"/>
      <c r="HUG152" s="4"/>
      <c r="HUH152" s="4"/>
      <c r="HUI152" s="4"/>
      <c r="HUJ152" s="4"/>
      <c r="HUK152" s="4"/>
      <c r="HUL152" s="4"/>
      <c r="HUM152" s="4"/>
      <c r="HUN152" s="4"/>
      <c r="HUO152" s="4"/>
      <c r="HUP152" s="4"/>
      <c r="HUQ152" s="4"/>
      <c r="HUR152" s="4"/>
      <c r="HUS152" s="4"/>
      <c r="HUT152" s="4"/>
      <c r="HUU152" s="4"/>
      <c r="HUV152" s="4"/>
      <c r="HUW152" s="4"/>
      <c r="HUX152" s="4"/>
      <c r="HUY152" s="4"/>
      <c r="HUZ152" s="4"/>
      <c r="HVA152" s="4"/>
      <c r="HVB152" s="4"/>
      <c r="HVC152" s="4"/>
      <c r="HVD152" s="4"/>
      <c r="HVE152" s="4"/>
      <c r="HVF152" s="4"/>
      <c r="HVG152" s="4"/>
      <c r="HVH152" s="4"/>
      <c r="HVI152" s="4"/>
      <c r="HVJ152" s="4"/>
      <c r="HVK152" s="4"/>
      <c r="HVL152" s="4"/>
      <c r="HVM152" s="4"/>
      <c r="HVN152" s="4"/>
      <c r="HVO152" s="4"/>
      <c r="HVP152" s="4"/>
      <c r="HVQ152" s="4"/>
      <c r="HVR152" s="4"/>
      <c r="HVS152" s="4"/>
      <c r="HVT152" s="4"/>
      <c r="HVU152" s="4"/>
      <c r="HVV152" s="4"/>
      <c r="HVW152" s="4"/>
      <c r="HVX152" s="4"/>
      <c r="HVY152" s="4"/>
      <c r="HVZ152" s="4"/>
      <c r="HWA152" s="4"/>
      <c r="HWB152" s="4"/>
      <c r="HWC152" s="4"/>
      <c r="HWD152" s="4"/>
      <c r="HWE152" s="4"/>
      <c r="HWF152" s="4"/>
      <c r="HWG152" s="4"/>
      <c r="HWH152" s="4"/>
      <c r="HWI152" s="4"/>
      <c r="HWJ152" s="4"/>
      <c r="HWK152" s="4"/>
      <c r="HWL152" s="4"/>
      <c r="HWM152" s="4"/>
      <c r="HWN152" s="4"/>
      <c r="HWO152" s="4"/>
      <c r="HWP152" s="4"/>
      <c r="HWQ152" s="4"/>
      <c r="HWR152" s="4"/>
      <c r="HWS152" s="4"/>
      <c r="HWT152" s="4"/>
      <c r="HWU152" s="4"/>
      <c r="HWV152" s="4"/>
      <c r="HWW152" s="4"/>
      <c r="HWX152" s="4"/>
      <c r="HWY152" s="4"/>
      <c r="HWZ152" s="4"/>
      <c r="HXA152" s="4"/>
      <c r="HXB152" s="4"/>
      <c r="HXC152" s="4"/>
      <c r="HXD152" s="4"/>
      <c r="HXE152" s="4"/>
      <c r="HXF152" s="4"/>
      <c r="HXG152" s="4"/>
      <c r="HXH152" s="4"/>
      <c r="HXI152" s="4"/>
      <c r="HXJ152" s="4"/>
      <c r="HXK152" s="4"/>
      <c r="HXL152" s="4"/>
      <c r="HXM152" s="4"/>
      <c r="HXN152" s="4"/>
      <c r="HXO152" s="4"/>
      <c r="HXP152" s="4"/>
      <c r="HXQ152" s="4"/>
      <c r="HXR152" s="4"/>
      <c r="HXS152" s="4"/>
      <c r="HXT152" s="4"/>
      <c r="HXU152" s="4"/>
      <c r="HXV152" s="4"/>
      <c r="HXW152" s="4"/>
      <c r="HXX152" s="4"/>
      <c r="HXY152" s="4"/>
      <c r="HXZ152" s="4"/>
      <c r="HYA152" s="4"/>
      <c r="HYB152" s="4"/>
      <c r="HYC152" s="4"/>
      <c r="HYD152" s="4"/>
      <c r="HYE152" s="4"/>
      <c r="HYF152" s="4"/>
      <c r="HYG152" s="4"/>
      <c r="HYH152" s="4"/>
      <c r="HYI152" s="4"/>
      <c r="HYJ152" s="4"/>
      <c r="HYK152" s="4"/>
      <c r="HYL152" s="4"/>
      <c r="HYM152" s="4"/>
      <c r="HYN152" s="4"/>
      <c r="HYO152" s="4"/>
      <c r="HYP152" s="4"/>
      <c r="HYQ152" s="4"/>
      <c r="HYR152" s="4"/>
      <c r="HYS152" s="4"/>
      <c r="HYT152" s="4"/>
      <c r="HYU152" s="4"/>
      <c r="HYV152" s="4"/>
      <c r="HYW152" s="4"/>
      <c r="HYX152" s="4"/>
      <c r="HYY152" s="4"/>
      <c r="HYZ152" s="4"/>
      <c r="HZA152" s="4"/>
      <c r="HZB152" s="4"/>
      <c r="HZC152" s="4"/>
      <c r="HZD152" s="4"/>
      <c r="HZE152" s="4"/>
      <c r="HZF152" s="4"/>
      <c r="HZG152" s="4"/>
      <c r="HZH152" s="4"/>
      <c r="HZI152" s="4"/>
      <c r="HZJ152" s="4"/>
      <c r="HZK152" s="4"/>
      <c r="HZL152" s="4"/>
      <c r="HZM152" s="4"/>
      <c r="HZN152" s="4"/>
      <c r="HZO152" s="74"/>
      <c r="HZP152" s="74"/>
      <c r="HZQ152" s="74"/>
      <c r="HZR152" s="74"/>
      <c r="HZS152" s="74"/>
      <c r="HZT152" s="74"/>
      <c r="HZU152" s="4"/>
      <c r="HZV152" s="4"/>
      <c r="HZW152" s="4"/>
      <c r="HZX152" s="4"/>
      <c r="HZY152" s="4"/>
      <c r="HZZ152" s="4"/>
      <c r="IAA152" s="4"/>
      <c r="IAB152" s="4"/>
      <c r="IAC152" s="4"/>
      <c r="IAD152" s="4"/>
      <c r="IAE152" s="4"/>
      <c r="IAF152" s="4"/>
      <c r="IAG152" s="4"/>
      <c r="IAH152" s="4"/>
      <c r="IAI152" s="4"/>
      <c r="IAJ152" s="4"/>
      <c r="IAK152" s="4"/>
      <c r="IAL152" s="4"/>
      <c r="IAM152" s="4"/>
      <c r="IAN152" s="4"/>
      <c r="IAO152" s="4"/>
      <c r="IAP152" s="4"/>
      <c r="IAQ152" s="4"/>
      <c r="IAR152" s="4"/>
      <c r="IAS152" s="4"/>
      <c r="IAT152" s="4"/>
      <c r="IAU152" s="4"/>
      <c r="IAV152" s="4"/>
      <c r="IAW152" s="4"/>
      <c r="IAX152" s="4"/>
      <c r="IAY152" s="4"/>
      <c r="IAZ152" s="4"/>
      <c r="IBA152" s="4"/>
      <c r="IBB152" s="4"/>
      <c r="IBC152" s="4"/>
      <c r="IBD152" s="4"/>
      <c r="IBE152" s="4"/>
      <c r="IBF152" s="4"/>
      <c r="IBG152" s="4"/>
      <c r="IBH152" s="4"/>
      <c r="IBI152" s="4"/>
      <c r="IBJ152" s="4"/>
      <c r="IBK152" s="4"/>
      <c r="IBL152" s="4"/>
      <c r="IBM152" s="4"/>
      <c r="IBN152" s="4"/>
      <c r="IBO152" s="4"/>
      <c r="IBP152" s="4"/>
      <c r="IBQ152" s="4"/>
      <c r="IBR152" s="4"/>
      <c r="IBS152" s="4"/>
      <c r="IBT152" s="4"/>
      <c r="IBU152" s="4"/>
      <c r="IBV152" s="4"/>
      <c r="IBW152" s="4"/>
      <c r="IBX152" s="4"/>
      <c r="IBY152" s="4"/>
      <c r="IBZ152" s="4"/>
      <c r="ICA152" s="4"/>
      <c r="ICB152" s="4"/>
      <c r="ICC152" s="4"/>
      <c r="ICD152" s="4"/>
      <c r="ICE152" s="4"/>
      <c r="ICF152" s="4"/>
      <c r="ICG152" s="4"/>
      <c r="ICH152" s="4"/>
      <c r="ICI152" s="4"/>
      <c r="ICJ152" s="4"/>
      <c r="ICK152" s="4"/>
      <c r="ICL152" s="4"/>
      <c r="ICM152" s="4"/>
      <c r="ICN152" s="4"/>
      <c r="ICO152" s="4"/>
      <c r="ICP152" s="4"/>
      <c r="ICQ152" s="4"/>
      <c r="ICR152" s="4"/>
      <c r="ICS152" s="4"/>
      <c r="ICT152" s="4"/>
      <c r="ICU152" s="4"/>
      <c r="ICV152" s="4"/>
      <c r="ICW152" s="4"/>
      <c r="ICX152" s="4"/>
      <c r="ICY152" s="4"/>
      <c r="ICZ152" s="4"/>
      <c r="IDA152" s="4"/>
      <c r="IDB152" s="4"/>
      <c r="IDC152" s="4"/>
      <c r="IDD152" s="4"/>
      <c r="IDE152" s="4"/>
      <c r="IDF152" s="4"/>
      <c r="IDG152" s="4"/>
      <c r="IDH152" s="4"/>
      <c r="IDI152" s="4"/>
      <c r="IDJ152" s="4"/>
      <c r="IDK152" s="4"/>
      <c r="IDL152" s="4"/>
      <c r="IDM152" s="4"/>
      <c r="IDN152" s="4"/>
      <c r="IDO152" s="4"/>
      <c r="IDP152" s="4"/>
      <c r="IDQ152" s="4"/>
      <c r="IDR152" s="4"/>
      <c r="IDS152" s="4"/>
      <c r="IDT152" s="4"/>
      <c r="IDU152" s="4"/>
      <c r="IDV152" s="4"/>
      <c r="IDW152" s="4"/>
      <c r="IDX152" s="4"/>
      <c r="IDY152" s="4"/>
      <c r="IDZ152" s="4"/>
      <c r="IEA152" s="4"/>
      <c r="IEB152" s="4"/>
      <c r="IEC152" s="4"/>
      <c r="IED152" s="4"/>
      <c r="IEE152" s="4"/>
      <c r="IEF152" s="4"/>
      <c r="IEG152" s="4"/>
      <c r="IEH152" s="4"/>
      <c r="IEI152" s="4"/>
      <c r="IEJ152" s="4"/>
      <c r="IEK152" s="4"/>
      <c r="IEL152" s="4"/>
      <c r="IEM152" s="4"/>
      <c r="IEN152" s="4"/>
      <c r="IEO152" s="4"/>
      <c r="IEP152" s="4"/>
      <c r="IEQ152" s="4"/>
      <c r="IER152" s="4"/>
      <c r="IES152" s="4"/>
      <c r="IET152" s="4"/>
      <c r="IEU152" s="4"/>
      <c r="IEV152" s="4"/>
      <c r="IEW152" s="4"/>
      <c r="IEX152" s="4"/>
      <c r="IEY152" s="4"/>
      <c r="IEZ152" s="4"/>
      <c r="IFA152" s="4"/>
      <c r="IFB152" s="4"/>
      <c r="IFC152" s="4"/>
      <c r="IFD152" s="4"/>
      <c r="IFE152" s="4"/>
      <c r="IFF152" s="4"/>
      <c r="IFG152" s="4"/>
      <c r="IFH152" s="4"/>
      <c r="IFI152" s="4"/>
      <c r="IFJ152" s="4"/>
      <c r="IFK152" s="4"/>
      <c r="IFL152" s="4"/>
      <c r="IFM152" s="4"/>
      <c r="IFN152" s="4"/>
      <c r="IFO152" s="4"/>
      <c r="IFP152" s="4"/>
      <c r="IFQ152" s="4"/>
      <c r="IFR152" s="4"/>
      <c r="IFS152" s="4"/>
      <c r="IFT152" s="4"/>
      <c r="IFU152" s="4"/>
      <c r="IFV152" s="4"/>
      <c r="IFW152" s="4"/>
      <c r="IFX152" s="4"/>
      <c r="IFY152" s="4"/>
      <c r="IFZ152" s="4"/>
      <c r="IGA152" s="4"/>
      <c r="IGB152" s="4"/>
      <c r="IGC152" s="4"/>
      <c r="IGD152" s="4"/>
      <c r="IGE152" s="4"/>
      <c r="IGF152" s="4"/>
      <c r="IGG152" s="4"/>
      <c r="IGH152" s="4"/>
      <c r="IGI152" s="4"/>
      <c r="IGJ152" s="4"/>
      <c r="IGK152" s="4"/>
      <c r="IGL152" s="4"/>
      <c r="IGM152" s="4"/>
      <c r="IGN152" s="4"/>
      <c r="IGO152" s="4"/>
      <c r="IGP152" s="4"/>
      <c r="IGQ152" s="4"/>
      <c r="IGR152" s="4"/>
      <c r="IGS152" s="4"/>
      <c r="IGT152" s="4"/>
      <c r="IGU152" s="4"/>
      <c r="IGV152" s="4"/>
      <c r="IGW152" s="4"/>
      <c r="IGX152" s="4"/>
      <c r="IGY152" s="4"/>
      <c r="IGZ152" s="4"/>
      <c r="IHA152" s="4"/>
      <c r="IHB152" s="4"/>
      <c r="IHC152" s="4"/>
      <c r="IHD152" s="4"/>
      <c r="IHE152" s="4"/>
      <c r="IHF152" s="4"/>
      <c r="IHG152" s="4"/>
      <c r="IHH152" s="4"/>
      <c r="IHI152" s="4"/>
      <c r="IHJ152" s="4"/>
      <c r="IHK152" s="4"/>
      <c r="IHL152" s="4"/>
      <c r="IHM152" s="4"/>
      <c r="IHN152" s="4"/>
      <c r="IHO152" s="4"/>
      <c r="IHP152" s="4"/>
      <c r="IHQ152" s="4"/>
      <c r="IHR152" s="4"/>
      <c r="IHS152" s="4"/>
      <c r="IHT152" s="4"/>
      <c r="IHU152" s="4"/>
      <c r="IHV152" s="4"/>
      <c r="IHW152" s="4"/>
      <c r="IHX152" s="4"/>
      <c r="IHY152" s="4"/>
      <c r="IHZ152" s="4"/>
      <c r="IIA152" s="4"/>
      <c r="IIB152" s="4"/>
      <c r="IIC152" s="4"/>
      <c r="IID152" s="4"/>
      <c r="IIE152" s="4"/>
      <c r="IIF152" s="4"/>
      <c r="IIG152" s="4"/>
      <c r="IIH152" s="4"/>
      <c r="III152" s="4"/>
      <c r="IIJ152" s="4"/>
      <c r="IIK152" s="4"/>
      <c r="IIL152" s="4"/>
      <c r="IIM152" s="4"/>
      <c r="IIN152" s="4"/>
      <c r="IIO152" s="4"/>
      <c r="IIP152" s="4"/>
      <c r="IIQ152" s="4"/>
      <c r="IIR152" s="4"/>
      <c r="IIS152" s="4"/>
      <c r="IIT152" s="4"/>
      <c r="IIU152" s="4"/>
      <c r="IIV152" s="4"/>
      <c r="IIW152" s="4"/>
      <c r="IIX152" s="4"/>
      <c r="IIY152" s="4"/>
      <c r="IIZ152" s="4"/>
      <c r="IJA152" s="4"/>
      <c r="IJB152" s="4"/>
      <c r="IJC152" s="4"/>
      <c r="IJD152" s="4"/>
      <c r="IJE152" s="4"/>
      <c r="IJF152" s="4"/>
      <c r="IJG152" s="4"/>
      <c r="IJH152" s="4"/>
      <c r="IJI152" s="4"/>
      <c r="IJJ152" s="4"/>
      <c r="IJK152" s="74"/>
      <c r="IJL152" s="74"/>
      <c r="IJM152" s="74"/>
      <c r="IJN152" s="74"/>
      <c r="IJO152" s="74"/>
      <c r="IJP152" s="74"/>
      <c r="IJQ152" s="4"/>
      <c r="IJR152" s="4"/>
      <c r="IJS152" s="4"/>
      <c r="IJT152" s="4"/>
      <c r="IJU152" s="4"/>
      <c r="IJV152" s="4"/>
      <c r="IJW152" s="4"/>
      <c r="IJX152" s="4"/>
      <c r="IJY152" s="4"/>
      <c r="IJZ152" s="4"/>
      <c r="IKA152" s="4"/>
      <c r="IKB152" s="4"/>
      <c r="IKC152" s="4"/>
      <c r="IKD152" s="4"/>
      <c r="IKE152" s="4"/>
      <c r="IKF152" s="4"/>
      <c r="IKG152" s="4"/>
      <c r="IKH152" s="4"/>
      <c r="IKI152" s="4"/>
      <c r="IKJ152" s="4"/>
      <c r="IKK152" s="4"/>
      <c r="IKL152" s="4"/>
      <c r="IKM152" s="4"/>
      <c r="IKN152" s="4"/>
      <c r="IKO152" s="4"/>
      <c r="IKP152" s="4"/>
      <c r="IKQ152" s="4"/>
      <c r="IKR152" s="4"/>
      <c r="IKS152" s="4"/>
      <c r="IKT152" s="4"/>
      <c r="IKU152" s="4"/>
      <c r="IKV152" s="4"/>
      <c r="IKW152" s="4"/>
      <c r="IKX152" s="4"/>
      <c r="IKY152" s="4"/>
      <c r="IKZ152" s="4"/>
      <c r="ILA152" s="4"/>
      <c r="ILB152" s="4"/>
      <c r="ILC152" s="4"/>
      <c r="ILD152" s="4"/>
      <c r="ILE152" s="4"/>
      <c r="ILF152" s="4"/>
      <c r="ILG152" s="4"/>
      <c r="ILH152" s="4"/>
      <c r="ILI152" s="4"/>
      <c r="ILJ152" s="4"/>
      <c r="ILK152" s="4"/>
      <c r="ILL152" s="4"/>
      <c r="ILM152" s="4"/>
      <c r="ILN152" s="4"/>
      <c r="ILO152" s="4"/>
      <c r="ILP152" s="4"/>
      <c r="ILQ152" s="4"/>
      <c r="ILR152" s="4"/>
      <c r="ILS152" s="4"/>
      <c r="ILT152" s="4"/>
      <c r="ILU152" s="4"/>
      <c r="ILV152" s="4"/>
      <c r="ILW152" s="4"/>
      <c r="ILX152" s="4"/>
      <c r="ILY152" s="4"/>
      <c r="ILZ152" s="4"/>
      <c r="IMA152" s="4"/>
      <c r="IMB152" s="4"/>
      <c r="IMC152" s="4"/>
      <c r="IMD152" s="4"/>
      <c r="IME152" s="4"/>
      <c r="IMF152" s="4"/>
      <c r="IMG152" s="4"/>
      <c r="IMH152" s="4"/>
      <c r="IMI152" s="4"/>
      <c r="IMJ152" s="4"/>
      <c r="IMK152" s="4"/>
      <c r="IML152" s="4"/>
      <c r="IMM152" s="4"/>
      <c r="IMN152" s="4"/>
      <c r="IMO152" s="4"/>
      <c r="IMP152" s="4"/>
      <c r="IMQ152" s="4"/>
      <c r="IMR152" s="4"/>
      <c r="IMS152" s="4"/>
      <c r="IMT152" s="4"/>
      <c r="IMU152" s="4"/>
      <c r="IMV152" s="4"/>
      <c r="IMW152" s="4"/>
      <c r="IMX152" s="4"/>
      <c r="IMY152" s="4"/>
      <c r="IMZ152" s="4"/>
      <c r="INA152" s="4"/>
      <c r="INB152" s="4"/>
      <c r="INC152" s="4"/>
      <c r="IND152" s="4"/>
      <c r="INE152" s="4"/>
      <c r="INF152" s="4"/>
      <c r="ING152" s="4"/>
      <c r="INH152" s="4"/>
      <c r="INI152" s="4"/>
      <c r="INJ152" s="4"/>
      <c r="INK152" s="4"/>
      <c r="INL152" s="4"/>
      <c r="INM152" s="4"/>
      <c r="INN152" s="4"/>
      <c r="INO152" s="4"/>
      <c r="INP152" s="4"/>
      <c r="INQ152" s="4"/>
      <c r="INR152" s="4"/>
      <c r="INS152" s="4"/>
      <c r="INT152" s="4"/>
      <c r="INU152" s="4"/>
      <c r="INV152" s="4"/>
      <c r="INW152" s="4"/>
      <c r="INX152" s="4"/>
      <c r="INY152" s="4"/>
      <c r="INZ152" s="4"/>
      <c r="IOA152" s="4"/>
      <c r="IOB152" s="4"/>
      <c r="IOC152" s="4"/>
      <c r="IOD152" s="4"/>
      <c r="IOE152" s="4"/>
      <c r="IOF152" s="4"/>
      <c r="IOG152" s="4"/>
      <c r="IOH152" s="4"/>
      <c r="IOI152" s="4"/>
      <c r="IOJ152" s="4"/>
      <c r="IOK152" s="4"/>
      <c r="IOL152" s="4"/>
      <c r="IOM152" s="4"/>
      <c r="ION152" s="4"/>
      <c r="IOO152" s="4"/>
      <c r="IOP152" s="4"/>
      <c r="IOQ152" s="4"/>
      <c r="IOR152" s="4"/>
      <c r="IOS152" s="4"/>
      <c r="IOT152" s="4"/>
      <c r="IOU152" s="4"/>
      <c r="IOV152" s="4"/>
      <c r="IOW152" s="4"/>
      <c r="IOX152" s="4"/>
      <c r="IOY152" s="4"/>
      <c r="IOZ152" s="4"/>
      <c r="IPA152" s="4"/>
      <c r="IPB152" s="4"/>
      <c r="IPC152" s="4"/>
      <c r="IPD152" s="4"/>
      <c r="IPE152" s="4"/>
      <c r="IPF152" s="4"/>
      <c r="IPG152" s="4"/>
      <c r="IPH152" s="4"/>
      <c r="IPI152" s="4"/>
      <c r="IPJ152" s="4"/>
      <c r="IPK152" s="4"/>
      <c r="IPL152" s="4"/>
      <c r="IPM152" s="4"/>
      <c r="IPN152" s="4"/>
      <c r="IPO152" s="4"/>
      <c r="IPP152" s="4"/>
      <c r="IPQ152" s="4"/>
      <c r="IPR152" s="4"/>
      <c r="IPS152" s="4"/>
      <c r="IPT152" s="4"/>
      <c r="IPU152" s="4"/>
      <c r="IPV152" s="4"/>
      <c r="IPW152" s="4"/>
      <c r="IPX152" s="4"/>
      <c r="IPY152" s="4"/>
      <c r="IPZ152" s="4"/>
      <c r="IQA152" s="4"/>
      <c r="IQB152" s="4"/>
      <c r="IQC152" s="4"/>
      <c r="IQD152" s="4"/>
      <c r="IQE152" s="4"/>
      <c r="IQF152" s="4"/>
      <c r="IQG152" s="4"/>
      <c r="IQH152" s="4"/>
      <c r="IQI152" s="4"/>
      <c r="IQJ152" s="4"/>
      <c r="IQK152" s="4"/>
      <c r="IQL152" s="4"/>
      <c r="IQM152" s="4"/>
      <c r="IQN152" s="4"/>
      <c r="IQO152" s="4"/>
      <c r="IQP152" s="4"/>
      <c r="IQQ152" s="4"/>
      <c r="IQR152" s="4"/>
      <c r="IQS152" s="4"/>
      <c r="IQT152" s="4"/>
      <c r="IQU152" s="4"/>
      <c r="IQV152" s="4"/>
      <c r="IQW152" s="4"/>
      <c r="IQX152" s="4"/>
      <c r="IQY152" s="4"/>
      <c r="IQZ152" s="4"/>
      <c r="IRA152" s="4"/>
      <c r="IRB152" s="4"/>
      <c r="IRC152" s="4"/>
      <c r="IRD152" s="4"/>
      <c r="IRE152" s="4"/>
      <c r="IRF152" s="4"/>
      <c r="IRG152" s="4"/>
      <c r="IRH152" s="4"/>
      <c r="IRI152" s="4"/>
      <c r="IRJ152" s="4"/>
      <c r="IRK152" s="4"/>
      <c r="IRL152" s="4"/>
      <c r="IRM152" s="4"/>
      <c r="IRN152" s="4"/>
      <c r="IRO152" s="4"/>
      <c r="IRP152" s="4"/>
      <c r="IRQ152" s="4"/>
      <c r="IRR152" s="4"/>
      <c r="IRS152" s="4"/>
      <c r="IRT152" s="4"/>
      <c r="IRU152" s="4"/>
      <c r="IRV152" s="4"/>
      <c r="IRW152" s="4"/>
      <c r="IRX152" s="4"/>
      <c r="IRY152" s="4"/>
      <c r="IRZ152" s="4"/>
      <c r="ISA152" s="4"/>
      <c r="ISB152" s="4"/>
      <c r="ISC152" s="4"/>
      <c r="ISD152" s="4"/>
      <c r="ISE152" s="4"/>
      <c r="ISF152" s="4"/>
      <c r="ISG152" s="4"/>
      <c r="ISH152" s="4"/>
      <c r="ISI152" s="4"/>
      <c r="ISJ152" s="4"/>
      <c r="ISK152" s="4"/>
      <c r="ISL152" s="4"/>
      <c r="ISM152" s="4"/>
      <c r="ISN152" s="4"/>
      <c r="ISO152" s="4"/>
      <c r="ISP152" s="4"/>
      <c r="ISQ152" s="4"/>
      <c r="ISR152" s="4"/>
      <c r="ISS152" s="4"/>
      <c r="IST152" s="4"/>
      <c r="ISU152" s="4"/>
      <c r="ISV152" s="4"/>
      <c r="ISW152" s="4"/>
      <c r="ISX152" s="4"/>
      <c r="ISY152" s="4"/>
      <c r="ISZ152" s="4"/>
      <c r="ITA152" s="4"/>
      <c r="ITB152" s="4"/>
      <c r="ITC152" s="4"/>
      <c r="ITD152" s="4"/>
      <c r="ITE152" s="4"/>
      <c r="ITF152" s="4"/>
      <c r="ITG152" s="74"/>
      <c r="ITH152" s="74"/>
      <c r="ITI152" s="74"/>
      <c r="ITJ152" s="74"/>
      <c r="ITK152" s="74"/>
      <c r="ITL152" s="74"/>
      <c r="ITM152" s="4"/>
      <c r="ITN152" s="4"/>
      <c r="ITO152" s="4"/>
      <c r="ITP152" s="4"/>
      <c r="ITQ152" s="4"/>
      <c r="ITR152" s="4"/>
      <c r="ITS152" s="4"/>
      <c r="ITT152" s="4"/>
      <c r="ITU152" s="4"/>
      <c r="ITV152" s="4"/>
      <c r="ITW152" s="4"/>
      <c r="ITX152" s="4"/>
      <c r="ITY152" s="4"/>
      <c r="ITZ152" s="4"/>
      <c r="IUA152" s="4"/>
      <c r="IUB152" s="4"/>
      <c r="IUC152" s="4"/>
      <c r="IUD152" s="4"/>
      <c r="IUE152" s="4"/>
      <c r="IUF152" s="4"/>
      <c r="IUG152" s="4"/>
      <c r="IUH152" s="4"/>
      <c r="IUI152" s="4"/>
      <c r="IUJ152" s="4"/>
      <c r="IUK152" s="4"/>
      <c r="IUL152" s="4"/>
      <c r="IUM152" s="4"/>
      <c r="IUN152" s="4"/>
      <c r="IUO152" s="4"/>
      <c r="IUP152" s="4"/>
      <c r="IUQ152" s="4"/>
      <c r="IUR152" s="4"/>
      <c r="IUS152" s="4"/>
      <c r="IUT152" s="4"/>
      <c r="IUU152" s="4"/>
      <c r="IUV152" s="4"/>
      <c r="IUW152" s="4"/>
      <c r="IUX152" s="4"/>
      <c r="IUY152" s="4"/>
      <c r="IUZ152" s="4"/>
      <c r="IVA152" s="4"/>
      <c r="IVB152" s="4"/>
      <c r="IVC152" s="4"/>
      <c r="IVD152" s="4"/>
      <c r="IVE152" s="4"/>
      <c r="IVF152" s="4"/>
      <c r="IVG152" s="4"/>
      <c r="IVH152" s="4"/>
      <c r="IVI152" s="4"/>
      <c r="IVJ152" s="4"/>
      <c r="IVK152" s="4"/>
      <c r="IVL152" s="4"/>
      <c r="IVM152" s="4"/>
      <c r="IVN152" s="4"/>
      <c r="IVO152" s="4"/>
      <c r="IVP152" s="4"/>
      <c r="IVQ152" s="4"/>
      <c r="IVR152" s="4"/>
      <c r="IVS152" s="4"/>
      <c r="IVT152" s="4"/>
      <c r="IVU152" s="4"/>
      <c r="IVV152" s="4"/>
      <c r="IVW152" s="4"/>
      <c r="IVX152" s="4"/>
      <c r="IVY152" s="4"/>
      <c r="IVZ152" s="4"/>
      <c r="IWA152" s="4"/>
      <c r="IWB152" s="4"/>
      <c r="IWC152" s="4"/>
      <c r="IWD152" s="4"/>
      <c r="IWE152" s="4"/>
      <c r="IWF152" s="4"/>
      <c r="IWG152" s="4"/>
      <c r="IWH152" s="4"/>
      <c r="IWI152" s="4"/>
      <c r="IWJ152" s="4"/>
      <c r="IWK152" s="4"/>
      <c r="IWL152" s="4"/>
      <c r="IWM152" s="4"/>
      <c r="IWN152" s="4"/>
      <c r="IWO152" s="4"/>
      <c r="IWP152" s="4"/>
      <c r="IWQ152" s="4"/>
      <c r="IWR152" s="4"/>
      <c r="IWS152" s="4"/>
      <c r="IWT152" s="4"/>
      <c r="IWU152" s="4"/>
      <c r="IWV152" s="4"/>
      <c r="IWW152" s="4"/>
      <c r="IWX152" s="4"/>
      <c r="IWY152" s="4"/>
      <c r="IWZ152" s="4"/>
      <c r="IXA152" s="4"/>
      <c r="IXB152" s="4"/>
      <c r="IXC152" s="4"/>
      <c r="IXD152" s="4"/>
      <c r="IXE152" s="4"/>
      <c r="IXF152" s="4"/>
      <c r="IXG152" s="4"/>
      <c r="IXH152" s="4"/>
      <c r="IXI152" s="4"/>
      <c r="IXJ152" s="4"/>
      <c r="IXK152" s="4"/>
      <c r="IXL152" s="4"/>
      <c r="IXM152" s="4"/>
      <c r="IXN152" s="4"/>
      <c r="IXO152" s="4"/>
      <c r="IXP152" s="4"/>
      <c r="IXQ152" s="4"/>
      <c r="IXR152" s="4"/>
      <c r="IXS152" s="4"/>
      <c r="IXT152" s="4"/>
      <c r="IXU152" s="4"/>
      <c r="IXV152" s="4"/>
      <c r="IXW152" s="4"/>
      <c r="IXX152" s="4"/>
      <c r="IXY152" s="4"/>
      <c r="IXZ152" s="4"/>
      <c r="IYA152" s="4"/>
      <c r="IYB152" s="4"/>
      <c r="IYC152" s="4"/>
      <c r="IYD152" s="4"/>
      <c r="IYE152" s="4"/>
      <c r="IYF152" s="4"/>
      <c r="IYG152" s="4"/>
      <c r="IYH152" s="4"/>
      <c r="IYI152" s="4"/>
      <c r="IYJ152" s="4"/>
      <c r="IYK152" s="4"/>
      <c r="IYL152" s="4"/>
      <c r="IYM152" s="4"/>
      <c r="IYN152" s="4"/>
      <c r="IYO152" s="4"/>
      <c r="IYP152" s="4"/>
      <c r="IYQ152" s="4"/>
      <c r="IYR152" s="4"/>
      <c r="IYS152" s="4"/>
      <c r="IYT152" s="4"/>
      <c r="IYU152" s="4"/>
      <c r="IYV152" s="4"/>
      <c r="IYW152" s="4"/>
      <c r="IYX152" s="4"/>
      <c r="IYY152" s="4"/>
      <c r="IYZ152" s="4"/>
      <c r="IZA152" s="4"/>
      <c r="IZB152" s="4"/>
      <c r="IZC152" s="4"/>
      <c r="IZD152" s="4"/>
      <c r="IZE152" s="4"/>
      <c r="IZF152" s="4"/>
      <c r="IZG152" s="4"/>
      <c r="IZH152" s="4"/>
      <c r="IZI152" s="4"/>
      <c r="IZJ152" s="4"/>
      <c r="IZK152" s="4"/>
      <c r="IZL152" s="4"/>
      <c r="IZM152" s="4"/>
      <c r="IZN152" s="4"/>
      <c r="IZO152" s="4"/>
      <c r="IZP152" s="4"/>
      <c r="IZQ152" s="4"/>
      <c r="IZR152" s="4"/>
      <c r="IZS152" s="4"/>
      <c r="IZT152" s="4"/>
      <c r="IZU152" s="4"/>
      <c r="IZV152" s="4"/>
      <c r="IZW152" s="4"/>
      <c r="IZX152" s="4"/>
      <c r="IZY152" s="4"/>
      <c r="IZZ152" s="4"/>
      <c r="JAA152" s="4"/>
      <c r="JAB152" s="4"/>
      <c r="JAC152" s="4"/>
      <c r="JAD152" s="4"/>
      <c r="JAE152" s="4"/>
      <c r="JAF152" s="4"/>
      <c r="JAG152" s="4"/>
      <c r="JAH152" s="4"/>
      <c r="JAI152" s="4"/>
      <c r="JAJ152" s="4"/>
      <c r="JAK152" s="4"/>
      <c r="JAL152" s="4"/>
      <c r="JAM152" s="4"/>
      <c r="JAN152" s="4"/>
      <c r="JAO152" s="4"/>
      <c r="JAP152" s="4"/>
      <c r="JAQ152" s="4"/>
      <c r="JAR152" s="4"/>
      <c r="JAS152" s="4"/>
      <c r="JAT152" s="4"/>
      <c r="JAU152" s="4"/>
      <c r="JAV152" s="4"/>
      <c r="JAW152" s="4"/>
      <c r="JAX152" s="4"/>
      <c r="JAY152" s="4"/>
      <c r="JAZ152" s="4"/>
      <c r="JBA152" s="4"/>
      <c r="JBB152" s="4"/>
      <c r="JBC152" s="4"/>
      <c r="JBD152" s="4"/>
      <c r="JBE152" s="4"/>
      <c r="JBF152" s="4"/>
      <c r="JBG152" s="4"/>
      <c r="JBH152" s="4"/>
      <c r="JBI152" s="4"/>
      <c r="JBJ152" s="4"/>
      <c r="JBK152" s="4"/>
      <c r="JBL152" s="4"/>
      <c r="JBM152" s="4"/>
      <c r="JBN152" s="4"/>
      <c r="JBO152" s="4"/>
      <c r="JBP152" s="4"/>
      <c r="JBQ152" s="4"/>
      <c r="JBR152" s="4"/>
      <c r="JBS152" s="4"/>
      <c r="JBT152" s="4"/>
      <c r="JBU152" s="4"/>
      <c r="JBV152" s="4"/>
      <c r="JBW152" s="4"/>
      <c r="JBX152" s="4"/>
      <c r="JBY152" s="4"/>
      <c r="JBZ152" s="4"/>
      <c r="JCA152" s="4"/>
      <c r="JCB152" s="4"/>
      <c r="JCC152" s="4"/>
      <c r="JCD152" s="4"/>
      <c r="JCE152" s="4"/>
      <c r="JCF152" s="4"/>
      <c r="JCG152" s="4"/>
      <c r="JCH152" s="4"/>
      <c r="JCI152" s="4"/>
      <c r="JCJ152" s="4"/>
      <c r="JCK152" s="4"/>
      <c r="JCL152" s="4"/>
      <c r="JCM152" s="4"/>
      <c r="JCN152" s="4"/>
      <c r="JCO152" s="4"/>
      <c r="JCP152" s="4"/>
      <c r="JCQ152" s="4"/>
      <c r="JCR152" s="4"/>
      <c r="JCS152" s="4"/>
      <c r="JCT152" s="4"/>
      <c r="JCU152" s="4"/>
      <c r="JCV152" s="4"/>
      <c r="JCW152" s="4"/>
      <c r="JCX152" s="4"/>
      <c r="JCY152" s="4"/>
      <c r="JCZ152" s="4"/>
      <c r="JDA152" s="4"/>
      <c r="JDB152" s="4"/>
      <c r="JDC152" s="74"/>
      <c r="JDD152" s="74"/>
      <c r="JDE152" s="74"/>
      <c r="JDF152" s="74"/>
      <c r="JDG152" s="74"/>
      <c r="JDH152" s="74"/>
      <c r="JDI152" s="4"/>
      <c r="JDJ152" s="4"/>
      <c r="JDK152" s="4"/>
      <c r="JDL152" s="4"/>
      <c r="JDM152" s="4"/>
      <c r="JDN152" s="4"/>
      <c r="JDO152" s="4"/>
      <c r="JDP152" s="4"/>
      <c r="JDQ152" s="4"/>
      <c r="JDR152" s="4"/>
      <c r="JDS152" s="4"/>
      <c r="JDT152" s="4"/>
      <c r="JDU152" s="4"/>
      <c r="JDV152" s="4"/>
      <c r="JDW152" s="4"/>
      <c r="JDX152" s="4"/>
      <c r="JDY152" s="4"/>
      <c r="JDZ152" s="4"/>
      <c r="JEA152" s="4"/>
      <c r="JEB152" s="4"/>
      <c r="JEC152" s="4"/>
      <c r="JED152" s="4"/>
      <c r="JEE152" s="4"/>
      <c r="JEF152" s="4"/>
      <c r="JEG152" s="4"/>
      <c r="JEH152" s="4"/>
      <c r="JEI152" s="4"/>
      <c r="JEJ152" s="4"/>
      <c r="JEK152" s="4"/>
      <c r="JEL152" s="4"/>
      <c r="JEM152" s="4"/>
      <c r="JEN152" s="4"/>
      <c r="JEO152" s="4"/>
      <c r="JEP152" s="4"/>
      <c r="JEQ152" s="4"/>
      <c r="JER152" s="4"/>
      <c r="JES152" s="4"/>
      <c r="JET152" s="4"/>
      <c r="JEU152" s="4"/>
      <c r="JEV152" s="4"/>
      <c r="JEW152" s="4"/>
      <c r="JEX152" s="4"/>
      <c r="JEY152" s="4"/>
      <c r="JEZ152" s="4"/>
      <c r="JFA152" s="4"/>
      <c r="JFB152" s="4"/>
      <c r="JFC152" s="4"/>
      <c r="JFD152" s="4"/>
      <c r="JFE152" s="4"/>
      <c r="JFF152" s="4"/>
      <c r="JFG152" s="4"/>
      <c r="JFH152" s="4"/>
      <c r="JFI152" s="4"/>
      <c r="JFJ152" s="4"/>
      <c r="JFK152" s="4"/>
      <c r="JFL152" s="4"/>
      <c r="JFM152" s="4"/>
      <c r="JFN152" s="4"/>
      <c r="JFO152" s="4"/>
      <c r="JFP152" s="4"/>
      <c r="JFQ152" s="4"/>
      <c r="JFR152" s="4"/>
      <c r="JFS152" s="4"/>
      <c r="JFT152" s="4"/>
      <c r="JFU152" s="4"/>
      <c r="JFV152" s="4"/>
      <c r="JFW152" s="4"/>
      <c r="JFX152" s="4"/>
      <c r="JFY152" s="4"/>
      <c r="JFZ152" s="4"/>
      <c r="JGA152" s="4"/>
      <c r="JGB152" s="4"/>
      <c r="JGC152" s="4"/>
      <c r="JGD152" s="4"/>
      <c r="JGE152" s="4"/>
      <c r="JGF152" s="4"/>
      <c r="JGG152" s="4"/>
      <c r="JGH152" s="4"/>
      <c r="JGI152" s="4"/>
      <c r="JGJ152" s="4"/>
      <c r="JGK152" s="4"/>
      <c r="JGL152" s="4"/>
      <c r="JGM152" s="4"/>
      <c r="JGN152" s="4"/>
      <c r="JGO152" s="4"/>
      <c r="JGP152" s="4"/>
      <c r="JGQ152" s="4"/>
      <c r="JGR152" s="4"/>
      <c r="JGS152" s="4"/>
      <c r="JGT152" s="4"/>
      <c r="JGU152" s="4"/>
      <c r="JGV152" s="4"/>
      <c r="JGW152" s="4"/>
      <c r="JGX152" s="4"/>
      <c r="JGY152" s="4"/>
      <c r="JGZ152" s="4"/>
      <c r="JHA152" s="4"/>
      <c r="JHB152" s="4"/>
      <c r="JHC152" s="4"/>
      <c r="JHD152" s="4"/>
      <c r="JHE152" s="4"/>
      <c r="JHF152" s="4"/>
      <c r="JHG152" s="4"/>
      <c r="JHH152" s="4"/>
      <c r="JHI152" s="4"/>
      <c r="JHJ152" s="4"/>
      <c r="JHK152" s="4"/>
      <c r="JHL152" s="4"/>
      <c r="JHM152" s="4"/>
      <c r="JHN152" s="4"/>
      <c r="JHO152" s="4"/>
      <c r="JHP152" s="4"/>
      <c r="JHQ152" s="4"/>
      <c r="JHR152" s="4"/>
      <c r="JHS152" s="4"/>
      <c r="JHT152" s="4"/>
      <c r="JHU152" s="4"/>
      <c r="JHV152" s="4"/>
      <c r="JHW152" s="4"/>
      <c r="JHX152" s="4"/>
      <c r="JHY152" s="4"/>
      <c r="JHZ152" s="4"/>
      <c r="JIA152" s="4"/>
      <c r="JIB152" s="4"/>
      <c r="JIC152" s="4"/>
      <c r="JID152" s="4"/>
      <c r="JIE152" s="4"/>
      <c r="JIF152" s="4"/>
      <c r="JIG152" s="4"/>
      <c r="JIH152" s="4"/>
      <c r="JII152" s="4"/>
      <c r="JIJ152" s="4"/>
      <c r="JIK152" s="4"/>
      <c r="JIL152" s="4"/>
      <c r="JIM152" s="4"/>
      <c r="JIN152" s="4"/>
      <c r="JIO152" s="4"/>
      <c r="JIP152" s="4"/>
      <c r="JIQ152" s="4"/>
      <c r="JIR152" s="4"/>
      <c r="JIS152" s="4"/>
      <c r="JIT152" s="4"/>
      <c r="JIU152" s="4"/>
      <c r="JIV152" s="4"/>
      <c r="JIW152" s="4"/>
      <c r="JIX152" s="4"/>
      <c r="JIY152" s="4"/>
      <c r="JIZ152" s="4"/>
      <c r="JJA152" s="4"/>
      <c r="JJB152" s="4"/>
      <c r="JJC152" s="4"/>
      <c r="JJD152" s="4"/>
      <c r="JJE152" s="4"/>
      <c r="JJF152" s="4"/>
      <c r="JJG152" s="4"/>
      <c r="JJH152" s="4"/>
      <c r="JJI152" s="4"/>
      <c r="JJJ152" s="4"/>
      <c r="JJK152" s="4"/>
      <c r="JJL152" s="4"/>
      <c r="JJM152" s="4"/>
      <c r="JJN152" s="4"/>
      <c r="JJO152" s="4"/>
      <c r="JJP152" s="4"/>
      <c r="JJQ152" s="4"/>
      <c r="JJR152" s="4"/>
      <c r="JJS152" s="4"/>
      <c r="JJT152" s="4"/>
      <c r="JJU152" s="4"/>
      <c r="JJV152" s="4"/>
      <c r="JJW152" s="4"/>
      <c r="JJX152" s="4"/>
      <c r="JJY152" s="4"/>
      <c r="JJZ152" s="4"/>
      <c r="JKA152" s="4"/>
      <c r="JKB152" s="4"/>
      <c r="JKC152" s="4"/>
      <c r="JKD152" s="4"/>
      <c r="JKE152" s="4"/>
      <c r="JKF152" s="4"/>
      <c r="JKG152" s="4"/>
      <c r="JKH152" s="4"/>
      <c r="JKI152" s="4"/>
      <c r="JKJ152" s="4"/>
      <c r="JKK152" s="4"/>
      <c r="JKL152" s="4"/>
      <c r="JKM152" s="4"/>
      <c r="JKN152" s="4"/>
      <c r="JKO152" s="4"/>
      <c r="JKP152" s="4"/>
      <c r="JKQ152" s="4"/>
      <c r="JKR152" s="4"/>
      <c r="JKS152" s="4"/>
      <c r="JKT152" s="4"/>
      <c r="JKU152" s="4"/>
      <c r="JKV152" s="4"/>
      <c r="JKW152" s="4"/>
      <c r="JKX152" s="4"/>
      <c r="JKY152" s="4"/>
      <c r="JKZ152" s="4"/>
      <c r="JLA152" s="4"/>
      <c r="JLB152" s="4"/>
      <c r="JLC152" s="4"/>
      <c r="JLD152" s="4"/>
      <c r="JLE152" s="4"/>
      <c r="JLF152" s="4"/>
      <c r="JLG152" s="4"/>
      <c r="JLH152" s="4"/>
      <c r="JLI152" s="4"/>
      <c r="JLJ152" s="4"/>
      <c r="JLK152" s="4"/>
      <c r="JLL152" s="4"/>
      <c r="JLM152" s="4"/>
      <c r="JLN152" s="4"/>
      <c r="JLO152" s="4"/>
      <c r="JLP152" s="4"/>
      <c r="JLQ152" s="4"/>
      <c r="JLR152" s="4"/>
      <c r="JLS152" s="4"/>
      <c r="JLT152" s="4"/>
      <c r="JLU152" s="4"/>
      <c r="JLV152" s="4"/>
      <c r="JLW152" s="4"/>
      <c r="JLX152" s="4"/>
      <c r="JLY152" s="4"/>
      <c r="JLZ152" s="4"/>
      <c r="JMA152" s="4"/>
      <c r="JMB152" s="4"/>
      <c r="JMC152" s="4"/>
      <c r="JMD152" s="4"/>
      <c r="JME152" s="4"/>
      <c r="JMF152" s="4"/>
      <c r="JMG152" s="4"/>
      <c r="JMH152" s="4"/>
      <c r="JMI152" s="4"/>
      <c r="JMJ152" s="4"/>
      <c r="JMK152" s="4"/>
      <c r="JML152" s="4"/>
      <c r="JMM152" s="4"/>
      <c r="JMN152" s="4"/>
      <c r="JMO152" s="4"/>
      <c r="JMP152" s="4"/>
      <c r="JMQ152" s="4"/>
      <c r="JMR152" s="4"/>
      <c r="JMS152" s="4"/>
      <c r="JMT152" s="4"/>
      <c r="JMU152" s="4"/>
      <c r="JMV152" s="4"/>
      <c r="JMW152" s="4"/>
      <c r="JMX152" s="4"/>
      <c r="JMY152" s="74"/>
      <c r="JMZ152" s="74"/>
      <c r="JNA152" s="74"/>
      <c r="JNB152" s="74"/>
      <c r="JNC152" s="74"/>
      <c r="JND152" s="74"/>
      <c r="JNE152" s="4"/>
      <c r="JNF152" s="4"/>
      <c r="JNG152" s="4"/>
      <c r="JNH152" s="4"/>
      <c r="JNI152" s="4"/>
      <c r="JNJ152" s="4"/>
      <c r="JNK152" s="4"/>
      <c r="JNL152" s="4"/>
      <c r="JNM152" s="4"/>
      <c r="JNN152" s="4"/>
      <c r="JNO152" s="4"/>
      <c r="JNP152" s="4"/>
      <c r="JNQ152" s="4"/>
      <c r="JNR152" s="4"/>
      <c r="JNS152" s="4"/>
      <c r="JNT152" s="4"/>
      <c r="JNU152" s="4"/>
      <c r="JNV152" s="4"/>
      <c r="JNW152" s="4"/>
      <c r="JNX152" s="4"/>
      <c r="JNY152" s="4"/>
      <c r="JNZ152" s="4"/>
      <c r="JOA152" s="4"/>
      <c r="JOB152" s="4"/>
      <c r="JOC152" s="4"/>
      <c r="JOD152" s="4"/>
      <c r="JOE152" s="4"/>
      <c r="JOF152" s="4"/>
      <c r="JOG152" s="4"/>
      <c r="JOH152" s="4"/>
      <c r="JOI152" s="4"/>
      <c r="JOJ152" s="4"/>
      <c r="JOK152" s="4"/>
      <c r="JOL152" s="4"/>
      <c r="JOM152" s="4"/>
      <c r="JON152" s="4"/>
      <c r="JOO152" s="4"/>
      <c r="JOP152" s="4"/>
      <c r="JOQ152" s="4"/>
      <c r="JOR152" s="4"/>
      <c r="JOS152" s="4"/>
      <c r="JOT152" s="4"/>
      <c r="JOU152" s="4"/>
      <c r="JOV152" s="4"/>
      <c r="JOW152" s="4"/>
      <c r="JOX152" s="4"/>
      <c r="JOY152" s="4"/>
      <c r="JOZ152" s="4"/>
      <c r="JPA152" s="4"/>
      <c r="JPB152" s="4"/>
      <c r="JPC152" s="4"/>
      <c r="JPD152" s="4"/>
      <c r="JPE152" s="4"/>
      <c r="JPF152" s="4"/>
      <c r="JPG152" s="4"/>
      <c r="JPH152" s="4"/>
      <c r="JPI152" s="4"/>
      <c r="JPJ152" s="4"/>
      <c r="JPK152" s="4"/>
      <c r="JPL152" s="4"/>
      <c r="JPM152" s="4"/>
      <c r="JPN152" s="4"/>
      <c r="JPO152" s="4"/>
      <c r="JPP152" s="4"/>
      <c r="JPQ152" s="4"/>
      <c r="JPR152" s="4"/>
      <c r="JPS152" s="4"/>
      <c r="JPT152" s="4"/>
      <c r="JPU152" s="4"/>
      <c r="JPV152" s="4"/>
      <c r="JPW152" s="4"/>
      <c r="JPX152" s="4"/>
      <c r="JPY152" s="4"/>
      <c r="JPZ152" s="4"/>
      <c r="JQA152" s="4"/>
      <c r="JQB152" s="4"/>
      <c r="JQC152" s="4"/>
      <c r="JQD152" s="4"/>
      <c r="JQE152" s="4"/>
      <c r="JQF152" s="4"/>
      <c r="JQG152" s="4"/>
      <c r="JQH152" s="4"/>
      <c r="JQI152" s="4"/>
      <c r="JQJ152" s="4"/>
      <c r="JQK152" s="4"/>
      <c r="JQL152" s="4"/>
      <c r="JQM152" s="4"/>
      <c r="JQN152" s="4"/>
      <c r="JQO152" s="4"/>
      <c r="JQP152" s="4"/>
      <c r="JQQ152" s="4"/>
      <c r="JQR152" s="4"/>
      <c r="JQS152" s="4"/>
      <c r="JQT152" s="4"/>
      <c r="JQU152" s="4"/>
      <c r="JQV152" s="4"/>
      <c r="JQW152" s="4"/>
      <c r="JQX152" s="4"/>
      <c r="JQY152" s="4"/>
      <c r="JQZ152" s="4"/>
      <c r="JRA152" s="4"/>
      <c r="JRB152" s="4"/>
      <c r="JRC152" s="4"/>
      <c r="JRD152" s="4"/>
      <c r="JRE152" s="4"/>
      <c r="JRF152" s="4"/>
      <c r="JRG152" s="4"/>
      <c r="JRH152" s="4"/>
      <c r="JRI152" s="4"/>
      <c r="JRJ152" s="4"/>
      <c r="JRK152" s="4"/>
      <c r="JRL152" s="4"/>
      <c r="JRM152" s="4"/>
      <c r="JRN152" s="4"/>
      <c r="JRO152" s="4"/>
      <c r="JRP152" s="4"/>
      <c r="JRQ152" s="4"/>
      <c r="JRR152" s="4"/>
      <c r="JRS152" s="4"/>
      <c r="JRT152" s="4"/>
      <c r="JRU152" s="4"/>
      <c r="JRV152" s="4"/>
      <c r="JRW152" s="4"/>
      <c r="JRX152" s="4"/>
      <c r="JRY152" s="4"/>
      <c r="JRZ152" s="4"/>
      <c r="JSA152" s="4"/>
      <c r="JSB152" s="4"/>
      <c r="JSC152" s="4"/>
      <c r="JSD152" s="4"/>
      <c r="JSE152" s="4"/>
      <c r="JSF152" s="4"/>
      <c r="JSG152" s="4"/>
      <c r="JSH152" s="4"/>
      <c r="JSI152" s="4"/>
      <c r="JSJ152" s="4"/>
      <c r="JSK152" s="4"/>
      <c r="JSL152" s="4"/>
      <c r="JSM152" s="4"/>
      <c r="JSN152" s="4"/>
      <c r="JSO152" s="4"/>
      <c r="JSP152" s="4"/>
      <c r="JSQ152" s="4"/>
      <c r="JSR152" s="4"/>
      <c r="JSS152" s="4"/>
      <c r="JST152" s="4"/>
      <c r="JSU152" s="4"/>
      <c r="JSV152" s="4"/>
      <c r="JSW152" s="4"/>
      <c r="JSX152" s="4"/>
      <c r="JSY152" s="4"/>
      <c r="JSZ152" s="4"/>
      <c r="JTA152" s="4"/>
      <c r="JTB152" s="4"/>
      <c r="JTC152" s="4"/>
      <c r="JTD152" s="4"/>
      <c r="JTE152" s="4"/>
      <c r="JTF152" s="4"/>
      <c r="JTG152" s="4"/>
      <c r="JTH152" s="4"/>
      <c r="JTI152" s="4"/>
      <c r="JTJ152" s="4"/>
      <c r="JTK152" s="4"/>
      <c r="JTL152" s="4"/>
      <c r="JTM152" s="4"/>
      <c r="JTN152" s="4"/>
      <c r="JTO152" s="4"/>
      <c r="JTP152" s="4"/>
      <c r="JTQ152" s="4"/>
      <c r="JTR152" s="4"/>
      <c r="JTS152" s="4"/>
      <c r="JTT152" s="4"/>
      <c r="JTU152" s="4"/>
      <c r="JTV152" s="4"/>
      <c r="JTW152" s="4"/>
      <c r="JTX152" s="4"/>
      <c r="JTY152" s="4"/>
      <c r="JTZ152" s="4"/>
      <c r="JUA152" s="4"/>
      <c r="JUB152" s="4"/>
      <c r="JUC152" s="4"/>
      <c r="JUD152" s="4"/>
      <c r="JUE152" s="4"/>
      <c r="JUF152" s="4"/>
      <c r="JUG152" s="4"/>
      <c r="JUH152" s="4"/>
      <c r="JUI152" s="4"/>
      <c r="JUJ152" s="4"/>
      <c r="JUK152" s="4"/>
      <c r="JUL152" s="4"/>
      <c r="JUM152" s="4"/>
      <c r="JUN152" s="4"/>
      <c r="JUO152" s="4"/>
      <c r="JUP152" s="4"/>
      <c r="JUQ152" s="4"/>
      <c r="JUR152" s="4"/>
      <c r="JUS152" s="4"/>
      <c r="JUT152" s="4"/>
      <c r="JUU152" s="4"/>
      <c r="JUV152" s="4"/>
      <c r="JUW152" s="4"/>
      <c r="JUX152" s="4"/>
      <c r="JUY152" s="4"/>
      <c r="JUZ152" s="4"/>
      <c r="JVA152" s="4"/>
      <c r="JVB152" s="4"/>
      <c r="JVC152" s="4"/>
      <c r="JVD152" s="4"/>
      <c r="JVE152" s="4"/>
      <c r="JVF152" s="4"/>
      <c r="JVG152" s="4"/>
      <c r="JVH152" s="4"/>
      <c r="JVI152" s="4"/>
      <c r="JVJ152" s="4"/>
      <c r="JVK152" s="4"/>
      <c r="JVL152" s="4"/>
      <c r="JVM152" s="4"/>
      <c r="JVN152" s="4"/>
      <c r="JVO152" s="4"/>
      <c r="JVP152" s="4"/>
      <c r="JVQ152" s="4"/>
      <c r="JVR152" s="4"/>
      <c r="JVS152" s="4"/>
      <c r="JVT152" s="4"/>
      <c r="JVU152" s="4"/>
      <c r="JVV152" s="4"/>
      <c r="JVW152" s="4"/>
      <c r="JVX152" s="4"/>
      <c r="JVY152" s="4"/>
      <c r="JVZ152" s="4"/>
      <c r="JWA152" s="4"/>
      <c r="JWB152" s="4"/>
      <c r="JWC152" s="4"/>
      <c r="JWD152" s="4"/>
      <c r="JWE152" s="4"/>
      <c r="JWF152" s="4"/>
      <c r="JWG152" s="4"/>
      <c r="JWH152" s="4"/>
      <c r="JWI152" s="4"/>
      <c r="JWJ152" s="4"/>
      <c r="JWK152" s="4"/>
      <c r="JWL152" s="4"/>
      <c r="JWM152" s="4"/>
      <c r="JWN152" s="4"/>
      <c r="JWO152" s="4"/>
      <c r="JWP152" s="4"/>
      <c r="JWQ152" s="4"/>
      <c r="JWR152" s="4"/>
      <c r="JWS152" s="4"/>
      <c r="JWT152" s="4"/>
      <c r="JWU152" s="74"/>
      <c r="JWV152" s="74"/>
      <c r="JWW152" s="74"/>
      <c r="JWX152" s="74"/>
      <c r="JWY152" s="74"/>
      <c r="JWZ152" s="74"/>
      <c r="JXA152" s="4"/>
      <c r="JXB152" s="4"/>
      <c r="JXC152" s="4"/>
      <c r="JXD152" s="4"/>
      <c r="JXE152" s="4"/>
      <c r="JXF152" s="4"/>
      <c r="JXG152" s="4"/>
      <c r="JXH152" s="4"/>
      <c r="JXI152" s="4"/>
      <c r="JXJ152" s="4"/>
      <c r="JXK152" s="4"/>
      <c r="JXL152" s="4"/>
      <c r="JXM152" s="4"/>
      <c r="JXN152" s="4"/>
      <c r="JXO152" s="4"/>
      <c r="JXP152" s="4"/>
      <c r="JXQ152" s="4"/>
      <c r="JXR152" s="4"/>
      <c r="JXS152" s="4"/>
      <c r="JXT152" s="4"/>
      <c r="JXU152" s="4"/>
      <c r="JXV152" s="4"/>
      <c r="JXW152" s="4"/>
      <c r="JXX152" s="4"/>
      <c r="JXY152" s="4"/>
      <c r="JXZ152" s="4"/>
      <c r="JYA152" s="4"/>
      <c r="JYB152" s="4"/>
      <c r="JYC152" s="4"/>
      <c r="JYD152" s="4"/>
      <c r="JYE152" s="4"/>
      <c r="JYF152" s="4"/>
      <c r="JYG152" s="4"/>
      <c r="JYH152" s="4"/>
      <c r="JYI152" s="4"/>
      <c r="JYJ152" s="4"/>
      <c r="JYK152" s="4"/>
      <c r="JYL152" s="4"/>
      <c r="JYM152" s="4"/>
      <c r="JYN152" s="4"/>
      <c r="JYO152" s="4"/>
      <c r="JYP152" s="4"/>
      <c r="JYQ152" s="4"/>
      <c r="JYR152" s="4"/>
      <c r="JYS152" s="4"/>
      <c r="JYT152" s="4"/>
      <c r="JYU152" s="4"/>
      <c r="JYV152" s="4"/>
      <c r="JYW152" s="4"/>
      <c r="JYX152" s="4"/>
      <c r="JYY152" s="4"/>
      <c r="JYZ152" s="4"/>
      <c r="JZA152" s="4"/>
      <c r="JZB152" s="4"/>
      <c r="JZC152" s="4"/>
      <c r="JZD152" s="4"/>
      <c r="JZE152" s="4"/>
      <c r="JZF152" s="4"/>
      <c r="JZG152" s="4"/>
      <c r="JZH152" s="4"/>
      <c r="JZI152" s="4"/>
      <c r="JZJ152" s="4"/>
      <c r="JZK152" s="4"/>
      <c r="JZL152" s="4"/>
      <c r="JZM152" s="4"/>
      <c r="JZN152" s="4"/>
      <c r="JZO152" s="4"/>
      <c r="JZP152" s="4"/>
      <c r="JZQ152" s="4"/>
      <c r="JZR152" s="4"/>
      <c r="JZS152" s="4"/>
      <c r="JZT152" s="4"/>
      <c r="JZU152" s="4"/>
      <c r="JZV152" s="4"/>
      <c r="JZW152" s="4"/>
      <c r="JZX152" s="4"/>
      <c r="JZY152" s="4"/>
      <c r="JZZ152" s="4"/>
      <c r="KAA152" s="4"/>
      <c r="KAB152" s="4"/>
      <c r="KAC152" s="4"/>
      <c r="KAD152" s="4"/>
      <c r="KAE152" s="4"/>
      <c r="KAF152" s="4"/>
      <c r="KAG152" s="4"/>
      <c r="KAH152" s="4"/>
      <c r="KAI152" s="4"/>
      <c r="KAJ152" s="4"/>
      <c r="KAK152" s="4"/>
      <c r="KAL152" s="4"/>
      <c r="KAM152" s="4"/>
      <c r="KAN152" s="4"/>
      <c r="KAO152" s="4"/>
      <c r="KAP152" s="4"/>
      <c r="KAQ152" s="4"/>
      <c r="KAR152" s="4"/>
      <c r="KAS152" s="4"/>
      <c r="KAT152" s="4"/>
      <c r="KAU152" s="4"/>
      <c r="KAV152" s="4"/>
      <c r="KAW152" s="4"/>
      <c r="KAX152" s="4"/>
      <c r="KAY152" s="4"/>
      <c r="KAZ152" s="4"/>
      <c r="KBA152" s="4"/>
      <c r="KBB152" s="4"/>
      <c r="KBC152" s="4"/>
      <c r="KBD152" s="4"/>
      <c r="KBE152" s="4"/>
      <c r="KBF152" s="4"/>
      <c r="KBG152" s="4"/>
      <c r="KBH152" s="4"/>
      <c r="KBI152" s="4"/>
      <c r="KBJ152" s="4"/>
      <c r="KBK152" s="4"/>
      <c r="KBL152" s="4"/>
      <c r="KBM152" s="4"/>
      <c r="KBN152" s="4"/>
      <c r="KBO152" s="4"/>
      <c r="KBP152" s="4"/>
      <c r="KBQ152" s="4"/>
      <c r="KBR152" s="4"/>
      <c r="KBS152" s="4"/>
      <c r="KBT152" s="4"/>
      <c r="KBU152" s="4"/>
      <c r="KBV152" s="4"/>
      <c r="KBW152" s="4"/>
      <c r="KBX152" s="4"/>
      <c r="KBY152" s="4"/>
      <c r="KBZ152" s="4"/>
      <c r="KCA152" s="4"/>
      <c r="KCB152" s="4"/>
      <c r="KCC152" s="4"/>
      <c r="KCD152" s="4"/>
      <c r="KCE152" s="4"/>
      <c r="KCF152" s="4"/>
      <c r="KCG152" s="4"/>
      <c r="KCH152" s="4"/>
      <c r="KCI152" s="4"/>
      <c r="KCJ152" s="4"/>
      <c r="KCK152" s="4"/>
      <c r="KCL152" s="4"/>
      <c r="KCM152" s="4"/>
      <c r="KCN152" s="4"/>
      <c r="KCO152" s="4"/>
      <c r="KCP152" s="4"/>
      <c r="KCQ152" s="4"/>
      <c r="KCR152" s="4"/>
      <c r="KCS152" s="4"/>
      <c r="KCT152" s="4"/>
      <c r="KCU152" s="4"/>
      <c r="KCV152" s="4"/>
      <c r="KCW152" s="4"/>
      <c r="KCX152" s="4"/>
      <c r="KCY152" s="4"/>
      <c r="KCZ152" s="4"/>
      <c r="KDA152" s="4"/>
      <c r="KDB152" s="4"/>
      <c r="KDC152" s="4"/>
      <c r="KDD152" s="4"/>
      <c r="KDE152" s="4"/>
      <c r="KDF152" s="4"/>
      <c r="KDG152" s="4"/>
      <c r="KDH152" s="4"/>
      <c r="KDI152" s="4"/>
      <c r="KDJ152" s="4"/>
      <c r="KDK152" s="4"/>
      <c r="KDL152" s="4"/>
      <c r="KDM152" s="4"/>
      <c r="KDN152" s="4"/>
      <c r="KDO152" s="4"/>
      <c r="KDP152" s="4"/>
      <c r="KDQ152" s="4"/>
      <c r="KDR152" s="4"/>
      <c r="KDS152" s="4"/>
      <c r="KDT152" s="4"/>
      <c r="KDU152" s="4"/>
      <c r="KDV152" s="4"/>
      <c r="KDW152" s="4"/>
      <c r="KDX152" s="4"/>
      <c r="KDY152" s="4"/>
      <c r="KDZ152" s="4"/>
      <c r="KEA152" s="4"/>
      <c r="KEB152" s="4"/>
      <c r="KEC152" s="4"/>
      <c r="KED152" s="4"/>
      <c r="KEE152" s="4"/>
      <c r="KEF152" s="4"/>
      <c r="KEG152" s="4"/>
      <c r="KEH152" s="4"/>
      <c r="KEI152" s="4"/>
      <c r="KEJ152" s="4"/>
      <c r="KEK152" s="4"/>
      <c r="KEL152" s="4"/>
      <c r="KEM152" s="4"/>
      <c r="KEN152" s="4"/>
      <c r="KEO152" s="4"/>
      <c r="KEP152" s="4"/>
      <c r="KEQ152" s="4"/>
      <c r="KER152" s="4"/>
      <c r="KES152" s="4"/>
      <c r="KET152" s="4"/>
      <c r="KEU152" s="4"/>
      <c r="KEV152" s="4"/>
      <c r="KEW152" s="4"/>
      <c r="KEX152" s="4"/>
      <c r="KEY152" s="4"/>
      <c r="KEZ152" s="4"/>
      <c r="KFA152" s="4"/>
      <c r="KFB152" s="4"/>
      <c r="KFC152" s="4"/>
      <c r="KFD152" s="4"/>
      <c r="KFE152" s="4"/>
      <c r="KFF152" s="4"/>
      <c r="KFG152" s="4"/>
      <c r="KFH152" s="4"/>
      <c r="KFI152" s="4"/>
      <c r="KFJ152" s="4"/>
      <c r="KFK152" s="4"/>
      <c r="KFL152" s="4"/>
      <c r="KFM152" s="4"/>
      <c r="KFN152" s="4"/>
      <c r="KFO152" s="4"/>
      <c r="KFP152" s="4"/>
      <c r="KFQ152" s="4"/>
      <c r="KFR152" s="4"/>
      <c r="KFS152" s="4"/>
      <c r="KFT152" s="4"/>
      <c r="KFU152" s="4"/>
      <c r="KFV152" s="4"/>
      <c r="KFW152" s="4"/>
      <c r="KFX152" s="4"/>
      <c r="KFY152" s="4"/>
      <c r="KFZ152" s="4"/>
      <c r="KGA152" s="4"/>
      <c r="KGB152" s="4"/>
      <c r="KGC152" s="4"/>
      <c r="KGD152" s="4"/>
      <c r="KGE152" s="4"/>
      <c r="KGF152" s="4"/>
      <c r="KGG152" s="4"/>
      <c r="KGH152" s="4"/>
      <c r="KGI152" s="4"/>
      <c r="KGJ152" s="4"/>
      <c r="KGK152" s="4"/>
      <c r="KGL152" s="4"/>
      <c r="KGM152" s="4"/>
      <c r="KGN152" s="4"/>
      <c r="KGO152" s="4"/>
      <c r="KGP152" s="4"/>
      <c r="KGQ152" s="74"/>
      <c r="KGR152" s="74"/>
      <c r="KGS152" s="74"/>
      <c r="KGT152" s="74"/>
      <c r="KGU152" s="74"/>
      <c r="KGV152" s="74"/>
      <c r="KGW152" s="4"/>
      <c r="KGX152" s="4"/>
      <c r="KGY152" s="4"/>
      <c r="KGZ152" s="4"/>
      <c r="KHA152" s="4"/>
      <c r="KHB152" s="4"/>
      <c r="KHC152" s="4"/>
      <c r="KHD152" s="4"/>
      <c r="KHE152" s="4"/>
      <c r="KHF152" s="4"/>
      <c r="KHG152" s="4"/>
      <c r="KHH152" s="4"/>
      <c r="KHI152" s="4"/>
      <c r="KHJ152" s="4"/>
      <c r="KHK152" s="4"/>
      <c r="KHL152" s="4"/>
      <c r="KHM152" s="4"/>
      <c r="KHN152" s="4"/>
      <c r="KHO152" s="4"/>
      <c r="KHP152" s="4"/>
      <c r="KHQ152" s="4"/>
      <c r="KHR152" s="4"/>
      <c r="KHS152" s="4"/>
      <c r="KHT152" s="4"/>
      <c r="KHU152" s="4"/>
      <c r="KHV152" s="4"/>
      <c r="KHW152" s="4"/>
      <c r="KHX152" s="4"/>
      <c r="KHY152" s="4"/>
      <c r="KHZ152" s="4"/>
      <c r="KIA152" s="4"/>
      <c r="KIB152" s="4"/>
      <c r="KIC152" s="4"/>
      <c r="KID152" s="4"/>
      <c r="KIE152" s="4"/>
      <c r="KIF152" s="4"/>
      <c r="KIG152" s="4"/>
      <c r="KIH152" s="4"/>
      <c r="KII152" s="4"/>
      <c r="KIJ152" s="4"/>
      <c r="KIK152" s="4"/>
      <c r="KIL152" s="4"/>
      <c r="KIM152" s="4"/>
      <c r="KIN152" s="4"/>
      <c r="KIO152" s="4"/>
      <c r="KIP152" s="4"/>
      <c r="KIQ152" s="4"/>
      <c r="KIR152" s="4"/>
      <c r="KIS152" s="4"/>
      <c r="KIT152" s="4"/>
      <c r="KIU152" s="4"/>
      <c r="KIV152" s="4"/>
      <c r="KIW152" s="4"/>
      <c r="KIX152" s="4"/>
      <c r="KIY152" s="4"/>
      <c r="KIZ152" s="4"/>
      <c r="KJA152" s="4"/>
      <c r="KJB152" s="4"/>
      <c r="KJC152" s="4"/>
      <c r="KJD152" s="4"/>
      <c r="KJE152" s="4"/>
      <c r="KJF152" s="4"/>
      <c r="KJG152" s="4"/>
      <c r="KJH152" s="4"/>
      <c r="KJI152" s="4"/>
      <c r="KJJ152" s="4"/>
      <c r="KJK152" s="4"/>
      <c r="KJL152" s="4"/>
      <c r="KJM152" s="4"/>
      <c r="KJN152" s="4"/>
      <c r="KJO152" s="4"/>
      <c r="KJP152" s="4"/>
      <c r="KJQ152" s="4"/>
      <c r="KJR152" s="4"/>
      <c r="KJS152" s="4"/>
      <c r="KJT152" s="4"/>
      <c r="KJU152" s="4"/>
      <c r="KJV152" s="4"/>
      <c r="KJW152" s="4"/>
      <c r="KJX152" s="4"/>
      <c r="KJY152" s="4"/>
      <c r="KJZ152" s="4"/>
      <c r="KKA152" s="4"/>
      <c r="KKB152" s="4"/>
      <c r="KKC152" s="4"/>
      <c r="KKD152" s="4"/>
      <c r="KKE152" s="4"/>
      <c r="KKF152" s="4"/>
      <c r="KKG152" s="4"/>
      <c r="KKH152" s="4"/>
      <c r="KKI152" s="4"/>
      <c r="KKJ152" s="4"/>
      <c r="KKK152" s="4"/>
      <c r="KKL152" s="4"/>
      <c r="KKM152" s="4"/>
      <c r="KKN152" s="4"/>
      <c r="KKO152" s="4"/>
      <c r="KKP152" s="4"/>
      <c r="KKQ152" s="4"/>
      <c r="KKR152" s="4"/>
      <c r="KKS152" s="4"/>
      <c r="KKT152" s="4"/>
      <c r="KKU152" s="4"/>
      <c r="KKV152" s="4"/>
      <c r="KKW152" s="4"/>
      <c r="KKX152" s="4"/>
      <c r="KKY152" s="4"/>
      <c r="KKZ152" s="4"/>
      <c r="KLA152" s="4"/>
      <c r="KLB152" s="4"/>
      <c r="KLC152" s="4"/>
      <c r="KLD152" s="4"/>
      <c r="KLE152" s="4"/>
      <c r="KLF152" s="4"/>
      <c r="KLG152" s="4"/>
      <c r="KLH152" s="4"/>
      <c r="KLI152" s="4"/>
      <c r="KLJ152" s="4"/>
      <c r="KLK152" s="4"/>
      <c r="KLL152" s="4"/>
      <c r="KLM152" s="4"/>
      <c r="KLN152" s="4"/>
      <c r="KLO152" s="4"/>
      <c r="KLP152" s="4"/>
      <c r="KLQ152" s="4"/>
      <c r="KLR152" s="4"/>
      <c r="KLS152" s="4"/>
      <c r="KLT152" s="4"/>
      <c r="KLU152" s="4"/>
      <c r="KLV152" s="4"/>
      <c r="KLW152" s="4"/>
      <c r="KLX152" s="4"/>
      <c r="KLY152" s="4"/>
      <c r="KLZ152" s="4"/>
      <c r="KMA152" s="4"/>
      <c r="KMB152" s="4"/>
      <c r="KMC152" s="4"/>
      <c r="KMD152" s="4"/>
      <c r="KME152" s="4"/>
      <c r="KMF152" s="4"/>
      <c r="KMG152" s="4"/>
      <c r="KMH152" s="4"/>
      <c r="KMI152" s="4"/>
      <c r="KMJ152" s="4"/>
      <c r="KMK152" s="4"/>
      <c r="KML152" s="4"/>
      <c r="KMM152" s="4"/>
      <c r="KMN152" s="4"/>
      <c r="KMO152" s="4"/>
      <c r="KMP152" s="4"/>
      <c r="KMQ152" s="4"/>
      <c r="KMR152" s="4"/>
      <c r="KMS152" s="4"/>
      <c r="KMT152" s="4"/>
      <c r="KMU152" s="4"/>
      <c r="KMV152" s="4"/>
      <c r="KMW152" s="4"/>
      <c r="KMX152" s="4"/>
      <c r="KMY152" s="4"/>
      <c r="KMZ152" s="4"/>
      <c r="KNA152" s="4"/>
      <c r="KNB152" s="4"/>
      <c r="KNC152" s="4"/>
      <c r="KND152" s="4"/>
      <c r="KNE152" s="4"/>
      <c r="KNF152" s="4"/>
      <c r="KNG152" s="4"/>
      <c r="KNH152" s="4"/>
      <c r="KNI152" s="4"/>
      <c r="KNJ152" s="4"/>
      <c r="KNK152" s="4"/>
      <c r="KNL152" s="4"/>
      <c r="KNM152" s="4"/>
      <c r="KNN152" s="4"/>
      <c r="KNO152" s="4"/>
      <c r="KNP152" s="4"/>
      <c r="KNQ152" s="4"/>
      <c r="KNR152" s="4"/>
      <c r="KNS152" s="4"/>
      <c r="KNT152" s="4"/>
      <c r="KNU152" s="4"/>
      <c r="KNV152" s="4"/>
      <c r="KNW152" s="4"/>
      <c r="KNX152" s="4"/>
      <c r="KNY152" s="4"/>
      <c r="KNZ152" s="4"/>
      <c r="KOA152" s="4"/>
      <c r="KOB152" s="4"/>
      <c r="KOC152" s="4"/>
      <c r="KOD152" s="4"/>
      <c r="KOE152" s="4"/>
      <c r="KOF152" s="4"/>
      <c r="KOG152" s="4"/>
      <c r="KOH152" s="4"/>
      <c r="KOI152" s="4"/>
      <c r="KOJ152" s="4"/>
      <c r="KOK152" s="4"/>
      <c r="KOL152" s="4"/>
      <c r="KOM152" s="4"/>
      <c r="KON152" s="4"/>
      <c r="KOO152" s="4"/>
      <c r="KOP152" s="4"/>
      <c r="KOQ152" s="4"/>
      <c r="KOR152" s="4"/>
      <c r="KOS152" s="4"/>
      <c r="KOT152" s="4"/>
      <c r="KOU152" s="4"/>
      <c r="KOV152" s="4"/>
      <c r="KOW152" s="4"/>
      <c r="KOX152" s="4"/>
      <c r="KOY152" s="4"/>
      <c r="KOZ152" s="4"/>
      <c r="KPA152" s="4"/>
      <c r="KPB152" s="4"/>
      <c r="KPC152" s="4"/>
      <c r="KPD152" s="4"/>
      <c r="KPE152" s="4"/>
      <c r="KPF152" s="4"/>
      <c r="KPG152" s="4"/>
      <c r="KPH152" s="4"/>
      <c r="KPI152" s="4"/>
      <c r="KPJ152" s="4"/>
      <c r="KPK152" s="4"/>
      <c r="KPL152" s="4"/>
      <c r="KPM152" s="4"/>
      <c r="KPN152" s="4"/>
      <c r="KPO152" s="4"/>
      <c r="KPP152" s="4"/>
      <c r="KPQ152" s="4"/>
      <c r="KPR152" s="4"/>
      <c r="KPS152" s="4"/>
      <c r="KPT152" s="4"/>
      <c r="KPU152" s="4"/>
      <c r="KPV152" s="4"/>
      <c r="KPW152" s="4"/>
      <c r="KPX152" s="4"/>
      <c r="KPY152" s="4"/>
      <c r="KPZ152" s="4"/>
      <c r="KQA152" s="4"/>
      <c r="KQB152" s="4"/>
      <c r="KQC152" s="4"/>
      <c r="KQD152" s="4"/>
      <c r="KQE152" s="4"/>
      <c r="KQF152" s="4"/>
      <c r="KQG152" s="4"/>
      <c r="KQH152" s="4"/>
      <c r="KQI152" s="4"/>
      <c r="KQJ152" s="4"/>
      <c r="KQK152" s="4"/>
      <c r="KQL152" s="4"/>
      <c r="KQM152" s="74"/>
      <c r="KQN152" s="74"/>
      <c r="KQO152" s="74"/>
      <c r="KQP152" s="74"/>
      <c r="KQQ152" s="74"/>
      <c r="KQR152" s="74"/>
      <c r="KQS152" s="4"/>
      <c r="KQT152" s="4"/>
      <c r="KQU152" s="4"/>
      <c r="KQV152" s="4"/>
      <c r="KQW152" s="4"/>
      <c r="KQX152" s="4"/>
      <c r="KQY152" s="4"/>
      <c r="KQZ152" s="4"/>
      <c r="KRA152" s="4"/>
      <c r="KRB152" s="4"/>
      <c r="KRC152" s="4"/>
      <c r="KRD152" s="4"/>
      <c r="KRE152" s="4"/>
      <c r="KRF152" s="4"/>
      <c r="KRG152" s="4"/>
      <c r="KRH152" s="4"/>
      <c r="KRI152" s="4"/>
      <c r="KRJ152" s="4"/>
      <c r="KRK152" s="4"/>
      <c r="KRL152" s="4"/>
      <c r="KRM152" s="4"/>
      <c r="KRN152" s="4"/>
      <c r="KRO152" s="4"/>
      <c r="KRP152" s="4"/>
      <c r="KRQ152" s="4"/>
      <c r="KRR152" s="4"/>
      <c r="KRS152" s="4"/>
      <c r="KRT152" s="4"/>
      <c r="KRU152" s="4"/>
      <c r="KRV152" s="4"/>
      <c r="KRW152" s="4"/>
      <c r="KRX152" s="4"/>
      <c r="KRY152" s="4"/>
      <c r="KRZ152" s="4"/>
      <c r="KSA152" s="4"/>
      <c r="KSB152" s="4"/>
      <c r="KSC152" s="4"/>
      <c r="KSD152" s="4"/>
      <c r="KSE152" s="4"/>
      <c r="KSF152" s="4"/>
      <c r="KSG152" s="4"/>
      <c r="KSH152" s="4"/>
      <c r="KSI152" s="4"/>
      <c r="KSJ152" s="4"/>
      <c r="KSK152" s="4"/>
      <c r="KSL152" s="4"/>
      <c r="KSM152" s="4"/>
      <c r="KSN152" s="4"/>
      <c r="KSO152" s="4"/>
      <c r="KSP152" s="4"/>
      <c r="KSQ152" s="4"/>
      <c r="KSR152" s="4"/>
      <c r="KSS152" s="4"/>
      <c r="KST152" s="4"/>
      <c r="KSU152" s="4"/>
      <c r="KSV152" s="4"/>
      <c r="KSW152" s="4"/>
      <c r="KSX152" s="4"/>
      <c r="KSY152" s="4"/>
      <c r="KSZ152" s="4"/>
      <c r="KTA152" s="4"/>
      <c r="KTB152" s="4"/>
      <c r="KTC152" s="4"/>
      <c r="KTD152" s="4"/>
      <c r="KTE152" s="4"/>
      <c r="KTF152" s="4"/>
      <c r="KTG152" s="4"/>
      <c r="KTH152" s="4"/>
      <c r="KTI152" s="4"/>
      <c r="KTJ152" s="4"/>
      <c r="KTK152" s="4"/>
      <c r="KTL152" s="4"/>
      <c r="KTM152" s="4"/>
      <c r="KTN152" s="4"/>
      <c r="KTO152" s="4"/>
      <c r="KTP152" s="4"/>
      <c r="KTQ152" s="4"/>
      <c r="KTR152" s="4"/>
      <c r="KTS152" s="4"/>
      <c r="KTT152" s="4"/>
      <c r="KTU152" s="4"/>
      <c r="KTV152" s="4"/>
      <c r="KTW152" s="4"/>
      <c r="KTX152" s="4"/>
      <c r="KTY152" s="4"/>
      <c r="KTZ152" s="4"/>
      <c r="KUA152" s="4"/>
      <c r="KUB152" s="4"/>
      <c r="KUC152" s="4"/>
      <c r="KUD152" s="4"/>
      <c r="KUE152" s="4"/>
      <c r="KUF152" s="4"/>
      <c r="KUG152" s="4"/>
      <c r="KUH152" s="4"/>
      <c r="KUI152" s="4"/>
      <c r="KUJ152" s="4"/>
      <c r="KUK152" s="4"/>
      <c r="KUL152" s="4"/>
      <c r="KUM152" s="4"/>
      <c r="KUN152" s="4"/>
      <c r="KUO152" s="4"/>
      <c r="KUP152" s="4"/>
      <c r="KUQ152" s="4"/>
      <c r="KUR152" s="4"/>
      <c r="KUS152" s="4"/>
      <c r="KUT152" s="4"/>
      <c r="KUU152" s="4"/>
      <c r="KUV152" s="4"/>
      <c r="KUW152" s="4"/>
      <c r="KUX152" s="4"/>
      <c r="KUY152" s="4"/>
      <c r="KUZ152" s="4"/>
      <c r="KVA152" s="4"/>
      <c r="KVB152" s="4"/>
      <c r="KVC152" s="4"/>
      <c r="KVD152" s="4"/>
      <c r="KVE152" s="4"/>
      <c r="KVF152" s="4"/>
      <c r="KVG152" s="4"/>
      <c r="KVH152" s="4"/>
      <c r="KVI152" s="4"/>
      <c r="KVJ152" s="4"/>
      <c r="KVK152" s="4"/>
      <c r="KVL152" s="4"/>
      <c r="KVM152" s="4"/>
      <c r="KVN152" s="4"/>
      <c r="KVO152" s="4"/>
      <c r="KVP152" s="4"/>
      <c r="KVQ152" s="4"/>
      <c r="KVR152" s="4"/>
      <c r="KVS152" s="4"/>
      <c r="KVT152" s="4"/>
      <c r="KVU152" s="4"/>
      <c r="KVV152" s="4"/>
      <c r="KVW152" s="4"/>
      <c r="KVX152" s="4"/>
      <c r="KVY152" s="4"/>
      <c r="KVZ152" s="4"/>
      <c r="KWA152" s="4"/>
      <c r="KWB152" s="4"/>
      <c r="KWC152" s="4"/>
      <c r="KWD152" s="4"/>
      <c r="KWE152" s="4"/>
      <c r="KWF152" s="4"/>
      <c r="KWG152" s="4"/>
      <c r="KWH152" s="4"/>
      <c r="KWI152" s="4"/>
      <c r="KWJ152" s="4"/>
      <c r="KWK152" s="4"/>
      <c r="KWL152" s="4"/>
      <c r="KWM152" s="4"/>
      <c r="KWN152" s="4"/>
      <c r="KWO152" s="4"/>
      <c r="KWP152" s="4"/>
      <c r="KWQ152" s="4"/>
      <c r="KWR152" s="4"/>
      <c r="KWS152" s="4"/>
      <c r="KWT152" s="4"/>
      <c r="KWU152" s="4"/>
      <c r="KWV152" s="4"/>
      <c r="KWW152" s="4"/>
      <c r="KWX152" s="4"/>
      <c r="KWY152" s="4"/>
      <c r="KWZ152" s="4"/>
      <c r="KXA152" s="4"/>
      <c r="KXB152" s="4"/>
      <c r="KXC152" s="4"/>
      <c r="KXD152" s="4"/>
      <c r="KXE152" s="4"/>
      <c r="KXF152" s="4"/>
      <c r="KXG152" s="4"/>
      <c r="KXH152" s="4"/>
      <c r="KXI152" s="4"/>
      <c r="KXJ152" s="4"/>
      <c r="KXK152" s="4"/>
      <c r="KXL152" s="4"/>
      <c r="KXM152" s="4"/>
      <c r="KXN152" s="4"/>
      <c r="KXO152" s="4"/>
      <c r="KXP152" s="4"/>
      <c r="KXQ152" s="4"/>
      <c r="KXR152" s="4"/>
      <c r="KXS152" s="4"/>
      <c r="KXT152" s="4"/>
      <c r="KXU152" s="4"/>
      <c r="KXV152" s="4"/>
      <c r="KXW152" s="4"/>
      <c r="KXX152" s="4"/>
      <c r="KXY152" s="4"/>
      <c r="KXZ152" s="4"/>
      <c r="KYA152" s="4"/>
      <c r="KYB152" s="4"/>
      <c r="KYC152" s="4"/>
      <c r="KYD152" s="4"/>
      <c r="KYE152" s="4"/>
      <c r="KYF152" s="4"/>
      <c r="KYG152" s="4"/>
      <c r="KYH152" s="4"/>
      <c r="KYI152" s="4"/>
      <c r="KYJ152" s="4"/>
      <c r="KYK152" s="4"/>
      <c r="KYL152" s="4"/>
      <c r="KYM152" s="4"/>
      <c r="KYN152" s="4"/>
      <c r="KYO152" s="4"/>
      <c r="KYP152" s="4"/>
      <c r="KYQ152" s="4"/>
      <c r="KYR152" s="4"/>
      <c r="KYS152" s="4"/>
      <c r="KYT152" s="4"/>
      <c r="KYU152" s="4"/>
      <c r="KYV152" s="4"/>
      <c r="KYW152" s="4"/>
      <c r="KYX152" s="4"/>
      <c r="KYY152" s="4"/>
      <c r="KYZ152" s="4"/>
      <c r="KZA152" s="4"/>
      <c r="KZB152" s="4"/>
      <c r="KZC152" s="4"/>
      <c r="KZD152" s="4"/>
      <c r="KZE152" s="4"/>
      <c r="KZF152" s="4"/>
      <c r="KZG152" s="4"/>
      <c r="KZH152" s="4"/>
      <c r="KZI152" s="4"/>
      <c r="KZJ152" s="4"/>
      <c r="KZK152" s="4"/>
      <c r="KZL152" s="4"/>
      <c r="KZM152" s="4"/>
      <c r="KZN152" s="4"/>
      <c r="KZO152" s="4"/>
      <c r="KZP152" s="4"/>
      <c r="KZQ152" s="4"/>
      <c r="KZR152" s="4"/>
      <c r="KZS152" s="4"/>
      <c r="KZT152" s="4"/>
      <c r="KZU152" s="4"/>
      <c r="KZV152" s="4"/>
      <c r="KZW152" s="4"/>
      <c r="KZX152" s="4"/>
      <c r="KZY152" s="4"/>
      <c r="KZZ152" s="4"/>
      <c r="LAA152" s="4"/>
      <c r="LAB152" s="4"/>
      <c r="LAC152" s="4"/>
      <c r="LAD152" s="4"/>
      <c r="LAE152" s="4"/>
      <c r="LAF152" s="4"/>
      <c r="LAG152" s="4"/>
      <c r="LAH152" s="4"/>
      <c r="LAI152" s="74"/>
      <c r="LAJ152" s="74"/>
      <c r="LAK152" s="74"/>
      <c r="LAL152" s="74"/>
      <c r="LAM152" s="74"/>
      <c r="LAN152" s="74"/>
      <c r="LAO152" s="4"/>
      <c r="LAP152" s="4"/>
      <c r="LAQ152" s="4"/>
      <c r="LAR152" s="4"/>
      <c r="LAS152" s="4"/>
      <c r="LAT152" s="4"/>
      <c r="LAU152" s="4"/>
      <c r="LAV152" s="4"/>
      <c r="LAW152" s="4"/>
      <c r="LAX152" s="4"/>
      <c r="LAY152" s="4"/>
      <c r="LAZ152" s="4"/>
      <c r="LBA152" s="4"/>
      <c r="LBB152" s="4"/>
      <c r="LBC152" s="4"/>
      <c r="LBD152" s="4"/>
      <c r="LBE152" s="4"/>
      <c r="LBF152" s="4"/>
      <c r="LBG152" s="4"/>
      <c r="LBH152" s="4"/>
      <c r="LBI152" s="4"/>
      <c r="LBJ152" s="4"/>
      <c r="LBK152" s="4"/>
      <c r="LBL152" s="4"/>
      <c r="LBM152" s="4"/>
      <c r="LBN152" s="4"/>
      <c r="LBO152" s="4"/>
      <c r="LBP152" s="4"/>
      <c r="LBQ152" s="4"/>
      <c r="LBR152" s="4"/>
      <c r="LBS152" s="4"/>
      <c r="LBT152" s="4"/>
      <c r="LBU152" s="4"/>
      <c r="LBV152" s="4"/>
      <c r="LBW152" s="4"/>
      <c r="LBX152" s="4"/>
      <c r="LBY152" s="4"/>
      <c r="LBZ152" s="4"/>
      <c r="LCA152" s="4"/>
      <c r="LCB152" s="4"/>
      <c r="LCC152" s="4"/>
      <c r="LCD152" s="4"/>
      <c r="LCE152" s="4"/>
      <c r="LCF152" s="4"/>
      <c r="LCG152" s="4"/>
      <c r="LCH152" s="4"/>
      <c r="LCI152" s="4"/>
      <c r="LCJ152" s="4"/>
      <c r="LCK152" s="4"/>
      <c r="LCL152" s="4"/>
      <c r="LCM152" s="4"/>
      <c r="LCN152" s="4"/>
      <c r="LCO152" s="4"/>
      <c r="LCP152" s="4"/>
      <c r="LCQ152" s="4"/>
      <c r="LCR152" s="4"/>
      <c r="LCS152" s="4"/>
      <c r="LCT152" s="4"/>
      <c r="LCU152" s="4"/>
      <c r="LCV152" s="4"/>
      <c r="LCW152" s="4"/>
      <c r="LCX152" s="4"/>
      <c r="LCY152" s="4"/>
      <c r="LCZ152" s="4"/>
      <c r="LDA152" s="4"/>
      <c r="LDB152" s="4"/>
      <c r="LDC152" s="4"/>
      <c r="LDD152" s="4"/>
      <c r="LDE152" s="4"/>
      <c r="LDF152" s="4"/>
      <c r="LDG152" s="4"/>
      <c r="LDH152" s="4"/>
      <c r="LDI152" s="4"/>
      <c r="LDJ152" s="4"/>
      <c r="LDK152" s="4"/>
      <c r="LDL152" s="4"/>
      <c r="LDM152" s="4"/>
      <c r="LDN152" s="4"/>
      <c r="LDO152" s="4"/>
      <c r="LDP152" s="4"/>
      <c r="LDQ152" s="4"/>
      <c r="LDR152" s="4"/>
      <c r="LDS152" s="4"/>
      <c r="LDT152" s="4"/>
      <c r="LDU152" s="4"/>
      <c r="LDV152" s="4"/>
      <c r="LDW152" s="4"/>
      <c r="LDX152" s="4"/>
      <c r="LDY152" s="4"/>
      <c r="LDZ152" s="4"/>
      <c r="LEA152" s="4"/>
      <c r="LEB152" s="4"/>
      <c r="LEC152" s="4"/>
      <c r="LED152" s="4"/>
      <c r="LEE152" s="4"/>
      <c r="LEF152" s="4"/>
      <c r="LEG152" s="4"/>
      <c r="LEH152" s="4"/>
      <c r="LEI152" s="4"/>
      <c r="LEJ152" s="4"/>
      <c r="LEK152" s="4"/>
      <c r="LEL152" s="4"/>
      <c r="LEM152" s="4"/>
      <c r="LEN152" s="4"/>
      <c r="LEO152" s="4"/>
      <c r="LEP152" s="4"/>
      <c r="LEQ152" s="4"/>
      <c r="LER152" s="4"/>
      <c r="LES152" s="4"/>
      <c r="LET152" s="4"/>
      <c r="LEU152" s="4"/>
      <c r="LEV152" s="4"/>
      <c r="LEW152" s="4"/>
      <c r="LEX152" s="4"/>
      <c r="LEY152" s="4"/>
      <c r="LEZ152" s="4"/>
      <c r="LFA152" s="4"/>
      <c r="LFB152" s="4"/>
      <c r="LFC152" s="4"/>
      <c r="LFD152" s="4"/>
      <c r="LFE152" s="4"/>
      <c r="LFF152" s="4"/>
      <c r="LFG152" s="4"/>
      <c r="LFH152" s="4"/>
      <c r="LFI152" s="4"/>
      <c r="LFJ152" s="4"/>
      <c r="LFK152" s="4"/>
      <c r="LFL152" s="4"/>
      <c r="LFM152" s="4"/>
      <c r="LFN152" s="4"/>
      <c r="LFO152" s="4"/>
      <c r="LFP152" s="4"/>
      <c r="LFQ152" s="4"/>
      <c r="LFR152" s="4"/>
      <c r="LFS152" s="4"/>
      <c r="LFT152" s="4"/>
      <c r="LFU152" s="4"/>
      <c r="LFV152" s="4"/>
      <c r="LFW152" s="4"/>
      <c r="LFX152" s="4"/>
      <c r="LFY152" s="4"/>
      <c r="LFZ152" s="4"/>
      <c r="LGA152" s="4"/>
      <c r="LGB152" s="4"/>
      <c r="LGC152" s="4"/>
      <c r="LGD152" s="4"/>
      <c r="LGE152" s="4"/>
      <c r="LGF152" s="4"/>
      <c r="LGG152" s="4"/>
      <c r="LGH152" s="4"/>
      <c r="LGI152" s="4"/>
      <c r="LGJ152" s="4"/>
      <c r="LGK152" s="4"/>
      <c r="LGL152" s="4"/>
      <c r="LGM152" s="4"/>
      <c r="LGN152" s="4"/>
      <c r="LGO152" s="4"/>
      <c r="LGP152" s="4"/>
      <c r="LGQ152" s="4"/>
      <c r="LGR152" s="4"/>
      <c r="LGS152" s="4"/>
      <c r="LGT152" s="4"/>
      <c r="LGU152" s="4"/>
      <c r="LGV152" s="4"/>
      <c r="LGW152" s="4"/>
      <c r="LGX152" s="4"/>
      <c r="LGY152" s="4"/>
      <c r="LGZ152" s="4"/>
      <c r="LHA152" s="4"/>
      <c r="LHB152" s="4"/>
      <c r="LHC152" s="4"/>
      <c r="LHD152" s="4"/>
      <c r="LHE152" s="4"/>
      <c r="LHF152" s="4"/>
      <c r="LHG152" s="4"/>
      <c r="LHH152" s="4"/>
      <c r="LHI152" s="4"/>
      <c r="LHJ152" s="4"/>
      <c r="LHK152" s="4"/>
      <c r="LHL152" s="4"/>
      <c r="LHM152" s="4"/>
      <c r="LHN152" s="4"/>
      <c r="LHO152" s="4"/>
      <c r="LHP152" s="4"/>
      <c r="LHQ152" s="4"/>
      <c r="LHR152" s="4"/>
      <c r="LHS152" s="4"/>
      <c r="LHT152" s="4"/>
      <c r="LHU152" s="4"/>
      <c r="LHV152" s="4"/>
      <c r="LHW152" s="4"/>
      <c r="LHX152" s="4"/>
      <c r="LHY152" s="4"/>
      <c r="LHZ152" s="4"/>
      <c r="LIA152" s="4"/>
      <c r="LIB152" s="4"/>
      <c r="LIC152" s="4"/>
      <c r="LID152" s="4"/>
      <c r="LIE152" s="4"/>
      <c r="LIF152" s="4"/>
      <c r="LIG152" s="4"/>
      <c r="LIH152" s="4"/>
      <c r="LII152" s="4"/>
      <c r="LIJ152" s="4"/>
      <c r="LIK152" s="4"/>
      <c r="LIL152" s="4"/>
      <c r="LIM152" s="4"/>
      <c r="LIN152" s="4"/>
      <c r="LIO152" s="4"/>
      <c r="LIP152" s="4"/>
      <c r="LIQ152" s="4"/>
      <c r="LIR152" s="4"/>
      <c r="LIS152" s="4"/>
      <c r="LIT152" s="4"/>
      <c r="LIU152" s="4"/>
      <c r="LIV152" s="4"/>
      <c r="LIW152" s="4"/>
      <c r="LIX152" s="4"/>
      <c r="LIY152" s="4"/>
      <c r="LIZ152" s="4"/>
      <c r="LJA152" s="4"/>
      <c r="LJB152" s="4"/>
      <c r="LJC152" s="4"/>
      <c r="LJD152" s="4"/>
      <c r="LJE152" s="4"/>
      <c r="LJF152" s="4"/>
      <c r="LJG152" s="4"/>
      <c r="LJH152" s="4"/>
      <c r="LJI152" s="4"/>
      <c r="LJJ152" s="4"/>
      <c r="LJK152" s="4"/>
      <c r="LJL152" s="4"/>
      <c r="LJM152" s="4"/>
      <c r="LJN152" s="4"/>
      <c r="LJO152" s="4"/>
      <c r="LJP152" s="4"/>
      <c r="LJQ152" s="4"/>
      <c r="LJR152" s="4"/>
      <c r="LJS152" s="4"/>
      <c r="LJT152" s="4"/>
      <c r="LJU152" s="4"/>
      <c r="LJV152" s="4"/>
      <c r="LJW152" s="4"/>
      <c r="LJX152" s="4"/>
      <c r="LJY152" s="4"/>
      <c r="LJZ152" s="4"/>
      <c r="LKA152" s="4"/>
      <c r="LKB152" s="4"/>
      <c r="LKC152" s="4"/>
      <c r="LKD152" s="4"/>
      <c r="LKE152" s="74"/>
      <c r="LKF152" s="74"/>
      <c r="LKG152" s="74"/>
      <c r="LKH152" s="74"/>
      <c r="LKI152" s="74"/>
      <c r="LKJ152" s="74"/>
      <c r="LKK152" s="4"/>
      <c r="LKL152" s="4"/>
      <c r="LKM152" s="4"/>
      <c r="LKN152" s="4"/>
      <c r="LKO152" s="4"/>
      <c r="LKP152" s="4"/>
      <c r="LKQ152" s="4"/>
      <c r="LKR152" s="4"/>
      <c r="LKS152" s="4"/>
      <c r="LKT152" s="4"/>
      <c r="LKU152" s="4"/>
      <c r="LKV152" s="4"/>
      <c r="LKW152" s="4"/>
      <c r="LKX152" s="4"/>
      <c r="LKY152" s="4"/>
      <c r="LKZ152" s="4"/>
      <c r="LLA152" s="4"/>
      <c r="LLB152" s="4"/>
      <c r="LLC152" s="4"/>
      <c r="LLD152" s="4"/>
      <c r="LLE152" s="4"/>
      <c r="LLF152" s="4"/>
      <c r="LLG152" s="4"/>
      <c r="LLH152" s="4"/>
      <c r="LLI152" s="4"/>
      <c r="LLJ152" s="4"/>
      <c r="LLK152" s="4"/>
      <c r="LLL152" s="4"/>
      <c r="LLM152" s="4"/>
      <c r="LLN152" s="4"/>
      <c r="LLO152" s="4"/>
      <c r="LLP152" s="4"/>
      <c r="LLQ152" s="4"/>
      <c r="LLR152" s="4"/>
      <c r="LLS152" s="4"/>
      <c r="LLT152" s="4"/>
      <c r="LLU152" s="4"/>
      <c r="LLV152" s="4"/>
      <c r="LLW152" s="4"/>
      <c r="LLX152" s="4"/>
      <c r="LLY152" s="4"/>
      <c r="LLZ152" s="4"/>
      <c r="LMA152" s="4"/>
      <c r="LMB152" s="4"/>
      <c r="LMC152" s="4"/>
      <c r="LMD152" s="4"/>
      <c r="LME152" s="4"/>
      <c r="LMF152" s="4"/>
      <c r="LMG152" s="4"/>
      <c r="LMH152" s="4"/>
      <c r="LMI152" s="4"/>
      <c r="LMJ152" s="4"/>
      <c r="LMK152" s="4"/>
      <c r="LML152" s="4"/>
      <c r="LMM152" s="4"/>
      <c r="LMN152" s="4"/>
      <c r="LMO152" s="4"/>
      <c r="LMP152" s="4"/>
      <c r="LMQ152" s="4"/>
      <c r="LMR152" s="4"/>
      <c r="LMS152" s="4"/>
      <c r="LMT152" s="4"/>
      <c r="LMU152" s="4"/>
      <c r="LMV152" s="4"/>
      <c r="LMW152" s="4"/>
      <c r="LMX152" s="4"/>
      <c r="LMY152" s="4"/>
      <c r="LMZ152" s="4"/>
      <c r="LNA152" s="4"/>
      <c r="LNB152" s="4"/>
      <c r="LNC152" s="4"/>
      <c r="LND152" s="4"/>
      <c r="LNE152" s="4"/>
      <c r="LNF152" s="4"/>
      <c r="LNG152" s="4"/>
      <c r="LNH152" s="4"/>
      <c r="LNI152" s="4"/>
      <c r="LNJ152" s="4"/>
      <c r="LNK152" s="4"/>
      <c r="LNL152" s="4"/>
      <c r="LNM152" s="4"/>
      <c r="LNN152" s="4"/>
      <c r="LNO152" s="4"/>
      <c r="LNP152" s="4"/>
      <c r="LNQ152" s="4"/>
      <c r="LNR152" s="4"/>
      <c r="LNS152" s="4"/>
      <c r="LNT152" s="4"/>
      <c r="LNU152" s="4"/>
      <c r="LNV152" s="4"/>
      <c r="LNW152" s="4"/>
      <c r="LNX152" s="4"/>
      <c r="LNY152" s="4"/>
      <c r="LNZ152" s="4"/>
      <c r="LOA152" s="4"/>
      <c r="LOB152" s="4"/>
      <c r="LOC152" s="4"/>
      <c r="LOD152" s="4"/>
      <c r="LOE152" s="4"/>
      <c r="LOF152" s="4"/>
      <c r="LOG152" s="4"/>
      <c r="LOH152" s="4"/>
      <c r="LOI152" s="4"/>
      <c r="LOJ152" s="4"/>
      <c r="LOK152" s="4"/>
      <c r="LOL152" s="4"/>
      <c r="LOM152" s="4"/>
      <c r="LON152" s="4"/>
      <c r="LOO152" s="4"/>
      <c r="LOP152" s="4"/>
      <c r="LOQ152" s="4"/>
      <c r="LOR152" s="4"/>
      <c r="LOS152" s="4"/>
      <c r="LOT152" s="4"/>
      <c r="LOU152" s="4"/>
      <c r="LOV152" s="4"/>
      <c r="LOW152" s="4"/>
      <c r="LOX152" s="4"/>
      <c r="LOY152" s="4"/>
      <c r="LOZ152" s="4"/>
      <c r="LPA152" s="4"/>
      <c r="LPB152" s="4"/>
      <c r="LPC152" s="4"/>
      <c r="LPD152" s="4"/>
      <c r="LPE152" s="4"/>
      <c r="LPF152" s="4"/>
      <c r="LPG152" s="4"/>
      <c r="LPH152" s="4"/>
      <c r="LPI152" s="4"/>
      <c r="LPJ152" s="4"/>
      <c r="LPK152" s="4"/>
      <c r="LPL152" s="4"/>
      <c r="LPM152" s="4"/>
      <c r="LPN152" s="4"/>
      <c r="LPO152" s="4"/>
      <c r="LPP152" s="4"/>
      <c r="LPQ152" s="4"/>
      <c r="LPR152" s="4"/>
      <c r="LPS152" s="4"/>
      <c r="LPT152" s="4"/>
      <c r="LPU152" s="4"/>
      <c r="LPV152" s="4"/>
      <c r="LPW152" s="4"/>
      <c r="LPX152" s="4"/>
      <c r="LPY152" s="4"/>
      <c r="LPZ152" s="4"/>
      <c r="LQA152" s="4"/>
      <c r="LQB152" s="4"/>
      <c r="LQC152" s="4"/>
      <c r="LQD152" s="4"/>
      <c r="LQE152" s="4"/>
      <c r="LQF152" s="4"/>
      <c r="LQG152" s="4"/>
      <c r="LQH152" s="4"/>
      <c r="LQI152" s="4"/>
      <c r="LQJ152" s="4"/>
      <c r="LQK152" s="4"/>
      <c r="LQL152" s="4"/>
      <c r="LQM152" s="4"/>
      <c r="LQN152" s="4"/>
      <c r="LQO152" s="4"/>
      <c r="LQP152" s="4"/>
      <c r="LQQ152" s="4"/>
      <c r="LQR152" s="4"/>
      <c r="LQS152" s="4"/>
      <c r="LQT152" s="4"/>
      <c r="LQU152" s="4"/>
      <c r="LQV152" s="4"/>
      <c r="LQW152" s="4"/>
      <c r="LQX152" s="4"/>
      <c r="LQY152" s="4"/>
      <c r="LQZ152" s="4"/>
      <c r="LRA152" s="4"/>
      <c r="LRB152" s="4"/>
      <c r="LRC152" s="4"/>
      <c r="LRD152" s="4"/>
      <c r="LRE152" s="4"/>
      <c r="LRF152" s="4"/>
      <c r="LRG152" s="4"/>
      <c r="LRH152" s="4"/>
      <c r="LRI152" s="4"/>
      <c r="LRJ152" s="4"/>
      <c r="LRK152" s="4"/>
      <c r="LRL152" s="4"/>
      <c r="LRM152" s="4"/>
      <c r="LRN152" s="4"/>
      <c r="LRO152" s="4"/>
      <c r="LRP152" s="4"/>
      <c r="LRQ152" s="4"/>
      <c r="LRR152" s="4"/>
      <c r="LRS152" s="4"/>
      <c r="LRT152" s="4"/>
      <c r="LRU152" s="4"/>
      <c r="LRV152" s="4"/>
      <c r="LRW152" s="4"/>
      <c r="LRX152" s="4"/>
      <c r="LRY152" s="4"/>
      <c r="LRZ152" s="4"/>
      <c r="LSA152" s="4"/>
      <c r="LSB152" s="4"/>
      <c r="LSC152" s="4"/>
      <c r="LSD152" s="4"/>
      <c r="LSE152" s="4"/>
      <c r="LSF152" s="4"/>
      <c r="LSG152" s="4"/>
      <c r="LSH152" s="4"/>
      <c r="LSI152" s="4"/>
      <c r="LSJ152" s="4"/>
      <c r="LSK152" s="4"/>
      <c r="LSL152" s="4"/>
      <c r="LSM152" s="4"/>
      <c r="LSN152" s="4"/>
      <c r="LSO152" s="4"/>
      <c r="LSP152" s="4"/>
      <c r="LSQ152" s="4"/>
      <c r="LSR152" s="4"/>
      <c r="LSS152" s="4"/>
      <c r="LST152" s="4"/>
      <c r="LSU152" s="4"/>
      <c r="LSV152" s="4"/>
      <c r="LSW152" s="4"/>
      <c r="LSX152" s="4"/>
      <c r="LSY152" s="4"/>
      <c r="LSZ152" s="4"/>
      <c r="LTA152" s="4"/>
      <c r="LTB152" s="4"/>
      <c r="LTC152" s="4"/>
      <c r="LTD152" s="4"/>
      <c r="LTE152" s="4"/>
      <c r="LTF152" s="4"/>
      <c r="LTG152" s="4"/>
      <c r="LTH152" s="4"/>
      <c r="LTI152" s="4"/>
      <c r="LTJ152" s="4"/>
      <c r="LTK152" s="4"/>
      <c r="LTL152" s="4"/>
      <c r="LTM152" s="4"/>
      <c r="LTN152" s="4"/>
      <c r="LTO152" s="4"/>
      <c r="LTP152" s="4"/>
      <c r="LTQ152" s="4"/>
      <c r="LTR152" s="4"/>
      <c r="LTS152" s="4"/>
      <c r="LTT152" s="4"/>
      <c r="LTU152" s="4"/>
      <c r="LTV152" s="4"/>
      <c r="LTW152" s="4"/>
      <c r="LTX152" s="4"/>
      <c r="LTY152" s="4"/>
      <c r="LTZ152" s="4"/>
      <c r="LUA152" s="74"/>
      <c r="LUB152" s="74"/>
      <c r="LUC152" s="74"/>
      <c r="LUD152" s="74"/>
      <c r="LUE152" s="74"/>
      <c r="LUF152" s="74"/>
      <c r="LUG152" s="4"/>
      <c r="LUH152" s="4"/>
      <c r="LUI152" s="4"/>
      <c r="LUJ152" s="4"/>
      <c r="LUK152" s="4"/>
      <c r="LUL152" s="4"/>
      <c r="LUM152" s="4"/>
      <c r="LUN152" s="4"/>
      <c r="LUO152" s="4"/>
      <c r="LUP152" s="4"/>
      <c r="LUQ152" s="4"/>
      <c r="LUR152" s="4"/>
      <c r="LUS152" s="4"/>
      <c r="LUT152" s="4"/>
      <c r="LUU152" s="4"/>
      <c r="LUV152" s="4"/>
      <c r="LUW152" s="4"/>
      <c r="LUX152" s="4"/>
      <c r="LUY152" s="4"/>
      <c r="LUZ152" s="4"/>
      <c r="LVA152" s="4"/>
      <c r="LVB152" s="4"/>
      <c r="LVC152" s="4"/>
      <c r="LVD152" s="4"/>
      <c r="LVE152" s="4"/>
      <c r="LVF152" s="4"/>
      <c r="LVG152" s="4"/>
      <c r="LVH152" s="4"/>
      <c r="LVI152" s="4"/>
      <c r="LVJ152" s="4"/>
      <c r="LVK152" s="4"/>
      <c r="LVL152" s="4"/>
      <c r="LVM152" s="4"/>
      <c r="LVN152" s="4"/>
      <c r="LVO152" s="4"/>
      <c r="LVP152" s="4"/>
      <c r="LVQ152" s="4"/>
      <c r="LVR152" s="4"/>
      <c r="LVS152" s="4"/>
      <c r="LVT152" s="4"/>
      <c r="LVU152" s="4"/>
      <c r="LVV152" s="4"/>
      <c r="LVW152" s="4"/>
      <c r="LVX152" s="4"/>
      <c r="LVY152" s="4"/>
      <c r="LVZ152" s="4"/>
      <c r="LWA152" s="4"/>
      <c r="LWB152" s="4"/>
      <c r="LWC152" s="4"/>
      <c r="LWD152" s="4"/>
      <c r="LWE152" s="4"/>
      <c r="LWF152" s="4"/>
      <c r="LWG152" s="4"/>
      <c r="LWH152" s="4"/>
      <c r="LWI152" s="4"/>
      <c r="LWJ152" s="4"/>
      <c r="LWK152" s="4"/>
      <c r="LWL152" s="4"/>
      <c r="LWM152" s="4"/>
      <c r="LWN152" s="4"/>
      <c r="LWO152" s="4"/>
      <c r="LWP152" s="4"/>
      <c r="LWQ152" s="4"/>
      <c r="LWR152" s="4"/>
      <c r="LWS152" s="4"/>
      <c r="LWT152" s="4"/>
      <c r="LWU152" s="4"/>
      <c r="LWV152" s="4"/>
      <c r="LWW152" s="4"/>
      <c r="LWX152" s="4"/>
      <c r="LWY152" s="4"/>
      <c r="LWZ152" s="4"/>
      <c r="LXA152" s="4"/>
      <c r="LXB152" s="4"/>
      <c r="LXC152" s="4"/>
      <c r="LXD152" s="4"/>
      <c r="LXE152" s="4"/>
      <c r="LXF152" s="4"/>
      <c r="LXG152" s="4"/>
      <c r="LXH152" s="4"/>
      <c r="LXI152" s="4"/>
      <c r="LXJ152" s="4"/>
      <c r="LXK152" s="4"/>
      <c r="LXL152" s="4"/>
      <c r="LXM152" s="4"/>
      <c r="LXN152" s="4"/>
      <c r="LXO152" s="4"/>
      <c r="LXP152" s="4"/>
      <c r="LXQ152" s="4"/>
      <c r="LXR152" s="4"/>
      <c r="LXS152" s="4"/>
      <c r="LXT152" s="4"/>
      <c r="LXU152" s="4"/>
      <c r="LXV152" s="4"/>
      <c r="LXW152" s="4"/>
      <c r="LXX152" s="4"/>
      <c r="LXY152" s="4"/>
      <c r="LXZ152" s="4"/>
      <c r="LYA152" s="4"/>
      <c r="LYB152" s="4"/>
      <c r="LYC152" s="4"/>
      <c r="LYD152" s="4"/>
      <c r="LYE152" s="4"/>
      <c r="LYF152" s="4"/>
      <c r="LYG152" s="4"/>
      <c r="LYH152" s="4"/>
      <c r="LYI152" s="4"/>
      <c r="LYJ152" s="4"/>
      <c r="LYK152" s="4"/>
      <c r="LYL152" s="4"/>
      <c r="LYM152" s="4"/>
      <c r="LYN152" s="4"/>
      <c r="LYO152" s="4"/>
      <c r="LYP152" s="4"/>
      <c r="LYQ152" s="4"/>
      <c r="LYR152" s="4"/>
      <c r="LYS152" s="4"/>
      <c r="LYT152" s="4"/>
      <c r="LYU152" s="4"/>
      <c r="LYV152" s="4"/>
      <c r="LYW152" s="4"/>
      <c r="LYX152" s="4"/>
      <c r="LYY152" s="4"/>
      <c r="LYZ152" s="4"/>
      <c r="LZA152" s="4"/>
      <c r="LZB152" s="4"/>
      <c r="LZC152" s="4"/>
      <c r="LZD152" s="4"/>
      <c r="LZE152" s="4"/>
      <c r="LZF152" s="4"/>
      <c r="LZG152" s="4"/>
      <c r="LZH152" s="4"/>
      <c r="LZI152" s="4"/>
      <c r="LZJ152" s="4"/>
      <c r="LZK152" s="4"/>
      <c r="LZL152" s="4"/>
      <c r="LZM152" s="4"/>
      <c r="LZN152" s="4"/>
      <c r="LZO152" s="4"/>
      <c r="LZP152" s="4"/>
      <c r="LZQ152" s="4"/>
      <c r="LZR152" s="4"/>
      <c r="LZS152" s="4"/>
      <c r="LZT152" s="4"/>
      <c r="LZU152" s="4"/>
      <c r="LZV152" s="4"/>
      <c r="LZW152" s="4"/>
      <c r="LZX152" s="4"/>
      <c r="LZY152" s="4"/>
      <c r="LZZ152" s="4"/>
      <c r="MAA152" s="4"/>
      <c r="MAB152" s="4"/>
      <c r="MAC152" s="4"/>
      <c r="MAD152" s="4"/>
      <c r="MAE152" s="4"/>
      <c r="MAF152" s="4"/>
      <c r="MAG152" s="4"/>
      <c r="MAH152" s="4"/>
      <c r="MAI152" s="4"/>
      <c r="MAJ152" s="4"/>
      <c r="MAK152" s="4"/>
      <c r="MAL152" s="4"/>
      <c r="MAM152" s="4"/>
      <c r="MAN152" s="4"/>
      <c r="MAO152" s="4"/>
      <c r="MAP152" s="4"/>
      <c r="MAQ152" s="4"/>
      <c r="MAR152" s="4"/>
      <c r="MAS152" s="4"/>
      <c r="MAT152" s="4"/>
      <c r="MAU152" s="4"/>
      <c r="MAV152" s="4"/>
      <c r="MAW152" s="4"/>
      <c r="MAX152" s="4"/>
      <c r="MAY152" s="4"/>
      <c r="MAZ152" s="4"/>
      <c r="MBA152" s="4"/>
      <c r="MBB152" s="4"/>
      <c r="MBC152" s="4"/>
      <c r="MBD152" s="4"/>
      <c r="MBE152" s="4"/>
      <c r="MBF152" s="4"/>
      <c r="MBG152" s="4"/>
      <c r="MBH152" s="4"/>
      <c r="MBI152" s="4"/>
      <c r="MBJ152" s="4"/>
      <c r="MBK152" s="4"/>
      <c r="MBL152" s="4"/>
      <c r="MBM152" s="4"/>
      <c r="MBN152" s="4"/>
      <c r="MBO152" s="4"/>
      <c r="MBP152" s="4"/>
      <c r="MBQ152" s="4"/>
      <c r="MBR152" s="4"/>
      <c r="MBS152" s="4"/>
      <c r="MBT152" s="4"/>
      <c r="MBU152" s="4"/>
      <c r="MBV152" s="4"/>
      <c r="MBW152" s="4"/>
      <c r="MBX152" s="4"/>
      <c r="MBY152" s="4"/>
      <c r="MBZ152" s="4"/>
      <c r="MCA152" s="4"/>
      <c r="MCB152" s="4"/>
      <c r="MCC152" s="4"/>
      <c r="MCD152" s="4"/>
      <c r="MCE152" s="4"/>
      <c r="MCF152" s="4"/>
      <c r="MCG152" s="4"/>
      <c r="MCH152" s="4"/>
      <c r="MCI152" s="4"/>
      <c r="MCJ152" s="4"/>
      <c r="MCK152" s="4"/>
      <c r="MCL152" s="4"/>
      <c r="MCM152" s="4"/>
      <c r="MCN152" s="4"/>
      <c r="MCO152" s="4"/>
      <c r="MCP152" s="4"/>
      <c r="MCQ152" s="4"/>
      <c r="MCR152" s="4"/>
      <c r="MCS152" s="4"/>
      <c r="MCT152" s="4"/>
      <c r="MCU152" s="4"/>
      <c r="MCV152" s="4"/>
      <c r="MCW152" s="4"/>
      <c r="MCX152" s="4"/>
      <c r="MCY152" s="4"/>
      <c r="MCZ152" s="4"/>
      <c r="MDA152" s="4"/>
      <c r="MDB152" s="4"/>
      <c r="MDC152" s="4"/>
      <c r="MDD152" s="4"/>
      <c r="MDE152" s="4"/>
      <c r="MDF152" s="4"/>
      <c r="MDG152" s="4"/>
      <c r="MDH152" s="4"/>
      <c r="MDI152" s="4"/>
      <c r="MDJ152" s="4"/>
      <c r="MDK152" s="4"/>
      <c r="MDL152" s="4"/>
      <c r="MDM152" s="4"/>
      <c r="MDN152" s="4"/>
      <c r="MDO152" s="4"/>
      <c r="MDP152" s="4"/>
      <c r="MDQ152" s="4"/>
      <c r="MDR152" s="4"/>
      <c r="MDS152" s="4"/>
      <c r="MDT152" s="4"/>
      <c r="MDU152" s="4"/>
      <c r="MDV152" s="4"/>
      <c r="MDW152" s="74"/>
      <c r="MDX152" s="74"/>
      <c r="MDY152" s="74"/>
      <c r="MDZ152" s="74"/>
      <c r="MEA152" s="74"/>
      <c r="MEB152" s="74"/>
      <c r="MEC152" s="4"/>
      <c r="MED152" s="4"/>
      <c r="MEE152" s="4"/>
      <c r="MEF152" s="4"/>
      <c r="MEG152" s="4"/>
      <c r="MEH152" s="4"/>
      <c r="MEI152" s="4"/>
      <c r="MEJ152" s="4"/>
      <c r="MEK152" s="4"/>
      <c r="MEL152" s="4"/>
      <c r="MEM152" s="4"/>
      <c r="MEN152" s="4"/>
      <c r="MEO152" s="4"/>
      <c r="MEP152" s="4"/>
      <c r="MEQ152" s="4"/>
      <c r="MER152" s="4"/>
      <c r="MES152" s="4"/>
      <c r="MET152" s="4"/>
      <c r="MEU152" s="4"/>
      <c r="MEV152" s="4"/>
      <c r="MEW152" s="4"/>
      <c r="MEX152" s="4"/>
      <c r="MEY152" s="4"/>
      <c r="MEZ152" s="4"/>
      <c r="MFA152" s="4"/>
      <c r="MFB152" s="4"/>
      <c r="MFC152" s="4"/>
      <c r="MFD152" s="4"/>
      <c r="MFE152" s="4"/>
      <c r="MFF152" s="4"/>
      <c r="MFG152" s="4"/>
      <c r="MFH152" s="4"/>
      <c r="MFI152" s="4"/>
      <c r="MFJ152" s="4"/>
      <c r="MFK152" s="4"/>
      <c r="MFL152" s="4"/>
      <c r="MFM152" s="4"/>
      <c r="MFN152" s="4"/>
      <c r="MFO152" s="4"/>
      <c r="MFP152" s="4"/>
      <c r="MFQ152" s="4"/>
      <c r="MFR152" s="4"/>
      <c r="MFS152" s="4"/>
      <c r="MFT152" s="4"/>
      <c r="MFU152" s="4"/>
      <c r="MFV152" s="4"/>
      <c r="MFW152" s="4"/>
      <c r="MFX152" s="4"/>
      <c r="MFY152" s="4"/>
      <c r="MFZ152" s="4"/>
      <c r="MGA152" s="4"/>
      <c r="MGB152" s="4"/>
      <c r="MGC152" s="4"/>
      <c r="MGD152" s="4"/>
      <c r="MGE152" s="4"/>
      <c r="MGF152" s="4"/>
      <c r="MGG152" s="4"/>
      <c r="MGH152" s="4"/>
      <c r="MGI152" s="4"/>
      <c r="MGJ152" s="4"/>
      <c r="MGK152" s="4"/>
      <c r="MGL152" s="4"/>
      <c r="MGM152" s="4"/>
      <c r="MGN152" s="4"/>
      <c r="MGO152" s="4"/>
      <c r="MGP152" s="4"/>
      <c r="MGQ152" s="4"/>
      <c r="MGR152" s="4"/>
      <c r="MGS152" s="4"/>
      <c r="MGT152" s="4"/>
      <c r="MGU152" s="4"/>
      <c r="MGV152" s="4"/>
      <c r="MGW152" s="4"/>
      <c r="MGX152" s="4"/>
      <c r="MGY152" s="4"/>
      <c r="MGZ152" s="4"/>
      <c r="MHA152" s="4"/>
      <c r="MHB152" s="4"/>
      <c r="MHC152" s="4"/>
      <c r="MHD152" s="4"/>
      <c r="MHE152" s="4"/>
      <c r="MHF152" s="4"/>
      <c r="MHG152" s="4"/>
      <c r="MHH152" s="4"/>
      <c r="MHI152" s="4"/>
      <c r="MHJ152" s="4"/>
      <c r="MHK152" s="4"/>
      <c r="MHL152" s="4"/>
      <c r="MHM152" s="4"/>
      <c r="MHN152" s="4"/>
      <c r="MHO152" s="4"/>
      <c r="MHP152" s="4"/>
      <c r="MHQ152" s="4"/>
      <c r="MHR152" s="4"/>
      <c r="MHS152" s="4"/>
      <c r="MHT152" s="4"/>
      <c r="MHU152" s="4"/>
      <c r="MHV152" s="4"/>
      <c r="MHW152" s="4"/>
      <c r="MHX152" s="4"/>
      <c r="MHY152" s="4"/>
      <c r="MHZ152" s="4"/>
      <c r="MIA152" s="4"/>
      <c r="MIB152" s="4"/>
      <c r="MIC152" s="4"/>
      <c r="MID152" s="4"/>
      <c r="MIE152" s="4"/>
      <c r="MIF152" s="4"/>
      <c r="MIG152" s="4"/>
      <c r="MIH152" s="4"/>
      <c r="MII152" s="4"/>
      <c r="MIJ152" s="4"/>
      <c r="MIK152" s="4"/>
      <c r="MIL152" s="4"/>
      <c r="MIM152" s="4"/>
      <c r="MIN152" s="4"/>
      <c r="MIO152" s="4"/>
      <c r="MIP152" s="4"/>
      <c r="MIQ152" s="4"/>
      <c r="MIR152" s="4"/>
      <c r="MIS152" s="4"/>
      <c r="MIT152" s="4"/>
      <c r="MIU152" s="4"/>
      <c r="MIV152" s="4"/>
      <c r="MIW152" s="4"/>
      <c r="MIX152" s="4"/>
      <c r="MIY152" s="4"/>
      <c r="MIZ152" s="4"/>
      <c r="MJA152" s="4"/>
      <c r="MJB152" s="4"/>
      <c r="MJC152" s="4"/>
      <c r="MJD152" s="4"/>
      <c r="MJE152" s="4"/>
      <c r="MJF152" s="4"/>
      <c r="MJG152" s="4"/>
      <c r="MJH152" s="4"/>
      <c r="MJI152" s="4"/>
      <c r="MJJ152" s="4"/>
      <c r="MJK152" s="4"/>
      <c r="MJL152" s="4"/>
      <c r="MJM152" s="4"/>
      <c r="MJN152" s="4"/>
      <c r="MJO152" s="4"/>
      <c r="MJP152" s="4"/>
      <c r="MJQ152" s="4"/>
      <c r="MJR152" s="4"/>
      <c r="MJS152" s="4"/>
      <c r="MJT152" s="4"/>
      <c r="MJU152" s="4"/>
      <c r="MJV152" s="4"/>
      <c r="MJW152" s="4"/>
      <c r="MJX152" s="4"/>
      <c r="MJY152" s="4"/>
      <c r="MJZ152" s="4"/>
      <c r="MKA152" s="4"/>
      <c r="MKB152" s="4"/>
      <c r="MKC152" s="4"/>
      <c r="MKD152" s="4"/>
      <c r="MKE152" s="4"/>
      <c r="MKF152" s="4"/>
      <c r="MKG152" s="4"/>
      <c r="MKH152" s="4"/>
      <c r="MKI152" s="4"/>
      <c r="MKJ152" s="4"/>
      <c r="MKK152" s="4"/>
      <c r="MKL152" s="4"/>
      <c r="MKM152" s="4"/>
      <c r="MKN152" s="4"/>
      <c r="MKO152" s="4"/>
      <c r="MKP152" s="4"/>
      <c r="MKQ152" s="4"/>
      <c r="MKR152" s="4"/>
      <c r="MKS152" s="4"/>
      <c r="MKT152" s="4"/>
      <c r="MKU152" s="4"/>
      <c r="MKV152" s="4"/>
      <c r="MKW152" s="4"/>
      <c r="MKX152" s="4"/>
      <c r="MKY152" s="4"/>
      <c r="MKZ152" s="4"/>
      <c r="MLA152" s="4"/>
      <c r="MLB152" s="4"/>
      <c r="MLC152" s="4"/>
      <c r="MLD152" s="4"/>
      <c r="MLE152" s="4"/>
      <c r="MLF152" s="4"/>
      <c r="MLG152" s="4"/>
      <c r="MLH152" s="4"/>
      <c r="MLI152" s="4"/>
      <c r="MLJ152" s="4"/>
      <c r="MLK152" s="4"/>
      <c r="MLL152" s="4"/>
      <c r="MLM152" s="4"/>
      <c r="MLN152" s="4"/>
      <c r="MLO152" s="4"/>
      <c r="MLP152" s="4"/>
      <c r="MLQ152" s="4"/>
      <c r="MLR152" s="4"/>
      <c r="MLS152" s="4"/>
      <c r="MLT152" s="4"/>
      <c r="MLU152" s="4"/>
      <c r="MLV152" s="4"/>
      <c r="MLW152" s="4"/>
      <c r="MLX152" s="4"/>
      <c r="MLY152" s="4"/>
      <c r="MLZ152" s="4"/>
      <c r="MMA152" s="4"/>
      <c r="MMB152" s="4"/>
      <c r="MMC152" s="4"/>
      <c r="MMD152" s="4"/>
      <c r="MME152" s="4"/>
      <c r="MMF152" s="4"/>
      <c r="MMG152" s="4"/>
      <c r="MMH152" s="4"/>
      <c r="MMI152" s="4"/>
      <c r="MMJ152" s="4"/>
      <c r="MMK152" s="4"/>
      <c r="MML152" s="4"/>
      <c r="MMM152" s="4"/>
      <c r="MMN152" s="4"/>
      <c r="MMO152" s="4"/>
      <c r="MMP152" s="4"/>
      <c r="MMQ152" s="4"/>
      <c r="MMR152" s="4"/>
      <c r="MMS152" s="4"/>
      <c r="MMT152" s="4"/>
      <c r="MMU152" s="4"/>
      <c r="MMV152" s="4"/>
      <c r="MMW152" s="4"/>
      <c r="MMX152" s="4"/>
      <c r="MMY152" s="4"/>
      <c r="MMZ152" s="4"/>
      <c r="MNA152" s="4"/>
      <c r="MNB152" s="4"/>
      <c r="MNC152" s="4"/>
      <c r="MND152" s="4"/>
      <c r="MNE152" s="4"/>
      <c r="MNF152" s="4"/>
      <c r="MNG152" s="4"/>
      <c r="MNH152" s="4"/>
      <c r="MNI152" s="4"/>
      <c r="MNJ152" s="4"/>
      <c r="MNK152" s="4"/>
      <c r="MNL152" s="4"/>
      <c r="MNM152" s="4"/>
      <c r="MNN152" s="4"/>
      <c r="MNO152" s="4"/>
      <c r="MNP152" s="4"/>
      <c r="MNQ152" s="4"/>
      <c r="MNR152" s="4"/>
      <c r="MNS152" s="74"/>
      <c r="MNT152" s="74"/>
      <c r="MNU152" s="74"/>
      <c r="MNV152" s="74"/>
      <c r="MNW152" s="74"/>
      <c r="MNX152" s="74"/>
      <c r="MNY152" s="4"/>
      <c r="MNZ152" s="4"/>
      <c r="MOA152" s="4"/>
      <c r="MOB152" s="4"/>
      <c r="MOC152" s="4"/>
      <c r="MOD152" s="4"/>
      <c r="MOE152" s="4"/>
      <c r="MOF152" s="4"/>
      <c r="MOG152" s="4"/>
      <c r="MOH152" s="4"/>
      <c r="MOI152" s="4"/>
      <c r="MOJ152" s="4"/>
      <c r="MOK152" s="4"/>
      <c r="MOL152" s="4"/>
      <c r="MOM152" s="4"/>
      <c r="MON152" s="4"/>
      <c r="MOO152" s="4"/>
      <c r="MOP152" s="4"/>
      <c r="MOQ152" s="4"/>
      <c r="MOR152" s="4"/>
      <c r="MOS152" s="4"/>
      <c r="MOT152" s="4"/>
      <c r="MOU152" s="4"/>
      <c r="MOV152" s="4"/>
      <c r="MOW152" s="4"/>
      <c r="MOX152" s="4"/>
      <c r="MOY152" s="4"/>
      <c r="MOZ152" s="4"/>
      <c r="MPA152" s="4"/>
      <c r="MPB152" s="4"/>
      <c r="MPC152" s="4"/>
      <c r="MPD152" s="4"/>
      <c r="MPE152" s="4"/>
      <c r="MPF152" s="4"/>
      <c r="MPG152" s="4"/>
      <c r="MPH152" s="4"/>
      <c r="MPI152" s="4"/>
      <c r="MPJ152" s="4"/>
      <c r="MPK152" s="4"/>
      <c r="MPL152" s="4"/>
      <c r="MPM152" s="4"/>
      <c r="MPN152" s="4"/>
      <c r="MPO152" s="4"/>
      <c r="MPP152" s="4"/>
      <c r="MPQ152" s="4"/>
      <c r="MPR152" s="4"/>
      <c r="MPS152" s="4"/>
      <c r="MPT152" s="4"/>
      <c r="MPU152" s="4"/>
      <c r="MPV152" s="4"/>
      <c r="MPW152" s="4"/>
      <c r="MPX152" s="4"/>
      <c r="MPY152" s="4"/>
      <c r="MPZ152" s="4"/>
      <c r="MQA152" s="4"/>
      <c r="MQB152" s="4"/>
      <c r="MQC152" s="4"/>
      <c r="MQD152" s="4"/>
      <c r="MQE152" s="4"/>
      <c r="MQF152" s="4"/>
      <c r="MQG152" s="4"/>
      <c r="MQH152" s="4"/>
      <c r="MQI152" s="4"/>
      <c r="MQJ152" s="4"/>
      <c r="MQK152" s="4"/>
      <c r="MQL152" s="4"/>
      <c r="MQM152" s="4"/>
      <c r="MQN152" s="4"/>
      <c r="MQO152" s="4"/>
      <c r="MQP152" s="4"/>
      <c r="MQQ152" s="4"/>
      <c r="MQR152" s="4"/>
      <c r="MQS152" s="4"/>
      <c r="MQT152" s="4"/>
      <c r="MQU152" s="4"/>
      <c r="MQV152" s="4"/>
      <c r="MQW152" s="4"/>
      <c r="MQX152" s="4"/>
      <c r="MQY152" s="4"/>
      <c r="MQZ152" s="4"/>
      <c r="MRA152" s="4"/>
      <c r="MRB152" s="4"/>
      <c r="MRC152" s="4"/>
      <c r="MRD152" s="4"/>
      <c r="MRE152" s="4"/>
      <c r="MRF152" s="4"/>
      <c r="MRG152" s="4"/>
      <c r="MRH152" s="4"/>
      <c r="MRI152" s="4"/>
      <c r="MRJ152" s="4"/>
      <c r="MRK152" s="4"/>
      <c r="MRL152" s="4"/>
      <c r="MRM152" s="4"/>
      <c r="MRN152" s="4"/>
      <c r="MRO152" s="4"/>
      <c r="MRP152" s="4"/>
      <c r="MRQ152" s="4"/>
      <c r="MRR152" s="4"/>
      <c r="MRS152" s="4"/>
      <c r="MRT152" s="4"/>
      <c r="MRU152" s="4"/>
      <c r="MRV152" s="4"/>
      <c r="MRW152" s="4"/>
      <c r="MRX152" s="4"/>
      <c r="MRY152" s="4"/>
      <c r="MRZ152" s="4"/>
      <c r="MSA152" s="4"/>
      <c r="MSB152" s="4"/>
      <c r="MSC152" s="4"/>
      <c r="MSD152" s="4"/>
      <c r="MSE152" s="4"/>
      <c r="MSF152" s="4"/>
      <c r="MSG152" s="4"/>
      <c r="MSH152" s="4"/>
      <c r="MSI152" s="4"/>
      <c r="MSJ152" s="4"/>
      <c r="MSK152" s="4"/>
      <c r="MSL152" s="4"/>
      <c r="MSM152" s="4"/>
      <c r="MSN152" s="4"/>
      <c r="MSO152" s="4"/>
      <c r="MSP152" s="4"/>
      <c r="MSQ152" s="4"/>
      <c r="MSR152" s="4"/>
      <c r="MSS152" s="4"/>
      <c r="MST152" s="4"/>
      <c r="MSU152" s="4"/>
      <c r="MSV152" s="4"/>
      <c r="MSW152" s="4"/>
      <c r="MSX152" s="4"/>
      <c r="MSY152" s="4"/>
      <c r="MSZ152" s="4"/>
      <c r="MTA152" s="4"/>
      <c r="MTB152" s="4"/>
      <c r="MTC152" s="4"/>
      <c r="MTD152" s="4"/>
      <c r="MTE152" s="4"/>
      <c r="MTF152" s="4"/>
      <c r="MTG152" s="4"/>
      <c r="MTH152" s="4"/>
      <c r="MTI152" s="4"/>
      <c r="MTJ152" s="4"/>
      <c r="MTK152" s="4"/>
      <c r="MTL152" s="4"/>
      <c r="MTM152" s="4"/>
      <c r="MTN152" s="4"/>
      <c r="MTO152" s="4"/>
      <c r="MTP152" s="4"/>
      <c r="MTQ152" s="4"/>
      <c r="MTR152" s="4"/>
      <c r="MTS152" s="4"/>
      <c r="MTT152" s="4"/>
      <c r="MTU152" s="4"/>
      <c r="MTV152" s="4"/>
      <c r="MTW152" s="4"/>
      <c r="MTX152" s="4"/>
      <c r="MTY152" s="4"/>
      <c r="MTZ152" s="4"/>
      <c r="MUA152" s="4"/>
      <c r="MUB152" s="4"/>
      <c r="MUC152" s="4"/>
      <c r="MUD152" s="4"/>
      <c r="MUE152" s="4"/>
      <c r="MUF152" s="4"/>
      <c r="MUG152" s="4"/>
      <c r="MUH152" s="4"/>
      <c r="MUI152" s="4"/>
      <c r="MUJ152" s="4"/>
      <c r="MUK152" s="4"/>
      <c r="MUL152" s="4"/>
      <c r="MUM152" s="4"/>
      <c r="MUN152" s="4"/>
      <c r="MUO152" s="4"/>
      <c r="MUP152" s="4"/>
      <c r="MUQ152" s="4"/>
      <c r="MUR152" s="4"/>
      <c r="MUS152" s="4"/>
      <c r="MUT152" s="4"/>
      <c r="MUU152" s="4"/>
      <c r="MUV152" s="4"/>
      <c r="MUW152" s="4"/>
      <c r="MUX152" s="4"/>
      <c r="MUY152" s="4"/>
      <c r="MUZ152" s="4"/>
      <c r="MVA152" s="4"/>
      <c r="MVB152" s="4"/>
      <c r="MVC152" s="4"/>
      <c r="MVD152" s="4"/>
      <c r="MVE152" s="4"/>
      <c r="MVF152" s="4"/>
      <c r="MVG152" s="4"/>
      <c r="MVH152" s="4"/>
      <c r="MVI152" s="4"/>
      <c r="MVJ152" s="4"/>
      <c r="MVK152" s="4"/>
      <c r="MVL152" s="4"/>
      <c r="MVM152" s="4"/>
      <c r="MVN152" s="4"/>
      <c r="MVO152" s="4"/>
      <c r="MVP152" s="4"/>
      <c r="MVQ152" s="4"/>
      <c r="MVR152" s="4"/>
      <c r="MVS152" s="4"/>
      <c r="MVT152" s="4"/>
      <c r="MVU152" s="4"/>
      <c r="MVV152" s="4"/>
      <c r="MVW152" s="4"/>
      <c r="MVX152" s="4"/>
      <c r="MVY152" s="4"/>
      <c r="MVZ152" s="4"/>
      <c r="MWA152" s="4"/>
      <c r="MWB152" s="4"/>
      <c r="MWC152" s="4"/>
      <c r="MWD152" s="4"/>
      <c r="MWE152" s="4"/>
      <c r="MWF152" s="4"/>
      <c r="MWG152" s="4"/>
      <c r="MWH152" s="4"/>
      <c r="MWI152" s="4"/>
      <c r="MWJ152" s="4"/>
      <c r="MWK152" s="4"/>
      <c r="MWL152" s="4"/>
      <c r="MWM152" s="4"/>
      <c r="MWN152" s="4"/>
      <c r="MWO152" s="4"/>
      <c r="MWP152" s="4"/>
      <c r="MWQ152" s="4"/>
      <c r="MWR152" s="4"/>
      <c r="MWS152" s="4"/>
      <c r="MWT152" s="4"/>
      <c r="MWU152" s="4"/>
      <c r="MWV152" s="4"/>
      <c r="MWW152" s="4"/>
      <c r="MWX152" s="4"/>
      <c r="MWY152" s="4"/>
      <c r="MWZ152" s="4"/>
      <c r="MXA152" s="4"/>
      <c r="MXB152" s="4"/>
      <c r="MXC152" s="4"/>
      <c r="MXD152" s="4"/>
      <c r="MXE152" s="4"/>
      <c r="MXF152" s="4"/>
      <c r="MXG152" s="4"/>
      <c r="MXH152" s="4"/>
      <c r="MXI152" s="4"/>
      <c r="MXJ152" s="4"/>
      <c r="MXK152" s="4"/>
      <c r="MXL152" s="4"/>
      <c r="MXM152" s="4"/>
      <c r="MXN152" s="4"/>
      <c r="MXO152" s="74"/>
      <c r="MXP152" s="74"/>
      <c r="MXQ152" s="74"/>
      <c r="MXR152" s="74"/>
      <c r="MXS152" s="74"/>
      <c r="MXT152" s="74"/>
      <c r="MXU152" s="4"/>
      <c r="MXV152" s="4"/>
      <c r="MXW152" s="4"/>
      <c r="MXX152" s="4"/>
      <c r="MXY152" s="4"/>
      <c r="MXZ152" s="4"/>
      <c r="MYA152" s="4"/>
      <c r="MYB152" s="4"/>
      <c r="MYC152" s="4"/>
      <c r="MYD152" s="4"/>
      <c r="MYE152" s="4"/>
      <c r="MYF152" s="4"/>
      <c r="MYG152" s="4"/>
      <c r="MYH152" s="4"/>
      <c r="MYI152" s="4"/>
      <c r="MYJ152" s="4"/>
      <c r="MYK152" s="4"/>
      <c r="MYL152" s="4"/>
      <c r="MYM152" s="4"/>
      <c r="MYN152" s="4"/>
      <c r="MYO152" s="4"/>
      <c r="MYP152" s="4"/>
      <c r="MYQ152" s="4"/>
      <c r="MYR152" s="4"/>
      <c r="MYS152" s="4"/>
      <c r="MYT152" s="4"/>
      <c r="MYU152" s="4"/>
      <c r="MYV152" s="4"/>
      <c r="MYW152" s="4"/>
      <c r="MYX152" s="4"/>
      <c r="MYY152" s="4"/>
      <c r="MYZ152" s="4"/>
      <c r="MZA152" s="4"/>
      <c r="MZB152" s="4"/>
      <c r="MZC152" s="4"/>
      <c r="MZD152" s="4"/>
      <c r="MZE152" s="4"/>
      <c r="MZF152" s="4"/>
      <c r="MZG152" s="4"/>
      <c r="MZH152" s="4"/>
      <c r="MZI152" s="4"/>
      <c r="MZJ152" s="4"/>
      <c r="MZK152" s="4"/>
      <c r="MZL152" s="4"/>
      <c r="MZM152" s="4"/>
      <c r="MZN152" s="4"/>
      <c r="MZO152" s="4"/>
      <c r="MZP152" s="4"/>
      <c r="MZQ152" s="4"/>
      <c r="MZR152" s="4"/>
      <c r="MZS152" s="4"/>
      <c r="MZT152" s="4"/>
      <c r="MZU152" s="4"/>
      <c r="MZV152" s="4"/>
      <c r="MZW152" s="4"/>
      <c r="MZX152" s="4"/>
      <c r="MZY152" s="4"/>
      <c r="MZZ152" s="4"/>
      <c r="NAA152" s="4"/>
      <c r="NAB152" s="4"/>
      <c r="NAC152" s="4"/>
      <c r="NAD152" s="4"/>
      <c r="NAE152" s="4"/>
      <c r="NAF152" s="4"/>
      <c r="NAG152" s="4"/>
      <c r="NAH152" s="4"/>
      <c r="NAI152" s="4"/>
      <c r="NAJ152" s="4"/>
      <c r="NAK152" s="4"/>
      <c r="NAL152" s="4"/>
      <c r="NAM152" s="4"/>
      <c r="NAN152" s="4"/>
      <c r="NAO152" s="4"/>
      <c r="NAP152" s="4"/>
      <c r="NAQ152" s="4"/>
      <c r="NAR152" s="4"/>
      <c r="NAS152" s="4"/>
      <c r="NAT152" s="4"/>
      <c r="NAU152" s="4"/>
      <c r="NAV152" s="4"/>
      <c r="NAW152" s="4"/>
      <c r="NAX152" s="4"/>
      <c r="NAY152" s="4"/>
      <c r="NAZ152" s="4"/>
      <c r="NBA152" s="4"/>
      <c r="NBB152" s="4"/>
      <c r="NBC152" s="4"/>
      <c r="NBD152" s="4"/>
      <c r="NBE152" s="4"/>
      <c r="NBF152" s="4"/>
      <c r="NBG152" s="4"/>
      <c r="NBH152" s="4"/>
      <c r="NBI152" s="4"/>
      <c r="NBJ152" s="4"/>
      <c r="NBK152" s="4"/>
      <c r="NBL152" s="4"/>
      <c r="NBM152" s="4"/>
      <c r="NBN152" s="4"/>
      <c r="NBO152" s="4"/>
      <c r="NBP152" s="4"/>
      <c r="NBQ152" s="4"/>
      <c r="NBR152" s="4"/>
      <c r="NBS152" s="4"/>
      <c r="NBT152" s="4"/>
      <c r="NBU152" s="4"/>
      <c r="NBV152" s="4"/>
      <c r="NBW152" s="4"/>
      <c r="NBX152" s="4"/>
      <c r="NBY152" s="4"/>
      <c r="NBZ152" s="4"/>
      <c r="NCA152" s="4"/>
      <c r="NCB152" s="4"/>
      <c r="NCC152" s="4"/>
      <c r="NCD152" s="4"/>
      <c r="NCE152" s="4"/>
      <c r="NCF152" s="4"/>
      <c r="NCG152" s="4"/>
      <c r="NCH152" s="4"/>
      <c r="NCI152" s="4"/>
      <c r="NCJ152" s="4"/>
      <c r="NCK152" s="4"/>
      <c r="NCL152" s="4"/>
      <c r="NCM152" s="4"/>
      <c r="NCN152" s="4"/>
      <c r="NCO152" s="4"/>
      <c r="NCP152" s="4"/>
      <c r="NCQ152" s="4"/>
      <c r="NCR152" s="4"/>
      <c r="NCS152" s="4"/>
      <c r="NCT152" s="4"/>
      <c r="NCU152" s="4"/>
      <c r="NCV152" s="4"/>
      <c r="NCW152" s="4"/>
      <c r="NCX152" s="4"/>
      <c r="NCY152" s="4"/>
      <c r="NCZ152" s="4"/>
      <c r="NDA152" s="4"/>
      <c r="NDB152" s="4"/>
      <c r="NDC152" s="4"/>
      <c r="NDD152" s="4"/>
      <c r="NDE152" s="4"/>
      <c r="NDF152" s="4"/>
      <c r="NDG152" s="4"/>
      <c r="NDH152" s="4"/>
      <c r="NDI152" s="4"/>
      <c r="NDJ152" s="4"/>
      <c r="NDK152" s="4"/>
      <c r="NDL152" s="4"/>
      <c r="NDM152" s="4"/>
      <c r="NDN152" s="4"/>
      <c r="NDO152" s="4"/>
      <c r="NDP152" s="4"/>
      <c r="NDQ152" s="4"/>
      <c r="NDR152" s="4"/>
      <c r="NDS152" s="4"/>
      <c r="NDT152" s="4"/>
      <c r="NDU152" s="4"/>
      <c r="NDV152" s="4"/>
      <c r="NDW152" s="4"/>
      <c r="NDX152" s="4"/>
      <c r="NDY152" s="4"/>
      <c r="NDZ152" s="4"/>
      <c r="NEA152" s="4"/>
      <c r="NEB152" s="4"/>
      <c r="NEC152" s="4"/>
      <c r="NED152" s="4"/>
      <c r="NEE152" s="4"/>
      <c r="NEF152" s="4"/>
      <c r="NEG152" s="4"/>
      <c r="NEH152" s="4"/>
      <c r="NEI152" s="4"/>
      <c r="NEJ152" s="4"/>
      <c r="NEK152" s="4"/>
      <c r="NEL152" s="4"/>
      <c r="NEM152" s="4"/>
      <c r="NEN152" s="4"/>
      <c r="NEO152" s="4"/>
      <c r="NEP152" s="4"/>
      <c r="NEQ152" s="4"/>
      <c r="NER152" s="4"/>
      <c r="NES152" s="4"/>
      <c r="NET152" s="4"/>
      <c r="NEU152" s="4"/>
      <c r="NEV152" s="4"/>
      <c r="NEW152" s="4"/>
      <c r="NEX152" s="4"/>
      <c r="NEY152" s="4"/>
      <c r="NEZ152" s="4"/>
      <c r="NFA152" s="4"/>
      <c r="NFB152" s="4"/>
      <c r="NFC152" s="4"/>
      <c r="NFD152" s="4"/>
      <c r="NFE152" s="4"/>
      <c r="NFF152" s="4"/>
      <c r="NFG152" s="4"/>
      <c r="NFH152" s="4"/>
      <c r="NFI152" s="4"/>
      <c r="NFJ152" s="4"/>
      <c r="NFK152" s="4"/>
      <c r="NFL152" s="4"/>
      <c r="NFM152" s="4"/>
      <c r="NFN152" s="4"/>
      <c r="NFO152" s="4"/>
      <c r="NFP152" s="4"/>
      <c r="NFQ152" s="4"/>
      <c r="NFR152" s="4"/>
      <c r="NFS152" s="4"/>
      <c r="NFT152" s="4"/>
      <c r="NFU152" s="4"/>
      <c r="NFV152" s="4"/>
      <c r="NFW152" s="4"/>
      <c r="NFX152" s="4"/>
      <c r="NFY152" s="4"/>
      <c r="NFZ152" s="4"/>
      <c r="NGA152" s="4"/>
      <c r="NGB152" s="4"/>
      <c r="NGC152" s="4"/>
      <c r="NGD152" s="4"/>
      <c r="NGE152" s="4"/>
      <c r="NGF152" s="4"/>
      <c r="NGG152" s="4"/>
      <c r="NGH152" s="4"/>
      <c r="NGI152" s="4"/>
      <c r="NGJ152" s="4"/>
      <c r="NGK152" s="4"/>
      <c r="NGL152" s="4"/>
      <c r="NGM152" s="4"/>
      <c r="NGN152" s="4"/>
      <c r="NGO152" s="4"/>
      <c r="NGP152" s="4"/>
      <c r="NGQ152" s="4"/>
      <c r="NGR152" s="4"/>
      <c r="NGS152" s="4"/>
      <c r="NGT152" s="4"/>
      <c r="NGU152" s="4"/>
      <c r="NGV152" s="4"/>
      <c r="NGW152" s="4"/>
      <c r="NGX152" s="4"/>
      <c r="NGY152" s="4"/>
      <c r="NGZ152" s="4"/>
      <c r="NHA152" s="4"/>
      <c r="NHB152" s="4"/>
      <c r="NHC152" s="4"/>
      <c r="NHD152" s="4"/>
      <c r="NHE152" s="4"/>
      <c r="NHF152" s="4"/>
      <c r="NHG152" s="4"/>
      <c r="NHH152" s="4"/>
      <c r="NHI152" s="4"/>
      <c r="NHJ152" s="4"/>
      <c r="NHK152" s="74"/>
      <c r="NHL152" s="74"/>
      <c r="NHM152" s="74"/>
      <c r="NHN152" s="74"/>
      <c r="NHO152" s="74"/>
      <c r="NHP152" s="74"/>
      <c r="NHQ152" s="4"/>
      <c r="NHR152" s="4"/>
      <c r="NHS152" s="4"/>
      <c r="NHT152" s="4"/>
      <c r="NHU152" s="4"/>
      <c r="NHV152" s="4"/>
      <c r="NHW152" s="4"/>
      <c r="NHX152" s="4"/>
      <c r="NHY152" s="4"/>
      <c r="NHZ152" s="4"/>
      <c r="NIA152" s="4"/>
      <c r="NIB152" s="4"/>
      <c r="NIC152" s="4"/>
      <c r="NID152" s="4"/>
      <c r="NIE152" s="4"/>
      <c r="NIF152" s="4"/>
      <c r="NIG152" s="4"/>
      <c r="NIH152" s="4"/>
      <c r="NII152" s="4"/>
      <c r="NIJ152" s="4"/>
      <c r="NIK152" s="4"/>
      <c r="NIL152" s="4"/>
      <c r="NIM152" s="4"/>
      <c r="NIN152" s="4"/>
      <c r="NIO152" s="4"/>
      <c r="NIP152" s="4"/>
      <c r="NIQ152" s="4"/>
      <c r="NIR152" s="4"/>
      <c r="NIS152" s="4"/>
      <c r="NIT152" s="4"/>
      <c r="NIU152" s="4"/>
      <c r="NIV152" s="4"/>
      <c r="NIW152" s="4"/>
      <c r="NIX152" s="4"/>
      <c r="NIY152" s="4"/>
      <c r="NIZ152" s="4"/>
      <c r="NJA152" s="4"/>
      <c r="NJB152" s="4"/>
      <c r="NJC152" s="4"/>
      <c r="NJD152" s="4"/>
      <c r="NJE152" s="4"/>
      <c r="NJF152" s="4"/>
      <c r="NJG152" s="4"/>
      <c r="NJH152" s="4"/>
      <c r="NJI152" s="4"/>
      <c r="NJJ152" s="4"/>
      <c r="NJK152" s="4"/>
      <c r="NJL152" s="4"/>
      <c r="NJM152" s="4"/>
      <c r="NJN152" s="4"/>
      <c r="NJO152" s="4"/>
      <c r="NJP152" s="4"/>
      <c r="NJQ152" s="4"/>
      <c r="NJR152" s="4"/>
      <c r="NJS152" s="4"/>
      <c r="NJT152" s="4"/>
      <c r="NJU152" s="4"/>
      <c r="NJV152" s="4"/>
      <c r="NJW152" s="4"/>
      <c r="NJX152" s="4"/>
      <c r="NJY152" s="4"/>
      <c r="NJZ152" s="4"/>
      <c r="NKA152" s="4"/>
      <c r="NKB152" s="4"/>
      <c r="NKC152" s="4"/>
      <c r="NKD152" s="4"/>
      <c r="NKE152" s="4"/>
      <c r="NKF152" s="4"/>
      <c r="NKG152" s="4"/>
      <c r="NKH152" s="4"/>
      <c r="NKI152" s="4"/>
      <c r="NKJ152" s="4"/>
      <c r="NKK152" s="4"/>
      <c r="NKL152" s="4"/>
      <c r="NKM152" s="4"/>
      <c r="NKN152" s="4"/>
      <c r="NKO152" s="4"/>
      <c r="NKP152" s="4"/>
      <c r="NKQ152" s="4"/>
      <c r="NKR152" s="4"/>
      <c r="NKS152" s="4"/>
      <c r="NKT152" s="4"/>
      <c r="NKU152" s="4"/>
      <c r="NKV152" s="4"/>
      <c r="NKW152" s="4"/>
      <c r="NKX152" s="4"/>
      <c r="NKY152" s="4"/>
      <c r="NKZ152" s="4"/>
      <c r="NLA152" s="4"/>
      <c r="NLB152" s="4"/>
      <c r="NLC152" s="4"/>
      <c r="NLD152" s="4"/>
      <c r="NLE152" s="4"/>
      <c r="NLF152" s="4"/>
      <c r="NLG152" s="4"/>
      <c r="NLH152" s="4"/>
      <c r="NLI152" s="4"/>
      <c r="NLJ152" s="4"/>
      <c r="NLK152" s="4"/>
      <c r="NLL152" s="4"/>
      <c r="NLM152" s="4"/>
      <c r="NLN152" s="4"/>
      <c r="NLO152" s="4"/>
      <c r="NLP152" s="4"/>
      <c r="NLQ152" s="4"/>
      <c r="NLR152" s="4"/>
      <c r="NLS152" s="4"/>
      <c r="NLT152" s="4"/>
      <c r="NLU152" s="4"/>
      <c r="NLV152" s="4"/>
      <c r="NLW152" s="4"/>
      <c r="NLX152" s="4"/>
      <c r="NLY152" s="4"/>
      <c r="NLZ152" s="4"/>
      <c r="NMA152" s="4"/>
      <c r="NMB152" s="4"/>
      <c r="NMC152" s="4"/>
      <c r="NMD152" s="4"/>
      <c r="NME152" s="4"/>
      <c r="NMF152" s="4"/>
      <c r="NMG152" s="4"/>
      <c r="NMH152" s="4"/>
      <c r="NMI152" s="4"/>
      <c r="NMJ152" s="4"/>
      <c r="NMK152" s="4"/>
      <c r="NML152" s="4"/>
      <c r="NMM152" s="4"/>
      <c r="NMN152" s="4"/>
      <c r="NMO152" s="4"/>
      <c r="NMP152" s="4"/>
      <c r="NMQ152" s="4"/>
      <c r="NMR152" s="4"/>
      <c r="NMS152" s="4"/>
      <c r="NMT152" s="4"/>
      <c r="NMU152" s="4"/>
      <c r="NMV152" s="4"/>
      <c r="NMW152" s="4"/>
      <c r="NMX152" s="4"/>
      <c r="NMY152" s="4"/>
      <c r="NMZ152" s="4"/>
      <c r="NNA152" s="4"/>
      <c r="NNB152" s="4"/>
      <c r="NNC152" s="4"/>
      <c r="NND152" s="4"/>
      <c r="NNE152" s="4"/>
      <c r="NNF152" s="4"/>
      <c r="NNG152" s="4"/>
      <c r="NNH152" s="4"/>
      <c r="NNI152" s="4"/>
      <c r="NNJ152" s="4"/>
      <c r="NNK152" s="4"/>
      <c r="NNL152" s="4"/>
      <c r="NNM152" s="4"/>
      <c r="NNN152" s="4"/>
      <c r="NNO152" s="4"/>
      <c r="NNP152" s="4"/>
      <c r="NNQ152" s="4"/>
      <c r="NNR152" s="4"/>
      <c r="NNS152" s="4"/>
      <c r="NNT152" s="4"/>
      <c r="NNU152" s="4"/>
      <c r="NNV152" s="4"/>
      <c r="NNW152" s="4"/>
      <c r="NNX152" s="4"/>
      <c r="NNY152" s="4"/>
      <c r="NNZ152" s="4"/>
      <c r="NOA152" s="4"/>
      <c r="NOB152" s="4"/>
      <c r="NOC152" s="4"/>
      <c r="NOD152" s="4"/>
      <c r="NOE152" s="4"/>
      <c r="NOF152" s="4"/>
      <c r="NOG152" s="4"/>
      <c r="NOH152" s="4"/>
      <c r="NOI152" s="4"/>
      <c r="NOJ152" s="4"/>
      <c r="NOK152" s="4"/>
      <c r="NOL152" s="4"/>
      <c r="NOM152" s="4"/>
      <c r="NON152" s="4"/>
      <c r="NOO152" s="4"/>
      <c r="NOP152" s="4"/>
      <c r="NOQ152" s="4"/>
      <c r="NOR152" s="4"/>
      <c r="NOS152" s="4"/>
      <c r="NOT152" s="4"/>
      <c r="NOU152" s="4"/>
      <c r="NOV152" s="4"/>
      <c r="NOW152" s="4"/>
      <c r="NOX152" s="4"/>
      <c r="NOY152" s="4"/>
      <c r="NOZ152" s="4"/>
      <c r="NPA152" s="4"/>
      <c r="NPB152" s="4"/>
      <c r="NPC152" s="4"/>
      <c r="NPD152" s="4"/>
      <c r="NPE152" s="4"/>
      <c r="NPF152" s="4"/>
      <c r="NPG152" s="4"/>
      <c r="NPH152" s="4"/>
      <c r="NPI152" s="4"/>
      <c r="NPJ152" s="4"/>
      <c r="NPK152" s="4"/>
      <c r="NPL152" s="4"/>
      <c r="NPM152" s="4"/>
      <c r="NPN152" s="4"/>
      <c r="NPO152" s="4"/>
      <c r="NPP152" s="4"/>
      <c r="NPQ152" s="4"/>
      <c r="NPR152" s="4"/>
      <c r="NPS152" s="4"/>
      <c r="NPT152" s="4"/>
      <c r="NPU152" s="4"/>
      <c r="NPV152" s="4"/>
      <c r="NPW152" s="4"/>
      <c r="NPX152" s="4"/>
      <c r="NPY152" s="4"/>
      <c r="NPZ152" s="4"/>
      <c r="NQA152" s="4"/>
      <c r="NQB152" s="4"/>
      <c r="NQC152" s="4"/>
      <c r="NQD152" s="4"/>
      <c r="NQE152" s="4"/>
      <c r="NQF152" s="4"/>
      <c r="NQG152" s="4"/>
      <c r="NQH152" s="4"/>
      <c r="NQI152" s="4"/>
      <c r="NQJ152" s="4"/>
      <c r="NQK152" s="4"/>
      <c r="NQL152" s="4"/>
      <c r="NQM152" s="4"/>
      <c r="NQN152" s="4"/>
      <c r="NQO152" s="4"/>
      <c r="NQP152" s="4"/>
      <c r="NQQ152" s="4"/>
      <c r="NQR152" s="4"/>
      <c r="NQS152" s="4"/>
      <c r="NQT152" s="4"/>
      <c r="NQU152" s="4"/>
      <c r="NQV152" s="4"/>
      <c r="NQW152" s="4"/>
      <c r="NQX152" s="4"/>
      <c r="NQY152" s="4"/>
      <c r="NQZ152" s="4"/>
      <c r="NRA152" s="4"/>
      <c r="NRB152" s="4"/>
      <c r="NRC152" s="4"/>
      <c r="NRD152" s="4"/>
      <c r="NRE152" s="4"/>
      <c r="NRF152" s="4"/>
      <c r="NRG152" s="74"/>
      <c r="NRH152" s="74"/>
      <c r="NRI152" s="74"/>
      <c r="NRJ152" s="74"/>
      <c r="NRK152" s="74"/>
      <c r="NRL152" s="74"/>
      <c r="NRM152" s="4"/>
      <c r="NRN152" s="4"/>
      <c r="NRO152" s="4"/>
      <c r="NRP152" s="4"/>
      <c r="NRQ152" s="4"/>
      <c r="NRR152" s="4"/>
      <c r="NRS152" s="4"/>
      <c r="NRT152" s="4"/>
      <c r="NRU152" s="4"/>
      <c r="NRV152" s="4"/>
      <c r="NRW152" s="4"/>
      <c r="NRX152" s="4"/>
      <c r="NRY152" s="4"/>
      <c r="NRZ152" s="4"/>
      <c r="NSA152" s="4"/>
      <c r="NSB152" s="4"/>
      <c r="NSC152" s="4"/>
      <c r="NSD152" s="4"/>
      <c r="NSE152" s="4"/>
      <c r="NSF152" s="4"/>
      <c r="NSG152" s="4"/>
      <c r="NSH152" s="4"/>
      <c r="NSI152" s="4"/>
      <c r="NSJ152" s="4"/>
      <c r="NSK152" s="4"/>
      <c r="NSL152" s="4"/>
      <c r="NSM152" s="4"/>
      <c r="NSN152" s="4"/>
      <c r="NSO152" s="4"/>
      <c r="NSP152" s="4"/>
      <c r="NSQ152" s="4"/>
      <c r="NSR152" s="4"/>
      <c r="NSS152" s="4"/>
      <c r="NST152" s="4"/>
      <c r="NSU152" s="4"/>
      <c r="NSV152" s="4"/>
      <c r="NSW152" s="4"/>
      <c r="NSX152" s="4"/>
      <c r="NSY152" s="4"/>
      <c r="NSZ152" s="4"/>
      <c r="NTA152" s="4"/>
      <c r="NTB152" s="4"/>
      <c r="NTC152" s="4"/>
      <c r="NTD152" s="4"/>
      <c r="NTE152" s="4"/>
      <c r="NTF152" s="4"/>
      <c r="NTG152" s="4"/>
      <c r="NTH152" s="4"/>
      <c r="NTI152" s="4"/>
      <c r="NTJ152" s="4"/>
      <c r="NTK152" s="4"/>
      <c r="NTL152" s="4"/>
      <c r="NTM152" s="4"/>
      <c r="NTN152" s="4"/>
      <c r="NTO152" s="4"/>
      <c r="NTP152" s="4"/>
      <c r="NTQ152" s="4"/>
      <c r="NTR152" s="4"/>
      <c r="NTS152" s="4"/>
      <c r="NTT152" s="4"/>
      <c r="NTU152" s="4"/>
      <c r="NTV152" s="4"/>
      <c r="NTW152" s="4"/>
      <c r="NTX152" s="4"/>
      <c r="NTY152" s="4"/>
      <c r="NTZ152" s="4"/>
      <c r="NUA152" s="4"/>
      <c r="NUB152" s="4"/>
      <c r="NUC152" s="4"/>
      <c r="NUD152" s="4"/>
      <c r="NUE152" s="4"/>
      <c r="NUF152" s="4"/>
      <c r="NUG152" s="4"/>
      <c r="NUH152" s="4"/>
      <c r="NUI152" s="4"/>
      <c r="NUJ152" s="4"/>
      <c r="NUK152" s="4"/>
      <c r="NUL152" s="4"/>
      <c r="NUM152" s="4"/>
      <c r="NUN152" s="4"/>
      <c r="NUO152" s="4"/>
      <c r="NUP152" s="4"/>
      <c r="NUQ152" s="4"/>
      <c r="NUR152" s="4"/>
      <c r="NUS152" s="4"/>
      <c r="NUT152" s="4"/>
      <c r="NUU152" s="4"/>
      <c r="NUV152" s="4"/>
      <c r="NUW152" s="4"/>
      <c r="NUX152" s="4"/>
      <c r="NUY152" s="4"/>
      <c r="NUZ152" s="4"/>
      <c r="NVA152" s="4"/>
      <c r="NVB152" s="4"/>
      <c r="NVC152" s="4"/>
      <c r="NVD152" s="4"/>
      <c r="NVE152" s="4"/>
      <c r="NVF152" s="4"/>
      <c r="NVG152" s="4"/>
      <c r="NVH152" s="4"/>
      <c r="NVI152" s="4"/>
      <c r="NVJ152" s="4"/>
      <c r="NVK152" s="4"/>
      <c r="NVL152" s="4"/>
      <c r="NVM152" s="4"/>
      <c r="NVN152" s="4"/>
      <c r="NVO152" s="4"/>
      <c r="NVP152" s="4"/>
      <c r="NVQ152" s="4"/>
      <c r="NVR152" s="4"/>
      <c r="NVS152" s="4"/>
      <c r="NVT152" s="4"/>
      <c r="NVU152" s="4"/>
      <c r="NVV152" s="4"/>
      <c r="NVW152" s="4"/>
      <c r="NVX152" s="4"/>
      <c r="NVY152" s="4"/>
      <c r="NVZ152" s="4"/>
      <c r="NWA152" s="4"/>
      <c r="NWB152" s="4"/>
      <c r="NWC152" s="4"/>
      <c r="NWD152" s="4"/>
      <c r="NWE152" s="4"/>
      <c r="NWF152" s="4"/>
      <c r="NWG152" s="4"/>
      <c r="NWH152" s="4"/>
      <c r="NWI152" s="4"/>
      <c r="NWJ152" s="4"/>
      <c r="NWK152" s="4"/>
      <c r="NWL152" s="4"/>
      <c r="NWM152" s="4"/>
      <c r="NWN152" s="4"/>
      <c r="NWO152" s="4"/>
      <c r="NWP152" s="4"/>
      <c r="NWQ152" s="4"/>
      <c r="NWR152" s="4"/>
      <c r="NWS152" s="4"/>
      <c r="NWT152" s="4"/>
      <c r="NWU152" s="4"/>
      <c r="NWV152" s="4"/>
      <c r="NWW152" s="4"/>
      <c r="NWX152" s="4"/>
      <c r="NWY152" s="4"/>
      <c r="NWZ152" s="4"/>
      <c r="NXA152" s="4"/>
      <c r="NXB152" s="4"/>
      <c r="NXC152" s="4"/>
      <c r="NXD152" s="4"/>
      <c r="NXE152" s="4"/>
      <c r="NXF152" s="4"/>
      <c r="NXG152" s="4"/>
      <c r="NXH152" s="4"/>
      <c r="NXI152" s="4"/>
      <c r="NXJ152" s="4"/>
      <c r="NXK152" s="4"/>
      <c r="NXL152" s="4"/>
      <c r="NXM152" s="4"/>
      <c r="NXN152" s="4"/>
      <c r="NXO152" s="4"/>
      <c r="NXP152" s="4"/>
      <c r="NXQ152" s="4"/>
      <c r="NXR152" s="4"/>
      <c r="NXS152" s="4"/>
      <c r="NXT152" s="4"/>
      <c r="NXU152" s="4"/>
      <c r="NXV152" s="4"/>
      <c r="NXW152" s="4"/>
      <c r="NXX152" s="4"/>
      <c r="NXY152" s="4"/>
      <c r="NXZ152" s="4"/>
      <c r="NYA152" s="4"/>
      <c r="NYB152" s="4"/>
      <c r="NYC152" s="4"/>
      <c r="NYD152" s="4"/>
      <c r="NYE152" s="4"/>
      <c r="NYF152" s="4"/>
      <c r="NYG152" s="4"/>
      <c r="NYH152" s="4"/>
      <c r="NYI152" s="4"/>
      <c r="NYJ152" s="4"/>
      <c r="NYK152" s="4"/>
      <c r="NYL152" s="4"/>
      <c r="NYM152" s="4"/>
      <c r="NYN152" s="4"/>
      <c r="NYO152" s="4"/>
      <c r="NYP152" s="4"/>
      <c r="NYQ152" s="4"/>
      <c r="NYR152" s="4"/>
      <c r="NYS152" s="4"/>
      <c r="NYT152" s="4"/>
      <c r="NYU152" s="4"/>
      <c r="NYV152" s="4"/>
      <c r="NYW152" s="4"/>
      <c r="NYX152" s="4"/>
      <c r="NYY152" s="4"/>
      <c r="NYZ152" s="4"/>
      <c r="NZA152" s="4"/>
      <c r="NZB152" s="4"/>
      <c r="NZC152" s="4"/>
      <c r="NZD152" s="4"/>
      <c r="NZE152" s="4"/>
      <c r="NZF152" s="4"/>
      <c r="NZG152" s="4"/>
      <c r="NZH152" s="4"/>
      <c r="NZI152" s="4"/>
      <c r="NZJ152" s="4"/>
      <c r="NZK152" s="4"/>
      <c r="NZL152" s="4"/>
      <c r="NZM152" s="4"/>
      <c r="NZN152" s="4"/>
      <c r="NZO152" s="4"/>
      <c r="NZP152" s="4"/>
      <c r="NZQ152" s="4"/>
      <c r="NZR152" s="4"/>
      <c r="NZS152" s="4"/>
      <c r="NZT152" s="4"/>
      <c r="NZU152" s="4"/>
      <c r="NZV152" s="4"/>
      <c r="NZW152" s="4"/>
      <c r="NZX152" s="4"/>
      <c r="NZY152" s="4"/>
      <c r="NZZ152" s="4"/>
      <c r="OAA152" s="4"/>
      <c r="OAB152" s="4"/>
      <c r="OAC152" s="4"/>
      <c r="OAD152" s="4"/>
      <c r="OAE152" s="4"/>
      <c r="OAF152" s="4"/>
      <c r="OAG152" s="4"/>
      <c r="OAH152" s="4"/>
      <c r="OAI152" s="4"/>
      <c r="OAJ152" s="4"/>
      <c r="OAK152" s="4"/>
      <c r="OAL152" s="4"/>
      <c r="OAM152" s="4"/>
      <c r="OAN152" s="4"/>
      <c r="OAO152" s="4"/>
      <c r="OAP152" s="4"/>
      <c r="OAQ152" s="4"/>
      <c r="OAR152" s="4"/>
      <c r="OAS152" s="4"/>
      <c r="OAT152" s="4"/>
      <c r="OAU152" s="4"/>
      <c r="OAV152" s="4"/>
      <c r="OAW152" s="4"/>
      <c r="OAX152" s="4"/>
      <c r="OAY152" s="4"/>
      <c r="OAZ152" s="4"/>
      <c r="OBA152" s="4"/>
      <c r="OBB152" s="4"/>
      <c r="OBC152" s="74"/>
      <c r="OBD152" s="74"/>
      <c r="OBE152" s="74"/>
      <c r="OBF152" s="74"/>
      <c r="OBG152" s="74"/>
      <c r="OBH152" s="74"/>
      <c r="OBI152" s="4"/>
      <c r="OBJ152" s="4"/>
      <c r="OBK152" s="4"/>
      <c r="OBL152" s="4"/>
      <c r="OBM152" s="4"/>
      <c r="OBN152" s="4"/>
      <c r="OBO152" s="4"/>
      <c r="OBP152" s="4"/>
      <c r="OBQ152" s="4"/>
      <c r="OBR152" s="4"/>
      <c r="OBS152" s="4"/>
      <c r="OBT152" s="4"/>
      <c r="OBU152" s="4"/>
      <c r="OBV152" s="4"/>
      <c r="OBW152" s="4"/>
      <c r="OBX152" s="4"/>
      <c r="OBY152" s="4"/>
      <c r="OBZ152" s="4"/>
      <c r="OCA152" s="4"/>
      <c r="OCB152" s="4"/>
      <c r="OCC152" s="4"/>
      <c r="OCD152" s="4"/>
      <c r="OCE152" s="4"/>
      <c r="OCF152" s="4"/>
      <c r="OCG152" s="4"/>
      <c r="OCH152" s="4"/>
      <c r="OCI152" s="4"/>
      <c r="OCJ152" s="4"/>
      <c r="OCK152" s="4"/>
      <c r="OCL152" s="4"/>
      <c r="OCM152" s="4"/>
      <c r="OCN152" s="4"/>
      <c r="OCO152" s="4"/>
      <c r="OCP152" s="4"/>
      <c r="OCQ152" s="4"/>
      <c r="OCR152" s="4"/>
      <c r="OCS152" s="4"/>
      <c r="OCT152" s="4"/>
      <c r="OCU152" s="4"/>
      <c r="OCV152" s="4"/>
      <c r="OCW152" s="4"/>
      <c r="OCX152" s="4"/>
      <c r="OCY152" s="4"/>
      <c r="OCZ152" s="4"/>
      <c r="ODA152" s="4"/>
      <c r="ODB152" s="4"/>
      <c r="ODC152" s="4"/>
      <c r="ODD152" s="4"/>
      <c r="ODE152" s="4"/>
      <c r="ODF152" s="4"/>
      <c r="ODG152" s="4"/>
      <c r="ODH152" s="4"/>
      <c r="ODI152" s="4"/>
      <c r="ODJ152" s="4"/>
      <c r="ODK152" s="4"/>
      <c r="ODL152" s="4"/>
      <c r="ODM152" s="4"/>
      <c r="ODN152" s="4"/>
      <c r="ODO152" s="4"/>
      <c r="ODP152" s="4"/>
      <c r="ODQ152" s="4"/>
      <c r="ODR152" s="4"/>
      <c r="ODS152" s="4"/>
      <c r="ODT152" s="4"/>
      <c r="ODU152" s="4"/>
      <c r="ODV152" s="4"/>
      <c r="ODW152" s="4"/>
      <c r="ODX152" s="4"/>
      <c r="ODY152" s="4"/>
      <c r="ODZ152" s="4"/>
      <c r="OEA152" s="4"/>
      <c r="OEB152" s="4"/>
      <c r="OEC152" s="4"/>
      <c r="OED152" s="4"/>
      <c r="OEE152" s="4"/>
      <c r="OEF152" s="4"/>
      <c r="OEG152" s="4"/>
      <c r="OEH152" s="4"/>
      <c r="OEI152" s="4"/>
      <c r="OEJ152" s="4"/>
      <c r="OEK152" s="4"/>
      <c r="OEL152" s="4"/>
      <c r="OEM152" s="4"/>
      <c r="OEN152" s="4"/>
      <c r="OEO152" s="4"/>
      <c r="OEP152" s="4"/>
      <c r="OEQ152" s="4"/>
      <c r="OER152" s="4"/>
      <c r="OES152" s="4"/>
      <c r="OET152" s="4"/>
      <c r="OEU152" s="4"/>
      <c r="OEV152" s="4"/>
      <c r="OEW152" s="4"/>
      <c r="OEX152" s="4"/>
      <c r="OEY152" s="4"/>
      <c r="OEZ152" s="4"/>
      <c r="OFA152" s="4"/>
      <c r="OFB152" s="4"/>
      <c r="OFC152" s="4"/>
      <c r="OFD152" s="4"/>
      <c r="OFE152" s="4"/>
      <c r="OFF152" s="4"/>
      <c r="OFG152" s="4"/>
      <c r="OFH152" s="4"/>
      <c r="OFI152" s="4"/>
      <c r="OFJ152" s="4"/>
      <c r="OFK152" s="4"/>
      <c r="OFL152" s="4"/>
      <c r="OFM152" s="4"/>
      <c r="OFN152" s="4"/>
      <c r="OFO152" s="4"/>
      <c r="OFP152" s="4"/>
      <c r="OFQ152" s="4"/>
      <c r="OFR152" s="4"/>
      <c r="OFS152" s="4"/>
      <c r="OFT152" s="4"/>
      <c r="OFU152" s="4"/>
      <c r="OFV152" s="4"/>
      <c r="OFW152" s="4"/>
      <c r="OFX152" s="4"/>
      <c r="OFY152" s="4"/>
      <c r="OFZ152" s="4"/>
      <c r="OGA152" s="4"/>
      <c r="OGB152" s="4"/>
      <c r="OGC152" s="4"/>
      <c r="OGD152" s="4"/>
      <c r="OGE152" s="4"/>
      <c r="OGF152" s="4"/>
      <c r="OGG152" s="4"/>
      <c r="OGH152" s="4"/>
      <c r="OGI152" s="4"/>
      <c r="OGJ152" s="4"/>
      <c r="OGK152" s="4"/>
      <c r="OGL152" s="4"/>
      <c r="OGM152" s="4"/>
      <c r="OGN152" s="4"/>
      <c r="OGO152" s="4"/>
      <c r="OGP152" s="4"/>
      <c r="OGQ152" s="4"/>
      <c r="OGR152" s="4"/>
      <c r="OGS152" s="4"/>
      <c r="OGT152" s="4"/>
      <c r="OGU152" s="4"/>
      <c r="OGV152" s="4"/>
      <c r="OGW152" s="4"/>
      <c r="OGX152" s="4"/>
      <c r="OGY152" s="4"/>
      <c r="OGZ152" s="4"/>
      <c r="OHA152" s="4"/>
      <c r="OHB152" s="4"/>
      <c r="OHC152" s="4"/>
      <c r="OHD152" s="4"/>
      <c r="OHE152" s="4"/>
      <c r="OHF152" s="4"/>
      <c r="OHG152" s="4"/>
      <c r="OHH152" s="4"/>
      <c r="OHI152" s="4"/>
      <c r="OHJ152" s="4"/>
      <c r="OHK152" s="4"/>
      <c r="OHL152" s="4"/>
      <c r="OHM152" s="4"/>
      <c r="OHN152" s="4"/>
      <c r="OHO152" s="4"/>
      <c r="OHP152" s="4"/>
      <c r="OHQ152" s="4"/>
      <c r="OHR152" s="4"/>
      <c r="OHS152" s="4"/>
      <c r="OHT152" s="4"/>
      <c r="OHU152" s="4"/>
      <c r="OHV152" s="4"/>
      <c r="OHW152" s="4"/>
      <c r="OHX152" s="4"/>
      <c r="OHY152" s="4"/>
      <c r="OHZ152" s="4"/>
      <c r="OIA152" s="4"/>
      <c r="OIB152" s="4"/>
      <c r="OIC152" s="4"/>
      <c r="OID152" s="4"/>
      <c r="OIE152" s="4"/>
      <c r="OIF152" s="4"/>
      <c r="OIG152" s="4"/>
      <c r="OIH152" s="4"/>
      <c r="OII152" s="4"/>
      <c r="OIJ152" s="4"/>
      <c r="OIK152" s="4"/>
      <c r="OIL152" s="4"/>
      <c r="OIM152" s="4"/>
      <c r="OIN152" s="4"/>
      <c r="OIO152" s="4"/>
      <c r="OIP152" s="4"/>
      <c r="OIQ152" s="4"/>
      <c r="OIR152" s="4"/>
      <c r="OIS152" s="4"/>
      <c r="OIT152" s="4"/>
      <c r="OIU152" s="4"/>
      <c r="OIV152" s="4"/>
      <c r="OIW152" s="4"/>
      <c r="OIX152" s="4"/>
      <c r="OIY152" s="4"/>
      <c r="OIZ152" s="4"/>
      <c r="OJA152" s="4"/>
      <c r="OJB152" s="4"/>
      <c r="OJC152" s="4"/>
      <c r="OJD152" s="4"/>
      <c r="OJE152" s="4"/>
      <c r="OJF152" s="4"/>
      <c r="OJG152" s="4"/>
      <c r="OJH152" s="4"/>
      <c r="OJI152" s="4"/>
      <c r="OJJ152" s="4"/>
      <c r="OJK152" s="4"/>
      <c r="OJL152" s="4"/>
      <c r="OJM152" s="4"/>
      <c r="OJN152" s="4"/>
      <c r="OJO152" s="4"/>
      <c r="OJP152" s="4"/>
      <c r="OJQ152" s="4"/>
      <c r="OJR152" s="4"/>
      <c r="OJS152" s="4"/>
      <c r="OJT152" s="4"/>
      <c r="OJU152" s="4"/>
      <c r="OJV152" s="4"/>
      <c r="OJW152" s="4"/>
      <c r="OJX152" s="4"/>
      <c r="OJY152" s="4"/>
      <c r="OJZ152" s="4"/>
      <c r="OKA152" s="4"/>
      <c r="OKB152" s="4"/>
      <c r="OKC152" s="4"/>
      <c r="OKD152" s="4"/>
      <c r="OKE152" s="4"/>
      <c r="OKF152" s="4"/>
      <c r="OKG152" s="4"/>
      <c r="OKH152" s="4"/>
      <c r="OKI152" s="4"/>
      <c r="OKJ152" s="4"/>
      <c r="OKK152" s="4"/>
      <c r="OKL152" s="4"/>
      <c r="OKM152" s="4"/>
      <c r="OKN152" s="4"/>
      <c r="OKO152" s="4"/>
      <c r="OKP152" s="4"/>
      <c r="OKQ152" s="4"/>
      <c r="OKR152" s="4"/>
      <c r="OKS152" s="4"/>
      <c r="OKT152" s="4"/>
      <c r="OKU152" s="4"/>
      <c r="OKV152" s="4"/>
      <c r="OKW152" s="4"/>
      <c r="OKX152" s="4"/>
      <c r="OKY152" s="74"/>
      <c r="OKZ152" s="74"/>
      <c r="OLA152" s="74"/>
      <c r="OLB152" s="74"/>
      <c r="OLC152" s="74"/>
      <c r="OLD152" s="74"/>
      <c r="OLE152" s="4"/>
      <c r="OLF152" s="4"/>
      <c r="OLG152" s="4"/>
      <c r="OLH152" s="4"/>
      <c r="OLI152" s="4"/>
      <c r="OLJ152" s="4"/>
      <c r="OLK152" s="4"/>
      <c r="OLL152" s="4"/>
      <c r="OLM152" s="4"/>
      <c r="OLN152" s="4"/>
      <c r="OLO152" s="4"/>
      <c r="OLP152" s="4"/>
      <c r="OLQ152" s="4"/>
      <c r="OLR152" s="4"/>
      <c r="OLS152" s="4"/>
      <c r="OLT152" s="4"/>
      <c r="OLU152" s="4"/>
      <c r="OLV152" s="4"/>
      <c r="OLW152" s="4"/>
      <c r="OLX152" s="4"/>
      <c r="OLY152" s="4"/>
      <c r="OLZ152" s="4"/>
      <c r="OMA152" s="4"/>
      <c r="OMB152" s="4"/>
      <c r="OMC152" s="4"/>
      <c r="OMD152" s="4"/>
      <c r="OME152" s="4"/>
      <c r="OMF152" s="4"/>
      <c r="OMG152" s="4"/>
      <c r="OMH152" s="4"/>
      <c r="OMI152" s="4"/>
      <c r="OMJ152" s="4"/>
      <c r="OMK152" s="4"/>
      <c r="OML152" s="4"/>
      <c r="OMM152" s="4"/>
      <c r="OMN152" s="4"/>
      <c r="OMO152" s="4"/>
      <c r="OMP152" s="4"/>
      <c r="OMQ152" s="4"/>
      <c r="OMR152" s="4"/>
      <c r="OMS152" s="4"/>
      <c r="OMT152" s="4"/>
      <c r="OMU152" s="4"/>
      <c r="OMV152" s="4"/>
      <c r="OMW152" s="4"/>
      <c r="OMX152" s="4"/>
      <c r="OMY152" s="4"/>
      <c r="OMZ152" s="4"/>
      <c r="ONA152" s="4"/>
      <c r="ONB152" s="4"/>
      <c r="ONC152" s="4"/>
      <c r="OND152" s="4"/>
      <c r="ONE152" s="4"/>
      <c r="ONF152" s="4"/>
      <c r="ONG152" s="4"/>
      <c r="ONH152" s="4"/>
      <c r="ONI152" s="4"/>
      <c r="ONJ152" s="4"/>
      <c r="ONK152" s="4"/>
      <c r="ONL152" s="4"/>
      <c r="ONM152" s="4"/>
      <c r="ONN152" s="4"/>
      <c r="ONO152" s="4"/>
      <c r="ONP152" s="4"/>
      <c r="ONQ152" s="4"/>
      <c r="ONR152" s="4"/>
      <c r="ONS152" s="4"/>
      <c r="ONT152" s="4"/>
      <c r="ONU152" s="4"/>
      <c r="ONV152" s="4"/>
      <c r="ONW152" s="4"/>
      <c r="ONX152" s="4"/>
      <c r="ONY152" s="4"/>
      <c r="ONZ152" s="4"/>
      <c r="OOA152" s="4"/>
      <c r="OOB152" s="4"/>
      <c r="OOC152" s="4"/>
      <c r="OOD152" s="4"/>
      <c r="OOE152" s="4"/>
      <c r="OOF152" s="4"/>
      <c r="OOG152" s="4"/>
      <c r="OOH152" s="4"/>
      <c r="OOI152" s="4"/>
      <c r="OOJ152" s="4"/>
      <c r="OOK152" s="4"/>
      <c r="OOL152" s="4"/>
      <c r="OOM152" s="4"/>
      <c r="OON152" s="4"/>
      <c r="OOO152" s="4"/>
      <c r="OOP152" s="4"/>
      <c r="OOQ152" s="4"/>
      <c r="OOR152" s="4"/>
      <c r="OOS152" s="4"/>
      <c r="OOT152" s="4"/>
      <c r="OOU152" s="4"/>
      <c r="OOV152" s="4"/>
      <c r="OOW152" s="4"/>
      <c r="OOX152" s="4"/>
      <c r="OOY152" s="4"/>
      <c r="OOZ152" s="4"/>
      <c r="OPA152" s="4"/>
      <c r="OPB152" s="4"/>
      <c r="OPC152" s="4"/>
      <c r="OPD152" s="4"/>
      <c r="OPE152" s="4"/>
      <c r="OPF152" s="4"/>
      <c r="OPG152" s="4"/>
      <c r="OPH152" s="4"/>
      <c r="OPI152" s="4"/>
      <c r="OPJ152" s="4"/>
      <c r="OPK152" s="4"/>
      <c r="OPL152" s="4"/>
      <c r="OPM152" s="4"/>
      <c r="OPN152" s="4"/>
      <c r="OPO152" s="4"/>
      <c r="OPP152" s="4"/>
      <c r="OPQ152" s="4"/>
      <c r="OPR152" s="4"/>
      <c r="OPS152" s="4"/>
      <c r="OPT152" s="4"/>
      <c r="OPU152" s="4"/>
      <c r="OPV152" s="4"/>
      <c r="OPW152" s="4"/>
      <c r="OPX152" s="4"/>
      <c r="OPY152" s="4"/>
      <c r="OPZ152" s="4"/>
      <c r="OQA152" s="4"/>
      <c r="OQB152" s="4"/>
      <c r="OQC152" s="4"/>
      <c r="OQD152" s="4"/>
      <c r="OQE152" s="4"/>
      <c r="OQF152" s="4"/>
      <c r="OQG152" s="4"/>
      <c r="OQH152" s="4"/>
      <c r="OQI152" s="4"/>
      <c r="OQJ152" s="4"/>
      <c r="OQK152" s="4"/>
      <c r="OQL152" s="4"/>
      <c r="OQM152" s="4"/>
      <c r="OQN152" s="4"/>
      <c r="OQO152" s="4"/>
      <c r="OQP152" s="4"/>
      <c r="OQQ152" s="4"/>
      <c r="OQR152" s="4"/>
      <c r="OQS152" s="4"/>
      <c r="OQT152" s="4"/>
      <c r="OQU152" s="4"/>
      <c r="OQV152" s="4"/>
      <c r="OQW152" s="4"/>
      <c r="OQX152" s="4"/>
      <c r="OQY152" s="4"/>
      <c r="OQZ152" s="4"/>
      <c r="ORA152" s="4"/>
      <c r="ORB152" s="4"/>
      <c r="ORC152" s="4"/>
      <c r="ORD152" s="4"/>
      <c r="ORE152" s="4"/>
      <c r="ORF152" s="4"/>
      <c r="ORG152" s="4"/>
      <c r="ORH152" s="4"/>
      <c r="ORI152" s="4"/>
      <c r="ORJ152" s="4"/>
      <c r="ORK152" s="4"/>
      <c r="ORL152" s="4"/>
      <c r="ORM152" s="4"/>
      <c r="ORN152" s="4"/>
      <c r="ORO152" s="4"/>
      <c r="ORP152" s="4"/>
      <c r="ORQ152" s="4"/>
      <c r="ORR152" s="4"/>
      <c r="ORS152" s="4"/>
      <c r="ORT152" s="4"/>
      <c r="ORU152" s="4"/>
      <c r="ORV152" s="4"/>
      <c r="ORW152" s="4"/>
      <c r="ORX152" s="4"/>
      <c r="ORY152" s="4"/>
      <c r="ORZ152" s="4"/>
      <c r="OSA152" s="4"/>
      <c r="OSB152" s="4"/>
      <c r="OSC152" s="4"/>
      <c r="OSD152" s="4"/>
      <c r="OSE152" s="4"/>
      <c r="OSF152" s="4"/>
      <c r="OSG152" s="4"/>
      <c r="OSH152" s="4"/>
      <c r="OSI152" s="4"/>
      <c r="OSJ152" s="4"/>
      <c r="OSK152" s="4"/>
      <c r="OSL152" s="4"/>
      <c r="OSM152" s="4"/>
      <c r="OSN152" s="4"/>
      <c r="OSO152" s="4"/>
      <c r="OSP152" s="4"/>
      <c r="OSQ152" s="4"/>
      <c r="OSR152" s="4"/>
      <c r="OSS152" s="4"/>
      <c r="OST152" s="4"/>
      <c r="OSU152" s="4"/>
      <c r="OSV152" s="4"/>
      <c r="OSW152" s="4"/>
      <c r="OSX152" s="4"/>
      <c r="OSY152" s="4"/>
      <c r="OSZ152" s="4"/>
      <c r="OTA152" s="4"/>
      <c r="OTB152" s="4"/>
      <c r="OTC152" s="4"/>
      <c r="OTD152" s="4"/>
      <c r="OTE152" s="4"/>
      <c r="OTF152" s="4"/>
      <c r="OTG152" s="4"/>
      <c r="OTH152" s="4"/>
      <c r="OTI152" s="4"/>
      <c r="OTJ152" s="4"/>
      <c r="OTK152" s="4"/>
      <c r="OTL152" s="4"/>
      <c r="OTM152" s="4"/>
      <c r="OTN152" s="4"/>
      <c r="OTO152" s="4"/>
      <c r="OTP152" s="4"/>
      <c r="OTQ152" s="4"/>
      <c r="OTR152" s="4"/>
      <c r="OTS152" s="4"/>
      <c r="OTT152" s="4"/>
      <c r="OTU152" s="4"/>
      <c r="OTV152" s="4"/>
      <c r="OTW152" s="4"/>
      <c r="OTX152" s="4"/>
      <c r="OTY152" s="4"/>
      <c r="OTZ152" s="4"/>
      <c r="OUA152" s="4"/>
      <c r="OUB152" s="4"/>
      <c r="OUC152" s="4"/>
      <c r="OUD152" s="4"/>
      <c r="OUE152" s="4"/>
      <c r="OUF152" s="4"/>
      <c r="OUG152" s="4"/>
      <c r="OUH152" s="4"/>
      <c r="OUI152" s="4"/>
      <c r="OUJ152" s="4"/>
      <c r="OUK152" s="4"/>
      <c r="OUL152" s="4"/>
      <c r="OUM152" s="4"/>
      <c r="OUN152" s="4"/>
      <c r="OUO152" s="4"/>
      <c r="OUP152" s="4"/>
      <c r="OUQ152" s="4"/>
      <c r="OUR152" s="4"/>
      <c r="OUS152" s="4"/>
      <c r="OUT152" s="4"/>
      <c r="OUU152" s="74"/>
      <c r="OUV152" s="74"/>
      <c r="OUW152" s="74"/>
      <c r="OUX152" s="74"/>
      <c r="OUY152" s="74"/>
      <c r="OUZ152" s="74"/>
      <c r="OVA152" s="4"/>
      <c r="OVB152" s="4"/>
      <c r="OVC152" s="4"/>
      <c r="OVD152" s="4"/>
      <c r="OVE152" s="4"/>
      <c r="OVF152" s="4"/>
      <c r="OVG152" s="4"/>
      <c r="OVH152" s="4"/>
      <c r="OVI152" s="4"/>
      <c r="OVJ152" s="4"/>
      <c r="OVK152" s="4"/>
      <c r="OVL152" s="4"/>
      <c r="OVM152" s="4"/>
      <c r="OVN152" s="4"/>
      <c r="OVO152" s="4"/>
      <c r="OVP152" s="4"/>
      <c r="OVQ152" s="4"/>
      <c r="OVR152" s="4"/>
      <c r="OVS152" s="4"/>
      <c r="OVT152" s="4"/>
      <c r="OVU152" s="4"/>
      <c r="OVV152" s="4"/>
      <c r="OVW152" s="4"/>
      <c r="OVX152" s="4"/>
      <c r="OVY152" s="4"/>
      <c r="OVZ152" s="4"/>
      <c r="OWA152" s="4"/>
      <c r="OWB152" s="4"/>
      <c r="OWC152" s="4"/>
      <c r="OWD152" s="4"/>
      <c r="OWE152" s="4"/>
      <c r="OWF152" s="4"/>
      <c r="OWG152" s="4"/>
      <c r="OWH152" s="4"/>
      <c r="OWI152" s="4"/>
      <c r="OWJ152" s="4"/>
      <c r="OWK152" s="4"/>
      <c r="OWL152" s="4"/>
      <c r="OWM152" s="4"/>
      <c r="OWN152" s="4"/>
      <c r="OWO152" s="4"/>
      <c r="OWP152" s="4"/>
      <c r="OWQ152" s="4"/>
      <c r="OWR152" s="4"/>
      <c r="OWS152" s="4"/>
      <c r="OWT152" s="4"/>
      <c r="OWU152" s="4"/>
      <c r="OWV152" s="4"/>
      <c r="OWW152" s="4"/>
      <c r="OWX152" s="4"/>
      <c r="OWY152" s="4"/>
      <c r="OWZ152" s="4"/>
      <c r="OXA152" s="4"/>
      <c r="OXB152" s="4"/>
      <c r="OXC152" s="4"/>
      <c r="OXD152" s="4"/>
      <c r="OXE152" s="4"/>
      <c r="OXF152" s="4"/>
      <c r="OXG152" s="4"/>
      <c r="OXH152" s="4"/>
      <c r="OXI152" s="4"/>
      <c r="OXJ152" s="4"/>
      <c r="OXK152" s="4"/>
      <c r="OXL152" s="4"/>
      <c r="OXM152" s="4"/>
      <c r="OXN152" s="4"/>
      <c r="OXO152" s="4"/>
      <c r="OXP152" s="4"/>
      <c r="OXQ152" s="4"/>
      <c r="OXR152" s="4"/>
      <c r="OXS152" s="4"/>
      <c r="OXT152" s="4"/>
      <c r="OXU152" s="4"/>
      <c r="OXV152" s="4"/>
      <c r="OXW152" s="4"/>
      <c r="OXX152" s="4"/>
      <c r="OXY152" s="4"/>
      <c r="OXZ152" s="4"/>
      <c r="OYA152" s="4"/>
      <c r="OYB152" s="4"/>
      <c r="OYC152" s="4"/>
      <c r="OYD152" s="4"/>
      <c r="OYE152" s="4"/>
      <c r="OYF152" s="4"/>
      <c r="OYG152" s="4"/>
      <c r="OYH152" s="4"/>
      <c r="OYI152" s="4"/>
      <c r="OYJ152" s="4"/>
      <c r="OYK152" s="4"/>
      <c r="OYL152" s="4"/>
      <c r="OYM152" s="4"/>
      <c r="OYN152" s="4"/>
      <c r="OYO152" s="4"/>
      <c r="OYP152" s="4"/>
      <c r="OYQ152" s="4"/>
      <c r="OYR152" s="4"/>
      <c r="OYS152" s="4"/>
      <c r="OYT152" s="4"/>
      <c r="OYU152" s="4"/>
      <c r="OYV152" s="4"/>
      <c r="OYW152" s="4"/>
      <c r="OYX152" s="4"/>
      <c r="OYY152" s="4"/>
      <c r="OYZ152" s="4"/>
      <c r="OZA152" s="4"/>
      <c r="OZB152" s="4"/>
      <c r="OZC152" s="4"/>
      <c r="OZD152" s="4"/>
      <c r="OZE152" s="4"/>
      <c r="OZF152" s="4"/>
      <c r="OZG152" s="4"/>
      <c r="OZH152" s="4"/>
      <c r="OZI152" s="4"/>
      <c r="OZJ152" s="4"/>
      <c r="OZK152" s="4"/>
      <c r="OZL152" s="4"/>
      <c r="OZM152" s="4"/>
      <c r="OZN152" s="4"/>
      <c r="OZO152" s="4"/>
      <c r="OZP152" s="4"/>
      <c r="OZQ152" s="4"/>
      <c r="OZR152" s="4"/>
      <c r="OZS152" s="4"/>
      <c r="OZT152" s="4"/>
      <c r="OZU152" s="4"/>
      <c r="OZV152" s="4"/>
      <c r="OZW152" s="4"/>
      <c r="OZX152" s="4"/>
      <c r="OZY152" s="4"/>
      <c r="OZZ152" s="4"/>
      <c r="PAA152" s="4"/>
      <c r="PAB152" s="4"/>
      <c r="PAC152" s="4"/>
      <c r="PAD152" s="4"/>
      <c r="PAE152" s="4"/>
      <c r="PAF152" s="4"/>
      <c r="PAG152" s="4"/>
      <c r="PAH152" s="4"/>
      <c r="PAI152" s="4"/>
      <c r="PAJ152" s="4"/>
      <c r="PAK152" s="4"/>
      <c r="PAL152" s="4"/>
      <c r="PAM152" s="4"/>
      <c r="PAN152" s="4"/>
      <c r="PAO152" s="4"/>
      <c r="PAP152" s="4"/>
      <c r="PAQ152" s="4"/>
      <c r="PAR152" s="4"/>
      <c r="PAS152" s="4"/>
      <c r="PAT152" s="4"/>
      <c r="PAU152" s="4"/>
      <c r="PAV152" s="4"/>
      <c r="PAW152" s="4"/>
      <c r="PAX152" s="4"/>
      <c r="PAY152" s="4"/>
      <c r="PAZ152" s="4"/>
      <c r="PBA152" s="4"/>
      <c r="PBB152" s="4"/>
      <c r="PBC152" s="4"/>
      <c r="PBD152" s="4"/>
      <c r="PBE152" s="4"/>
      <c r="PBF152" s="4"/>
      <c r="PBG152" s="4"/>
      <c r="PBH152" s="4"/>
      <c r="PBI152" s="4"/>
      <c r="PBJ152" s="4"/>
      <c r="PBK152" s="4"/>
      <c r="PBL152" s="4"/>
      <c r="PBM152" s="4"/>
      <c r="PBN152" s="4"/>
      <c r="PBO152" s="4"/>
      <c r="PBP152" s="4"/>
      <c r="PBQ152" s="4"/>
      <c r="PBR152" s="4"/>
      <c r="PBS152" s="4"/>
      <c r="PBT152" s="4"/>
      <c r="PBU152" s="4"/>
      <c r="PBV152" s="4"/>
      <c r="PBW152" s="4"/>
      <c r="PBX152" s="4"/>
      <c r="PBY152" s="4"/>
      <c r="PBZ152" s="4"/>
      <c r="PCA152" s="4"/>
      <c r="PCB152" s="4"/>
      <c r="PCC152" s="4"/>
      <c r="PCD152" s="4"/>
      <c r="PCE152" s="4"/>
      <c r="PCF152" s="4"/>
      <c r="PCG152" s="4"/>
      <c r="PCH152" s="4"/>
      <c r="PCI152" s="4"/>
      <c r="PCJ152" s="4"/>
      <c r="PCK152" s="4"/>
      <c r="PCL152" s="4"/>
      <c r="PCM152" s="4"/>
      <c r="PCN152" s="4"/>
      <c r="PCO152" s="4"/>
      <c r="PCP152" s="4"/>
      <c r="PCQ152" s="4"/>
      <c r="PCR152" s="4"/>
      <c r="PCS152" s="4"/>
      <c r="PCT152" s="4"/>
      <c r="PCU152" s="4"/>
      <c r="PCV152" s="4"/>
      <c r="PCW152" s="4"/>
      <c r="PCX152" s="4"/>
      <c r="PCY152" s="4"/>
      <c r="PCZ152" s="4"/>
      <c r="PDA152" s="4"/>
      <c r="PDB152" s="4"/>
      <c r="PDC152" s="4"/>
      <c r="PDD152" s="4"/>
      <c r="PDE152" s="4"/>
      <c r="PDF152" s="4"/>
      <c r="PDG152" s="4"/>
      <c r="PDH152" s="4"/>
      <c r="PDI152" s="4"/>
      <c r="PDJ152" s="4"/>
      <c r="PDK152" s="4"/>
      <c r="PDL152" s="4"/>
      <c r="PDM152" s="4"/>
      <c r="PDN152" s="4"/>
      <c r="PDO152" s="4"/>
      <c r="PDP152" s="4"/>
      <c r="PDQ152" s="4"/>
      <c r="PDR152" s="4"/>
      <c r="PDS152" s="4"/>
      <c r="PDT152" s="4"/>
      <c r="PDU152" s="4"/>
      <c r="PDV152" s="4"/>
      <c r="PDW152" s="4"/>
      <c r="PDX152" s="4"/>
      <c r="PDY152" s="4"/>
      <c r="PDZ152" s="4"/>
      <c r="PEA152" s="4"/>
      <c r="PEB152" s="4"/>
      <c r="PEC152" s="4"/>
      <c r="PED152" s="4"/>
      <c r="PEE152" s="4"/>
      <c r="PEF152" s="4"/>
      <c r="PEG152" s="4"/>
      <c r="PEH152" s="4"/>
      <c r="PEI152" s="4"/>
      <c r="PEJ152" s="4"/>
      <c r="PEK152" s="4"/>
      <c r="PEL152" s="4"/>
      <c r="PEM152" s="4"/>
      <c r="PEN152" s="4"/>
      <c r="PEO152" s="4"/>
      <c r="PEP152" s="4"/>
      <c r="PEQ152" s="74"/>
      <c r="PER152" s="74"/>
      <c r="PES152" s="74"/>
      <c r="PET152" s="74"/>
      <c r="PEU152" s="74"/>
      <c r="PEV152" s="74"/>
      <c r="PEW152" s="4"/>
      <c r="PEX152" s="4"/>
      <c r="PEY152" s="4"/>
      <c r="PEZ152" s="4"/>
      <c r="PFA152" s="4"/>
      <c r="PFB152" s="4"/>
      <c r="PFC152" s="4"/>
      <c r="PFD152" s="4"/>
      <c r="PFE152" s="4"/>
      <c r="PFF152" s="4"/>
      <c r="PFG152" s="4"/>
      <c r="PFH152" s="4"/>
      <c r="PFI152" s="4"/>
      <c r="PFJ152" s="4"/>
      <c r="PFK152" s="4"/>
      <c r="PFL152" s="4"/>
      <c r="PFM152" s="4"/>
      <c r="PFN152" s="4"/>
      <c r="PFO152" s="4"/>
      <c r="PFP152" s="4"/>
      <c r="PFQ152" s="4"/>
      <c r="PFR152" s="4"/>
      <c r="PFS152" s="4"/>
      <c r="PFT152" s="4"/>
      <c r="PFU152" s="4"/>
      <c r="PFV152" s="4"/>
      <c r="PFW152" s="4"/>
      <c r="PFX152" s="4"/>
      <c r="PFY152" s="4"/>
      <c r="PFZ152" s="4"/>
      <c r="PGA152" s="4"/>
      <c r="PGB152" s="4"/>
      <c r="PGC152" s="4"/>
      <c r="PGD152" s="4"/>
      <c r="PGE152" s="4"/>
      <c r="PGF152" s="4"/>
      <c r="PGG152" s="4"/>
      <c r="PGH152" s="4"/>
      <c r="PGI152" s="4"/>
      <c r="PGJ152" s="4"/>
      <c r="PGK152" s="4"/>
      <c r="PGL152" s="4"/>
      <c r="PGM152" s="4"/>
      <c r="PGN152" s="4"/>
      <c r="PGO152" s="4"/>
      <c r="PGP152" s="4"/>
      <c r="PGQ152" s="4"/>
      <c r="PGR152" s="4"/>
      <c r="PGS152" s="4"/>
      <c r="PGT152" s="4"/>
      <c r="PGU152" s="4"/>
      <c r="PGV152" s="4"/>
      <c r="PGW152" s="4"/>
      <c r="PGX152" s="4"/>
      <c r="PGY152" s="4"/>
      <c r="PGZ152" s="4"/>
      <c r="PHA152" s="4"/>
      <c r="PHB152" s="4"/>
      <c r="PHC152" s="4"/>
      <c r="PHD152" s="4"/>
      <c r="PHE152" s="4"/>
      <c r="PHF152" s="4"/>
      <c r="PHG152" s="4"/>
      <c r="PHH152" s="4"/>
      <c r="PHI152" s="4"/>
      <c r="PHJ152" s="4"/>
      <c r="PHK152" s="4"/>
      <c r="PHL152" s="4"/>
      <c r="PHM152" s="4"/>
      <c r="PHN152" s="4"/>
      <c r="PHO152" s="4"/>
      <c r="PHP152" s="4"/>
      <c r="PHQ152" s="4"/>
      <c r="PHR152" s="4"/>
      <c r="PHS152" s="4"/>
      <c r="PHT152" s="4"/>
      <c r="PHU152" s="4"/>
      <c r="PHV152" s="4"/>
      <c r="PHW152" s="4"/>
      <c r="PHX152" s="4"/>
      <c r="PHY152" s="4"/>
      <c r="PHZ152" s="4"/>
      <c r="PIA152" s="4"/>
      <c r="PIB152" s="4"/>
      <c r="PIC152" s="4"/>
      <c r="PID152" s="4"/>
      <c r="PIE152" s="4"/>
      <c r="PIF152" s="4"/>
      <c r="PIG152" s="4"/>
      <c r="PIH152" s="4"/>
      <c r="PII152" s="4"/>
      <c r="PIJ152" s="4"/>
      <c r="PIK152" s="4"/>
      <c r="PIL152" s="4"/>
      <c r="PIM152" s="4"/>
      <c r="PIN152" s="4"/>
      <c r="PIO152" s="4"/>
      <c r="PIP152" s="4"/>
      <c r="PIQ152" s="4"/>
      <c r="PIR152" s="4"/>
      <c r="PIS152" s="4"/>
      <c r="PIT152" s="4"/>
      <c r="PIU152" s="4"/>
      <c r="PIV152" s="4"/>
      <c r="PIW152" s="4"/>
      <c r="PIX152" s="4"/>
      <c r="PIY152" s="4"/>
      <c r="PIZ152" s="4"/>
      <c r="PJA152" s="4"/>
      <c r="PJB152" s="4"/>
      <c r="PJC152" s="4"/>
      <c r="PJD152" s="4"/>
      <c r="PJE152" s="4"/>
      <c r="PJF152" s="4"/>
      <c r="PJG152" s="4"/>
      <c r="PJH152" s="4"/>
      <c r="PJI152" s="4"/>
      <c r="PJJ152" s="4"/>
      <c r="PJK152" s="4"/>
      <c r="PJL152" s="4"/>
      <c r="PJM152" s="4"/>
      <c r="PJN152" s="4"/>
      <c r="PJO152" s="4"/>
      <c r="PJP152" s="4"/>
      <c r="PJQ152" s="4"/>
      <c r="PJR152" s="4"/>
      <c r="PJS152" s="4"/>
      <c r="PJT152" s="4"/>
      <c r="PJU152" s="4"/>
      <c r="PJV152" s="4"/>
      <c r="PJW152" s="4"/>
      <c r="PJX152" s="4"/>
      <c r="PJY152" s="4"/>
      <c r="PJZ152" s="4"/>
      <c r="PKA152" s="4"/>
      <c r="PKB152" s="4"/>
      <c r="PKC152" s="4"/>
      <c r="PKD152" s="4"/>
      <c r="PKE152" s="4"/>
      <c r="PKF152" s="4"/>
      <c r="PKG152" s="4"/>
      <c r="PKH152" s="4"/>
      <c r="PKI152" s="4"/>
      <c r="PKJ152" s="4"/>
      <c r="PKK152" s="4"/>
      <c r="PKL152" s="4"/>
      <c r="PKM152" s="4"/>
      <c r="PKN152" s="4"/>
      <c r="PKO152" s="4"/>
      <c r="PKP152" s="4"/>
      <c r="PKQ152" s="4"/>
      <c r="PKR152" s="4"/>
      <c r="PKS152" s="4"/>
      <c r="PKT152" s="4"/>
      <c r="PKU152" s="4"/>
      <c r="PKV152" s="4"/>
      <c r="PKW152" s="4"/>
      <c r="PKX152" s="4"/>
      <c r="PKY152" s="4"/>
      <c r="PKZ152" s="4"/>
      <c r="PLA152" s="4"/>
      <c r="PLB152" s="4"/>
      <c r="PLC152" s="4"/>
      <c r="PLD152" s="4"/>
      <c r="PLE152" s="4"/>
      <c r="PLF152" s="4"/>
      <c r="PLG152" s="4"/>
      <c r="PLH152" s="4"/>
      <c r="PLI152" s="4"/>
      <c r="PLJ152" s="4"/>
      <c r="PLK152" s="4"/>
      <c r="PLL152" s="4"/>
      <c r="PLM152" s="4"/>
      <c r="PLN152" s="4"/>
      <c r="PLO152" s="4"/>
      <c r="PLP152" s="4"/>
      <c r="PLQ152" s="4"/>
      <c r="PLR152" s="4"/>
      <c r="PLS152" s="4"/>
      <c r="PLT152" s="4"/>
      <c r="PLU152" s="4"/>
      <c r="PLV152" s="4"/>
      <c r="PLW152" s="4"/>
      <c r="PLX152" s="4"/>
      <c r="PLY152" s="4"/>
      <c r="PLZ152" s="4"/>
      <c r="PMA152" s="4"/>
      <c r="PMB152" s="4"/>
      <c r="PMC152" s="4"/>
      <c r="PMD152" s="4"/>
      <c r="PME152" s="4"/>
      <c r="PMF152" s="4"/>
      <c r="PMG152" s="4"/>
      <c r="PMH152" s="4"/>
      <c r="PMI152" s="4"/>
      <c r="PMJ152" s="4"/>
      <c r="PMK152" s="4"/>
      <c r="PML152" s="4"/>
      <c r="PMM152" s="4"/>
      <c r="PMN152" s="4"/>
      <c r="PMO152" s="4"/>
      <c r="PMP152" s="4"/>
      <c r="PMQ152" s="4"/>
      <c r="PMR152" s="4"/>
      <c r="PMS152" s="4"/>
      <c r="PMT152" s="4"/>
      <c r="PMU152" s="4"/>
      <c r="PMV152" s="4"/>
      <c r="PMW152" s="4"/>
      <c r="PMX152" s="4"/>
      <c r="PMY152" s="4"/>
      <c r="PMZ152" s="4"/>
      <c r="PNA152" s="4"/>
      <c r="PNB152" s="4"/>
      <c r="PNC152" s="4"/>
      <c r="PND152" s="4"/>
      <c r="PNE152" s="4"/>
      <c r="PNF152" s="4"/>
      <c r="PNG152" s="4"/>
      <c r="PNH152" s="4"/>
      <c r="PNI152" s="4"/>
      <c r="PNJ152" s="4"/>
      <c r="PNK152" s="4"/>
      <c r="PNL152" s="4"/>
      <c r="PNM152" s="4"/>
      <c r="PNN152" s="4"/>
      <c r="PNO152" s="4"/>
      <c r="PNP152" s="4"/>
      <c r="PNQ152" s="4"/>
      <c r="PNR152" s="4"/>
      <c r="PNS152" s="4"/>
      <c r="PNT152" s="4"/>
      <c r="PNU152" s="4"/>
      <c r="PNV152" s="4"/>
      <c r="PNW152" s="4"/>
      <c r="PNX152" s="4"/>
      <c r="PNY152" s="4"/>
      <c r="PNZ152" s="4"/>
      <c r="POA152" s="4"/>
      <c r="POB152" s="4"/>
      <c r="POC152" s="4"/>
      <c r="POD152" s="4"/>
      <c r="POE152" s="4"/>
      <c r="POF152" s="4"/>
      <c r="POG152" s="4"/>
      <c r="POH152" s="4"/>
      <c r="POI152" s="4"/>
      <c r="POJ152" s="4"/>
      <c r="POK152" s="4"/>
      <c r="POL152" s="4"/>
      <c r="POM152" s="74"/>
      <c r="PON152" s="74"/>
      <c r="POO152" s="74"/>
      <c r="POP152" s="74"/>
      <c r="POQ152" s="74"/>
      <c r="POR152" s="74"/>
      <c r="POS152" s="4"/>
      <c r="POT152" s="4"/>
      <c r="POU152" s="4"/>
      <c r="POV152" s="4"/>
      <c r="POW152" s="4"/>
      <c r="POX152" s="4"/>
      <c r="POY152" s="4"/>
      <c r="POZ152" s="4"/>
      <c r="PPA152" s="4"/>
      <c r="PPB152" s="4"/>
      <c r="PPC152" s="4"/>
      <c r="PPD152" s="4"/>
      <c r="PPE152" s="4"/>
      <c r="PPF152" s="4"/>
      <c r="PPG152" s="4"/>
      <c r="PPH152" s="4"/>
      <c r="PPI152" s="4"/>
      <c r="PPJ152" s="4"/>
      <c r="PPK152" s="4"/>
      <c r="PPL152" s="4"/>
      <c r="PPM152" s="4"/>
      <c r="PPN152" s="4"/>
      <c r="PPO152" s="4"/>
      <c r="PPP152" s="4"/>
      <c r="PPQ152" s="4"/>
      <c r="PPR152" s="4"/>
      <c r="PPS152" s="4"/>
      <c r="PPT152" s="4"/>
      <c r="PPU152" s="4"/>
      <c r="PPV152" s="4"/>
      <c r="PPW152" s="4"/>
      <c r="PPX152" s="4"/>
      <c r="PPY152" s="4"/>
      <c r="PPZ152" s="4"/>
      <c r="PQA152" s="4"/>
      <c r="PQB152" s="4"/>
      <c r="PQC152" s="4"/>
      <c r="PQD152" s="4"/>
      <c r="PQE152" s="4"/>
      <c r="PQF152" s="4"/>
      <c r="PQG152" s="4"/>
      <c r="PQH152" s="4"/>
      <c r="PQI152" s="4"/>
      <c r="PQJ152" s="4"/>
      <c r="PQK152" s="4"/>
      <c r="PQL152" s="4"/>
      <c r="PQM152" s="4"/>
      <c r="PQN152" s="4"/>
      <c r="PQO152" s="4"/>
      <c r="PQP152" s="4"/>
      <c r="PQQ152" s="4"/>
      <c r="PQR152" s="4"/>
      <c r="PQS152" s="4"/>
      <c r="PQT152" s="4"/>
      <c r="PQU152" s="4"/>
      <c r="PQV152" s="4"/>
      <c r="PQW152" s="4"/>
      <c r="PQX152" s="4"/>
      <c r="PQY152" s="4"/>
      <c r="PQZ152" s="4"/>
      <c r="PRA152" s="4"/>
      <c r="PRB152" s="4"/>
      <c r="PRC152" s="4"/>
      <c r="PRD152" s="4"/>
      <c r="PRE152" s="4"/>
      <c r="PRF152" s="4"/>
      <c r="PRG152" s="4"/>
      <c r="PRH152" s="4"/>
      <c r="PRI152" s="4"/>
      <c r="PRJ152" s="4"/>
      <c r="PRK152" s="4"/>
      <c r="PRL152" s="4"/>
      <c r="PRM152" s="4"/>
      <c r="PRN152" s="4"/>
      <c r="PRO152" s="4"/>
      <c r="PRP152" s="4"/>
      <c r="PRQ152" s="4"/>
      <c r="PRR152" s="4"/>
      <c r="PRS152" s="4"/>
      <c r="PRT152" s="4"/>
      <c r="PRU152" s="4"/>
      <c r="PRV152" s="4"/>
      <c r="PRW152" s="4"/>
      <c r="PRX152" s="4"/>
      <c r="PRY152" s="4"/>
      <c r="PRZ152" s="4"/>
      <c r="PSA152" s="4"/>
      <c r="PSB152" s="4"/>
      <c r="PSC152" s="4"/>
      <c r="PSD152" s="4"/>
      <c r="PSE152" s="4"/>
      <c r="PSF152" s="4"/>
      <c r="PSG152" s="4"/>
      <c r="PSH152" s="4"/>
      <c r="PSI152" s="4"/>
      <c r="PSJ152" s="4"/>
      <c r="PSK152" s="4"/>
      <c r="PSL152" s="4"/>
      <c r="PSM152" s="4"/>
      <c r="PSN152" s="4"/>
      <c r="PSO152" s="4"/>
      <c r="PSP152" s="4"/>
      <c r="PSQ152" s="4"/>
      <c r="PSR152" s="4"/>
      <c r="PSS152" s="4"/>
      <c r="PST152" s="4"/>
      <c r="PSU152" s="4"/>
      <c r="PSV152" s="4"/>
      <c r="PSW152" s="4"/>
      <c r="PSX152" s="4"/>
      <c r="PSY152" s="4"/>
      <c r="PSZ152" s="4"/>
      <c r="PTA152" s="4"/>
      <c r="PTB152" s="4"/>
      <c r="PTC152" s="4"/>
      <c r="PTD152" s="4"/>
      <c r="PTE152" s="4"/>
      <c r="PTF152" s="4"/>
      <c r="PTG152" s="4"/>
      <c r="PTH152" s="4"/>
      <c r="PTI152" s="4"/>
      <c r="PTJ152" s="4"/>
      <c r="PTK152" s="4"/>
      <c r="PTL152" s="4"/>
      <c r="PTM152" s="4"/>
      <c r="PTN152" s="4"/>
      <c r="PTO152" s="4"/>
      <c r="PTP152" s="4"/>
      <c r="PTQ152" s="4"/>
      <c r="PTR152" s="4"/>
      <c r="PTS152" s="4"/>
      <c r="PTT152" s="4"/>
      <c r="PTU152" s="4"/>
      <c r="PTV152" s="4"/>
      <c r="PTW152" s="4"/>
      <c r="PTX152" s="4"/>
      <c r="PTY152" s="4"/>
      <c r="PTZ152" s="4"/>
      <c r="PUA152" s="4"/>
      <c r="PUB152" s="4"/>
      <c r="PUC152" s="4"/>
      <c r="PUD152" s="4"/>
      <c r="PUE152" s="4"/>
      <c r="PUF152" s="4"/>
      <c r="PUG152" s="4"/>
      <c r="PUH152" s="4"/>
      <c r="PUI152" s="4"/>
      <c r="PUJ152" s="4"/>
      <c r="PUK152" s="4"/>
      <c r="PUL152" s="4"/>
      <c r="PUM152" s="4"/>
      <c r="PUN152" s="4"/>
      <c r="PUO152" s="4"/>
      <c r="PUP152" s="4"/>
      <c r="PUQ152" s="4"/>
      <c r="PUR152" s="4"/>
      <c r="PUS152" s="4"/>
      <c r="PUT152" s="4"/>
      <c r="PUU152" s="4"/>
      <c r="PUV152" s="4"/>
      <c r="PUW152" s="4"/>
      <c r="PUX152" s="4"/>
      <c r="PUY152" s="4"/>
      <c r="PUZ152" s="4"/>
      <c r="PVA152" s="4"/>
      <c r="PVB152" s="4"/>
      <c r="PVC152" s="4"/>
      <c r="PVD152" s="4"/>
      <c r="PVE152" s="4"/>
      <c r="PVF152" s="4"/>
      <c r="PVG152" s="4"/>
      <c r="PVH152" s="4"/>
      <c r="PVI152" s="4"/>
      <c r="PVJ152" s="4"/>
      <c r="PVK152" s="4"/>
      <c r="PVL152" s="4"/>
      <c r="PVM152" s="4"/>
      <c r="PVN152" s="4"/>
      <c r="PVO152" s="4"/>
      <c r="PVP152" s="4"/>
      <c r="PVQ152" s="4"/>
      <c r="PVR152" s="4"/>
      <c r="PVS152" s="4"/>
      <c r="PVT152" s="4"/>
      <c r="PVU152" s="4"/>
      <c r="PVV152" s="4"/>
      <c r="PVW152" s="4"/>
      <c r="PVX152" s="4"/>
      <c r="PVY152" s="4"/>
      <c r="PVZ152" s="4"/>
      <c r="PWA152" s="4"/>
      <c r="PWB152" s="4"/>
      <c r="PWC152" s="4"/>
      <c r="PWD152" s="4"/>
      <c r="PWE152" s="4"/>
      <c r="PWF152" s="4"/>
      <c r="PWG152" s="4"/>
      <c r="PWH152" s="4"/>
      <c r="PWI152" s="4"/>
      <c r="PWJ152" s="4"/>
      <c r="PWK152" s="4"/>
      <c r="PWL152" s="4"/>
      <c r="PWM152" s="4"/>
      <c r="PWN152" s="4"/>
      <c r="PWO152" s="4"/>
      <c r="PWP152" s="4"/>
      <c r="PWQ152" s="4"/>
      <c r="PWR152" s="4"/>
      <c r="PWS152" s="4"/>
      <c r="PWT152" s="4"/>
      <c r="PWU152" s="4"/>
      <c r="PWV152" s="4"/>
      <c r="PWW152" s="4"/>
      <c r="PWX152" s="4"/>
      <c r="PWY152" s="4"/>
      <c r="PWZ152" s="4"/>
      <c r="PXA152" s="4"/>
      <c r="PXB152" s="4"/>
      <c r="PXC152" s="4"/>
      <c r="PXD152" s="4"/>
      <c r="PXE152" s="4"/>
      <c r="PXF152" s="4"/>
      <c r="PXG152" s="4"/>
      <c r="PXH152" s="4"/>
      <c r="PXI152" s="4"/>
      <c r="PXJ152" s="4"/>
      <c r="PXK152" s="4"/>
      <c r="PXL152" s="4"/>
      <c r="PXM152" s="4"/>
      <c r="PXN152" s="4"/>
      <c r="PXO152" s="4"/>
      <c r="PXP152" s="4"/>
      <c r="PXQ152" s="4"/>
      <c r="PXR152" s="4"/>
      <c r="PXS152" s="4"/>
      <c r="PXT152" s="4"/>
      <c r="PXU152" s="4"/>
      <c r="PXV152" s="4"/>
      <c r="PXW152" s="4"/>
      <c r="PXX152" s="4"/>
      <c r="PXY152" s="4"/>
      <c r="PXZ152" s="4"/>
      <c r="PYA152" s="4"/>
      <c r="PYB152" s="4"/>
      <c r="PYC152" s="4"/>
      <c r="PYD152" s="4"/>
      <c r="PYE152" s="4"/>
      <c r="PYF152" s="4"/>
      <c r="PYG152" s="4"/>
      <c r="PYH152" s="4"/>
      <c r="PYI152" s="74"/>
      <c r="PYJ152" s="74"/>
      <c r="PYK152" s="74"/>
      <c r="PYL152" s="74"/>
      <c r="PYM152" s="74"/>
      <c r="PYN152" s="74"/>
      <c r="PYO152" s="4"/>
      <c r="PYP152" s="4"/>
      <c r="PYQ152" s="4"/>
      <c r="PYR152" s="4"/>
      <c r="PYS152" s="4"/>
      <c r="PYT152" s="4"/>
      <c r="PYU152" s="4"/>
      <c r="PYV152" s="4"/>
      <c r="PYW152" s="4"/>
      <c r="PYX152" s="4"/>
      <c r="PYY152" s="4"/>
      <c r="PYZ152" s="4"/>
      <c r="PZA152" s="4"/>
      <c r="PZB152" s="4"/>
      <c r="PZC152" s="4"/>
      <c r="PZD152" s="4"/>
      <c r="PZE152" s="4"/>
      <c r="PZF152" s="4"/>
      <c r="PZG152" s="4"/>
      <c r="PZH152" s="4"/>
      <c r="PZI152" s="4"/>
      <c r="PZJ152" s="4"/>
      <c r="PZK152" s="4"/>
      <c r="PZL152" s="4"/>
      <c r="PZM152" s="4"/>
      <c r="PZN152" s="4"/>
      <c r="PZO152" s="4"/>
      <c r="PZP152" s="4"/>
      <c r="PZQ152" s="4"/>
      <c r="PZR152" s="4"/>
      <c r="PZS152" s="4"/>
      <c r="PZT152" s="4"/>
      <c r="PZU152" s="4"/>
      <c r="PZV152" s="4"/>
      <c r="PZW152" s="4"/>
      <c r="PZX152" s="4"/>
      <c r="PZY152" s="4"/>
      <c r="PZZ152" s="4"/>
      <c r="QAA152" s="4"/>
      <c r="QAB152" s="4"/>
      <c r="QAC152" s="4"/>
      <c r="QAD152" s="4"/>
      <c r="QAE152" s="4"/>
      <c r="QAF152" s="4"/>
      <c r="QAG152" s="4"/>
      <c r="QAH152" s="4"/>
      <c r="QAI152" s="4"/>
      <c r="QAJ152" s="4"/>
      <c r="QAK152" s="4"/>
      <c r="QAL152" s="4"/>
      <c r="QAM152" s="4"/>
      <c r="QAN152" s="4"/>
      <c r="QAO152" s="4"/>
      <c r="QAP152" s="4"/>
      <c r="QAQ152" s="4"/>
      <c r="QAR152" s="4"/>
      <c r="QAS152" s="4"/>
      <c r="QAT152" s="4"/>
      <c r="QAU152" s="4"/>
      <c r="QAV152" s="4"/>
      <c r="QAW152" s="4"/>
      <c r="QAX152" s="4"/>
      <c r="QAY152" s="4"/>
      <c r="QAZ152" s="4"/>
      <c r="QBA152" s="4"/>
      <c r="QBB152" s="4"/>
      <c r="QBC152" s="4"/>
      <c r="QBD152" s="4"/>
      <c r="QBE152" s="4"/>
      <c r="QBF152" s="4"/>
      <c r="QBG152" s="4"/>
      <c r="QBH152" s="4"/>
      <c r="QBI152" s="4"/>
      <c r="QBJ152" s="4"/>
      <c r="QBK152" s="4"/>
      <c r="QBL152" s="4"/>
      <c r="QBM152" s="4"/>
      <c r="QBN152" s="4"/>
      <c r="QBO152" s="4"/>
      <c r="QBP152" s="4"/>
      <c r="QBQ152" s="4"/>
      <c r="QBR152" s="4"/>
      <c r="QBS152" s="4"/>
      <c r="QBT152" s="4"/>
      <c r="QBU152" s="4"/>
      <c r="QBV152" s="4"/>
      <c r="QBW152" s="4"/>
      <c r="QBX152" s="4"/>
      <c r="QBY152" s="4"/>
      <c r="QBZ152" s="4"/>
      <c r="QCA152" s="4"/>
      <c r="QCB152" s="4"/>
      <c r="QCC152" s="4"/>
      <c r="QCD152" s="4"/>
      <c r="QCE152" s="4"/>
      <c r="QCF152" s="4"/>
      <c r="QCG152" s="4"/>
      <c r="QCH152" s="4"/>
      <c r="QCI152" s="4"/>
      <c r="QCJ152" s="4"/>
      <c r="QCK152" s="4"/>
      <c r="QCL152" s="4"/>
      <c r="QCM152" s="4"/>
      <c r="QCN152" s="4"/>
      <c r="QCO152" s="4"/>
      <c r="QCP152" s="4"/>
      <c r="QCQ152" s="4"/>
      <c r="QCR152" s="4"/>
      <c r="QCS152" s="4"/>
      <c r="QCT152" s="4"/>
      <c r="QCU152" s="4"/>
      <c r="QCV152" s="4"/>
      <c r="QCW152" s="4"/>
      <c r="QCX152" s="4"/>
      <c r="QCY152" s="4"/>
      <c r="QCZ152" s="4"/>
      <c r="QDA152" s="4"/>
      <c r="QDB152" s="4"/>
      <c r="QDC152" s="4"/>
      <c r="QDD152" s="4"/>
      <c r="QDE152" s="4"/>
      <c r="QDF152" s="4"/>
      <c r="QDG152" s="4"/>
      <c r="QDH152" s="4"/>
      <c r="QDI152" s="4"/>
      <c r="QDJ152" s="4"/>
      <c r="QDK152" s="4"/>
      <c r="QDL152" s="4"/>
      <c r="QDM152" s="4"/>
      <c r="QDN152" s="4"/>
      <c r="QDO152" s="4"/>
      <c r="QDP152" s="4"/>
      <c r="QDQ152" s="4"/>
      <c r="QDR152" s="4"/>
      <c r="QDS152" s="4"/>
      <c r="QDT152" s="4"/>
      <c r="QDU152" s="4"/>
      <c r="QDV152" s="4"/>
      <c r="QDW152" s="4"/>
      <c r="QDX152" s="4"/>
      <c r="QDY152" s="4"/>
      <c r="QDZ152" s="4"/>
      <c r="QEA152" s="4"/>
      <c r="QEB152" s="4"/>
      <c r="QEC152" s="4"/>
      <c r="QED152" s="4"/>
      <c r="QEE152" s="4"/>
      <c r="QEF152" s="4"/>
      <c r="QEG152" s="4"/>
      <c r="QEH152" s="4"/>
      <c r="QEI152" s="4"/>
      <c r="QEJ152" s="4"/>
      <c r="QEK152" s="4"/>
      <c r="QEL152" s="4"/>
      <c r="QEM152" s="4"/>
      <c r="QEN152" s="4"/>
      <c r="QEO152" s="4"/>
      <c r="QEP152" s="4"/>
      <c r="QEQ152" s="4"/>
      <c r="QER152" s="4"/>
      <c r="QES152" s="4"/>
      <c r="QET152" s="4"/>
      <c r="QEU152" s="4"/>
      <c r="QEV152" s="4"/>
      <c r="QEW152" s="4"/>
      <c r="QEX152" s="4"/>
      <c r="QEY152" s="4"/>
      <c r="QEZ152" s="4"/>
      <c r="QFA152" s="4"/>
      <c r="QFB152" s="4"/>
      <c r="QFC152" s="4"/>
      <c r="QFD152" s="4"/>
      <c r="QFE152" s="4"/>
      <c r="QFF152" s="4"/>
      <c r="QFG152" s="4"/>
      <c r="QFH152" s="4"/>
      <c r="QFI152" s="4"/>
      <c r="QFJ152" s="4"/>
      <c r="QFK152" s="4"/>
      <c r="QFL152" s="4"/>
      <c r="QFM152" s="4"/>
      <c r="QFN152" s="4"/>
      <c r="QFO152" s="4"/>
      <c r="QFP152" s="4"/>
      <c r="QFQ152" s="4"/>
      <c r="QFR152" s="4"/>
      <c r="QFS152" s="4"/>
      <c r="QFT152" s="4"/>
      <c r="QFU152" s="4"/>
      <c r="QFV152" s="4"/>
      <c r="QFW152" s="4"/>
      <c r="QFX152" s="4"/>
      <c r="QFY152" s="4"/>
      <c r="QFZ152" s="4"/>
      <c r="QGA152" s="4"/>
      <c r="QGB152" s="4"/>
      <c r="QGC152" s="4"/>
      <c r="QGD152" s="4"/>
      <c r="QGE152" s="4"/>
      <c r="QGF152" s="4"/>
      <c r="QGG152" s="4"/>
      <c r="QGH152" s="4"/>
      <c r="QGI152" s="4"/>
      <c r="QGJ152" s="4"/>
      <c r="QGK152" s="4"/>
      <c r="QGL152" s="4"/>
      <c r="QGM152" s="4"/>
      <c r="QGN152" s="4"/>
      <c r="QGO152" s="4"/>
      <c r="QGP152" s="4"/>
      <c r="QGQ152" s="4"/>
      <c r="QGR152" s="4"/>
      <c r="QGS152" s="4"/>
      <c r="QGT152" s="4"/>
      <c r="QGU152" s="4"/>
      <c r="QGV152" s="4"/>
      <c r="QGW152" s="4"/>
      <c r="QGX152" s="4"/>
      <c r="QGY152" s="4"/>
      <c r="QGZ152" s="4"/>
      <c r="QHA152" s="4"/>
      <c r="QHB152" s="4"/>
      <c r="QHC152" s="4"/>
      <c r="QHD152" s="4"/>
      <c r="QHE152" s="4"/>
      <c r="QHF152" s="4"/>
      <c r="QHG152" s="4"/>
      <c r="QHH152" s="4"/>
      <c r="QHI152" s="4"/>
      <c r="QHJ152" s="4"/>
      <c r="QHK152" s="4"/>
      <c r="QHL152" s="4"/>
      <c r="QHM152" s="4"/>
      <c r="QHN152" s="4"/>
      <c r="QHO152" s="4"/>
      <c r="QHP152" s="4"/>
      <c r="QHQ152" s="4"/>
      <c r="QHR152" s="4"/>
      <c r="QHS152" s="4"/>
      <c r="QHT152" s="4"/>
      <c r="QHU152" s="4"/>
      <c r="QHV152" s="4"/>
      <c r="QHW152" s="4"/>
      <c r="QHX152" s="4"/>
      <c r="QHY152" s="4"/>
      <c r="QHZ152" s="4"/>
      <c r="QIA152" s="4"/>
      <c r="QIB152" s="4"/>
      <c r="QIC152" s="4"/>
      <c r="QID152" s="4"/>
      <c r="QIE152" s="74"/>
      <c r="QIF152" s="74"/>
      <c r="QIG152" s="74"/>
      <c r="QIH152" s="74"/>
      <c r="QII152" s="74"/>
      <c r="QIJ152" s="74"/>
      <c r="QIK152" s="4"/>
      <c r="QIL152" s="4"/>
      <c r="QIM152" s="4"/>
      <c r="QIN152" s="4"/>
      <c r="QIO152" s="4"/>
      <c r="QIP152" s="4"/>
      <c r="QIQ152" s="4"/>
      <c r="QIR152" s="4"/>
      <c r="QIS152" s="4"/>
      <c r="QIT152" s="4"/>
      <c r="QIU152" s="4"/>
      <c r="QIV152" s="4"/>
      <c r="QIW152" s="4"/>
      <c r="QIX152" s="4"/>
      <c r="QIY152" s="4"/>
      <c r="QIZ152" s="4"/>
      <c r="QJA152" s="4"/>
      <c r="QJB152" s="4"/>
      <c r="QJC152" s="4"/>
      <c r="QJD152" s="4"/>
      <c r="QJE152" s="4"/>
      <c r="QJF152" s="4"/>
      <c r="QJG152" s="4"/>
      <c r="QJH152" s="4"/>
      <c r="QJI152" s="4"/>
      <c r="QJJ152" s="4"/>
      <c r="QJK152" s="4"/>
      <c r="QJL152" s="4"/>
      <c r="QJM152" s="4"/>
      <c r="QJN152" s="4"/>
      <c r="QJO152" s="4"/>
      <c r="QJP152" s="4"/>
      <c r="QJQ152" s="4"/>
      <c r="QJR152" s="4"/>
      <c r="QJS152" s="4"/>
      <c r="QJT152" s="4"/>
      <c r="QJU152" s="4"/>
      <c r="QJV152" s="4"/>
      <c r="QJW152" s="4"/>
      <c r="QJX152" s="4"/>
      <c r="QJY152" s="4"/>
      <c r="QJZ152" s="4"/>
      <c r="QKA152" s="4"/>
      <c r="QKB152" s="4"/>
      <c r="QKC152" s="4"/>
      <c r="QKD152" s="4"/>
      <c r="QKE152" s="4"/>
      <c r="QKF152" s="4"/>
      <c r="QKG152" s="4"/>
      <c r="QKH152" s="4"/>
      <c r="QKI152" s="4"/>
      <c r="QKJ152" s="4"/>
      <c r="QKK152" s="4"/>
      <c r="QKL152" s="4"/>
      <c r="QKM152" s="4"/>
      <c r="QKN152" s="4"/>
      <c r="QKO152" s="4"/>
      <c r="QKP152" s="4"/>
      <c r="QKQ152" s="4"/>
      <c r="QKR152" s="4"/>
      <c r="QKS152" s="4"/>
      <c r="QKT152" s="4"/>
      <c r="QKU152" s="4"/>
      <c r="QKV152" s="4"/>
      <c r="QKW152" s="4"/>
      <c r="QKX152" s="4"/>
      <c r="QKY152" s="4"/>
      <c r="QKZ152" s="4"/>
      <c r="QLA152" s="4"/>
      <c r="QLB152" s="4"/>
      <c r="QLC152" s="4"/>
      <c r="QLD152" s="4"/>
      <c r="QLE152" s="4"/>
      <c r="QLF152" s="4"/>
      <c r="QLG152" s="4"/>
      <c r="QLH152" s="4"/>
      <c r="QLI152" s="4"/>
      <c r="QLJ152" s="4"/>
      <c r="QLK152" s="4"/>
      <c r="QLL152" s="4"/>
      <c r="QLM152" s="4"/>
      <c r="QLN152" s="4"/>
      <c r="QLO152" s="4"/>
      <c r="QLP152" s="4"/>
      <c r="QLQ152" s="4"/>
      <c r="QLR152" s="4"/>
      <c r="QLS152" s="4"/>
      <c r="QLT152" s="4"/>
      <c r="QLU152" s="4"/>
      <c r="QLV152" s="4"/>
      <c r="QLW152" s="4"/>
      <c r="QLX152" s="4"/>
      <c r="QLY152" s="4"/>
      <c r="QLZ152" s="4"/>
      <c r="QMA152" s="4"/>
      <c r="QMB152" s="4"/>
      <c r="QMC152" s="4"/>
      <c r="QMD152" s="4"/>
      <c r="QME152" s="4"/>
      <c r="QMF152" s="4"/>
      <c r="QMG152" s="4"/>
      <c r="QMH152" s="4"/>
      <c r="QMI152" s="4"/>
      <c r="QMJ152" s="4"/>
      <c r="QMK152" s="4"/>
      <c r="QML152" s="4"/>
      <c r="QMM152" s="4"/>
      <c r="QMN152" s="4"/>
      <c r="QMO152" s="4"/>
      <c r="QMP152" s="4"/>
      <c r="QMQ152" s="4"/>
      <c r="QMR152" s="4"/>
      <c r="QMS152" s="4"/>
      <c r="QMT152" s="4"/>
      <c r="QMU152" s="4"/>
      <c r="QMV152" s="4"/>
      <c r="QMW152" s="4"/>
      <c r="QMX152" s="4"/>
      <c r="QMY152" s="4"/>
      <c r="QMZ152" s="4"/>
      <c r="QNA152" s="4"/>
      <c r="QNB152" s="4"/>
      <c r="QNC152" s="4"/>
      <c r="QND152" s="4"/>
      <c r="QNE152" s="4"/>
      <c r="QNF152" s="4"/>
      <c r="QNG152" s="4"/>
      <c r="QNH152" s="4"/>
      <c r="QNI152" s="4"/>
      <c r="QNJ152" s="4"/>
      <c r="QNK152" s="4"/>
      <c r="QNL152" s="4"/>
      <c r="QNM152" s="4"/>
      <c r="QNN152" s="4"/>
      <c r="QNO152" s="4"/>
      <c r="QNP152" s="4"/>
      <c r="QNQ152" s="4"/>
      <c r="QNR152" s="4"/>
      <c r="QNS152" s="4"/>
      <c r="QNT152" s="4"/>
      <c r="QNU152" s="4"/>
      <c r="QNV152" s="4"/>
      <c r="QNW152" s="4"/>
      <c r="QNX152" s="4"/>
      <c r="QNY152" s="4"/>
      <c r="QNZ152" s="4"/>
      <c r="QOA152" s="4"/>
      <c r="QOB152" s="4"/>
      <c r="QOC152" s="4"/>
      <c r="QOD152" s="4"/>
      <c r="QOE152" s="4"/>
      <c r="QOF152" s="4"/>
      <c r="QOG152" s="4"/>
      <c r="QOH152" s="4"/>
      <c r="QOI152" s="4"/>
      <c r="QOJ152" s="4"/>
      <c r="QOK152" s="4"/>
      <c r="QOL152" s="4"/>
      <c r="QOM152" s="4"/>
      <c r="QON152" s="4"/>
      <c r="QOO152" s="4"/>
      <c r="QOP152" s="4"/>
      <c r="QOQ152" s="4"/>
      <c r="QOR152" s="4"/>
      <c r="QOS152" s="4"/>
      <c r="QOT152" s="4"/>
      <c r="QOU152" s="4"/>
      <c r="QOV152" s="4"/>
      <c r="QOW152" s="4"/>
      <c r="QOX152" s="4"/>
      <c r="QOY152" s="4"/>
      <c r="QOZ152" s="4"/>
      <c r="QPA152" s="4"/>
      <c r="QPB152" s="4"/>
      <c r="QPC152" s="4"/>
      <c r="QPD152" s="4"/>
      <c r="QPE152" s="4"/>
      <c r="QPF152" s="4"/>
      <c r="QPG152" s="4"/>
      <c r="QPH152" s="4"/>
      <c r="QPI152" s="4"/>
      <c r="QPJ152" s="4"/>
      <c r="QPK152" s="4"/>
      <c r="QPL152" s="4"/>
      <c r="QPM152" s="4"/>
      <c r="QPN152" s="4"/>
      <c r="QPO152" s="4"/>
      <c r="QPP152" s="4"/>
      <c r="QPQ152" s="4"/>
      <c r="QPR152" s="4"/>
      <c r="QPS152" s="4"/>
      <c r="QPT152" s="4"/>
      <c r="QPU152" s="4"/>
      <c r="QPV152" s="4"/>
      <c r="QPW152" s="4"/>
      <c r="QPX152" s="4"/>
      <c r="QPY152" s="4"/>
      <c r="QPZ152" s="4"/>
      <c r="QQA152" s="4"/>
      <c r="QQB152" s="4"/>
      <c r="QQC152" s="4"/>
      <c r="QQD152" s="4"/>
      <c r="QQE152" s="4"/>
      <c r="QQF152" s="4"/>
      <c r="QQG152" s="4"/>
      <c r="QQH152" s="4"/>
      <c r="QQI152" s="4"/>
      <c r="QQJ152" s="4"/>
      <c r="QQK152" s="4"/>
      <c r="QQL152" s="4"/>
      <c r="QQM152" s="4"/>
      <c r="QQN152" s="4"/>
      <c r="QQO152" s="4"/>
      <c r="QQP152" s="4"/>
      <c r="QQQ152" s="4"/>
      <c r="QQR152" s="4"/>
      <c r="QQS152" s="4"/>
      <c r="QQT152" s="4"/>
      <c r="QQU152" s="4"/>
      <c r="QQV152" s="4"/>
      <c r="QQW152" s="4"/>
      <c r="QQX152" s="4"/>
      <c r="QQY152" s="4"/>
      <c r="QQZ152" s="4"/>
      <c r="QRA152" s="4"/>
      <c r="QRB152" s="4"/>
      <c r="QRC152" s="4"/>
      <c r="QRD152" s="4"/>
      <c r="QRE152" s="4"/>
      <c r="QRF152" s="4"/>
      <c r="QRG152" s="4"/>
      <c r="QRH152" s="4"/>
      <c r="QRI152" s="4"/>
      <c r="QRJ152" s="4"/>
      <c r="QRK152" s="4"/>
      <c r="QRL152" s="4"/>
      <c r="QRM152" s="4"/>
      <c r="QRN152" s="4"/>
      <c r="QRO152" s="4"/>
      <c r="QRP152" s="4"/>
      <c r="QRQ152" s="4"/>
      <c r="QRR152" s="4"/>
      <c r="QRS152" s="4"/>
      <c r="QRT152" s="4"/>
      <c r="QRU152" s="4"/>
      <c r="QRV152" s="4"/>
      <c r="QRW152" s="4"/>
      <c r="QRX152" s="4"/>
      <c r="QRY152" s="4"/>
      <c r="QRZ152" s="4"/>
      <c r="QSA152" s="74"/>
      <c r="QSB152" s="74"/>
      <c r="QSC152" s="74"/>
      <c r="QSD152" s="74"/>
      <c r="QSE152" s="74"/>
      <c r="QSF152" s="74"/>
      <c r="QSG152" s="4"/>
      <c r="QSH152" s="4"/>
      <c r="QSI152" s="4"/>
      <c r="QSJ152" s="4"/>
      <c r="QSK152" s="4"/>
      <c r="QSL152" s="4"/>
      <c r="QSM152" s="4"/>
      <c r="QSN152" s="4"/>
      <c r="QSO152" s="4"/>
      <c r="QSP152" s="4"/>
      <c r="QSQ152" s="4"/>
      <c r="QSR152" s="4"/>
      <c r="QSS152" s="4"/>
      <c r="QST152" s="4"/>
      <c r="QSU152" s="4"/>
      <c r="QSV152" s="4"/>
      <c r="QSW152" s="4"/>
      <c r="QSX152" s="4"/>
      <c r="QSY152" s="4"/>
      <c r="QSZ152" s="4"/>
      <c r="QTA152" s="4"/>
      <c r="QTB152" s="4"/>
      <c r="QTC152" s="4"/>
      <c r="QTD152" s="4"/>
      <c r="QTE152" s="4"/>
      <c r="QTF152" s="4"/>
      <c r="QTG152" s="4"/>
      <c r="QTH152" s="4"/>
      <c r="QTI152" s="4"/>
      <c r="QTJ152" s="4"/>
      <c r="QTK152" s="4"/>
      <c r="QTL152" s="4"/>
      <c r="QTM152" s="4"/>
      <c r="QTN152" s="4"/>
      <c r="QTO152" s="4"/>
      <c r="QTP152" s="4"/>
      <c r="QTQ152" s="4"/>
      <c r="QTR152" s="4"/>
      <c r="QTS152" s="4"/>
      <c r="QTT152" s="4"/>
      <c r="QTU152" s="4"/>
      <c r="QTV152" s="4"/>
      <c r="QTW152" s="4"/>
      <c r="QTX152" s="4"/>
      <c r="QTY152" s="4"/>
      <c r="QTZ152" s="4"/>
      <c r="QUA152" s="4"/>
      <c r="QUB152" s="4"/>
      <c r="QUC152" s="4"/>
      <c r="QUD152" s="4"/>
      <c r="QUE152" s="4"/>
      <c r="QUF152" s="4"/>
      <c r="QUG152" s="4"/>
      <c r="QUH152" s="4"/>
      <c r="QUI152" s="4"/>
      <c r="QUJ152" s="4"/>
      <c r="QUK152" s="4"/>
      <c r="QUL152" s="4"/>
      <c r="QUM152" s="4"/>
      <c r="QUN152" s="4"/>
      <c r="QUO152" s="4"/>
      <c r="QUP152" s="4"/>
      <c r="QUQ152" s="4"/>
      <c r="QUR152" s="4"/>
      <c r="QUS152" s="4"/>
      <c r="QUT152" s="4"/>
      <c r="QUU152" s="4"/>
      <c r="QUV152" s="4"/>
      <c r="QUW152" s="4"/>
      <c r="QUX152" s="4"/>
      <c r="QUY152" s="4"/>
      <c r="QUZ152" s="4"/>
      <c r="QVA152" s="4"/>
      <c r="QVB152" s="4"/>
      <c r="QVC152" s="4"/>
      <c r="QVD152" s="4"/>
      <c r="QVE152" s="4"/>
      <c r="QVF152" s="4"/>
      <c r="QVG152" s="4"/>
      <c r="QVH152" s="4"/>
      <c r="QVI152" s="4"/>
      <c r="QVJ152" s="4"/>
      <c r="QVK152" s="4"/>
      <c r="QVL152" s="4"/>
      <c r="QVM152" s="4"/>
      <c r="QVN152" s="4"/>
      <c r="QVO152" s="4"/>
      <c r="QVP152" s="4"/>
      <c r="QVQ152" s="4"/>
      <c r="QVR152" s="4"/>
      <c r="QVS152" s="4"/>
      <c r="QVT152" s="4"/>
      <c r="QVU152" s="4"/>
      <c r="QVV152" s="4"/>
      <c r="QVW152" s="4"/>
      <c r="QVX152" s="4"/>
      <c r="QVY152" s="4"/>
      <c r="QVZ152" s="4"/>
      <c r="QWA152" s="4"/>
      <c r="QWB152" s="4"/>
      <c r="QWC152" s="4"/>
      <c r="QWD152" s="4"/>
      <c r="QWE152" s="4"/>
      <c r="QWF152" s="4"/>
      <c r="QWG152" s="4"/>
      <c r="QWH152" s="4"/>
      <c r="QWI152" s="4"/>
      <c r="QWJ152" s="4"/>
      <c r="QWK152" s="4"/>
      <c r="QWL152" s="4"/>
      <c r="QWM152" s="4"/>
      <c r="QWN152" s="4"/>
      <c r="QWO152" s="4"/>
      <c r="QWP152" s="4"/>
      <c r="QWQ152" s="4"/>
      <c r="QWR152" s="4"/>
      <c r="QWS152" s="4"/>
      <c r="QWT152" s="4"/>
      <c r="QWU152" s="4"/>
      <c r="QWV152" s="4"/>
      <c r="QWW152" s="4"/>
      <c r="QWX152" s="4"/>
      <c r="QWY152" s="4"/>
      <c r="QWZ152" s="4"/>
      <c r="QXA152" s="4"/>
      <c r="QXB152" s="4"/>
      <c r="QXC152" s="4"/>
      <c r="QXD152" s="4"/>
      <c r="QXE152" s="4"/>
      <c r="QXF152" s="4"/>
      <c r="QXG152" s="4"/>
      <c r="QXH152" s="4"/>
      <c r="QXI152" s="4"/>
      <c r="QXJ152" s="4"/>
      <c r="QXK152" s="4"/>
      <c r="QXL152" s="4"/>
      <c r="QXM152" s="4"/>
      <c r="QXN152" s="4"/>
      <c r="QXO152" s="4"/>
      <c r="QXP152" s="4"/>
      <c r="QXQ152" s="4"/>
      <c r="QXR152" s="4"/>
      <c r="QXS152" s="4"/>
      <c r="QXT152" s="4"/>
      <c r="QXU152" s="4"/>
      <c r="QXV152" s="4"/>
      <c r="QXW152" s="4"/>
      <c r="QXX152" s="4"/>
      <c r="QXY152" s="4"/>
      <c r="QXZ152" s="4"/>
      <c r="QYA152" s="4"/>
      <c r="QYB152" s="4"/>
      <c r="QYC152" s="4"/>
      <c r="QYD152" s="4"/>
      <c r="QYE152" s="4"/>
      <c r="QYF152" s="4"/>
      <c r="QYG152" s="4"/>
      <c r="QYH152" s="4"/>
      <c r="QYI152" s="4"/>
      <c r="QYJ152" s="4"/>
      <c r="QYK152" s="4"/>
      <c r="QYL152" s="4"/>
      <c r="QYM152" s="4"/>
      <c r="QYN152" s="4"/>
      <c r="QYO152" s="4"/>
      <c r="QYP152" s="4"/>
      <c r="QYQ152" s="4"/>
      <c r="QYR152" s="4"/>
      <c r="QYS152" s="4"/>
      <c r="QYT152" s="4"/>
      <c r="QYU152" s="4"/>
      <c r="QYV152" s="4"/>
      <c r="QYW152" s="4"/>
      <c r="QYX152" s="4"/>
      <c r="QYY152" s="4"/>
      <c r="QYZ152" s="4"/>
      <c r="QZA152" s="4"/>
      <c r="QZB152" s="4"/>
      <c r="QZC152" s="4"/>
      <c r="QZD152" s="4"/>
      <c r="QZE152" s="4"/>
      <c r="QZF152" s="4"/>
      <c r="QZG152" s="4"/>
      <c r="QZH152" s="4"/>
      <c r="QZI152" s="4"/>
      <c r="QZJ152" s="4"/>
      <c r="QZK152" s="4"/>
      <c r="QZL152" s="4"/>
      <c r="QZM152" s="4"/>
      <c r="QZN152" s="4"/>
      <c r="QZO152" s="4"/>
      <c r="QZP152" s="4"/>
      <c r="QZQ152" s="4"/>
      <c r="QZR152" s="4"/>
      <c r="QZS152" s="4"/>
      <c r="QZT152" s="4"/>
      <c r="QZU152" s="4"/>
      <c r="QZV152" s="4"/>
      <c r="QZW152" s="4"/>
      <c r="QZX152" s="4"/>
      <c r="QZY152" s="4"/>
      <c r="QZZ152" s="4"/>
      <c r="RAA152" s="4"/>
      <c r="RAB152" s="4"/>
      <c r="RAC152" s="4"/>
      <c r="RAD152" s="4"/>
      <c r="RAE152" s="4"/>
      <c r="RAF152" s="4"/>
      <c r="RAG152" s="4"/>
      <c r="RAH152" s="4"/>
      <c r="RAI152" s="4"/>
      <c r="RAJ152" s="4"/>
      <c r="RAK152" s="4"/>
      <c r="RAL152" s="4"/>
      <c r="RAM152" s="4"/>
      <c r="RAN152" s="4"/>
      <c r="RAO152" s="4"/>
      <c r="RAP152" s="4"/>
      <c r="RAQ152" s="4"/>
      <c r="RAR152" s="4"/>
      <c r="RAS152" s="4"/>
      <c r="RAT152" s="4"/>
      <c r="RAU152" s="4"/>
      <c r="RAV152" s="4"/>
      <c r="RAW152" s="4"/>
      <c r="RAX152" s="4"/>
      <c r="RAY152" s="4"/>
      <c r="RAZ152" s="4"/>
      <c r="RBA152" s="4"/>
      <c r="RBB152" s="4"/>
      <c r="RBC152" s="4"/>
      <c r="RBD152" s="4"/>
      <c r="RBE152" s="4"/>
      <c r="RBF152" s="4"/>
      <c r="RBG152" s="4"/>
      <c r="RBH152" s="4"/>
      <c r="RBI152" s="4"/>
      <c r="RBJ152" s="4"/>
      <c r="RBK152" s="4"/>
      <c r="RBL152" s="4"/>
      <c r="RBM152" s="4"/>
      <c r="RBN152" s="4"/>
      <c r="RBO152" s="4"/>
      <c r="RBP152" s="4"/>
      <c r="RBQ152" s="4"/>
      <c r="RBR152" s="4"/>
      <c r="RBS152" s="4"/>
      <c r="RBT152" s="4"/>
      <c r="RBU152" s="4"/>
      <c r="RBV152" s="4"/>
      <c r="RBW152" s="74"/>
      <c r="RBX152" s="74"/>
      <c r="RBY152" s="74"/>
      <c r="RBZ152" s="74"/>
      <c r="RCA152" s="74"/>
      <c r="RCB152" s="74"/>
      <c r="RCC152" s="4"/>
      <c r="RCD152" s="4"/>
      <c r="RCE152" s="4"/>
      <c r="RCF152" s="4"/>
      <c r="RCG152" s="4"/>
      <c r="RCH152" s="4"/>
      <c r="RCI152" s="4"/>
      <c r="RCJ152" s="4"/>
      <c r="RCK152" s="4"/>
      <c r="RCL152" s="4"/>
      <c r="RCM152" s="4"/>
      <c r="RCN152" s="4"/>
      <c r="RCO152" s="4"/>
      <c r="RCP152" s="4"/>
      <c r="RCQ152" s="4"/>
      <c r="RCR152" s="4"/>
      <c r="RCS152" s="4"/>
      <c r="RCT152" s="4"/>
      <c r="RCU152" s="4"/>
      <c r="RCV152" s="4"/>
      <c r="RCW152" s="4"/>
      <c r="RCX152" s="4"/>
      <c r="RCY152" s="4"/>
      <c r="RCZ152" s="4"/>
      <c r="RDA152" s="4"/>
      <c r="RDB152" s="4"/>
      <c r="RDC152" s="4"/>
      <c r="RDD152" s="4"/>
      <c r="RDE152" s="4"/>
      <c r="RDF152" s="4"/>
      <c r="RDG152" s="4"/>
      <c r="RDH152" s="4"/>
      <c r="RDI152" s="4"/>
      <c r="RDJ152" s="4"/>
      <c r="RDK152" s="4"/>
      <c r="RDL152" s="4"/>
      <c r="RDM152" s="4"/>
      <c r="RDN152" s="4"/>
      <c r="RDO152" s="4"/>
      <c r="RDP152" s="4"/>
      <c r="RDQ152" s="4"/>
      <c r="RDR152" s="4"/>
      <c r="RDS152" s="4"/>
      <c r="RDT152" s="4"/>
      <c r="RDU152" s="4"/>
      <c r="RDV152" s="4"/>
      <c r="RDW152" s="4"/>
      <c r="RDX152" s="4"/>
      <c r="RDY152" s="4"/>
      <c r="RDZ152" s="4"/>
      <c r="REA152" s="4"/>
      <c r="REB152" s="4"/>
      <c r="REC152" s="4"/>
      <c r="RED152" s="4"/>
      <c r="REE152" s="4"/>
      <c r="REF152" s="4"/>
      <c r="REG152" s="4"/>
      <c r="REH152" s="4"/>
      <c r="REI152" s="4"/>
      <c r="REJ152" s="4"/>
      <c r="REK152" s="4"/>
      <c r="REL152" s="4"/>
      <c r="REM152" s="4"/>
      <c r="REN152" s="4"/>
      <c r="REO152" s="4"/>
      <c r="REP152" s="4"/>
      <c r="REQ152" s="4"/>
      <c r="RER152" s="4"/>
      <c r="RES152" s="4"/>
      <c r="RET152" s="4"/>
      <c r="REU152" s="4"/>
      <c r="REV152" s="4"/>
      <c r="REW152" s="4"/>
      <c r="REX152" s="4"/>
      <c r="REY152" s="4"/>
      <c r="REZ152" s="4"/>
      <c r="RFA152" s="4"/>
      <c r="RFB152" s="4"/>
      <c r="RFC152" s="4"/>
      <c r="RFD152" s="4"/>
      <c r="RFE152" s="4"/>
      <c r="RFF152" s="4"/>
      <c r="RFG152" s="4"/>
      <c r="RFH152" s="4"/>
      <c r="RFI152" s="4"/>
      <c r="RFJ152" s="4"/>
      <c r="RFK152" s="4"/>
      <c r="RFL152" s="4"/>
      <c r="RFM152" s="4"/>
      <c r="RFN152" s="4"/>
      <c r="RFO152" s="4"/>
      <c r="RFP152" s="4"/>
      <c r="RFQ152" s="4"/>
      <c r="RFR152" s="4"/>
      <c r="RFS152" s="4"/>
      <c r="RFT152" s="4"/>
      <c r="RFU152" s="4"/>
      <c r="RFV152" s="4"/>
      <c r="RFW152" s="4"/>
      <c r="RFX152" s="4"/>
      <c r="RFY152" s="4"/>
      <c r="RFZ152" s="4"/>
      <c r="RGA152" s="4"/>
      <c r="RGB152" s="4"/>
      <c r="RGC152" s="4"/>
      <c r="RGD152" s="4"/>
      <c r="RGE152" s="4"/>
      <c r="RGF152" s="4"/>
      <c r="RGG152" s="4"/>
      <c r="RGH152" s="4"/>
      <c r="RGI152" s="4"/>
      <c r="RGJ152" s="4"/>
      <c r="RGK152" s="4"/>
      <c r="RGL152" s="4"/>
      <c r="RGM152" s="4"/>
      <c r="RGN152" s="4"/>
      <c r="RGO152" s="4"/>
      <c r="RGP152" s="4"/>
      <c r="RGQ152" s="4"/>
      <c r="RGR152" s="4"/>
      <c r="RGS152" s="4"/>
      <c r="RGT152" s="4"/>
      <c r="RGU152" s="4"/>
      <c r="RGV152" s="4"/>
      <c r="RGW152" s="4"/>
      <c r="RGX152" s="4"/>
      <c r="RGY152" s="4"/>
      <c r="RGZ152" s="4"/>
      <c r="RHA152" s="4"/>
      <c r="RHB152" s="4"/>
      <c r="RHC152" s="4"/>
      <c r="RHD152" s="4"/>
      <c r="RHE152" s="4"/>
      <c r="RHF152" s="4"/>
      <c r="RHG152" s="4"/>
      <c r="RHH152" s="4"/>
      <c r="RHI152" s="4"/>
      <c r="RHJ152" s="4"/>
      <c r="RHK152" s="4"/>
      <c r="RHL152" s="4"/>
      <c r="RHM152" s="4"/>
      <c r="RHN152" s="4"/>
      <c r="RHO152" s="4"/>
      <c r="RHP152" s="4"/>
      <c r="RHQ152" s="4"/>
      <c r="RHR152" s="4"/>
      <c r="RHS152" s="4"/>
      <c r="RHT152" s="4"/>
      <c r="RHU152" s="4"/>
      <c r="RHV152" s="4"/>
      <c r="RHW152" s="4"/>
      <c r="RHX152" s="4"/>
      <c r="RHY152" s="4"/>
      <c r="RHZ152" s="4"/>
      <c r="RIA152" s="4"/>
      <c r="RIB152" s="4"/>
      <c r="RIC152" s="4"/>
      <c r="RID152" s="4"/>
      <c r="RIE152" s="4"/>
      <c r="RIF152" s="4"/>
      <c r="RIG152" s="4"/>
      <c r="RIH152" s="4"/>
      <c r="RII152" s="4"/>
      <c r="RIJ152" s="4"/>
      <c r="RIK152" s="4"/>
      <c r="RIL152" s="4"/>
      <c r="RIM152" s="4"/>
      <c r="RIN152" s="4"/>
      <c r="RIO152" s="4"/>
      <c r="RIP152" s="4"/>
      <c r="RIQ152" s="4"/>
      <c r="RIR152" s="4"/>
      <c r="RIS152" s="4"/>
      <c r="RIT152" s="4"/>
      <c r="RIU152" s="4"/>
      <c r="RIV152" s="4"/>
      <c r="RIW152" s="4"/>
      <c r="RIX152" s="4"/>
      <c r="RIY152" s="4"/>
      <c r="RIZ152" s="4"/>
      <c r="RJA152" s="4"/>
      <c r="RJB152" s="4"/>
      <c r="RJC152" s="4"/>
      <c r="RJD152" s="4"/>
      <c r="RJE152" s="4"/>
      <c r="RJF152" s="4"/>
      <c r="RJG152" s="4"/>
      <c r="RJH152" s="4"/>
      <c r="RJI152" s="4"/>
      <c r="RJJ152" s="4"/>
      <c r="RJK152" s="4"/>
      <c r="RJL152" s="4"/>
      <c r="RJM152" s="4"/>
      <c r="RJN152" s="4"/>
      <c r="RJO152" s="4"/>
      <c r="RJP152" s="4"/>
      <c r="RJQ152" s="4"/>
      <c r="RJR152" s="4"/>
      <c r="RJS152" s="4"/>
      <c r="RJT152" s="4"/>
      <c r="RJU152" s="4"/>
      <c r="RJV152" s="4"/>
      <c r="RJW152" s="4"/>
      <c r="RJX152" s="4"/>
      <c r="RJY152" s="4"/>
      <c r="RJZ152" s="4"/>
      <c r="RKA152" s="4"/>
      <c r="RKB152" s="4"/>
      <c r="RKC152" s="4"/>
      <c r="RKD152" s="4"/>
      <c r="RKE152" s="4"/>
      <c r="RKF152" s="4"/>
      <c r="RKG152" s="4"/>
      <c r="RKH152" s="4"/>
      <c r="RKI152" s="4"/>
      <c r="RKJ152" s="4"/>
      <c r="RKK152" s="4"/>
      <c r="RKL152" s="4"/>
      <c r="RKM152" s="4"/>
      <c r="RKN152" s="4"/>
      <c r="RKO152" s="4"/>
      <c r="RKP152" s="4"/>
      <c r="RKQ152" s="4"/>
      <c r="RKR152" s="4"/>
      <c r="RKS152" s="4"/>
      <c r="RKT152" s="4"/>
      <c r="RKU152" s="4"/>
      <c r="RKV152" s="4"/>
      <c r="RKW152" s="4"/>
      <c r="RKX152" s="4"/>
      <c r="RKY152" s="4"/>
      <c r="RKZ152" s="4"/>
      <c r="RLA152" s="4"/>
      <c r="RLB152" s="4"/>
      <c r="RLC152" s="4"/>
      <c r="RLD152" s="4"/>
      <c r="RLE152" s="4"/>
      <c r="RLF152" s="4"/>
      <c r="RLG152" s="4"/>
      <c r="RLH152" s="4"/>
      <c r="RLI152" s="4"/>
      <c r="RLJ152" s="4"/>
      <c r="RLK152" s="4"/>
      <c r="RLL152" s="4"/>
      <c r="RLM152" s="4"/>
      <c r="RLN152" s="4"/>
      <c r="RLO152" s="4"/>
      <c r="RLP152" s="4"/>
      <c r="RLQ152" s="4"/>
      <c r="RLR152" s="4"/>
      <c r="RLS152" s="74"/>
      <c r="RLT152" s="74"/>
      <c r="RLU152" s="74"/>
      <c r="RLV152" s="74"/>
      <c r="RLW152" s="74"/>
      <c r="RLX152" s="74"/>
      <c r="RLY152" s="4"/>
      <c r="RLZ152" s="4"/>
      <c r="RMA152" s="4"/>
      <c r="RMB152" s="4"/>
      <c r="RMC152" s="4"/>
      <c r="RMD152" s="4"/>
      <c r="RME152" s="4"/>
      <c r="RMF152" s="4"/>
      <c r="RMG152" s="4"/>
      <c r="RMH152" s="4"/>
      <c r="RMI152" s="4"/>
      <c r="RMJ152" s="4"/>
      <c r="RMK152" s="4"/>
      <c r="RML152" s="4"/>
      <c r="RMM152" s="4"/>
      <c r="RMN152" s="4"/>
      <c r="RMO152" s="4"/>
      <c r="RMP152" s="4"/>
      <c r="RMQ152" s="4"/>
      <c r="RMR152" s="4"/>
      <c r="RMS152" s="4"/>
      <c r="RMT152" s="4"/>
      <c r="RMU152" s="4"/>
      <c r="RMV152" s="4"/>
      <c r="RMW152" s="4"/>
      <c r="RMX152" s="4"/>
      <c r="RMY152" s="4"/>
      <c r="RMZ152" s="4"/>
      <c r="RNA152" s="4"/>
      <c r="RNB152" s="4"/>
      <c r="RNC152" s="4"/>
      <c r="RND152" s="4"/>
      <c r="RNE152" s="4"/>
      <c r="RNF152" s="4"/>
      <c r="RNG152" s="4"/>
      <c r="RNH152" s="4"/>
      <c r="RNI152" s="4"/>
      <c r="RNJ152" s="4"/>
      <c r="RNK152" s="4"/>
      <c r="RNL152" s="4"/>
      <c r="RNM152" s="4"/>
      <c r="RNN152" s="4"/>
      <c r="RNO152" s="4"/>
      <c r="RNP152" s="4"/>
      <c r="RNQ152" s="4"/>
      <c r="RNR152" s="4"/>
      <c r="RNS152" s="4"/>
      <c r="RNT152" s="4"/>
      <c r="RNU152" s="4"/>
      <c r="RNV152" s="4"/>
      <c r="RNW152" s="4"/>
      <c r="RNX152" s="4"/>
      <c r="RNY152" s="4"/>
      <c r="RNZ152" s="4"/>
      <c r="ROA152" s="4"/>
      <c r="ROB152" s="4"/>
      <c r="ROC152" s="4"/>
      <c r="ROD152" s="4"/>
      <c r="ROE152" s="4"/>
      <c r="ROF152" s="4"/>
      <c r="ROG152" s="4"/>
      <c r="ROH152" s="4"/>
      <c r="ROI152" s="4"/>
      <c r="ROJ152" s="4"/>
      <c r="ROK152" s="4"/>
      <c r="ROL152" s="4"/>
      <c r="ROM152" s="4"/>
      <c r="RON152" s="4"/>
      <c r="ROO152" s="4"/>
      <c r="ROP152" s="4"/>
      <c r="ROQ152" s="4"/>
      <c r="ROR152" s="4"/>
      <c r="ROS152" s="4"/>
      <c r="ROT152" s="4"/>
      <c r="ROU152" s="4"/>
      <c r="ROV152" s="4"/>
      <c r="ROW152" s="4"/>
      <c r="ROX152" s="4"/>
      <c r="ROY152" s="4"/>
      <c r="ROZ152" s="4"/>
      <c r="RPA152" s="4"/>
      <c r="RPB152" s="4"/>
      <c r="RPC152" s="4"/>
      <c r="RPD152" s="4"/>
      <c r="RPE152" s="4"/>
      <c r="RPF152" s="4"/>
      <c r="RPG152" s="4"/>
      <c r="RPH152" s="4"/>
      <c r="RPI152" s="4"/>
      <c r="RPJ152" s="4"/>
      <c r="RPK152" s="4"/>
      <c r="RPL152" s="4"/>
      <c r="RPM152" s="4"/>
      <c r="RPN152" s="4"/>
      <c r="RPO152" s="4"/>
      <c r="RPP152" s="4"/>
      <c r="RPQ152" s="4"/>
      <c r="RPR152" s="4"/>
      <c r="RPS152" s="4"/>
      <c r="RPT152" s="4"/>
      <c r="RPU152" s="4"/>
      <c r="RPV152" s="4"/>
      <c r="RPW152" s="4"/>
      <c r="RPX152" s="4"/>
      <c r="RPY152" s="4"/>
      <c r="RPZ152" s="4"/>
      <c r="RQA152" s="4"/>
      <c r="RQB152" s="4"/>
      <c r="RQC152" s="4"/>
      <c r="RQD152" s="4"/>
      <c r="RQE152" s="4"/>
      <c r="RQF152" s="4"/>
      <c r="RQG152" s="4"/>
      <c r="RQH152" s="4"/>
      <c r="RQI152" s="4"/>
      <c r="RQJ152" s="4"/>
      <c r="RQK152" s="4"/>
      <c r="RQL152" s="4"/>
      <c r="RQM152" s="4"/>
      <c r="RQN152" s="4"/>
      <c r="RQO152" s="4"/>
      <c r="RQP152" s="4"/>
      <c r="RQQ152" s="4"/>
      <c r="RQR152" s="4"/>
      <c r="RQS152" s="4"/>
      <c r="RQT152" s="4"/>
      <c r="RQU152" s="4"/>
      <c r="RQV152" s="4"/>
      <c r="RQW152" s="4"/>
      <c r="RQX152" s="4"/>
      <c r="RQY152" s="4"/>
      <c r="RQZ152" s="4"/>
      <c r="RRA152" s="4"/>
      <c r="RRB152" s="4"/>
      <c r="RRC152" s="4"/>
      <c r="RRD152" s="4"/>
      <c r="RRE152" s="4"/>
      <c r="RRF152" s="4"/>
      <c r="RRG152" s="4"/>
      <c r="RRH152" s="4"/>
      <c r="RRI152" s="4"/>
      <c r="RRJ152" s="4"/>
      <c r="RRK152" s="4"/>
      <c r="RRL152" s="4"/>
      <c r="RRM152" s="4"/>
      <c r="RRN152" s="4"/>
      <c r="RRO152" s="4"/>
      <c r="RRP152" s="4"/>
      <c r="RRQ152" s="4"/>
      <c r="RRR152" s="4"/>
      <c r="RRS152" s="4"/>
      <c r="RRT152" s="4"/>
      <c r="RRU152" s="4"/>
      <c r="RRV152" s="4"/>
      <c r="RRW152" s="4"/>
      <c r="RRX152" s="4"/>
      <c r="RRY152" s="4"/>
      <c r="RRZ152" s="4"/>
      <c r="RSA152" s="4"/>
      <c r="RSB152" s="4"/>
      <c r="RSC152" s="4"/>
      <c r="RSD152" s="4"/>
      <c r="RSE152" s="4"/>
      <c r="RSF152" s="4"/>
      <c r="RSG152" s="4"/>
      <c r="RSH152" s="4"/>
      <c r="RSI152" s="4"/>
      <c r="RSJ152" s="4"/>
      <c r="RSK152" s="4"/>
      <c r="RSL152" s="4"/>
      <c r="RSM152" s="4"/>
      <c r="RSN152" s="4"/>
      <c r="RSO152" s="4"/>
      <c r="RSP152" s="4"/>
      <c r="RSQ152" s="4"/>
      <c r="RSR152" s="4"/>
      <c r="RSS152" s="4"/>
      <c r="RST152" s="4"/>
      <c r="RSU152" s="4"/>
      <c r="RSV152" s="4"/>
      <c r="RSW152" s="4"/>
      <c r="RSX152" s="4"/>
      <c r="RSY152" s="4"/>
      <c r="RSZ152" s="4"/>
      <c r="RTA152" s="4"/>
      <c r="RTB152" s="4"/>
      <c r="RTC152" s="4"/>
      <c r="RTD152" s="4"/>
      <c r="RTE152" s="4"/>
      <c r="RTF152" s="4"/>
      <c r="RTG152" s="4"/>
      <c r="RTH152" s="4"/>
      <c r="RTI152" s="4"/>
      <c r="RTJ152" s="4"/>
      <c r="RTK152" s="4"/>
      <c r="RTL152" s="4"/>
      <c r="RTM152" s="4"/>
      <c r="RTN152" s="4"/>
      <c r="RTO152" s="4"/>
      <c r="RTP152" s="4"/>
      <c r="RTQ152" s="4"/>
      <c r="RTR152" s="4"/>
      <c r="RTS152" s="4"/>
      <c r="RTT152" s="4"/>
      <c r="RTU152" s="4"/>
      <c r="RTV152" s="4"/>
      <c r="RTW152" s="4"/>
      <c r="RTX152" s="4"/>
      <c r="RTY152" s="4"/>
      <c r="RTZ152" s="4"/>
      <c r="RUA152" s="4"/>
      <c r="RUB152" s="4"/>
      <c r="RUC152" s="4"/>
      <c r="RUD152" s="4"/>
      <c r="RUE152" s="4"/>
      <c r="RUF152" s="4"/>
      <c r="RUG152" s="4"/>
      <c r="RUH152" s="4"/>
      <c r="RUI152" s="4"/>
      <c r="RUJ152" s="4"/>
      <c r="RUK152" s="4"/>
      <c r="RUL152" s="4"/>
      <c r="RUM152" s="4"/>
      <c r="RUN152" s="4"/>
      <c r="RUO152" s="4"/>
      <c r="RUP152" s="4"/>
      <c r="RUQ152" s="4"/>
      <c r="RUR152" s="4"/>
      <c r="RUS152" s="4"/>
      <c r="RUT152" s="4"/>
      <c r="RUU152" s="4"/>
      <c r="RUV152" s="4"/>
      <c r="RUW152" s="4"/>
      <c r="RUX152" s="4"/>
      <c r="RUY152" s="4"/>
      <c r="RUZ152" s="4"/>
      <c r="RVA152" s="4"/>
      <c r="RVB152" s="4"/>
      <c r="RVC152" s="4"/>
      <c r="RVD152" s="4"/>
      <c r="RVE152" s="4"/>
      <c r="RVF152" s="4"/>
      <c r="RVG152" s="4"/>
      <c r="RVH152" s="4"/>
      <c r="RVI152" s="4"/>
      <c r="RVJ152" s="4"/>
      <c r="RVK152" s="4"/>
      <c r="RVL152" s="4"/>
      <c r="RVM152" s="4"/>
      <c r="RVN152" s="4"/>
      <c r="RVO152" s="74"/>
      <c r="RVP152" s="74"/>
      <c r="RVQ152" s="74"/>
      <c r="RVR152" s="74"/>
      <c r="RVS152" s="74"/>
      <c r="RVT152" s="74"/>
      <c r="RVU152" s="4"/>
      <c r="RVV152" s="4"/>
      <c r="RVW152" s="4"/>
      <c r="RVX152" s="4"/>
      <c r="RVY152" s="4"/>
      <c r="RVZ152" s="4"/>
      <c r="RWA152" s="4"/>
      <c r="RWB152" s="4"/>
      <c r="RWC152" s="4"/>
      <c r="RWD152" s="4"/>
      <c r="RWE152" s="4"/>
      <c r="RWF152" s="4"/>
      <c r="RWG152" s="4"/>
      <c r="RWH152" s="4"/>
      <c r="RWI152" s="4"/>
      <c r="RWJ152" s="4"/>
      <c r="RWK152" s="4"/>
      <c r="RWL152" s="4"/>
      <c r="RWM152" s="4"/>
      <c r="RWN152" s="4"/>
      <c r="RWO152" s="4"/>
      <c r="RWP152" s="4"/>
      <c r="RWQ152" s="4"/>
      <c r="RWR152" s="4"/>
      <c r="RWS152" s="4"/>
      <c r="RWT152" s="4"/>
      <c r="RWU152" s="4"/>
      <c r="RWV152" s="4"/>
      <c r="RWW152" s="4"/>
      <c r="RWX152" s="4"/>
      <c r="RWY152" s="4"/>
      <c r="RWZ152" s="4"/>
      <c r="RXA152" s="4"/>
      <c r="RXB152" s="4"/>
      <c r="RXC152" s="4"/>
      <c r="RXD152" s="4"/>
      <c r="RXE152" s="4"/>
      <c r="RXF152" s="4"/>
      <c r="RXG152" s="4"/>
      <c r="RXH152" s="4"/>
      <c r="RXI152" s="4"/>
      <c r="RXJ152" s="4"/>
      <c r="RXK152" s="4"/>
      <c r="RXL152" s="4"/>
      <c r="RXM152" s="4"/>
      <c r="RXN152" s="4"/>
      <c r="RXO152" s="4"/>
      <c r="RXP152" s="4"/>
      <c r="RXQ152" s="4"/>
      <c r="RXR152" s="4"/>
      <c r="RXS152" s="4"/>
      <c r="RXT152" s="4"/>
      <c r="RXU152" s="4"/>
      <c r="RXV152" s="4"/>
      <c r="RXW152" s="4"/>
      <c r="RXX152" s="4"/>
      <c r="RXY152" s="4"/>
      <c r="RXZ152" s="4"/>
      <c r="RYA152" s="4"/>
      <c r="RYB152" s="4"/>
      <c r="RYC152" s="4"/>
      <c r="RYD152" s="4"/>
      <c r="RYE152" s="4"/>
      <c r="RYF152" s="4"/>
      <c r="RYG152" s="4"/>
      <c r="RYH152" s="4"/>
      <c r="RYI152" s="4"/>
      <c r="RYJ152" s="4"/>
      <c r="RYK152" s="4"/>
      <c r="RYL152" s="4"/>
      <c r="RYM152" s="4"/>
      <c r="RYN152" s="4"/>
      <c r="RYO152" s="4"/>
      <c r="RYP152" s="4"/>
      <c r="RYQ152" s="4"/>
      <c r="RYR152" s="4"/>
      <c r="RYS152" s="4"/>
      <c r="RYT152" s="4"/>
      <c r="RYU152" s="4"/>
      <c r="RYV152" s="4"/>
      <c r="RYW152" s="4"/>
      <c r="RYX152" s="4"/>
      <c r="RYY152" s="4"/>
      <c r="RYZ152" s="4"/>
      <c r="RZA152" s="4"/>
      <c r="RZB152" s="4"/>
      <c r="RZC152" s="4"/>
      <c r="RZD152" s="4"/>
      <c r="RZE152" s="4"/>
      <c r="RZF152" s="4"/>
      <c r="RZG152" s="4"/>
      <c r="RZH152" s="4"/>
      <c r="RZI152" s="4"/>
      <c r="RZJ152" s="4"/>
      <c r="RZK152" s="4"/>
      <c r="RZL152" s="4"/>
      <c r="RZM152" s="4"/>
      <c r="RZN152" s="4"/>
      <c r="RZO152" s="4"/>
      <c r="RZP152" s="4"/>
      <c r="RZQ152" s="4"/>
      <c r="RZR152" s="4"/>
      <c r="RZS152" s="4"/>
      <c r="RZT152" s="4"/>
      <c r="RZU152" s="4"/>
      <c r="RZV152" s="4"/>
      <c r="RZW152" s="4"/>
      <c r="RZX152" s="4"/>
      <c r="RZY152" s="4"/>
      <c r="RZZ152" s="4"/>
      <c r="SAA152" s="4"/>
      <c r="SAB152" s="4"/>
      <c r="SAC152" s="4"/>
      <c r="SAD152" s="4"/>
      <c r="SAE152" s="4"/>
      <c r="SAF152" s="4"/>
      <c r="SAG152" s="4"/>
      <c r="SAH152" s="4"/>
      <c r="SAI152" s="4"/>
      <c r="SAJ152" s="4"/>
      <c r="SAK152" s="4"/>
      <c r="SAL152" s="4"/>
      <c r="SAM152" s="4"/>
      <c r="SAN152" s="4"/>
      <c r="SAO152" s="4"/>
      <c r="SAP152" s="4"/>
      <c r="SAQ152" s="4"/>
      <c r="SAR152" s="4"/>
      <c r="SAS152" s="4"/>
      <c r="SAT152" s="4"/>
      <c r="SAU152" s="4"/>
      <c r="SAV152" s="4"/>
      <c r="SAW152" s="4"/>
      <c r="SAX152" s="4"/>
      <c r="SAY152" s="4"/>
      <c r="SAZ152" s="4"/>
      <c r="SBA152" s="4"/>
      <c r="SBB152" s="4"/>
      <c r="SBC152" s="4"/>
      <c r="SBD152" s="4"/>
      <c r="SBE152" s="4"/>
      <c r="SBF152" s="4"/>
      <c r="SBG152" s="4"/>
      <c r="SBH152" s="4"/>
      <c r="SBI152" s="4"/>
      <c r="SBJ152" s="4"/>
      <c r="SBK152" s="4"/>
      <c r="SBL152" s="4"/>
      <c r="SBM152" s="4"/>
      <c r="SBN152" s="4"/>
      <c r="SBO152" s="4"/>
      <c r="SBP152" s="4"/>
      <c r="SBQ152" s="4"/>
      <c r="SBR152" s="4"/>
      <c r="SBS152" s="4"/>
      <c r="SBT152" s="4"/>
      <c r="SBU152" s="4"/>
      <c r="SBV152" s="4"/>
      <c r="SBW152" s="4"/>
      <c r="SBX152" s="4"/>
      <c r="SBY152" s="4"/>
      <c r="SBZ152" s="4"/>
      <c r="SCA152" s="4"/>
      <c r="SCB152" s="4"/>
      <c r="SCC152" s="4"/>
      <c r="SCD152" s="4"/>
      <c r="SCE152" s="4"/>
      <c r="SCF152" s="4"/>
      <c r="SCG152" s="4"/>
      <c r="SCH152" s="4"/>
      <c r="SCI152" s="4"/>
      <c r="SCJ152" s="4"/>
      <c r="SCK152" s="4"/>
      <c r="SCL152" s="4"/>
      <c r="SCM152" s="4"/>
      <c r="SCN152" s="4"/>
      <c r="SCO152" s="4"/>
      <c r="SCP152" s="4"/>
      <c r="SCQ152" s="4"/>
      <c r="SCR152" s="4"/>
      <c r="SCS152" s="4"/>
      <c r="SCT152" s="4"/>
      <c r="SCU152" s="4"/>
      <c r="SCV152" s="4"/>
      <c r="SCW152" s="4"/>
      <c r="SCX152" s="4"/>
      <c r="SCY152" s="4"/>
      <c r="SCZ152" s="4"/>
      <c r="SDA152" s="4"/>
      <c r="SDB152" s="4"/>
      <c r="SDC152" s="4"/>
      <c r="SDD152" s="4"/>
      <c r="SDE152" s="4"/>
      <c r="SDF152" s="4"/>
      <c r="SDG152" s="4"/>
      <c r="SDH152" s="4"/>
      <c r="SDI152" s="4"/>
      <c r="SDJ152" s="4"/>
      <c r="SDK152" s="4"/>
      <c r="SDL152" s="4"/>
      <c r="SDM152" s="4"/>
      <c r="SDN152" s="4"/>
      <c r="SDO152" s="4"/>
      <c r="SDP152" s="4"/>
      <c r="SDQ152" s="4"/>
      <c r="SDR152" s="4"/>
      <c r="SDS152" s="4"/>
      <c r="SDT152" s="4"/>
      <c r="SDU152" s="4"/>
      <c r="SDV152" s="4"/>
      <c r="SDW152" s="4"/>
      <c r="SDX152" s="4"/>
      <c r="SDY152" s="4"/>
      <c r="SDZ152" s="4"/>
      <c r="SEA152" s="4"/>
      <c r="SEB152" s="4"/>
      <c r="SEC152" s="4"/>
      <c r="SED152" s="4"/>
      <c r="SEE152" s="4"/>
      <c r="SEF152" s="4"/>
      <c r="SEG152" s="4"/>
      <c r="SEH152" s="4"/>
      <c r="SEI152" s="4"/>
      <c r="SEJ152" s="4"/>
      <c r="SEK152" s="4"/>
      <c r="SEL152" s="4"/>
      <c r="SEM152" s="4"/>
      <c r="SEN152" s="4"/>
      <c r="SEO152" s="4"/>
      <c r="SEP152" s="4"/>
      <c r="SEQ152" s="4"/>
      <c r="SER152" s="4"/>
      <c r="SES152" s="4"/>
      <c r="SET152" s="4"/>
      <c r="SEU152" s="4"/>
      <c r="SEV152" s="4"/>
      <c r="SEW152" s="4"/>
      <c r="SEX152" s="4"/>
      <c r="SEY152" s="4"/>
      <c r="SEZ152" s="4"/>
      <c r="SFA152" s="4"/>
      <c r="SFB152" s="4"/>
      <c r="SFC152" s="4"/>
      <c r="SFD152" s="4"/>
      <c r="SFE152" s="4"/>
      <c r="SFF152" s="4"/>
      <c r="SFG152" s="4"/>
      <c r="SFH152" s="4"/>
      <c r="SFI152" s="4"/>
      <c r="SFJ152" s="4"/>
      <c r="SFK152" s="74"/>
      <c r="SFL152" s="74"/>
      <c r="SFM152" s="74"/>
      <c r="SFN152" s="74"/>
      <c r="SFO152" s="74"/>
      <c r="SFP152" s="74"/>
      <c r="SFQ152" s="4"/>
      <c r="SFR152" s="4"/>
      <c r="SFS152" s="4"/>
      <c r="SFT152" s="4"/>
      <c r="SFU152" s="4"/>
      <c r="SFV152" s="4"/>
      <c r="SFW152" s="4"/>
      <c r="SFX152" s="4"/>
      <c r="SFY152" s="4"/>
      <c r="SFZ152" s="4"/>
      <c r="SGA152" s="4"/>
      <c r="SGB152" s="4"/>
      <c r="SGC152" s="4"/>
      <c r="SGD152" s="4"/>
      <c r="SGE152" s="4"/>
      <c r="SGF152" s="4"/>
      <c r="SGG152" s="4"/>
      <c r="SGH152" s="4"/>
      <c r="SGI152" s="4"/>
      <c r="SGJ152" s="4"/>
      <c r="SGK152" s="4"/>
      <c r="SGL152" s="4"/>
      <c r="SGM152" s="4"/>
      <c r="SGN152" s="4"/>
      <c r="SGO152" s="4"/>
      <c r="SGP152" s="4"/>
      <c r="SGQ152" s="4"/>
      <c r="SGR152" s="4"/>
      <c r="SGS152" s="4"/>
      <c r="SGT152" s="4"/>
      <c r="SGU152" s="4"/>
      <c r="SGV152" s="4"/>
      <c r="SGW152" s="4"/>
      <c r="SGX152" s="4"/>
      <c r="SGY152" s="4"/>
      <c r="SGZ152" s="4"/>
      <c r="SHA152" s="4"/>
      <c r="SHB152" s="4"/>
      <c r="SHC152" s="4"/>
      <c r="SHD152" s="4"/>
      <c r="SHE152" s="4"/>
      <c r="SHF152" s="4"/>
      <c r="SHG152" s="4"/>
      <c r="SHH152" s="4"/>
      <c r="SHI152" s="4"/>
      <c r="SHJ152" s="4"/>
      <c r="SHK152" s="4"/>
      <c r="SHL152" s="4"/>
      <c r="SHM152" s="4"/>
      <c r="SHN152" s="4"/>
      <c r="SHO152" s="4"/>
      <c r="SHP152" s="4"/>
      <c r="SHQ152" s="4"/>
      <c r="SHR152" s="4"/>
      <c r="SHS152" s="4"/>
      <c r="SHT152" s="4"/>
      <c r="SHU152" s="4"/>
      <c r="SHV152" s="4"/>
      <c r="SHW152" s="4"/>
      <c r="SHX152" s="4"/>
      <c r="SHY152" s="4"/>
      <c r="SHZ152" s="4"/>
      <c r="SIA152" s="4"/>
      <c r="SIB152" s="4"/>
      <c r="SIC152" s="4"/>
      <c r="SID152" s="4"/>
      <c r="SIE152" s="4"/>
      <c r="SIF152" s="4"/>
      <c r="SIG152" s="4"/>
      <c r="SIH152" s="4"/>
      <c r="SII152" s="4"/>
      <c r="SIJ152" s="4"/>
      <c r="SIK152" s="4"/>
      <c r="SIL152" s="4"/>
      <c r="SIM152" s="4"/>
      <c r="SIN152" s="4"/>
      <c r="SIO152" s="4"/>
      <c r="SIP152" s="4"/>
      <c r="SIQ152" s="4"/>
      <c r="SIR152" s="4"/>
      <c r="SIS152" s="4"/>
      <c r="SIT152" s="4"/>
      <c r="SIU152" s="4"/>
      <c r="SIV152" s="4"/>
      <c r="SIW152" s="4"/>
      <c r="SIX152" s="4"/>
      <c r="SIY152" s="4"/>
      <c r="SIZ152" s="4"/>
      <c r="SJA152" s="4"/>
      <c r="SJB152" s="4"/>
      <c r="SJC152" s="4"/>
      <c r="SJD152" s="4"/>
      <c r="SJE152" s="4"/>
      <c r="SJF152" s="4"/>
      <c r="SJG152" s="4"/>
      <c r="SJH152" s="4"/>
      <c r="SJI152" s="4"/>
      <c r="SJJ152" s="4"/>
      <c r="SJK152" s="4"/>
      <c r="SJL152" s="4"/>
      <c r="SJM152" s="4"/>
      <c r="SJN152" s="4"/>
      <c r="SJO152" s="4"/>
      <c r="SJP152" s="4"/>
      <c r="SJQ152" s="4"/>
      <c r="SJR152" s="4"/>
      <c r="SJS152" s="4"/>
      <c r="SJT152" s="4"/>
      <c r="SJU152" s="4"/>
      <c r="SJV152" s="4"/>
      <c r="SJW152" s="4"/>
      <c r="SJX152" s="4"/>
      <c r="SJY152" s="4"/>
      <c r="SJZ152" s="4"/>
      <c r="SKA152" s="4"/>
      <c r="SKB152" s="4"/>
      <c r="SKC152" s="4"/>
      <c r="SKD152" s="4"/>
      <c r="SKE152" s="4"/>
      <c r="SKF152" s="4"/>
      <c r="SKG152" s="4"/>
      <c r="SKH152" s="4"/>
      <c r="SKI152" s="4"/>
      <c r="SKJ152" s="4"/>
      <c r="SKK152" s="4"/>
      <c r="SKL152" s="4"/>
      <c r="SKM152" s="4"/>
      <c r="SKN152" s="4"/>
      <c r="SKO152" s="4"/>
      <c r="SKP152" s="4"/>
      <c r="SKQ152" s="4"/>
      <c r="SKR152" s="4"/>
      <c r="SKS152" s="4"/>
      <c r="SKT152" s="4"/>
      <c r="SKU152" s="4"/>
      <c r="SKV152" s="4"/>
      <c r="SKW152" s="4"/>
      <c r="SKX152" s="4"/>
      <c r="SKY152" s="4"/>
      <c r="SKZ152" s="4"/>
      <c r="SLA152" s="4"/>
      <c r="SLB152" s="4"/>
      <c r="SLC152" s="4"/>
      <c r="SLD152" s="4"/>
      <c r="SLE152" s="4"/>
      <c r="SLF152" s="4"/>
      <c r="SLG152" s="4"/>
      <c r="SLH152" s="4"/>
      <c r="SLI152" s="4"/>
      <c r="SLJ152" s="4"/>
      <c r="SLK152" s="4"/>
      <c r="SLL152" s="4"/>
      <c r="SLM152" s="4"/>
      <c r="SLN152" s="4"/>
      <c r="SLO152" s="4"/>
      <c r="SLP152" s="4"/>
      <c r="SLQ152" s="4"/>
      <c r="SLR152" s="4"/>
      <c r="SLS152" s="4"/>
      <c r="SLT152" s="4"/>
      <c r="SLU152" s="4"/>
      <c r="SLV152" s="4"/>
      <c r="SLW152" s="4"/>
      <c r="SLX152" s="4"/>
      <c r="SLY152" s="4"/>
      <c r="SLZ152" s="4"/>
      <c r="SMA152" s="4"/>
      <c r="SMB152" s="4"/>
      <c r="SMC152" s="4"/>
      <c r="SMD152" s="4"/>
      <c r="SME152" s="4"/>
      <c r="SMF152" s="4"/>
      <c r="SMG152" s="4"/>
      <c r="SMH152" s="4"/>
      <c r="SMI152" s="4"/>
      <c r="SMJ152" s="4"/>
      <c r="SMK152" s="4"/>
      <c r="SML152" s="4"/>
      <c r="SMM152" s="4"/>
      <c r="SMN152" s="4"/>
      <c r="SMO152" s="4"/>
      <c r="SMP152" s="4"/>
      <c r="SMQ152" s="4"/>
      <c r="SMR152" s="4"/>
      <c r="SMS152" s="4"/>
      <c r="SMT152" s="4"/>
      <c r="SMU152" s="4"/>
      <c r="SMV152" s="4"/>
      <c r="SMW152" s="4"/>
      <c r="SMX152" s="4"/>
      <c r="SMY152" s="4"/>
      <c r="SMZ152" s="4"/>
      <c r="SNA152" s="4"/>
      <c r="SNB152" s="4"/>
      <c r="SNC152" s="4"/>
      <c r="SND152" s="4"/>
      <c r="SNE152" s="4"/>
      <c r="SNF152" s="4"/>
      <c r="SNG152" s="4"/>
      <c r="SNH152" s="4"/>
      <c r="SNI152" s="4"/>
      <c r="SNJ152" s="4"/>
      <c r="SNK152" s="4"/>
      <c r="SNL152" s="4"/>
      <c r="SNM152" s="4"/>
      <c r="SNN152" s="4"/>
      <c r="SNO152" s="4"/>
      <c r="SNP152" s="4"/>
      <c r="SNQ152" s="4"/>
      <c r="SNR152" s="4"/>
      <c r="SNS152" s="4"/>
      <c r="SNT152" s="4"/>
      <c r="SNU152" s="4"/>
      <c r="SNV152" s="4"/>
      <c r="SNW152" s="4"/>
      <c r="SNX152" s="4"/>
      <c r="SNY152" s="4"/>
      <c r="SNZ152" s="4"/>
      <c r="SOA152" s="4"/>
      <c r="SOB152" s="4"/>
      <c r="SOC152" s="4"/>
      <c r="SOD152" s="4"/>
      <c r="SOE152" s="4"/>
      <c r="SOF152" s="4"/>
      <c r="SOG152" s="4"/>
      <c r="SOH152" s="4"/>
      <c r="SOI152" s="4"/>
      <c r="SOJ152" s="4"/>
      <c r="SOK152" s="4"/>
      <c r="SOL152" s="4"/>
      <c r="SOM152" s="4"/>
      <c r="SON152" s="4"/>
      <c r="SOO152" s="4"/>
      <c r="SOP152" s="4"/>
      <c r="SOQ152" s="4"/>
      <c r="SOR152" s="4"/>
      <c r="SOS152" s="4"/>
      <c r="SOT152" s="4"/>
      <c r="SOU152" s="4"/>
      <c r="SOV152" s="4"/>
      <c r="SOW152" s="4"/>
      <c r="SOX152" s="4"/>
      <c r="SOY152" s="4"/>
      <c r="SOZ152" s="4"/>
      <c r="SPA152" s="4"/>
      <c r="SPB152" s="4"/>
      <c r="SPC152" s="4"/>
      <c r="SPD152" s="4"/>
      <c r="SPE152" s="4"/>
      <c r="SPF152" s="4"/>
      <c r="SPG152" s="74"/>
      <c r="SPH152" s="74"/>
      <c r="SPI152" s="74"/>
      <c r="SPJ152" s="74"/>
      <c r="SPK152" s="74"/>
      <c r="SPL152" s="74"/>
      <c r="SPM152" s="4"/>
      <c r="SPN152" s="4"/>
      <c r="SPO152" s="4"/>
      <c r="SPP152" s="4"/>
      <c r="SPQ152" s="4"/>
      <c r="SPR152" s="4"/>
      <c r="SPS152" s="4"/>
      <c r="SPT152" s="4"/>
      <c r="SPU152" s="4"/>
      <c r="SPV152" s="4"/>
      <c r="SPW152" s="4"/>
      <c r="SPX152" s="4"/>
      <c r="SPY152" s="4"/>
      <c r="SPZ152" s="4"/>
      <c r="SQA152" s="4"/>
      <c r="SQB152" s="4"/>
      <c r="SQC152" s="4"/>
      <c r="SQD152" s="4"/>
      <c r="SQE152" s="4"/>
      <c r="SQF152" s="4"/>
      <c r="SQG152" s="4"/>
      <c r="SQH152" s="4"/>
      <c r="SQI152" s="4"/>
      <c r="SQJ152" s="4"/>
      <c r="SQK152" s="4"/>
      <c r="SQL152" s="4"/>
      <c r="SQM152" s="4"/>
      <c r="SQN152" s="4"/>
      <c r="SQO152" s="4"/>
      <c r="SQP152" s="4"/>
      <c r="SQQ152" s="4"/>
      <c r="SQR152" s="4"/>
      <c r="SQS152" s="4"/>
      <c r="SQT152" s="4"/>
      <c r="SQU152" s="4"/>
      <c r="SQV152" s="4"/>
      <c r="SQW152" s="4"/>
      <c r="SQX152" s="4"/>
      <c r="SQY152" s="4"/>
      <c r="SQZ152" s="4"/>
      <c r="SRA152" s="4"/>
      <c r="SRB152" s="4"/>
      <c r="SRC152" s="4"/>
      <c r="SRD152" s="4"/>
      <c r="SRE152" s="4"/>
      <c r="SRF152" s="4"/>
      <c r="SRG152" s="4"/>
      <c r="SRH152" s="4"/>
      <c r="SRI152" s="4"/>
      <c r="SRJ152" s="4"/>
      <c r="SRK152" s="4"/>
      <c r="SRL152" s="4"/>
      <c r="SRM152" s="4"/>
      <c r="SRN152" s="4"/>
      <c r="SRO152" s="4"/>
      <c r="SRP152" s="4"/>
      <c r="SRQ152" s="4"/>
      <c r="SRR152" s="4"/>
      <c r="SRS152" s="4"/>
      <c r="SRT152" s="4"/>
      <c r="SRU152" s="4"/>
      <c r="SRV152" s="4"/>
      <c r="SRW152" s="4"/>
      <c r="SRX152" s="4"/>
      <c r="SRY152" s="4"/>
      <c r="SRZ152" s="4"/>
      <c r="SSA152" s="4"/>
      <c r="SSB152" s="4"/>
      <c r="SSC152" s="4"/>
      <c r="SSD152" s="4"/>
      <c r="SSE152" s="4"/>
      <c r="SSF152" s="4"/>
      <c r="SSG152" s="4"/>
      <c r="SSH152" s="4"/>
      <c r="SSI152" s="4"/>
      <c r="SSJ152" s="4"/>
      <c r="SSK152" s="4"/>
      <c r="SSL152" s="4"/>
      <c r="SSM152" s="4"/>
      <c r="SSN152" s="4"/>
      <c r="SSO152" s="4"/>
      <c r="SSP152" s="4"/>
      <c r="SSQ152" s="4"/>
      <c r="SSR152" s="4"/>
      <c r="SSS152" s="4"/>
      <c r="SST152" s="4"/>
      <c r="SSU152" s="4"/>
      <c r="SSV152" s="4"/>
      <c r="SSW152" s="4"/>
      <c r="SSX152" s="4"/>
      <c r="SSY152" s="4"/>
      <c r="SSZ152" s="4"/>
      <c r="STA152" s="4"/>
      <c r="STB152" s="4"/>
      <c r="STC152" s="4"/>
      <c r="STD152" s="4"/>
      <c r="STE152" s="4"/>
      <c r="STF152" s="4"/>
      <c r="STG152" s="4"/>
      <c r="STH152" s="4"/>
      <c r="STI152" s="4"/>
      <c r="STJ152" s="4"/>
      <c r="STK152" s="4"/>
      <c r="STL152" s="4"/>
      <c r="STM152" s="4"/>
      <c r="STN152" s="4"/>
      <c r="STO152" s="4"/>
      <c r="STP152" s="4"/>
      <c r="STQ152" s="4"/>
      <c r="STR152" s="4"/>
      <c r="STS152" s="4"/>
      <c r="STT152" s="4"/>
      <c r="STU152" s="4"/>
      <c r="STV152" s="4"/>
      <c r="STW152" s="4"/>
      <c r="STX152" s="4"/>
      <c r="STY152" s="4"/>
      <c r="STZ152" s="4"/>
      <c r="SUA152" s="4"/>
      <c r="SUB152" s="4"/>
      <c r="SUC152" s="4"/>
      <c r="SUD152" s="4"/>
      <c r="SUE152" s="4"/>
      <c r="SUF152" s="4"/>
      <c r="SUG152" s="4"/>
      <c r="SUH152" s="4"/>
      <c r="SUI152" s="4"/>
      <c r="SUJ152" s="4"/>
      <c r="SUK152" s="4"/>
      <c r="SUL152" s="4"/>
      <c r="SUM152" s="4"/>
      <c r="SUN152" s="4"/>
      <c r="SUO152" s="4"/>
      <c r="SUP152" s="4"/>
      <c r="SUQ152" s="4"/>
      <c r="SUR152" s="4"/>
      <c r="SUS152" s="4"/>
      <c r="SUT152" s="4"/>
      <c r="SUU152" s="4"/>
      <c r="SUV152" s="4"/>
      <c r="SUW152" s="4"/>
      <c r="SUX152" s="4"/>
      <c r="SUY152" s="4"/>
      <c r="SUZ152" s="4"/>
      <c r="SVA152" s="4"/>
      <c r="SVB152" s="4"/>
      <c r="SVC152" s="4"/>
      <c r="SVD152" s="4"/>
      <c r="SVE152" s="4"/>
      <c r="SVF152" s="4"/>
      <c r="SVG152" s="4"/>
      <c r="SVH152" s="4"/>
      <c r="SVI152" s="4"/>
      <c r="SVJ152" s="4"/>
      <c r="SVK152" s="4"/>
      <c r="SVL152" s="4"/>
      <c r="SVM152" s="4"/>
      <c r="SVN152" s="4"/>
      <c r="SVO152" s="4"/>
      <c r="SVP152" s="4"/>
      <c r="SVQ152" s="4"/>
      <c r="SVR152" s="4"/>
      <c r="SVS152" s="4"/>
      <c r="SVT152" s="4"/>
      <c r="SVU152" s="4"/>
      <c r="SVV152" s="4"/>
      <c r="SVW152" s="4"/>
      <c r="SVX152" s="4"/>
      <c r="SVY152" s="4"/>
      <c r="SVZ152" s="4"/>
      <c r="SWA152" s="4"/>
      <c r="SWB152" s="4"/>
      <c r="SWC152" s="4"/>
      <c r="SWD152" s="4"/>
      <c r="SWE152" s="4"/>
      <c r="SWF152" s="4"/>
      <c r="SWG152" s="4"/>
      <c r="SWH152" s="4"/>
      <c r="SWI152" s="4"/>
      <c r="SWJ152" s="4"/>
      <c r="SWK152" s="4"/>
      <c r="SWL152" s="4"/>
      <c r="SWM152" s="4"/>
      <c r="SWN152" s="4"/>
      <c r="SWO152" s="4"/>
      <c r="SWP152" s="4"/>
      <c r="SWQ152" s="4"/>
      <c r="SWR152" s="4"/>
      <c r="SWS152" s="4"/>
      <c r="SWT152" s="4"/>
      <c r="SWU152" s="4"/>
      <c r="SWV152" s="4"/>
      <c r="SWW152" s="4"/>
      <c r="SWX152" s="4"/>
      <c r="SWY152" s="4"/>
      <c r="SWZ152" s="4"/>
      <c r="SXA152" s="4"/>
      <c r="SXB152" s="4"/>
      <c r="SXC152" s="4"/>
      <c r="SXD152" s="4"/>
      <c r="SXE152" s="4"/>
      <c r="SXF152" s="4"/>
      <c r="SXG152" s="4"/>
      <c r="SXH152" s="4"/>
      <c r="SXI152" s="4"/>
      <c r="SXJ152" s="4"/>
      <c r="SXK152" s="4"/>
      <c r="SXL152" s="4"/>
      <c r="SXM152" s="4"/>
      <c r="SXN152" s="4"/>
      <c r="SXO152" s="4"/>
      <c r="SXP152" s="4"/>
      <c r="SXQ152" s="4"/>
      <c r="SXR152" s="4"/>
      <c r="SXS152" s="4"/>
      <c r="SXT152" s="4"/>
      <c r="SXU152" s="4"/>
      <c r="SXV152" s="4"/>
      <c r="SXW152" s="4"/>
      <c r="SXX152" s="4"/>
      <c r="SXY152" s="4"/>
      <c r="SXZ152" s="4"/>
      <c r="SYA152" s="4"/>
      <c r="SYB152" s="4"/>
      <c r="SYC152" s="4"/>
      <c r="SYD152" s="4"/>
      <c r="SYE152" s="4"/>
      <c r="SYF152" s="4"/>
      <c r="SYG152" s="4"/>
      <c r="SYH152" s="4"/>
      <c r="SYI152" s="4"/>
      <c r="SYJ152" s="4"/>
      <c r="SYK152" s="4"/>
      <c r="SYL152" s="4"/>
      <c r="SYM152" s="4"/>
      <c r="SYN152" s="4"/>
      <c r="SYO152" s="4"/>
      <c r="SYP152" s="4"/>
      <c r="SYQ152" s="4"/>
      <c r="SYR152" s="4"/>
      <c r="SYS152" s="4"/>
      <c r="SYT152" s="4"/>
      <c r="SYU152" s="4"/>
      <c r="SYV152" s="4"/>
      <c r="SYW152" s="4"/>
      <c r="SYX152" s="4"/>
      <c r="SYY152" s="4"/>
      <c r="SYZ152" s="4"/>
      <c r="SZA152" s="4"/>
      <c r="SZB152" s="4"/>
      <c r="SZC152" s="74"/>
      <c r="SZD152" s="74"/>
      <c r="SZE152" s="74"/>
      <c r="SZF152" s="74"/>
      <c r="SZG152" s="74"/>
      <c r="SZH152" s="74"/>
      <c r="SZI152" s="4"/>
      <c r="SZJ152" s="4"/>
      <c r="SZK152" s="4"/>
      <c r="SZL152" s="4"/>
      <c r="SZM152" s="4"/>
      <c r="SZN152" s="4"/>
      <c r="SZO152" s="4"/>
      <c r="SZP152" s="4"/>
      <c r="SZQ152" s="4"/>
      <c r="SZR152" s="4"/>
      <c r="SZS152" s="4"/>
      <c r="SZT152" s="4"/>
      <c r="SZU152" s="4"/>
      <c r="SZV152" s="4"/>
      <c r="SZW152" s="4"/>
      <c r="SZX152" s="4"/>
      <c r="SZY152" s="4"/>
      <c r="SZZ152" s="4"/>
      <c r="TAA152" s="4"/>
      <c r="TAB152" s="4"/>
      <c r="TAC152" s="4"/>
      <c r="TAD152" s="4"/>
      <c r="TAE152" s="4"/>
      <c r="TAF152" s="4"/>
      <c r="TAG152" s="4"/>
      <c r="TAH152" s="4"/>
      <c r="TAI152" s="4"/>
      <c r="TAJ152" s="4"/>
      <c r="TAK152" s="4"/>
      <c r="TAL152" s="4"/>
      <c r="TAM152" s="4"/>
      <c r="TAN152" s="4"/>
      <c r="TAO152" s="4"/>
      <c r="TAP152" s="4"/>
      <c r="TAQ152" s="4"/>
      <c r="TAR152" s="4"/>
      <c r="TAS152" s="4"/>
      <c r="TAT152" s="4"/>
      <c r="TAU152" s="4"/>
      <c r="TAV152" s="4"/>
      <c r="TAW152" s="4"/>
      <c r="TAX152" s="4"/>
      <c r="TAY152" s="4"/>
      <c r="TAZ152" s="4"/>
      <c r="TBA152" s="4"/>
      <c r="TBB152" s="4"/>
      <c r="TBC152" s="4"/>
      <c r="TBD152" s="4"/>
      <c r="TBE152" s="4"/>
      <c r="TBF152" s="4"/>
      <c r="TBG152" s="4"/>
      <c r="TBH152" s="4"/>
      <c r="TBI152" s="4"/>
      <c r="TBJ152" s="4"/>
      <c r="TBK152" s="4"/>
      <c r="TBL152" s="4"/>
      <c r="TBM152" s="4"/>
      <c r="TBN152" s="4"/>
      <c r="TBO152" s="4"/>
      <c r="TBP152" s="4"/>
      <c r="TBQ152" s="4"/>
      <c r="TBR152" s="4"/>
      <c r="TBS152" s="4"/>
      <c r="TBT152" s="4"/>
      <c r="TBU152" s="4"/>
      <c r="TBV152" s="4"/>
      <c r="TBW152" s="4"/>
      <c r="TBX152" s="4"/>
      <c r="TBY152" s="4"/>
      <c r="TBZ152" s="4"/>
      <c r="TCA152" s="4"/>
      <c r="TCB152" s="4"/>
      <c r="TCC152" s="4"/>
      <c r="TCD152" s="4"/>
      <c r="TCE152" s="4"/>
      <c r="TCF152" s="4"/>
      <c r="TCG152" s="4"/>
      <c r="TCH152" s="4"/>
      <c r="TCI152" s="4"/>
      <c r="TCJ152" s="4"/>
      <c r="TCK152" s="4"/>
      <c r="TCL152" s="4"/>
      <c r="TCM152" s="4"/>
      <c r="TCN152" s="4"/>
      <c r="TCO152" s="4"/>
      <c r="TCP152" s="4"/>
      <c r="TCQ152" s="4"/>
      <c r="TCR152" s="4"/>
      <c r="TCS152" s="4"/>
      <c r="TCT152" s="4"/>
      <c r="TCU152" s="4"/>
      <c r="TCV152" s="4"/>
      <c r="TCW152" s="4"/>
      <c r="TCX152" s="4"/>
      <c r="TCY152" s="4"/>
      <c r="TCZ152" s="4"/>
      <c r="TDA152" s="4"/>
      <c r="TDB152" s="4"/>
      <c r="TDC152" s="4"/>
      <c r="TDD152" s="4"/>
      <c r="TDE152" s="4"/>
      <c r="TDF152" s="4"/>
      <c r="TDG152" s="4"/>
      <c r="TDH152" s="4"/>
      <c r="TDI152" s="4"/>
      <c r="TDJ152" s="4"/>
      <c r="TDK152" s="4"/>
      <c r="TDL152" s="4"/>
      <c r="TDM152" s="4"/>
      <c r="TDN152" s="4"/>
      <c r="TDO152" s="4"/>
      <c r="TDP152" s="4"/>
      <c r="TDQ152" s="4"/>
      <c r="TDR152" s="4"/>
      <c r="TDS152" s="4"/>
      <c r="TDT152" s="4"/>
      <c r="TDU152" s="4"/>
      <c r="TDV152" s="4"/>
      <c r="TDW152" s="4"/>
      <c r="TDX152" s="4"/>
      <c r="TDY152" s="4"/>
      <c r="TDZ152" s="4"/>
      <c r="TEA152" s="4"/>
      <c r="TEB152" s="4"/>
      <c r="TEC152" s="4"/>
      <c r="TED152" s="4"/>
      <c r="TEE152" s="4"/>
      <c r="TEF152" s="4"/>
      <c r="TEG152" s="4"/>
      <c r="TEH152" s="4"/>
      <c r="TEI152" s="4"/>
      <c r="TEJ152" s="4"/>
      <c r="TEK152" s="4"/>
      <c r="TEL152" s="4"/>
      <c r="TEM152" s="4"/>
      <c r="TEN152" s="4"/>
      <c r="TEO152" s="4"/>
      <c r="TEP152" s="4"/>
      <c r="TEQ152" s="4"/>
      <c r="TER152" s="4"/>
      <c r="TES152" s="4"/>
      <c r="TET152" s="4"/>
      <c r="TEU152" s="4"/>
      <c r="TEV152" s="4"/>
      <c r="TEW152" s="4"/>
      <c r="TEX152" s="4"/>
      <c r="TEY152" s="4"/>
      <c r="TEZ152" s="4"/>
      <c r="TFA152" s="4"/>
      <c r="TFB152" s="4"/>
      <c r="TFC152" s="4"/>
      <c r="TFD152" s="4"/>
      <c r="TFE152" s="4"/>
      <c r="TFF152" s="4"/>
      <c r="TFG152" s="4"/>
      <c r="TFH152" s="4"/>
      <c r="TFI152" s="4"/>
      <c r="TFJ152" s="4"/>
      <c r="TFK152" s="4"/>
      <c r="TFL152" s="4"/>
      <c r="TFM152" s="4"/>
      <c r="TFN152" s="4"/>
      <c r="TFO152" s="4"/>
      <c r="TFP152" s="4"/>
      <c r="TFQ152" s="4"/>
      <c r="TFR152" s="4"/>
      <c r="TFS152" s="4"/>
      <c r="TFT152" s="4"/>
      <c r="TFU152" s="4"/>
      <c r="TFV152" s="4"/>
      <c r="TFW152" s="4"/>
      <c r="TFX152" s="4"/>
      <c r="TFY152" s="4"/>
      <c r="TFZ152" s="4"/>
      <c r="TGA152" s="4"/>
      <c r="TGB152" s="4"/>
      <c r="TGC152" s="4"/>
      <c r="TGD152" s="4"/>
      <c r="TGE152" s="4"/>
      <c r="TGF152" s="4"/>
      <c r="TGG152" s="4"/>
      <c r="TGH152" s="4"/>
      <c r="TGI152" s="4"/>
      <c r="TGJ152" s="4"/>
      <c r="TGK152" s="4"/>
      <c r="TGL152" s="4"/>
      <c r="TGM152" s="4"/>
      <c r="TGN152" s="4"/>
      <c r="TGO152" s="4"/>
      <c r="TGP152" s="4"/>
      <c r="TGQ152" s="4"/>
      <c r="TGR152" s="4"/>
      <c r="TGS152" s="4"/>
      <c r="TGT152" s="4"/>
      <c r="TGU152" s="4"/>
      <c r="TGV152" s="4"/>
      <c r="TGW152" s="4"/>
      <c r="TGX152" s="4"/>
      <c r="TGY152" s="4"/>
      <c r="TGZ152" s="4"/>
      <c r="THA152" s="4"/>
      <c r="THB152" s="4"/>
      <c r="THC152" s="4"/>
      <c r="THD152" s="4"/>
      <c r="THE152" s="4"/>
      <c r="THF152" s="4"/>
      <c r="THG152" s="4"/>
      <c r="THH152" s="4"/>
      <c r="THI152" s="4"/>
      <c r="THJ152" s="4"/>
      <c r="THK152" s="4"/>
      <c r="THL152" s="4"/>
      <c r="THM152" s="4"/>
      <c r="THN152" s="4"/>
      <c r="THO152" s="4"/>
      <c r="THP152" s="4"/>
      <c r="THQ152" s="4"/>
      <c r="THR152" s="4"/>
      <c r="THS152" s="4"/>
      <c r="THT152" s="4"/>
      <c r="THU152" s="4"/>
      <c r="THV152" s="4"/>
      <c r="THW152" s="4"/>
      <c r="THX152" s="4"/>
      <c r="THY152" s="4"/>
      <c r="THZ152" s="4"/>
      <c r="TIA152" s="4"/>
      <c r="TIB152" s="4"/>
      <c r="TIC152" s="4"/>
      <c r="TID152" s="4"/>
      <c r="TIE152" s="4"/>
      <c r="TIF152" s="4"/>
      <c r="TIG152" s="4"/>
      <c r="TIH152" s="4"/>
      <c r="TII152" s="4"/>
      <c r="TIJ152" s="4"/>
      <c r="TIK152" s="4"/>
      <c r="TIL152" s="4"/>
      <c r="TIM152" s="4"/>
      <c r="TIN152" s="4"/>
      <c r="TIO152" s="4"/>
      <c r="TIP152" s="4"/>
      <c r="TIQ152" s="4"/>
      <c r="TIR152" s="4"/>
      <c r="TIS152" s="4"/>
      <c r="TIT152" s="4"/>
      <c r="TIU152" s="4"/>
      <c r="TIV152" s="4"/>
      <c r="TIW152" s="4"/>
      <c r="TIX152" s="4"/>
      <c r="TIY152" s="74"/>
      <c r="TIZ152" s="74"/>
      <c r="TJA152" s="74"/>
      <c r="TJB152" s="74"/>
      <c r="TJC152" s="74"/>
      <c r="TJD152" s="74"/>
      <c r="TJE152" s="4"/>
      <c r="TJF152" s="4"/>
      <c r="TJG152" s="4"/>
      <c r="TJH152" s="4"/>
      <c r="TJI152" s="4"/>
      <c r="TJJ152" s="4"/>
      <c r="TJK152" s="4"/>
      <c r="TJL152" s="4"/>
      <c r="TJM152" s="4"/>
      <c r="TJN152" s="4"/>
      <c r="TJO152" s="4"/>
      <c r="TJP152" s="4"/>
      <c r="TJQ152" s="4"/>
      <c r="TJR152" s="4"/>
      <c r="TJS152" s="4"/>
      <c r="TJT152" s="4"/>
      <c r="TJU152" s="4"/>
      <c r="TJV152" s="4"/>
      <c r="TJW152" s="4"/>
      <c r="TJX152" s="4"/>
      <c r="TJY152" s="4"/>
      <c r="TJZ152" s="4"/>
      <c r="TKA152" s="4"/>
      <c r="TKB152" s="4"/>
      <c r="TKC152" s="4"/>
      <c r="TKD152" s="4"/>
      <c r="TKE152" s="4"/>
      <c r="TKF152" s="4"/>
      <c r="TKG152" s="4"/>
      <c r="TKH152" s="4"/>
      <c r="TKI152" s="4"/>
      <c r="TKJ152" s="4"/>
      <c r="TKK152" s="4"/>
      <c r="TKL152" s="4"/>
      <c r="TKM152" s="4"/>
      <c r="TKN152" s="4"/>
      <c r="TKO152" s="4"/>
      <c r="TKP152" s="4"/>
      <c r="TKQ152" s="4"/>
      <c r="TKR152" s="4"/>
      <c r="TKS152" s="4"/>
      <c r="TKT152" s="4"/>
      <c r="TKU152" s="4"/>
      <c r="TKV152" s="4"/>
      <c r="TKW152" s="4"/>
      <c r="TKX152" s="4"/>
      <c r="TKY152" s="4"/>
      <c r="TKZ152" s="4"/>
      <c r="TLA152" s="4"/>
      <c r="TLB152" s="4"/>
      <c r="TLC152" s="4"/>
      <c r="TLD152" s="4"/>
      <c r="TLE152" s="4"/>
      <c r="TLF152" s="4"/>
      <c r="TLG152" s="4"/>
      <c r="TLH152" s="4"/>
      <c r="TLI152" s="4"/>
      <c r="TLJ152" s="4"/>
      <c r="TLK152" s="4"/>
      <c r="TLL152" s="4"/>
      <c r="TLM152" s="4"/>
      <c r="TLN152" s="4"/>
      <c r="TLO152" s="4"/>
      <c r="TLP152" s="4"/>
      <c r="TLQ152" s="4"/>
      <c r="TLR152" s="4"/>
      <c r="TLS152" s="4"/>
      <c r="TLT152" s="4"/>
      <c r="TLU152" s="4"/>
      <c r="TLV152" s="4"/>
      <c r="TLW152" s="4"/>
      <c r="TLX152" s="4"/>
      <c r="TLY152" s="4"/>
      <c r="TLZ152" s="4"/>
      <c r="TMA152" s="4"/>
      <c r="TMB152" s="4"/>
      <c r="TMC152" s="4"/>
      <c r="TMD152" s="4"/>
      <c r="TME152" s="4"/>
      <c r="TMF152" s="4"/>
      <c r="TMG152" s="4"/>
      <c r="TMH152" s="4"/>
      <c r="TMI152" s="4"/>
      <c r="TMJ152" s="4"/>
      <c r="TMK152" s="4"/>
      <c r="TML152" s="4"/>
      <c r="TMM152" s="4"/>
      <c r="TMN152" s="4"/>
      <c r="TMO152" s="4"/>
      <c r="TMP152" s="4"/>
      <c r="TMQ152" s="4"/>
      <c r="TMR152" s="4"/>
      <c r="TMS152" s="4"/>
      <c r="TMT152" s="4"/>
      <c r="TMU152" s="4"/>
      <c r="TMV152" s="4"/>
      <c r="TMW152" s="4"/>
      <c r="TMX152" s="4"/>
      <c r="TMY152" s="4"/>
      <c r="TMZ152" s="4"/>
      <c r="TNA152" s="4"/>
      <c r="TNB152" s="4"/>
      <c r="TNC152" s="4"/>
      <c r="TND152" s="4"/>
      <c r="TNE152" s="4"/>
      <c r="TNF152" s="4"/>
      <c r="TNG152" s="4"/>
      <c r="TNH152" s="4"/>
      <c r="TNI152" s="4"/>
      <c r="TNJ152" s="4"/>
      <c r="TNK152" s="4"/>
      <c r="TNL152" s="4"/>
      <c r="TNM152" s="4"/>
      <c r="TNN152" s="4"/>
      <c r="TNO152" s="4"/>
      <c r="TNP152" s="4"/>
      <c r="TNQ152" s="4"/>
      <c r="TNR152" s="4"/>
      <c r="TNS152" s="4"/>
      <c r="TNT152" s="4"/>
      <c r="TNU152" s="4"/>
      <c r="TNV152" s="4"/>
      <c r="TNW152" s="4"/>
      <c r="TNX152" s="4"/>
      <c r="TNY152" s="4"/>
      <c r="TNZ152" s="4"/>
      <c r="TOA152" s="4"/>
      <c r="TOB152" s="4"/>
      <c r="TOC152" s="4"/>
      <c r="TOD152" s="4"/>
      <c r="TOE152" s="4"/>
      <c r="TOF152" s="4"/>
      <c r="TOG152" s="4"/>
      <c r="TOH152" s="4"/>
      <c r="TOI152" s="4"/>
      <c r="TOJ152" s="4"/>
      <c r="TOK152" s="4"/>
      <c r="TOL152" s="4"/>
      <c r="TOM152" s="4"/>
      <c r="TON152" s="4"/>
      <c r="TOO152" s="4"/>
      <c r="TOP152" s="4"/>
      <c r="TOQ152" s="4"/>
      <c r="TOR152" s="4"/>
      <c r="TOS152" s="4"/>
      <c r="TOT152" s="4"/>
      <c r="TOU152" s="4"/>
      <c r="TOV152" s="4"/>
      <c r="TOW152" s="4"/>
      <c r="TOX152" s="4"/>
      <c r="TOY152" s="4"/>
      <c r="TOZ152" s="4"/>
      <c r="TPA152" s="4"/>
      <c r="TPB152" s="4"/>
      <c r="TPC152" s="4"/>
      <c r="TPD152" s="4"/>
      <c r="TPE152" s="4"/>
      <c r="TPF152" s="4"/>
      <c r="TPG152" s="4"/>
      <c r="TPH152" s="4"/>
      <c r="TPI152" s="4"/>
      <c r="TPJ152" s="4"/>
      <c r="TPK152" s="4"/>
      <c r="TPL152" s="4"/>
      <c r="TPM152" s="4"/>
      <c r="TPN152" s="4"/>
      <c r="TPO152" s="4"/>
      <c r="TPP152" s="4"/>
      <c r="TPQ152" s="4"/>
      <c r="TPR152" s="4"/>
      <c r="TPS152" s="4"/>
      <c r="TPT152" s="4"/>
      <c r="TPU152" s="4"/>
      <c r="TPV152" s="4"/>
      <c r="TPW152" s="4"/>
      <c r="TPX152" s="4"/>
      <c r="TPY152" s="4"/>
      <c r="TPZ152" s="4"/>
      <c r="TQA152" s="4"/>
      <c r="TQB152" s="4"/>
      <c r="TQC152" s="4"/>
      <c r="TQD152" s="4"/>
      <c r="TQE152" s="4"/>
      <c r="TQF152" s="4"/>
      <c r="TQG152" s="4"/>
      <c r="TQH152" s="4"/>
      <c r="TQI152" s="4"/>
      <c r="TQJ152" s="4"/>
      <c r="TQK152" s="4"/>
      <c r="TQL152" s="4"/>
      <c r="TQM152" s="4"/>
      <c r="TQN152" s="4"/>
      <c r="TQO152" s="4"/>
      <c r="TQP152" s="4"/>
      <c r="TQQ152" s="4"/>
      <c r="TQR152" s="4"/>
      <c r="TQS152" s="4"/>
      <c r="TQT152" s="4"/>
      <c r="TQU152" s="4"/>
      <c r="TQV152" s="4"/>
      <c r="TQW152" s="4"/>
      <c r="TQX152" s="4"/>
      <c r="TQY152" s="4"/>
      <c r="TQZ152" s="4"/>
      <c r="TRA152" s="4"/>
      <c r="TRB152" s="4"/>
      <c r="TRC152" s="4"/>
      <c r="TRD152" s="4"/>
      <c r="TRE152" s="4"/>
      <c r="TRF152" s="4"/>
      <c r="TRG152" s="4"/>
      <c r="TRH152" s="4"/>
      <c r="TRI152" s="4"/>
      <c r="TRJ152" s="4"/>
      <c r="TRK152" s="4"/>
      <c r="TRL152" s="4"/>
      <c r="TRM152" s="4"/>
      <c r="TRN152" s="4"/>
      <c r="TRO152" s="4"/>
      <c r="TRP152" s="4"/>
      <c r="TRQ152" s="4"/>
      <c r="TRR152" s="4"/>
      <c r="TRS152" s="4"/>
      <c r="TRT152" s="4"/>
      <c r="TRU152" s="4"/>
      <c r="TRV152" s="4"/>
      <c r="TRW152" s="4"/>
      <c r="TRX152" s="4"/>
      <c r="TRY152" s="4"/>
      <c r="TRZ152" s="4"/>
      <c r="TSA152" s="4"/>
      <c r="TSB152" s="4"/>
      <c r="TSC152" s="4"/>
      <c r="TSD152" s="4"/>
      <c r="TSE152" s="4"/>
      <c r="TSF152" s="4"/>
      <c r="TSG152" s="4"/>
      <c r="TSH152" s="4"/>
      <c r="TSI152" s="4"/>
      <c r="TSJ152" s="4"/>
      <c r="TSK152" s="4"/>
      <c r="TSL152" s="4"/>
      <c r="TSM152" s="4"/>
      <c r="TSN152" s="4"/>
      <c r="TSO152" s="4"/>
      <c r="TSP152" s="4"/>
      <c r="TSQ152" s="4"/>
      <c r="TSR152" s="4"/>
      <c r="TSS152" s="4"/>
      <c r="TST152" s="4"/>
      <c r="TSU152" s="74"/>
      <c r="TSV152" s="74"/>
      <c r="TSW152" s="74"/>
      <c r="TSX152" s="74"/>
      <c r="TSY152" s="74"/>
      <c r="TSZ152" s="74"/>
      <c r="TTA152" s="4"/>
      <c r="TTB152" s="4"/>
      <c r="TTC152" s="4"/>
      <c r="TTD152" s="4"/>
      <c r="TTE152" s="4"/>
      <c r="TTF152" s="4"/>
      <c r="TTG152" s="4"/>
      <c r="TTH152" s="4"/>
      <c r="TTI152" s="4"/>
      <c r="TTJ152" s="4"/>
      <c r="TTK152" s="4"/>
      <c r="TTL152" s="4"/>
      <c r="TTM152" s="4"/>
      <c r="TTN152" s="4"/>
      <c r="TTO152" s="4"/>
      <c r="TTP152" s="4"/>
      <c r="TTQ152" s="4"/>
      <c r="TTR152" s="4"/>
      <c r="TTS152" s="4"/>
      <c r="TTT152" s="4"/>
      <c r="TTU152" s="4"/>
      <c r="TTV152" s="4"/>
      <c r="TTW152" s="4"/>
      <c r="TTX152" s="4"/>
      <c r="TTY152" s="4"/>
      <c r="TTZ152" s="4"/>
      <c r="TUA152" s="4"/>
      <c r="TUB152" s="4"/>
      <c r="TUC152" s="4"/>
      <c r="TUD152" s="4"/>
      <c r="TUE152" s="4"/>
      <c r="TUF152" s="4"/>
      <c r="TUG152" s="4"/>
      <c r="TUH152" s="4"/>
      <c r="TUI152" s="4"/>
      <c r="TUJ152" s="4"/>
      <c r="TUK152" s="4"/>
      <c r="TUL152" s="4"/>
      <c r="TUM152" s="4"/>
      <c r="TUN152" s="4"/>
      <c r="TUO152" s="4"/>
      <c r="TUP152" s="4"/>
      <c r="TUQ152" s="4"/>
      <c r="TUR152" s="4"/>
      <c r="TUS152" s="4"/>
      <c r="TUT152" s="4"/>
      <c r="TUU152" s="4"/>
      <c r="TUV152" s="4"/>
      <c r="TUW152" s="4"/>
      <c r="TUX152" s="4"/>
      <c r="TUY152" s="4"/>
      <c r="TUZ152" s="4"/>
      <c r="TVA152" s="4"/>
      <c r="TVB152" s="4"/>
      <c r="TVC152" s="4"/>
      <c r="TVD152" s="4"/>
      <c r="TVE152" s="4"/>
      <c r="TVF152" s="4"/>
      <c r="TVG152" s="4"/>
      <c r="TVH152" s="4"/>
      <c r="TVI152" s="4"/>
      <c r="TVJ152" s="4"/>
      <c r="TVK152" s="4"/>
      <c r="TVL152" s="4"/>
      <c r="TVM152" s="4"/>
      <c r="TVN152" s="4"/>
      <c r="TVO152" s="4"/>
      <c r="TVP152" s="4"/>
      <c r="TVQ152" s="4"/>
      <c r="TVR152" s="4"/>
      <c r="TVS152" s="4"/>
      <c r="TVT152" s="4"/>
      <c r="TVU152" s="4"/>
      <c r="TVV152" s="4"/>
      <c r="TVW152" s="4"/>
      <c r="TVX152" s="4"/>
      <c r="TVY152" s="4"/>
      <c r="TVZ152" s="4"/>
      <c r="TWA152" s="4"/>
      <c r="TWB152" s="4"/>
      <c r="TWC152" s="4"/>
      <c r="TWD152" s="4"/>
      <c r="TWE152" s="4"/>
      <c r="TWF152" s="4"/>
      <c r="TWG152" s="4"/>
      <c r="TWH152" s="4"/>
      <c r="TWI152" s="4"/>
      <c r="TWJ152" s="4"/>
      <c r="TWK152" s="4"/>
      <c r="TWL152" s="4"/>
      <c r="TWM152" s="4"/>
      <c r="TWN152" s="4"/>
      <c r="TWO152" s="4"/>
      <c r="TWP152" s="4"/>
      <c r="TWQ152" s="4"/>
      <c r="TWR152" s="4"/>
      <c r="TWS152" s="4"/>
      <c r="TWT152" s="4"/>
      <c r="TWU152" s="4"/>
      <c r="TWV152" s="4"/>
      <c r="TWW152" s="4"/>
      <c r="TWX152" s="4"/>
      <c r="TWY152" s="4"/>
      <c r="TWZ152" s="4"/>
      <c r="TXA152" s="4"/>
      <c r="TXB152" s="4"/>
      <c r="TXC152" s="4"/>
      <c r="TXD152" s="4"/>
      <c r="TXE152" s="4"/>
      <c r="TXF152" s="4"/>
      <c r="TXG152" s="4"/>
      <c r="TXH152" s="4"/>
      <c r="TXI152" s="4"/>
      <c r="TXJ152" s="4"/>
      <c r="TXK152" s="4"/>
      <c r="TXL152" s="4"/>
      <c r="TXM152" s="4"/>
      <c r="TXN152" s="4"/>
      <c r="TXO152" s="4"/>
      <c r="TXP152" s="4"/>
      <c r="TXQ152" s="4"/>
      <c r="TXR152" s="4"/>
      <c r="TXS152" s="4"/>
      <c r="TXT152" s="4"/>
      <c r="TXU152" s="4"/>
      <c r="TXV152" s="4"/>
      <c r="TXW152" s="4"/>
      <c r="TXX152" s="4"/>
      <c r="TXY152" s="4"/>
      <c r="TXZ152" s="4"/>
      <c r="TYA152" s="4"/>
      <c r="TYB152" s="4"/>
      <c r="TYC152" s="4"/>
      <c r="TYD152" s="4"/>
      <c r="TYE152" s="4"/>
      <c r="TYF152" s="4"/>
      <c r="TYG152" s="4"/>
      <c r="TYH152" s="4"/>
      <c r="TYI152" s="4"/>
      <c r="TYJ152" s="4"/>
      <c r="TYK152" s="4"/>
      <c r="TYL152" s="4"/>
      <c r="TYM152" s="4"/>
      <c r="TYN152" s="4"/>
      <c r="TYO152" s="4"/>
      <c r="TYP152" s="4"/>
      <c r="TYQ152" s="4"/>
      <c r="TYR152" s="4"/>
      <c r="TYS152" s="4"/>
      <c r="TYT152" s="4"/>
      <c r="TYU152" s="4"/>
      <c r="TYV152" s="4"/>
      <c r="TYW152" s="4"/>
      <c r="TYX152" s="4"/>
      <c r="TYY152" s="4"/>
      <c r="TYZ152" s="4"/>
      <c r="TZA152" s="4"/>
      <c r="TZB152" s="4"/>
      <c r="TZC152" s="4"/>
      <c r="TZD152" s="4"/>
      <c r="TZE152" s="4"/>
      <c r="TZF152" s="4"/>
      <c r="TZG152" s="4"/>
      <c r="TZH152" s="4"/>
      <c r="TZI152" s="4"/>
      <c r="TZJ152" s="4"/>
      <c r="TZK152" s="4"/>
      <c r="TZL152" s="4"/>
      <c r="TZM152" s="4"/>
      <c r="TZN152" s="4"/>
      <c r="TZO152" s="4"/>
      <c r="TZP152" s="4"/>
      <c r="TZQ152" s="4"/>
      <c r="TZR152" s="4"/>
      <c r="TZS152" s="4"/>
      <c r="TZT152" s="4"/>
      <c r="TZU152" s="4"/>
      <c r="TZV152" s="4"/>
      <c r="TZW152" s="4"/>
      <c r="TZX152" s="4"/>
      <c r="TZY152" s="4"/>
      <c r="TZZ152" s="4"/>
      <c r="UAA152" s="4"/>
      <c r="UAB152" s="4"/>
      <c r="UAC152" s="4"/>
      <c r="UAD152" s="4"/>
      <c r="UAE152" s="4"/>
      <c r="UAF152" s="4"/>
      <c r="UAG152" s="4"/>
      <c r="UAH152" s="4"/>
      <c r="UAI152" s="4"/>
      <c r="UAJ152" s="4"/>
      <c r="UAK152" s="4"/>
      <c r="UAL152" s="4"/>
      <c r="UAM152" s="4"/>
      <c r="UAN152" s="4"/>
      <c r="UAO152" s="4"/>
      <c r="UAP152" s="4"/>
      <c r="UAQ152" s="4"/>
      <c r="UAR152" s="4"/>
      <c r="UAS152" s="4"/>
      <c r="UAT152" s="4"/>
      <c r="UAU152" s="4"/>
      <c r="UAV152" s="4"/>
      <c r="UAW152" s="4"/>
      <c r="UAX152" s="4"/>
      <c r="UAY152" s="4"/>
      <c r="UAZ152" s="4"/>
      <c r="UBA152" s="4"/>
      <c r="UBB152" s="4"/>
      <c r="UBC152" s="4"/>
      <c r="UBD152" s="4"/>
      <c r="UBE152" s="4"/>
      <c r="UBF152" s="4"/>
      <c r="UBG152" s="4"/>
      <c r="UBH152" s="4"/>
      <c r="UBI152" s="4"/>
      <c r="UBJ152" s="4"/>
      <c r="UBK152" s="4"/>
      <c r="UBL152" s="4"/>
      <c r="UBM152" s="4"/>
      <c r="UBN152" s="4"/>
      <c r="UBO152" s="4"/>
      <c r="UBP152" s="4"/>
      <c r="UBQ152" s="4"/>
      <c r="UBR152" s="4"/>
      <c r="UBS152" s="4"/>
      <c r="UBT152" s="4"/>
      <c r="UBU152" s="4"/>
      <c r="UBV152" s="4"/>
      <c r="UBW152" s="4"/>
      <c r="UBX152" s="4"/>
      <c r="UBY152" s="4"/>
      <c r="UBZ152" s="4"/>
      <c r="UCA152" s="4"/>
      <c r="UCB152" s="4"/>
      <c r="UCC152" s="4"/>
      <c r="UCD152" s="4"/>
      <c r="UCE152" s="4"/>
      <c r="UCF152" s="4"/>
      <c r="UCG152" s="4"/>
      <c r="UCH152" s="4"/>
      <c r="UCI152" s="4"/>
      <c r="UCJ152" s="4"/>
      <c r="UCK152" s="4"/>
      <c r="UCL152" s="4"/>
      <c r="UCM152" s="4"/>
      <c r="UCN152" s="4"/>
      <c r="UCO152" s="4"/>
      <c r="UCP152" s="4"/>
      <c r="UCQ152" s="74"/>
      <c r="UCR152" s="74"/>
      <c r="UCS152" s="74"/>
      <c r="UCT152" s="74"/>
      <c r="UCU152" s="74"/>
      <c r="UCV152" s="74"/>
      <c r="UCW152" s="4"/>
      <c r="UCX152" s="4"/>
      <c r="UCY152" s="4"/>
      <c r="UCZ152" s="4"/>
      <c r="UDA152" s="4"/>
      <c r="UDB152" s="4"/>
      <c r="UDC152" s="4"/>
      <c r="UDD152" s="4"/>
      <c r="UDE152" s="4"/>
      <c r="UDF152" s="4"/>
      <c r="UDG152" s="4"/>
      <c r="UDH152" s="4"/>
      <c r="UDI152" s="4"/>
      <c r="UDJ152" s="4"/>
      <c r="UDK152" s="4"/>
      <c r="UDL152" s="4"/>
      <c r="UDM152" s="4"/>
      <c r="UDN152" s="4"/>
      <c r="UDO152" s="4"/>
      <c r="UDP152" s="4"/>
      <c r="UDQ152" s="4"/>
      <c r="UDR152" s="4"/>
      <c r="UDS152" s="4"/>
      <c r="UDT152" s="4"/>
      <c r="UDU152" s="4"/>
      <c r="UDV152" s="4"/>
      <c r="UDW152" s="4"/>
      <c r="UDX152" s="4"/>
      <c r="UDY152" s="4"/>
      <c r="UDZ152" s="4"/>
      <c r="UEA152" s="4"/>
      <c r="UEB152" s="4"/>
      <c r="UEC152" s="4"/>
      <c r="UED152" s="4"/>
      <c r="UEE152" s="4"/>
      <c r="UEF152" s="4"/>
      <c r="UEG152" s="4"/>
      <c r="UEH152" s="4"/>
      <c r="UEI152" s="4"/>
      <c r="UEJ152" s="4"/>
      <c r="UEK152" s="4"/>
      <c r="UEL152" s="4"/>
      <c r="UEM152" s="4"/>
      <c r="UEN152" s="4"/>
      <c r="UEO152" s="4"/>
      <c r="UEP152" s="4"/>
      <c r="UEQ152" s="4"/>
      <c r="UER152" s="4"/>
      <c r="UES152" s="4"/>
      <c r="UET152" s="4"/>
      <c r="UEU152" s="4"/>
      <c r="UEV152" s="4"/>
      <c r="UEW152" s="4"/>
      <c r="UEX152" s="4"/>
      <c r="UEY152" s="4"/>
      <c r="UEZ152" s="4"/>
      <c r="UFA152" s="4"/>
      <c r="UFB152" s="4"/>
      <c r="UFC152" s="4"/>
      <c r="UFD152" s="4"/>
      <c r="UFE152" s="4"/>
      <c r="UFF152" s="4"/>
      <c r="UFG152" s="4"/>
      <c r="UFH152" s="4"/>
      <c r="UFI152" s="4"/>
      <c r="UFJ152" s="4"/>
      <c r="UFK152" s="4"/>
      <c r="UFL152" s="4"/>
      <c r="UFM152" s="4"/>
      <c r="UFN152" s="4"/>
      <c r="UFO152" s="4"/>
      <c r="UFP152" s="4"/>
      <c r="UFQ152" s="4"/>
      <c r="UFR152" s="4"/>
      <c r="UFS152" s="4"/>
      <c r="UFT152" s="4"/>
      <c r="UFU152" s="4"/>
      <c r="UFV152" s="4"/>
      <c r="UFW152" s="4"/>
      <c r="UFX152" s="4"/>
      <c r="UFY152" s="4"/>
      <c r="UFZ152" s="4"/>
      <c r="UGA152" s="4"/>
      <c r="UGB152" s="4"/>
      <c r="UGC152" s="4"/>
      <c r="UGD152" s="4"/>
      <c r="UGE152" s="4"/>
      <c r="UGF152" s="4"/>
      <c r="UGG152" s="4"/>
      <c r="UGH152" s="4"/>
      <c r="UGI152" s="4"/>
      <c r="UGJ152" s="4"/>
      <c r="UGK152" s="4"/>
      <c r="UGL152" s="4"/>
      <c r="UGM152" s="4"/>
      <c r="UGN152" s="4"/>
      <c r="UGO152" s="4"/>
      <c r="UGP152" s="4"/>
      <c r="UGQ152" s="4"/>
      <c r="UGR152" s="4"/>
      <c r="UGS152" s="4"/>
      <c r="UGT152" s="4"/>
      <c r="UGU152" s="4"/>
      <c r="UGV152" s="4"/>
      <c r="UGW152" s="4"/>
      <c r="UGX152" s="4"/>
      <c r="UGY152" s="4"/>
      <c r="UGZ152" s="4"/>
      <c r="UHA152" s="4"/>
      <c r="UHB152" s="4"/>
      <c r="UHC152" s="4"/>
      <c r="UHD152" s="4"/>
      <c r="UHE152" s="4"/>
      <c r="UHF152" s="4"/>
      <c r="UHG152" s="4"/>
      <c r="UHH152" s="4"/>
      <c r="UHI152" s="4"/>
      <c r="UHJ152" s="4"/>
      <c r="UHK152" s="4"/>
      <c r="UHL152" s="4"/>
      <c r="UHM152" s="4"/>
      <c r="UHN152" s="4"/>
      <c r="UHO152" s="4"/>
      <c r="UHP152" s="4"/>
      <c r="UHQ152" s="4"/>
      <c r="UHR152" s="4"/>
      <c r="UHS152" s="4"/>
      <c r="UHT152" s="4"/>
      <c r="UHU152" s="4"/>
      <c r="UHV152" s="4"/>
      <c r="UHW152" s="4"/>
      <c r="UHX152" s="4"/>
      <c r="UHY152" s="4"/>
      <c r="UHZ152" s="4"/>
      <c r="UIA152" s="4"/>
      <c r="UIB152" s="4"/>
      <c r="UIC152" s="4"/>
      <c r="UID152" s="4"/>
      <c r="UIE152" s="4"/>
      <c r="UIF152" s="4"/>
      <c r="UIG152" s="4"/>
      <c r="UIH152" s="4"/>
      <c r="UII152" s="4"/>
      <c r="UIJ152" s="4"/>
      <c r="UIK152" s="4"/>
      <c r="UIL152" s="4"/>
      <c r="UIM152" s="4"/>
      <c r="UIN152" s="4"/>
      <c r="UIO152" s="4"/>
      <c r="UIP152" s="4"/>
      <c r="UIQ152" s="4"/>
      <c r="UIR152" s="4"/>
      <c r="UIS152" s="4"/>
      <c r="UIT152" s="4"/>
      <c r="UIU152" s="4"/>
      <c r="UIV152" s="4"/>
      <c r="UIW152" s="4"/>
      <c r="UIX152" s="4"/>
      <c r="UIY152" s="4"/>
      <c r="UIZ152" s="4"/>
      <c r="UJA152" s="4"/>
      <c r="UJB152" s="4"/>
      <c r="UJC152" s="4"/>
      <c r="UJD152" s="4"/>
      <c r="UJE152" s="4"/>
      <c r="UJF152" s="4"/>
      <c r="UJG152" s="4"/>
      <c r="UJH152" s="4"/>
      <c r="UJI152" s="4"/>
      <c r="UJJ152" s="4"/>
      <c r="UJK152" s="4"/>
      <c r="UJL152" s="4"/>
      <c r="UJM152" s="4"/>
      <c r="UJN152" s="4"/>
      <c r="UJO152" s="4"/>
      <c r="UJP152" s="4"/>
      <c r="UJQ152" s="4"/>
      <c r="UJR152" s="4"/>
      <c r="UJS152" s="4"/>
      <c r="UJT152" s="4"/>
      <c r="UJU152" s="4"/>
      <c r="UJV152" s="4"/>
      <c r="UJW152" s="4"/>
      <c r="UJX152" s="4"/>
      <c r="UJY152" s="4"/>
      <c r="UJZ152" s="4"/>
      <c r="UKA152" s="4"/>
      <c r="UKB152" s="4"/>
      <c r="UKC152" s="4"/>
      <c r="UKD152" s="4"/>
      <c r="UKE152" s="4"/>
      <c r="UKF152" s="4"/>
      <c r="UKG152" s="4"/>
      <c r="UKH152" s="4"/>
      <c r="UKI152" s="4"/>
      <c r="UKJ152" s="4"/>
      <c r="UKK152" s="4"/>
      <c r="UKL152" s="4"/>
      <c r="UKM152" s="4"/>
      <c r="UKN152" s="4"/>
      <c r="UKO152" s="4"/>
      <c r="UKP152" s="4"/>
      <c r="UKQ152" s="4"/>
      <c r="UKR152" s="4"/>
      <c r="UKS152" s="4"/>
      <c r="UKT152" s="4"/>
      <c r="UKU152" s="4"/>
      <c r="UKV152" s="4"/>
      <c r="UKW152" s="4"/>
      <c r="UKX152" s="4"/>
      <c r="UKY152" s="4"/>
      <c r="UKZ152" s="4"/>
      <c r="ULA152" s="4"/>
      <c r="ULB152" s="4"/>
      <c r="ULC152" s="4"/>
      <c r="ULD152" s="4"/>
      <c r="ULE152" s="4"/>
      <c r="ULF152" s="4"/>
      <c r="ULG152" s="4"/>
      <c r="ULH152" s="4"/>
      <c r="ULI152" s="4"/>
      <c r="ULJ152" s="4"/>
      <c r="ULK152" s="4"/>
      <c r="ULL152" s="4"/>
      <c r="ULM152" s="4"/>
      <c r="ULN152" s="4"/>
      <c r="ULO152" s="4"/>
      <c r="ULP152" s="4"/>
      <c r="ULQ152" s="4"/>
      <c r="ULR152" s="4"/>
      <c r="ULS152" s="4"/>
      <c r="ULT152" s="4"/>
      <c r="ULU152" s="4"/>
      <c r="ULV152" s="4"/>
      <c r="ULW152" s="4"/>
      <c r="ULX152" s="4"/>
      <c r="ULY152" s="4"/>
      <c r="ULZ152" s="4"/>
      <c r="UMA152" s="4"/>
      <c r="UMB152" s="4"/>
      <c r="UMC152" s="4"/>
      <c r="UMD152" s="4"/>
      <c r="UME152" s="4"/>
      <c r="UMF152" s="4"/>
      <c r="UMG152" s="4"/>
      <c r="UMH152" s="4"/>
      <c r="UMI152" s="4"/>
      <c r="UMJ152" s="4"/>
      <c r="UMK152" s="4"/>
      <c r="UML152" s="4"/>
      <c r="UMM152" s="74"/>
      <c r="UMN152" s="74"/>
      <c r="UMO152" s="74"/>
      <c r="UMP152" s="74"/>
      <c r="UMQ152" s="74"/>
      <c r="UMR152" s="74"/>
      <c r="UMS152" s="4"/>
      <c r="UMT152" s="4"/>
      <c r="UMU152" s="4"/>
      <c r="UMV152" s="4"/>
      <c r="UMW152" s="4"/>
      <c r="UMX152" s="4"/>
      <c r="UMY152" s="4"/>
      <c r="UMZ152" s="4"/>
      <c r="UNA152" s="4"/>
      <c r="UNB152" s="4"/>
      <c r="UNC152" s="4"/>
      <c r="UND152" s="4"/>
      <c r="UNE152" s="4"/>
      <c r="UNF152" s="4"/>
      <c r="UNG152" s="4"/>
      <c r="UNH152" s="4"/>
      <c r="UNI152" s="4"/>
      <c r="UNJ152" s="4"/>
      <c r="UNK152" s="4"/>
      <c r="UNL152" s="4"/>
      <c r="UNM152" s="4"/>
      <c r="UNN152" s="4"/>
      <c r="UNO152" s="4"/>
      <c r="UNP152" s="4"/>
      <c r="UNQ152" s="4"/>
      <c r="UNR152" s="4"/>
      <c r="UNS152" s="4"/>
      <c r="UNT152" s="4"/>
      <c r="UNU152" s="4"/>
      <c r="UNV152" s="4"/>
      <c r="UNW152" s="4"/>
      <c r="UNX152" s="4"/>
      <c r="UNY152" s="4"/>
      <c r="UNZ152" s="4"/>
      <c r="UOA152" s="4"/>
      <c r="UOB152" s="4"/>
      <c r="UOC152" s="4"/>
      <c r="UOD152" s="4"/>
      <c r="UOE152" s="4"/>
      <c r="UOF152" s="4"/>
      <c r="UOG152" s="4"/>
      <c r="UOH152" s="4"/>
      <c r="UOI152" s="4"/>
      <c r="UOJ152" s="4"/>
      <c r="UOK152" s="4"/>
      <c r="UOL152" s="4"/>
      <c r="UOM152" s="4"/>
      <c r="UON152" s="4"/>
      <c r="UOO152" s="4"/>
      <c r="UOP152" s="4"/>
      <c r="UOQ152" s="4"/>
      <c r="UOR152" s="4"/>
      <c r="UOS152" s="4"/>
      <c r="UOT152" s="4"/>
      <c r="UOU152" s="4"/>
      <c r="UOV152" s="4"/>
      <c r="UOW152" s="4"/>
      <c r="UOX152" s="4"/>
      <c r="UOY152" s="4"/>
      <c r="UOZ152" s="4"/>
      <c r="UPA152" s="4"/>
      <c r="UPB152" s="4"/>
      <c r="UPC152" s="4"/>
      <c r="UPD152" s="4"/>
      <c r="UPE152" s="4"/>
      <c r="UPF152" s="4"/>
      <c r="UPG152" s="4"/>
      <c r="UPH152" s="4"/>
      <c r="UPI152" s="4"/>
      <c r="UPJ152" s="4"/>
      <c r="UPK152" s="4"/>
      <c r="UPL152" s="4"/>
      <c r="UPM152" s="4"/>
      <c r="UPN152" s="4"/>
      <c r="UPO152" s="4"/>
      <c r="UPP152" s="4"/>
      <c r="UPQ152" s="4"/>
      <c r="UPR152" s="4"/>
      <c r="UPS152" s="4"/>
      <c r="UPT152" s="4"/>
      <c r="UPU152" s="4"/>
      <c r="UPV152" s="4"/>
      <c r="UPW152" s="4"/>
      <c r="UPX152" s="4"/>
      <c r="UPY152" s="4"/>
      <c r="UPZ152" s="4"/>
      <c r="UQA152" s="4"/>
      <c r="UQB152" s="4"/>
      <c r="UQC152" s="4"/>
      <c r="UQD152" s="4"/>
      <c r="UQE152" s="4"/>
      <c r="UQF152" s="4"/>
      <c r="UQG152" s="4"/>
      <c r="UQH152" s="4"/>
      <c r="UQI152" s="4"/>
      <c r="UQJ152" s="4"/>
      <c r="UQK152" s="4"/>
      <c r="UQL152" s="4"/>
      <c r="UQM152" s="4"/>
      <c r="UQN152" s="4"/>
      <c r="UQO152" s="4"/>
      <c r="UQP152" s="4"/>
      <c r="UQQ152" s="4"/>
      <c r="UQR152" s="4"/>
      <c r="UQS152" s="4"/>
      <c r="UQT152" s="4"/>
      <c r="UQU152" s="4"/>
      <c r="UQV152" s="4"/>
      <c r="UQW152" s="4"/>
      <c r="UQX152" s="4"/>
      <c r="UQY152" s="4"/>
      <c r="UQZ152" s="4"/>
      <c r="URA152" s="4"/>
      <c r="URB152" s="4"/>
      <c r="URC152" s="4"/>
      <c r="URD152" s="4"/>
      <c r="URE152" s="4"/>
      <c r="URF152" s="4"/>
      <c r="URG152" s="4"/>
      <c r="URH152" s="4"/>
      <c r="URI152" s="4"/>
      <c r="URJ152" s="4"/>
      <c r="URK152" s="4"/>
      <c r="URL152" s="4"/>
      <c r="URM152" s="4"/>
      <c r="URN152" s="4"/>
      <c r="URO152" s="4"/>
      <c r="URP152" s="4"/>
      <c r="URQ152" s="4"/>
      <c r="URR152" s="4"/>
      <c r="URS152" s="4"/>
      <c r="URT152" s="4"/>
      <c r="URU152" s="4"/>
      <c r="URV152" s="4"/>
      <c r="URW152" s="4"/>
      <c r="URX152" s="4"/>
      <c r="URY152" s="4"/>
      <c r="URZ152" s="4"/>
      <c r="USA152" s="4"/>
      <c r="USB152" s="4"/>
      <c r="USC152" s="4"/>
      <c r="USD152" s="4"/>
      <c r="USE152" s="4"/>
      <c r="USF152" s="4"/>
      <c r="USG152" s="4"/>
      <c r="USH152" s="4"/>
      <c r="USI152" s="4"/>
      <c r="USJ152" s="4"/>
      <c r="USK152" s="4"/>
      <c r="USL152" s="4"/>
      <c r="USM152" s="4"/>
      <c r="USN152" s="4"/>
      <c r="USO152" s="4"/>
      <c r="USP152" s="4"/>
      <c r="USQ152" s="4"/>
      <c r="USR152" s="4"/>
      <c r="USS152" s="4"/>
      <c r="UST152" s="4"/>
      <c r="USU152" s="4"/>
      <c r="USV152" s="4"/>
      <c r="USW152" s="4"/>
      <c r="USX152" s="4"/>
      <c r="USY152" s="4"/>
      <c r="USZ152" s="4"/>
      <c r="UTA152" s="4"/>
      <c r="UTB152" s="4"/>
      <c r="UTC152" s="4"/>
      <c r="UTD152" s="4"/>
      <c r="UTE152" s="4"/>
      <c r="UTF152" s="4"/>
      <c r="UTG152" s="4"/>
      <c r="UTH152" s="4"/>
      <c r="UTI152" s="4"/>
      <c r="UTJ152" s="4"/>
      <c r="UTK152" s="4"/>
      <c r="UTL152" s="4"/>
      <c r="UTM152" s="4"/>
      <c r="UTN152" s="4"/>
      <c r="UTO152" s="4"/>
      <c r="UTP152" s="4"/>
      <c r="UTQ152" s="4"/>
      <c r="UTR152" s="4"/>
      <c r="UTS152" s="4"/>
      <c r="UTT152" s="4"/>
      <c r="UTU152" s="4"/>
      <c r="UTV152" s="4"/>
      <c r="UTW152" s="4"/>
      <c r="UTX152" s="4"/>
      <c r="UTY152" s="4"/>
      <c r="UTZ152" s="4"/>
      <c r="UUA152" s="4"/>
      <c r="UUB152" s="4"/>
      <c r="UUC152" s="4"/>
      <c r="UUD152" s="4"/>
      <c r="UUE152" s="4"/>
      <c r="UUF152" s="4"/>
      <c r="UUG152" s="4"/>
      <c r="UUH152" s="4"/>
      <c r="UUI152" s="4"/>
      <c r="UUJ152" s="4"/>
      <c r="UUK152" s="4"/>
      <c r="UUL152" s="4"/>
      <c r="UUM152" s="4"/>
      <c r="UUN152" s="4"/>
      <c r="UUO152" s="4"/>
      <c r="UUP152" s="4"/>
      <c r="UUQ152" s="4"/>
      <c r="UUR152" s="4"/>
      <c r="UUS152" s="4"/>
      <c r="UUT152" s="4"/>
      <c r="UUU152" s="4"/>
      <c r="UUV152" s="4"/>
      <c r="UUW152" s="4"/>
      <c r="UUX152" s="4"/>
      <c r="UUY152" s="4"/>
      <c r="UUZ152" s="4"/>
      <c r="UVA152" s="4"/>
      <c r="UVB152" s="4"/>
      <c r="UVC152" s="4"/>
      <c r="UVD152" s="4"/>
      <c r="UVE152" s="4"/>
      <c r="UVF152" s="4"/>
      <c r="UVG152" s="4"/>
      <c r="UVH152" s="4"/>
      <c r="UVI152" s="4"/>
      <c r="UVJ152" s="4"/>
      <c r="UVK152" s="4"/>
      <c r="UVL152" s="4"/>
      <c r="UVM152" s="4"/>
      <c r="UVN152" s="4"/>
      <c r="UVO152" s="4"/>
      <c r="UVP152" s="4"/>
      <c r="UVQ152" s="4"/>
      <c r="UVR152" s="4"/>
      <c r="UVS152" s="4"/>
      <c r="UVT152" s="4"/>
      <c r="UVU152" s="4"/>
      <c r="UVV152" s="4"/>
      <c r="UVW152" s="4"/>
      <c r="UVX152" s="4"/>
      <c r="UVY152" s="4"/>
      <c r="UVZ152" s="4"/>
      <c r="UWA152" s="4"/>
      <c r="UWB152" s="4"/>
      <c r="UWC152" s="4"/>
      <c r="UWD152" s="4"/>
      <c r="UWE152" s="4"/>
      <c r="UWF152" s="4"/>
      <c r="UWG152" s="4"/>
      <c r="UWH152" s="4"/>
      <c r="UWI152" s="74"/>
      <c r="UWJ152" s="74"/>
      <c r="UWK152" s="74"/>
      <c r="UWL152" s="74"/>
      <c r="UWM152" s="74"/>
      <c r="UWN152" s="74"/>
      <c r="UWO152" s="4"/>
      <c r="UWP152" s="4"/>
      <c r="UWQ152" s="4"/>
      <c r="UWR152" s="4"/>
      <c r="UWS152" s="4"/>
      <c r="UWT152" s="4"/>
      <c r="UWU152" s="4"/>
      <c r="UWV152" s="4"/>
      <c r="UWW152" s="4"/>
      <c r="UWX152" s="4"/>
      <c r="UWY152" s="4"/>
      <c r="UWZ152" s="4"/>
      <c r="UXA152" s="4"/>
      <c r="UXB152" s="4"/>
      <c r="UXC152" s="4"/>
      <c r="UXD152" s="4"/>
      <c r="UXE152" s="4"/>
      <c r="UXF152" s="4"/>
      <c r="UXG152" s="4"/>
      <c r="UXH152" s="4"/>
      <c r="UXI152" s="4"/>
      <c r="UXJ152" s="4"/>
      <c r="UXK152" s="4"/>
      <c r="UXL152" s="4"/>
      <c r="UXM152" s="4"/>
      <c r="UXN152" s="4"/>
      <c r="UXO152" s="4"/>
      <c r="UXP152" s="4"/>
      <c r="UXQ152" s="4"/>
      <c r="UXR152" s="4"/>
      <c r="UXS152" s="4"/>
      <c r="UXT152" s="4"/>
      <c r="UXU152" s="4"/>
      <c r="UXV152" s="4"/>
      <c r="UXW152" s="4"/>
      <c r="UXX152" s="4"/>
      <c r="UXY152" s="4"/>
      <c r="UXZ152" s="4"/>
      <c r="UYA152" s="4"/>
      <c r="UYB152" s="4"/>
      <c r="UYC152" s="4"/>
      <c r="UYD152" s="4"/>
      <c r="UYE152" s="4"/>
      <c r="UYF152" s="4"/>
      <c r="UYG152" s="4"/>
      <c r="UYH152" s="4"/>
      <c r="UYI152" s="4"/>
      <c r="UYJ152" s="4"/>
      <c r="UYK152" s="4"/>
      <c r="UYL152" s="4"/>
      <c r="UYM152" s="4"/>
      <c r="UYN152" s="4"/>
      <c r="UYO152" s="4"/>
      <c r="UYP152" s="4"/>
      <c r="UYQ152" s="4"/>
      <c r="UYR152" s="4"/>
      <c r="UYS152" s="4"/>
      <c r="UYT152" s="4"/>
      <c r="UYU152" s="4"/>
      <c r="UYV152" s="4"/>
      <c r="UYW152" s="4"/>
      <c r="UYX152" s="4"/>
      <c r="UYY152" s="4"/>
      <c r="UYZ152" s="4"/>
      <c r="UZA152" s="4"/>
      <c r="UZB152" s="4"/>
      <c r="UZC152" s="4"/>
      <c r="UZD152" s="4"/>
      <c r="UZE152" s="4"/>
      <c r="UZF152" s="4"/>
      <c r="UZG152" s="4"/>
      <c r="UZH152" s="4"/>
      <c r="UZI152" s="4"/>
      <c r="UZJ152" s="4"/>
      <c r="UZK152" s="4"/>
      <c r="UZL152" s="4"/>
      <c r="UZM152" s="4"/>
      <c r="UZN152" s="4"/>
      <c r="UZO152" s="4"/>
      <c r="UZP152" s="4"/>
      <c r="UZQ152" s="4"/>
      <c r="UZR152" s="4"/>
      <c r="UZS152" s="4"/>
      <c r="UZT152" s="4"/>
      <c r="UZU152" s="4"/>
      <c r="UZV152" s="4"/>
      <c r="UZW152" s="4"/>
      <c r="UZX152" s="4"/>
      <c r="UZY152" s="4"/>
      <c r="UZZ152" s="4"/>
      <c r="VAA152" s="4"/>
      <c r="VAB152" s="4"/>
      <c r="VAC152" s="4"/>
      <c r="VAD152" s="4"/>
      <c r="VAE152" s="4"/>
      <c r="VAF152" s="4"/>
      <c r="VAG152" s="4"/>
      <c r="VAH152" s="4"/>
      <c r="VAI152" s="4"/>
      <c r="VAJ152" s="4"/>
      <c r="VAK152" s="4"/>
      <c r="VAL152" s="4"/>
      <c r="VAM152" s="4"/>
      <c r="VAN152" s="4"/>
      <c r="VAO152" s="4"/>
      <c r="VAP152" s="4"/>
      <c r="VAQ152" s="4"/>
      <c r="VAR152" s="4"/>
      <c r="VAS152" s="4"/>
      <c r="VAT152" s="4"/>
      <c r="VAU152" s="4"/>
      <c r="VAV152" s="4"/>
      <c r="VAW152" s="4"/>
      <c r="VAX152" s="4"/>
      <c r="VAY152" s="4"/>
      <c r="VAZ152" s="4"/>
      <c r="VBA152" s="4"/>
      <c r="VBB152" s="4"/>
      <c r="VBC152" s="4"/>
      <c r="VBD152" s="4"/>
      <c r="VBE152" s="4"/>
      <c r="VBF152" s="4"/>
      <c r="VBG152" s="4"/>
      <c r="VBH152" s="4"/>
      <c r="VBI152" s="4"/>
      <c r="VBJ152" s="4"/>
      <c r="VBK152" s="4"/>
      <c r="VBL152" s="4"/>
      <c r="VBM152" s="4"/>
      <c r="VBN152" s="4"/>
      <c r="VBO152" s="4"/>
      <c r="VBP152" s="4"/>
      <c r="VBQ152" s="4"/>
      <c r="VBR152" s="4"/>
      <c r="VBS152" s="4"/>
      <c r="VBT152" s="4"/>
      <c r="VBU152" s="4"/>
      <c r="VBV152" s="4"/>
      <c r="VBW152" s="4"/>
      <c r="VBX152" s="4"/>
      <c r="VBY152" s="4"/>
      <c r="VBZ152" s="4"/>
      <c r="VCA152" s="4"/>
      <c r="VCB152" s="4"/>
      <c r="VCC152" s="4"/>
      <c r="VCD152" s="4"/>
      <c r="VCE152" s="4"/>
      <c r="VCF152" s="4"/>
      <c r="VCG152" s="4"/>
      <c r="VCH152" s="4"/>
      <c r="VCI152" s="4"/>
      <c r="VCJ152" s="4"/>
      <c r="VCK152" s="4"/>
      <c r="VCL152" s="4"/>
      <c r="VCM152" s="4"/>
      <c r="VCN152" s="4"/>
      <c r="VCO152" s="4"/>
      <c r="VCP152" s="4"/>
      <c r="VCQ152" s="4"/>
      <c r="VCR152" s="4"/>
      <c r="VCS152" s="4"/>
      <c r="VCT152" s="4"/>
      <c r="VCU152" s="4"/>
      <c r="VCV152" s="4"/>
      <c r="VCW152" s="4"/>
      <c r="VCX152" s="4"/>
      <c r="VCY152" s="4"/>
      <c r="VCZ152" s="4"/>
      <c r="VDA152" s="4"/>
      <c r="VDB152" s="4"/>
      <c r="VDC152" s="4"/>
      <c r="VDD152" s="4"/>
      <c r="VDE152" s="4"/>
      <c r="VDF152" s="4"/>
      <c r="VDG152" s="4"/>
      <c r="VDH152" s="4"/>
      <c r="VDI152" s="4"/>
      <c r="VDJ152" s="4"/>
      <c r="VDK152" s="4"/>
      <c r="VDL152" s="4"/>
      <c r="VDM152" s="4"/>
      <c r="VDN152" s="4"/>
      <c r="VDO152" s="4"/>
      <c r="VDP152" s="4"/>
      <c r="VDQ152" s="4"/>
      <c r="VDR152" s="4"/>
      <c r="VDS152" s="4"/>
      <c r="VDT152" s="4"/>
      <c r="VDU152" s="4"/>
      <c r="VDV152" s="4"/>
      <c r="VDW152" s="4"/>
      <c r="VDX152" s="4"/>
      <c r="VDY152" s="4"/>
      <c r="VDZ152" s="4"/>
      <c r="VEA152" s="4"/>
      <c r="VEB152" s="4"/>
      <c r="VEC152" s="4"/>
      <c r="VED152" s="4"/>
      <c r="VEE152" s="4"/>
      <c r="VEF152" s="4"/>
      <c r="VEG152" s="4"/>
      <c r="VEH152" s="4"/>
      <c r="VEI152" s="4"/>
      <c r="VEJ152" s="4"/>
      <c r="VEK152" s="4"/>
      <c r="VEL152" s="4"/>
      <c r="VEM152" s="4"/>
      <c r="VEN152" s="4"/>
      <c r="VEO152" s="4"/>
      <c r="VEP152" s="4"/>
      <c r="VEQ152" s="4"/>
      <c r="VER152" s="4"/>
      <c r="VES152" s="4"/>
      <c r="VET152" s="4"/>
      <c r="VEU152" s="4"/>
      <c r="VEV152" s="4"/>
      <c r="VEW152" s="4"/>
      <c r="VEX152" s="4"/>
      <c r="VEY152" s="4"/>
      <c r="VEZ152" s="4"/>
      <c r="VFA152" s="4"/>
      <c r="VFB152" s="4"/>
      <c r="VFC152" s="4"/>
      <c r="VFD152" s="4"/>
      <c r="VFE152" s="4"/>
      <c r="VFF152" s="4"/>
      <c r="VFG152" s="4"/>
      <c r="VFH152" s="4"/>
      <c r="VFI152" s="4"/>
      <c r="VFJ152" s="4"/>
      <c r="VFK152" s="4"/>
      <c r="VFL152" s="4"/>
      <c r="VFM152" s="4"/>
      <c r="VFN152" s="4"/>
      <c r="VFO152" s="4"/>
      <c r="VFP152" s="4"/>
      <c r="VFQ152" s="4"/>
      <c r="VFR152" s="4"/>
      <c r="VFS152" s="4"/>
      <c r="VFT152" s="4"/>
      <c r="VFU152" s="4"/>
      <c r="VFV152" s="4"/>
      <c r="VFW152" s="4"/>
      <c r="VFX152" s="4"/>
      <c r="VFY152" s="4"/>
      <c r="VFZ152" s="4"/>
      <c r="VGA152" s="4"/>
      <c r="VGB152" s="4"/>
      <c r="VGC152" s="4"/>
      <c r="VGD152" s="4"/>
      <c r="VGE152" s="74"/>
      <c r="VGF152" s="74"/>
      <c r="VGG152" s="74"/>
      <c r="VGH152" s="74"/>
      <c r="VGI152" s="74"/>
      <c r="VGJ152" s="74"/>
      <c r="VGK152" s="4"/>
      <c r="VGL152" s="4"/>
      <c r="VGM152" s="4"/>
      <c r="VGN152" s="4"/>
      <c r="VGO152" s="4"/>
      <c r="VGP152" s="4"/>
      <c r="VGQ152" s="4"/>
      <c r="VGR152" s="4"/>
      <c r="VGS152" s="4"/>
      <c r="VGT152" s="4"/>
      <c r="VGU152" s="4"/>
      <c r="VGV152" s="4"/>
      <c r="VGW152" s="4"/>
      <c r="VGX152" s="4"/>
      <c r="VGY152" s="4"/>
      <c r="VGZ152" s="4"/>
      <c r="VHA152" s="4"/>
      <c r="VHB152" s="4"/>
      <c r="VHC152" s="4"/>
      <c r="VHD152" s="4"/>
      <c r="VHE152" s="4"/>
      <c r="VHF152" s="4"/>
      <c r="VHG152" s="4"/>
      <c r="VHH152" s="4"/>
      <c r="VHI152" s="4"/>
      <c r="VHJ152" s="4"/>
      <c r="VHK152" s="4"/>
      <c r="VHL152" s="4"/>
      <c r="VHM152" s="4"/>
      <c r="VHN152" s="4"/>
      <c r="VHO152" s="4"/>
      <c r="VHP152" s="4"/>
      <c r="VHQ152" s="4"/>
      <c r="VHR152" s="4"/>
      <c r="VHS152" s="4"/>
      <c r="VHT152" s="4"/>
      <c r="VHU152" s="4"/>
      <c r="VHV152" s="4"/>
      <c r="VHW152" s="4"/>
      <c r="VHX152" s="4"/>
      <c r="VHY152" s="4"/>
      <c r="VHZ152" s="4"/>
      <c r="VIA152" s="4"/>
      <c r="VIB152" s="4"/>
      <c r="VIC152" s="4"/>
      <c r="VID152" s="4"/>
      <c r="VIE152" s="4"/>
      <c r="VIF152" s="4"/>
      <c r="VIG152" s="4"/>
      <c r="VIH152" s="4"/>
      <c r="VII152" s="4"/>
      <c r="VIJ152" s="4"/>
      <c r="VIK152" s="4"/>
      <c r="VIL152" s="4"/>
      <c r="VIM152" s="4"/>
      <c r="VIN152" s="4"/>
      <c r="VIO152" s="4"/>
      <c r="VIP152" s="4"/>
      <c r="VIQ152" s="4"/>
      <c r="VIR152" s="4"/>
      <c r="VIS152" s="4"/>
      <c r="VIT152" s="4"/>
      <c r="VIU152" s="4"/>
      <c r="VIV152" s="4"/>
      <c r="VIW152" s="4"/>
      <c r="VIX152" s="4"/>
      <c r="VIY152" s="4"/>
      <c r="VIZ152" s="4"/>
      <c r="VJA152" s="4"/>
      <c r="VJB152" s="4"/>
      <c r="VJC152" s="4"/>
      <c r="VJD152" s="4"/>
      <c r="VJE152" s="4"/>
      <c r="VJF152" s="4"/>
      <c r="VJG152" s="4"/>
      <c r="VJH152" s="4"/>
      <c r="VJI152" s="4"/>
      <c r="VJJ152" s="4"/>
      <c r="VJK152" s="4"/>
      <c r="VJL152" s="4"/>
      <c r="VJM152" s="4"/>
      <c r="VJN152" s="4"/>
      <c r="VJO152" s="4"/>
      <c r="VJP152" s="4"/>
      <c r="VJQ152" s="4"/>
      <c r="VJR152" s="4"/>
      <c r="VJS152" s="4"/>
      <c r="VJT152" s="4"/>
      <c r="VJU152" s="4"/>
      <c r="VJV152" s="4"/>
      <c r="VJW152" s="4"/>
      <c r="VJX152" s="4"/>
      <c r="VJY152" s="4"/>
      <c r="VJZ152" s="4"/>
      <c r="VKA152" s="4"/>
      <c r="VKB152" s="4"/>
      <c r="VKC152" s="4"/>
      <c r="VKD152" s="4"/>
      <c r="VKE152" s="4"/>
      <c r="VKF152" s="4"/>
      <c r="VKG152" s="4"/>
      <c r="VKH152" s="4"/>
      <c r="VKI152" s="4"/>
      <c r="VKJ152" s="4"/>
      <c r="VKK152" s="4"/>
      <c r="VKL152" s="4"/>
      <c r="VKM152" s="4"/>
      <c r="VKN152" s="4"/>
      <c r="VKO152" s="4"/>
      <c r="VKP152" s="4"/>
      <c r="VKQ152" s="4"/>
      <c r="VKR152" s="4"/>
      <c r="VKS152" s="4"/>
      <c r="VKT152" s="4"/>
      <c r="VKU152" s="4"/>
      <c r="VKV152" s="4"/>
      <c r="VKW152" s="4"/>
      <c r="VKX152" s="4"/>
      <c r="VKY152" s="4"/>
      <c r="VKZ152" s="4"/>
      <c r="VLA152" s="4"/>
      <c r="VLB152" s="4"/>
      <c r="VLC152" s="4"/>
      <c r="VLD152" s="4"/>
      <c r="VLE152" s="4"/>
      <c r="VLF152" s="4"/>
      <c r="VLG152" s="4"/>
      <c r="VLH152" s="4"/>
      <c r="VLI152" s="4"/>
      <c r="VLJ152" s="4"/>
      <c r="VLK152" s="4"/>
      <c r="VLL152" s="4"/>
      <c r="VLM152" s="4"/>
      <c r="VLN152" s="4"/>
      <c r="VLO152" s="4"/>
      <c r="VLP152" s="4"/>
      <c r="VLQ152" s="4"/>
      <c r="VLR152" s="4"/>
      <c r="VLS152" s="4"/>
      <c r="VLT152" s="4"/>
      <c r="VLU152" s="4"/>
      <c r="VLV152" s="4"/>
      <c r="VLW152" s="4"/>
      <c r="VLX152" s="4"/>
      <c r="VLY152" s="4"/>
      <c r="VLZ152" s="4"/>
      <c r="VMA152" s="4"/>
      <c r="VMB152" s="4"/>
      <c r="VMC152" s="4"/>
      <c r="VMD152" s="4"/>
      <c r="VME152" s="4"/>
      <c r="VMF152" s="4"/>
      <c r="VMG152" s="4"/>
      <c r="VMH152" s="4"/>
      <c r="VMI152" s="4"/>
      <c r="VMJ152" s="4"/>
      <c r="VMK152" s="4"/>
      <c r="VML152" s="4"/>
      <c r="VMM152" s="4"/>
      <c r="VMN152" s="4"/>
      <c r="VMO152" s="4"/>
      <c r="VMP152" s="4"/>
      <c r="VMQ152" s="4"/>
      <c r="VMR152" s="4"/>
      <c r="VMS152" s="4"/>
      <c r="VMT152" s="4"/>
      <c r="VMU152" s="4"/>
      <c r="VMV152" s="4"/>
      <c r="VMW152" s="4"/>
      <c r="VMX152" s="4"/>
      <c r="VMY152" s="4"/>
      <c r="VMZ152" s="4"/>
      <c r="VNA152" s="4"/>
      <c r="VNB152" s="4"/>
      <c r="VNC152" s="4"/>
      <c r="VND152" s="4"/>
      <c r="VNE152" s="4"/>
      <c r="VNF152" s="4"/>
      <c r="VNG152" s="4"/>
      <c r="VNH152" s="4"/>
      <c r="VNI152" s="4"/>
      <c r="VNJ152" s="4"/>
      <c r="VNK152" s="4"/>
      <c r="VNL152" s="4"/>
      <c r="VNM152" s="4"/>
      <c r="VNN152" s="4"/>
      <c r="VNO152" s="4"/>
      <c r="VNP152" s="4"/>
      <c r="VNQ152" s="4"/>
      <c r="VNR152" s="4"/>
      <c r="VNS152" s="4"/>
      <c r="VNT152" s="4"/>
      <c r="VNU152" s="4"/>
      <c r="VNV152" s="4"/>
      <c r="VNW152" s="4"/>
      <c r="VNX152" s="4"/>
      <c r="VNY152" s="4"/>
      <c r="VNZ152" s="4"/>
      <c r="VOA152" s="4"/>
      <c r="VOB152" s="4"/>
      <c r="VOC152" s="4"/>
      <c r="VOD152" s="4"/>
      <c r="VOE152" s="4"/>
      <c r="VOF152" s="4"/>
      <c r="VOG152" s="4"/>
      <c r="VOH152" s="4"/>
      <c r="VOI152" s="4"/>
      <c r="VOJ152" s="4"/>
      <c r="VOK152" s="4"/>
      <c r="VOL152" s="4"/>
      <c r="VOM152" s="4"/>
      <c r="VON152" s="4"/>
      <c r="VOO152" s="4"/>
      <c r="VOP152" s="4"/>
      <c r="VOQ152" s="4"/>
      <c r="VOR152" s="4"/>
      <c r="VOS152" s="4"/>
      <c r="VOT152" s="4"/>
      <c r="VOU152" s="4"/>
      <c r="VOV152" s="4"/>
      <c r="VOW152" s="4"/>
      <c r="VOX152" s="4"/>
      <c r="VOY152" s="4"/>
      <c r="VOZ152" s="4"/>
      <c r="VPA152" s="4"/>
      <c r="VPB152" s="4"/>
      <c r="VPC152" s="4"/>
      <c r="VPD152" s="4"/>
      <c r="VPE152" s="4"/>
      <c r="VPF152" s="4"/>
      <c r="VPG152" s="4"/>
      <c r="VPH152" s="4"/>
      <c r="VPI152" s="4"/>
      <c r="VPJ152" s="4"/>
      <c r="VPK152" s="4"/>
      <c r="VPL152" s="4"/>
      <c r="VPM152" s="4"/>
      <c r="VPN152" s="4"/>
      <c r="VPO152" s="4"/>
      <c r="VPP152" s="4"/>
      <c r="VPQ152" s="4"/>
      <c r="VPR152" s="4"/>
      <c r="VPS152" s="4"/>
      <c r="VPT152" s="4"/>
      <c r="VPU152" s="4"/>
      <c r="VPV152" s="4"/>
      <c r="VPW152" s="4"/>
      <c r="VPX152" s="4"/>
      <c r="VPY152" s="4"/>
      <c r="VPZ152" s="4"/>
      <c r="VQA152" s="74"/>
      <c r="VQB152" s="74"/>
      <c r="VQC152" s="74"/>
      <c r="VQD152" s="74"/>
      <c r="VQE152" s="74"/>
      <c r="VQF152" s="74"/>
      <c r="VQG152" s="4"/>
      <c r="VQH152" s="4"/>
      <c r="VQI152" s="4"/>
      <c r="VQJ152" s="4"/>
      <c r="VQK152" s="4"/>
      <c r="VQL152" s="4"/>
      <c r="VQM152" s="4"/>
      <c r="VQN152" s="4"/>
      <c r="VQO152" s="4"/>
      <c r="VQP152" s="4"/>
      <c r="VQQ152" s="4"/>
      <c r="VQR152" s="4"/>
      <c r="VQS152" s="4"/>
      <c r="VQT152" s="4"/>
      <c r="VQU152" s="4"/>
      <c r="VQV152" s="4"/>
      <c r="VQW152" s="4"/>
      <c r="VQX152" s="4"/>
      <c r="VQY152" s="4"/>
      <c r="VQZ152" s="4"/>
      <c r="VRA152" s="4"/>
      <c r="VRB152" s="4"/>
      <c r="VRC152" s="4"/>
      <c r="VRD152" s="4"/>
      <c r="VRE152" s="4"/>
      <c r="VRF152" s="4"/>
      <c r="VRG152" s="4"/>
      <c r="VRH152" s="4"/>
      <c r="VRI152" s="4"/>
      <c r="VRJ152" s="4"/>
      <c r="VRK152" s="4"/>
      <c r="VRL152" s="4"/>
      <c r="VRM152" s="4"/>
      <c r="VRN152" s="4"/>
      <c r="VRO152" s="4"/>
      <c r="VRP152" s="4"/>
      <c r="VRQ152" s="4"/>
      <c r="VRR152" s="4"/>
      <c r="VRS152" s="4"/>
      <c r="VRT152" s="4"/>
      <c r="VRU152" s="4"/>
      <c r="VRV152" s="4"/>
      <c r="VRW152" s="4"/>
      <c r="VRX152" s="4"/>
      <c r="VRY152" s="4"/>
      <c r="VRZ152" s="4"/>
      <c r="VSA152" s="4"/>
      <c r="VSB152" s="4"/>
      <c r="VSC152" s="4"/>
      <c r="VSD152" s="4"/>
      <c r="VSE152" s="4"/>
      <c r="VSF152" s="4"/>
      <c r="VSG152" s="4"/>
      <c r="VSH152" s="4"/>
      <c r="VSI152" s="4"/>
      <c r="VSJ152" s="4"/>
      <c r="VSK152" s="4"/>
      <c r="VSL152" s="4"/>
      <c r="VSM152" s="4"/>
      <c r="VSN152" s="4"/>
      <c r="VSO152" s="4"/>
      <c r="VSP152" s="4"/>
      <c r="VSQ152" s="4"/>
      <c r="VSR152" s="4"/>
      <c r="VSS152" s="4"/>
      <c r="VST152" s="4"/>
      <c r="VSU152" s="4"/>
      <c r="VSV152" s="4"/>
      <c r="VSW152" s="4"/>
      <c r="VSX152" s="4"/>
      <c r="VSY152" s="4"/>
      <c r="VSZ152" s="4"/>
      <c r="VTA152" s="4"/>
      <c r="VTB152" s="4"/>
      <c r="VTC152" s="4"/>
      <c r="VTD152" s="4"/>
      <c r="VTE152" s="4"/>
      <c r="VTF152" s="4"/>
      <c r="VTG152" s="4"/>
      <c r="VTH152" s="4"/>
      <c r="VTI152" s="4"/>
      <c r="VTJ152" s="4"/>
      <c r="VTK152" s="4"/>
      <c r="VTL152" s="4"/>
      <c r="VTM152" s="4"/>
      <c r="VTN152" s="4"/>
      <c r="VTO152" s="4"/>
      <c r="VTP152" s="4"/>
      <c r="VTQ152" s="4"/>
      <c r="VTR152" s="4"/>
      <c r="VTS152" s="4"/>
      <c r="VTT152" s="4"/>
      <c r="VTU152" s="4"/>
      <c r="VTV152" s="4"/>
      <c r="VTW152" s="4"/>
      <c r="VTX152" s="4"/>
      <c r="VTY152" s="4"/>
      <c r="VTZ152" s="4"/>
      <c r="VUA152" s="4"/>
      <c r="VUB152" s="4"/>
      <c r="VUC152" s="4"/>
      <c r="VUD152" s="4"/>
      <c r="VUE152" s="4"/>
      <c r="VUF152" s="4"/>
      <c r="VUG152" s="4"/>
      <c r="VUH152" s="4"/>
      <c r="VUI152" s="4"/>
      <c r="VUJ152" s="4"/>
      <c r="VUK152" s="4"/>
      <c r="VUL152" s="4"/>
      <c r="VUM152" s="4"/>
      <c r="VUN152" s="4"/>
      <c r="VUO152" s="4"/>
      <c r="VUP152" s="4"/>
      <c r="VUQ152" s="4"/>
      <c r="VUR152" s="4"/>
      <c r="VUS152" s="4"/>
      <c r="VUT152" s="4"/>
      <c r="VUU152" s="4"/>
      <c r="VUV152" s="4"/>
      <c r="VUW152" s="4"/>
      <c r="VUX152" s="4"/>
      <c r="VUY152" s="4"/>
      <c r="VUZ152" s="4"/>
      <c r="VVA152" s="4"/>
      <c r="VVB152" s="4"/>
      <c r="VVC152" s="4"/>
      <c r="VVD152" s="4"/>
      <c r="VVE152" s="4"/>
      <c r="VVF152" s="4"/>
      <c r="VVG152" s="4"/>
      <c r="VVH152" s="4"/>
      <c r="VVI152" s="4"/>
      <c r="VVJ152" s="4"/>
      <c r="VVK152" s="4"/>
      <c r="VVL152" s="4"/>
      <c r="VVM152" s="4"/>
      <c r="VVN152" s="4"/>
      <c r="VVO152" s="4"/>
      <c r="VVP152" s="4"/>
      <c r="VVQ152" s="4"/>
      <c r="VVR152" s="4"/>
      <c r="VVS152" s="4"/>
      <c r="VVT152" s="4"/>
      <c r="VVU152" s="4"/>
      <c r="VVV152" s="4"/>
      <c r="VVW152" s="4"/>
      <c r="VVX152" s="4"/>
      <c r="VVY152" s="4"/>
      <c r="VVZ152" s="4"/>
      <c r="VWA152" s="4"/>
      <c r="VWB152" s="4"/>
      <c r="VWC152" s="4"/>
      <c r="VWD152" s="4"/>
      <c r="VWE152" s="4"/>
      <c r="VWF152" s="4"/>
      <c r="VWG152" s="4"/>
      <c r="VWH152" s="4"/>
      <c r="VWI152" s="4"/>
      <c r="VWJ152" s="4"/>
      <c r="VWK152" s="4"/>
      <c r="VWL152" s="4"/>
      <c r="VWM152" s="4"/>
      <c r="VWN152" s="4"/>
      <c r="VWO152" s="4"/>
      <c r="VWP152" s="4"/>
      <c r="VWQ152" s="4"/>
      <c r="VWR152" s="4"/>
      <c r="VWS152" s="4"/>
      <c r="VWT152" s="4"/>
      <c r="VWU152" s="4"/>
      <c r="VWV152" s="4"/>
      <c r="VWW152" s="4"/>
      <c r="VWX152" s="4"/>
      <c r="VWY152" s="4"/>
      <c r="VWZ152" s="4"/>
      <c r="VXA152" s="4"/>
      <c r="VXB152" s="4"/>
      <c r="VXC152" s="4"/>
      <c r="VXD152" s="4"/>
      <c r="VXE152" s="4"/>
      <c r="VXF152" s="4"/>
      <c r="VXG152" s="4"/>
      <c r="VXH152" s="4"/>
      <c r="VXI152" s="4"/>
      <c r="VXJ152" s="4"/>
      <c r="VXK152" s="4"/>
      <c r="VXL152" s="4"/>
      <c r="VXM152" s="4"/>
      <c r="VXN152" s="4"/>
      <c r="VXO152" s="4"/>
      <c r="VXP152" s="4"/>
      <c r="VXQ152" s="4"/>
      <c r="VXR152" s="4"/>
      <c r="VXS152" s="4"/>
      <c r="VXT152" s="4"/>
      <c r="VXU152" s="4"/>
      <c r="VXV152" s="4"/>
      <c r="VXW152" s="4"/>
      <c r="VXX152" s="4"/>
      <c r="VXY152" s="4"/>
      <c r="VXZ152" s="4"/>
      <c r="VYA152" s="4"/>
      <c r="VYB152" s="4"/>
      <c r="VYC152" s="4"/>
      <c r="VYD152" s="4"/>
      <c r="VYE152" s="4"/>
      <c r="VYF152" s="4"/>
      <c r="VYG152" s="4"/>
      <c r="VYH152" s="4"/>
      <c r="VYI152" s="4"/>
      <c r="VYJ152" s="4"/>
      <c r="VYK152" s="4"/>
      <c r="VYL152" s="4"/>
      <c r="VYM152" s="4"/>
      <c r="VYN152" s="4"/>
      <c r="VYO152" s="4"/>
      <c r="VYP152" s="4"/>
      <c r="VYQ152" s="4"/>
      <c r="VYR152" s="4"/>
      <c r="VYS152" s="4"/>
      <c r="VYT152" s="4"/>
      <c r="VYU152" s="4"/>
      <c r="VYV152" s="4"/>
      <c r="VYW152" s="4"/>
      <c r="VYX152" s="4"/>
      <c r="VYY152" s="4"/>
      <c r="VYZ152" s="4"/>
      <c r="VZA152" s="4"/>
      <c r="VZB152" s="4"/>
      <c r="VZC152" s="4"/>
      <c r="VZD152" s="4"/>
      <c r="VZE152" s="4"/>
      <c r="VZF152" s="4"/>
      <c r="VZG152" s="4"/>
      <c r="VZH152" s="4"/>
      <c r="VZI152" s="4"/>
      <c r="VZJ152" s="4"/>
      <c r="VZK152" s="4"/>
      <c r="VZL152" s="4"/>
      <c r="VZM152" s="4"/>
      <c r="VZN152" s="4"/>
      <c r="VZO152" s="4"/>
      <c r="VZP152" s="4"/>
      <c r="VZQ152" s="4"/>
      <c r="VZR152" s="4"/>
      <c r="VZS152" s="4"/>
      <c r="VZT152" s="4"/>
      <c r="VZU152" s="4"/>
      <c r="VZV152" s="4"/>
      <c r="VZW152" s="74"/>
      <c r="VZX152" s="74"/>
      <c r="VZY152" s="74"/>
      <c r="VZZ152" s="74"/>
      <c r="WAA152" s="74"/>
      <c r="WAB152" s="74"/>
      <c r="WAC152" s="4"/>
      <c r="WAD152" s="4"/>
      <c r="WAE152" s="4"/>
      <c r="WAF152" s="4"/>
      <c r="WAG152" s="4"/>
      <c r="WAH152" s="4"/>
      <c r="WAI152" s="4"/>
      <c r="WAJ152" s="4"/>
      <c r="WAK152" s="4"/>
      <c r="WAL152" s="4"/>
      <c r="WAM152" s="4"/>
      <c r="WAN152" s="4"/>
      <c r="WAO152" s="4"/>
      <c r="WAP152" s="4"/>
      <c r="WAQ152" s="4"/>
      <c r="WAR152" s="4"/>
      <c r="WAS152" s="4"/>
      <c r="WAT152" s="4"/>
      <c r="WAU152" s="4"/>
      <c r="WAV152" s="4"/>
      <c r="WAW152" s="4"/>
      <c r="WAX152" s="4"/>
      <c r="WAY152" s="4"/>
      <c r="WAZ152" s="4"/>
      <c r="WBA152" s="4"/>
      <c r="WBB152" s="4"/>
      <c r="WBC152" s="4"/>
      <c r="WBD152" s="4"/>
      <c r="WBE152" s="4"/>
      <c r="WBF152" s="4"/>
      <c r="WBG152" s="4"/>
      <c r="WBH152" s="4"/>
      <c r="WBI152" s="4"/>
      <c r="WBJ152" s="4"/>
      <c r="WBK152" s="4"/>
      <c r="WBL152" s="4"/>
      <c r="WBM152" s="4"/>
      <c r="WBN152" s="4"/>
      <c r="WBO152" s="4"/>
      <c r="WBP152" s="4"/>
      <c r="WBQ152" s="4"/>
      <c r="WBR152" s="4"/>
      <c r="WBS152" s="4"/>
      <c r="WBT152" s="4"/>
      <c r="WBU152" s="4"/>
      <c r="WBV152" s="4"/>
      <c r="WBW152" s="4"/>
      <c r="WBX152" s="4"/>
      <c r="WBY152" s="4"/>
      <c r="WBZ152" s="4"/>
      <c r="WCA152" s="4"/>
      <c r="WCB152" s="4"/>
      <c r="WCC152" s="4"/>
      <c r="WCD152" s="4"/>
      <c r="WCE152" s="4"/>
      <c r="WCF152" s="4"/>
      <c r="WCG152" s="4"/>
      <c r="WCH152" s="4"/>
      <c r="WCI152" s="4"/>
      <c r="WCJ152" s="4"/>
      <c r="WCK152" s="4"/>
      <c r="WCL152" s="4"/>
      <c r="WCM152" s="4"/>
      <c r="WCN152" s="4"/>
      <c r="WCO152" s="4"/>
      <c r="WCP152" s="4"/>
      <c r="WCQ152" s="4"/>
      <c r="WCR152" s="4"/>
      <c r="WCS152" s="4"/>
      <c r="WCT152" s="4"/>
      <c r="WCU152" s="4"/>
      <c r="WCV152" s="4"/>
      <c r="WCW152" s="4"/>
      <c r="WCX152" s="4"/>
      <c r="WCY152" s="4"/>
      <c r="WCZ152" s="4"/>
      <c r="WDA152" s="4"/>
      <c r="WDB152" s="4"/>
      <c r="WDC152" s="4"/>
      <c r="WDD152" s="4"/>
      <c r="WDE152" s="4"/>
      <c r="WDF152" s="4"/>
      <c r="WDG152" s="4"/>
      <c r="WDH152" s="4"/>
      <c r="WDI152" s="4"/>
      <c r="WDJ152" s="4"/>
      <c r="WDK152" s="4"/>
      <c r="WDL152" s="4"/>
      <c r="WDM152" s="4"/>
      <c r="WDN152" s="4"/>
      <c r="WDO152" s="4"/>
      <c r="WDP152" s="4"/>
      <c r="WDQ152" s="4"/>
      <c r="WDR152" s="4"/>
      <c r="WDS152" s="4"/>
      <c r="WDT152" s="4"/>
      <c r="WDU152" s="4"/>
      <c r="WDV152" s="4"/>
      <c r="WDW152" s="4"/>
      <c r="WDX152" s="4"/>
      <c r="WDY152" s="4"/>
      <c r="WDZ152" s="4"/>
      <c r="WEA152" s="4"/>
      <c r="WEB152" s="4"/>
      <c r="WEC152" s="4"/>
      <c r="WED152" s="4"/>
      <c r="WEE152" s="4"/>
      <c r="WEF152" s="4"/>
      <c r="WEG152" s="4"/>
      <c r="WEH152" s="4"/>
      <c r="WEI152" s="4"/>
      <c r="WEJ152" s="4"/>
      <c r="WEK152" s="4"/>
      <c r="WEL152" s="4"/>
      <c r="WEM152" s="4"/>
      <c r="WEN152" s="4"/>
      <c r="WEO152" s="4"/>
      <c r="WEP152" s="4"/>
      <c r="WEQ152" s="4"/>
      <c r="WER152" s="4"/>
      <c r="WES152" s="4"/>
      <c r="WET152" s="4"/>
      <c r="WEU152" s="4"/>
      <c r="WEV152" s="4"/>
      <c r="WEW152" s="4"/>
      <c r="WEX152" s="4"/>
      <c r="WEY152" s="4"/>
      <c r="WEZ152" s="4"/>
      <c r="WFA152" s="4"/>
      <c r="WFB152" s="4"/>
      <c r="WFC152" s="4"/>
      <c r="WFD152" s="4"/>
      <c r="WFE152" s="4"/>
      <c r="WFF152" s="4"/>
      <c r="WFG152" s="4"/>
      <c r="WFH152" s="4"/>
      <c r="WFI152" s="4"/>
      <c r="WFJ152" s="4"/>
      <c r="WFK152" s="4"/>
      <c r="WFL152" s="4"/>
      <c r="WFM152" s="4"/>
      <c r="WFN152" s="4"/>
      <c r="WFO152" s="4"/>
      <c r="WFP152" s="4"/>
      <c r="WFQ152" s="4"/>
      <c r="WFR152" s="4"/>
      <c r="WFS152" s="4"/>
      <c r="WFT152" s="4"/>
      <c r="WFU152" s="4"/>
      <c r="WFV152" s="4"/>
      <c r="WFW152" s="4"/>
      <c r="WFX152" s="4"/>
      <c r="WFY152" s="4"/>
      <c r="WFZ152" s="4"/>
      <c r="WGA152" s="4"/>
      <c r="WGB152" s="4"/>
      <c r="WGC152" s="4"/>
      <c r="WGD152" s="4"/>
      <c r="WGE152" s="4"/>
      <c r="WGF152" s="4"/>
      <c r="WGG152" s="4"/>
      <c r="WGH152" s="4"/>
      <c r="WGI152" s="4"/>
      <c r="WGJ152" s="4"/>
      <c r="WGK152" s="4"/>
      <c r="WGL152" s="4"/>
      <c r="WGM152" s="4"/>
      <c r="WGN152" s="4"/>
      <c r="WGO152" s="4"/>
      <c r="WGP152" s="4"/>
      <c r="WGQ152" s="4"/>
      <c r="WGR152" s="4"/>
      <c r="WGS152" s="4"/>
      <c r="WGT152" s="4"/>
      <c r="WGU152" s="4"/>
      <c r="WGV152" s="4"/>
      <c r="WGW152" s="4"/>
      <c r="WGX152" s="4"/>
      <c r="WGY152" s="4"/>
      <c r="WGZ152" s="4"/>
      <c r="WHA152" s="4"/>
      <c r="WHB152" s="4"/>
      <c r="WHC152" s="4"/>
      <c r="WHD152" s="4"/>
      <c r="WHE152" s="4"/>
      <c r="WHF152" s="4"/>
      <c r="WHG152" s="4"/>
      <c r="WHH152" s="4"/>
      <c r="WHI152" s="4"/>
      <c r="WHJ152" s="4"/>
      <c r="WHK152" s="4"/>
      <c r="WHL152" s="4"/>
      <c r="WHM152" s="4"/>
      <c r="WHN152" s="4"/>
      <c r="WHO152" s="4"/>
      <c r="WHP152" s="4"/>
      <c r="WHQ152" s="4"/>
      <c r="WHR152" s="4"/>
      <c r="WHS152" s="4"/>
      <c r="WHT152" s="4"/>
      <c r="WHU152" s="4"/>
      <c r="WHV152" s="4"/>
      <c r="WHW152" s="4"/>
      <c r="WHX152" s="4"/>
      <c r="WHY152" s="4"/>
      <c r="WHZ152" s="4"/>
      <c r="WIA152" s="4"/>
      <c r="WIB152" s="4"/>
      <c r="WIC152" s="4"/>
      <c r="WID152" s="4"/>
      <c r="WIE152" s="4"/>
      <c r="WIF152" s="4"/>
      <c r="WIG152" s="4"/>
      <c r="WIH152" s="4"/>
      <c r="WII152" s="4"/>
      <c r="WIJ152" s="4"/>
      <c r="WIK152" s="4"/>
      <c r="WIL152" s="4"/>
      <c r="WIM152" s="4"/>
      <c r="WIN152" s="4"/>
      <c r="WIO152" s="4"/>
      <c r="WIP152" s="4"/>
      <c r="WIQ152" s="4"/>
      <c r="WIR152" s="4"/>
      <c r="WIS152" s="4"/>
      <c r="WIT152" s="4"/>
      <c r="WIU152" s="4"/>
      <c r="WIV152" s="4"/>
      <c r="WIW152" s="4"/>
      <c r="WIX152" s="4"/>
      <c r="WIY152" s="4"/>
      <c r="WIZ152" s="4"/>
      <c r="WJA152" s="4"/>
      <c r="WJB152" s="4"/>
      <c r="WJC152" s="4"/>
      <c r="WJD152" s="4"/>
      <c r="WJE152" s="4"/>
      <c r="WJF152" s="4"/>
      <c r="WJG152" s="4"/>
      <c r="WJH152" s="4"/>
      <c r="WJI152" s="4"/>
      <c r="WJJ152" s="4"/>
      <c r="WJK152" s="4"/>
      <c r="WJL152" s="4"/>
      <c r="WJM152" s="4"/>
      <c r="WJN152" s="4"/>
      <c r="WJO152" s="4"/>
      <c r="WJP152" s="4"/>
      <c r="WJQ152" s="4"/>
      <c r="WJR152" s="4"/>
      <c r="WJS152" s="74"/>
      <c r="WJT152" s="74"/>
      <c r="WJU152" s="74"/>
      <c r="WJV152" s="74"/>
      <c r="WJW152" s="74"/>
      <c r="WJX152" s="74"/>
      <c r="WJY152" s="4"/>
      <c r="WJZ152" s="4"/>
      <c r="WKA152" s="4"/>
      <c r="WKB152" s="4"/>
      <c r="WKC152" s="4"/>
      <c r="WKD152" s="4"/>
      <c r="WKE152" s="4"/>
      <c r="WKF152" s="4"/>
      <c r="WKG152" s="4"/>
      <c r="WKH152" s="4"/>
      <c r="WKI152" s="4"/>
      <c r="WKJ152" s="4"/>
      <c r="WKK152" s="4"/>
      <c r="WKL152" s="4"/>
      <c r="WKM152" s="4"/>
      <c r="WKN152" s="4"/>
      <c r="WKO152" s="4"/>
      <c r="WKP152" s="4"/>
      <c r="WKQ152" s="4"/>
      <c r="WKR152" s="4"/>
      <c r="WKS152" s="4"/>
      <c r="WKT152" s="4"/>
      <c r="WKU152" s="4"/>
      <c r="WKV152" s="4"/>
      <c r="WKW152" s="4"/>
      <c r="WKX152" s="4"/>
      <c r="WKY152" s="4"/>
      <c r="WKZ152" s="4"/>
      <c r="WLA152" s="4"/>
      <c r="WLB152" s="4"/>
      <c r="WLC152" s="4"/>
      <c r="WLD152" s="4"/>
      <c r="WLE152" s="4"/>
      <c r="WLF152" s="4"/>
      <c r="WLG152" s="4"/>
      <c r="WLH152" s="4"/>
      <c r="WLI152" s="4"/>
      <c r="WLJ152" s="4"/>
      <c r="WLK152" s="4"/>
      <c r="WLL152" s="4"/>
      <c r="WLM152" s="4"/>
      <c r="WLN152" s="4"/>
      <c r="WLO152" s="4"/>
      <c r="WLP152" s="4"/>
      <c r="WLQ152" s="4"/>
      <c r="WLR152" s="4"/>
      <c r="WLS152" s="4"/>
      <c r="WLT152" s="4"/>
      <c r="WLU152" s="4"/>
      <c r="WLV152" s="4"/>
      <c r="WLW152" s="4"/>
      <c r="WLX152" s="4"/>
      <c r="WLY152" s="4"/>
      <c r="WLZ152" s="4"/>
      <c r="WMA152" s="4"/>
      <c r="WMB152" s="4"/>
      <c r="WMC152" s="4"/>
      <c r="WMD152" s="4"/>
      <c r="WME152" s="4"/>
      <c r="WMF152" s="4"/>
      <c r="WMG152" s="4"/>
      <c r="WMH152" s="4"/>
      <c r="WMI152" s="4"/>
      <c r="WMJ152" s="4"/>
      <c r="WMK152" s="4"/>
      <c r="WML152" s="4"/>
      <c r="WMM152" s="4"/>
      <c r="WMN152" s="4"/>
      <c r="WMO152" s="4"/>
      <c r="WMP152" s="4"/>
      <c r="WMQ152" s="4"/>
      <c r="WMR152" s="4"/>
      <c r="WMS152" s="4"/>
      <c r="WMT152" s="4"/>
      <c r="WMU152" s="4"/>
      <c r="WMV152" s="4"/>
      <c r="WMW152" s="4"/>
      <c r="WMX152" s="4"/>
      <c r="WMY152" s="4"/>
      <c r="WMZ152" s="4"/>
      <c r="WNA152" s="4"/>
      <c r="WNB152" s="4"/>
      <c r="WNC152" s="4"/>
      <c r="WND152" s="4"/>
      <c r="WNE152" s="4"/>
      <c r="WNF152" s="4"/>
      <c r="WNG152" s="4"/>
      <c r="WNH152" s="4"/>
      <c r="WNI152" s="4"/>
      <c r="WNJ152" s="4"/>
      <c r="WNK152" s="4"/>
      <c r="WNL152" s="4"/>
      <c r="WNM152" s="4"/>
      <c r="WNN152" s="4"/>
      <c r="WNO152" s="4"/>
      <c r="WNP152" s="4"/>
      <c r="WNQ152" s="4"/>
      <c r="WNR152" s="4"/>
      <c r="WNS152" s="4"/>
      <c r="WNT152" s="4"/>
      <c r="WNU152" s="4"/>
      <c r="WNV152" s="4"/>
      <c r="WNW152" s="4"/>
      <c r="WNX152" s="4"/>
      <c r="WNY152" s="4"/>
      <c r="WNZ152" s="4"/>
      <c r="WOA152" s="4"/>
      <c r="WOB152" s="4"/>
      <c r="WOC152" s="4"/>
      <c r="WOD152" s="4"/>
      <c r="WOE152" s="4"/>
      <c r="WOF152" s="4"/>
      <c r="WOG152" s="4"/>
      <c r="WOH152" s="4"/>
      <c r="WOI152" s="4"/>
      <c r="WOJ152" s="4"/>
      <c r="WOK152" s="4"/>
      <c r="WOL152" s="4"/>
      <c r="WOM152" s="4"/>
      <c r="WON152" s="4"/>
      <c r="WOO152" s="4"/>
      <c r="WOP152" s="4"/>
      <c r="WOQ152" s="4"/>
      <c r="WOR152" s="4"/>
      <c r="WOS152" s="4"/>
      <c r="WOT152" s="4"/>
      <c r="WOU152" s="4"/>
      <c r="WOV152" s="4"/>
      <c r="WOW152" s="4"/>
      <c r="WOX152" s="4"/>
      <c r="WOY152" s="4"/>
      <c r="WOZ152" s="4"/>
      <c r="WPA152" s="4"/>
      <c r="WPB152" s="4"/>
      <c r="WPC152" s="4"/>
      <c r="WPD152" s="4"/>
      <c r="WPE152" s="4"/>
      <c r="WPF152" s="4"/>
      <c r="WPG152" s="4"/>
      <c r="WPH152" s="4"/>
      <c r="WPI152" s="4"/>
      <c r="WPJ152" s="4"/>
      <c r="WPK152" s="4"/>
      <c r="WPL152" s="4"/>
      <c r="WPM152" s="4"/>
      <c r="WPN152" s="4"/>
      <c r="WPO152" s="4"/>
      <c r="WPP152" s="4"/>
      <c r="WPQ152" s="4"/>
      <c r="WPR152" s="4"/>
      <c r="WPS152" s="4"/>
      <c r="WPT152" s="4"/>
      <c r="WPU152" s="4"/>
      <c r="WPV152" s="4"/>
      <c r="WPW152" s="4"/>
      <c r="WPX152" s="4"/>
      <c r="WPY152" s="4"/>
      <c r="WPZ152" s="4"/>
      <c r="WQA152" s="4"/>
      <c r="WQB152" s="4"/>
      <c r="WQC152" s="4"/>
      <c r="WQD152" s="4"/>
      <c r="WQE152" s="4"/>
      <c r="WQF152" s="4"/>
      <c r="WQG152" s="4"/>
      <c r="WQH152" s="4"/>
      <c r="WQI152" s="4"/>
      <c r="WQJ152" s="4"/>
      <c r="WQK152" s="4"/>
      <c r="WQL152" s="4"/>
      <c r="WQM152" s="4"/>
      <c r="WQN152" s="4"/>
      <c r="WQO152" s="4"/>
      <c r="WQP152" s="4"/>
      <c r="WQQ152" s="4"/>
      <c r="WQR152" s="4"/>
      <c r="WQS152" s="4"/>
      <c r="WQT152" s="4"/>
      <c r="WQU152" s="4"/>
      <c r="WQV152" s="4"/>
      <c r="WQW152" s="4"/>
      <c r="WQX152" s="4"/>
      <c r="WQY152" s="4"/>
      <c r="WQZ152" s="4"/>
      <c r="WRA152" s="4"/>
      <c r="WRB152" s="4"/>
      <c r="WRC152" s="4"/>
      <c r="WRD152" s="4"/>
      <c r="WRE152" s="4"/>
      <c r="WRF152" s="4"/>
      <c r="WRG152" s="4"/>
      <c r="WRH152" s="4"/>
      <c r="WRI152" s="4"/>
      <c r="WRJ152" s="4"/>
      <c r="WRK152" s="4"/>
      <c r="WRL152" s="4"/>
      <c r="WRM152" s="4"/>
      <c r="WRN152" s="4"/>
      <c r="WRO152" s="4"/>
      <c r="WRP152" s="4"/>
      <c r="WRQ152" s="4"/>
      <c r="WRR152" s="4"/>
      <c r="WRS152" s="4"/>
      <c r="WRT152" s="4"/>
      <c r="WRU152" s="4"/>
      <c r="WRV152" s="4"/>
      <c r="WRW152" s="4"/>
      <c r="WRX152" s="4"/>
      <c r="WRY152" s="4"/>
      <c r="WRZ152" s="4"/>
      <c r="WSA152" s="4"/>
      <c r="WSB152" s="4"/>
      <c r="WSC152" s="4"/>
      <c r="WSD152" s="4"/>
      <c r="WSE152" s="4"/>
      <c r="WSF152" s="4"/>
      <c r="WSG152" s="4"/>
      <c r="WSH152" s="4"/>
      <c r="WSI152" s="4"/>
      <c r="WSJ152" s="4"/>
      <c r="WSK152" s="4"/>
      <c r="WSL152" s="4"/>
      <c r="WSM152" s="4"/>
      <c r="WSN152" s="4"/>
      <c r="WSO152" s="4"/>
      <c r="WSP152" s="4"/>
      <c r="WSQ152" s="4"/>
      <c r="WSR152" s="4"/>
      <c r="WSS152" s="4"/>
      <c r="WST152" s="4"/>
      <c r="WSU152" s="4"/>
      <c r="WSV152" s="4"/>
      <c r="WSW152" s="4"/>
      <c r="WSX152" s="4"/>
      <c r="WSY152" s="4"/>
      <c r="WSZ152" s="4"/>
      <c r="WTA152" s="4"/>
      <c r="WTB152" s="4"/>
      <c r="WTC152" s="4"/>
      <c r="WTD152" s="4"/>
      <c r="WTE152" s="4"/>
      <c r="WTF152" s="4"/>
      <c r="WTG152" s="4"/>
      <c r="WTH152" s="4"/>
      <c r="WTI152" s="4"/>
      <c r="WTJ152" s="4"/>
      <c r="WTK152" s="4"/>
      <c r="WTL152" s="4"/>
      <c r="WTM152" s="4"/>
      <c r="WTN152" s="4"/>
      <c r="WTO152" s="74"/>
      <c r="WTP152" s="74"/>
      <c r="WTQ152" s="74"/>
      <c r="WTR152" s="74"/>
      <c r="WTS152" s="74"/>
      <c r="WTT152" s="74"/>
      <c r="WTU152" s="4"/>
      <c r="WTV152" s="4"/>
      <c r="WTW152" s="4"/>
      <c r="WTX152" s="4"/>
      <c r="WTY152" s="4"/>
      <c r="WTZ152" s="4"/>
      <c r="WUA152" s="4"/>
      <c r="WUB152" s="4"/>
      <c r="WUC152" s="4"/>
      <c r="WUD152" s="4"/>
      <c r="WUE152" s="4"/>
      <c r="WUF152" s="4"/>
      <c r="WUG152" s="4"/>
      <c r="WUH152" s="4"/>
      <c r="WUI152" s="4"/>
      <c r="WUJ152" s="4"/>
      <c r="WUK152" s="4"/>
      <c r="WUL152" s="4"/>
      <c r="WUM152" s="4"/>
      <c r="WUN152" s="4"/>
      <c r="WUO152" s="4"/>
      <c r="WUP152" s="4"/>
      <c r="WUQ152" s="4"/>
      <c r="WUR152" s="4"/>
      <c r="WUS152" s="4"/>
      <c r="WUT152" s="4"/>
      <c r="WUU152" s="4"/>
      <c r="WUV152" s="4"/>
      <c r="WUW152" s="4"/>
      <c r="WUX152" s="4"/>
      <c r="WUY152" s="4"/>
      <c r="WUZ152" s="4"/>
      <c r="WVA152" s="4"/>
      <c r="WVB152" s="4"/>
      <c r="WVC152" s="4"/>
      <c r="WVD152" s="4"/>
      <c r="WVE152" s="4"/>
      <c r="WVF152" s="4"/>
      <c r="WVG152" s="4"/>
      <c r="WVH152" s="4"/>
      <c r="WVI152" s="4"/>
      <c r="WVJ152" s="4"/>
      <c r="WVK152" s="4"/>
      <c r="WVL152" s="4"/>
      <c r="WVM152" s="4"/>
      <c r="WVN152" s="4"/>
      <c r="WVO152" s="4"/>
      <c r="WVP152" s="4"/>
      <c r="WVQ152" s="4"/>
      <c r="WVR152" s="4"/>
      <c r="WVS152" s="4"/>
      <c r="WVT152" s="4"/>
      <c r="WVU152" s="4"/>
      <c r="WVV152" s="4"/>
      <c r="WVW152" s="4"/>
      <c r="WVX152" s="4"/>
      <c r="WVY152" s="4"/>
      <c r="WVZ152" s="4"/>
      <c r="WWA152" s="4"/>
      <c r="WWB152" s="4"/>
      <c r="WWC152" s="4"/>
      <c r="WWD152" s="4"/>
      <c r="WWE152" s="4"/>
      <c r="WWF152" s="4"/>
      <c r="WWG152" s="4"/>
      <c r="WWH152" s="4"/>
      <c r="WWI152" s="4"/>
      <c r="WWJ152" s="4"/>
      <c r="WWK152" s="4"/>
      <c r="WWL152" s="4"/>
      <c r="WWM152" s="4"/>
      <c r="WWN152" s="4"/>
      <c r="WWO152" s="4"/>
      <c r="WWP152" s="4"/>
      <c r="WWQ152" s="4"/>
      <c r="WWR152" s="4"/>
      <c r="WWS152" s="4"/>
      <c r="WWT152" s="4"/>
      <c r="WWU152" s="4"/>
      <c r="WWV152" s="4"/>
      <c r="WWW152" s="4"/>
      <c r="WWX152" s="4"/>
      <c r="WWY152" s="4"/>
      <c r="WWZ152" s="4"/>
      <c r="WXA152" s="4"/>
      <c r="WXB152" s="4"/>
      <c r="WXC152" s="4"/>
      <c r="WXD152" s="4"/>
      <c r="WXE152" s="4"/>
      <c r="WXF152" s="4"/>
      <c r="WXG152" s="4"/>
      <c r="WXH152" s="4"/>
      <c r="WXI152" s="4"/>
      <c r="WXJ152" s="4"/>
      <c r="WXK152" s="4"/>
      <c r="WXL152" s="4"/>
      <c r="WXM152" s="4"/>
      <c r="WXN152" s="4"/>
      <c r="WXO152" s="4"/>
      <c r="WXP152" s="4"/>
      <c r="WXQ152" s="4"/>
      <c r="WXR152" s="4"/>
      <c r="WXS152" s="4"/>
      <c r="WXT152" s="4"/>
      <c r="WXU152" s="4"/>
      <c r="WXV152" s="4"/>
      <c r="WXW152" s="4"/>
      <c r="WXX152" s="4"/>
      <c r="WXY152" s="4"/>
      <c r="WXZ152" s="4"/>
      <c r="WYA152" s="4"/>
      <c r="WYB152" s="4"/>
      <c r="WYC152" s="4"/>
      <c r="WYD152" s="4"/>
      <c r="WYE152" s="4"/>
      <c r="WYF152" s="4"/>
      <c r="WYG152" s="4"/>
      <c r="WYH152" s="4"/>
      <c r="WYI152" s="4"/>
      <c r="WYJ152" s="4"/>
      <c r="WYK152" s="4"/>
      <c r="WYL152" s="4"/>
      <c r="WYM152" s="4"/>
      <c r="WYN152" s="4"/>
      <c r="WYO152" s="4"/>
      <c r="WYP152" s="4"/>
      <c r="WYQ152" s="4"/>
      <c r="WYR152" s="4"/>
      <c r="WYS152" s="4"/>
      <c r="WYT152" s="4"/>
      <c r="WYU152" s="4"/>
      <c r="WYV152" s="4"/>
      <c r="WYW152" s="4"/>
      <c r="WYX152" s="4"/>
      <c r="WYY152" s="4"/>
      <c r="WYZ152" s="4"/>
      <c r="WZA152" s="4"/>
      <c r="WZB152" s="4"/>
      <c r="WZC152" s="4"/>
      <c r="WZD152" s="4"/>
      <c r="WZE152" s="4"/>
      <c r="WZF152" s="4"/>
      <c r="WZG152" s="4"/>
      <c r="WZH152" s="4"/>
      <c r="WZI152" s="4"/>
      <c r="WZJ152" s="4"/>
      <c r="WZK152" s="4"/>
      <c r="WZL152" s="4"/>
      <c r="WZM152" s="4"/>
      <c r="WZN152" s="4"/>
      <c r="WZO152" s="4"/>
      <c r="WZP152" s="4"/>
      <c r="WZQ152" s="4"/>
      <c r="WZR152" s="4"/>
      <c r="WZS152" s="4"/>
      <c r="WZT152" s="4"/>
      <c r="WZU152" s="4"/>
      <c r="WZV152" s="4"/>
      <c r="WZW152" s="4"/>
      <c r="WZX152" s="4"/>
      <c r="WZY152" s="4"/>
      <c r="WZZ152" s="4"/>
      <c r="XAA152" s="4"/>
      <c r="XAB152" s="4"/>
      <c r="XAC152" s="4"/>
      <c r="XAD152" s="4"/>
      <c r="XAE152" s="4"/>
      <c r="XAF152" s="4"/>
      <c r="XAG152" s="4"/>
      <c r="XAH152" s="4"/>
      <c r="XAI152" s="4"/>
      <c r="XAJ152" s="4"/>
      <c r="XAK152" s="4"/>
      <c r="XAL152" s="4"/>
      <c r="XAM152" s="4"/>
      <c r="XAN152" s="4"/>
      <c r="XAO152" s="4"/>
      <c r="XAP152" s="4"/>
      <c r="XAQ152" s="4"/>
      <c r="XAR152" s="4"/>
      <c r="XAS152" s="4"/>
      <c r="XAT152" s="4"/>
      <c r="XAU152" s="4"/>
      <c r="XAV152" s="4"/>
      <c r="XAW152" s="4"/>
      <c r="XAX152" s="4"/>
      <c r="XAY152" s="4"/>
      <c r="XAZ152" s="4"/>
      <c r="XBA152" s="4"/>
      <c r="XBB152" s="4"/>
      <c r="XBC152" s="4"/>
      <c r="XBD152" s="4"/>
      <c r="XBE152" s="4"/>
      <c r="XBF152" s="4"/>
      <c r="XBG152" s="4"/>
      <c r="XBH152" s="4"/>
      <c r="XBI152" s="4"/>
      <c r="XBJ152" s="4"/>
      <c r="XBK152" s="4"/>
      <c r="XBL152" s="4"/>
      <c r="XBM152" s="4"/>
      <c r="XBN152" s="4"/>
      <c r="XBO152" s="4"/>
      <c r="XBP152" s="4"/>
      <c r="XBQ152" s="4"/>
      <c r="XBR152" s="4"/>
      <c r="XBS152" s="4"/>
      <c r="XBT152" s="4"/>
      <c r="XBU152" s="4"/>
      <c r="XBV152" s="4"/>
      <c r="XBW152" s="4"/>
      <c r="XBX152" s="4"/>
      <c r="XBY152" s="4"/>
      <c r="XBZ152" s="4"/>
      <c r="XCA152" s="4"/>
      <c r="XCB152" s="4"/>
      <c r="XCC152" s="4"/>
      <c r="XCD152" s="4"/>
      <c r="XCE152" s="4"/>
      <c r="XCF152" s="4"/>
      <c r="XCG152" s="4"/>
      <c r="XCH152" s="4"/>
      <c r="XCI152" s="4"/>
      <c r="XCJ152" s="4"/>
      <c r="XCK152" s="4"/>
      <c r="XCL152" s="4"/>
      <c r="XCM152" s="4"/>
      <c r="XCN152" s="4"/>
      <c r="XCO152" s="4"/>
      <c r="XCP152" s="4"/>
      <c r="XCQ152" s="4"/>
      <c r="XCR152" s="4"/>
      <c r="XCS152" s="4"/>
      <c r="XCT152" s="4"/>
      <c r="XCU152" s="4"/>
      <c r="XCV152" s="4"/>
      <c r="XCW152" s="4"/>
      <c r="XCX152" s="4"/>
      <c r="XCY152" s="4"/>
      <c r="XCZ152" s="4"/>
      <c r="XDA152" s="4"/>
      <c r="XDB152" s="4"/>
      <c r="XDC152" s="4"/>
      <c r="XDD152" s="4"/>
      <c r="XDE152" s="4"/>
    </row>
    <row r="153" spans="1:16333" s="73" customFormat="1" ht="15.75" x14ac:dyDescent="0.25">
      <c r="A153" s="90"/>
      <c r="B153" s="91"/>
      <c r="C153" s="91"/>
      <c r="D153" s="71"/>
      <c r="E153" s="71"/>
      <c r="F153" s="71"/>
      <c r="H153" s="93"/>
      <c r="I153" s="93"/>
      <c r="J153" s="93"/>
      <c r="K153" s="93"/>
      <c r="L153" s="103"/>
      <c r="M153" s="103"/>
      <c r="N153" s="103"/>
      <c r="O153" s="103"/>
      <c r="P153" s="103"/>
      <c r="Q153" s="103"/>
      <c r="R153" s="103"/>
      <c r="S153" s="103"/>
      <c r="T153" s="103"/>
      <c r="U153" s="103"/>
      <c r="V153" s="103"/>
      <c r="W153" s="103"/>
      <c r="X153" s="103"/>
      <c r="Y153" s="103"/>
      <c r="Z153" s="103"/>
      <c r="AA153" s="103"/>
      <c r="AB153" s="103"/>
      <c r="AC153" s="103"/>
      <c r="AD153" s="103"/>
      <c r="AE153" s="103"/>
      <c r="AF153" s="103"/>
      <c r="AG153" s="103"/>
      <c r="AH153" s="103"/>
      <c r="AI153" s="103"/>
      <c r="AJ153" s="103"/>
      <c r="AK153" s="103"/>
      <c r="AL153" s="103"/>
      <c r="AM153" s="103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  <c r="BP153" s="4"/>
      <c r="BQ153" s="4"/>
      <c r="BR153" s="4"/>
      <c r="BS153" s="4"/>
      <c r="BT153" s="4"/>
      <c r="BU153" s="4"/>
      <c r="BV153" s="4"/>
      <c r="BW153" s="4"/>
      <c r="BX153" s="4"/>
      <c r="BY153" s="4"/>
      <c r="BZ153" s="4"/>
      <c r="CA153" s="4"/>
      <c r="CB153" s="4"/>
      <c r="CC153" s="4"/>
      <c r="CD153" s="4"/>
      <c r="CE153" s="4"/>
      <c r="CF153" s="4"/>
      <c r="CG153" s="4"/>
      <c r="CH153" s="4"/>
      <c r="CI153" s="4"/>
      <c r="CJ153" s="4"/>
      <c r="CK153" s="4"/>
      <c r="CL153" s="4"/>
      <c r="CM153" s="4"/>
      <c r="CN153" s="4"/>
      <c r="CO153" s="4"/>
      <c r="CP153" s="4"/>
      <c r="CQ153" s="4"/>
      <c r="CR153" s="4"/>
      <c r="CS153" s="4"/>
      <c r="CT153" s="4"/>
      <c r="CU153" s="4"/>
      <c r="CV153" s="4"/>
      <c r="CW153" s="4"/>
      <c r="CX153" s="4"/>
      <c r="CY153" s="4"/>
      <c r="CZ153" s="4"/>
      <c r="DA153" s="4"/>
      <c r="DB153" s="4"/>
      <c r="DC153" s="4"/>
      <c r="DD153" s="4"/>
      <c r="DE153" s="4"/>
      <c r="DF153" s="4"/>
      <c r="DG153" s="4"/>
      <c r="DH153" s="4"/>
      <c r="DI153" s="4"/>
      <c r="DJ153" s="4"/>
      <c r="DK153" s="4"/>
      <c r="DL153" s="4"/>
      <c r="DM153" s="4"/>
      <c r="DN153" s="4"/>
      <c r="DO153" s="4"/>
      <c r="DP153" s="4"/>
      <c r="DQ153" s="4"/>
      <c r="DR153" s="4"/>
      <c r="DS153" s="4"/>
      <c r="DT153" s="4"/>
      <c r="DU153" s="4"/>
      <c r="DV153" s="4"/>
      <c r="DW153" s="4"/>
      <c r="DX153" s="4"/>
      <c r="DY153" s="4"/>
      <c r="DZ153" s="4"/>
      <c r="EA153" s="4"/>
      <c r="EB153" s="4"/>
      <c r="EC153" s="4"/>
      <c r="ED153" s="4"/>
      <c r="EE153" s="4"/>
      <c r="EF153" s="4"/>
      <c r="EG153" s="4"/>
      <c r="EH153" s="4"/>
      <c r="EI153" s="4"/>
      <c r="EJ153" s="4"/>
      <c r="EK153" s="4"/>
      <c r="EL153" s="4"/>
      <c r="EM153" s="4"/>
      <c r="EN153" s="4"/>
      <c r="EO153" s="4"/>
      <c r="EP153" s="4"/>
      <c r="EQ153" s="4"/>
      <c r="ER153" s="4"/>
      <c r="ES153" s="4"/>
      <c r="ET153" s="4"/>
      <c r="EU153" s="4"/>
      <c r="EV153" s="4"/>
      <c r="EW153" s="4"/>
      <c r="EX153" s="4"/>
      <c r="EY153" s="4"/>
      <c r="EZ153" s="4"/>
      <c r="FA153" s="4"/>
      <c r="FB153" s="4"/>
      <c r="FC153" s="4"/>
      <c r="FD153" s="4"/>
      <c r="FE153" s="4"/>
      <c r="FF153" s="4"/>
      <c r="FG153" s="4"/>
      <c r="FH153" s="4"/>
      <c r="FI153" s="4"/>
      <c r="FJ153" s="4"/>
      <c r="FK153" s="4"/>
      <c r="FL153" s="4"/>
      <c r="FM153" s="4"/>
      <c r="FN153" s="4"/>
      <c r="FO153" s="4"/>
      <c r="FP153" s="4"/>
      <c r="FQ153" s="4"/>
      <c r="FR153" s="4"/>
      <c r="FS153" s="4"/>
      <c r="FT153" s="4"/>
      <c r="FU153" s="4"/>
      <c r="FV153" s="4"/>
      <c r="FW153" s="4"/>
      <c r="FX153" s="4"/>
      <c r="FY153" s="4"/>
      <c r="FZ153" s="4"/>
      <c r="GA153" s="4"/>
      <c r="GB153" s="4"/>
      <c r="GC153" s="4"/>
      <c r="GD153" s="4"/>
      <c r="GE153" s="4"/>
      <c r="GF153" s="4"/>
      <c r="GG153" s="4"/>
      <c r="GH153" s="4"/>
      <c r="GI153" s="4"/>
      <c r="GJ153" s="4"/>
      <c r="GK153" s="4"/>
      <c r="GL153" s="4"/>
      <c r="GM153" s="4"/>
      <c r="GN153" s="4"/>
      <c r="GO153" s="4"/>
      <c r="GP153" s="4"/>
      <c r="GQ153" s="4"/>
      <c r="GR153" s="4"/>
      <c r="GS153" s="4"/>
      <c r="GT153" s="4"/>
      <c r="GU153" s="4"/>
      <c r="GV153" s="4"/>
      <c r="GW153" s="4"/>
      <c r="GX153" s="4"/>
      <c r="GY153" s="4"/>
      <c r="GZ153" s="4"/>
      <c r="HA153" s="4"/>
      <c r="HB153" s="4"/>
      <c r="HC153" s="74"/>
      <c r="HD153" s="74"/>
      <c r="HE153" s="74"/>
      <c r="HF153" s="74"/>
      <c r="HG153" s="74"/>
      <c r="HH153" s="74"/>
      <c r="HI153" s="4"/>
      <c r="HJ153" s="4"/>
      <c r="HK153" s="4"/>
      <c r="HL153" s="4"/>
      <c r="HM153" s="4"/>
      <c r="HN153" s="4"/>
      <c r="HO153" s="4"/>
      <c r="HP153" s="4"/>
      <c r="HQ153" s="4"/>
      <c r="HR153" s="4"/>
      <c r="HS153" s="4"/>
      <c r="HT153" s="4"/>
      <c r="HU153" s="4"/>
      <c r="HV153" s="4"/>
      <c r="HW153" s="4"/>
      <c r="HX153" s="4"/>
      <c r="HY153" s="4"/>
      <c r="HZ153" s="4"/>
      <c r="IA153" s="4"/>
      <c r="IB153" s="4"/>
      <c r="IC153" s="4"/>
      <c r="ID153" s="4"/>
      <c r="IE153" s="4"/>
      <c r="IF153" s="4"/>
      <c r="IG153" s="4"/>
      <c r="IH153" s="4"/>
      <c r="II153" s="4"/>
      <c r="IJ153" s="4"/>
      <c r="IK153" s="4"/>
      <c r="IL153" s="4"/>
      <c r="IM153" s="4"/>
      <c r="IN153" s="4"/>
      <c r="IO153" s="4"/>
      <c r="IP153" s="4"/>
      <c r="IQ153" s="4"/>
      <c r="IR153" s="4"/>
      <c r="IS153" s="4"/>
      <c r="IT153" s="4"/>
      <c r="IU153" s="4"/>
      <c r="IV153" s="4"/>
      <c r="IW153" s="4"/>
      <c r="IX153" s="4"/>
      <c r="IY153" s="4"/>
      <c r="IZ153" s="4"/>
      <c r="JA153" s="4"/>
      <c r="JB153" s="4"/>
      <c r="JC153" s="4"/>
      <c r="JD153" s="4"/>
      <c r="JE153" s="4"/>
      <c r="JF153" s="4"/>
      <c r="JG153" s="4"/>
      <c r="JH153" s="4"/>
      <c r="JI153" s="4"/>
      <c r="JJ153" s="4"/>
      <c r="JK153" s="4"/>
      <c r="JL153" s="4"/>
      <c r="JM153" s="4"/>
      <c r="JN153" s="4"/>
      <c r="JO153" s="4"/>
      <c r="JP153" s="4"/>
      <c r="JQ153" s="4"/>
      <c r="JR153" s="4"/>
      <c r="JS153" s="4"/>
      <c r="JT153" s="4"/>
      <c r="JU153" s="4"/>
      <c r="JV153" s="4"/>
      <c r="JW153" s="4"/>
      <c r="JX153" s="4"/>
      <c r="JY153" s="4"/>
      <c r="JZ153" s="4"/>
      <c r="KA153" s="4"/>
      <c r="KB153" s="4"/>
      <c r="KC153" s="4"/>
      <c r="KD153" s="4"/>
      <c r="KE153" s="4"/>
      <c r="KF153" s="4"/>
      <c r="KG153" s="4"/>
      <c r="KH153" s="4"/>
      <c r="KI153" s="4"/>
      <c r="KJ153" s="4"/>
      <c r="KK153" s="4"/>
      <c r="KL153" s="4"/>
      <c r="KM153" s="4"/>
      <c r="KN153" s="4"/>
      <c r="KO153" s="4"/>
      <c r="KP153" s="4"/>
      <c r="KQ153" s="4"/>
      <c r="KR153" s="4"/>
      <c r="KS153" s="4"/>
      <c r="KT153" s="4"/>
      <c r="KU153" s="4"/>
      <c r="KV153" s="4"/>
      <c r="KW153" s="4"/>
      <c r="KX153" s="4"/>
      <c r="KY153" s="4"/>
      <c r="KZ153" s="4"/>
      <c r="LA153" s="4"/>
      <c r="LB153" s="4"/>
      <c r="LC153" s="4"/>
      <c r="LD153" s="4"/>
      <c r="LE153" s="4"/>
      <c r="LF153" s="4"/>
      <c r="LG153" s="4"/>
      <c r="LH153" s="4"/>
      <c r="LI153" s="4"/>
      <c r="LJ153" s="4"/>
      <c r="LK153" s="4"/>
      <c r="LL153" s="4"/>
      <c r="LM153" s="4"/>
      <c r="LN153" s="4"/>
      <c r="LO153" s="4"/>
      <c r="LP153" s="4"/>
      <c r="LQ153" s="4"/>
      <c r="LR153" s="4"/>
      <c r="LS153" s="4"/>
      <c r="LT153" s="4"/>
      <c r="LU153" s="4"/>
      <c r="LV153" s="4"/>
      <c r="LW153" s="4"/>
      <c r="LX153" s="4"/>
      <c r="LY153" s="4"/>
      <c r="LZ153" s="4"/>
      <c r="MA153" s="4"/>
      <c r="MB153" s="4"/>
      <c r="MC153" s="4"/>
      <c r="MD153" s="4"/>
      <c r="ME153" s="4"/>
      <c r="MF153" s="4"/>
      <c r="MG153" s="4"/>
      <c r="MH153" s="4"/>
      <c r="MI153" s="4"/>
      <c r="MJ153" s="4"/>
      <c r="MK153" s="4"/>
      <c r="ML153" s="4"/>
      <c r="MM153" s="4"/>
      <c r="MN153" s="4"/>
      <c r="MO153" s="4"/>
      <c r="MP153" s="4"/>
      <c r="MQ153" s="4"/>
      <c r="MR153" s="4"/>
      <c r="MS153" s="4"/>
      <c r="MT153" s="4"/>
      <c r="MU153" s="4"/>
      <c r="MV153" s="4"/>
      <c r="MW153" s="4"/>
      <c r="MX153" s="4"/>
      <c r="MY153" s="4"/>
      <c r="MZ153" s="4"/>
      <c r="NA153" s="4"/>
      <c r="NB153" s="4"/>
      <c r="NC153" s="4"/>
      <c r="ND153" s="4"/>
      <c r="NE153" s="4"/>
      <c r="NF153" s="4"/>
      <c r="NG153" s="4"/>
      <c r="NH153" s="4"/>
      <c r="NI153" s="4"/>
      <c r="NJ153" s="4"/>
      <c r="NK153" s="4"/>
      <c r="NL153" s="4"/>
      <c r="NM153" s="4"/>
      <c r="NN153" s="4"/>
      <c r="NO153" s="4"/>
      <c r="NP153" s="4"/>
      <c r="NQ153" s="4"/>
      <c r="NR153" s="4"/>
      <c r="NS153" s="4"/>
      <c r="NT153" s="4"/>
      <c r="NU153" s="4"/>
      <c r="NV153" s="4"/>
      <c r="NW153" s="4"/>
      <c r="NX153" s="4"/>
      <c r="NY153" s="4"/>
      <c r="NZ153" s="4"/>
      <c r="OA153" s="4"/>
      <c r="OB153" s="4"/>
      <c r="OC153" s="4"/>
      <c r="OD153" s="4"/>
      <c r="OE153" s="4"/>
      <c r="OF153" s="4"/>
      <c r="OG153" s="4"/>
      <c r="OH153" s="4"/>
      <c r="OI153" s="4"/>
      <c r="OJ153" s="4"/>
      <c r="OK153" s="4"/>
      <c r="OL153" s="4"/>
      <c r="OM153" s="4"/>
      <c r="ON153" s="4"/>
      <c r="OO153" s="4"/>
      <c r="OP153" s="4"/>
      <c r="OQ153" s="4"/>
      <c r="OR153" s="4"/>
      <c r="OS153" s="4"/>
      <c r="OT153" s="4"/>
      <c r="OU153" s="4"/>
      <c r="OV153" s="4"/>
      <c r="OW153" s="4"/>
      <c r="OX153" s="4"/>
      <c r="OY153" s="4"/>
      <c r="OZ153" s="4"/>
      <c r="PA153" s="4"/>
      <c r="PB153" s="4"/>
      <c r="PC153" s="4"/>
      <c r="PD153" s="4"/>
      <c r="PE153" s="4"/>
      <c r="PF153" s="4"/>
      <c r="PG153" s="4"/>
      <c r="PH153" s="4"/>
      <c r="PI153" s="4"/>
      <c r="PJ153" s="4"/>
      <c r="PK153" s="4"/>
      <c r="PL153" s="4"/>
      <c r="PM153" s="4"/>
      <c r="PN153" s="4"/>
      <c r="PO153" s="4"/>
      <c r="PP153" s="4"/>
      <c r="PQ153" s="4"/>
      <c r="PR153" s="4"/>
      <c r="PS153" s="4"/>
      <c r="PT153" s="4"/>
      <c r="PU153" s="4"/>
      <c r="PV153" s="4"/>
      <c r="PW153" s="4"/>
      <c r="PX153" s="4"/>
      <c r="PY153" s="4"/>
      <c r="PZ153" s="4"/>
      <c r="QA153" s="4"/>
      <c r="QB153" s="4"/>
      <c r="QC153" s="4"/>
      <c r="QD153" s="4"/>
      <c r="QE153" s="4"/>
      <c r="QF153" s="4"/>
      <c r="QG153" s="4"/>
      <c r="QH153" s="4"/>
      <c r="QI153" s="4"/>
      <c r="QJ153" s="4"/>
      <c r="QK153" s="4"/>
      <c r="QL153" s="4"/>
      <c r="QM153" s="4"/>
      <c r="QN153" s="4"/>
      <c r="QO153" s="4"/>
      <c r="QP153" s="4"/>
      <c r="QQ153" s="4"/>
      <c r="QR153" s="4"/>
      <c r="QS153" s="4"/>
      <c r="QT153" s="4"/>
      <c r="QU153" s="4"/>
      <c r="QV153" s="4"/>
      <c r="QW153" s="4"/>
      <c r="QX153" s="4"/>
      <c r="QY153" s="74"/>
      <c r="QZ153" s="74"/>
      <c r="RA153" s="74"/>
      <c r="RB153" s="74"/>
      <c r="RC153" s="74"/>
      <c r="RD153" s="74"/>
      <c r="RE153" s="4"/>
      <c r="RF153" s="4"/>
      <c r="RG153" s="4"/>
      <c r="RH153" s="4"/>
      <c r="RI153" s="4"/>
      <c r="RJ153" s="4"/>
      <c r="RK153" s="4"/>
      <c r="RL153" s="4"/>
      <c r="RM153" s="4"/>
      <c r="RN153" s="4"/>
      <c r="RO153" s="4"/>
      <c r="RP153" s="4"/>
      <c r="RQ153" s="4"/>
      <c r="RR153" s="4"/>
      <c r="RS153" s="4"/>
      <c r="RT153" s="4"/>
      <c r="RU153" s="4"/>
      <c r="RV153" s="4"/>
      <c r="RW153" s="4"/>
      <c r="RX153" s="4"/>
      <c r="RY153" s="4"/>
      <c r="RZ153" s="4"/>
      <c r="SA153" s="4"/>
      <c r="SB153" s="4"/>
      <c r="SC153" s="4"/>
      <c r="SD153" s="4"/>
      <c r="SE153" s="4"/>
      <c r="SF153" s="4"/>
      <c r="SG153" s="4"/>
      <c r="SH153" s="4"/>
      <c r="SI153" s="4"/>
      <c r="SJ153" s="4"/>
      <c r="SK153" s="4"/>
      <c r="SL153" s="4"/>
      <c r="SM153" s="4"/>
      <c r="SN153" s="4"/>
      <c r="SO153" s="4"/>
      <c r="SP153" s="4"/>
      <c r="SQ153" s="4"/>
      <c r="SR153" s="4"/>
      <c r="SS153" s="4"/>
      <c r="ST153" s="4"/>
      <c r="SU153" s="4"/>
      <c r="SV153" s="4"/>
      <c r="SW153" s="4"/>
      <c r="SX153" s="4"/>
      <c r="SY153" s="4"/>
      <c r="SZ153" s="4"/>
      <c r="TA153" s="4"/>
      <c r="TB153" s="4"/>
      <c r="TC153" s="4"/>
      <c r="TD153" s="4"/>
      <c r="TE153" s="4"/>
      <c r="TF153" s="4"/>
      <c r="TG153" s="4"/>
      <c r="TH153" s="4"/>
      <c r="TI153" s="4"/>
      <c r="TJ153" s="4"/>
      <c r="TK153" s="4"/>
      <c r="TL153" s="4"/>
      <c r="TM153" s="4"/>
      <c r="TN153" s="4"/>
      <c r="TO153" s="4"/>
      <c r="TP153" s="4"/>
      <c r="TQ153" s="4"/>
      <c r="TR153" s="4"/>
      <c r="TS153" s="4"/>
      <c r="TT153" s="4"/>
      <c r="TU153" s="4"/>
      <c r="TV153" s="4"/>
      <c r="TW153" s="4"/>
      <c r="TX153" s="4"/>
      <c r="TY153" s="4"/>
      <c r="TZ153" s="4"/>
      <c r="UA153" s="4"/>
      <c r="UB153" s="4"/>
      <c r="UC153" s="4"/>
      <c r="UD153" s="4"/>
      <c r="UE153" s="4"/>
      <c r="UF153" s="4"/>
      <c r="UG153" s="4"/>
      <c r="UH153" s="4"/>
      <c r="UI153" s="4"/>
      <c r="UJ153" s="4"/>
      <c r="UK153" s="4"/>
      <c r="UL153" s="4"/>
      <c r="UM153" s="4"/>
      <c r="UN153" s="4"/>
      <c r="UO153" s="4"/>
      <c r="UP153" s="4"/>
      <c r="UQ153" s="4"/>
      <c r="UR153" s="4"/>
      <c r="US153" s="4"/>
      <c r="UT153" s="4"/>
      <c r="UU153" s="4"/>
      <c r="UV153" s="4"/>
      <c r="UW153" s="4"/>
      <c r="UX153" s="4"/>
      <c r="UY153" s="4"/>
      <c r="UZ153" s="4"/>
      <c r="VA153" s="4"/>
      <c r="VB153" s="4"/>
      <c r="VC153" s="4"/>
      <c r="VD153" s="4"/>
      <c r="VE153" s="4"/>
      <c r="VF153" s="4"/>
      <c r="VG153" s="4"/>
      <c r="VH153" s="4"/>
      <c r="VI153" s="4"/>
      <c r="VJ153" s="4"/>
      <c r="VK153" s="4"/>
      <c r="VL153" s="4"/>
      <c r="VM153" s="4"/>
      <c r="VN153" s="4"/>
      <c r="VO153" s="4"/>
      <c r="VP153" s="4"/>
      <c r="VQ153" s="4"/>
      <c r="VR153" s="4"/>
      <c r="VS153" s="4"/>
      <c r="VT153" s="4"/>
      <c r="VU153" s="4"/>
      <c r="VV153" s="4"/>
      <c r="VW153" s="4"/>
      <c r="VX153" s="4"/>
      <c r="VY153" s="4"/>
      <c r="VZ153" s="4"/>
      <c r="WA153" s="4"/>
      <c r="WB153" s="4"/>
      <c r="WC153" s="4"/>
      <c r="WD153" s="4"/>
      <c r="WE153" s="4"/>
      <c r="WF153" s="4"/>
      <c r="WG153" s="4"/>
      <c r="WH153" s="4"/>
      <c r="WI153" s="4"/>
      <c r="WJ153" s="4"/>
      <c r="WK153" s="4"/>
      <c r="WL153" s="4"/>
      <c r="WM153" s="4"/>
      <c r="WN153" s="4"/>
      <c r="WO153" s="4"/>
      <c r="WP153" s="4"/>
      <c r="WQ153" s="4"/>
      <c r="WR153" s="4"/>
      <c r="WS153" s="4"/>
      <c r="WT153" s="4"/>
      <c r="WU153" s="4"/>
      <c r="WV153" s="4"/>
      <c r="WW153" s="4"/>
      <c r="WX153" s="4"/>
      <c r="WY153" s="4"/>
      <c r="WZ153" s="4"/>
      <c r="XA153" s="4"/>
      <c r="XB153" s="4"/>
      <c r="XC153" s="4"/>
      <c r="XD153" s="4"/>
      <c r="XE153" s="4"/>
      <c r="XF153" s="4"/>
      <c r="XG153" s="4"/>
      <c r="XH153" s="4"/>
      <c r="XI153" s="4"/>
      <c r="XJ153" s="4"/>
      <c r="XK153" s="4"/>
      <c r="XL153" s="4"/>
      <c r="XM153" s="4"/>
      <c r="XN153" s="4"/>
      <c r="XO153" s="4"/>
      <c r="XP153" s="4"/>
      <c r="XQ153" s="4"/>
      <c r="XR153" s="4"/>
      <c r="XS153" s="4"/>
      <c r="XT153" s="4"/>
      <c r="XU153" s="4"/>
      <c r="XV153" s="4"/>
      <c r="XW153" s="4"/>
      <c r="XX153" s="4"/>
      <c r="XY153" s="4"/>
      <c r="XZ153" s="4"/>
      <c r="YA153" s="4"/>
      <c r="YB153" s="4"/>
      <c r="YC153" s="4"/>
      <c r="YD153" s="4"/>
      <c r="YE153" s="4"/>
      <c r="YF153" s="4"/>
      <c r="YG153" s="4"/>
      <c r="YH153" s="4"/>
      <c r="YI153" s="4"/>
      <c r="YJ153" s="4"/>
      <c r="YK153" s="4"/>
      <c r="YL153" s="4"/>
      <c r="YM153" s="4"/>
      <c r="YN153" s="4"/>
      <c r="YO153" s="4"/>
      <c r="YP153" s="4"/>
      <c r="YQ153" s="4"/>
      <c r="YR153" s="4"/>
      <c r="YS153" s="4"/>
      <c r="YT153" s="4"/>
      <c r="YU153" s="4"/>
      <c r="YV153" s="4"/>
      <c r="YW153" s="4"/>
      <c r="YX153" s="4"/>
      <c r="YY153" s="4"/>
      <c r="YZ153" s="4"/>
      <c r="ZA153" s="4"/>
      <c r="ZB153" s="4"/>
      <c r="ZC153" s="4"/>
      <c r="ZD153" s="4"/>
      <c r="ZE153" s="4"/>
      <c r="ZF153" s="4"/>
      <c r="ZG153" s="4"/>
      <c r="ZH153" s="4"/>
      <c r="ZI153" s="4"/>
      <c r="ZJ153" s="4"/>
      <c r="ZK153" s="4"/>
      <c r="ZL153" s="4"/>
      <c r="ZM153" s="4"/>
      <c r="ZN153" s="4"/>
      <c r="ZO153" s="4"/>
      <c r="ZP153" s="4"/>
      <c r="ZQ153" s="4"/>
      <c r="ZR153" s="4"/>
      <c r="ZS153" s="4"/>
      <c r="ZT153" s="4"/>
      <c r="ZU153" s="4"/>
      <c r="ZV153" s="4"/>
      <c r="ZW153" s="4"/>
      <c r="ZX153" s="4"/>
      <c r="ZY153" s="4"/>
      <c r="ZZ153" s="4"/>
      <c r="AAA153" s="4"/>
      <c r="AAB153" s="4"/>
      <c r="AAC153" s="4"/>
      <c r="AAD153" s="4"/>
      <c r="AAE153" s="4"/>
      <c r="AAF153" s="4"/>
      <c r="AAG153" s="4"/>
      <c r="AAH153" s="4"/>
      <c r="AAI153" s="4"/>
      <c r="AAJ153" s="4"/>
      <c r="AAK153" s="4"/>
      <c r="AAL153" s="4"/>
      <c r="AAM153" s="4"/>
      <c r="AAN153" s="4"/>
      <c r="AAO153" s="4"/>
      <c r="AAP153" s="4"/>
      <c r="AAQ153" s="4"/>
      <c r="AAR153" s="4"/>
      <c r="AAS153" s="4"/>
      <c r="AAT153" s="4"/>
      <c r="AAU153" s="74"/>
      <c r="AAV153" s="74"/>
      <c r="AAW153" s="74"/>
      <c r="AAX153" s="74"/>
      <c r="AAY153" s="74"/>
      <c r="AAZ153" s="74"/>
      <c r="ABA153" s="4"/>
      <c r="ABB153" s="4"/>
      <c r="ABC153" s="4"/>
      <c r="ABD153" s="4"/>
      <c r="ABE153" s="4"/>
      <c r="ABF153" s="4"/>
      <c r="ABG153" s="4"/>
      <c r="ABH153" s="4"/>
      <c r="ABI153" s="4"/>
      <c r="ABJ153" s="4"/>
      <c r="ABK153" s="4"/>
      <c r="ABL153" s="4"/>
      <c r="ABM153" s="4"/>
      <c r="ABN153" s="4"/>
      <c r="ABO153" s="4"/>
      <c r="ABP153" s="4"/>
      <c r="ABQ153" s="4"/>
      <c r="ABR153" s="4"/>
      <c r="ABS153" s="4"/>
      <c r="ABT153" s="4"/>
      <c r="ABU153" s="4"/>
      <c r="ABV153" s="4"/>
      <c r="ABW153" s="4"/>
      <c r="ABX153" s="4"/>
      <c r="ABY153" s="4"/>
      <c r="ABZ153" s="4"/>
      <c r="ACA153" s="4"/>
      <c r="ACB153" s="4"/>
      <c r="ACC153" s="4"/>
      <c r="ACD153" s="4"/>
      <c r="ACE153" s="4"/>
      <c r="ACF153" s="4"/>
      <c r="ACG153" s="4"/>
      <c r="ACH153" s="4"/>
      <c r="ACI153" s="4"/>
      <c r="ACJ153" s="4"/>
      <c r="ACK153" s="4"/>
      <c r="ACL153" s="4"/>
      <c r="ACM153" s="4"/>
      <c r="ACN153" s="4"/>
      <c r="ACO153" s="4"/>
      <c r="ACP153" s="4"/>
      <c r="ACQ153" s="4"/>
      <c r="ACR153" s="4"/>
      <c r="ACS153" s="4"/>
      <c r="ACT153" s="4"/>
      <c r="ACU153" s="4"/>
      <c r="ACV153" s="4"/>
      <c r="ACW153" s="4"/>
      <c r="ACX153" s="4"/>
      <c r="ACY153" s="4"/>
      <c r="ACZ153" s="4"/>
      <c r="ADA153" s="4"/>
      <c r="ADB153" s="4"/>
      <c r="ADC153" s="4"/>
      <c r="ADD153" s="4"/>
      <c r="ADE153" s="4"/>
      <c r="ADF153" s="4"/>
      <c r="ADG153" s="4"/>
      <c r="ADH153" s="4"/>
      <c r="ADI153" s="4"/>
      <c r="ADJ153" s="4"/>
      <c r="ADK153" s="4"/>
      <c r="ADL153" s="4"/>
      <c r="ADM153" s="4"/>
      <c r="ADN153" s="4"/>
      <c r="ADO153" s="4"/>
      <c r="ADP153" s="4"/>
      <c r="ADQ153" s="4"/>
      <c r="ADR153" s="4"/>
      <c r="ADS153" s="4"/>
      <c r="ADT153" s="4"/>
      <c r="ADU153" s="4"/>
      <c r="ADV153" s="4"/>
      <c r="ADW153" s="4"/>
      <c r="ADX153" s="4"/>
      <c r="ADY153" s="4"/>
      <c r="ADZ153" s="4"/>
      <c r="AEA153" s="4"/>
      <c r="AEB153" s="4"/>
      <c r="AEC153" s="4"/>
      <c r="AED153" s="4"/>
      <c r="AEE153" s="4"/>
      <c r="AEF153" s="4"/>
      <c r="AEG153" s="4"/>
      <c r="AEH153" s="4"/>
      <c r="AEI153" s="4"/>
      <c r="AEJ153" s="4"/>
      <c r="AEK153" s="4"/>
      <c r="AEL153" s="4"/>
      <c r="AEM153" s="4"/>
      <c r="AEN153" s="4"/>
      <c r="AEO153" s="4"/>
      <c r="AEP153" s="4"/>
      <c r="AEQ153" s="4"/>
      <c r="AER153" s="4"/>
      <c r="AES153" s="4"/>
      <c r="AET153" s="4"/>
      <c r="AEU153" s="4"/>
      <c r="AEV153" s="4"/>
      <c r="AEW153" s="4"/>
      <c r="AEX153" s="4"/>
      <c r="AEY153" s="4"/>
      <c r="AEZ153" s="4"/>
      <c r="AFA153" s="4"/>
      <c r="AFB153" s="4"/>
      <c r="AFC153" s="4"/>
      <c r="AFD153" s="4"/>
      <c r="AFE153" s="4"/>
      <c r="AFF153" s="4"/>
      <c r="AFG153" s="4"/>
      <c r="AFH153" s="4"/>
      <c r="AFI153" s="4"/>
      <c r="AFJ153" s="4"/>
      <c r="AFK153" s="4"/>
      <c r="AFL153" s="4"/>
      <c r="AFM153" s="4"/>
      <c r="AFN153" s="4"/>
      <c r="AFO153" s="4"/>
      <c r="AFP153" s="4"/>
      <c r="AFQ153" s="4"/>
      <c r="AFR153" s="4"/>
      <c r="AFS153" s="4"/>
      <c r="AFT153" s="4"/>
      <c r="AFU153" s="4"/>
      <c r="AFV153" s="4"/>
      <c r="AFW153" s="4"/>
      <c r="AFX153" s="4"/>
      <c r="AFY153" s="4"/>
      <c r="AFZ153" s="4"/>
      <c r="AGA153" s="4"/>
      <c r="AGB153" s="4"/>
      <c r="AGC153" s="4"/>
      <c r="AGD153" s="4"/>
      <c r="AGE153" s="4"/>
      <c r="AGF153" s="4"/>
      <c r="AGG153" s="4"/>
      <c r="AGH153" s="4"/>
      <c r="AGI153" s="4"/>
      <c r="AGJ153" s="4"/>
      <c r="AGK153" s="4"/>
      <c r="AGL153" s="4"/>
      <c r="AGM153" s="4"/>
      <c r="AGN153" s="4"/>
      <c r="AGO153" s="4"/>
      <c r="AGP153" s="4"/>
      <c r="AGQ153" s="4"/>
      <c r="AGR153" s="4"/>
      <c r="AGS153" s="4"/>
      <c r="AGT153" s="4"/>
      <c r="AGU153" s="4"/>
      <c r="AGV153" s="4"/>
      <c r="AGW153" s="4"/>
      <c r="AGX153" s="4"/>
      <c r="AGY153" s="4"/>
      <c r="AGZ153" s="4"/>
      <c r="AHA153" s="4"/>
      <c r="AHB153" s="4"/>
      <c r="AHC153" s="4"/>
      <c r="AHD153" s="4"/>
      <c r="AHE153" s="4"/>
      <c r="AHF153" s="4"/>
      <c r="AHG153" s="4"/>
      <c r="AHH153" s="4"/>
      <c r="AHI153" s="4"/>
      <c r="AHJ153" s="4"/>
      <c r="AHK153" s="4"/>
      <c r="AHL153" s="4"/>
      <c r="AHM153" s="4"/>
      <c r="AHN153" s="4"/>
      <c r="AHO153" s="4"/>
      <c r="AHP153" s="4"/>
      <c r="AHQ153" s="4"/>
      <c r="AHR153" s="4"/>
      <c r="AHS153" s="4"/>
      <c r="AHT153" s="4"/>
      <c r="AHU153" s="4"/>
      <c r="AHV153" s="4"/>
      <c r="AHW153" s="4"/>
      <c r="AHX153" s="4"/>
      <c r="AHY153" s="4"/>
      <c r="AHZ153" s="4"/>
      <c r="AIA153" s="4"/>
      <c r="AIB153" s="4"/>
      <c r="AIC153" s="4"/>
      <c r="AID153" s="4"/>
      <c r="AIE153" s="4"/>
      <c r="AIF153" s="4"/>
      <c r="AIG153" s="4"/>
      <c r="AIH153" s="4"/>
      <c r="AII153" s="4"/>
      <c r="AIJ153" s="4"/>
      <c r="AIK153" s="4"/>
      <c r="AIL153" s="4"/>
      <c r="AIM153" s="4"/>
      <c r="AIN153" s="4"/>
      <c r="AIO153" s="4"/>
      <c r="AIP153" s="4"/>
      <c r="AIQ153" s="4"/>
      <c r="AIR153" s="4"/>
      <c r="AIS153" s="4"/>
      <c r="AIT153" s="4"/>
      <c r="AIU153" s="4"/>
      <c r="AIV153" s="4"/>
      <c r="AIW153" s="4"/>
      <c r="AIX153" s="4"/>
      <c r="AIY153" s="4"/>
      <c r="AIZ153" s="4"/>
      <c r="AJA153" s="4"/>
      <c r="AJB153" s="4"/>
      <c r="AJC153" s="4"/>
      <c r="AJD153" s="4"/>
      <c r="AJE153" s="4"/>
      <c r="AJF153" s="4"/>
      <c r="AJG153" s="4"/>
      <c r="AJH153" s="4"/>
      <c r="AJI153" s="4"/>
      <c r="AJJ153" s="4"/>
      <c r="AJK153" s="4"/>
      <c r="AJL153" s="4"/>
      <c r="AJM153" s="4"/>
      <c r="AJN153" s="4"/>
      <c r="AJO153" s="4"/>
      <c r="AJP153" s="4"/>
      <c r="AJQ153" s="4"/>
      <c r="AJR153" s="4"/>
      <c r="AJS153" s="4"/>
      <c r="AJT153" s="4"/>
      <c r="AJU153" s="4"/>
      <c r="AJV153" s="4"/>
      <c r="AJW153" s="4"/>
      <c r="AJX153" s="4"/>
      <c r="AJY153" s="4"/>
      <c r="AJZ153" s="4"/>
      <c r="AKA153" s="4"/>
      <c r="AKB153" s="4"/>
      <c r="AKC153" s="4"/>
      <c r="AKD153" s="4"/>
      <c r="AKE153" s="4"/>
      <c r="AKF153" s="4"/>
      <c r="AKG153" s="4"/>
      <c r="AKH153" s="4"/>
      <c r="AKI153" s="4"/>
      <c r="AKJ153" s="4"/>
      <c r="AKK153" s="4"/>
      <c r="AKL153" s="4"/>
      <c r="AKM153" s="4"/>
      <c r="AKN153" s="4"/>
      <c r="AKO153" s="4"/>
      <c r="AKP153" s="4"/>
      <c r="AKQ153" s="74"/>
      <c r="AKR153" s="74"/>
      <c r="AKS153" s="74"/>
      <c r="AKT153" s="74"/>
      <c r="AKU153" s="74"/>
      <c r="AKV153" s="74"/>
      <c r="AKW153" s="4"/>
      <c r="AKX153" s="4"/>
      <c r="AKY153" s="4"/>
      <c r="AKZ153" s="4"/>
      <c r="ALA153" s="4"/>
      <c r="ALB153" s="4"/>
      <c r="ALC153" s="4"/>
      <c r="ALD153" s="4"/>
      <c r="ALE153" s="4"/>
      <c r="ALF153" s="4"/>
      <c r="ALG153" s="4"/>
      <c r="ALH153" s="4"/>
      <c r="ALI153" s="4"/>
      <c r="ALJ153" s="4"/>
      <c r="ALK153" s="4"/>
      <c r="ALL153" s="4"/>
      <c r="ALM153" s="4"/>
      <c r="ALN153" s="4"/>
      <c r="ALO153" s="4"/>
      <c r="ALP153" s="4"/>
      <c r="ALQ153" s="4"/>
      <c r="ALR153" s="4"/>
      <c r="ALS153" s="4"/>
      <c r="ALT153" s="4"/>
      <c r="ALU153" s="4"/>
      <c r="ALV153" s="4"/>
      <c r="ALW153" s="4"/>
      <c r="ALX153" s="4"/>
      <c r="ALY153" s="4"/>
      <c r="ALZ153" s="4"/>
      <c r="AMA153" s="4"/>
      <c r="AMB153" s="4"/>
      <c r="AMC153" s="4"/>
      <c r="AMD153" s="4"/>
      <c r="AME153" s="4"/>
      <c r="AMF153" s="4"/>
      <c r="AMG153" s="4"/>
      <c r="AMH153" s="4"/>
      <c r="AMI153" s="4"/>
      <c r="AMJ153" s="4"/>
      <c r="AMK153" s="4"/>
      <c r="AML153" s="4"/>
      <c r="AMM153" s="4"/>
      <c r="AMN153" s="4"/>
      <c r="AMO153" s="4"/>
      <c r="AMP153" s="4"/>
      <c r="AMQ153" s="4"/>
      <c r="AMR153" s="4"/>
      <c r="AMS153" s="4"/>
      <c r="AMT153" s="4"/>
      <c r="AMU153" s="4"/>
      <c r="AMV153" s="4"/>
      <c r="AMW153" s="4"/>
      <c r="AMX153" s="4"/>
      <c r="AMY153" s="4"/>
      <c r="AMZ153" s="4"/>
      <c r="ANA153" s="4"/>
      <c r="ANB153" s="4"/>
      <c r="ANC153" s="4"/>
      <c r="AND153" s="4"/>
      <c r="ANE153" s="4"/>
      <c r="ANF153" s="4"/>
      <c r="ANG153" s="4"/>
      <c r="ANH153" s="4"/>
      <c r="ANI153" s="4"/>
      <c r="ANJ153" s="4"/>
      <c r="ANK153" s="4"/>
      <c r="ANL153" s="4"/>
      <c r="ANM153" s="4"/>
      <c r="ANN153" s="4"/>
      <c r="ANO153" s="4"/>
      <c r="ANP153" s="4"/>
      <c r="ANQ153" s="4"/>
      <c r="ANR153" s="4"/>
      <c r="ANS153" s="4"/>
      <c r="ANT153" s="4"/>
      <c r="ANU153" s="4"/>
      <c r="ANV153" s="4"/>
      <c r="ANW153" s="4"/>
      <c r="ANX153" s="4"/>
      <c r="ANY153" s="4"/>
      <c r="ANZ153" s="4"/>
      <c r="AOA153" s="4"/>
      <c r="AOB153" s="4"/>
      <c r="AOC153" s="4"/>
      <c r="AOD153" s="4"/>
      <c r="AOE153" s="4"/>
      <c r="AOF153" s="4"/>
      <c r="AOG153" s="4"/>
      <c r="AOH153" s="4"/>
      <c r="AOI153" s="4"/>
      <c r="AOJ153" s="4"/>
      <c r="AOK153" s="4"/>
      <c r="AOL153" s="4"/>
      <c r="AOM153" s="4"/>
      <c r="AON153" s="4"/>
      <c r="AOO153" s="4"/>
      <c r="AOP153" s="4"/>
      <c r="AOQ153" s="4"/>
      <c r="AOR153" s="4"/>
      <c r="AOS153" s="4"/>
      <c r="AOT153" s="4"/>
      <c r="AOU153" s="4"/>
      <c r="AOV153" s="4"/>
      <c r="AOW153" s="4"/>
      <c r="AOX153" s="4"/>
      <c r="AOY153" s="4"/>
      <c r="AOZ153" s="4"/>
      <c r="APA153" s="4"/>
      <c r="APB153" s="4"/>
      <c r="APC153" s="4"/>
      <c r="APD153" s="4"/>
      <c r="APE153" s="4"/>
      <c r="APF153" s="4"/>
      <c r="APG153" s="4"/>
      <c r="APH153" s="4"/>
      <c r="API153" s="4"/>
      <c r="APJ153" s="4"/>
      <c r="APK153" s="4"/>
      <c r="APL153" s="4"/>
      <c r="APM153" s="4"/>
      <c r="APN153" s="4"/>
      <c r="APO153" s="4"/>
      <c r="APP153" s="4"/>
      <c r="APQ153" s="4"/>
      <c r="APR153" s="4"/>
      <c r="APS153" s="4"/>
      <c r="APT153" s="4"/>
      <c r="APU153" s="4"/>
      <c r="APV153" s="4"/>
      <c r="APW153" s="4"/>
      <c r="APX153" s="4"/>
      <c r="APY153" s="4"/>
      <c r="APZ153" s="4"/>
      <c r="AQA153" s="4"/>
      <c r="AQB153" s="4"/>
      <c r="AQC153" s="4"/>
      <c r="AQD153" s="4"/>
      <c r="AQE153" s="4"/>
      <c r="AQF153" s="4"/>
      <c r="AQG153" s="4"/>
      <c r="AQH153" s="4"/>
      <c r="AQI153" s="4"/>
      <c r="AQJ153" s="4"/>
      <c r="AQK153" s="4"/>
      <c r="AQL153" s="4"/>
      <c r="AQM153" s="4"/>
      <c r="AQN153" s="4"/>
      <c r="AQO153" s="4"/>
      <c r="AQP153" s="4"/>
      <c r="AQQ153" s="4"/>
      <c r="AQR153" s="4"/>
      <c r="AQS153" s="4"/>
      <c r="AQT153" s="4"/>
      <c r="AQU153" s="4"/>
      <c r="AQV153" s="4"/>
      <c r="AQW153" s="4"/>
      <c r="AQX153" s="4"/>
      <c r="AQY153" s="4"/>
      <c r="AQZ153" s="4"/>
      <c r="ARA153" s="4"/>
      <c r="ARB153" s="4"/>
      <c r="ARC153" s="4"/>
      <c r="ARD153" s="4"/>
      <c r="ARE153" s="4"/>
      <c r="ARF153" s="4"/>
      <c r="ARG153" s="4"/>
      <c r="ARH153" s="4"/>
      <c r="ARI153" s="4"/>
      <c r="ARJ153" s="4"/>
      <c r="ARK153" s="4"/>
      <c r="ARL153" s="4"/>
      <c r="ARM153" s="4"/>
      <c r="ARN153" s="4"/>
      <c r="ARO153" s="4"/>
      <c r="ARP153" s="4"/>
      <c r="ARQ153" s="4"/>
      <c r="ARR153" s="4"/>
      <c r="ARS153" s="4"/>
      <c r="ART153" s="4"/>
      <c r="ARU153" s="4"/>
      <c r="ARV153" s="4"/>
      <c r="ARW153" s="4"/>
      <c r="ARX153" s="4"/>
      <c r="ARY153" s="4"/>
      <c r="ARZ153" s="4"/>
      <c r="ASA153" s="4"/>
      <c r="ASB153" s="4"/>
      <c r="ASC153" s="4"/>
      <c r="ASD153" s="4"/>
      <c r="ASE153" s="4"/>
      <c r="ASF153" s="4"/>
      <c r="ASG153" s="4"/>
      <c r="ASH153" s="4"/>
      <c r="ASI153" s="4"/>
      <c r="ASJ153" s="4"/>
      <c r="ASK153" s="4"/>
      <c r="ASL153" s="4"/>
      <c r="ASM153" s="4"/>
      <c r="ASN153" s="4"/>
      <c r="ASO153" s="4"/>
      <c r="ASP153" s="4"/>
      <c r="ASQ153" s="4"/>
      <c r="ASR153" s="4"/>
      <c r="ASS153" s="4"/>
      <c r="AST153" s="4"/>
      <c r="ASU153" s="4"/>
      <c r="ASV153" s="4"/>
      <c r="ASW153" s="4"/>
      <c r="ASX153" s="4"/>
      <c r="ASY153" s="4"/>
      <c r="ASZ153" s="4"/>
      <c r="ATA153" s="4"/>
      <c r="ATB153" s="4"/>
      <c r="ATC153" s="4"/>
      <c r="ATD153" s="4"/>
      <c r="ATE153" s="4"/>
      <c r="ATF153" s="4"/>
      <c r="ATG153" s="4"/>
      <c r="ATH153" s="4"/>
      <c r="ATI153" s="4"/>
      <c r="ATJ153" s="4"/>
      <c r="ATK153" s="4"/>
      <c r="ATL153" s="4"/>
      <c r="ATM153" s="4"/>
      <c r="ATN153" s="4"/>
      <c r="ATO153" s="4"/>
      <c r="ATP153" s="4"/>
      <c r="ATQ153" s="4"/>
      <c r="ATR153" s="4"/>
      <c r="ATS153" s="4"/>
      <c r="ATT153" s="4"/>
      <c r="ATU153" s="4"/>
      <c r="ATV153" s="4"/>
      <c r="ATW153" s="4"/>
      <c r="ATX153" s="4"/>
      <c r="ATY153" s="4"/>
      <c r="ATZ153" s="4"/>
      <c r="AUA153" s="4"/>
      <c r="AUB153" s="4"/>
      <c r="AUC153" s="4"/>
      <c r="AUD153" s="4"/>
      <c r="AUE153" s="4"/>
      <c r="AUF153" s="4"/>
      <c r="AUG153" s="4"/>
      <c r="AUH153" s="4"/>
      <c r="AUI153" s="4"/>
      <c r="AUJ153" s="4"/>
      <c r="AUK153" s="4"/>
      <c r="AUL153" s="4"/>
      <c r="AUM153" s="74"/>
      <c r="AUN153" s="74"/>
      <c r="AUO153" s="74"/>
      <c r="AUP153" s="74"/>
      <c r="AUQ153" s="74"/>
      <c r="AUR153" s="74"/>
      <c r="AUS153" s="4"/>
      <c r="AUT153" s="4"/>
      <c r="AUU153" s="4"/>
      <c r="AUV153" s="4"/>
      <c r="AUW153" s="4"/>
      <c r="AUX153" s="4"/>
      <c r="AUY153" s="4"/>
      <c r="AUZ153" s="4"/>
      <c r="AVA153" s="4"/>
      <c r="AVB153" s="4"/>
      <c r="AVC153" s="4"/>
      <c r="AVD153" s="4"/>
      <c r="AVE153" s="4"/>
      <c r="AVF153" s="4"/>
      <c r="AVG153" s="4"/>
      <c r="AVH153" s="4"/>
      <c r="AVI153" s="4"/>
      <c r="AVJ153" s="4"/>
      <c r="AVK153" s="4"/>
      <c r="AVL153" s="4"/>
      <c r="AVM153" s="4"/>
      <c r="AVN153" s="4"/>
      <c r="AVO153" s="4"/>
      <c r="AVP153" s="4"/>
      <c r="AVQ153" s="4"/>
      <c r="AVR153" s="4"/>
      <c r="AVS153" s="4"/>
      <c r="AVT153" s="4"/>
      <c r="AVU153" s="4"/>
      <c r="AVV153" s="4"/>
      <c r="AVW153" s="4"/>
      <c r="AVX153" s="4"/>
      <c r="AVY153" s="4"/>
      <c r="AVZ153" s="4"/>
      <c r="AWA153" s="4"/>
      <c r="AWB153" s="4"/>
      <c r="AWC153" s="4"/>
      <c r="AWD153" s="4"/>
      <c r="AWE153" s="4"/>
      <c r="AWF153" s="4"/>
      <c r="AWG153" s="4"/>
      <c r="AWH153" s="4"/>
      <c r="AWI153" s="4"/>
      <c r="AWJ153" s="4"/>
      <c r="AWK153" s="4"/>
      <c r="AWL153" s="4"/>
      <c r="AWM153" s="4"/>
      <c r="AWN153" s="4"/>
      <c r="AWO153" s="4"/>
      <c r="AWP153" s="4"/>
      <c r="AWQ153" s="4"/>
      <c r="AWR153" s="4"/>
      <c r="AWS153" s="4"/>
      <c r="AWT153" s="4"/>
      <c r="AWU153" s="4"/>
      <c r="AWV153" s="4"/>
      <c r="AWW153" s="4"/>
      <c r="AWX153" s="4"/>
      <c r="AWY153" s="4"/>
      <c r="AWZ153" s="4"/>
      <c r="AXA153" s="4"/>
      <c r="AXB153" s="4"/>
      <c r="AXC153" s="4"/>
      <c r="AXD153" s="4"/>
      <c r="AXE153" s="4"/>
      <c r="AXF153" s="4"/>
      <c r="AXG153" s="4"/>
      <c r="AXH153" s="4"/>
      <c r="AXI153" s="4"/>
      <c r="AXJ153" s="4"/>
      <c r="AXK153" s="4"/>
      <c r="AXL153" s="4"/>
      <c r="AXM153" s="4"/>
      <c r="AXN153" s="4"/>
      <c r="AXO153" s="4"/>
      <c r="AXP153" s="4"/>
      <c r="AXQ153" s="4"/>
      <c r="AXR153" s="4"/>
      <c r="AXS153" s="4"/>
      <c r="AXT153" s="4"/>
      <c r="AXU153" s="4"/>
      <c r="AXV153" s="4"/>
      <c r="AXW153" s="4"/>
      <c r="AXX153" s="4"/>
      <c r="AXY153" s="4"/>
      <c r="AXZ153" s="4"/>
      <c r="AYA153" s="4"/>
      <c r="AYB153" s="4"/>
      <c r="AYC153" s="4"/>
      <c r="AYD153" s="4"/>
      <c r="AYE153" s="4"/>
      <c r="AYF153" s="4"/>
      <c r="AYG153" s="4"/>
      <c r="AYH153" s="4"/>
      <c r="AYI153" s="4"/>
      <c r="AYJ153" s="4"/>
      <c r="AYK153" s="4"/>
      <c r="AYL153" s="4"/>
      <c r="AYM153" s="4"/>
      <c r="AYN153" s="4"/>
      <c r="AYO153" s="4"/>
      <c r="AYP153" s="4"/>
      <c r="AYQ153" s="4"/>
      <c r="AYR153" s="4"/>
      <c r="AYS153" s="4"/>
      <c r="AYT153" s="4"/>
      <c r="AYU153" s="4"/>
      <c r="AYV153" s="4"/>
      <c r="AYW153" s="4"/>
      <c r="AYX153" s="4"/>
      <c r="AYY153" s="4"/>
      <c r="AYZ153" s="4"/>
      <c r="AZA153" s="4"/>
      <c r="AZB153" s="4"/>
      <c r="AZC153" s="4"/>
      <c r="AZD153" s="4"/>
      <c r="AZE153" s="4"/>
      <c r="AZF153" s="4"/>
      <c r="AZG153" s="4"/>
      <c r="AZH153" s="4"/>
      <c r="AZI153" s="4"/>
      <c r="AZJ153" s="4"/>
      <c r="AZK153" s="4"/>
      <c r="AZL153" s="4"/>
      <c r="AZM153" s="4"/>
      <c r="AZN153" s="4"/>
      <c r="AZO153" s="4"/>
      <c r="AZP153" s="4"/>
      <c r="AZQ153" s="4"/>
      <c r="AZR153" s="4"/>
      <c r="AZS153" s="4"/>
      <c r="AZT153" s="4"/>
      <c r="AZU153" s="4"/>
      <c r="AZV153" s="4"/>
      <c r="AZW153" s="4"/>
      <c r="AZX153" s="4"/>
      <c r="AZY153" s="4"/>
      <c r="AZZ153" s="4"/>
      <c r="BAA153" s="4"/>
      <c r="BAB153" s="4"/>
      <c r="BAC153" s="4"/>
      <c r="BAD153" s="4"/>
      <c r="BAE153" s="4"/>
      <c r="BAF153" s="4"/>
      <c r="BAG153" s="4"/>
      <c r="BAH153" s="4"/>
      <c r="BAI153" s="4"/>
      <c r="BAJ153" s="4"/>
      <c r="BAK153" s="4"/>
      <c r="BAL153" s="4"/>
      <c r="BAM153" s="4"/>
      <c r="BAN153" s="4"/>
      <c r="BAO153" s="4"/>
      <c r="BAP153" s="4"/>
      <c r="BAQ153" s="4"/>
      <c r="BAR153" s="4"/>
      <c r="BAS153" s="4"/>
      <c r="BAT153" s="4"/>
      <c r="BAU153" s="4"/>
      <c r="BAV153" s="4"/>
      <c r="BAW153" s="4"/>
      <c r="BAX153" s="4"/>
      <c r="BAY153" s="4"/>
      <c r="BAZ153" s="4"/>
      <c r="BBA153" s="4"/>
      <c r="BBB153" s="4"/>
      <c r="BBC153" s="4"/>
      <c r="BBD153" s="4"/>
      <c r="BBE153" s="4"/>
      <c r="BBF153" s="4"/>
      <c r="BBG153" s="4"/>
      <c r="BBH153" s="4"/>
      <c r="BBI153" s="4"/>
      <c r="BBJ153" s="4"/>
      <c r="BBK153" s="4"/>
      <c r="BBL153" s="4"/>
      <c r="BBM153" s="4"/>
      <c r="BBN153" s="4"/>
      <c r="BBO153" s="4"/>
      <c r="BBP153" s="4"/>
      <c r="BBQ153" s="4"/>
      <c r="BBR153" s="4"/>
      <c r="BBS153" s="4"/>
      <c r="BBT153" s="4"/>
      <c r="BBU153" s="4"/>
      <c r="BBV153" s="4"/>
      <c r="BBW153" s="4"/>
      <c r="BBX153" s="4"/>
      <c r="BBY153" s="4"/>
      <c r="BBZ153" s="4"/>
      <c r="BCA153" s="4"/>
      <c r="BCB153" s="4"/>
      <c r="BCC153" s="4"/>
      <c r="BCD153" s="4"/>
      <c r="BCE153" s="4"/>
      <c r="BCF153" s="4"/>
      <c r="BCG153" s="4"/>
      <c r="BCH153" s="4"/>
      <c r="BCI153" s="4"/>
      <c r="BCJ153" s="4"/>
      <c r="BCK153" s="4"/>
      <c r="BCL153" s="4"/>
      <c r="BCM153" s="4"/>
      <c r="BCN153" s="4"/>
      <c r="BCO153" s="4"/>
      <c r="BCP153" s="4"/>
      <c r="BCQ153" s="4"/>
      <c r="BCR153" s="4"/>
      <c r="BCS153" s="4"/>
      <c r="BCT153" s="4"/>
      <c r="BCU153" s="4"/>
      <c r="BCV153" s="4"/>
      <c r="BCW153" s="4"/>
      <c r="BCX153" s="4"/>
      <c r="BCY153" s="4"/>
      <c r="BCZ153" s="4"/>
      <c r="BDA153" s="4"/>
      <c r="BDB153" s="4"/>
      <c r="BDC153" s="4"/>
      <c r="BDD153" s="4"/>
      <c r="BDE153" s="4"/>
      <c r="BDF153" s="4"/>
      <c r="BDG153" s="4"/>
      <c r="BDH153" s="4"/>
      <c r="BDI153" s="4"/>
      <c r="BDJ153" s="4"/>
      <c r="BDK153" s="4"/>
      <c r="BDL153" s="4"/>
      <c r="BDM153" s="4"/>
      <c r="BDN153" s="4"/>
      <c r="BDO153" s="4"/>
      <c r="BDP153" s="4"/>
      <c r="BDQ153" s="4"/>
      <c r="BDR153" s="4"/>
      <c r="BDS153" s="4"/>
      <c r="BDT153" s="4"/>
      <c r="BDU153" s="4"/>
      <c r="BDV153" s="4"/>
      <c r="BDW153" s="4"/>
      <c r="BDX153" s="4"/>
      <c r="BDY153" s="4"/>
      <c r="BDZ153" s="4"/>
      <c r="BEA153" s="4"/>
      <c r="BEB153" s="4"/>
      <c r="BEC153" s="4"/>
      <c r="BED153" s="4"/>
      <c r="BEE153" s="4"/>
      <c r="BEF153" s="4"/>
      <c r="BEG153" s="4"/>
      <c r="BEH153" s="4"/>
      <c r="BEI153" s="74"/>
      <c r="BEJ153" s="74"/>
      <c r="BEK153" s="74"/>
      <c r="BEL153" s="74"/>
      <c r="BEM153" s="74"/>
      <c r="BEN153" s="74"/>
      <c r="BEO153" s="4"/>
      <c r="BEP153" s="4"/>
      <c r="BEQ153" s="4"/>
      <c r="BER153" s="4"/>
      <c r="BES153" s="4"/>
      <c r="BET153" s="4"/>
      <c r="BEU153" s="4"/>
      <c r="BEV153" s="4"/>
      <c r="BEW153" s="4"/>
      <c r="BEX153" s="4"/>
      <c r="BEY153" s="4"/>
      <c r="BEZ153" s="4"/>
      <c r="BFA153" s="4"/>
      <c r="BFB153" s="4"/>
      <c r="BFC153" s="4"/>
      <c r="BFD153" s="4"/>
      <c r="BFE153" s="4"/>
      <c r="BFF153" s="4"/>
      <c r="BFG153" s="4"/>
      <c r="BFH153" s="4"/>
      <c r="BFI153" s="4"/>
      <c r="BFJ153" s="4"/>
      <c r="BFK153" s="4"/>
      <c r="BFL153" s="4"/>
      <c r="BFM153" s="4"/>
      <c r="BFN153" s="4"/>
      <c r="BFO153" s="4"/>
      <c r="BFP153" s="4"/>
      <c r="BFQ153" s="4"/>
      <c r="BFR153" s="4"/>
      <c r="BFS153" s="4"/>
      <c r="BFT153" s="4"/>
      <c r="BFU153" s="4"/>
      <c r="BFV153" s="4"/>
      <c r="BFW153" s="4"/>
      <c r="BFX153" s="4"/>
      <c r="BFY153" s="4"/>
      <c r="BFZ153" s="4"/>
      <c r="BGA153" s="4"/>
      <c r="BGB153" s="4"/>
      <c r="BGC153" s="4"/>
      <c r="BGD153" s="4"/>
      <c r="BGE153" s="4"/>
      <c r="BGF153" s="4"/>
      <c r="BGG153" s="4"/>
      <c r="BGH153" s="4"/>
      <c r="BGI153" s="4"/>
      <c r="BGJ153" s="4"/>
      <c r="BGK153" s="4"/>
      <c r="BGL153" s="4"/>
      <c r="BGM153" s="4"/>
      <c r="BGN153" s="4"/>
      <c r="BGO153" s="4"/>
      <c r="BGP153" s="4"/>
      <c r="BGQ153" s="4"/>
      <c r="BGR153" s="4"/>
      <c r="BGS153" s="4"/>
      <c r="BGT153" s="4"/>
      <c r="BGU153" s="4"/>
      <c r="BGV153" s="4"/>
      <c r="BGW153" s="4"/>
      <c r="BGX153" s="4"/>
      <c r="BGY153" s="4"/>
      <c r="BGZ153" s="4"/>
      <c r="BHA153" s="4"/>
      <c r="BHB153" s="4"/>
      <c r="BHC153" s="4"/>
      <c r="BHD153" s="4"/>
      <c r="BHE153" s="4"/>
      <c r="BHF153" s="4"/>
      <c r="BHG153" s="4"/>
      <c r="BHH153" s="4"/>
      <c r="BHI153" s="4"/>
      <c r="BHJ153" s="4"/>
      <c r="BHK153" s="4"/>
      <c r="BHL153" s="4"/>
      <c r="BHM153" s="4"/>
      <c r="BHN153" s="4"/>
      <c r="BHO153" s="4"/>
      <c r="BHP153" s="4"/>
      <c r="BHQ153" s="4"/>
      <c r="BHR153" s="4"/>
      <c r="BHS153" s="4"/>
      <c r="BHT153" s="4"/>
      <c r="BHU153" s="4"/>
      <c r="BHV153" s="4"/>
      <c r="BHW153" s="4"/>
      <c r="BHX153" s="4"/>
      <c r="BHY153" s="4"/>
      <c r="BHZ153" s="4"/>
      <c r="BIA153" s="4"/>
      <c r="BIB153" s="4"/>
      <c r="BIC153" s="4"/>
      <c r="BID153" s="4"/>
      <c r="BIE153" s="4"/>
      <c r="BIF153" s="4"/>
      <c r="BIG153" s="4"/>
      <c r="BIH153" s="4"/>
      <c r="BII153" s="4"/>
      <c r="BIJ153" s="4"/>
      <c r="BIK153" s="4"/>
      <c r="BIL153" s="4"/>
      <c r="BIM153" s="4"/>
      <c r="BIN153" s="4"/>
      <c r="BIO153" s="4"/>
      <c r="BIP153" s="4"/>
      <c r="BIQ153" s="4"/>
      <c r="BIR153" s="4"/>
      <c r="BIS153" s="4"/>
      <c r="BIT153" s="4"/>
      <c r="BIU153" s="4"/>
      <c r="BIV153" s="4"/>
      <c r="BIW153" s="4"/>
      <c r="BIX153" s="4"/>
      <c r="BIY153" s="4"/>
      <c r="BIZ153" s="4"/>
      <c r="BJA153" s="4"/>
      <c r="BJB153" s="4"/>
      <c r="BJC153" s="4"/>
      <c r="BJD153" s="4"/>
      <c r="BJE153" s="4"/>
      <c r="BJF153" s="4"/>
      <c r="BJG153" s="4"/>
      <c r="BJH153" s="4"/>
      <c r="BJI153" s="4"/>
      <c r="BJJ153" s="4"/>
      <c r="BJK153" s="4"/>
      <c r="BJL153" s="4"/>
      <c r="BJM153" s="4"/>
      <c r="BJN153" s="4"/>
      <c r="BJO153" s="4"/>
      <c r="BJP153" s="4"/>
      <c r="BJQ153" s="4"/>
      <c r="BJR153" s="4"/>
      <c r="BJS153" s="4"/>
      <c r="BJT153" s="4"/>
      <c r="BJU153" s="4"/>
      <c r="BJV153" s="4"/>
      <c r="BJW153" s="4"/>
      <c r="BJX153" s="4"/>
      <c r="BJY153" s="4"/>
      <c r="BJZ153" s="4"/>
      <c r="BKA153" s="4"/>
      <c r="BKB153" s="4"/>
      <c r="BKC153" s="4"/>
      <c r="BKD153" s="4"/>
      <c r="BKE153" s="4"/>
      <c r="BKF153" s="4"/>
      <c r="BKG153" s="4"/>
      <c r="BKH153" s="4"/>
      <c r="BKI153" s="4"/>
      <c r="BKJ153" s="4"/>
      <c r="BKK153" s="4"/>
      <c r="BKL153" s="4"/>
      <c r="BKM153" s="4"/>
      <c r="BKN153" s="4"/>
      <c r="BKO153" s="4"/>
      <c r="BKP153" s="4"/>
      <c r="BKQ153" s="4"/>
      <c r="BKR153" s="4"/>
      <c r="BKS153" s="4"/>
      <c r="BKT153" s="4"/>
      <c r="BKU153" s="4"/>
      <c r="BKV153" s="4"/>
      <c r="BKW153" s="4"/>
      <c r="BKX153" s="4"/>
      <c r="BKY153" s="4"/>
      <c r="BKZ153" s="4"/>
      <c r="BLA153" s="4"/>
      <c r="BLB153" s="4"/>
      <c r="BLC153" s="4"/>
      <c r="BLD153" s="4"/>
      <c r="BLE153" s="4"/>
      <c r="BLF153" s="4"/>
      <c r="BLG153" s="4"/>
      <c r="BLH153" s="4"/>
      <c r="BLI153" s="4"/>
      <c r="BLJ153" s="4"/>
      <c r="BLK153" s="4"/>
      <c r="BLL153" s="4"/>
      <c r="BLM153" s="4"/>
      <c r="BLN153" s="4"/>
      <c r="BLO153" s="4"/>
      <c r="BLP153" s="4"/>
      <c r="BLQ153" s="4"/>
      <c r="BLR153" s="4"/>
      <c r="BLS153" s="4"/>
      <c r="BLT153" s="4"/>
      <c r="BLU153" s="4"/>
      <c r="BLV153" s="4"/>
      <c r="BLW153" s="4"/>
      <c r="BLX153" s="4"/>
      <c r="BLY153" s="4"/>
      <c r="BLZ153" s="4"/>
      <c r="BMA153" s="4"/>
      <c r="BMB153" s="4"/>
      <c r="BMC153" s="4"/>
      <c r="BMD153" s="4"/>
      <c r="BME153" s="4"/>
      <c r="BMF153" s="4"/>
      <c r="BMG153" s="4"/>
      <c r="BMH153" s="4"/>
      <c r="BMI153" s="4"/>
      <c r="BMJ153" s="4"/>
      <c r="BMK153" s="4"/>
      <c r="BML153" s="4"/>
      <c r="BMM153" s="4"/>
      <c r="BMN153" s="4"/>
      <c r="BMO153" s="4"/>
      <c r="BMP153" s="4"/>
      <c r="BMQ153" s="4"/>
      <c r="BMR153" s="4"/>
      <c r="BMS153" s="4"/>
      <c r="BMT153" s="4"/>
      <c r="BMU153" s="4"/>
      <c r="BMV153" s="4"/>
      <c r="BMW153" s="4"/>
      <c r="BMX153" s="4"/>
      <c r="BMY153" s="4"/>
      <c r="BMZ153" s="4"/>
      <c r="BNA153" s="4"/>
      <c r="BNB153" s="4"/>
      <c r="BNC153" s="4"/>
      <c r="BND153" s="4"/>
      <c r="BNE153" s="4"/>
      <c r="BNF153" s="4"/>
      <c r="BNG153" s="4"/>
      <c r="BNH153" s="4"/>
      <c r="BNI153" s="4"/>
      <c r="BNJ153" s="4"/>
      <c r="BNK153" s="4"/>
      <c r="BNL153" s="4"/>
      <c r="BNM153" s="4"/>
      <c r="BNN153" s="4"/>
      <c r="BNO153" s="4"/>
      <c r="BNP153" s="4"/>
      <c r="BNQ153" s="4"/>
      <c r="BNR153" s="4"/>
      <c r="BNS153" s="4"/>
      <c r="BNT153" s="4"/>
      <c r="BNU153" s="4"/>
      <c r="BNV153" s="4"/>
      <c r="BNW153" s="4"/>
      <c r="BNX153" s="4"/>
      <c r="BNY153" s="4"/>
      <c r="BNZ153" s="4"/>
      <c r="BOA153" s="4"/>
      <c r="BOB153" s="4"/>
      <c r="BOC153" s="4"/>
      <c r="BOD153" s="4"/>
      <c r="BOE153" s="74"/>
      <c r="BOF153" s="74"/>
      <c r="BOG153" s="74"/>
      <c r="BOH153" s="74"/>
      <c r="BOI153" s="74"/>
      <c r="BOJ153" s="74"/>
      <c r="BOK153" s="4"/>
      <c r="BOL153" s="4"/>
      <c r="BOM153" s="4"/>
      <c r="BON153" s="4"/>
      <c r="BOO153" s="4"/>
      <c r="BOP153" s="4"/>
      <c r="BOQ153" s="4"/>
      <c r="BOR153" s="4"/>
      <c r="BOS153" s="4"/>
      <c r="BOT153" s="4"/>
      <c r="BOU153" s="4"/>
      <c r="BOV153" s="4"/>
      <c r="BOW153" s="4"/>
      <c r="BOX153" s="4"/>
      <c r="BOY153" s="4"/>
      <c r="BOZ153" s="4"/>
      <c r="BPA153" s="4"/>
      <c r="BPB153" s="4"/>
      <c r="BPC153" s="4"/>
      <c r="BPD153" s="4"/>
      <c r="BPE153" s="4"/>
      <c r="BPF153" s="4"/>
      <c r="BPG153" s="4"/>
      <c r="BPH153" s="4"/>
      <c r="BPI153" s="4"/>
      <c r="BPJ153" s="4"/>
      <c r="BPK153" s="4"/>
      <c r="BPL153" s="4"/>
      <c r="BPM153" s="4"/>
      <c r="BPN153" s="4"/>
      <c r="BPO153" s="4"/>
      <c r="BPP153" s="4"/>
      <c r="BPQ153" s="4"/>
      <c r="BPR153" s="4"/>
      <c r="BPS153" s="4"/>
      <c r="BPT153" s="4"/>
      <c r="BPU153" s="4"/>
      <c r="BPV153" s="4"/>
      <c r="BPW153" s="4"/>
      <c r="BPX153" s="4"/>
      <c r="BPY153" s="4"/>
      <c r="BPZ153" s="4"/>
      <c r="BQA153" s="4"/>
      <c r="BQB153" s="4"/>
      <c r="BQC153" s="4"/>
      <c r="BQD153" s="4"/>
      <c r="BQE153" s="4"/>
      <c r="BQF153" s="4"/>
      <c r="BQG153" s="4"/>
      <c r="BQH153" s="4"/>
      <c r="BQI153" s="4"/>
      <c r="BQJ153" s="4"/>
      <c r="BQK153" s="4"/>
      <c r="BQL153" s="4"/>
      <c r="BQM153" s="4"/>
      <c r="BQN153" s="4"/>
      <c r="BQO153" s="4"/>
      <c r="BQP153" s="4"/>
      <c r="BQQ153" s="4"/>
      <c r="BQR153" s="4"/>
      <c r="BQS153" s="4"/>
      <c r="BQT153" s="4"/>
      <c r="BQU153" s="4"/>
      <c r="BQV153" s="4"/>
      <c r="BQW153" s="4"/>
      <c r="BQX153" s="4"/>
      <c r="BQY153" s="4"/>
      <c r="BQZ153" s="4"/>
      <c r="BRA153" s="4"/>
      <c r="BRB153" s="4"/>
      <c r="BRC153" s="4"/>
      <c r="BRD153" s="4"/>
      <c r="BRE153" s="4"/>
      <c r="BRF153" s="4"/>
      <c r="BRG153" s="4"/>
      <c r="BRH153" s="4"/>
      <c r="BRI153" s="4"/>
      <c r="BRJ153" s="4"/>
      <c r="BRK153" s="4"/>
      <c r="BRL153" s="4"/>
      <c r="BRM153" s="4"/>
      <c r="BRN153" s="4"/>
      <c r="BRO153" s="4"/>
      <c r="BRP153" s="4"/>
      <c r="BRQ153" s="4"/>
      <c r="BRR153" s="4"/>
      <c r="BRS153" s="4"/>
      <c r="BRT153" s="4"/>
      <c r="BRU153" s="4"/>
      <c r="BRV153" s="4"/>
      <c r="BRW153" s="4"/>
      <c r="BRX153" s="4"/>
      <c r="BRY153" s="4"/>
      <c r="BRZ153" s="4"/>
      <c r="BSA153" s="4"/>
      <c r="BSB153" s="4"/>
      <c r="BSC153" s="4"/>
      <c r="BSD153" s="4"/>
      <c r="BSE153" s="4"/>
      <c r="BSF153" s="4"/>
      <c r="BSG153" s="4"/>
      <c r="BSH153" s="4"/>
      <c r="BSI153" s="4"/>
      <c r="BSJ153" s="4"/>
      <c r="BSK153" s="4"/>
      <c r="BSL153" s="4"/>
      <c r="BSM153" s="4"/>
      <c r="BSN153" s="4"/>
      <c r="BSO153" s="4"/>
      <c r="BSP153" s="4"/>
      <c r="BSQ153" s="4"/>
      <c r="BSR153" s="4"/>
      <c r="BSS153" s="4"/>
      <c r="BST153" s="4"/>
      <c r="BSU153" s="4"/>
      <c r="BSV153" s="4"/>
      <c r="BSW153" s="4"/>
      <c r="BSX153" s="4"/>
      <c r="BSY153" s="4"/>
      <c r="BSZ153" s="4"/>
      <c r="BTA153" s="4"/>
      <c r="BTB153" s="4"/>
      <c r="BTC153" s="4"/>
      <c r="BTD153" s="4"/>
      <c r="BTE153" s="4"/>
      <c r="BTF153" s="4"/>
      <c r="BTG153" s="4"/>
      <c r="BTH153" s="4"/>
      <c r="BTI153" s="4"/>
      <c r="BTJ153" s="4"/>
      <c r="BTK153" s="4"/>
      <c r="BTL153" s="4"/>
      <c r="BTM153" s="4"/>
      <c r="BTN153" s="4"/>
      <c r="BTO153" s="4"/>
      <c r="BTP153" s="4"/>
      <c r="BTQ153" s="4"/>
      <c r="BTR153" s="4"/>
      <c r="BTS153" s="4"/>
      <c r="BTT153" s="4"/>
      <c r="BTU153" s="4"/>
      <c r="BTV153" s="4"/>
      <c r="BTW153" s="4"/>
      <c r="BTX153" s="4"/>
      <c r="BTY153" s="4"/>
      <c r="BTZ153" s="4"/>
      <c r="BUA153" s="4"/>
      <c r="BUB153" s="4"/>
      <c r="BUC153" s="4"/>
      <c r="BUD153" s="4"/>
      <c r="BUE153" s="4"/>
      <c r="BUF153" s="4"/>
      <c r="BUG153" s="4"/>
      <c r="BUH153" s="4"/>
      <c r="BUI153" s="4"/>
      <c r="BUJ153" s="4"/>
      <c r="BUK153" s="4"/>
      <c r="BUL153" s="4"/>
      <c r="BUM153" s="4"/>
      <c r="BUN153" s="4"/>
      <c r="BUO153" s="4"/>
      <c r="BUP153" s="4"/>
      <c r="BUQ153" s="4"/>
      <c r="BUR153" s="4"/>
      <c r="BUS153" s="4"/>
      <c r="BUT153" s="4"/>
      <c r="BUU153" s="4"/>
      <c r="BUV153" s="4"/>
      <c r="BUW153" s="4"/>
      <c r="BUX153" s="4"/>
      <c r="BUY153" s="4"/>
      <c r="BUZ153" s="4"/>
      <c r="BVA153" s="4"/>
      <c r="BVB153" s="4"/>
      <c r="BVC153" s="4"/>
      <c r="BVD153" s="4"/>
      <c r="BVE153" s="4"/>
      <c r="BVF153" s="4"/>
      <c r="BVG153" s="4"/>
      <c r="BVH153" s="4"/>
      <c r="BVI153" s="4"/>
      <c r="BVJ153" s="4"/>
      <c r="BVK153" s="4"/>
      <c r="BVL153" s="4"/>
      <c r="BVM153" s="4"/>
      <c r="BVN153" s="4"/>
      <c r="BVO153" s="4"/>
      <c r="BVP153" s="4"/>
      <c r="BVQ153" s="4"/>
      <c r="BVR153" s="4"/>
      <c r="BVS153" s="4"/>
      <c r="BVT153" s="4"/>
      <c r="BVU153" s="4"/>
      <c r="BVV153" s="4"/>
      <c r="BVW153" s="4"/>
      <c r="BVX153" s="4"/>
      <c r="BVY153" s="4"/>
      <c r="BVZ153" s="4"/>
      <c r="BWA153" s="4"/>
      <c r="BWB153" s="4"/>
      <c r="BWC153" s="4"/>
      <c r="BWD153" s="4"/>
      <c r="BWE153" s="4"/>
      <c r="BWF153" s="4"/>
      <c r="BWG153" s="4"/>
      <c r="BWH153" s="4"/>
      <c r="BWI153" s="4"/>
      <c r="BWJ153" s="4"/>
      <c r="BWK153" s="4"/>
      <c r="BWL153" s="4"/>
      <c r="BWM153" s="4"/>
      <c r="BWN153" s="4"/>
      <c r="BWO153" s="4"/>
      <c r="BWP153" s="4"/>
      <c r="BWQ153" s="4"/>
      <c r="BWR153" s="4"/>
      <c r="BWS153" s="4"/>
      <c r="BWT153" s="4"/>
      <c r="BWU153" s="4"/>
      <c r="BWV153" s="4"/>
      <c r="BWW153" s="4"/>
      <c r="BWX153" s="4"/>
      <c r="BWY153" s="4"/>
      <c r="BWZ153" s="4"/>
      <c r="BXA153" s="4"/>
      <c r="BXB153" s="4"/>
      <c r="BXC153" s="4"/>
      <c r="BXD153" s="4"/>
      <c r="BXE153" s="4"/>
      <c r="BXF153" s="4"/>
      <c r="BXG153" s="4"/>
      <c r="BXH153" s="4"/>
      <c r="BXI153" s="4"/>
      <c r="BXJ153" s="4"/>
      <c r="BXK153" s="4"/>
      <c r="BXL153" s="4"/>
      <c r="BXM153" s="4"/>
      <c r="BXN153" s="4"/>
      <c r="BXO153" s="4"/>
      <c r="BXP153" s="4"/>
      <c r="BXQ153" s="4"/>
      <c r="BXR153" s="4"/>
      <c r="BXS153" s="4"/>
      <c r="BXT153" s="4"/>
      <c r="BXU153" s="4"/>
      <c r="BXV153" s="4"/>
      <c r="BXW153" s="4"/>
      <c r="BXX153" s="4"/>
      <c r="BXY153" s="4"/>
      <c r="BXZ153" s="4"/>
      <c r="BYA153" s="74"/>
      <c r="BYB153" s="74"/>
      <c r="BYC153" s="74"/>
      <c r="BYD153" s="74"/>
      <c r="BYE153" s="74"/>
      <c r="BYF153" s="74"/>
      <c r="BYG153" s="4"/>
      <c r="BYH153" s="4"/>
      <c r="BYI153" s="4"/>
      <c r="BYJ153" s="4"/>
      <c r="BYK153" s="4"/>
      <c r="BYL153" s="4"/>
      <c r="BYM153" s="4"/>
      <c r="BYN153" s="4"/>
      <c r="BYO153" s="4"/>
      <c r="BYP153" s="4"/>
      <c r="BYQ153" s="4"/>
      <c r="BYR153" s="4"/>
      <c r="BYS153" s="4"/>
      <c r="BYT153" s="4"/>
      <c r="BYU153" s="4"/>
      <c r="BYV153" s="4"/>
      <c r="BYW153" s="4"/>
      <c r="BYX153" s="4"/>
      <c r="BYY153" s="4"/>
      <c r="BYZ153" s="4"/>
      <c r="BZA153" s="4"/>
      <c r="BZB153" s="4"/>
      <c r="BZC153" s="4"/>
      <c r="BZD153" s="4"/>
      <c r="BZE153" s="4"/>
      <c r="BZF153" s="4"/>
      <c r="BZG153" s="4"/>
      <c r="BZH153" s="4"/>
      <c r="BZI153" s="4"/>
      <c r="BZJ153" s="4"/>
      <c r="BZK153" s="4"/>
      <c r="BZL153" s="4"/>
      <c r="BZM153" s="4"/>
      <c r="BZN153" s="4"/>
      <c r="BZO153" s="4"/>
      <c r="BZP153" s="4"/>
      <c r="BZQ153" s="4"/>
      <c r="BZR153" s="4"/>
      <c r="BZS153" s="4"/>
      <c r="BZT153" s="4"/>
      <c r="BZU153" s="4"/>
      <c r="BZV153" s="4"/>
      <c r="BZW153" s="4"/>
      <c r="BZX153" s="4"/>
      <c r="BZY153" s="4"/>
      <c r="BZZ153" s="4"/>
      <c r="CAA153" s="4"/>
      <c r="CAB153" s="4"/>
      <c r="CAC153" s="4"/>
      <c r="CAD153" s="4"/>
      <c r="CAE153" s="4"/>
      <c r="CAF153" s="4"/>
      <c r="CAG153" s="4"/>
      <c r="CAH153" s="4"/>
      <c r="CAI153" s="4"/>
      <c r="CAJ153" s="4"/>
      <c r="CAK153" s="4"/>
      <c r="CAL153" s="4"/>
      <c r="CAM153" s="4"/>
      <c r="CAN153" s="4"/>
      <c r="CAO153" s="4"/>
      <c r="CAP153" s="4"/>
      <c r="CAQ153" s="4"/>
      <c r="CAR153" s="4"/>
      <c r="CAS153" s="4"/>
      <c r="CAT153" s="4"/>
      <c r="CAU153" s="4"/>
      <c r="CAV153" s="4"/>
      <c r="CAW153" s="4"/>
      <c r="CAX153" s="4"/>
      <c r="CAY153" s="4"/>
      <c r="CAZ153" s="4"/>
      <c r="CBA153" s="4"/>
      <c r="CBB153" s="4"/>
      <c r="CBC153" s="4"/>
      <c r="CBD153" s="4"/>
      <c r="CBE153" s="4"/>
      <c r="CBF153" s="4"/>
      <c r="CBG153" s="4"/>
      <c r="CBH153" s="4"/>
      <c r="CBI153" s="4"/>
      <c r="CBJ153" s="4"/>
      <c r="CBK153" s="4"/>
      <c r="CBL153" s="4"/>
      <c r="CBM153" s="4"/>
      <c r="CBN153" s="4"/>
      <c r="CBO153" s="4"/>
      <c r="CBP153" s="4"/>
      <c r="CBQ153" s="4"/>
      <c r="CBR153" s="4"/>
      <c r="CBS153" s="4"/>
      <c r="CBT153" s="4"/>
      <c r="CBU153" s="4"/>
      <c r="CBV153" s="4"/>
      <c r="CBW153" s="4"/>
      <c r="CBX153" s="4"/>
      <c r="CBY153" s="4"/>
      <c r="CBZ153" s="4"/>
      <c r="CCA153" s="4"/>
      <c r="CCB153" s="4"/>
      <c r="CCC153" s="4"/>
      <c r="CCD153" s="4"/>
      <c r="CCE153" s="4"/>
      <c r="CCF153" s="4"/>
      <c r="CCG153" s="4"/>
      <c r="CCH153" s="4"/>
      <c r="CCI153" s="4"/>
      <c r="CCJ153" s="4"/>
      <c r="CCK153" s="4"/>
      <c r="CCL153" s="4"/>
      <c r="CCM153" s="4"/>
      <c r="CCN153" s="4"/>
      <c r="CCO153" s="4"/>
      <c r="CCP153" s="4"/>
      <c r="CCQ153" s="4"/>
      <c r="CCR153" s="4"/>
      <c r="CCS153" s="4"/>
      <c r="CCT153" s="4"/>
      <c r="CCU153" s="4"/>
      <c r="CCV153" s="4"/>
      <c r="CCW153" s="4"/>
      <c r="CCX153" s="4"/>
      <c r="CCY153" s="4"/>
      <c r="CCZ153" s="4"/>
      <c r="CDA153" s="4"/>
      <c r="CDB153" s="4"/>
      <c r="CDC153" s="4"/>
      <c r="CDD153" s="4"/>
      <c r="CDE153" s="4"/>
      <c r="CDF153" s="4"/>
      <c r="CDG153" s="4"/>
      <c r="CDH153" s="4"/>
      <c r="CDI153" s="4"/>
      <c r="CDJ153" s="4"/>
      <c r="CDK153" s="4"/>
      <c r="CDL153" s="4"/>
      <c r="CDM153" s="4"/>
      <c r="CDN153" s="4"/>
      <c r="CDO153" s="4"/>
      <c r="CDP153" s="4"/>
      <c r="CDQ153" s="4"/>
      <c r="CDR153" s="4"/>
      <c r="CDS153" s="4"/>
      <c r="CDT153" s="4"/>
      <c r="CDU153" s="4"/>
      <c r="CDV153" s="4"/>
      <c r="CDW153" s="4"/>
      <c r="CDX153" s="4"/>
      <c r="CDY153" s="4"/>
      <c r="CDZ153" s="4"/>
      <c r="CEA153" s="4"/>
      <c r="CEB153" s="4"/>
      <c r="CEC153" s="4"/>
      <c r="CED153" s="4"/>
      <c r="CEE153" s="4"/>
      <c r="CEF153" s="4"/>
      <c r="CEG153" s="4"/>
      <c r="CEH153" s="4"/>
      <c r="CEI153" s="4"/>
      <c r="CEJ153" s="4"/>
      <c r="CEK153" s="4"/>
      <c r="CEL153" s="4"/>
      <c r="CEM153" s="4"/>
      <c r="CEN153" s="4"/>
      <c r="CEO153" s="4"/>
      <c r="CEP153" s="4"/>
      <c r="CEQ153" s="4"/>
      <c r="CER153" s="4"/>
      <c r="CES153" s="4"/>
      <c r="CET153" s="4"/>
      <c r="CEU153" s="4"/>
      <c r="CEV153" s="4"/>
      <c r="CEW153" s="4"/>
      <c r="CEX153" s="4"/>
      <c r="CEY153" s="4"/>
      <c r="CEZ153" s="4"/>
      <c r="CFA153" s="4"/>
      <c r="CFB153" s="4"/>
      <c r="CFC153" s="4"/>
      <c r="CFD153" s="4"/>
      <c r="CFE153" s="4"/>
      <c r="CFF153" s="4"/>
      <c r="CFG153" s="4"/>
      <c r="CFH153" s="4"/>
      <c r="CFI153" s="4"/>
      <c r="CFJ153" s="4"/>
      <c r="CFK153" s="4"/>
      <c r="CFL153" s="4"/>
      <c r="CFM153" s="4"/>
      <c r="CFN153" s="4"/>
      <c r="CFO153" s="4"/>
      <c r="CFP153" s="4"/>
      <c r="CFQ153" s="4"/>
      <c r="CFR153" s="4"/>
      <c r="CFS153" s="4"/>
      <c r="CFT153" s="4"/>
      <c r="CFU153" s="4"/>
      <c r="CFV153" s="4"/>
      <c r="CFW153" s="4"/>
      <c r="CFX153" s="4"/>
      <c r="CFY153" s="4"/>
      <c r="CFZ153" s="4"/>
      <c r="CGA153" s="4"/>
      <c r="CGB153" s="4"/>
      <c r="CGC153" s="4"/>
      <c r="CGD153" s="4"/>
      <c r="CGE153" s="4"/>
      <c r="CGF153" s="4"/>
      <c r="CGG153" s="4"/>
      <c r="CGH153" s="4"/>
      <c r="CGI153" s="4"/>
      <c r="CGJ153" s="4"/>
      <c r="CGK153" s="4"/>
      <c r="CGL153" s="4"/>
      <c r="CGM153" s="4"/>
      <c r="CGN153" s="4"/>
      <c r="CGO153" s="4"/>
      <c r="CGP153" s="4"/>
      <c r="CGQ153" s="4"/>
      <c r="CGR153" s="4"/>
      <c r="CGS153" s="4"/>
      <c r="CGT153" s="4"/>
      <c r="CGU153" s="4"/>
      <c r="CGV153" s="4"/>
      <c r="CGW153" s="4"/>
      <c r="CGX153" s="4"/>
      <c r="CGY153" s="4"/>
      <c r="CGZ153" s="4"/>
      <c r="CHA153" s="4"/>
      <c r="CHB153" s="4"/>
      <c r="CHC153" s="4"/>
      <c r="CHD153" s="4"/>
      <c r="CHE153" s="4"/>
      <c r="CHF153" s="4"/>
      <c r="CHG153" s="4"/>
      <c r="CHH153" s="4"/>
      <c r="CHI153" s="4"/>
      <c r="CHJ153" s="4"/>
      <c r="CHK153" s="4"/>
      <c r="CHL153" s="4"/>
      <c r="CHM153" s="4"/>
      <c r="CHN153" s="4"/>
      <c r="CHO153" s="4"/>
      <c r="CHP153" s="4"/>
      <c r="CHQ153" s="4"/>
      <c r="CHR153" s="4"/>
      <c r="CHS153" s="4"/>
      <c r="CHT153" s="4"/>
      <c r="CHU153" s="4"/>
      <c r="CHV153" s="4"/>
      <c r="CHW153" s="74"/>
      <c r="CHX153" s="74"/>
      <c r="CHY153" s="74"/>
      <c r="CHZ153" s="74"/>
      <c r="CIA153" s="74"/>
      <c r="CIB153" s="74"/>
      <c r="CIC153" s="4"/>
      <c r="CID153" s="4"/>
      <c r="CIE153" s="4"/>
      <c r="CIF153" s="4"/>
      <c r="CIG153" s="4"/>
      <c r="CIH153" s="4"/>
      <c r="CII153" s="4"/>
      <c r="CIJ153" s="4"/>
      <c r="CIK153" s="4"/>
      <c r="CIL153" s="4"/>
      <c r="CIM153" s="4"/>
      <c r="CIN153" s="4"/>
      <c r="CIO153" s="4"/>
      <c r="CIP153" s="4"/>
      <c r="CIQ153" s="4"/>
      <c r="CIR153" s="4"/>
      <c r="CIS153" s="4"/>
      <c r="CIT153" s="4"/>
      <c r="CIU153" s="4"/>
      <c r="CIV153" s="4"/>
      <c r="CIW153" s="4"/>
      <c r="CIX153" s="4"/>
      <c r="CIY153" s="4"/>
      <c r="CIZ153" s="4"/>
      <c r="CJA153" s="4"/>
      <c r="CJB153" s="4"/>
      <c r="CJC153" s="4"/>
      <c r="CJD153" s="4"/>
      <c r="CJE153" s="4"/>
      <c r="CJF153" s="4"/>
      <c r="CJG153" s="4"/>
      <c r="CJH153" s="4"/>
      <c r="CJI153" s="4"/>
      <c r="CJJ153" s="4"/>
      <c r="CJK153" s="4"/>
      <c r="CJL153" s="4"/>
      <c r="CJM153" s="4"/>
      <c r="CJN153" s="4"/>
      <c r="CJO153" s="4"/>
      <c r="CJP153" s="4"/>
      <c r="CJQ153" s="4"/>
      <c r="CJR153" s="4"/>
      <c r="CJS153" s="4"/>
      <c r="CJT153" s="4"/>
      <c r="CJU153" s="4"/>
      <c r="CJV153" s="4"/>
      <c r="CJW153" s="4"/>
      <c r="CJX153" s="4"/>
      <c r="CJY153" s="4"/>
      <c r="CJZ153" s="4"/>
      <c r="CKA153" s="4"/>
      <c r="CKB153" s="4"/>
      <c r="CKC153" s="4"/>
      <c r="CKD153" s="4"/>
      <c r="CKE153" s="4"/>
      <c r="CKF153" s="4"/>
      <c r="CKG153" s="4"/>
      <c r="CKH153" s="4"/>
      <c r="CKI153" s="4"/>
      <c r="CKJ153" s="4"/>
      <c r="CKK153" s="4"/>
      <c r="CKL153" s="4"/>
      <c r="CKM153" s="4"/>
      <c r="CKN153" s="4"/>
      <c r="CKO153" s="4"/>
      <c r="CKP153" s="4"/>
      <c r="CKQ153" s="4"/>
      <c r="CKR153" s="4"/>
      <c r="CKS153" s="4"/>
      <c r="CKT153" s="4"/>
      <c r="CKU153" s="4"/>
      <c r="CKV153" s="4"/>
      <c r="CKW153" s="4"/>
      <c r="CKX153" s="4"/>
      <c r="CKY153" s="4"/>
      <c r="CKZ153" s="4"/>
      <c r="CLA153" s="4"/>
      <c r="CLB153" s="4"/>
      <c r="CLC153" s="4"/>
      <c r="CLD153" s="4"/>
      <c r="CLE153" s="4"/>
      <c r="CLF153" s="4"/>
      <c r="CLG153" s="4"/>
      <c r="CLH153" s="4"/>
      <c r="CLI153" s="4"/>
      <c r="CLJ153" s="4"/>
      <c r="CLK153" s="4"/>
      <c r="CLL153" s="4"/>
      <c r="CLM153" s="4"/>
      <c r="CLN153" s="4"/>
      <c r="CLO153" s="4"/>
      <c r="CLP153" s="4"/>
      <c r="CLQ153" s="4"/>
      <c r="CLR153" s="4"/>
      <c r="CLS153" s="4"/>
      <c r="CLT153" s="4"/>
      <c r="CLU153" s="4"/>
      <c r="CLV153" s="4"/>
      <c r="CLW153" s="4"/>
      <c r="CLX153" s="4"/>
      <c r="CLY153" s="4"/>
      <c r="CLZ153" s="4"/>
      <c r="CMA153" s="4"/>
      <c r="CMB153" s="4"/>
      <c r="CMC153" s="4"/>
      <c r="CMD153" s="4"/>
      <c r="CME153" s="4"/>
      <c r="CMF153" s="4"/>
      <c r="CMG153" s="4"/>
      <c r="CMH153" s="4"/>
      <c r="CMI153" s="4"/>
      <c r="CMJ153" s="4"/>
      <c r="CMK153" s="4"/>
      <c r="CML153" s="4"/>
      <c r="CMM153" s="4"/>
      <c r="CMN153" s="4"/>
      <c r="CMO153" s="4"/>
      <c r="CMP153" s="4"/>
      <c r="CMQ153" s="4"/>
      <c r="CMR153" s="4"/>
      <c r="CMS153" s="4"/>
      <c r="CMT153" s="4"/>
      <c r="CMU153" s="4"/>
      <c r="CMV153" s="4"/>
      <c r="CMW153" s="4"/>
      <c r="CMX153" s="4"/>
      <c r="CMY153" s="4"/>
      <c r="CMZ153" s="4"/>
      <c r="CNA153" s="4"/>
      <c r="CNB153" s="4"/>
      <c r="CNC153" s="4"/>
      <c r="CND153" s="4"/>
      <c r="CNE153" s="4"/>
      <c r="CNF153" s="4"/>
      <c r="CNG153" s="4"/>
      <c r="CNH153" s="4"/>
      <c r="CNI153" s="4"/>
      <c r="CNJ153" s="4"/>
      <c r="CNK153" s="4"/>
      <c r="CNL153" s="4"/>
      <c r="CNM153" s="4"/>
      <c r="CNN153" s="4"/>
      <c r="CNO153" s="4"/>
      <c r="CNP153" s="4"/>
      <c r="CNQ153" s="4"/>
      <c r="CNR153" s="4"/>
      <c r="CNS153" s="4"/>
      <c r="CNT153" s="4"/>
      <c r="CNU153" s="4"/>
      <c r="CNV153" s="4"/>
      <c r="CNW153" s="4"/>
      <c r="CNX153" s="4"/>
      <c r="CNY153" s="4"/>
      <c r="CNZ153" s="4"/>
      <c r="COA153" s="4"/>
      <c r="COB153" s="4"/>
      <c r="COC153" s="4"/>
      <c r="COD153" s="4"/>
      <c r="COE153" s="4"/>
      <c r="COF153" s="4"/>
      <c r="COG153" s="4"/>
      <c r="COH153" s="4"/>
      <c r="COI153" s="4"/>
      <c r="COJ153" s="4"/>
      <c r="COK153" s="4"/>
      <c r="COL153" s="4"/>
      <c r="COM153" s="4"/>
      <c r="CON153" s="4"/>
      <c r="COO153" s="4"/>
      <c r="COP153" s="4"/>
      <c r="COQ153" s="4"/>
      <c r="COR153" s="4"/>
      <c r="COS153" s="4"/>
      <c r="COT153" s="4"/>
      <c r="COU153" s="4"/>
      <c r="COV153" s="4"/>
      <c r="COW153" s="4"/>
      <c r="COX153" s="4"/>
      <c r="COY153" s="4"/>
      <c r="COZ153" s="4"/>
      <c r="CPA153" s="4"/>
      <c r="CPB153" s="4"/>
      <c r="CPC153" s="4"/>
      <c r="CPD153" s="4"/>
      <c r="CPE153" s="4"/>
      <c r="CPF153" s="4"/>
      <c r="CPG153" s="4"/>
      <c r="CPH153" s="4"/>
      <c r="CPI153" s="4"/>
      <c r="CPJ153" s="4"/>
      <c r="CPK153" s="4"/>
      <c r="CPL153" s="4"/>
      <c r="CPM153" s="4"/>
      <c r="CPN153" s="4"/>
      <c r="CPO153" s="4"/>
      <c r="CPP153" s="4"/>
      <c r="CPQ153" s="4"/>
      <c r="CPR153" s="4"/>
      <c r="CPS153" s="4"/>
      <c r="CPT153" s="4"/>
      <c r="CPU153" s="4"/>
      <c r="CPV153" s="4"/>
      <c r="CPW153" s="4"/>
      <c r="CPX153" s="4"/>
      <c r="CPY153" s="4"/>
      <c r="CPZ153" s="4"/>
      <c r="CQA153" s="4"/>
      <c r="CQB153" s="4"/>
      <c r="CQC153" s="4"/>
      <c r="CQD153" s="4"/>
      <c r="CQE153" s="4"/>
      <c r="CQF153" s="4"/>
      <c r="CQG153" s="4"/>
      <c r="CQH153" s="4"/>
      <c r="CQI153" s="4"/>
      <c r="CQJ153" s="4"/>
      <c r="CQK153" s="4"/>
      <c r="CQL153" s="4"/>
      <c r="CQM153" s="4"/>
      <c r="CQN153" s="4"/>
      <c r="CQO153" s="4"/>
      <c r="CQP153" s="4"/>
      <c r="CQQ153" s="4"/>
      <c r="CQR153" s="4"/>
      <c r="CQS153" s="4"/>
      <c r="CQT153" s="4"/>
      <c r="CQU153" s="4"/>
      <c r="CQV153" s="4"/>
      <c r="CQW153" s="4"/>
      <c r="CQX153" s="4"/>
      <c r="CQY153" s="4"/>
      <c r="CQZ153" s="4"/>
      <c r="CRA153" s="4"/>
      <c r="CRB153" s="4"/>
      <c r="CRC153" s="4"/>
      <c r="CRD153" s="4"/>
      <c r="CRE153" s="4"/>
      <c r="CRF153" s="4"/>
      <c r="CRG153" s="4"/>
      <c r="CRH153" s="4"/>
      <c r="CRI153" s="4"/>
      <c r="CRJ153" s="4"/>
      <c r="CRK153" s="4"/>
      <c r="CRL153" s="4"/>
      <c r="CRM153" s="4"/>
      <c r="CRN153" s="4"/>
      <c r="CRO153" s="4"/>
      <c r="CRP153" s="4"/>
      <c r="CRQ153" s="4"/>
      <c r="CRR153" s="4"/>
      <c r="CRS153" s="74"/>
      <c r="CRT153" s="74"/>
      <c r="CRU153" s="74"/>
      <c r="CRV153" s="74"/>
      <c r="CRW153" s="74"/>
      <c r="CRX153" s="74"/>
      <c r="CRY153" s="4"/>
      <c r="CRZ153" s="4"/>
      <c r="CSA153" s="4"/>
      <c r="CSB153" s="4"/>
      <c r="CSC153" s="4"/>
      <c r="CSD153" s="4"/>
      <c r="CSE153" s="4"/>
      <c r="CSF153" s="4"/>
      <c r="CSG153" s="4"/>
      <c r="CSH153" s="4"/>
      <c r="CSI153" s="4"/>
      <c r="CSJ153" s="4"/>
      <c r="CSK153" s="4"/>
      <c r="CSL153" s="4"/>
      <c r="CSM153" s="4"/>
      <c r="CSN153" s="4"/>
      <c r="CSO153" s="4"/>
      <c r="CSP153" s="4"/>
      <c r="CSQ153" s="4"/>
      <c r="CSR153" s="4"/>
      <c r="CSS153" s="4"/>
      <c r="CST153" s="4"/>
      <c r="CSU153" s="4"/>
      <c r="CSV153" s="4"/>
      <c r="CSW153" s="4"/>
      <c r="CSX153" s="4"/>
      <c r="CSY153" s="4"/>
      <c r="CSZ153" s="4"/>
      <c r="CTA153" s="4"/>
      <c r="CTB153" s="4"/>
      <c r="CTC153" s="4"/>
      <c r="CTD153" s="4"/>
      <c r="CTE153" s="4"/>
      <c r="CTF153" s="4"/>
      <c r="CTG153" s="4"/>
      <c r="CTH153" s="4"/>
      <c r="CTI153" s="4"/>
      <c r="CTJ153" s="4"/>
      <c r="CTK153" s="4"/>
      <c r="CTL153" s="4"/>
      <c r="CTM153" s="4"/>
      <c r="CTN153" s="4"/>
      <c r="CTO153" s="4"/>
      <c r="CTP153" s="4"/>
      <c r="CTQ153" s="4"/>
      <c r="CTR153" s="4"/>
      <c r="CTS153" s="4"/>
      <c r="CTT153" s="4"/>
      <c r="CTU153" s="4"/>
      <c r="CTV153" s="4"/>
      <c r="CTW153" s="4"/>
      <c r="CTX153" s="4"/>
      <c r="CTY153" s="4"/>
      <c r="CTZ153" s="4"/>
      <c r="CUA153" s="4"/>
      <c r="CUB153" s="4"/>
      <c r="CUC153" s="4"/>
      <c r="CUD153" s="4"/>
      <c r="CUE153" s="4"/>
      <c r="CUF153" s="4"/>
      <c r="CUG153" s="4"/>
      <c r="CUH153" s="4"/>
      <c r="CUI153" s="4"/>
      <c r="CUJ153" s="4"/>
      <c r="CUK153" s="4"/>
      <c r="CUL153" s="4"/>
      <c r="CUM153" s="4"/>
      <c r="CUN153" s="4"/>
      <c r="CUO153" s="4"/>
      <c r="CUP153" s="4"/>
      <c r="CUQ153" s="4"/>
      <c r="CUR153" s="4"/>
      <c r="CUS153" s="4"/>
      <c r="CUT153" s="4"/>
      <c r="CUU153" s="4"/>
      <c r="CUV153" s="4"/>
      <c r="CUW153" s="4"/>
      <c r="CUX153" s="4"/>
      <c r="CUY153" s="4"/>
      <c r="CUZ153" s="4"/>
      <c r="CVA153" s="4"/>
      <c r="CVB153" s="4"/>
      <c r="CVC153" s="4"/>
      <c r="CVD153" s="4"/>
      <c r="CVE153" s="4"/>
      <c r="CVF153" s="4"/>
      <c r="CVG153" s="4"/>
      <c r="CVH153" s="4"/>
      <c r="CVI153" s="4"/>
      <c r="CVJ153" s="4"/>
      <c r="CVK153" s="4"/>
      <c r="CVL153" s="4"/>
      <c r="CVM153" s="4"/>
      <c r="CVN153" s="4"/>
      <c r="CVO153" s="4"/>
      <c r="CVP153" s="4"/>
      <c r="CVQ153" s="4"/>
      <c r="CVR153" s="4"/>
      <c r="CVS153" s="4"/>
      <c r="CVT153" s="4"/>
      <c r="CVU153" s="4"/>
      <c r="CVV153" s="4"/>
      <c r="CVW153" s="4"/>
      <c r="CVX153" s="4"/>
      <c r="CVY153" s="4"/>
      <c r="CVZ153" s="4"/>
      <c r="CWA153" s="4"/>
      <c r="CWB153" s="4"/>
      <c r="CWC153" s="4"/>
      <c r="CWD153" s="4"/>
      <c r="CWE153" s="4"/>
      <c r="CWF153" s="4"/>
      <c r="CWG153" s="4"/>
      <c r="CWH153" s="4"/>
      <c r="CWI153" s="4"/>
      <c r="CWJ153" s="4"/>
      <c r="CWK153" s="4"/>
      <c r="CWL153" s="4"/>
      <c r="CWM153" s="4"/>
      <c r="CWN153" s="4"/>
      <c r="CWO153" s="4"/>
      <c r="CWP153" s="4"/>
      <c r="CWQ153" s="4"/>
      <c r="CWR153" s="4"/>
      <c r="CWS153" s="4"/>
      <c r="CWT153" s="4"/>
      <c r="CWU153" s="4"/>
      <c r="CWV153" s="4"/>
      <c r="CWW153" s="4"/>
      <c r="CWX153" s="4"/>
      <c r="CWY153" s="4"/>
      <c r="CWZ153" s="4"/>
      <c r="CXA153" s="4"/>
      <c r="CXB153" s="4"/>
      <c r="CXC153" s="4"/>
      <c r="CXD153" s="4"/>
      <c r="CXE153" s="4"/>
      <c r="CXF153" s="4"/>
      <c r="CXG153" s="4"/>
      <c r="CXH153" s="4"/>
      <c r="CXI153" s="4"/>
      <c r="CXJ153" s="4"/>
      <c r="CXK153" s="4"/>
      <c r="CXL153" s="4"/>
      <c r="CXM153" s="4"/>
      <c r="CXN153" s="4"/>
      <c r="CXO153" s="4"/>
      <c r="CXP153" s="4"/>
      <c r="CXQ153" s="4"/>
      <c r="CXR153" s="4"/>
      <c r="CXS153" s="4"/>
      <c r="CXT153" s="4"/>
      <c r="CXU153" s="4"/>
      <c r="CXV153" s="4"/>
      <c r="CXW153" s="4"/>
      <c r="CXX153" s="4"/>
      <c r="CXY153" s="4"/>
      <c r="CXZ153" s="4"/>
      <c r="CYA153" s="4"/>
      <c r="CYB153" s="4"/>
      <c r="CYC153" s="4"/>
      <c r="CYD153" s="4"/>
      <c r="CYE153" s="4"/>
      <c r="CYF153" s="4"/>
      <c r="CYG153" s="4"/>
      <c r="CYH153" s="4"/>
      <c r="CYI153" s="4"/>
      <c r="CYJ153" s="4"/>
      <c r="CYK153" s="4"/>
      <c r="CYL153" s="4"/>
      <c r="CYM153" s="4"/>
      <c r="CYN153" s="4"/>
      <c r="CYO153" s="4"/>
      <c r="CYP153" s="4"/>
      <c r="CYQ153" s="4"/>
      <c r="CYR153" s="4"/>
      <c r="CYS153" s="4"/>
      <c r="CYT153" s="4"/>
      <c r="CYU153" s="4"/>
      <c r="CYV153" s="4"/>
      <c r="CYW153" s="4"/>
      <c r="CYX153" s="4"/>
      <c r="CYY153" s="4"/>
      <c r="CYZ153" s="4"/>
      <c r="CZA153" s="4"/>
      <c r="CZB153" s="4"/>
      <c r="CZC153" s="4"/>
      <c r="CZD153" s="4"/>
      <c r="CZE153" s="4"/>
      <c r="CZF153" s="4"/>
      <c r="CZG153" s="4"/>
      <c r="CZH153" s="4"/>
      <c r="CZI153" s="4"/>
      <c r="CZJ153" s="4"/>
      <c r="CZK153" s="4"/>
      <c r="CZL153" s="4"/>
      <c r="CZM153" s="4"/>
      <c r="CZN153" s="4"/>
      <c r="CZO153" s="4"/>
      <c r="CZP153" s="4"/>
      <c r="CZQ153" s="4"/>
      <c r="CZR153" s="4"/>
      <c r="CZS153" s="4"/>
      <c r="CZT153" s="4"/>
      <c r="CZU153" s="4"/>
      <c r="CZV153" s="4"/>
      <c r="CZW153" s="4"/>
      <c r="CZX153" s="4"/>
      <c r="CZY153" s="4"/>
      <c r="CZZ153" s="4"/>
      <c r="DAA153" s="4"/>
      <c r="DAB153" s="4"/>
      <c r="DAC153" s="4"/>
      <c r="DAD153" s="4"/>
      <c r="DAE153" s="4"/>
      <c r="DAF153" s="4"/>
      <c r="DAG153" s="4"/>
      <c r="DAH153" s="4"/>
      <c r="DAI153" s="4"/>
      <c r="DAJ153" s="4"/>
      <c r="DAK153" s="4"/>
      <c r="DAL153" s="4"/>
      <c r="DAM153" s="4"/>
      <c r="DAN153" s="4"/>
      <c r="DAO153" s="4"/>
      <c r="DAP153" s="4"/>
      <c r="DAQ153" s="4"/>
      <c r="DAR153" s="4"/>
      <c r="DAS153" s="4"/>
      <c r="DAT153" s="4"/>
      <c r="DAU153" s="4"/>
      <c r="DAV153" s="4"/>
      <c r="DAW153" s="4"/>
      <c r="DAX153" s="4"/>
      <c r="DAY153" s="4"/>
      <c r="DAZ153" s="4"/>
      <c r="DBA153" s="4"/>
      <c r="DBB153" s="4"/>
      <c r="DBC153" s="4"/>
      <c r="DBD153" s="4"/>
      <c r="DBE153" s="4"/>
      <c r="DBF153" s="4"/>
      <c r="DBG153" s="4"/>
      <c r="DBH153" s="4"/>
      <c r="DBI153" s="4"/>
      <c r="DBJ153" s="4"/>
      <c r="DBK153" s="4"/>
      <c r="DBL153" s="4"/>
      <c r="DBM153" s="4"/>
      <c r="DBN153" s="4"/>
      <c r="DBO153" s="74"/>
      <c r="DBP153" s="74"/>
      <c r="DBQ153" s="74"/>
      <c r="DBR153" s="74"/>
      <c r="DBS153" s="74"/>
      <c r="DBT153" s="74"/>
      <c r="DBU153" s="4"/>
      <c r="DBV153" s="4"/>
      <c r="DBW153" s="4"/>
      <c r="DBX153" s="4"/>
      <c r="DBY153" s="4"/>
      <c r="DBZ153" s="4"/>
      <c r="DCA153" s="4"/>
      <c r="DCB153" s="4"/>
      <c r="DCC153" s="4"/>
      <c r="DCD153" s="4"/>
      <c r="DCE153" s="4"/>
      <c r="DCF153" s="4"/>
      <c r="DCG153" s="4"/>
      <c r="DCH153" s="4"/>
      <c r="DCI153" s="4"/>
      <c r="DCJ153" s="4"/>
      <c r="DCK153" s="4"/>
      <c r="DCL153" s="4"/>
      <c r="DCM153" s="4"/>
      <c r="DCN153" s="4"/>
      <c r="DCO153" s="4"/>
      <c r="DCP153" s="4"/>
      <c r="DCQ153" s="4"/>
      <c r="DCR153" s="4"/>
      <c r="DCS153" s="4"/>
      <c r="DCT153" s="4"/>
      <c r="DCU153" s="4"/>
      <c r="DCV153" s="4"/>
      <c r="DCW153" s="4"/>
      <c r="DCX153" s="4"/>
      <c r="DCY153" s="4"/>
      <c r="DCZ153" s="4"/>
      <c r="DDA153" s="4"/>
      <c r="DDB153" s="4"/>
      <c r="DDC153" s="4"/>
      <c r="DDD153" s="4"/>
      <c r="DDE153" s="4"/>
      <c r="DDF153" s="4"/>
      <c r="DDG153" s="4"/>
      <c r="DDH153" s="4"/>
      <c r="DDI153" s="4"/>
      <c r="DDJ153" s="4"/>
      <c r="DDK153" s="4"/>
      <c r="DDL153" s="4"/>
      <c r="DDM153" s="4"/>
      <c r="DDN153" s="4"/>
      <c r="DDO153" s="4"/>
      <c r="DDP153" s="4"/>
      <c r="DDQ153" s="4"/>
      <c r="DDR153" s="4"/>
      <c r="DDS153" s="4"/>
      <c r="DDT153" s="4"/>
      <c r="DDU153" s="4"/>
      <c r="DDV153" s="4"/>
      <c r="DDW153" s="4"/>
      <c r="DDX153" s="4"/>
      <c r="DDY153" s="4"/>
      <c r="DDZ153" s="4"/>
      <c r="DEA153" s="4"/>
      <c r="DEB153" s="4"/>
      <c r="DEC153" s="4"/>
      <c r="DED153" s="4"/>
      <c r="DEE153" s="4"/>
      <c r="DEF153" s="4"/>
      <c r="DEG153" s="4"/>
      <c r="DEH153" s="4"/>
      <c r="DEI153" s="4"/>
      <c r="DEJ153" s="4"/>
      <c r="DEK153" s="4"/>
      <c r="DEL153" s="4"/>
      <c r="DEM153" s="4"/>
      <c r="DEN153" s="4"/>
      <c r="DEO153" s="4"/>
      <c r="DEP153" s="4"/>
      <c r="DEQ153" s="4"/>
      <c r="DER153" s="4"/>
      <c r="DES153" s="4"/>
      <c r="DET153" s="4"/>
      <c r="DEU153" s="4"/>
      <c r="DEV153" s="4"/>
      <c r="DEW153" s="4"/>
      <c r="DEX153" s="4"/>
      <c r="DEY153" s="4"/>
      <c r="DEZ153" s="4"/>
      <c r="DFA153" s="4"/>
      <c r="DFB153" s="4"/>
      <c r="DFC153" s="4"/>
      <c r="DFD153" s="4"/>
      <c r="DFE153" s="4"/>
      <c r="DFF153" s="4"/>
      <c r="DFG153" s="4"/>
      <c r="DFH153" s="4"/>
      <c r="DFI153" s="4"/>
      <c r="DFJ153" s="4"/>
      <c r="DFK153" s="4"/>
      <c r="DFL153" s="4"/>
      <c r="DFM153" s="4"/>
      <c r="DFN153" s="4"/>
      <c r="DFO153" s="4"/>
      <c r="DFP153" s="4"/>
      <c r="DFQ153" s="4"/>
      <c r="DFR153" s="4"/>
      <c r="DFS153" s="4"/>
      <c r="DFT153" s="4"/>
      <c r="DFU153" s="4"/>
      <c r="DFV153" s="4"/>
      <c r="DFW153" s="4"/>
      <c r="DFX153" s="4"/>
      <c r="DFY153" s="4"/>
      <c r="DFZ153" s="4"/>
      <c r="DGA153" s="4"/>
      <c r="DGB153" s="4"/>
      <c r="DGC153" s="4"/>
      <c r="DGD153" s="4"/>
      <c r="DGE153" s="4"/>
      <c r="DGF153" s="4"/>
      <c r="DGG153" s="4"/>
      <c r="DGH153" s="4"/>
      <c r="DGI153" s="4"/>
      <c r="DGJ153" s="4"/>
      <c r="DGK153" s="4"/>
      <c r="DGL153" s="4"/>
      <c r="DGM153" s="4"/>
      <c r="DGN153" s="4"/>
      <c r="DGO153" s="4"/>
      <c r="DGP153" s="4"/>
      <c r="DGQ153" s="4"/>
      <c r="DGR153" s="4"/>
      <c r="DGS153" s="4"/>
      <c r="DGT153" s="4"/>
      <c r="DGU153" s="4"/>
      <c r="DGV153" s="4"/>
      <c r="DGW153" s="4"/>
      <c r="DGX153" s="4"/>
      <c r="DGY153" s="4"/>
      <c r="DGZ153" s="4"/>
      <c r="DHA153" s="4"/>
      <c r="DHB153" s="4"/>
      <c r="DHC153" s="4"/>
      <c r="DHD153" s="4"/>
      <c r="DHE153" s="4"/>
      <c r="DHF153" s="4"/>
      <c r="DHG153" s="4"/>
      <c r="DHH153" s="4"/>
      <c r="DHI153" s="4"/>
      <c r="DHJ153" s="4"/>
      <c r="DHK153" s="4"/>
      <c r="DHL153" s="4"/>
      <c r="DHM153" s="4"/>
      <c r="DHN153" s="4"/>
      <c r="DHO153" s="4"/>
      <c r="DHP153" s="4"/>
      <c r="DHQ153" s="4"/>
      <c r="DHR153" s="4"/>
      <c r="DHS153" s="4"/>
      <c r="DHT153" s="4"/>
      <c r="DHU153" s="4"/>
      <c r="DHV153" s="4"/>
      <c r="DHW153" s="4"/>
      <c r="DHX153" s="4"/>
      <c r="DHY153" s="4"/>
      <c r="DHZ153" s="4"/>
      <c r="DIA153" s="4"/>
      <c r="DIB153" s="4"/>
      <c r="DIC153" s="4"/>
      <c r="DID153" s="4"/>
      <c r="DIE153" s="4"/>
      <c r="DIF153" s="4"/>
      <c r="DIG153" s="4"/>
      <c r="DIH153" s="4"/>
      <c r="DII153" s="4"/>
      <c r="DIJ153" s="4"/>
      <c r="DIK153" s="4"/>
      <c r="DIL153" s="4"/>
      <c r="DIM153" s="4"/>
      <c r="DIN153" s="4"/>
      <c r="DIO153" s="4"/>
      <c r="DIP153" s="4"/>
      <c r="DIQ153" s="4"/>
      <c r="DIR153" s="4"/>
      <c r="DIS153" s="4"/>
      <c r="DIT153" s="4"/>
      <c r="DIU153" s="4"/>
      <c r="DIV153" s="4"/>
      <c r="DIW153" s="4"/>
      <c r="DIX153" s="4"/>
      <c r="DIY153" s="4"/>
      <c r="DIZ153" s="4"/>
      <c r="DJA153" s="4"/>
      <c r="DJB153" s="4"/>
      <c r="DJC153" s="4"/>
      <c r="DJD153" s="4"/>
      <c r="DJE153" s="4"/>
      <c r="DJF153" s="4"/>
      <c r="DJG153" s="4"/>
      <c r="DJH153" s="4"/>
      <c r="DJI153" s="4"/>
      <c r="DJJ153" s="4"/>
      <c r="DJK153" s="4"/>
      <c r="DJL153" s="4"/>
      <c r="DJM153" s="4"/>
      <c r="DJN153" s="4"/>
      <c r="DJO153" s="4"/>
      <c r="DJP153" s="4"/>
      <c r="DJQ153" s="4"/>
      <c r="DJR153" s="4"/>
      <c r="DJS153" s="4"/>
      <c r="DJT153" s="4"/>
      <c r="DJU153" s="4"/>
      <c r="DJV153" s="4"/>
      <c r="DJW153" s="4"/>
      <c r="DJX153" s="4"/>
      <c r="DJY153" s="4"/>
      <c r="DJZ153" s="4"/>
      <c r="DKA153" s="4"/>
      <c r="DKB153" s="4"/>
      <c r="DKC153" s="4"/>
      <c r="DKD153" s="4"/>
      <c r="DKE153" s="4"/>
      <c r="DKF153" s="4"/>
      <c r="DKG153" s="4"/>
      <c r="DKH153" s="4"/>
      <c r="DKI153" s="4"/>
      <c r="DKJ153" s="4"/>
      <c r="DKK153" s="4"/>
      <c r="DKL153" s="4"/>
      <c r="DKM153" s="4"/>
      <c r="DKN153" s="4"/>
      <c r="DKO153" s="4"/>
      <c r="DKP153" s="4"/>
      <c r="DKQ153" s="4"/>
      <c r="DKR153" s="4"/>
      <c r="DKS153" s="4"/>
      <c r="DKT153" s="4"/>
      <c r="DKU153" s="4"/>
      <c r="DKV153" s="4"/>
      <c r="DKW153" s="4"/>
      <c r="DKX153" s="4"/>
      <c r="DKY153" s="4"/>
      <c r="DKZ153" s="4"/>
      <c r="DLA153" s="4"/>
      <c r="DLB153" s="4"/>
      <c r="DLC153" s="4"/>
      <c r="DLD153" s="4"/>
      <c r="DLE153" s="4"/>
      <c r="DLF153" s="4"/>
      <c r="DLG153" s="4"/>
      <c r="DLH153" s="4"/>
      <c r="DLI153" s="4"/>
      <c r="DLJ153" s="4"/>
      <c r="DLK153" s="74"/>
      <c r="DLL153" s="74"/>
      <c r="DLM153" s="74"/>
      <c r="DLN153" s="74"/>
      <c r="DLO153" s="74"/>
      <c r="DLP153" s="74"/>
      <c r="DLQ153" s="4"/>
      <c r="DLR153" s="4"/>
      <c r="DLS153" s="4"/>
      <c r="DLT153" s="4"/>
      <c r="DLU153" s="4"/>
      <c r="DLV153" s="4"/>
      <c r="DLW153" s="4"/>
      <c r="DLX153" s="4"/>
      <c r="DLY153" s="4"/>
      <c r="DLZ153" s="4"/>
      <c r="DMA153" s="4"/>
      <c r="DMB153" s="4"/>
      <c r="DMC153" s="4"/>
      <c r="DMD153" s="4"/>
      <c r="DME153" s="4"/>
      <c r="DMF153" s="4"/>
      <c r="DMG153" s="4"/>
      <c r="DMH153" s="4"/>
      <c r="DMI153" s="4"/>
      <c r="DMJ153" s="4"/>
      <c r="DMK153" s="4"/>
      <c r="DML153" s="4"/>
      <c r="DMM153" s="4"/>
      <c r="DMN153" s="4"/>
      <c r="DMO153" s="4"/>
      <c r="DMP153" s="4"/>
      <c r="DMQ153" s="4"/>
      <c r="DMR153" s="4"/>
      <c r="DMS153" s="4"/>
      <c r="DMT153" s="4"/>
      <c r="DMU153" s="4"/>
      <c r="DMV153" s="4"/>
      <c r="DMW153" s="4"/>
      <c r="DMX153" s="4"/>
      <c r="DMY153" s="4"/>
      <c r="DMZ153" s="4"/>
      <c r="DNA153" s="4"/>
      <c r="DNB153" s="4"/>
      <c r="DNC153" s="4"/>
      <c r="DND153" s="4"/>
      <c r="DNE153" s="4"/>
      <c r="DNF153" s="4"/>
      <c r="DNG153" s="4"/>
      <c r="DNH153" s="4"/>
      <c r="DNI153" s="4"/>
      <c r="DNJ153" s="4"/>
      <c r="DNK153" s="4"/>
      <c r="DNL153" s="4"/>
      <c r="DNM153" s="4"/>
      <c r="DNN153" s="4"/>
      <c r="DNO153" s="4"/>
      <c r="DNP153" s="4"/>
      <c r="DNQ153" s="4"/>
      <c r="DNR153" s="4"/>
      <c r="DNS153" s="4"/>
      <c r="DNT153" s="4"/>
      <c r="DNU153" s="4"/>
      <c r="DNV153" s="4"/>
      <c r="DNW153" s="4"/>
      <c r="DNX153" s="4"/>
      <c r="DNY153" s="4"/>
      <c r="DNZ153" s="4"/>
      <c r="DOA153" s="4"/>
      <c r="DOB153" s="4"/>
      <c r="DOC153" s="4"/>
      <c r="DOD153" s="4"/>
      <c r="DOE153" s="4"/>
      <c r="DOF153" s="4"/>
      <c r="DOG153" s="4"/>
      <c r="DOH153" s="4"/>
      <c r="DOI153" s="4"/>
      <c r="DOJ153" s="4"/>
      <c r="DOK153" s="4"/>
      <c r="DOL153" s="4"/>
      <c r="DOM153" s="4"/>
      <c r="DON153" s="4"/>
      <c r="DOO153" s="4"/>
      <c r="DOP153" s="4"/>
      <c r="DOQ153" s="4"/>
      <c r="DOR153" s="4"/>
      <c r="DOS153" s="4"/>
      <c r="DOT153" s="4"/>
      <c r="DOU153" s="4"/>
      <c r="DOV153" s="4"/>
      <c r="DOW153" s="4"/>
      <c r="DOX153" s="4"/>
      <c r="DOY153" s="4"/>
      <c r="DOZ153" s="4"/>
      <c r="DPA153" s="4"/>
      <c r="DPB153" s="4"/>
      <c r="DPC153" s="4"/>
      <c r="DPD153" s="4"/>
      <c r="DPE153" s="4"/>
      <c r="DPF153" s="4"/>
      <c r="DPG153" s="4"/>
      <c r="DPH153" s="4"/>
      <c r="DPI153" s="4"/>
      <c r="DPJ153" s="4"/>
      <c r="DPK153" s="4"/>
      <c r="DPL153" s="4"/>
      <c r="DPM153" s="4"/>
      <c r="DPN153" s="4"/>
      <c r="DPO153" s="4"/>
      <c r="DPP153" s="4"/>
      <c r="DPQ153" s="4"/>
      <c r="DPR153" s="4"/>
      <c r="DPS153" s="4"/>
      <c r="DPT153" s="4"/>
      <c r="DPU153" s="4"/>
      <c r="DPV153" s="4"/>
      <c r="DPW153" s="4"/>
      <c r="DPX153" s="4"/>
      <c r="DPY153" s="4"/>
      <c r="DPZ153" s="4"/>
      <c r="DQA153" s="4"/>
      <c r="DQB153" s="4"/>
      <c r="DQC153" s="4"/>
      <c r="DQD153" s="4"/>
      <c r="DQE153" s="4"/>
      <c r="DQF153" s="4"/>
      <c r="DQG153" s="4"/>
      <c r="DQH153" s="4"/>
      <c r="DQI153" s="4"/>
      <c r="DQJ153" s="4"/>
      <c r="DQK153" s="4"/>
      <c r="DQL153" s="4"/>
      <c r="DQM153" s="4"/>
      <c r="DQN153" s="4"/>
      <c r="DQO153" s="4"/>
      <c r="DQP153" s="4"/>
      <c r="DQQ153" s="4"/>
      <c r="DQR153" s="4"/>
      <c r="DQS153" s="4"/>
      <c r="DQT153" s="4"/>
      <c r="DQU153" s="4"/>
      <c r="DQV153" s="4"/>
      <c r="DQW153" s="4"/>
      <c r="DQX153" s="4"/>
      <c r="DQY153" s="4"/>
      <c r="DQZ153" s="4"/>
      <c r="DRA153" s="4"/>
      <c r="DRB153" s="4"/>
      <c r="DRC153" s="4"/>
      <c r="DRD153" s="4"/>
      <c r="DRE153" s="4"/>
      <c r="DRF153" s="4"/>
      <c r="DRG153" s="4"/>
      <c r="DRH153" s="4"/>
      <c r="DRI153" s="4"/>
      <c r="DRJ153" s="4"/>
      <c r="DRK153" s="4"/>
      <c r="DRL153" s="4"/>
      <c r="DRM153" s="4"/>
      <c r="DRN153" s="4"/>
      <c r="DRO153" s="4"/>
      <c r="DRP153" s="4"/>
      <c r="DRQ153" s="4"/>
      <c r="DRR153" s="4"/>
      <c r="DRS153" s="4"/>
      <c r="DRT153" s="4"/>
      <c r="DRU153" s="4"/>
      <c r="DRV153" s="4"/>
      <c r="DRW153" s="4"/>
      <c r="DRX153" s="4"/>
      <c r="DRY153" s="4"/>
      <c r="DRZ153" s="4"/>
      <c r="DSA153" s="4"/>
      <c r="DSB153" s="4"/>
      <c r="DSC153" s="4"/>
      <c r="DSD153" s="4"/>
      <c r="DSE153" s="4"/>
      <c r="DSF153" s="4"/>
      <c r="DSG153" s="4"/>
      <c r="DSH153" s="4"/>
      <c r="DSI153" s="4"/>
      <c r="DSJ153" s="4"/>
      <c r="DSK153" s="4"/>
      <c r="DSL153" s="4"/>
      <c r="DSM153" s="4"/>
      <c r="DSN153" s="4"/>
      <c r="DSO153" s="4"/>
      <c r="DSP153" s="4"/>
      <c r="DSQ153" s="4"/>
      <c r="DSR153" s="4"/>
      <c r="DSS153" s="4"/>
      <c r="DST153" s="4"/>
      <c r="DSU153" s="4"/>
      <c r="DSV153" s="4"/>
      <c r="DSW153" s="4"/>
      <c r="DSX153" s="4"/>
      <c r="DSY153" s="4"/>
      <c r="DSZ153" s="4"/>
      <c r="DTA153" s="4"/>
      <c r="DTB153" s="4"/>
      <c r="DTC153" s="4"/>
      <c r="DTD153" s="4"/>
      <c r="DTE153" s="4"/>
      <c r="DTF153" s="4"/>
      <c r="DTG153" s="4"/>
      <c r="DTH153" s="4"/>
      <c r="DTI153" s="4"/>
      <c r="DTJ153" s="4"/>
      <c r="DTK153" s="4"/>
      <c r="DTL153" s="4"/>
      <c r="DTM153" s="4"/>
      <c r="DTN153" s="4"/>
      <c r="DTO153" s="4"/>
      <c r="DTP153" s="4"/>
      <c r="DTQ153" s="4"/>
      <c r="DTR153" s="4"/>
      <c r="DTS153" s="4"/>
      <c r="DTT153" s="4"/>
      <c r="DTU153" s="4"/>
      <c r="DTV153" s="4"/>
      <c r="DTW153" s="4"/>
      <c r="DTX153" s="4"/>
      <c r="DTY153" s="4"/>
      <c r="DTZ153" s="4"/>
      <c r="DUA153" s="4"/>
      <c r="DUB153" s="4"/>
      <c r="DUC153" s="4"/>
      <c r="DUD153" s="4"/>
      <c r="DUE153" s="4"/>
      <c r="DUF153" s="4"/>
      <c r="DUG153" s="4"/>
      <c r="DUH153" s="4"/>
      <c r="DUI153" s="4"/>
      <c r="DUJ153" s="4"/>
      <c r="DUK153" s="4"/>
      <c r="DUL153" s="4"/>
      <c r="DUM153" s="4"/>
      <c r="DUN153" s="4"/>
      <c r="DUO153" s="4"/>
      <c r="DUP153" s="4"/>
      <c r="DUQ153" s="4"/>
      <c r="DUR153" s="4"/>
      <c r="DUS153" s="4"/>
      <c r="DUT153" s="4"/>
      <c r="DUU153" s="4"/>
      <c r="DUV153" s="4"/>
      <c r="DUW153" s="4"/>
      <c r="DUX153" s="4"/>
      <c r="DUY153" s="4"/>
      <c r="DUZ153" s="4"/>
      <c r="DVA153" s="4"/>
      <c r="DVB153" s="4"/>
      <c r="DVC153" s="4"/>
      <c r="DVD153" s="4"/>
      <c r="DVE153" s="4"/>
      <c r="DVF153" s="4"/>
      <c r="DVG153" s="74"/>
      <c r="DVH153" s="74"/>
      <c r="DVI153" s="74"/>
      <c r="DVJ153" s="74"/>
      <c r="DVK153" s="74"/>
      <c r="DVL153" s="74"/>
      <c r="DVM153" s="4"/>
      <c r="DVN153" s="4"/>
      <c r="DVO153" s="4"/>
      <c r="DVP153" s="4"/>
      <c r="DVQ153" s="4"/>
      <c r="DVR153" s="4"/>
      <c r="DVS153" s="4"/>
      <c r="DVT153" s="4"/>
      <c r="DVU153" s="4"/>
      <c r="DVV153" s="4"/>
      <c r="DVW153" s="4"/>
      <c r="DVX153" s="4"/>
      <c r="DVY153" s="4"/>
      <c r="DVZ153" s="4"/>
      <c r="DWA153" s="4"/>
      <c r="DWB153" s="4"/>
      <c r="DWC153" s="4"/>
      <c r="DWD153" s="4"/>
      <c r="DWE153" s="4"/>
      <c r="DWF153" s="4"/>
      <c r="DWG153" s="4"/>
      <c r="DWH153" s="4"/>
      <c r="DWI153" s="4"/>
      <c r="DWJ153" s="4"/>
      <c r="DWK153" s="4"/>
      <c r="DWL153" s="4"/>
      <c r="DWM153" s="4"/>
      <c r="DWN153" s="4"/>
      <c r="DWO153" s="4"/>
      <c r="DWP153" s="4"/>
      <c r="DWQ153" s="4"/>
      <c r="DWR153" s="4"/>
      <c r="DWS153" s="4"/>
      <c r="DWT153" s="4"/>
      <c r="DWU153" s="4"/>
      <c r="DWV153" s="4"/>
      <c r="DWW153" s="4"/>
      <c r="DWX153" s="4"/>
      <c r="DWY153" s="4"/>
      <c r="DWZ153" s="4"/>
      <c r="DXA153" s="4"/>
      <c r="DXB153" s="4"/>
      <c r="DXC153" s="4"/>
      <c r="DXD153" s="4"/>
      <c r="DXE153" s="4"/>
      <c r="DXF153" s="4"/>
      <c r="DXG153" s="4"/>
      <c r="DXH153" s="4"/>
      <c r="DXI153" s="4"/>
      <c r="DXJ153" s="4"/>
      <c r="DXK153" s="4"/>
      <c r="DXL153" s="4"/>
      <c r="DXM153" s="4"/>
      <c r="DXN153" s="4"/>
      <c r="DXO153" s="4"/>
      <c r="DXP153" s="4"/>
      <c r="DXQ153" s="4"/>
      <c r="DXR153" s="4"/>
      <c r="DXS153" s="4"/>
      <c r="DXT153" s="4"/>
      <c r="DXU153" s="4"/>
      <c r="DXV153" s="4"/>
      <c r="DXW153" s="4"/>
      <c r="DXX153" s="4"/>
      <c r="DXY153" s="4"/>
      <c r="DXZ153" s="4"/>
      <c r="DYA153" s="4"/>
      <c r="DYB153" s="4"/>
      <c r="DYC153" s="4"/>
      <c r="DYD153" s="4"/>
      <c r="DYE153" s="4"/>
      <c r="DYF153" s="4"/>
      <c r="DYG153" s="4"/>
      <c r="DYH153" s="4"/>
      <c r="DYI153" s="4"/>
      <c r="DYJ153" s="4"/>
      <c r="DYK153" s="4"/>
      <c r="DYL153" s="4"/>
      <c r="DYM153" s="4"/>
      <c r="DYN153" s="4"/>
      <c r="DYO153" s="4"/>
      <c r="DYP153" s="4"/>
      <c r="DYQ153" s="4"/>
      <c r="DYR153" s="4"/>
      <c r="DYS153" s="4"/>
      <c r="DYT153" s="4"/>
      <c r="DYU153" s="4"/>
      <c r="DYV153" s="4"/>
      <c r="DYW153" s="4"/>
      <c r="DYX153" s="4"/>
      <c r="DYY153" s="4"/>
      <c r="DYZ153" s="4"/>
      <c r="DZA153" s="4"/>
      <c r="DZB153" s="4"/>
      <c r="DZC153" s="4"/>
      <c r="DZD153" s="4"/>
      <c r="DZE153" s="4"/>
      <c r="DZF153" s="4"/>
      <c r="DZG153" s="4"/>
      <c r="DZH153" s="4"/>
      <c r="DZI153" s="4"/>
      <c r="DZJ153" s="4"/>
      <c r="DZK153" s="4"/>
      <c r="DZL153" s="4"/>
      <c r="DZM153" s="4"/>
      <c r="DZN153" s="4"/>
      <c r="DZO153" s="4"/>
      <c r="DZP153" s="4"/>
      <c r="DZQ153" s="4"/>
      <c r="DZR153" s="4"/>
      <c r="DZS153" s="4"/>
      <c r="DZT153" s="4"/>
      <c r="DZU153" s="4"/>
      <c r="DZV153" s="4"/>
      <c r="DZW153" s="4"/>
      <c r="DZX153" s="4"/>
      <c r="DZY153" s="4"/>
      <c r="DZZ153" s="4"/>
      <c r="EAA153" s="4"/>
      <c r="EAB153" s="4"/>
      <c r="EAC153" s="4"/>
      <c r="EAD153" s="4"/>
      <c r="EAE153" s="4"/>
      <c r="EAF153" s="4"/>
      <c r="EAG153" s="4"/>
      <c r="EAH153" s="4"/>
      <c r="EAI153" s="4"/>
      <c r="EAJ153" s="4"/>
      <c r="EAK153" s="4"/>
      <c r="EAL153" s="4"/>
      <c r="EAM153" s="4"/>
      <c r="EAN153" s="4"/>
      <c r="EAO153" s="4"/>
      <c r="EAP153" s="4"/>
      <c r="EAQ153" s="4"/>
      <c r="EAR153" s="4"/>
      <c r="EAS153" s="4"/>
      <c r="EAT153" s="4"/>
      <c r="EAU153" s="4"/>
      <c r="EAV153" s="4"/>
      <c r="EAW153" s="4"/>
      <c r="EAX153" s="4"/>
      <c r="EAY153" s="4"/>
      <c r="EAZ153" s="4"/>
      <c r="EBA153" s="4"/>
      <c r="EBB153" s="4"/>
      <c r="EBC153" s="4"/>
      <c r="EBD153" s="4"/>
      <c r="EBE153" s="4"/>
      <c r="EBF153" s="4"/>
      <c r="EBG153" s="4"/>
      <c r="EBH153" s="4"/>
      <c r="EBI153" s="4"/>
      <c r="EBJ153" s="4"/>
      <c r="EBK153" s="4"/>
      <c r="EBL153" s="4"/>
      <c r="EBM153" s="4"/>
      <c r="EBN153" s="4"/>
      <c r="EBO153" s="4"/>
      <c r="EBP153" s="4"/>
      <c r="EBQ153" s="4"/>
      <c r="EBR153" s="4"/>
      <c r="EBS153" s="4"/>
      <c r="EBT153" s="4"/>
      <c r="EBU153" s="4"/>
      <c r="EBV153" s="4"/>
      <c r="EBW153" s="4"/>
      <c r="EBX153" s="4"/>
      <c r="EBY153" s="4"/>
      <c r="EBZ153" s="4"/>
      <c r="ECA153" s="4"/>
      <c r="ECB153" s="4"/>
      <c r="ECC153" s="4"/>
      <c r="ECD153" s="4"/>
      <c r="ECE153" s="4"/>
      <c r="ECF153" s="4"/>
      <c r="ECG153" s="4"/>
      <c r="ECH153" s="4"/>
      <c r="ECI153" s="4"/>
      <c r="ECJ153" s="4"/>
      <c r="ECK153" s="4"/>
      <c r="ECL153" s="4"/>
      <c r="ECM153" s="4"/>
      <c r="ECN153" s="4"/>
      <c r="ECO153" s="4"/>
      <c r="ECP153" s="4"/>
      <c r="ECQ153" s="4"/>
      <c r="ECR153" s="4"/>
      <c r="ECS153" s="4"/>
      <c r="ECT153" s="4"/>
      <c r="ECU153" s="4"/>
      <c r="ECV153" s="4"/>
      <c r="ECW153" s="4"/>
      <c r="ECX153" s="4"/>
      <c r="ECY153" s="4"/>
      <c r="ECZ153" s="4"/>
      <c r="EDA153" s="4"/>
      <c r="EDB153" s="4"/>
      <c r="EDC153" s="4"/>
      <c r="EDD153" s="4"/>
      <c r="EDE153" s="4"/>
      <c r="EDF153" s="4"/>
      <c r="EDG153" s="4"/>
      <c r="EDH153" s="4"/>
      <c r="EDI153" s="4"/>
      <c r="EDJ153" s="4"/>
      <c r="EDK153" s="4"/>
      <c r="EDL153" s="4"/>
      <c r="EDM153" s="4"/>
      <c r="EDN153" s="4"/>
      <c r="EDO153" s="4"/>
      <c r="EDP153" s="4"/>
      <c r="EDQ153" s="4"/>
      <c r="EDR153" s="4"/>
      <c r="EDS153" s="4"/>
      <c r="EDT153" s="4"/>
      <c r="EDU153" s="4"/>
      <c r="EDV153" s="4"/>
      <c r="EDW153" s="4"/>
      <c r="EDX153" s="4"/>
      <c r="EDY153" s="4"/>
      <c r="EDZ153" s="4"/>
      <c r="EEA153" s="4"/>
      <c r="EEB153" s="4"/>
      <c r="EEC153" s="4"/>
      <c r="EED153" s="4"/>
      <c r="EEE153" s="4"/>
      <c r="EEF153" s="4"/>
      <c r="EEG153" s="4"/>
      <c r="EEH153" s="4"/>
      <c r="EEI153" s="4"/>
      <c r="EEJ153" s="4"/>
      <c r="EEK153" s="4"/>
      <c r="EEL153" s="4"/>
      <c r="EEM153" s="4"/>
      <c r="EEN153" s="4"/>
      <c r="EEO153" s="4"/>
      <c r="EEP153" s="4"/>
      <c r="EEQ153" s="4"/>
      <c r="EER153" s="4"/>
      <c r="EES153" s="4"/>
      <c r="EET153" s="4"/>
      <c r="EEU153" s="4"/>
      <c r="EEV153" s="4"/>
      <c r="EEW153" s="4"/>
      <c r="EEX153" s="4"/>
      <c r="EEY153" s="4"/>
      <c r="EEZ153" s="4"/>
      <c r="EFA153" s="4"/>
      <c r="EFB153" s="4"/>
      <c r="EFC153" s="74"/>
      <c r="EFD153" s="74"/>
      <c r="EFE153" s="74"/>
      <c r="EFF153" s="74"/>
      <c r="EFG153" s="74"/>
      <c r="EFH153" s="74"/>
      <c r="EFI153" s="4"/>
      <c r="EFJ153" s="4"/>
      <c r="EFK153" s="4"/>
      <c r="EFL153" s="4"/>
      <c r="EFM153" s="4"/>
      <c r="EFN153" s="4"/>
      <c r="EFO153" s="4"/>
      <c r="EFP153" s="4"/>
      <c r="EFQ153" s="4"/>
      <c r="EFR153" s="4"/>
      <c r="EFS153" s="4"/>
      <c r="EFT153" s="4"/>
      <c r="EFU153" s="4"/>
      <c r="EFV153" s="4"/>
      <c r="EFW153" s="4"/>
      <c r="EFX153" s="4"/>
      <c r="EFY153" s="4"/>
      <c r="EFZ153" s="4"/>
      <c r="EGA153" s="4"/>
      <c r="EGB153" s="4"/>
      <c r="EGC153" s="4"/>
      <c r="EGD153" s="4"/>
      <c r="EGE153" s="4"/>
      <c r="EGF153" s="4"/>
      <c r="EGG153" s="4"/>
      <c r="EGH153" s="4"/>
      <c r="EGI153" s="4"/>
      <c r="EGJ153" s="4"/>
      <c r="EGK153" s="4"/>
      <c r="EGL153" s="4"/>
      <c r="EGM153" s="4"/>
      <c r="EGN153" s="4"/>
      <c r="EGO153" s="4"/>
      <c r="EGP153" s="4"/>
      <c r="EGQ153" s="4"/>
      <c r="EGR153" s="4"/>
      <c r="EGS153" s="4"/>
      <c r="EGT153" s="4"/>
      <c r="EGU153" s="4"/>
      <c r="EGV153" s="4"/>
      <c r="EGW153" s="4"/>
      <c r="EGX153" s="4"/>
      <c r="EGY153" s="4"/>
      <c r="EGZ153" s="4"/>
      <c r="EHA153" s="4"/>
      <c r="EHB153" s="4"/>
      <c r="EHC153" s="4"/>
      <c r="EHD153" s="4"/>
      <c r="EHE153" s="4"/>
      <c r="EHF153" s="4"/>
      <c r="EHG153" s="4"/>
      <c r="EHH153" s="4"/>
      <c r="EHI153" s="4"/>
      <c r="EHJ153" s="4"/>
      <c r="EHK153" s="4"/>
      <c r="EHL153" s="4"/>
      <c r="EHM153" s="4"/>
      <c r="EHN153" s="4"/>
      <c r="EHO153" s="4"/>
      <c r="EHP153" s="4"/>
      <c r="EHQ153" s="4"/>
      <c r="EHR153" s="4"/>
      <c r="EHS153" s="4"/>
      <c r="EHT153" s="4"/>
      <c r="EHU153" s="4"/>
      <c r="EHV153" s="4"/>
      <c r="EHW153" s="4"/>
      <c r="EHX153" s="4"/>
      <c r="EHY153" s="4"/>
      <c r="EHZ153" s="4"/>
      <c r="EIA153" s="4"/>
      <c r="EIB153" s="4"/>
      <c r="EIC153" s="4"/>
      <c r="EID153" s="4"/>
      <c r="EIE153" s="4"/>
      <c r="EIF153" s="4"/>
      <c r="EIG153" s="4"/>
      <c r="EIH153" s="4"/>
      <c r="EII153" s="4"/>
      <c r="EIJ153" s="4"/>
      <c r="EIK153" s="4"/>
      <c r="EIL153" s="4"/>
      <c r="EIM153" s="4"/>
      <c r="EIN153" s="4"/>
      <c r="EIO153" s="4"/>
      <c r="EIP153" s="4"/>
      <c r="EIQ153" s="4"/>
      <c r="EIR153" s="4"/>
      <c r="EIS153" s="4"/>
      <c r="EIT153" s="4"/>
      <c r="EIU153" s="4"/>
      <c r="EIV153" s="4"/>
      <c r="EIW153" s="4"/>
      <c r="EIX153" s="4"/>
      <c r="EIY153" s="4"/>
      <c r="EIZ153" s="4"/>
      <c r="EJA153" s="4"/>
      <c r="EJB153" s="4"/>
      <c r="EJC153" s="4"/>
      <c r="EJD153" s="4"/>
      <c r="EJE153" s="4"/>
      <c r="EJF153" s="4"/>
      <c r="EJG153" s="4"/>
      <c r="EJH153" s="4"/>
      <c r="EJI153" s="4"/>
      <c r="EJJ153" s="4"/>
      <c r="EJK153" s="4"/>
      <c r="EJL153" s="4"/>
      <c r="EJM153" s="4"/>
      <c r="EJN153" s="4"/>
      <c r="EJO153" s="4"/>
      <c r="EJP153" s="4"/>
      <c r="EJQ153" s="4"/>
      <c r="EJR153" s="4"/>
      <c r="EJS153" s="4"/>
      <c r="EJT153" s="4"/>
      <c r="EJU153" s="4"/>
      <c r="EJV153" s="4"/>
      <c r="EJW153" s="4"/>
      <c r="EJX153" s="4"/>
      <c r="EJY153" s="4"/>
      <c r="EJZ153" s="4"/>
      <c r="EKA153" s="4"/>
      <c r="EKB153" s="4"/>
      <c r="EKC153" s="4"/>
      <c r="EKD153" s="4"/>
      <c r="EKE153" s="4"/>
      <c r="EKF153" s="4"/>
      <c r="EKG153" s="4"/>
      <c r="EKH153" s="4"/>
      <c r="EKI153" s="4"/>
      <c r="EKJ153" s="4"/>
      <c r="EKK153" s="4"/>
      <c r="EKL153" s="4"/>
      <c r="EKM153" s="4"/>
      <c r="EKN153" s="4"/>
      <c r="EKO153" s="4"/>
      <c r="EKP153" s="4"/>
      <c r="EKQ153" s="4"/>
      <c r="EKR153" s="4"/>
      <c r="EKS153" s="4"/>
      <c r="EKT153" s="4"/>
      <c r="EKU153" s="4"/>
      <c r="EKV153" s="4"/>
      <c r="EKW153" s="4"/>
      <c r="EKX153" s="4"/>
      <c r="EKY153" s="4"/>
      <c r="EKZ153" s="4"/>
      <c r="ELA153" s="4"/>
      <c r="ELB153" s="4"/>
      <c r="ELC153" s="4"/>
      <c r="ELD153" s="4"/>
      <c r="ELE153" s="4"/>
      <c r="ELF153" s="4"/>
      <c r="ELG153" s="4"/>
      <c r="ELH153" s="4"/>
      <c r="ELI153" s="4"/>
      <c r="ELJ153" s="4"/>
      <c r="ELK153" s="4"/>
      <c r="ELL153" s="4"/>
      <c r="ELM153" s="4"/>
      <c r="ELN153" s="4"/>
      <c r="ELO153" s="4"/>
      <c r="ELP153" s="4"/>
      <c r="ELQ153" s="4"/>
      <c r="ELR153" s="4"/>
      <c r="ELS153" s="4"/>
      <c r="ELT153" s="4"/>
      <c r="ELU153" s="4"/>
      <c r="ELV153" s="4"/>
      <c r="ELW153" s="4"/>
      <c r="ELX153" s="4"/>
      <c r="ELY153" s="4"/>
      <c r="ELZ153" s="4"/>
      <c r="EMA153" s="4"/>
      <c r="EMB153" s="4"/>
      <c r="EMC153" s="4"/>
      <c r="EMD153" s="4"/>
      <c r="EME153" s="4"/>
      <c r="EMF153" s="4"/>
      <c r="EMG153" s="4"/>
      <c r="EMH153" s="4"/>
      <c r="EMI153" s="4"/>
      <c r="EMJ153" s="4"/>
      <c r="EMK153" s="4"/>
      <c r="EML153" s="4"/>
      <c r="EMM153" s="4"/>
      <c r="EMN153" s="4"/>
      <c r="EMO153" s="4"/>
      <c r="EMP153" s="4"/>
      <c r="EMQ153" s="4"/>
      <c r="EMR153" s="4"/>
      <c r="EMS153" s="4"/>
      <c r="EMT153" s="4"/>
      <c r="EMU153" s="4"/>
      <c r="EMV153" s="4"/>
      <c r="EMW153" s="4"/>
      <c r="EMX153" s="4"/>
      <c r="EMY153" s="4"/>
      <c r="EMZ153" s="4"/>
      <c r="ENA153" s="4"/>
      <c r="ENB153" s="4"/>
      <c r="ENC153" s="4"/>
      <c r="END153" s="4"/>
      <c r="ENE153" s="4"/>
      <c r="ENF153" s="4"/>
      <c r="ENG153" s="4"/>
      <c r="ENH153" s="4"/>
      <c r="ENI153" s="4"/>
      <c r="ENJ153" s="4"/>
      <c r="ENK153" s="4"/>
      <c r="ENL153" s="4"/>
      <c r="ENM153" s="4"/>
      <c r="ENN153" s="4"/>
      <c r="ENO153" s="4"/>
      <c r="ENP153" s="4"/>
      <c r="ENQ153" s="4"/>
      <c r="ENR153" s="4"/>
      <c r="ENS153" s="4"/>
      <c r="ENT153" s="4"/>
      <c r="ENU153" s="4"/>
      <c r="ENV153" s="4"/>
      <c r="ENW153" s="4"/>
      <c r="ENX153" s="4"/>
      <c r="ENY153" s="4"/>
      <c r="ENZ153" s="4"/>
      <c r="EOA153" s="4"/>
      <c r="EOB153" s="4"/>
      <c r="EOC153" s="4"/>
      <c r="EOD153" s="4"/>
      <c r="EOE153" s="4"/>
      <c r="EOF153" s="4"/>
      <c r="EOG153" s="4"/>
      <c r="EOH153" s="4"/>
      <c r="EOI153" s="4"/>
      <c r="EOJ153" s="4"/>
      <c r="EOK153" s="4"/>
      <c r="EOL153" s="4"/>
      <c r="EOM153" s="4"/>
      <c r="EON153" s="4"/>
      <c r="EOO153" s="4"/>
      <c r="EOP153" s="4"/>
      <c r="EOQ153" s="4"/>
      <c r="EOR153" s="4"/>
      <c r="EOS153" s="4"/>
      <c r="EOT153" s="4"/>
      <c r="EOU153" s="4"/>
      <c r="EOV153" s="4"/>
      <c r="EOW153" s="4"/>
      <c r="EOX153" s="4"/>
      <c r="EOY153" s="74"/>
      <c r="EOZ153" s="74"/>
      <c r="EPA153" s="74"/>
      <c r="EPB153" s="74"/>
      <c r="EPC153" s="74"/>
      <c r="EPD153" s="74"/>
      <c r="EPE153" s="4"/>
      <c r="EPF153" s="4"/>
      <c r="EPG153" s="4"/>
      <c r="EPH153" s="4"/>
      <c r="EPI153" s="4"/>
      <c r="EPJ153" s="4"/>
      <c r="EPK153" s="4"/>
      <c r="EPL153" s="4"/>
      <c r="EPM153" s="4"/>
      <c r="EPN153" s="4"/>
      <c r="EPO153" s="4"/>
      <c r="EPP153" s="4"/>
      <c r="EPQ153" s="4"/>
      <c r="EPR153" s="4"/>
      <c r="EPS153" s="4"/>
      <c r="EPT153" s="4"/>
      <c r="EPU153" s="4"/>
      <c r="EPV153" s="4"/>
      <c r="EPW153" s="4"/>
      <c r="EPX153" s="4"/>
      <c r="EPY153" s="4"/>
      <c r="EPZ153" s="4"/>
      <c r="EQA153" s="4"/>
      <c r="EQB153" s="4"/>
      <c r="EQC153" s="4"/>
      <c r="EQD153" s="4"/>
      <c r="EQE153" s="4"/>
      <c r="EQF153" s="4"/>
      <c r="EQG153" s="4"/>
      <c r="EQH153" s="4"/>
      <c r="EQI153" s="4"/>
      <c r="EQJ153" s="4"/>
      <c r="EQK153" s="4"/>
      <c r="EQL153" s="4"/>
      <c r="EQM153" s="4"/>
      <c r="EQN153" s="4"/>
      <c r="EQO153" s="4"/>
      <c r="EQP153" s="4"/>
      <c r="EQQ153" s="4"/>
      <c r="EQR153" s="4"/>
      <c r="EQS153" s="4"/>
      <c r="EQT153" s="4"/>
      <c r="EQU153" s="4"/>
      <c r="EQV153" s="4"/>
      <c r="EQW153" s="4"/>
      <c r="EQX153" s="4"/>
      <c r="EQY153" s="4"/>
      <c r="EQZ153" s="4"/>
      <c r="ERA153" s="4"/>
      <c r="ERB153" s="4"/>
      <c r="ERC153" s="4"/>
      <c r="ERD153" s="4"/>
      <c r="ERE153" s="4"/>
      <c r="ERF153" s="4"/>
      <c r="ERG153" s="4"/>
      <c r="ERH153" s="4"/>
      <c r="ERI153" s="4"/>
      <c r="ERJ153" s="4"/>
      <c r="ERK153" s="4"/>
      <c r="ERL153" s="4"/>
      <c r="ERM153" s="4"/>
      <c r="ERN153" s="4"/>
      <c r="ERO153" s="4"/>
      <c r="ERP153" s="4"/>
      <c r="ERQ153" s="4"/>
      <c r="ERR153" s="4"/>
      <c r="ERS153" s="4"/>
      <c r="ERT153" s="4"/>
      <c r="ERU153" s="4"/>
      <c r="ERV153" s="4"/>
      <c r="ERW153" s="4"/>
      <c r="ERX153" s="4"/>
      <c r="ERY153" s="4"/>
      <c r="ERZ153" s="4"/>
      <c r="ESA153" s="4"/>
      <c r="ESB153" s="4"/>
      <c r="ESC153" s="4"/>
      <c r="ESD153" s="4"/>
      <c r="ESE153" s="4"/>
      <c r="ESF153" s="4"/>
      <c r="ESG153" s="4"/>
      <c r="ESH153" s="4"/>
      <c r="ESI153" s="4"/>
      <c r="ESJ153" s="4"/>
      <c r="ESK153" s="4"/>
      <c r="ESL153" s="4"/>
      <c r="ESM153" s="4"/>
      <c r="ESN153" s="4"/>
      <c r="ESO153" s="4"/>
      <c r="ESP153" s="4"/>
      <c r="ESQ153" s="4"/>
      <c r="ESR153" s="4"/>
      <c r="ESS153" s="4"/>
      <c r="EST153" s="4"/>
      <c r="ESU153" s="4"/>
      <c r="ESV153" s="4"/>
      <c r="ESW153" s="4"/>
      <c r="ESX153" s="4"/>
      <c r="ESY153" s="4"/>
      <c r="ESZ153" s="4"/>
      <c r="ETA153" s="4"/>
      <c r="ETB153" s="4"/>
      <c r="ETC153" s="4"/>
      <c r="ETD153" s="4"/>
      <c r="ETE153" s="4"/>
      <c r="ETF153" s="4"/>
      <c r="ETG153" s="4"/>
      <c r="ETH153" s="4"/>
      <c r="ETI153" s="4"/>
      <c r="ETJ153" s="4"/>
      <c r="ETK153" s="4"/>
      <c r="ETL153" s="4"/>
      <c r="ETM153" s="4"/>
      <c r="ETN153" s="4"/>
      <c r="ETO153" s="4"/>
      <c r="ETP153" s="4"/>
      <c r="ETQ153" s="4"/>
      <c r="ETR153" s="4"/>
      <c r="ETS153" s="4"/>
      <c r="ETT153" s="4"/>
      <c r="ETU153" s="4"/>
      <c r="ETV153" s="4"/>
      <c r="ETW153" s="4"/>
      <c r="ETX153" s="4"/>
      <c r="ETY153" s="4"/>
      <c r="ETZ153" s="4"/>
      <c r="EUA153" s="4"/>
      <c r="EUB153" s="4"/>
      <c r="EUC153" s="4"/>
      <c r="EUD153" s="4"/>
      <c r="EUE153" s="4"/>
      <c r="EUF153" s="4"/>
      <c r="EUG153" s="4"/>
      <c r="EUH153" s="4"/>
      <c r="EUI153" s="4"/>
      <c r="EUJ153" s="4"/>
      <c r="EUK153" s="4"/>
      <c r="EUL153" s="4"/>
      <c r="EUM153" s="4"/>
      <c r="EUN153" s="4"/>
      <c r="EUO153" s="4"/>
      <c r="EUP153" s="4"/>
      <c r="EUQ153" s="4"/>
      <c r="EUR153" s="4"/>
      <c r="EUS153" s="4"/>
      <c r="EUT153" s="4"/>
      <c r="EUU153" s="4"/>
      <c r="EUV153" s="4"/>
      <c r="EUW153" s="4"/>
      <c r="EUX153" s="4"/>
      <c r="EUY153" s="4"/>
      <c r="EUZ153" s="4"/>
      <c r="EVA153" s="4"/>
      <c r="EVB153" s="4"/>
      <c r="EVC153" s="4"/>
      <c r="EVD153" s="4"/>
      <c r="EVE153" s="4"/>
      <c r="EVF153" s="4"/>
      <c r="EVG153" s="4"/>
      <c r="EVH153" s="4"/>
      <c r="EVI153" s="4"/>
      <c r="EVJ153" s="4"/>
      <c r="EVK153" s="4"/>
      <c r="EVL153" s="4"/>
      <c r="EVM153" s="4"/>
      <c r="EVN153" s="4"/>
      <c r="EVO153" s="4"/>
      <c r="EVP153" s="4"/>
      <c r="EVQ153" s="4"/>
      <c r="EVR153" s="4"/>
      <c r="EVS153" s="4"/>
      <c r="EVT153" s="4"/>
      <c r="EVU153" s="4"/>
      <c r="EVV153" s="4"/>
      <c r="EVW153" s="4"/>
      <c r="EVX153" s="4"/>
      <c r="EVY153" s="4"/>
      <c r="EVZ153" s="4"/>
      <c r="EWA153" s="4"/>
      <c r="EWB153" s="4"/>
      <c r="EWC153" s="4"/>
      <c r="EWD153" s="4"/>
      <c r="EWE153" s="4"/>
      <c r="EWF153" s="4"/>
      <c r="EWG153" s="4"/>
      <c r="EWH153" s="4"/>
      <c r="EWI153" s="4"/>
      <c r="EWJ153" s="4"/>
      <c r="EWK153" s="4"/>
      <c r="EWL153" s="4"/>
      <c r="EWM153" s="4"/>
      <c r="EWN153" s="4"/>
      <c r="EWO153" s="4"/>
      <c r="EWP153" s="4"/>
      <c r="EWQ153" s="4"/>
      <c r="EWR153" s="4"/>
      <c r="EWS153" s="4"/>
      <c r="EWT153" s="4"/>
      <c r="EWU153" s="4"/>
      <c r="EWV153" s="4"/>
      <c r="EWW153" s="4"/>
      <c r="EWX153" s="4"/>
      <c r="EWY153" s="4"/>
      <c r="EWZ153" s="4"/>
      <c r="EXA153" s="4"/>
      <c r="EXB153" s="4"/>
      <c r="EXC153" s="4"/>
      <c r="EXD153" s="4"/>
      <c r="EXE153" s="4"/>
      <c r="EXF153" s="4"/>
      <c r="EXG153" s="4"/>
      <c r="EXH153" s="4"/>
      <c r="EXI153" s="4"/>
      <c r="EXJ153" s="4"/>
      <c r="EXK153" s="4"/>
      <c r="EXL153" s="4"/>
      <c r="EXM153" s="4"/>
      <c r="EXN153" s="4"/>
      <c r="EXO153" s="4"/>
      <c r="EXP153" s="4"/>
      <c r="EXQ153" s="4"/>
      <c r="EXR153" s="4"/>
      <c r="EXS153" s="4"/>
      <c r="EXT153" s="4"/>
      <c r="EXU153" s="4"/>
      <c r="EXV153" s="4"/>
      <c r="EXW153" s="4"/>
      <c r="EXX153" s="4"/>
      <c r="EXY153" s="4"/>
      <c r="EXZ153" s="4"/>
      <c r="EYA153" s="4"/>
      <c r="EYB153" s="4"/>
      <c r="EYC153" s="4"/>
      <c r="EYD153" s="4"/>
      <c r="EYE153" s="4"/>
      <c r="EYF153" s="4"/>
      <c r="EYG153" s="4"/>
      <c r="EYH153" s="4"/>
      <c r="EYI153" s="4"/>
      <c r="EYJ153" s="4"/>
      <c r="EYK153" s="4"/>
      <c r="EYL153" s="4"/>
      <c r="EYM153" s="4"/>
      <c r="EYN153" s="4"/>
      <c r="EYO153" s="4"/>
      <c r="EYP153" s="4"/>
      <c r="EYQ153" s="4"/>
      <c r="EYR153" s="4"/>
      <c r="EYS153" s="4"/>
      <c r="EYT153" s="4"/>
      <c r="EYU153" s="74"/>
      <c r="EYV153" s="74"/>
      <c r="EYW153" s="74"/>
      <c r="EYX153" s="74"/>
      <c r="EYY153" s="74"/>
      <c r="EYZ153" s="74"/>
      <c r="EZA153" s="4"/>
      <c r="EZB153" s="4"/>
      <c r="EZC153" s="4"/>
      <c r="EZD153" s="4"/>
      <c r="EZE153" s="4"/>
      <c r="EZF153" s="4"/>
      <c r="EZG153" s="4"/>
      <c r="EZH153" s="4"/>
      <c r="EZI153" s="4"/>
      <c r="EZJ153" s="4"/>
      <c r="EZK153" s="4"/>
      <c r="EZL153" s="4"/>
      <c r="EZM153" s="4"/>
      <c r="EZN153" s="4"/>
      <c r="EZO153" s="4"/>
      <c r="EZP153" s="4"/>
      <c r="EZQ153" s="4"/>
      <c r="EZR153" s="4"/>
      <c r="EZS153" s="4"/>
      <c r="EZT153" s="4"/>
      <c r="EZU153" s="4"/>
      <c r="EZV153" s="4"/>
      <c r="EZW153" s="4"/>
      <c r="EZX153" s="4"/>
      <c r="EZY153" s="4"/>
      <c r="EZZ153" s="4"/>
      <c r="FAA153" s="4"/>
      <c r="FAB153" s="4"/>
      <c r="FAC153" s="4"/>
      <c r="FAD153" s="4"/>
      <c r="FAE153" s="4"/>
      <c r="FAF153" s="4"/>
      <c r="FAG153" s="4"/>
      <c r="FAH153" s="4"/>
      <c r="FAI153" s="4"/>
      <c r="FAJ153" s="4"/>
      <c r="FAK153" s="4"/>
      <c r="FAL153" s="4"/>
      <c r="FAM153" s="4"/>
      <c r="FAN153" s="4"/>
      <c r="FAO153" s="4"/>
      <c r="FAP153" s="4"/>
      <c r="FAQ153" s="4"/>
      <c r="FAR153" s="4"/>
      <c r="FAS153" s="4"/>
      <c r="FAT153" s="4"/>
      <c r="FAU153" s="4"/>
      <c r="FAV153" s="4"/>
      <c r="FAW153" s="4"/>
      <c r="FAX153" s="4"/>
      <c r="FAY153" s="4"/>
      <c r="FAZ153" s="4"/>
      <c r="FBA153" s="4"/>
      <c r="FBB153" s="4"/>
      <c r="FBC153" s="4"/>
      <c r="FBD153" s="4"/>
      <c r="FBE153" s="4"/>
      <c r="FBF153" s="4"/>
      <c r="FBG153" s="4"/>
      <c r="FBH153" s="4"/>
      <c r="FBI153" s="4"/>
      <c r="FBJ153" s="4"/>
      <c r="FBK153" s="4"/>
      <c r="FBL153" s="4"/>
      <c r="FBM153" s="4"/>
      <c r="FBN153" s="4"/>
      <c r="FBO153" s="4"/>
      <c r="FBP153" s="4"/>
      <c r="FBQ153" s="4"/>
      <c r="FBR153" s="4"/>
      <c r="FBS153" s="4"/>
      <c r="FBT153" s="4"/>
      <c r="FBU153" s="4"/>
      <c r="FBV153" s="4"/>
      <c r="FBW153" s="4"/>
      <c r="FBX153" s="4"/>
      <c r="FBY153" s="4"/>
      <c r="FBZ153" s="4"/>
      <c r="FCA153" s="4"/>
      <c r="FCB153" s="4"/>
      <c r="FCC153" s="4"/>
      <c r="FCD153" s="4"/>
      <c r="FCE153" s="4"/>
      <c r="FCF153" s="4"/>
      <c r="FCG153" s="4"/>
      <c r="FCH153" s="4"/>
      <c r="FCI153" s="4"/>
      <c r="FCJ153" s="4"/>
      <c r="FCK153" s="4"/>
      <c r="FCL153" s="4"/>
      <c r="FCM153" s="4"/>
      <c r="FCN153" s="4"/>
      <c r="FCO153" s="4"/>
      <c r="FCP153" s="4"/>
      <c r="FCQ153" s="4"/>
      <c r="FCR153" s="4"/>
      <c r="FCS153" s="4"/>
      <c r="FCT153" s="4"/>
      <c r="FCU153" s="4"/>
      <c r="FCV153" s="4"/>
      <c r="FCW153" s="4"/>
      <c r="FCX153" s="4"/>
      <c r="FCY153" s="4"/>
      <c r="FCZ153" s="4"/>
      <c r="FDA153" s="4"/>
      <c r="FDB153" s="4"/>
      <c r="FDC153" s="4"/>
      <c r="FDD153" s="4"/>
      <c r="FDE153" s="4"/>
      <c r="FDF153" s="4"/>
      <c r="FDG153" s="4"/>
      <c r="FDH153" s="4"/>
      <c r="FDI153" s="4"/>
      <c r="FDJ153" s="4"/>
      <c r="FDK153" s="4"/>
      <c r="FDL153" s="4"/>
      <c r="FDM153" s="4"/>
      <c r="FDN153" s="4"/>
      <c r="FDO153" s="4"/>
      <c r="FDP153" s="4"/>
      <c r="FDQ153" s="4"/>
      <c r="FDR153" s="4"/>
      <c r="FDS153" s="4"/>
      <c r="FDT153" s="4"/>
      <c r="FDU153" s="4"/>
      <c r="FDV153" s="4"/>
      <c r="FDW153" s="4"/>
      <c r="FDX153" s="4"/>
      <c r="FDY153" s="4"/>
      <c r="FDZ153" s="4"/>
      <c r="FEA153" s="4"/>
      <c r="FEB153" s="4"/>
      <c r="FEC153" s="4"/>
      <c r="FED153" s="4"/>
      <c r="FEE153" s="4"/>
      <c r="FEF153" s="4"/>
      <c r="FEG153" s="4"/>
      <c r="FEH153" s="4"/>
      <c r="FEI153" s="4"/>
      <c r="FEJ153" s="4"/>
      <c r="FEK153" s="4"/>
      <c r="FEL153" s="4"/>
      <c r="FEM153" s="4"/>
      <c r="FEN153" s="4"/>
      <c r="FEO153" s="4"/>
      <c r="FEP153" s="4"/>
      <c r="FEQ153" s="4"/>
      <c r="FER153" s="4"/>
      <c r="FES153" s="4"/>
      <c r="FET153" s="4"/>
      <c r="FEU153" s="4"/>
      <c r="FEV153" s="4"/>
      <c r="FEW153" s="4"/>
      <c r="FEX153" s="4"/>
      <c r="FEY153" s="4"/>
      <c r="FEZ153" s="4"/>
      <c r="FFA153" s="4"/>
      <c r="FFB153" s="4"/>
      <c r="FFC153" s="4"/>
      <c r="FFD153" s="4"/>
      <c r="FFE153" s="4"/>
      <c r="FFF153" s="4"/>
      <c r="FFG153" s="4"/>
      <c r="FFH153" s="4"/>
      <c r="FFI153" s="4"/>
      <c r="FFJ153" s="4"/>
      <c r="FFK153" s="4"/>
      <c r="FFL153" s="4"/>
      <c r="FFM153" s="4"/>
      <c r="FFN153" s="4"/>
      <c r="FFO153" s="4"/>
      <c r="FFP153" s="4"/>
      <c r="FFQ153" s="4"/>
      <c r="FFR153" s="4"/>
      <c r="FFS153" s="4"/>
      <c r="FFT153" s="4"/>
      <c r="FFU153" s="4"/>
      <c r="FFV153" s="4"/>
      <c r="FFW153" s="4"/>
      <c r="FFX153" s="4"/>
      <c r="FFY153" s="4"/>
      <c r="FFZ153" s="4"/>
      <c r="FGA153" s="4"/>
      <c r="FGB153" s="4"/>
      <c r="FGC153" s="4"/>
      <c r="FGD153" s="4"/>
      <c r="FGE153" s="4"/>
      <c r="FGF153" s="4"/>
      <c r="FGG153" s="4"/>
      <c r="FGH153" s="4"/>
      <c r="FGI153" s="4"/>
      <c r="FGJ153" s="4"/>
      <c r="FGK153" s="4"/>
      <c r="FGL153" s="4"/>
      <c r="FGM153" s="4"/>
      <c r="FGN153" s="4"/>
      <c r="FGO153" s="4"/>
      <c r="FGP153" s="4"/>
      <c r="FGQ153" s="4"/>
      <c r="FGR153" s="4"/>
      <c r="FGS153" s="4"/>
      <c r="FGT153" s="4"/>
      <c r="FGU153" s="4"/>
      <c r="FGV153" s="4"/>
      <c r="FGW153" s="4"/>
      <c r="FGX153" s="4"/>
      <c r="FGY153" s="4"/>
      <c r="FGZ153" s="4"/>
      <c r="FHA153" s="4"/>
      <c r="FHB153" s="4"/>
      <c r="FHC153" s="4"/>
      <c r="FHD153" s="4"/>
      <c r="FHE153" s="4"/>
      <c r="FHF153" s="4"/>
      <c r="FHG153" s="4"/>
      <c r="FHH153" s="4"/>
      <c r="FHI153" s="4"/>
      <c r="FHJ153" s="4"/>
      <c r="FHK153" s="4"/>
      <c r="FHL153" s="4"/>
      <c r="FHM153" s="4"/>
      <c r="FHN153" s="4"/>
      <c r="FHO153" s="4"/>
      <c r="FHP153" s="4"/>
      <c r="FHQ153" s="4"/>
      <c r="FHR153" s="4"/>
      <c r="FHS153" s="4"/>
      <c r="FHT153" s="4"/>
      <c r="FHU153" s="4"/>
      <c r="FHV153" s="4"/>
      <c r="FHW153" s="4"/>
      <c r="FHX153" s="4"/>
      <c r="FHY153" s="4"/>
      <c r="FHZ153" s="4"/>
      <c r="FIA153" s="4"/>
      <c r="FIB153" s="4"/>
      <c r="FIC153" s="4"/>
      <c r="FID153" s="4"/>
      <c r="FIE153" s="4"/>
      <c r="FIF153" s="4"/>
      <c r="FIG153" s="4"/>
      <c r="FIH153" s="4"/>
      <c r="FII153" s="4"/>
      <c r="FIJ153" s="4"/>
      <c r="FIK153" s="4"/>
      <c r="FIL153" s="4"/>
      <c r="FIM153" s="4"/>
      <c r="FIN153" s="4"/>
      <c r="FIO153" s="4"/>
      <c r="FIP153" s="4"/>
      <c r="FIQ153" s="74"/>
      <c r="FIR153" s="74"/>
      <c r="FIS153" s="74"/>
      <c r="FIT153" s="74"/>
      <c r="FIU153" s="74"/>
      <c r="FIV153" s="74"/>
      <c r="FIW153" s="4"/>
      <c r="FIX153" s="4"/>
      <c r="FIY153" s="4"/>
      <c r="FIZ153" s="4"/>
      <c r="FJA153" s="4"/>
      <c r="FJB153" s="4"/>
      <c r="FJC153" s="4"/>
      <c r="FJD153" s="4"/>
      <c r="FJE153" s="4"/>
      <c r="FJF153" s="4"/>
      <c r="FJG153" s="4"/>
      <c r="FJH153" s="4"/>
      <c r="FJI153" s="4"/>
      <c r="FJJ153" s="4"/>
      <c r="FJK153" s="4"/>
      <c r="FJL153" s="4"/>
      <c r="FJM153" s="4"/>
      <c r="FJN153" s="4"/>
      <c r="FJO153" s="4"/>
      <c r="FJP153" s="4"/>
      <c r="FJQ153" s="4"/>
      <c r="FJR153" s="4"/>
      <c r="FJS153" s="4"/>
      <c r="FJT153" s="4"/>
      <c r="FJU153" s="4"/>
      <c r="FJV153" s="4"/>
      <c r="FJW153" s="4"/>
      <c r="FJX153" s="4"/>
      <c r="FJY153" s="4"/>
      <c r="FJZ153" s="4"/>
      <c r="FKA153" s="4"/>
      <c r="FKB153" s="4"/>
      <c r="FKC153" s="4"/>
      <c r="FKD153" s="4"/>
      <c r="FKE153" s="4"/>
      <c r="FKF153" s="4"/>
      <c r="FKG153" s="4"/>
      <c r="FKH153" s="4"/>
      <c r="FKI153" s="4"/>
      <c r="FKJ153" s="4"/>
      <c r="FKK153" s="4"/>
      <c r="FKL153" s="4"/>
      <c r="FKM153" s="4"/>
      <c r="FKN153" s="4"/>
      <c r="FKO153" s="4"/>
      <c r="FKP153" s="4"/>
      <c r="FKQ153" s="4"/>
      <c r="FKR153" s="4"/>
      <c r="FKS153" s="4"/>
      <c r="FKT153" s="4"/>
      <c r="FKU153" s="4"/>
      <c r="FKV153" s="4"/>
      <c r="FKW153" s="4"/>
      <c r="FKX153" s="4"/>
      <c r="FKY153" s="4"/>
      <c r="FKZ153" s="4"/>
      <c r="FLA153" s="4"/>
      <c r="FLB153" s="4"/>
      <c r="FLC153" s="4"/>
      <c r="FLD153" s="4"/>
      <c r="FLE153" s="4"/>
      <c r="FLF153" s="4"/>
      <c r="FLG153" s="4"/>
      <c r="FLH153" s="4"/>
      <c r="FLI153" s="4"/>
      <c r="FLJ153" s="4"/>
      <c r="FLK153" s="4"/>
      <c r="FLL153" s="4"/>
      <c r="FLM153" s="4"/>
      <c r="FLN153" s="4"/>
      <c r="FLO153" s="4"/>
      <c r="FLP153" s="4"/>
      <c r="FLQ153" s="4"/>
      <c r="FLR153" s="4"/>
      <c r="FLS153" s="4"/>
      <c r="FLT153" s="4"/>
      <c r="FLU153" s="4"/>
      <c r="FLV153" s="4"/>
      <c r="FLW153" s="4"/>
      <c r="FLX153" s="4"/>
      <c r="FLY153" s="4"/>
      <c r="FLZ153" s="4"/>
      <c r="FMA153" s="4"/>
      <c r="FMB153" s="4"/>
      <c r="FMC153" s="4"/>
      <c r="FMD153" s="4"/>
      <c r="FME153" s="4"/>
      <c r="FMF153" s="4"/>
      <c r="FMG153" s="4"/>
      <c r="FMH153" s="4"/>
      <c r="FMI153" s="4"/>
      <c r="FMJ153" s="4"/>
      <c r="FMK153" s="4"/>
      <c r="FML153" s="4"/>
      <c r="FMM153" s="4"/>
      <c r="FMN153" s="4"/>
      <c r="FMO153" s="4"/>
      <c r="FMP153" s="4"/>
      <c r="FMQ153" s="4"/>
      <c r="FMR153" s="4"/>
      <c r="FMS153" s="4"/>
      <c r="FMT153" s="4"/>
      <c r="FMU153" s="4"/>
      <c r="FMV153" s="4"/>
      <c r="FMW153" s="4"/>
      <c r="FMX153" s="4"/>
      <c r="FMY153" s="4"/>
      <c r="FMZ153" s="4"/>
      <c r="FNA153" s="4"/>
      <c r="FNB153" s="4"/>
      <c r="FNC153" s="4"/>
      <c r="FND153" s="4"/>
      <c r="FNE153" s="4"/>
      <c r="FNF153" s="4"/>
      <c r="FNG153" s="4"/>
      <c r="FNH153" s="4"/>
      <c r="FNI153" s="4"/>
      <c r="FNJ153" s="4"/>
      <c r="FNK153" s="4"/>
      <c r="FNL153" s="4"/>
      <c r="FNM153" s="4"/>
      <c r="FNN153" s="4"/>
      <c r="FNO153" s="4"/>
      <c r="FNP153" s="4"/>
      <c r="FNQ153" s="4"/>
      <c r="FNR153" s="4"/>
      <c r="FNS153" s="4"/>
      <c r="FNT153" s="4"/>
      <c r="FNU153" s="4"/>
      <c r="FNV153" s="4"/>
      <c r="FNW153" s="4"/>
      <c r="FNX153" s="4"/>
      <c r="FNY153" s="4"/>
      <c r="FNZ153" s="4"/>
      <c r="FOA153" s="4"/>
      <c r="FOB153" s="4"/>
      <c r="FOC153" s="4"/>
      <c r="FOD153" s="4"/>
      <c r="FOE153" s="4"/>
      <c r="FOF153" s="4"/>
      <c r="FOG153" s="4"/>
      <c r="FOH153" s="4"/>
      <c r="FOI153" s="4"/>
      <c r="FOJ153" s="4"/>
      <c r="FOK153" s="4"/>
      <c r="FOL153" s="4"/>
      <c r="FOM153" s="4"/>
      <c r="FON153" s="4"/>
      <c r="FOO153" s="4"/>
      <c r="FOP153" s="4"/>
      <c r="FOQ153" s="4"/>
      <c r="FOR153" s="4"/>
      <c r="FOS153" s="4"/>
      <c r="FOT153" s="4"/>
      <c r="FOU153" s="4"/>
      <c r="FOV153" s="4"/>
      <c r="FOW153" s="4"/>
      <c r="FOX153" s="4"/>
      <c r="FOY153" s="4"/>
      <c r="FOZ153" s="4"/>
      <c r="FPA153" s="4"/>
      <c r="FPB153" s="4"/>
      <c r="FPC153" s="4"/>
      <c r="FPD153" s="4"/>
      <c r="FPE153" s="4"/>
      <c r="FPF153" s="4"/>
      <c r="FPG153" s="4"/>
      <c r="FPH153" s="4"/>
      <c r="FPI153" s="4"/>
      <c r="FPJ153" s="4"/>
      <c r="FPK153" s="4"/>
      <c r="FPL153" s="4"/>
      <c r="FPM153" s="4"/>
      <c r="FPN153" s="4"/>
      <c r="FPO153" s="4"/>
      <c r="FPP153" s="4"/>
      <c r="FPQ153" s="4"/>
      <c r="FPR153" s="4"/>
      <c r="FPS153" s="4"/>
      <c r="FPT153" s="4"/>
      <c r="FPU153" s="4"/>
      <c r="FPV153" s="4"/>
      <c r="FPW153" s="4"/>
      <c r="FPX153" s="4"/>
      <c r="FPY153" s="4"/>
      <c r="FPZ153" s="4"/>
      <c r="FQA153" s="4"/>
      <c r="FQB153" s="4"/>
      <c r="FQC153" s="4"/>
      <c r="FQD153" s="4"/>
      <c r="FQE153" s="4"/>
      <c r="FQF153" s="4"/>
      <c r="FQG153" s="4"/>
      <c r="FQH153" s="4"/>
      <c r="FQI153" s="4"/>
      <c r="FQJ153" s="4"/>
      <c r="FQK153" s="4"/>
      <c r="FQL153" s="4"/>
      <c r="FQM153" s="4"/>
      <c r="FQN153" s="4"/>
      <c r="FQO153" s="4"/>
      <c r="FQP153" s="4"/>
      <c r="FQQ153" s="4"/>
      <c r="FQR153" s="4"/>
      <c r="FQS153" s="4"/>
      <c r="FQT153" s="4"/>
      <c r="FQU153" s="4"/>
      <c r="FQV153" s="4"/>
      <c r="FQW153" s="4"/>
      <c r="FQX153" s="4"/>
      <c r="FQY153" s="4"/>
      <c r="FQZ153" s="4"/>
      <c r="FRA153" s="4"/>
      <c r="FRB153" s="4"/>
      <c r="FRC153" s="4"/>
      <c r="FRD153" s="4"/>
      <c r="FRE153" s="4"/>
      <c r="FRF153" s="4"/>
      <c r="FRG153" s="4"/>
      <c r="FRH153" s="4"/>
      <c r="FRI153" s="4"/>
      <c r="FRJ153" s="4"/>
      <c r="FRK153" s="4"/>
      <c r="FRL153" s="4"/>
      <c r="FRM153" s="4"/>
      <c r="FRN153" s="4"/>
      <c r="FRO153" s="4"/>
      <c r="FRP153" s="4"/>
      <c r="FRQ153" s="4"/>
      <c r="FRR153" s="4"/>
      <c r="FRS153" s="4"/>
      <c r="FRT153" s="4"/>
      <c r="FRU153" s="4"/>
      <c r="FRV153" s="4"/>
      <c r="FRW153" s="4"/>
      <c r="FRX153" s="4"/>
      <c r="FRY153" s="4"/>
      <c r="FRZ153" s="4"/>
      <c r="FSA153" s="4"/>
      <c r="FSB153" s="4"/>
      <c r="FSC153" s="4"/>
      <c r="FSD153" s="4"/>
      <c r="FSE153" s="4"/>
      <c r="FSF153" s="4"/>
      <c r="FSG153" s="4"/>
      <c r="FSH153" s="4"/>
      <c r="FSI153" s="4"/>
      <c r="FSJ153" s="4"/>
      <c r="FSK153" s="4"/>
      <c r="FSL153" s="4"/>
      <c r="FSM153" s="74"/>
      <c r="FSN153" s="74"/>
      <c r="FSO153" s="74"/>
      <c r="FSP153" s="74"/>
      <c r="FSQ153" s="74"/>
      <c r="FSR153" s="74"/>
      <c r="FSS153" s="4"/>
      <c r="FST153" s="4"/>
      <c r="FSU153" s="4"/>
      <c r="FSV153" s="4"/>
      <c r="FSW153" s="4"/>
      <c r="FSX153" s="4"/>
      <c r="FSY153" s="4"/>
      <c r="FSZ153" s="4"/>
      <c r="FTA153" s="4"/>
      <c r="FTB153" s="4"/>
      <c r="FTC153" s="4"/>
      <c r="FTD153" s="4"/>
      <c r="FTE153" s="4"/>
      <c r="FTF153" s="4"/>
      <c r="FTG153" s="4"/>
      <c r="FTH153" s="4"/>
      <c r="FTI153" s="4"/>
      <c r="FTJ153" s="4"/>
      <c r="FTK153" s="4"/>
      <c r="FTL153" s="4"/>
      <c r="FTM153" s="4"/>
      <c r="FTN153" s="4"/>
      <c r="FTO153" s="4"/>
      <c r="FTP153" s="4"/>
      <c r="FTQ153" s="4"/>
      <c r="FTR153" s="4"/>
      <c r="FTS153" s="4"/>
      <c r="FTT153" s="4"/>
      <c r="FTU153" s="4"/>
      <c r="FTV153" s="4"/>
      <c r="FTW153" s="4"/>
      <c r="FTX153" s="4"/>
      <c r="FTY153" s="4"/>
      <c r="FTZ153" s="4"/>
      <c r="FUA153" s="4"/>
      <c r="FUB153" s="4"/>
      <c r="FUC153" s="4"/>
      <c r="FUD153" s="4"/>
      <c r="FUE153" s="4"/>
      <c r="FUF153" s="4"/>
      <c r="FUG153" s="4"/>
      <c r="FUH153" s="4"/>
      <c r="FUI153" s="4"/>
      <c r="FUJ153" s="4"/>
      <c r="FUK153" s="4"/>
      <c r="FUL153" s="4"/>
      <c r="FUM153" s="4"/>
      <c r="FUN153" s="4"/>
      <c r="FUO153" s="4"/>
      <c r="FUP153" s="4"/>
      <c r="FUQ153" s="4"/>
      <c r="FUR153" s="4"/>
      <c r="FUS153" s="4"/>
      <c r="FUT153" s="4"/>
      <c r="FUU153" s="4"/>
      <c r="FUV153" s="4"/>
      <c r="FUW153" s="4"/>
      <c r="FUX153" s="4"/>
      <c r="FUY153" s="4"/>
      <c r="FUZ153" s="4"/>
      <c r="FVA153" s="4"/>
      <c r="FVB153" s="4"/>
      <c r="FVC153" s="4"/>
      <c r="FVD153" s="4"/>
      <c r="FVE153" s="4"/>
      <c r="FVF153" s="4"/>
      <c r="FVG153" s="4"/>
      <c r="FVH153" s="4"/>
      <c r="FVI153" s="4"/>
      <c r="FVJ153" s="4"/>
      <c r="FVK153" s="4"/>
      <c r="FVL153" s="4"/>
      <c r="FVM153" s="4"/>
      <c r="FVN153" s="4"/>
      <c r="FVO153" s="4"/>
      <c r="FVP153" s="4"/>
      <c r="FVQ153" s="4"/>
      <c r="FVR153" s="4"/>
      <c r="FVS153" s="4"/>
      <c r="FVT153" s="4"/>
      <c r="FVU153" s="4"/>
      <c r="FVV153" s="4"/>
      <c r="FVW153" s="4"/>
      <c r="FVX153" s="4"/>
      <c r="FVY153" s="4"/>
      <c r="FVZ153" s="4"/>
      <c r="FWA153" s="4"/>
      <c r="FWB153" s="4"/>
      <c r="FWC153" s="4"/>
      <c r="FWD153" s="4"/>
      <c r="FWE153" s="4"/>
      <c r="FWF153" s="4"/>
      <c r="FWG153" s="4"/>
      <c r="FWH153" s="4"/>
      <c r="FWI153" s="4"/>
      <c r="FWJ153" s="4"/>
      <c r="FWK153" s="4"/>
      <c r="FWL153" s="4"/>
      <c r="FWM153" s="4"/>
      <c r="FWN153" s="4"/>
      <c r="FWO153" s="4"/>
      <c r="FWP153" s="4"/>
      <c r="FWQ153" s="4"/>
      <c r="FWR153" s="4"/>
      <c r="FWS153" s="4"/>
      <c r="FWT153" s="4"/>
      <c r="FWU153" s="4"/>
      <c r="FWV153" s="4"/>
      <c r="FWW153" s="4"/>
      <c r="FWX153" s="4"/>
      <c r="FWY153" s="4"/>
      <c r="FWZ153" s="4"/>
      <c r="FXA153" s="4"/>
      <c r="FXB153" s="4"/>
      <c r="FXC153" s="4"/>
      <c r="FXD153" s="4"/>
      <c r="FXE153" s="4"/>
      <c r="FXF153" s="4"/>
      <c r="FXG153" s="4"/>
      <c r="FXH153" s="4"/>
      <c r="FXI153" s="4"/>
      <c r="FXJ153" s="4"/>
      <c r="FXK153" s="4"/>
      <c r="FXL153" s="4"/>
      <c r="FXM153" s="4"/>
      <c r="FXN153" s="4"/>
      <c r="FXO153" s="4"/>
      <c r="FXP153" s="4"/>
      <c r="FXQ153" s="4"/>
      <c r="FXR153" s="4"/>
      <c r="FXS153" s="4"/>
      <c r="FXT153" s="4"/>
      <c r="FXU153" s="4"/>
      <c r="FXV153" s="4"/>
      <c r="FXW153" s="4"/>
      <c r="FXX153" s="4"/>
      <c r="FXY153" s="4"/>
      <c r="FXZ153" s="4"/>
      <c r="FYA153" s="4"/>
      <c r="FYB153" s="4"/>
      <c r="FYC153" s="4"/>
      <c r="FYD153" s="4"/>
      <c r="FYE153" s="4"/>
      <c r="FYF153" s="4"/>
      <c r="FYG153" s="4"/>
      <c r="FYH153" s="4"/>
      <c r="FYI153" s="4"/>
      <c r="FYJ153" s="4"/>
      <c r="FYK153" s="4"/>
      <c r="FYL153" s="4"/>
      <c r="FYM153" s="4"/>
      <c r="FYN153" s="4"/>
      <c r="FYO153" s="4"/>
      <c r="FYP153" s="4"/>
      <c r="FYQ153" s="4"/>
      <c r="FYR153" s="4"/>
      <c r="FYS153" s="4"/>
      <c r="FYT153" s="4"/>
      <c r="FYU153" s="4"/>
      <c r="FYV153" s="4"/>
      <c r="FYW153" s="4"/>
      <c r="FYX153" s="4"/>
      <c r="FYY153" s="4"/>
      <c r="FYZ153" s="4"/>
      <c r="FZA153" s="4"/>
      <c r="FZB153" s="4"/>
      <c r="FZC153" s="4"/>
      <c r="FZD153" s="4"/>
      <c r="FZE153" s="4"/>
      <c r="FZF153" s="4"/>
      <c r="FZG153" s="4"/>
      <c r="FZH153" s="4"/>
      <c r="FZI153" s="4"/>
      <c r="FZJ153" s="4"/>
      <c r="FZK153" s="4"/>
      <c r="FZL153" s="4"/>
      <c r="FZM153" s="4"/>
      <c r="FZN153" s="4"/>
      <c r="FZO153" s="4"/>
      <c r="FZP153" s="4"/>
      <c r="FZQ153" s="4"/>
      <c r="FZR153" s="4"/>
      <c r="FZS153" s="4"/>
      <c r="FZT153" s="4"/>
      <c r="FZU153" s="4"/>
      <c r="FZV153" s="4"/>
      <c r="FZW153" s="4"/>
      <c r="FZX153" s="4"/>
      <c r="FZY153" s="4"/>
      <c r="FZZ153" s="4"/>
      <c r="GAA153" s="4"/>
      <c r="GAB153" s="4"/>
      <c r="GAC153" s="4"/>
      <c r="GAD153" s="4"/>
      <c r="GAE153" s="4"/>
      <c r="GAF153" s="4"/>
      <c r="GAG153" s="4"/>
      <c r="GAH153" s="4"/>
      <c r="GAI153" s="4"/>
      <c r="GAJ153" s="4"/>
      <c r="GAK153" s="4"/>
      <c r="GAL153" s="4"/>
      <c r="GAM153" s="4"/>
      <c r="GAN153" s="4"/>
      <c r="GAO153" s="4"/>
      <c r="GAP153" s="4"/>
      <c r="GAQ153" s="4"/>
      <c r="GAR153" s="4"/>
      <c r="GAS153" s="4"/>
      <c r="GAT153" s="4"/>
      <c r="GAU153" s="4"/>
      <c r="GAV153" s="4"/>
      <c r="GAW153" s="4"/>
      <c r="GAX153" s="4"/>
      <c r="GAY153" s="4"/>
      <c r="GAZ153" s="4"/>
      <c r="GBA153" s="4"/>
      <c r="GBB153" s="4"/>
      <c r="GBC153" s="4"/>
      <c r="GBD153" s="4"/>
      <c r="GBE153" s="4"/>
      <c r="GBF153" s="4"/>
      <c r="GBG153" s="4"/>
      <c r="GBH153" s="4"/>
      <c r="GBI153" s="4"/>
      <c r="GBJ153" s="4"/>
      <c r="GBK153" s="4"/>
      <c r="GBL153" s="4"/>
      <c r="GBM153" s="4"/>
      <c r="GBN153" s="4"/>
      <c r="GBO153" s="4"/>
      <c r="GBP153" s="4"/>
      <c r="GBQ153" s="4"/>
      <c r="GBR153" s="4"/>
      <c r="GBS153" s="4"/>
      <c r="GBT153" s="4"/>
      <c r="GBU153" s="4"/>
      <c r="GBV153" s="4"/>
      <c r="GBW153" s="4"/>
      <c r="GBX153" s="4"/>
      <c r="GBY153" s="4"/>
      <c r="GBZ153" s="4"/>
      <c r="GCA153" s="4"/>
      <c r="GCB153" s="4"/>
      <c r="GCC153" s="4"/>
      <c r="GCD153" s="4"/>
      <c r="GCE153" s="4"/>
      <c r="GCF153" s="4"/>
      <c r="GCG153" s="4"/>
      <c r="GCH153" s="4"/>
      <c r="GCI153" s="74"/>
      <c r="GCJ153" s="74"/>
      <c r="GCK153" s="74"/>
      <c r="GCL153" s="74"/>
      <c r="GCM153" s="74"/>
      <c r="GCN153" s="74"/>
      <c r="GCO153" s="4"/>
      <c r="GCP153" s="4"/>
      <c r="GCQ153" s="4"/>
      <c r="GCR153" s="4"/>
      <c r="GCS153" s="4"/>
      <c r="GCT153" s="4"/>
      <c r="GCU153" s="4"/>
      <c r="GCV153" s="4"/>
      <c r="GCW153" s="4"/>
      <c r="GCX153" s="4"/>
      <c r="GCY153" s="4"/>
      <c r="GCZ153" s="4"/>
      <c r="GDA153" s="4"/>
      <c r="GDB153" s="4"/>
      <c r="GDC153" s="4"/>
      <c r="GDD153" s="4"/>
      <c r="GDE153" s="4"/>
      <c r="GDF153" s="4"/>
      <c r="GDG153" s="4"/>
      <c r="GDH153" s="4"/>
      <c r="GDI153" s="4"/>
      <c r="GDJ153" s="4"/>
      <c r="GDK153" s="4"/>
      <c r="GDL153" s="4"/>
      <c r="GDM153" s="4"/>
      <c r="GDN153" s="4"/>
      <c r="GDO153" s="4"/>
      <c r="GDP153" s="4"/>
      <c r="GDQ153" s="4"/>
      <c r="GDR153" s="4"/>
      <c r="GDS153" s="4"/>
      <c r="GDT153" s="4"/>
      <c r="GDU153" s="4"/>
      <c r="GDV153" s="4"/>
      <c r="GDW153" s="4"/>
      <c r="GDX153" s="4"/>
      <c r="GDY153" s="4"/>
      <c r="GDZ153" s="4"/>
      <c r="GEA153" s="4"/>
      <c r="GEB153" s="4"/>
      <c r="GEC153" s="4"/>
      <c r="GED153" s="4"/>
      <c r="GEE153" s="4"/>
      <c r="GEF153" s="4"/>
      <c r="GEG153" s="4"/>
      <c r="GEH153" s="4"/>
      <c r="GEI153" s="4"/>
      <c r="GEJ153" s="4"/>
      <c r="GEK153" s="4"/>
      <c r="GEL153" s="4"/>
      <c r="GEM153" s="4"/>
      <c r="GEN153" s="4"/>
      <c r="GEO153" s="4"/>
      <c r="GEP153" s="4"/>
      <c r="GEQ153" s="4"/>
      <c r="GER153" s="4"/>
      <c r="GES153" s="4"/>
      <c r="GET153" s="4"/>
      <c r="GEU153" s="4"/>
      <c r="GEV153" s="4"/>
      <c r="GEW153" s="4"/>
      <c r="GEX153" s="4"/>
      <c r="GEY153" s="4"/>
      <c r="GEZ153" s="4"/>
      <c r="GFA153" s="4"/>
      <c r="GFB153" s="4"/>
      <c r="GFC153" s="4"/>
      <c r="GFD153" s="4"/>
      <c r="GFE153" s="4"/>
      <c r="GFF153" s="4"/>
      <c r="GFG153" s="4"/>
      <c r="GFH153" s="4"/>
      <c r="GFI153" s="4"/>
      <c r="GFJ153" s="4"/>
      <c r="GFK153" s="4"/>
      <c r="GFL153" s="4"/>
      <c r="GFM153" s="4"/>
      <c r="GFN153" s="4"/>
      <c r="GFO153" s="4"/>
      <c r="GFP153" s="4"/>
      <c r="GFQ153" s="4"/>
      <c r="GFR153" s="4"/>
      <c r="GFS153" s="4"/>
      <c r="GFT153" s="4"/>
      <c r="GFU153" s="4"/>
      <c r="GFV153" s="4"/>
      <c r="GFW153" s="4"/>
      <c r="GFX153" s="4"/>
      <c r="GFY153" s="4"/>
      <c r="GFZ153" s="4"/>
      <c r="GGA153" s="4"/>
      <c r="GGB153" s="4"/>
      <c r="GGC153" s="4"/>
      <c r="GGD153" s="4"/>
      <c r="GGE153" s="4"/>
      <c r="GGF153" s="4"/>
      <c r="GGG153" s="4"/>
      <c r="GGH153" s="4"/>
      <c r="GGI153" s="4"/>
      <c r="GGJ153" s="4"/>
      <c r="GGK153" s="4"/>
      <c r="GGL153" s="4"/>
      <c r="GGM153" s="4"/>
      <c r="GGN153" s="4"/>
      <c r="GGO153" s="4"/>
      <c r="GGP153" s="4"/>
      <c r="GGQ153" s="4"/>
      <c r="GGR153" s="4"/>
      <c r="GGS153" s="4"/>
      <c r="GGT153" s="4"/>
      <c r="GGU153" s="4"/>
      <c r="GGV153" s="4"/>
      <c r="GGW153" s="4"/>
      <c r="GGX153" s="4"/>
      <c r="GGY153" s="4"/>
      <c r="GGZ153" s="4"/>
      <c r="GHA153" s="4"/>
      <c r="GHB153" s="4"/>
      <c r="GHC153" s="4"/>
      <c r="GHD153" s="4"/>
      <c r="GHE153" s="4"/>
      <c r="GHF153" s="4"/>
      <c r="GHG153" s="4"/>
      <c r="GHH153" s="4"/>
      <c r="GHI153" s="4"/>
      <c r="GHJ153" s="4"/>
      <c r="GHK153" s="4"/>
      <c r="GHL153" s="4"/>
      <c r="GHM153" s="4"/>
      <c r="GHN153" s="4"/>
      <c r="GHO153" s="4"/>
      <c r="GHP153" s="4"/>
      <c r="GHQ153" s="4"/>
      <c r="GHR153" s="4"/>
      <c r="GHS153" s="4"/>
      <c r="GHT153" s="4"/>
      <c r="GHU153" s="4"/>
      <c r="GHV153" s="4"/>
      <c r="GHW153" s="4"/>
      <c r="GHX153" s="4"/>
      <c r="GHY153" s="4"/>
      <c r="GHZ153" s="4"/>
      <c r="GIA153" s="4"/>
      <c r="GIB153" s="4"/>
      <c r="GIC153" s="4"/>
      <c r="GID153" s="4"/>
      <c r="GIE153" s="4"/>
      <c r="GIF153" s="4"/>
      <c r="GIG153" s="4"/>
      <c r="GIH153" s="4"/>
      <c r="GII153" s="4"/>
      <c r="GIJ153" s="4"/>
      <c r="GIK153" s="4"/>
      <c r="GIL153" s="4"/>
      <c r="GIM153" s="4"/>
      <c r="GIN153" s="4"/>
      <c r="GIO153" s="4"/>
      <c r="GIP153" s="4"/>
      <c r="GIQ153" s="4"/>
      <c r="GIR153" s="4"/>
      <c r="GIS153" s="4"/>
      <c r="GIT153" s="4"/>
      <c r="GIU153" s="4"/>
      <c r="GIV153" s="4"/>
      <c r="GIW153" s="4"/>
      <c r="GIX153" s="4"/>
      <c r="GIY153" s="4"/>
      <c r="GIZ153" s="4"/>
      <c r="GJA153" s="4"/>
      <c r="GJB153" s="4"/>
      <c r="GJC153" s="4"/>
      <c r="GJD153" s="4"/>
      <c r="GJE153" s="4"/>
      <c r="GJF153" s="4"/>
      <c r="GJG153" s="4"/>
      <c r="GJH153" s="4"/>
      <c r="GJI153" s="4"/>
      <c r="GJJ153" s="4"/>
      <c r="GJK153" s="4"/>
      <c r="GJL153" s="4"/>
      <c r="GJM153" s="4"/>
      <c r="GJN153" s="4"/>
      <c r="GJO153" s="4"/>
      <c r="GJP153" s="4"/>
      <c r="GJQ153" s="4"/>
      <c r="GJR153" s="4"/>
      <c r="GJS153" s="4"/>
      <c r="GJT153" s="4"/>
      <c r="GJU153" s="4"/>
      <c r="GJV153" s="4"/>
      <c r="GJW153" s="4"/>
      <c r="GJX153" s="4"/>
      <c r="GJY153" s="4"/>
      <c r="GJZ153" s="4"/>
      <c r="GKA153" s="4"/>
      <c r="GKB153" s="4"/>
      <c r="GKC153" s="4"/>
      <c r="GKD153" s="4"/>
      <c r="GKE153" s="4"/>
      <c r="GKF153" s="4"/>
      <c r="GKG153" s="4"/>
      <c r="GKH153" s="4"/>
      <c r="GKI153" s="4"/>
      <c r="GKJ153" s="4"/>
      <c r="GKK153" s="4"/>
      <c r="GKL153" s="4"/>
      <c r="GKM153" s="4"/>
      <c r="GKN153" s="4"/>
      <c r="GKO153" s="4"/>
      <c r="GKP153" s="4"/>
      <c r="GKQ153" s="4"/>
      <c r="GKR153" s="4"/>
      <c r="GKS153" s="4"/>
      <c r="GKT153" s="4"/>
      <c r="GKU153" s="4"/>
      <c r="GKV153" s="4"/>
      <c r="GKW153" s="4"/>
      <c r="GKX153" s="4"/>
      <c r="GKY153" s="4"/>
      <c r="GKZ153" s="4"/>
      <c r="GLA153" s="4"/>
      <c r="GLB153" s="4"/>
      <c r="GLC153" s="4"/>
      <c r="GLD153" s="4"/>
      <c r="GLE153" s="4"/>
      <c r="GLF153" s="4"/>
      <c r="GLG153" s="4"/>
      <c r="GLH153" s="4"/>
      <c r="GLI153" s="4"/>
      <c r="GLJ153" s="4"/>
      <c r="GLK153" s="4"/>
      <c r="GLL153" s="4"/>
      <c r="GLM153" s="4"/>
      <c r="GLN153" s="4"/>
      <c r="GLO153" s="4"/>
      <c r="GLP153" s="4"/>
      <c r="GLQ153" s="4"/>
      <c r="GLR153" s="4"/>
      <c r="GLS153" s="4"/>
      <c r="GLT153" s="4"/>
      <c r="GLU153" s="4"/>
      <c r="GLV153" s="4"/>
      <c r="GLW153" s="4"/>
      <c r="GLX153" s="4"/>
      <c r="GLY153" s="4"/>
      <c r="GLZ153" s="4"/>
      <c r="GMA153" s="4"/>
      <c r="GMB153" s="4"/>
      <c r="GMC153" s="4"/>
      <c r="GMD153" s="4"/>
      <c r="GME153" s="74"/>
      <c r="GMF153" s="74"/>
      <c r="GMG153" s="74"/>
      <c r="GMH153" s="74"/>
      <c r="GMI153" s="74"/>
      <c r="GMJ153" s="74"/>
      <c r="GMK153" s="4"/>
      <c r="GML153" s="4"/>
      <c r="GMM153" s="4"/>
      <c r="GMN153" s="4"/>
      <c r="GMO153" s="4"/>
      <c r="GMP153" s="4"/>
      <c r="GMQ153" s="4"/>
      <c r="GMR153" s="4"/>
      <c r="GMS153" s="4"/>
      <c r="GMT153" s="4"/>
      <c r="GMU153" s="4"/>
      <c r="GMV153" s="4"/>
      <c r="GMW153" s="4"/>
      <c r="GMX153" s="4"/>
      <c r="GMY153" s="4"/>
      <c r="GMZ153" s="4"/>
      <c r="GNA153" s="4"/>
      <c r="GNB153" s="4"/>
      <c r="GNC153" s="4"/>
      <c r="GND153" s="4"/>
      <c r="GNE153" s="4"/>
      <c r="GNF153" s="4"/>
      <c r="GNG153" s="4"/>
      <c r="GNH153" s="4"/>
      <c r="GNI153" s="4"/>
      <c r="GNJ153" s="4"/>
      <c r="GNK153" s="4"/>
      <c r="GNL153" s="4"/>
      <c r="GNM153" s="4"/>
      <c r="GNN153" s="4"/>
      <c r="GNO153" s="4"/>
      <c r="GNP153" s="4"/>
      <c r="GNQ153" s="4"/>
      <c r="GNR153" s="4"/>
      <c r="GNS153" s="4"/>
      <c r="GNT153" s="4"/>
      <c r="GNU153" s="4"/>
      <c r="GNV153" s="4"/>
      <c r="GNW153" s="4"/>
      <c r="GNX153" s="4"/>
      <c r="GNY153" s="4"/>
      <c r="GNZ153" s="4"/>
      <c r="GOA153" s="4"/>
      <c r="GOB153" s="4"/>
      <c r="GOC153" s="4"/>
      <c r="GOD153" s="4"/>
      <c r="GOE153" s="4"/>
      <c r="GOF153" s="4"/>
      <c r="GOG153" s="4"/>
      <c r="GOH153" s="4"/>
      <c r="GOI153" s="4"/>
      <c r="GOJ153" s="4"/>
      <c r="GOK153" s="4"/>
      <c r="GOL153" s="4"/>
      <c r="GOM153" s="4"/>
      <c r="GON153" s="4"/>
      <c r="GOO153" s="4"/>
      <c r="GOP153" s="4"/>
      <c r="GOQ153" s="4"/>
      <c r="GOR153" s="4"/>
      <c r="GOS153" s="4"/>
      <c r="GOT153" s="4"/>
      <c r="GOU153" s="4"/>
      <c r="GOV153" s="4"/>
      <c r="GOW153" s="4"/>
      <c r="GOX153" s="4"/>
      <c r="GOY153" s="4"/>
      <c r="GOZ153" s="4"/>
      <c r="GPA153" s="4"/>
      <c r="GPB153" s="4"/>
      <c r="GPC153" s="4"/>
      <c r="GPD153" s="4"/>
      <c r="GPE153" s="4"/>
      <c r="GPF153" s="4"/>
      <c r="GPG153" s="4"/>
      <c r="GPH153" s="4"/>
      <c r="GPI153" s="4"/>
      <c r="GPJ153" s="4"/>
      <c r="GPK153" s="4"/>
      <c r="GPL153" s="4"/>
      <c r="GPM153" s="4"/>
      <c r="GPN153" s="4"/>
      <c r="GPO153" s="4"/>
      <c r="GPP153" s="4"/>
      <c r="GPQ153" s="4"/>
      <c r="GPR153" s="4"/>
      <c r="GPS153" s="4"/>
      <c r="GPT153" s="4"/>
      <c r="GPU153" s="4"/>
      <c r="GPV153" s="4"/>
      <c r="GPW153" s="4"/>
      <c r="GPX153" s="4"/>
      <c r="GPY153" s="4"/>
      <c r="GPZ153" s="4"/>
      <c r="GQA153" s="4"/>
      <c r="GQB153" s="4"/>
      <c r="GQC153" s="4"/>
      <c r="GQD153" s="4"/>
      <c r="GQE153" s="4"/>
      <c r="GQF153" s="4"/>
      <c r="GQG153" s="4"/>
      <c r="GQH153" s="4"/>
      <c r="GQI153" s="4"/>
      <c r="GQJ153" s="4"/>
      <c r="GQK153" s="4"/>
      <c r="GQL153" s="4"/>
      <c r="GQM153" s="4"/>
      <c r="GQN153" s="4"/>
      <c r="GQO153" s="4"/>
      <c r="GQP153" s="4"/>
      <c r="GQQ153" s="4"/>
      <c r="GQR153" s="4"/>
      <c r="GQS153" s="4"/>
      <c r="GQT153" s="4"/>
      <c r="GQU153" s="4"/>
      <c r="GQV153" s="4"/>
      <c r="GQW153" s="4"/>
      <c r="GQX153" s="4"/>
      <c r="GQY153" s="4"/>
      <c r="GQZ153" s="4"/>
      <c r="GRA153" s="4"/>
      <c r="GRB153" s="4"/>
      <c r="GRC153" s="4"/>
      <c r="GRD153" s="4"/>
      <c r="GRE153" s="4"/>
      <c r="GRF153" s="4"/>
      <c r="GRG153" s="4"/>
      <c r="GRH153" s="4"/>
      <c r="GRI153" s="4"/>
      <c r="GRJ153" s="4"/>
      <c r="GRK153" s="4"/>
      <c r="GRL153" s="4"/>
      <c r="GRM153" s="4"/>
      <c r="GRN153" s="4"/>
      <c r="GRO153" s="4"/>
      <c r="GRP153" s="4"/>
      <c r="GRQ153" s="4"/>
      <c r="GRR153" s="4"/>
      <c r="GRS153" s="4"/>
      <c r="GRT153" s="4"/>
      <c r="GRU153" s="4"/>
      <c r="GRV153" s="4"/>
      <c r="GRW153" s="4"/>
      <c r="GRX153" s="4"/>
      <c r="GRY153" s="4"/>
      <c r="GRZ153" s="4"/>
      <c r="GSA153" s="4"/>
      <c r="GSB153" s="4"/>
      <c r="GSC153" s="4"/>
      <c r="GSD153" s="4"/>
      <c r="GSE153" s="4"/>
      <c r="GSF153" s="4"/>
      <c r="GSG153" s="4"/>
      <c r="GSH153" s="4"/>
      <c r="GSI153" s="4"/>
      <c r="GSJ153" s="4"/>
      <c r="GSK153" s="4"/>
      <c r="GSL153" s="4"/>
      <c r="GSM153" s="4"/>
      <c r="GSN153" s="4"/>
      <c r="GSO153" s="4"/>
      <c r="GSP153" s="4"/>
      <c r="GSQ153" s="4"/>
      <c r="GSR153" s="4"/>
      <c r="GSS153" s="4"/>
      <c r="GST153" s="4"/>
      <c r="GSU153" s="4"/>
      <c r="GSV153" s="4"/>
      <c r="GSW153" s="4"/>
      <c r="GSX153" s="4"/>
      <c r="GSY153" s="4"/>
      <c r="GSZ153" s="4"/>
      <c r="GTA153" s="4"/>
      <c r="GTB153" s="4"/>
      <c r="GTC153" s="4"/>
      <c r="GTD153" s="4"/>
      <c r="GTE153" s="4"/>
      <c r="GTF153" s="4"/>
      <c r="GTG153" s="4"/>
      <c r="GTH153" s="4"/>
      <c r="GTI153" s="4"/>
      <c r="GTJ153" s="4"/>
      <c r="GTK153" s="4"/>
      <c r="GTL153" s="4"/>
      <c r="GTM153" s="4"/>
      <c r="GTN153" s="4"/>
      <c r="GTO153" s="4"/>
      <c r="GTP153" s="4"/>
      <c r="GTQ153" s="4"/>
      <c r="GTR153" s="4"/>
      <c r="GTS153" s="4"/>
      <c r="GTT153" s="4"/>
      <c r="GTU153" s="4"/>
      <c r="GTV153" s="4"/>
      <c r="GTW153" s="4"/>
      <c r="GTX153" s="4"/>
      <c r="GTY153" s="4"/>
      <c r="GTZ153" s="4"/>
      <c r="GUA153" s="4"/>
      <c r="GUB153" s="4"/>
      <c r="GUC153" s="4"/>
      <c r="GUD153" s="4"/>
      <c r="GUE153" s="4"/>
      <c r="GUF153" s="4"/>
      <c r="GUG153" s="4"/>
      <c r="GUH153" s="4"/>
      <c r="GUI153" s="4"/>
      <c r="GUJ153" s="4"/>
      <c r="GUK153" s="4"/>
      <c r="GUL153" s="4"/>
      <c r="GUM153" s="4"/>
      <c r="GUN153" s="4"/>
      <c r="GUO153" s="4"/>
      <c r="GUP153" s="4"/>
      <c r="GUQ153" s="4"/>
      <c r="GUR153" s="4"/>
      <c r="GUS153" s="4"/>
      <c r="GUT153" s="4"/>
      <c r="GUU153" s="4"/>
      <c r="GUV153" s="4"/>
      <c r="GUW153" s="4"/>
      <c r="GUX153" s="4"/>
      <c r="GUY153" s="4"/>
      <c r="GUZ153" s="4"/>
      <c r="GVA153" s="4"/>
      <c r="GVB153" s="4"/>
      <c r="GVC153" s="4"/>
      <c r="GVD153" s="4"/>
      <c r="GVE153" s="4"/>
      <c r="GVF153" s="4"/>
      <c r="GVG153" s="4"/>
      <c r="GVH153" s="4"/>
      <c r="GVI153" s="4"/>
      <c r="GVJ153" s="4"/>
      <c r="GVK153" s="4"/>
      <c r="GVL153" s="4"/>
      <c r="GVM153" s="4"/>
      <c r="GVN153" s="4"/>
      <c r="GVO153" s="4"/>
      <c r="GVP153" s="4"/>
      <c r="GVQ153" s="4"/>
      <c r="GVR153" s="4"/>
      <c r="GVS153" s="4"/>
      <c r="GVT153" s="4"/>
      <c r="GVU153" s="4"/>
      <c r="GVV153" s="4"/>
      <c r="GVW153" s="4"/>
      <c r="GVX153" s="4"/>
      <c r="GVY153" s="4"/>
      <c r="GVZ153" s="4"/>
      <c r="GWA153" s="74"/>
      <c r="GWB153" s="74"/>
      <c r="GWC153" s="74"/>
      <c r="GWD153" s="74"/>
      <c r="GWE153" s="74"/>
      <c r="GWF153" s="74"/>
      <c r="GWG153" s="4"/>
      <c r="GWH153" s="4"/>
      <c r="GWI153" s="4"/>
      <c r="GWJ153" s="4"/>
      <c r="GWK153" s="4"/>
      <c r="GWL153" s="4"/>
      <c r="GWM153" s="4"/>
      <c r="GWN153" s="4"/>
      <c r="GWO153" s="4"/>
      <c r="GWP153" s="4"/>
      <c r="GWQ153" s="4"/>
      <c r="GWR153" s="4"/>
      <c r="GWS153" s="4"/>
      <c r="GWT153" s="4"/>
      <c r="GWU153" s="4"/>
      <c r="GWV153" s="4"/>
      <c r="GWW153" s="4"/>
      <c r="GWX153" s="4"/>
      <c r="GWY153" s="4"/>
      <c r="GWZ153" s="4"/>
      <c r="GXA153" s="4"/>
      <c r="GXB153" s="4"/>
      <c r="GXC153" s="4"/>
      <c r="GXD153" s="4"/>
      <c r="GXE153" s="4"/>
      <c r="GXF153" s="4"/>
      <c r="GXG153" s="4"/>
      <c r="GXH153" s="4"/>
      <c r="GXI153" s="4"/>
      <c r="GXJ153" s="4"/>
      <c r="GXK153" s="4"/>
      <c r="GXL153" s="4"/>
      <c r="GXM153" s="4"/>
      <c r="GXN153" s="4"/>
      <c r="GXO153" s="4"/>
      <c r="GXP153" s="4"/>
      <c r="GXQ153" s="4"/>
      <c r="GXR153" s="4"/>
      <c r="GXS153" s="4"/>
      <c r="GXT153" s="4"/>
      <c r="GXU153" s="4"/>
      <c r="GXV153" s="4"/>
      <c r="GXW153" s="4"/>
      <c r="GXX153" s="4"/>
      <c r="GXY153" s="4"/>
      <c r="GXZ153" s="4"/>
      <c r="GYA153" s="4"/>
      <c r="GYB153" s="4"/>
      <c r="GYC153" s="4"/>
      <c r="GYD153" s="4"/>
      <c r="GYE153" s="4"/>
      <c r="GYF153" s="4"/>
      <c r="GYG153" s="4"/>
      <c r="GYH153" s="4"/>
      <c r="GYI153" s="4"/>
      <c r="GYJ153" s="4"/>
      <c r="GYK153" s="4"/>
      <c r="GYL153" s="4"/>
      <c r="GYM153" s="4"/>
      <c r="GYN153" s="4"/>
      <c r="GYO153" s="4"/>
      <c r="GYP153" s="4"/>
      <c r="GYQ153" s="4"/>
      <c r="GYR153" s="4"/>
      <c r="GYS153" s="4"/>
      <c r="GYT153" s="4"/>
      <c r="GYU153" s="4"/>
      <c r="GYV153" s="4"/>
      <c r="GYW153" s="4"/>
      <c r="GYX153" s="4"/>
      <c r="GYY153" s="4"/>
      <c r="GYZ153" s="4"/>
      <c r="GZA153" s="4"/>
      <c r="GZB153" s="4"/>
      <c r="GZC153" s="4"/>
      <c r="GZD153" s="4"/>
      <c r="GZE153" s="4"/>
      <c r="GZF153" s="4"/>
      <c r="GZG153" s="4"/>
      <c r="GZH153" s="4"/>
      <c r="GZI153" s="4"/>
      <c r="GZJ153" s="4"/>
      <c r="GZK153" s="4"/>
      <c r="GZL153" s="4"/>
      <c r="GZM153" s="4"/>
      <c r="GZN153" s="4"/>
      <c r="GZO153" s="4"/>
      <c r="GZP153" s="4"/>
      <c r="GZQ153" s="4"/>
      <c r="GZR153" s="4"/>
      <c r="GZS153" s="4"/>
      <c r="GZT153" s="4"/>
      <c r="GZU153" s="4"/>
      <c r="GZV153" s="4"/>
      <c r="GZW153" s="4"/>
      <c r="GZX153" s="4"/>
      <c r="GZY153" s="4"/>
      <c r="GZZ153" s="4"/>
      <c r="HAA153" s="4"/>
      <c r="HAB153" s="4"/>
      <c r="HAC153" s="4"/>
      <c r="HAD153" s="4"/>
      <c r="HAE153" s="4"/>
      <c r="HAF153" s="4"/>
      <c r="HAG153" s="4"/>
      <c r="HAH153" s="4"/>
      <c r="HAI153" s="4"/>
      <c r="HAJ153" s="4"/>
      <c r="HAK153" s="4"/>
      <c r="HAL153" s="4"/>
      <c r="HAM153" s="4"/>
      <c r="HAN153" s="4"/>
      <c r="HAO153" s="4"/>
      <c r="HAP153" s="4"/>
      <c r="HAQ153" s="4"/>
      <c r="HAR153" s="4"/>
      <c r="HAS153" s="4"/>
      <c r="HAT153" s="4"/>
      <c r="HAU153" s="4"/>
      <c r="HAV153" s="4"/>
      <c r="HAW153" s="4"/>
      <c r="HAX153" s="4"/>
      <c r="HAY153" s="4"/>
      <c r="HAZ153" s="4"/>
      <c r="HBA153" s="4"/>
      <c r="HBB153" s="4"/>
      <c r="HBC153" s="4"/>
      <c r="HBD153" s="4"/>
      <c r="HBE153" s="4"/>
      <c r="HBF153" s="4"/>
      <c r="HBG153" s="4"/>
      <c r="HBH153" s="4"/>
      <c r="HBI153" s="4"/>
      <c r="HBJ153" s="4"/>
      <c r="HBK153" s="4"/>
      <c r="HBL153" s="4"/>
      <c r="HBM153" s="4"/>
      <c r="HBN153" s="4"/>
      <c r="HBO153" s="4"/>
      <c r="HBP153" s="4"/>
      <c r="HBQ153" s="4"/>
      <c r="HBR153" s="4"/>
      <c r="HBS153" s="4"/>
      <c r="HBT153" s="4"/>
      <c r="HBU153" s="4"/>
      <c r="HBV153" s="4"/>
      <c r="HBW153" s="4"/>
      <c r="HBX153" s="4"/>
      <c r="HBY153" s="4"/>
      <c r="HBZ153" s="4"/>
      <c r="HCA153" s="4"/>
      <c r="HCB153" s="4"/>
      <c r="HCC153" s="4"/>
      <c r="HCD153" s="4"/>
      <c r="HCE153" s="4"/>
      <c r="HCF153" s="4"/>
      <c r="HCG153" s="4"/>
      <c r="HCH153" s="4"/>
      <c r="HCI153" s="4"/>
      <c r="HCJ153" s="4"/>
      <c r="HCK153" s="4"/>
      <c r="HCL153" s="4"/>
      <c r="HCM153" s="4"/>
      <c r="HCN153" s="4"/>
      <c r="HCO153" s="4"/>
      <c r="HCP153" s="4"/>
      <c r="HCQ153" s="4"/>
      <c r="HCR153" s="4"/>
      <c r="HCS153" s="4"/>
      <c r="HCT153" s="4"/>
      <c r="HCU153" s="4"/>
      <c r="HCV153" s="4"/>
      <c r="HCW153" s="4"/>
      <c r="HCX153" s="4"/>
      <c r="HCY153" s="4"/>
      <c r="HCZ153" s="4"/>
      <c r="HDA153" s="4"/>
      <c r="HDB153" s="4"/>
      <c r="HDC153" s="4"/>
      <c r="HDD153" s="4"/>
      <c r="HDE153" s="4"/>
      <c r="HDF153" s="4"/>
      <c r="HDG153" s="4"/>
      <c r="HDH153" s="4"/>
      <c r="HDI153" s="4"/>
      <c r="HDJ153" s="4"/>
      <c r="HDK153" s="4"/>
      <c r="HDL153" s="4"/>
      <c r="HDM153" s="4"/>
      <c r="HDN153" s="4"/>
      <c r="HDO153" s="4"/>
      <c r="HDP153" s="4"/>
      <c r="HDQ153" s="4"/>
      <c r="HDR153" s="4"/>
      <c r="HDS153" s="4"/>
      <c r="HDT153" s="4"/>
      <c r="HDU153" s="4"/>
      <c r="HDV153" s="4"/>
      <c r="HDW153" s="4"/>
      <c r="HDX153" s="4"/>
      <c r="HDY153" s="4"/>
      <c r="HDZ153" s="4"/>
      <c r="HEA153" s="4"/>
      <c r="HEB153" s="4"/>
      <c r="HEC153" s="4"/>
      <c r="HED153" s="4"/>
      <c r="HEE153" s="4"/>
      <c r="HEF153" s="4"/>
      <c r="HEG153" s="4"/>
      <c r="HEH153" s="4"/>
      <c r="HEI153" s="4"/>
      <c r="HEJ153" s="4"/>
      <c r="HEK153" s="4"/>
      <c r="HEL153" s="4"/>
      <c r="HEM153" s="4"/>
      <c r="HEN153" s="4"/>
      <c r="HEO153" s="4"/>
      <c r="HEP153" s="4"/>
      <c r="HEQ153" s="4"/>
      <c r="HER153" s="4"/>
      <c r="HES153" s="4"/>
      <c r="HET153" s="4"/>
      <c r="HEU153" s="4"/>
      <c r="HEV153" s="4"/>
      <c r="HEW153" s="4"/>
      <c r="HEX153" s="4"/>
      <c r="HEY153" s="4"/>
      <c r="HEZ153" s="4"/>
      <c r="HFA153" s="4"/>
      <c r="HFB153" s="4"/>
      <c r="HFC153" s="4"/>
      <c r="HFD153" s="4"/>
      <c r="HFE153" s="4"/>
      <c r="HFF153" s="4"/>
      <c r="HFG153" s="4"/>
      <c r="HFH153" s="4"/>
      <c r="HFI153" s="4"/>
      <c r="HFJ153" s="4"/>
      <c r="HFK153" s="4"/>
      <c r="HFL153" s="4"/>
      <c r="HFM153" s="4"/>
      <c r="HFN153" s="4"/>
      <c r="HFO153" s="4"/>
      <c r="HFP153" s="4"/>
      <c r="HFQ153" s="4"/>
      <c r="HFR153" s="4"/>
      <c r="HFS153" s="4"/>
      <c r="HFT153" s="4"/>
      <c r="HFU153" s="4"/>
      <c r="HFV153" s="4"/>
      <c r="HFW153" s="74"/>
      <c r="HFX153" s="74"/>
      <c r="HFY153" s="74"/>
      <c r="HFZ153" s="74"/>
      <c r="HGA153" s="74"/>
      <c r="HGB153" s="74"/>
      <c r="HGC153" s="4"/>
      <c r="HGD153" s="4"/>
      <c r="HGE153" s="4"/>
      <c r="HGF153" s="4"/>
      <c r="HGG153" s="4"/>
      <c r="HGH153" s="4"/>
      <c r="HGI153" s="4"/>
      <c r="HGJ153" s="4"/>
      <c r="HGK153" s="4"/>
      <c r="HGL153" s="4"/>
      <c r="HGM153" s="4"/>
      <c r="HGN153" s="4"/>
      <c r="HGO153" s="4"/>
      <c r="HGP153" s="4"/>
      <c r="HGQ153" s="4"/>
      <c r="HGR153" s="4"/>
      <c r="HGS153" s="4"/>
      <c r="HGT153" s="4"/>
      <c r="HGU153" s="4"/>
      <c r="HGV153" s="4"/>
      <c r="HGW153" s="4"/>
      <c r="HGX153" s="4"/>
      <c r="HGY153" s="4"/>
      <c r="HGZ153" s="4"/>
      <c r="HHA153" s="4"/>
      <c r="HHB153" s="4"/>
      <c r="HHC153" s="4"/>
      <c r="HHD153" s="4"/>
      <c r="HHE153" s="4"/>
      <c r="HHF153" s="4"/>
      <c r="HHG153" s="4"/>
      <c r="HHH153" s="4"/>
      <c r="HHI153" s="4"/>
      <c r="HHJ153" s="4"/>
      <c r="HHK153" s="4"/>
      <c r="HHL153" s="4"/>
      <c r="HHM153" s="4"/>
      <c r="HHN153" s="4"/>
      <c r="HHO153" s="4"/>
      <c r="HHP153" s="4"/>
      <c r="HHQ153" s="4"/>
      <c r="HHR153" s="4"/>
      <c r="HHS153" s="4"/>
      <c r="HHT153" s="4"/>
      <c r="HHU153" s="4"/>
      <c r="HHV153" s="4"/>
      <c r="HHW153" s="4"/>
      <c r="HHX153" s="4"/>
      <c r="HHY153" s="4"/>
      <c r="HHZ153" s="4"/>
      <c r="HIA153" s="4"/>
      <c r="HIB153" s="4"/>
      <c r="HIC153" s="4"/>
      <c r="HID153" s="4"/>
      <c r="HIE153" s="4"/>
      <c r="HIF153" s="4"/>
      <c r="HIG153" s="4"/>
      <c r="HIH153" s="4"/>
      <c r="HII153" s="4"/>
      <c r="HIJ153" s="4"/>
      <c r="HIK153" s="4"/>
      <c r="HIL153" s="4"/>
      <c r="HIM153" s="4"/>
      <c r="HIN153" s="4"/>
      <c r="HIO153" s="4"/>
      <c r="HIP153" s="4"/>
      <c r="HIQ153" s="4"/>
      <c r="HIR153" s="4"/>
      <c r="HIS153" s="4"/>
      <c r="HIT153" s="4"/>
      <c r="HIU153" s="4"/>
      <c r="HIV153" s="4"/>
      <c r="HIW153" s="4"/>
      <c r="HIX153" s="4"/>
      <c r="HIY153" s="4"/>
      <c r="HIZ153" s="4"/>
      <c r="HJA153" s="4"/>
      <c r="HJB153" s="4"/>
      <c r="HJC153" s="4"/>
      <c r="HJD153" s="4"/>
      <c r="HJE153" s="4"/>
      <c r="HJF153" s="4"/>
      <c r="HJG153" s="4"/>
      <c r="HJH153" s="4"/>
      <c r="HJI153" s="4"/>
      <c r="HJJ153" s="4"/>
      <c r="HJK153" s="4"/>
      <c r="HJL153" s="4"/>
      <c r="HJM153" s="4"/>
      <c r="HJN153" s="4"/>
      <c r="HJO153" s="4"/>
      <c r="HJP153" s="4"/>
      <c r="HJQ153" s="4"/>
      <c r="HJR153" s="4"/>
      <c r="HJS153" s="4"/>
      <c r="HJT153" s="4"/>
      <c r="HJU153" s="4"/>
      <c r="HJV153" s="4"/>
      <c r="HJW153" s="4"/>
      <c r="HJX153" s="4"/>
      <c r="HJY153" s="4"/>
      <c r="HJZ153" s="4"/>
      <c r="HKA153" s="4"/>
      <c r="HKB153" s="4"/>
      <c r="HKC153" s="4"/>
      <c r="HKD153" s="4"/>
      <c r="HKE153" s="4"/>
      <c r="HKF153" s="4"/>
      <c r="HKG153" s="4"/>
      <c r="HKH153" s="4"/>
      <c r="HKI153" s="4"/>
      <c r="HKJ153" s="4"/>
      <c r="HKK153" s="4"/>
      <c r="HKL153" s="4"/>
      <c r="HKM153" s="4"/>
      <c r="HKN153" s="4"/>
      <c r="HKO153" s="4"/>
      <c r="HKP153" s="4"/>
      <c r="HKQ153" s="4"/>
      <c r="HKR153" s="4"/>
      <c r="HKS153" s="4"/>
      <c r="HKT153" s="4"/>
      <c r="HKU153" s="4"/>
      <c r="HKV153" s="4"/>
      <c r="HKW153" s="4"/>
      <c r="HKX153" s="4"/>
      <c r="HKY153" s="4"/>
      <c r="HKZ153" s="4"/>
      <c r="HLA153" s="4"/>
      <c r="HLB153" s="4"/>
      <c r="HLC153" s="4"/>
      <c r="HLD153" s="4"/>
      <c r="HLE153" s="4"/>
      <c r="HLF153" s="4"/>
      <c r="HLG153" s="4"/>
      <c r="HLH153" s="4"/>
      <c r="HLI153" s="4"/>
      <c r="HLJ153" s="4"/>
      <c r="HLK153" s="4"/>
      <c r="HLL153" s="4"/>
      <c r="HLM153" s="4"/>
      <c r="HLN153" s="4"/>
      <c r="HLO153" s="4"/>
      <c r="HLP153" s="4"/>
      <c r="HLQ153" s="4"/>
      <c r="HLR153" s="4"/>
      <c r="HLS153" s="4"/>
      <c r="HLT153" s="4"/>
      <c r="HLU153" s="4"/>
      <c r="HLV153" s="4"/>
      <c r="HLW153" s="4"/>
      <c r="HLX153" s="4"/>
      <c r="HLY153" s="4"/>
      <c r="HLZ153" s="4"/>
      <c r="HMA153" s="4"/>
      <c r="HMB153" s="4"/>
      <c r="HMC153" s="4"/>
      <c r="HMD153" s="4"/>
      <c r="HME153" s="4"/>
      <c r="HMF153" s="4"/>
      <c r="HMG153" s="4"/>
      <c r="HMH153" s="4"/>
      <c r="HMI153" s="4"/>
      <c r="HMJ153" s="4"/>
      <c r="HMK153" s="4"/>
      <c r="HML153" s="4"/>
      <c r="HMM153" s="4"/>
      <c r="HMN153" s="4"/>
      <c r="HMO153" s="4"/>
      <c r="HMP153" s="4"/>
      <c r="HMQ153" s="4"/>
      <c r="HMR153" s="4"/>
      <c r="HMS153" s="4"/>
      <c r="HMT153" s="4"/>
      <c r="HMU153" s="4"/>
      <c r="HMV153" s="4"/>
      <c r="HMW153" s="4"/>
      <c r="HMX153" s="4"/>
      <c r="HMY153" s="4"/>
      <c r="HMZ153" s="4"/>
      <c r="HNA153" s="4"/>
      <c r="HNB153" s="4"/>
      <c r="HNC153" s="4"/>
      <c r="HND153" s="4"/>
      <c r="HNE153" s="4"/>
      <c r="HNF153" s="4"/>
      <c r="HNG153" s="4"/>
      <c r="HNH153" s="4"/>
      <c r="HNI153" s="4"/>
      <c r="HNJ153" s="4"/>
      <c r="HNK153" s="4"/>
      <c r="HNL153" s="4"/>
      <c r="HNM153" s="4"/>
      <c r="HNN153" s="4"/>
      <c r="HNO153" s="4"/>
      <c r="HNP153" s="4"/>
      <c r="HNQ153" s="4"/>
      <c r="HNR153" s="4"/>
      <c r="HNS153" s="4"/>
      <c r="HNT153" s="4"/>
      <c r="HNU153" s="4"/>
      <c r="HNV153" s="4"/>
      <c r="HNW153" s="4"/>
      <c r="HNX153" s="4"/>
      <c r="HNY153" s="4"/>
      <c r="HNZ153" s="4"/>
      <c r="HOA153" s="4"/>
      <c r="HOB153" s="4"/>
      <c r="HOC153" s="4"/>
      <c r="HOD153" s="4"/>
      <c r="HOE153" s="4"/>
      <c r="HOF153" s="4"/>
      <c r="HOG153" s="4"/>
      <c r="HOH153" s="4"/>
      <c r="HOI153" s="4"/>
      <c r="HOJ153" s="4"/>
      <c r="HOK153" s="4"/>
      <c r="HOL153" s="4"/>
      <c r="HOM153" s="4"/>
      <c r="HON153" s="4"/>
      <c r="HOO153" s="4"/>
      <c r="HOP153" s="4"/>
      <c r="HOQ153" s="4"/>
      <c r="HOR153" s="4"/>
      <c r="HOS153" s="4"/>
      <c r="HOT153" s="4"/>
      <c r="HOU153" s="4"/>
      <c r="HOV153" s="4"/>
      <c r="HOW153" s="4"/>
      <c r="HOX153" s="4"/>
      <c r="HOY153" s="4"/>
      <c r="HOZ153" s="4"/>
      <c r="HPA153" s="4"/>
      <c r="HPB153" s="4"/>
      <c r="HPC153" s="4"/>
      <c r="HPD153" s="4"/>
      <c r="HPE153" s="4"/>
      <c r="HPF153" s="4"/>
      <c r="HPG153" s="4"/>
      <c r="HPH153" s="4"/>
      <c r="HPI153" s="4"/>
      <c r="HPJ153" s="4"/>
      <c r="HPK153" s="4"/>
      <c r="HPL153" s="4"/>
      <c r="HPM153" s="4"/>
      <c r="HPN153" s="4"/>
      <c r="HPO153" s="4"/>
      <c r="HPP153" s="4"/>
      <c r="HPQ153" s="4"/>
      <c r="HPR153" s="4"/>
      <c r="HPS153" s="74"/>
      <c r="HPT153" s="74"/>
      <c r="HPU153" s="74"/>
      <c r="HPV153" s="74"/>
      <c r="HPW153" s="74"/>
      <c r="HPX153" s="74"/>
      <c r="HPY153" s="4"/>
      <c r="HPZ153" s="4"/>
      <c r="HQA153" s="4"/>
      <c r="HQB153" s="4"/>
      <c r="HQC153" s="4"/>
      <c r="HQD153" s="4"/>
      <c r="HQE153" s="4"/>
      <c r="HQF153" s="4"/>
      <c r="HQG153" s="4"/>
      <c r="HQH153" s="4"/>
      <c r="HQI153" s="4"/>
      <c r="HQJ153" s="4"/>
      <c r="HQK153" s="4"/>
      <c r="HQL153" s="4"/>
      <c r="HQM153" s="4"/>
      <c r="HQN153" s="4"/>
      <c r="HQO153" s="4"/>
      <c r="HQP153" s="4"/>
      <c r="HQQ153" s="4"/>
      <c r="HQR153" s="4"/>
      <c r="HQS153" s="4"/>
      <c r="HQT153" s="4"/>
      <c r="HQU153" s="4"/>
      <c r="HQV153" s="4"/>
      <c r="HQW153" s="4"/>
      <c r="HQX153" s="4"/>
      <c r="HQY153" s="4"/>
      <c r="HQZ153" s="4"/>
      <c r="HRA153" s="4"/>
      <c r="HRB153" s="4"/>
      <c r="HRC153" s="4"/>
      <c r="HRD153" s="4"/>
      <c r="HRE153" s="4"/>
      <c r="HRF153" s="4"/>
      <c r="HRG153" s="4"/>
      <c r="HRH153" s="4"/>
      <c r="HRI153" s="4"/>
      <c r="HRJ153" s="4"/>
      <c r="HRK153" s="4"/>
      <c r="HRL153" s="4"/>
      <c r="HRM153" s="4"/>
      <c r="HRN153" s="4"/>
      <c r="HRO153" s="4"/>
      <c r="HRP153" s="4"/>
      <c r="HRQ153" s="4"/>
      <c r="HRR153" s="4"/>
      <c r="HRS153" s="4"/>
      <c r="HRT153" s="4"/>
      <c r="HRU153" s="4"/>
      <c r="HRV153" s="4"/>
      <c r="HRW153" s="4"/>
      <c r="HRX153" s="4"/>
      <c r="HRY153" s="4"/>
      <c r="HRZ153" s="4"/>
      <c r="HSA153" s="4"/>
      <c r="HSB153" s="4"/>
      <c r="HSC153" s="4"/>
      <c r="HSD153" s="4"/>
      <c r="HSE153" s="4"/>
      <c r="HSF153" s="4"/>
      <c r="HSG153" s="4"/>
      <c r="HSH153" s="4"/>
      <c r="HSI153" s="4"/>
      <c r="HSJ153" s="4"/>
      <c r="HSK153" s="4"/>
      <c r="HSL153" s="4"/>
      <c r="HSM153" s="4"/>
      <c r="HSN153" s="4"/>
      <c r="HSO153" s="4"/>
      <c r="HSP153" s="4"/>
      <c r="HSQ153" s="4"/>
      <c r="HSR153" s="4"/>
      <c r="HSS153" s="4"/>
      <c r="HST153" s="4"/>
      <c r="HSU153" s="4"/>
      <c r="HSV153" s="4"/>
      <c r="HSW153" s="4"/>
      <c r="HSX153" s="4"/>
      <c r="HSY153" s="4"/>
      <c r="HSZ153" s="4"/>
      <c r="HTA153" s="4"/>
      <c r="HTB153" s="4"/>
      <c r="HTC153" s="4"/>
      <c r="HTD153" s="4"/>
      <c r="HTE153" s="4"/>
      <c r="HTF153" s="4"/>
      <c r="HTG153" s="4"/>
      <c r="HTH153" s="4"/>
      <c r="HTI153" s="4"/>
      <c r="HTJ153" s="4"/>
      <c r="HTK153" s="4"/>
      <c r="HTL153" s="4"/>
      <c r="HTM153" s="4"/>
      <c r="HTN153" s="4"/>
      <c r="HTO153" s="4"/>
      <c r="HTP153" s="4"/>
      <c r="HTQ153" s="4"/>
      <c r="HTR153" s="4"/>
      <c r="HTS153" s="4"/>
      <c r="HTT153" s="4"/>
      <c r="HTU153" s="4"/>
      <c r="HTV153" s="4"/>
      <c r="HTW153" s="4"/>
      <c r="HTX153" s="4"/>
      <c r="HTY153" s="4"/>
      <c r="HTZ153" s="4"/>
      <c r="HUA153" s="4"/>
      <c r="HUB153" s="4"/>
      <c r="HUC153" s="4"/>
      <c r="HUD153" s="4"/>
      <c r="HUE153" s="4"/>
      <c r="HUF153" s="4"/>
      <c r="HUG153" s="4"/>
      <c r="HUH153" s="4"/>
      <c r="HUI153" s="4"/>
      <c r="HUJ153" s="4"/>
      <c r="HUK153" s="4"/>
      <c r="HUL153" s="4"/>
      <c r="HUM153" s="4"/>
      <c r="HUN153" s="4"/>
      <c r="HUO153" s="4"/>
      <c r="HUP153" s="4"/>
      <c r="HUQ153" s="4"/>
      <c r="HUR153" s="4"/>
      <c r="HUS153" s="4"/>
      <c r="HUT153" s="4"/>
      <c r="HUU153" s="4"/>
      <c r="HUV153" s="4"/>
      <c r="HUW153" s="4"/>
      <c r="HUX153" s="4"/>
      <c r="HUY153" s="4"/>
      <c r="HUZ153" s="4"/>
      <c r="HVA153" s="4"/>
      <c r="HVB153" s="4"/>
      <c r="HVC153" s="4"/>
      <c r="HVD153" s="4"/>
      <c r="HVE153" s="4"/>
      <c r="HVF153" s="4"/>
      <c r="HVG153" s="4"/>
      <c r="HVH153" s="4"/>
      <c r="HVI153" s="4"/>
      <c r="HVJ153" s="4"/>
      <c r="HVK153" s="4"/>
      <c r="HVL153" s="4"/>
      <c r="HVM153" s="4"/>
      <c r="HVN153" s="4"/>
      <c r="HVO153" s="4"/>
      <c r="HVP153" s="4"/>
      <c r="HVQ153" s="4"/>
      <c r="HVR153" s="4"/>
      <c r="HVS153" s="4"/>
      <c r="HVT153" s="4"/>
      <c r="HVU153" s="4"/>
      <c r="HVV153" s="4"/>
      <c r="HVW153" s="4"/>
      <c r="HVX153" s="4"/>
      <c r="HVY153" s="4"/>
      <c r="HVZ153" s="4"/>
      <c r="HWA153" s="4"/>
      <c r="HWB153" s="4"/>
      <c r="HWC153" s="4"/>
      <c r="HWD153" s="4"/>
      <c r="HWE153" s="4"/>
      <c r="HWF153" s="4"/>
      <c r="HWG153" s="4"/>
      <c r="HWH153" s="4"/>
      <c r="HWI153" s="4"/>
      <c r="HWJ153" s="4"/>
      <c r="HWK153" s="4"/>
      <c r="HWL153" s="4"/>
      <c r="HWM153" s="4"/>
      <c r="HWN153" s="4"/>
      <c r="HWO153" s="4"/>
      <c r="HWP153" s="4"/>
      <c r="HWQ153" s="4"/>
      <c r="HWR153" s="4"/>
      <c r="HWS153" s="4"/>
      <c r="HWT153" s="4"/>
      <c r="HWU153" s="4"/>
      <c r="HWV153" s="4"/>
      <c r="HWW153" s="4"/>
      <c r="HWX153" s="4"/>
      <c r="HWY153" s="4"/>
      <c r="HWZ153" s="4"/>
      <c r="HXA153" s="4"/>
      <c r="HXB153" s="4"/>
      <c r="HXC153" s="4"/>
      <c r="HXD153" s="4"/>
      <c r="HXE153" s="4"/>
      <c r="HXF153" s="4"/>
      <c r="HXG153" s="4"/>
      <c r="HXH153" s="4"/>
      <c r="HXI153" s="4"/>
      <c r="HXJ153" s="4"/>
      <c r="HXK153" s="4"/>
      <c r="HXL153" s="4"/>
      <c r="HXM153" s="4"/>
      <c r="HXN153" s="4"/>
      <c r="HXO153" s="4"/>
      <c r="HXP153" s="4"/>
      <c r="HXQ153" s="4"/>
      <c r="HXR153" s="4"/>
      <c r="HXS153" s="4"/>
      <c r="HXT153" s="4"/>
      <c r="HXU153" s="4"/>
      <c r="HXV153" s="4"/>
      <c r="HXW153" s="4"/>
      <c r="HXX153" s="4"/>
      <c r="HXY153" s="4"/>
      <c r="HXZ153" s="4"/>
      <c r="HYA153" s="4"/>
      <c r="HYB153" s="4"/>
      <c r="HYC153" s="4"/>
      <c r="HYD153" s="4"/>
      <c r="HYE153" s="4"/>
      <c r="HYF153" s="4"/>
      <c r="HYG153" s="4"/>
      <c r="HYH153" s="4"/>
      <c r="HYI153" s="4"/>
      <c r="HYJ153" s="4"/>
      <c r="HYK153" s="4"/>
      <c r="HYL153" s="4"/>
      <c r="HYM153" s="4"/>
      <c r="HYN153" s="4"/>
      <c r="HYO153" s="4"/>
      <c r="HYP153" s="4"/>
      <c r="HYQ153" s="4"/>
      <c r="HYR153" s="4"/>
      <c r="HYS153" s="4"/>
      <c r="HYT153" s="4"/>
      <c r="HYU153" s="4"/>
      <c r="HYV153" s="4"/>
      <c r="HYW153" s="4"/>
      <c r="HYX153" s="4"/>
      <c r="HYY153" s="4"/>
      <c r="HYZ153" s="4"/>
      <c r="HZA153" s="4"/>
      <c r="HZB153" s="4"/>
      <c r="HZC153" s="4"/>
      <c r="HZD153" s="4"/>
      <c r="HZE153" s="4"/>
      <c r="HZF153" s="4"/>
      <c r="HZG153" s="4"/>
      <c r="HZH153" s="4"/>
      <c r="HZI153" s="4"/>
      <c r="HZJ153" s="4"/>
      <c r="HZK153" s="4"/>
      <c r="HZL153" s="4"/>
      <c r="HZM153" s="4"/>
      <c r="HZN153" s="4"/>
      <c r="HZO153" s="74"/>
      <c r="HZP153" s="74"/>
      <c r="HZQ153" s="74"/>
      <c r="HZR153" s="74"/>
      <c r="HZS153" s="74"/>
      <c r="HZT153" s="74"/>
      <c r="HZU153" s="4"/>
      <c r="HZV153" s="4"/>
      <c r="HZW153" s="4"/>
      <c r="HZX153" s="4"/>
      <c r="HZY153" s="4"/>
      <c r="HZZ153" s="4"/>
      <c r="IAA153" s="4"/>
      <c r="IAB153" s="4"/>
      <c r="IAC153" s="4"/>
      <c r="IAD153" s="4"/>
      <c r="IAE153" s="4"/>
      <c r="IAF153" s="4"/>
      <c r="IAG153" s="4"/>
      <c r="IAH153" s="4"/>
      <c r="IAI153" s="4"/>
      <c r="IAJ153" s="4"/>
      <c r="IAK153" s="4"/>
      <c r="IAL153" s="4"/>
      <c r="IAM153" s="4"/>
      <c r="IAN153" s="4"/>
      <c r="IAO153" s="4"/>
      <c r="IAP153" s="4"/>
      <c r="IAQ153" s="4"/>
      <c r="IAR153" s="4"/>
      <c r="IAS153" s="4"/>
      <c r="IAT153" s="4"/>
      <c r="IAU153" s="4"/>
      <c r="IAV153" s="4"/>
      <c r="IAW153" s="4"/>
      <c r="IAX153" s="4"/>
      <c r="IAY153" s="4"/>
      <c r="IAZ153" s="4"/>
      <c r="IBA153" s="4"/>
      <c r="IBB153" s="4"/>
      <c r="IBC153" s="4"/>
      <c r="IBD153" s="4"/>
      <c r="IBE153" s="4"/>
      <c r="IBF153" s="4"/>
      <c r="IBG153" s="4"/>
      <c r="IBH153" s="4"/>
      <c r="IBI153" s="4"/>
      <c r="IBJ153" s="4"/>
      <c r="IBK153" s="4"/>
      <c r="IBL153" s="4"/>
      <c r="IBM153" s="4"/>
      <c r="IBN153" s="4"/>
      <c r="IBO153" s="4"/>
      <c r="IBP153" s="4"/>
      <c r="IBQ153" s="4"/>
      <c r="IBR153" s="4"/>
      <c r="IBS153" s="4"/>
      <c r="IBT153" s="4"/>
      <c r="IBU153" s="4"/>
      <c r="IBV153" s="4"/>
      <c r="IBW153" s="4"/>
      <c r="IBX153" s="4"/>
      <c r="IBY153" s="4"/>
      <c r="IBZ153" s="4"/>
      <c r="ICA153" s="4"/>
      <c r="ICB153" s="4"/>
      <c r="ICC153" s="4"/>
      <c r="ICD153" s="4"/>
      <c r="ICE153" s="4"/>
      <c r="ICF153" s="4"/>
      <c r="ICG153" s="4"/>
      <c r="ICH153" s="4"/>
      <c r="ICI153" s="4"/>
      <c r="ICJ153" s="4"/>
      <c r="ICK153" s="4"/>
      <c r="ICL153" s="4"/>
      <c r="ICM153" s="4"/>
      <c r="ICN153" s="4"/>
      <c r="ICO153" s="4"/>
      <c r="ICP153" s="4"/>
      <c r="ICQ153" s="4"/>
      <c r="ICR153" s="4"/>
      <c r="ICS153" s="4"/>
      <c r="ICT153" s="4"/>
      <c r="ICU153" s="4"/>
      <c r="ICV153" s="4"/>
      <c r="ICW153" s="4"/>
      <c r="ICX153" s="4"/>
      <c r="ICY153" s="4"/>
      <c r="ICZ153" s="4"/>
      <c r="IDA153" s="4"/>
      <c r="IDB153" s="4"/>
      <c r="IDC153" s="4"/>
      <c r="IDD153" s="4"/>
      <c r="IDE153" s="4"/>
      <c r="IDF153" s="4"/>
      <c r="IDG153" s="4"/>
      <c r="IDH153" s="4"/>
      <c r="IDI153" s="4"/>
      <c r="IDJ153" s="4"/>
      <c r="IDK153" s="4"/>
      <c r="IDL153" s="4"/>
      <c r="IDM153" s="4"/>
      <c r="IDN153" s="4"/>
      <c r="IDO153" s="4"/>
      <c r="IDP153" s="4"/>
      <c r="IDQ153" s="4"/>
      <c r="IDR153" s="4"/>
      <c r="IDS153" s="4"/>
      <c r="IDT153" s="4"/>
      <c r="IDU153" s="4"/>
      <c r="IDV153" s="4"/>
      <c r="IDW153" s="4"/>
      <c r="IDX153" s="4"/>
      <c r="IDY153" s="4"/>
      <c r="IDZ153" s="4"/>
      <c r="IEA153" s="4"/>
      <c r="IEB153" s="4"/>
      <c r="IEC153" s="4"/>
      <c r="IED153" s="4"/>
      <c r="IEE153" s="4"/>
      <c r="IEF153" s="4"/>
      <c r="IEG153" s="4"/>
      <c r="IEH153" s="4"/>
      <c r="IEI153" s="4"/>
      <c r="IEJ153" s="4"/>
      <c r="IEK153" s="4"/>
      <c r="IEL153" s="4"/>
      <c r="IEM153" s="4"/>
      <c r="IEN153" s="4"/>
      <c r="IEO153" s="4"/>
      <c r="IEP153" s="4"/>
      <c r="IEQ153" s="4"/>
      <c r="IER153" s="4"/>
      <c r="IES153" s="4"/>
      <c r="IET153" s="4"/>
      <c r="IEU153" s="4"/>
      <c r="IEV153" s="4"/>
      <c r="IEW153" s="4"/>
      <c r="IEX153" s="4"/>
      <c r="IEY153" s="4"/>
      <c r="IEZ153" s="4"/>
      <c r="IFA153" s="4"/>
      <c r="IFB153" s="4"/>
      <c r="IFC153" s="4"/>
      <c r="IFD153" s="4"/>
      <c r="IFE153" s="4"/>
      <c r="IFF153" s="4"/>
      <c r="IFG153" s="4"/>
      <c r="IFH153" s="4"/>
      <c r="IFI153" s="4"/>
      <c r="IFJ153" s="4"/>
      <c r="IFK153" s="4"/>
      <c r="IFL153" s="4"/>
      <c r="IFM153" s="4"/>
      <c r="IFN153" s="4"/>
      <c r="IFO153" s="4"/>
      <c r="IFP153" s="4"/>
      <c r="IFQ153" s="4"/>
      <c r="IFR153" s="4"/>
      <c r="IFS153" s="4"/>
      <c r="IFT153" s="4"/>
      <c r="IFU153" s="4"/>
      <c r="IFV153" s="4"/>
      <c r="IFW153" s="4"/>
      <c r="IFX153" s="4"/>
      <c r="IFY153" s="4"/>
      <c r="IFZ153" s="4"/>
      <c r="IGA153" s="4"/>
      <c r="IGB153" s="4"/>
      <c r="IGC153" s="4"/>
      <c r="IGD153" s="4"/>
      <c r="IGE153" s="4"/>
      <c r="IGF153" s="4"/>
      <c r="IGG153" s="4"/>
      <c r="IGH153" s="4"/>
      <c r="IGI153" s="4"/>
      <c r="IGJ153" s="4"/>
      <c r="IGK153" s="4"/>
      <c r="IGL153" s="4"/>
      <c r="IGM153" s="4"/>
      <c r="IGN153" s="4"/>
      <c r="IGO153" s="4"/>
      <c r="IGP153" s="4"/>
      <c r="IGQ153" s="4"/>
      <c r="IGR153" s="4"/>
      <c r="IGS153" s="4"/>
      <c r="IGT153" s="4"/>
      <c r="IGU153" s="4"/>
      <c r="IGV153" s="4"/>
      <c r="IGW153" s="4"/>
      <c r="IGX153" s="4"/>
      <c r="IGY153" s="4"/>
      <c r="IGZ153" s="4"/>
      <c r="IHA153" s="4"/>
      <c r="IHB153" s="4"/>
      <c r="IHC153" s="4"/>
      <c r="IHD153" s="4"/>
      <c r="IHE153" s="4"/>
      <c r="IHF153" s="4"/>
      <c r="IHG153" s="4"/>
      <c r="IHH153" s="4"/>
      <c r="IHI153" s="4"/>
      <c r="IHJ153" s="4"/>
      <c r="IHK153" s="4"/>
      <c r="IHL153" s="4"/>
      <c r="IHM153" s="4"/>
      <c r="IHN153" s="4"/>
      <c r="IHO153" s="4"/>
      <c r="IHP153" s="4"/>
      <c r="IHQ153" s="4"/>
      <c r="IHR153" s="4"/>
      <c r="IHS153" s="4"/>
      <c r="IHT153" s="4"/>
      <c r="IHU153" s="4"/>
      <c r="IHV153" s="4"/>
      <c r="IHW153" s="4"/>
      <c r="IHX153" s="4"/>
      <c r="IHY153" s="4"/>
      <c r="IHZ153" s="4"/>
      <c r="IIA153" s="4"/>
      <c r="IIB153" s="4"/>
      <c r="IIC153" s="4"/>
      <c r="IID153" s="4"/>
      <c r="IIE153" s="4"/>
      <c r="IIF153" s="4"/>
      <c r="IIG153" s="4"/>
      <c r="IIH153" s="4"/>
      <c r="III153" s="4"/>
      <c r="IIJ153" s="4"/>
      <c r="IIK153" s="4"/>
      <c r="IIL153" s="4"/>
      <c r="IIM153" s="4"/>
      <c r="IIN153" s="4"/>
      <c r="IIO153" s="4"/>
      <c r="IIP153" s="4"/>
      <c r="IIQ153" s="4"/>
      <c r="IIR153" s="4"/>
      <c r="IIS153" s="4"/>
      <c r="IIT153" s="4"/>
      <c r="IIU153" s="4"/>
      <c r="IIV153" s="4"/>
      <c r="IIW153" s="4"/>
      <c r="IIX153" s="4"/>
      <c r="IIY153" s="4"/>
      <c r="IIZ153" s="4"/>
      <c r="IJA153" s="4"/>
      <c r="IJB153" s="4"/>
      <c r="IJC153" s="4"/>
      <c r="IJD153" s="4"/>
      <c r="IJE153" s="4"/>
      <c r="IJF153" s="4"/>
      <c r="IJG153" s="4"/>
      <c r="IJH153" s="4"/>
      <c r="IJI153" s="4"/>
      <c r="IJJ153" s="4"/>
      <c r="IJK153" s="74"/>
      <c r="IJL153" s="74"/>
      <c r="IJM153" s="74"/>
      <c r="IJN153" s="74"/>
      <c r="IJO153" s="74"/>
      <c r="IJP153" s="74"/>
      <c r="IJQ153" s="4"/>
      <c r="IJR153" s="4"/>
      <c r="IJS153" s="4"/>
      <c r="IJT153" s="4"/>
      <c r="IJU153" s="4"/>
      <c r="IJV153" s="4"/>
      <c r="IJW153" s="4"/>
      <c r="IJX153" s="4"/>
      <c r="IJY153" s="4"/>
      <c r="IJZ153" s="4"/>
      <c r="IKA153" s="4"/>
      <c r="IKB153" s="4"/>
      <c r="IKC153" s="4"/>
      <c r="IKD153" s="4"/>
      <c r="IKE153" s="4"/>
      <c r="IKF153" s="4"/>
      <c r="IKG153" s="4"/>
      <c r="IKH153" s="4"/>
      <c r="IKI153" s="4"/>
      <c r="IKJ153" s="4"/>
      <c r="IKK153" s="4"/>
      <c r="IKL153" s="4"/>
      <c r="IKM153" s="4"/>
      <c r="IKN153" s="4"/>
      <c r="IKO153" s="4"/>
      <c r="IKP153" s="4"/>
      <c r="IKQ153" s="4"/>
      <c r="IKR153" s="4"/>
      <c r="IKS153" s="4"/>
      <c r="IKT153" s="4"/>
      <c r="IKU153" s="4"/>
      <c r="IKV153" s="4"/>
      <c r="IKW153" s="4"/>
      <c r="IKX153" s="4"/>
      <c r="IKY153" s="4"/>
      <c r="IKZ153" s="4"/>
      <c r="ILA153" s="4"/>
      <c r="ILB153" s="4"/>
      <c r="ILC153" s="4"/>
      <c r="ILD153" s="4"/>
      <c r="ILE153" s="4"/>
      <c r="ILF153" s="4"/>
      <c r="ILG153" s="4"/>
      <c r="ILH153" s="4"/>
      <c r="ILI153" s="4"/>
      <c r="ILJ153" s="4"/>
      <c r="ILK153" s="4"/>
      <c r="ILL153" s="4"/>
      <c r="ILM153" s="4"/>
      <c r="ILN153" s="4"/>
      <c r="ILO153" s="4"/>
      <c r="ILP153" s="4"/>
      <c r="ILQ153" s="4"/>
      <c r="ILR153" s="4"/>
      <c r="ILS153" s="4"/>
      <c r="ILT153" s="4"/>
      <c r="ILU153" s="4"/>
      <c r="ILV153" s="4"/>
      <c r="ILW153" s="4"/>
      <c r="ILX153" s="4"/>
      <c r="ILY153" s="4"/>
      <c r="ILZ153" s="4"/>
      <c r="IMA153" s="4"/>
      <c r="IMB153" s="4"/>
      <c r="IMC153" s="4"/>
      <c r="IMD153" s="4"/>
      <c r="IME153" s="4"/>
      <c r="IMF153" s="4"/>
      <c r="IMG153" s="4"/>
      <c r="IMH153" s="4"/>
      <c r="IMI153" s="4"/>
      <c r="IMJ153" s="4"/>
      <c r="IMK153" s="4"/>
      <c r="IML153" s="4"/>
      <c r="IMM153" s="4"/>
      <c r="IMN153" s="4"/>
      <c r="IMO153" s="4"/>
      <c r="IMP153" s="4"/>
      <c r="IMQ153" s="4"/>
      <c r="IMR153" s="4"/>
      <c r="IMS153" s="4"/>
      <c r="IMT153" s="4"/>
      <c r="IMU153" s="4"/>
      <c r="IMV153" s="4"/>
      <c r="IMW153" s="4"/>
      <c r="IMX153" s="4"/>
      <c r="IMY153" s="4"/>
      <c r="IMZ153" s="4"/>
      <c r="INA153" s="4"/>
      <c r="INB153" s="4"/>
      <c r="INC153" s="4"/>
      <c r="IND153" s="4"/>
      <c r="INE153" s="4"/>
      <c r="INF153" s="4"/>
      <c r="ING153" s="4"/>
      <c r="INH153" s="4"/>
      <c r="INI153" s="4"/>
      <c r="INJ153" s="4"/>
      <c r="INK153" s="4"/>
      <c r="INL153" s="4"/>
      <c r="INM153" s="4"/>
      <c r="INN153" s="4"/>
      <c r="INO153" s="4"/>
      <c r="INP153" s="4"/>
      <c r="INQ153" s="4"/>
      <c r="INR153" s="4"/>
      <c r="INS153" s="4"/>
      <c r="INT153" s="4"/>
      <c r="INU153" s="4"/>
      <c r="INV153" s="4"/>
      <c r="INW153" s="4"/>
      <c r="INX153" s="4"/>
      <c r="INY153" s="4"/>
      <c r="INZ153" s="4"/>
      <c r="IOA153" s="4"/>
      <c r="IOB153" s="4"/>
      <c r="IOC153" s="4"/>
      <c r="IOD153" s="4"/>
      <c r="IOE153" s="4"/>
      <c r="IOF153" s="4"/>
      <c r="IOG153" s="4"/>
      <c r="IOH153" s="4"/>
      <c r="IOI153" s="4"/>
      <c r="IOJ153" s="4"/>
      <c r="IOK153" s="4"/>
      <c r="IOL153" s="4"/>
      <c r="IOM153" s="4"/>
      <c r="ION153" s="4"/>
      <c r="IOO153" s="4"/>
      <c r="IOP153" s="4"/>
      <c r="IOQ153" s="4"/>
      <c r="IOR153" s="4"/>
      <c r="IOS153" s="4"/>
      <c r="IOT153" s="4"/>
      <c r="IOU153" s="4"/>
      <c r="IOV153" s="4"/>
      <c r="IOW153" s="4"/>
      <c r="IOX153" s="4"/>
      <c r="IOY153" s="4"/>
      <c r="IOZ153" s="4"/>
      <c r="IPA153" s="4"/>
      <c r="IPB153" s="4"/>
      <c r="IPC153" s="4"/>
      <c r="IPD153" s="4"/>
      <c r="IPE153" s="4"/>
      <c r="IPF153" s="4"/>
      <c r="IPG153" s="4"/>
      <c r="IPH153" s="4"/>
      <c r="IPI153" s="4"/>
      <c r="IPJ153" s="4"/>
      <c r="IPK153" s="4"/>
      <c r="IPL153" s="4"/>
      <c r="IPM153" s="4"/>
      <c r="IPN153" s="4"/>
      <c r="IPO153" s="4"/>
      <c r="IPP153" s="4"/>
      <c r="IPQ153" s="4"/>
      <c r="IPR153" s="4"/>
      <c r="IPS153" s="4"/>
      <c r="IPT153" s="4"/>
      <c r="IPU153" s="4"/>
      <c r="IPV153" s="4"/>
      <c r="IPW153" s="4"/>
      <c r="IPX153" s="4"/>
      <c r="IPY153" s="4"/>
      <c r="IPZ153" s="4"/>
      <c r="IQA153" s="4"/>
      <c r="IQB153" s="4"/>
      <c r="IQC153" s="4"/>
      <c r="IQD153" s="4"/>
      <c r="IQE153" s="4"/>
      <c r="IQF153" s="4"/>
      <c r="IQG153" s="4"/>
      <c r="IQH153" s="4"/>
      <c r="IQI153" s="4"/>
      <c r="IQJ153" s="4"/>
      <c r="IQK153" s="4"/>
      <c r="IQL153" s="4"/>
      <c r="IQM153" s="4"/>
      <c r="IQN153" s="4"/>
      <c r="IQO153" s="4"/>
      <c r="IQP153" s="4"/>
      <c r="IQQ153" s="4"/>
      <c r="IQR153" s="4"/>
      <c r="IQS153" s="4"/>
      <c r="IQT153" s="4"/>
      <c r="IQU153" s="4"/>
      <c r="IQV153" s="4"/>
      <c r="IQW153" s="4"/>
      <c r="IQX153" s="4"/>
      <c r="IQY153" s="4"/>
      <c r="IQZ153" s="4"/>
      <c r="IRA153" s="4"/>
      <c r="IRB153" s="4"/>
      <c r="IRC153" s="4"/>
      <c r="IRD153" s="4"/>
      <c r="IRE153" s="4"/>
      <c r="IRF153" s="4"/>
      <c r="IRG153" s="4"/>
      <c r="IRH153" s="4"/>
      <c r="IRI153" s="4"/>
      <c r="IRJ153" s="4"/>
      <c r="IRK153" s="4"/>
      <c r="IRL153" s="4"/>
      <c r="IRM153" s="4"/>
      <c r="IRN153" s="4"/>
      <c r="IRO153" s="4"/>
      <c r="IRP153" s="4"/>
      <c r="IRQ153" s="4"/>
      <c r="IRR153" s="4"/>
      <c r="IRS153" s="4"/>
      <c r="IRT153" s="4"/>
      <c r="IRU153" s="4"/>
      <c r="IRV153" s="4"/>
      <c r="IRW153" s="4"/>
      <c r="IRX153" s="4"/>
      <c r="IRY153" s="4"/>
      <c r="IRZ153" s="4"/>
      <c r="ISA153" s="4"/>
      <c r="ISB153" s="4"/>
      <c r="ISC153" s="4"/>
      <c r="ISD153" s="4"/>
      <c r="ISE153" s="4"/>
      <c r="ISF153" s="4"/>
      <c r="ISG153" s="4"/>
      <c r="ISH153" s="4"/>
      <c r="ISI153" s="4"/>
      <c r="ISJ153" s="4"/>
      <c r="ISK153" s="4"/>
      <c r="ISL153" s="4"/>
      <c r="ISM153" s="4"/>
      <c r="ISN153" s="4"/>
      <c r="ISO153" s="4"/>
      <c r="ISP153" s="4"/>
      <c r="ISQ153" s="4"/>
      <c r="ISR153" s="4"/>
      <c r="ISS153" s="4"/>
      <c r="IST153" s="4"/>
      <c r="ISU153" s="4"/>
      <c r="ISV153" s="4"/>
      <c r="ISW153" s="4"/>
      <c r="ISX153" s="4"/>
      <c r="ISY153" s="4"/>
      <c r="ISZ153" s="4"/>
      <c r="ITA153" s="4"/>
      <c r="ITB153" s="4"/>
      <c r="ITC153" s="4"/>
      <c r="ITD153" s="4"/>
      <c r="ITE153" s="4"/>
      <c r="ITF153" s="4"/>
      <c r="ITG153" s="74"/>
      <c r="ITH153" s="74"/>
      <c r="ITI153" s="74"/>
      <c r="ITJ153" s="74"/>
      <c r="ITK153" s="74"/>
      <c r="ITL153" s="74"/>
      <c r="ITM153" s="4"/>
      <c r="ITN153" s="4"/>
      <c r="ITO153" s="4"/>
      <c r="ITP153" s="4"/>
      <c r="ITQ153" s="4"/>
      <c r="ITR153" s="4"/>
      <c r="ITS153" s="4"/>
      <c r="ITT153" s="4"/>
      <c r="ITU153" s="4"/>
      <c r="ITV153" s="4"/>
      <c r="ITW153" s="4"/>
      <c r="ITX153" s="4"/>
      <c r="ITY153" s="4"/>
      <c r="ITZ153" s="4"/>
      <c r="IUA153" s="4"/>
      <c r="IUB153" s="4"/>
      <c r="IUC153" s="4"/>
      <c r="IUD153" s="4"/>
      <c r="IUE153" s="4"/>
      <c r="IUF153" s="4"/>
      <c r="IUG153" s="4"/>
      <c r="IUH153" s="4"/>
      <c r="IUI153" s="4"/>
      <c r="IUJ153" s="4"/>
      <c r="IUK153" s="4"/>
      <c r="IUL153" s="4"/>
      <c r="IUM153" s="4"/>
      <c r="IUN153" s="4"/>
      <c r="IUO153" s="4"/>
      <c r="IUP153" s="4"/>
      <c r="IUQ153" s="4"/>
      <c r="IUR153" s="4"/>
      <c r="IUS153" s="4"/>
      <c r="IUT153" s="4"/>
      <c r="IUU153" s="4"/>
      <c r="IUV153" s="4"/>
      <c r="IUW153" s="4"/>
      <c r="IUX153" s="4"/>
      <c r="IUY153" s="4"/>
      <c r="IUZ153" s="4"/>
      <c r="IVA153" s="4"/>
      <c r="IVB153" s="4"/>
      <c r="IVC153" s="4"/>
      <c r="IVD153" s="4"/>
      <c r="IVE153" s="4"/>
      <c r="IVF153" s="4"/>
      <c r="IVG153" s="4"/>
      <c r="IVH153" s="4"/>
      <c r="IVI153" s="4"/>
      <c r="IVJ153" s="4"/>
      <c r="IVK153" s="4"/>
      <c r="IVL153" s="4"/>
      <c r="IVM153" s="4"/>
      <c r="IVN153" s="4"/>
      <c r="IVO153" s="4"/>
      <c r="IVP153" s="4"/>
      <c r="IVQ153" s="4"/>
      <c r="IVR153" s="4"/>
      <c r="IVS153" s="4"/>
      <c r="IVT153" s="4"/>
      <c r="IVU153" s="4"/>
      <c r="IVV153" s="4"/>
      <c r="IVW153" s="4"/>
      <c r="IVX153" s="4"/>
      <c r="IVY153" s="4"/>
      <c r="IVZ153" s="4"/>
      <c r="IWA153" s="4"/>
      <c r="IWB153" s="4"/>
      <c r="IWC153" s="4"/>
      <c r="IWD153" s="4"/>
      <c r="IWE153" s="4"/>
      <c r="IWF153" s="4"/>
      <c r="IWG153" s="4"/>
      <c r="IWH153" s="4"/>
      <c r="IWI153" s="4"/>
      <c r="IWJ153" s="4"/>
      <c r="IWK153" s="4"/>
      <c r="IWL153" s="4"/>
      <c r="IWM153" s="4"/>
      <c r="IWN153" s="4"/>
      <c r="IWO153" s="4"/>
      <c r="IWP153" s="4"/>
      <c r="IWQ153" s="4"/>
      <c r="IWR153" s="4"/>
      <c r="IWS153" s="4"/>
      <c r="IWT153" s="4"/>
      <c r="IWU153" s="4"/>
      <c r="IWV153" s="4"/>
      <c r="IWW153" s="4"/>
      <c r="IWX153" s="4"/>
      <c r="IWY153" s="4"/>
      <c r="IWZ153" s="4"/>
      <c r="IXA153" s="4"/>
      <c r="IXB153" s="4"/>
      <c r="IXC153" s="4"/>
      <c r="IXD153" s="4"/>
      <c r="IXE153" s="4"/>
      <c r="IXF153" s="4"/>
      <c r="IXG153" s="4"/>
      <c r="IXH153" s="4"/>
      <c r="IXI153" s="4"/>
      <c r="IXJ153" s="4"/>
      <c r="IXK153" s="4"/>
      <c r="IXL153" s="4"/>
      <c r="IXM153" s="4"/>
      <c r="IXN153" s="4"/>
      <c r="IXO153" s="4"/>
      <c r="IXP153" s="4"/>
      <c r="IXQ153" s="4"/>
      <c r="IXR153" s="4"/>
      <c r="IXS153" s="4"/>
      <c r="IXT153" s="4"/>
      <c r="IXU153" s="4"/>
      <c r="IXV153" s="4"/>
      <c r="IXW153" s="4"/>
      <c r="IXX153" s="4"/>
      <c r="IXY153" s="4"/>
      <c r="IXZ153" s="4"/>
      <c r="IYA153" s="4"/>
      <c r="IYB153" s="4"/>
      <c r="IYC153" s="4"/>
      <c r="IYD153" s="4"/>
      <c r="IYE153" s="4"/>
      <c r="IYF153" s="4"/>
      <c r="IYG153" s="4"/>
      <c r="IYH153" s="4"/>
      <c r="IYI153" s="4"/>
      <c r="IYJ153" s="4"/>
      <c r="IYK153" s="4"/>
      <c r="IYL153" s="4"/>
      <c r="IYM153" s="4"/>
      <c r="IYN153" s="4"/>
      <c r="IYO153" s="4"/>
      <c r="IYP153" s="4"/>
      <c r="IYQ153" s="4"/>
      <c r="IYR153" s="4"/>
      <c r="IYS153" s="4"/>
      <c r="IYT153" s="4"/>
      <c r="IYU153" s="4"/>
      <c r="IYV153" s="4"/>
      <c r="IYW153" s="4"/>
      <c r="IYX153" s="4"/>
      <c r="IYY153" s="4"/>
      <c r="IYZ153" s="4"/>
      <c r="IZA153" s="4"/>
      <c r="IZB153" s="4"/>
      <c r="IZC153" s="4"/>
      <c r="IZD153" s="4"/>
      <c r="IZE153" s="4"/>
      <c r="IZF153" s="4"/>
      <c r="IZG153" s="4"/>
      <c r="IZH153" s="4"/>
      <c r="IZI153" s="4"/>
      <c r="IZJ153" s="4"/>
      <c r="IZK153" s="4"/>
      <c r="IZL153" s="4"/>
      <c r="IZM153" s="4"/>
      <c r="IZN153" s="4"/>
      <c r="IZO153" s="4"/>
      <c r="IZP153" s="4"/>
      <c r="IZQ153" s="4"/>
      <c r="IZR153" s="4"/>
      <c r="IZS153" s="4"/>
      <c r="IZT153" s="4"/>
      <c r="IZU153" s="4"/>
      <c r="IZV153" s="4"/>
      <c r="IZW153" s="4"/>
      <c r="IZX153" s="4"/>
      <c r="IZY153" s="4"/>
      <c r="IZZ153" s="4"/>
      <c r="JAA153" s="4"/>
      <c r="JAB153" s="4"/>
      <c r="JAC153" s="4"/>
      <c r="JAD153" s="4"/>
      <c r="JAE153" s="4"/>
      <c r="JAF153" s="4"/>
      <c r="JAG153" s="4"/>
      <c r="JAH153" s="4"/>
      <c r="JAI153" s="4"/>
      <c r="JAJ153" s="4"/>
      <c r="JAK153" s="4"/>
      <c r="JAL153" s="4"/>
      <c r="JAM153" s="4"/>
      <c r="JAN153" s="4"/>
      <c r="JAO153" s="4"/>
      <c r="JAP153" s="4"/>
      <c r="JAQ153" s="4"/>
      <c r="JAR153" s="4"/>
      <c r="JAS153" s="4"/>
      <c r="JAT153" s="4"/>
      <c r="JAU153" s="4"/>
      <c r="JAV153" s="4"/>
      <c r="JAW153" s="4"/>
      <c r="JAX153" s="4"/>
      <c r="JAY153" s="4"/>
      <c r="JAZ153" s="4"/>
      <c r="JBA153" s="4"/>
      <c r="JBB153" s="4"/>
      <c r="JBC153" s="4"/>
      <c r="JBD153" s="4"/>
      <c r="JBE153" s="4"/>
      <c r="JBF153" s="4"/>
      <c r="JBG153" s="4"/>
      <c r="JBH153" s="4"/>
      <c r="JBI153" s="4"/>
      <c r="JBJ153" s="4"/>
      <c r="JBK153" s="4"/>
      <c r="JBL153" s="4"/>
      <c r="JBM153" s="4"/>
      <c r="JBN153" s="4"/>
      <c r="JBO153" s="4"/>
      <c r="JBP153" s="4"/>
      <c r="JBQ153" s="4"/>
      <c r="JBR153" s="4"/>
      <c r="JBS153" s="4"/>
      <c r="JBT153" s="4"/>
      <c r="JBU153" s="4"/>
      <c r="JBV153" s="4"/>
      <c r="JBW153" s="4"/>
      <c r="JBX153" s="4"/>
      <c r="JBY153" s="4"/>
      <c r="JBZ153" s="4"/>
      <c r="JCA153" s="4"/>
      <c r="JCB153" s="4"/>
      <c r="JCC153" s="4"/>
      <c r="JCD153" s="4"/>
      <c r="JCE153" s="4"/>
      <c r="JCF153" s="4"/>
      <c r="JCG153" s="4"/>
      <c r="JCH153" s="4"/>
      <c r="JCI153" s="4"/>
      <c r="JCJ153" s="4"/>
      <c r="JCK153" s="4"/>
      <c r="JCL153" s="4"/>
      <c r="JCM153" s="4"/>
      <c r="JCN153" s="4"/>
      <c r="JCO153" s="4"/>
      <c r="JCP153" s="4"/>
      <c r="JCQ153" s="4"/>
      <c r="JCR153" s="4"/>
      <c r="JCS153" s="4"/>
      <c r="JCT153" s="4"/>
      <c r="JCU153" s="4"/>
      <c r="JCV153" s="4"/>
      <c r="JCW153" s="4"/>
      <c r="JCX153" s="4"/>
      <c r="JCY153" s="4"/>
      <c r="JCZ153" s="4"/>
      <c r="JDA153" s="4"/>
      <c r="JDB153" s="4"/>
      <c r="JDC153" s="74"/>
      <c r="JDD153" s="74"/>
      <c r="JDE153" s="74"/>
      <c r="JDF153" s="74"/>
      <c r="JDG153" s="74"/>
      <c r="JDH153" s="74"/>
      <c r="JDI153" s="4"/>
      <c r="JDJ153" s="4"/>
      <c r="JDK153" s="4"/>
      <c r="JDL153" s="4"/>
      <c r="JDM153" s="4"/>
      <c r="JDN153" s="4"/>
      <c r="JDO153" s="4"/>
      <c r="JDP153" s="4"/>
      <c r="JDQ153" s="4"/>
      <c r="JDR153" s="4"/>
      <c r="JDS153" s="4"/>
      <c r="JDT153" s="4"/>
      <c r="JDU153" s="4"/>
      <c r="JDV153" s="4"/>
      <c r="JDW153" s="4"/>
      <c r="JDX153" s="4"/>
      <c r="JDY153" s="4"/>
      <c r="JDZ153" s="4"/>
      <c r="JEA153" s="4"/>
      <c r="JEB153" s="4"/>
      <c r="JEC153" s="4"/>
      <c r="JED153" s="4"/>
      <c r="JEE153" s="4"/>
      <c r="JEF153" s="4"/>
      <c r="JEG153" s="4"/>
      <c r="JEH153" s="4"/>
      <c r="JEI153" s="4"/>
      <c r="JEJ153" s="4"/>
      <c r="JEK153" s="4"/>
      <c r="JEL153" s="4"/>
      <c r="JEM153" s="4"/>
      <c r="JEN153" s="4"/>
      <c r="JEO153" s="4"/>
      <c r="JEP153" s="4"/>
      <c r="JEQ153" s="4"/>
      <c r="JER153" s="4"/>
      <c r="JES153" s="4"/>
      <c r="JET153" s="4"/>
      <c r="JEU153" s="4"/>
      <c r="JEV153" s="4"/>
      <c r="JEW153" s="4"/>
      <c r="JEX153" s="4"/>
      <c r="JEY153" s="4"/>
      <c r="JEZ153" s="4"/>
      <c r="JFA153" s="4"/>
      <c r="JFB153" s="4"/>
      <c r="JFC153" s="4"/>
      <c r="JFD153" s="4"/>
      <c r="JFE153" s="4"/>
      <c r="JFF153" s="4"/>
      <c r="JFG153" s="4"/>
      <c r="JFH153" s="4"/>
      <c r="JFI153" s="4"/>
      <c r="JFJ153" s="4"/>
      <c r="JFK153" s="4"/>
      <c r="JFL153" s="4"/>
      <c r="JFM153" s="4"/>
      <c r="JFN153" s="4"/>
      <c r="JFO153" s="4"/>
      <c r="JFP153" s="4"/>
      <c r="JFQ153" s="4"/>
      <c r="JFR153" s="4"/>
      <c r="JFS153" s="4"/>
      <c r="JFT153" s="4"/>
      <c r="JFU153" s="4"/>
      <c r="JFV153" s="4"/>
      <c r="JFW153" s="4"/>
      <c r="JFX153" s="4"/>
      <c r="JFY153" s="4"/>
      <c r="JFZ153" s="4"/>
      <c r="JGA153" s="4"/>
      <c r="JGB153" s="4"/>
      <c r="JGC153" s="4"/>
      <c r="JGD153" s="4"/>
      <c r="JGE153" s="4"/>
      <c r="JGF153" s="4"/>
      <c r="JGG153" s="4"/>
      <c r="JGH153" s="4"/>
      <c r="JGI153" s="4"/>
      <c r="JGJ153" s="4"/>
      <c r="JGK153" s="4"/>
      <c r="JGL153" s="4"/>
      <c r="JGM153" s="4"/>
      <c r="JGN153" s="4"/>
      <c r="JGO153" s="4"/>
      <c r="JGP153" s="4"/>
      <c r="JGQ153" s="4"/>
      <c r="JGR153" s="4"/>
      <c r="JGS153" s="4"/>
      <c r="JGT153" s="4"/>
      <c r="JGU153" s="4"/>
      <c r="JGV153" s="4"/>
      <c r="JGW153" s="4"/>
      <c r="JGX153" s="4"/>
      <c r="JGY153" s="4"/>
      <c r="JGZ153" s="4"/>
      <c r="JHA153" s="4"/>
      <c r="JHB153" s="4"/>
      <c r="JHC153" s="4"/>
      <c r="JHD153" s="4"/>
      <c r="JHE153" s="4"/>
      <c r="JHF153" s="4"/>
      <c r="JHG153" s="4"/>
      <c r="JHH153" s="4"/>
      <c r="JHI153" s="4"/>
      <c r="JHJ153" s="4"/>
      <c r="JHK153" s="4"/>
      <c r="JHL153" s="4"/>
      <c r="JHM153" s="4"/>
      <c r="JHN153" s="4"/>
      <c r="JHO153" s="4"/>
      <c r="JHP153" s="4"/>
      <c r="JHQ153" s="4"/>
      <c r="JHR153" s="4"/>
      <c r="JHS153" s="4"/>
      <c r="JHT153" s="4"/>
      <c r="JHU153" s="4"/>
      <c r="JHV153" s="4"/>
      <c r="JHW153" s="4"/>
      <c r="JHX153" s="4"/>
      <c r="JHY153" s="4"/>
      <c r="JHZ153" s="4"/>
      <c r="JIA153" s="4"/>
      <c r="JIB153" s="4"/>
      <c r="JIC153" s="4"/>
      <c r="JID153" s="4"/>
      <c r="JIE153" s="4"/>
      <c r="JIF153" s="4"/>
      <c r="JIG153" s="4"/>
      <c r="JIH153" s="4"/>
      <c r="JII153" s="4"/>
      <c r="JIJ153" s="4"/>
      <c r="JIK153" s="4"/>
      <c r="JIL153" s="4"/>
      <c r="JIM153" s="4"/>
      <c r="JIN153" s="4"/>
      <c r="JIO153" s="4"/>
      <c r="JIP153" s="4"/>
      <c r="JIQ153" s="4"/>
      <c r="JIR153" s="4"/>
      <c r="JIS153" s="4"/>
      <c r="JIT153" s="4"/>
      <c r="JIU153" s="4"/>
      <c r="JIV153" s="4"/>
      <c r="JIW153" s="4"/>
      <c r="JIX153" s="4"/>
      <c r="JIY153" s="4"/>
      <c r="JIZ153" s="4"/>
      <c r="JJA153" s="4"/>
      <c r="JJB153" s="4"/>
      <c r="JJC153" s="4"/>
      <c r="JJD153" s="4"/>
      <c r="JJE153" s="4"/>
      <c r="JJF153" s="4"/>
      <c r="JJG153" s="4"/>
      <c r="JJH153" s="4"/>
      <c r="JJI153" s="4"/>
      <c r="JJJ153" s="4"/>
      <c r="JJK153" s="4"/>
      <c r="JJL153" s="4"/>
      <c r="JJM153" s="4"/>
      <c r="JJN153" s="4"/>
      <c r="JJO153" s="4"/>
      <c r="JJP153" s="4"/>
      <c r="JJQ153" s="4"/>
      <c r="JJR153" s="4"/>
      <c r="JJS153" s="4"/>
      <c r="JJT153" s="4"/>
      <c r="JJU153" s="4"/>
      <c r="JJV153" s="4"/>
      <c r="JJW153" s="4"/>
      <c r="JJX153" s="4"/>
      <c r="JJY153" s="4"/>
      <c r="JJZ153" s="4"/>
      <c r="JKA153" s="4"/>
      <c r="JKB153" s="4"/>
      <c r="JKC153" s="4"/>
      <c r="JKD153" s="4"/>
      <c r="JKE153" s="4"/>
      <c r="JKF153" s="4"/>
      <c r="JKG153" s="4"/>
      <c r="JKH153" s="4"/>
      <c r="JKI153" s="4"/>
      <c r="JKJ153" s="4"/>
      <c r="JKK153" s="4"/>
      <c r="JKL153" s="4"/>
      <c r="JKM153" s="4"/>
      <c r="JKN153" s="4"/>
      <c r="JKO153" s="4"/>
      <c r="JKP153" s="4"/>
      <c r="JKQ153" s="4"/>
      <c r="JKR153" s="4"/>
      <c r="JKS153" s="4"/>
      <c r="JKT153" s="4"/>
      <c r="JKU153" s="4"/>
      <c r="JKV153" s="4"/>
      <c r="JKW153" s="4"/>
      <c r="JKX153" s="4"/>
      <c r="JKY153" s="4"/>
      <c r="JKZ153" s="4"/>
      <c r="JLA153" s="4"/>
      <c r="JLB153" s="4"/>
      <c r="JLC153" s="4"/>
      <c r="JLD153" s="4"/>
      <c r="JLE153" s="4"/>
      <c r="JLF153" s="4"/>
      <c r="JLG153" s="4"/>
      <c r="JLH153" s="4"/>
      <c r="JLI153" s="4"/>
      <c r="JLJ153" s="4"/>
      <c r="JLK153" s="4"/>
      <c r="JLL153" s="4"/>
      <c r="JLM153" s="4"/>
      <c r="JLN153" s="4"/>
      <c r="JLO153" s="4"/>
      <c r="JLP153" s="4"/>
      <c r="JLQ153" s="4"/>
      <c r="JLR153" s="4"/>
      <c r="JLS153" s="4"/>
      <c r="JLT153" s="4"/>
      <c r="JLU153" s="4"/>
      <c r="JLV153" s="4"/>
      <c r="JLW153" s="4"/>
      <c r="JLX153" s="4"/>
      <c r="JLY153" s="4"/>
      <c r="JLZ153" s="4"/>
      <c r="JMA153" s="4"/>
      <c r="JMB153" s="4"/>
      <c r="JMC153" s="4"/>
      <c r="JMD153" s="4"/>
      <c r="JME153" s="4"/>
      <c r="JMF153" s="4"/>
      <c r="JMG153" s="4"/>
      <c r="JMH153" s="4"/>
      <c r="JMI153" s="4"/>
      <c r="JMJ153" s="4"/>
      <c r="JMK153" s="4"/>
      <c r="JML153" s="4"/>
      <c r="JMM153" s="4"/>
      <c r="JMN153" s="4"/>
      <c r="JMO153" s="4"/>
      <c r="JMP153" s="4"/>
      <c r="JMQ153" s="4"/>
      <c r="JMR153" s="4"/>
      <c r="JMS153" s="4"/>
      <c r="JMT153" s="4"/>
      <c r="JMU153" s="4"/>
      <c r="JMV153" s="4"/>
      <c r="JMW153" s="4"/>
      <c r="JMX153" s="4"/>
      <c r="JMY153" s="74"/>
      <c r="JMZ153" s="74"/>
      <c r="JNA153" s="74"/>
      <c r="JNB153" s="74"/>
      <c r="JNC153" s="74"/>
      <c r="JND153" s="74"/>
      <c r="JNE153" s="4"/>
      <c r="JNF153" s="4"/>
      <c r="JNG153" s="4"/>
      <c r="JNH153" s="4"/>
      <c r="JNI153" s="4"/>
      <c r="JNJ153" s="4"/>
      <c r="JNK153" s="4"/>
      <c r="JNL153" s="4"/>
      <c r="JNM153" s="4"/>
      <c r="JNN153" s="4"/>
      <c r="JNO153" s="4"/>
      <c r="JNP153" s="4"/>
      <c r="JNQ153" s="4"/>
      <c r="JNR153" s="4"/>
      <c r="JNS153" s="4"/>
      <c r="JNT153" s="4"/>
      <c r="JNU153" s="4"/>
      <c r="JNV153" s="4"/>
      <c r="JNW153" s="4"/>
      <c r="JNX153" s="4"/>
      <c r="JNY153" s="4"/>
      <c r="JNZ153" s="4"/>
      <c r="JOA153" s="4"/>
      <c r="JOB153" s="4"/>
      <c r="JOC153" s="4"/>
      <c r="JOD153" s="4"/>
      <c r="JOE153" s="4"/>
      <c r="JOF153" s="4"/>
      <c r="JOG153" s="4"/>
      <c r="JOH153" s="4"/>
      <c r="JOI153" s="4"/>
      <c r="JOJ153" s="4"/>
      <c r="JOK153" s="4"/>
      <c r="JOL153" s="4"/>
      <c r="JOM153" s="4"/>
      <c r="JON153" s="4"/>
      <c r="JOO153" s="4"/>
      <c r="JOP153" s="4"/>
      <c r="JOQ153" s="4"/>
      <c r="JOR153" s="4"/>
      <c r="JOS153" s="4"/>
      <c r="JOT153" s="4"/>
      <c r="JOU153" s="4"/>
      <c r="JOV153" s="4"/>
      <c r="JOW153" s="4"/>
      <c r="JOX153" s="4"/>
      <c r="JOY153" s="4"/>
      <c r="JOZ153" s="4"/>
      <c r="JPA153" s="4"/>
      <c r="JPB153" s="4"/>
      <c r="JPC153" s="4"/>
      <c r="JPD153" s="4"/>
      <c r="JPE153" s="4"/>
      <c r="JPF153" s="4"/>
      <c r="JPG153" s="4"/>
      <c r="JPH153" s="4"/>
      <c r="JPI153" s="4"/>
      <c r="JPJ153" s="4"/>
      <c r="JPK153" s="4"/>
      <c r="JPL153" s="4"/>
      <c r="JPM153" s="4"/>
      <c r="JPN153" s="4"/>
      <c r="JPO153" s="4"/>
      <c r="JPP153" s="4"/>
      <c r="JPQ153" s="4"/>
      <c r="JPR153" s="4"/>
      <c r="JPS153" s="4"/>
      <c r="JPT153" s="4"/>
      <c r="JPU153" s="4"/>
      <c r="JPV153" s="4"/>
      <c r="JPW153" s="4"/>
      <c r="JPX153" s="4"/>
      <c r="JPY153" s="4"/>
      <c r="JPZ153" s="4"/>
      <c r="JQA153" s="4"/>
      <c r="JQB153" s="4"/>
      <c r="JQC153" s="4"/>
      <c r="JQD153" s="4"/>
      <c r="JQE153" s="4"/>
      <c r="JQF153" s="4"/>
      <c r="JQG153" s="4"/>
      <c r="JQH153" s="4"/>
      <c r="JQI153" s="4"/>
      <c r="JQJ153" s="4"/>
      <c r="JQK153" s="4"/>
      <c r="JQL153" s="4"/>
      <c r="JQM153" s="4"/>
      <c r="JQN153" s="4"/>
      <c r="JQO153" s="4"/>
      <c r="JQP153" s="4"/>
      <c r="JQQ153" s="4"/>
      <c r="JQR153" s="4"/>
      <c r="JQS153" s="4"/>
      <c r="JQT153" s="4"/>
      <c r="JQU153" s="4"/>
      <c r="JQV153" s="4"/>
      <c r="JQW153" s="4"/>
      <c r="JQX153" s="4"/>
      <c r="JQY153" s="4"/>
      <c r="JQZ153" s="4"/>
      <c r="JRA153" s="4"/>
      <c r="JRB153" s="4"/>
      <c r="JRC153" s="4"/>
      <c r="JRD153" s="4"/>
      <c r="JRE153" s="4"/>
      <c r="JRF153" s="4"/>
      <c r="JRG153" s="4"/>
      <c r="JRH153" s="4"/>
      <c r="JRI153" s="4"/>
      <c r="JRJ153" s="4"/>
      <c r="JRK153" s="4"/>
      <c r="JRL153" s="4"/>
      <c r="JRM153" s="4"/>
      <c r="JRN153" s="4"/>
      <c r="JRO153" s="4"/>
      <c r="JRP153" s="4"/>
      <c r="JRQ153" s="4"/>
      <c r="JRR153" s="4"/>
      <c r="JRS153" s="4"/>
      <c r="JRT153" s="4"/>
      <c r="JRU153" s="4"/>
      <c r="JRV153" s="4"/>
      <c r="JRW153" s="4"/>
      <c r="JRX153" s="4"/>
      <c r="JRY153" s="4"/>
      <c r="JRZ153" s="4"/>
      <c r="JSA153" s="4"/>
      <c r="JSB153" s="4"/>
      <c r="JSC153" s="4"/>
      <c r="JSD153" s="4"/>
      <c r="JSE153" s="4"/>
      <c r="JSF153" s="4"/>
      <c r="JSG153" s="4"/>
      <c r="JSH153" s="4"/>
      <c r="JSI153" s="4"/>
      <c r="JSJ153" s="4"/>
      <c r="JSK153" s="4"/>
      <c r="JSL153" s="4"/>
      <c r="JSM153" s="4"/>
      <c r="JSN153" s="4"/>
      <c r="JSO153" s="4"/>
      <c r="JSP153" s="4"/>
      <c r="JSQ153" s="4"/>
      <c r="JSR153" s="4"/>
      <c r="JSS153" s="4"/>
      <c r="JST153" s="4"/>
      <c r="JSU153" s="4"/>
      <c r="JSV153" s="4"/>
      <c r="JSW153" s="4"/>
      <c r="JSX153" s="4"/>
      <c r="JSY153" s="4"/>
      <c r="JSZ153" s="4"/>
      <c r="JTA153" s="4"/>
      <c r="JTB153" s="4"/>
      <c r="JTC153" s="4"/>
      <c r="JTD153" s="4"/>
      <c r="JTE153" s="4"/>
      <c r="JTF153" s="4"/>
      <c r="JTG153" s="4"/>
      <c r="JTH153" s="4"/>
      <c r="JTI153" s="4"/>
      <c r="JTJ153" s="4"/>
      <c r="JTK153" s="4"/>
      <c r="JTL153" s="4"/>
      <c r="JTM153" s="4"/>
      <c r="JTN153" s="4"/>
      <c r="JTO153" s="4"/>
      <c r="JTP153" s="4"/>
      <c r="JTQ153" s="4"/>
      <c r="JTR153" s="4"/>
      <c r="JTS153" s="4"/>
      <c r="JTT153" s="4"/>
      <c r="JTU153" s="4"/>
      <c r="JTV153" s="4"/>
      <c r="JTW153" s="4"/>
      <c r="JTX153" s="4"/>
      <c r="JTY153" s="4"/>
      <c r="JTZ153" s="4"/>
      <c r="JUA153" s="4"/>
      <c r="JUB153" s="4"/>
      <c r="JUC153" s="4"/>
      <c r="JUD153" s="4"/>
      <c r="JUE153" s="4"/>
      <c r="JUF153" s="4"/>
      <c r="JUG153" s="4"/>
      <c r="JUH153" s="4"/>
      <c r="JUI153" s="4"/>
      <c r="JUJ153" s="4"/>
      <c r="JUK153" s="4"/>
      <c r="JUL153" s="4"/>
      <c r="JUM153" s="4"/>
      <c r="JUN153" s="4"/>
      <c r="JUO153" s="4"/>
      <c r="JUP153" s="4"/>
      <c r="JUQ153" s="4"/>
      <c r="JUR153" s="4"/>
      <c r="JUS153" s="4"/>
      <c r="JUT153" s="4"/>
      <c r="JUU153" s="4"/>
      <c r="JUV153" s="4"/>
      <c r="JUW153" s="4"/>
      <c r="JUX153" s="4"/>
      <c r="JUY153" s="4"/>
      <c r="JUZ153" s="4"/>
      <c r="JVA153" s="4"/>
      <c r="JVB153" s="4"/>
      <c r="JVC153" s="4"/>
      <c r="JVD153" s="4"/>
      <c r="JVE153" s="4"/>
      <c r="JVF153" s="4"/>
      <c r="JVG153" s="4"/>
      <c r="JVH153" s="4"/>
      <c r="JVI153" s="4"/>
      <c r="JVJ153" s="4"/>
      <c r="JVK153" s="4"/>
      <c r="JVL153" s="4"/>
      <c r="JVM153" s="4"/>
      <c r="JVN153" s="4"/>
      <c r="JVO153" s="4"/>
      <c r="JVP153" s="4"/>
      <c r="JVQ153" s="4"/>
      <c r="JVR153" s="4"/>
      <c r="JVS153" s="4"/>
      <c r="JVT153" s="4"/>
      <c r="JVU153" s="4"/>
      <c r="JVV153" s="4"/>
      <c r="JVW153" s="4"/>
      <c r="JVX153" s="4"/>
      <c r="JVY153" s="4"/>
      <c r="JVZ153" s="4"/>
      <c r="JWA153" s="4"/>
      <c r="JWB153" s="4"/>
      <c r="JWC153" s="4"/>
      <c r="JWD153" s="4"/>
      <c r="JWE153" s="4"/>
      <c r="JWF153" s="4"/>
      <c r="JWG153" s="4"/>
      <c r="JWH153" s="4"/>
      <c r="JWI153" s="4"/>
      <c r="JWJ153" s="4"/>
      <c r="JWK153" s="4"/>
      <c r="JWL153" s="4"/>
      <c r="JWM153" s="4"/>
      <c r="JWN153" s="4"/>
      <c r="JWO153" s="4"/>
      <c r="JWP153" s="4"/>
      <c r="JWQ153" s="4"/>
      <c r="JWR153" s="4"/>
      <c r="JWS153" s="4"/>
      <c r="JWT153" s="4"/>
      <c r="JWU153" s="74"/>
      <c r="JWV153" s="74"/>
      <c r="JWW153" s="74"/>
      <c r="JWX153" s="74"/>
      <c r="JWY153" s="74"/>
      <c r="JWZ153" s="74"/>
      <c r="JXA153" s="4"/>
      <c r="JXB153" s="4"/>
      <c r="JXC153" s="4"/>
      <c r="JXD153" s="4"/>
      <c r="JXE153" s="4"/>
      <c r="JXF153" s="4"/>
      <c r="JXG153" s="4"/>
      <c r="JXH153" s="4"/>
      <c r="JXI153" s="4"/>
      <c r="JXJ153" s="4"/>
      <c r="JXK153" s="4"/>
      <c r="JXL153" s="4"/>
      <c r="JXM153" s="4"/>
      <c r="JXN153" s="4"/>
      <c r="JXO153" s="4"/>
      <c r="JXP153" s="4"/>
      <c r="JXQ153" s="4"/>
      <c r="JXR153" s="4"/>
      <c r="JXS153" s="4"/>
      <c r="JXT153" s="4"/>
      <c r="JXU153" s="4"/>
      <c r="JXV153" s="4"/>
      <c r="JXW153" s="4"/>
      <c r="JXX153" s="4"/>
      <c r="JXY153" s="4"/>
      <c r="JXZ153" s="4"/>
      <c r="JYA153" s="4"/>
      <c r="JYB153" s="4"/>
      <c r="JYC153" s="4"/>
      <c r="JYD153" s="4"/>
      <c r="JYE153" s="4"/>
      <c r="JYF153" s="4"/>
      <c r="JYG153" s="4"/>
      <c r="JYH153" s="4"/>
      <c r="JYI153" s="4"/>
      <c r="JYJ153" s="4"/>
      <c r="JYK153" s="4"/>
      <c r="JYL153" s="4"/>
      <c r="JYM153" s="4"/>
      <c r="JYN153" s="4"/>
      <c r="JYO153" s="4"/>
      <c r="JYP153" s="4"/>
      <c r="JYQ153" s="4"/>
      <c r="JYR153" s="4"/>
      <c r="JYS153" s="4"/>
      <c r="JYT153" s="4"/>
      <c r="JYU153" s="4"/>
      <c r="JYV153" s="4"/>
      <c r="JYW153" s="4"/>
      <c r="JYX153" s="4"/>
      <c r="JYY153" s="4"/>
      <c r="JYZ153" s="4"/>
      <c r="JZA153" s="4"/>
      <c r="JZB153" s="4"/>
      <c r="JZC153" s="4"/>
      <c r="JZD153" s="4"/>
      <c r="JZE153" s="4"/>
      <c r="JZF153" s="4"/>
      <c r="JZG153" s="4"/>
      <c r="JZH153" s="4"/>
      <c r="JZI153" s="4"/>
      <c r="JZJ153" s="4"/>
      <c r="JZK153" s="4"/>
      <c r="JZL153" s="4"/>
      <c r="JZM153" s="4"/>
      <c r="JZN153" s="4"/>
      <c r="JZO153" s="4"/>
      <c r="JZP153" s="4"/>
      <c r="JZQ153" s="4"/>
      <c r="JZR153" s="4"/>
      <c r="JZS153" s="4"/>
      <c r="JZT153" s="4"/>
      <c r="JZU153" s="4"/>
      <c r="JZV153" s="4"/>
      <c r="JZW153" s="4"/>
      <c r="JZX153" s="4"/>
      <c r="JZY153" s="4"/>
      <c r="JZZ153" s="4"/>
      <c r="KAA153" s="4"/>
      <c r="KAB153" s="4"/>
      <c r="KAC153" s="4"/>
      <c r="KAD153" s="4"/>
      <c r="KAE153" s="4"/>
      <c r="KAF153" s="4"/>
      <c r="KAG153" s="4"/>
      <c r="KAH153" s="4"/>
      <c r="KAI153" s="4"/>
      <c r="KAJ153" s="4"/>
      <c r="KAK153" s="4"/>
      <c r="KAL153" s="4"/>
      <c r="KAM153" s="4"/>
      <c r="KAN153" s="4"/>
      <c r="KAO153" s="4"/>
      <c r="KAP153" s="4"/>
      <c r="KAQ153" s="4"/>
      <c r="KAR153" s="4"/>
      <c r="KAS153" s="4"/>
      <c r="KAT153" s="4"/>
      <c r="KAU153" s="4"/>
      <c r="KAV153" s="4"/>
      <c r="KAW153" s="4"/>
      <c r="KAX153" s="4"/>
      <c r="KAY153" s="4"/>
      <c r="KAZ153" s="4"/>
      <c r="KBA153" s="4"/>
      <c r="KBB153" s="4"/>
      <c r="KBC153" s="4"/>
      <c r="KBD153" s="4"/>
      <c r="KBE153" s="4"/>
      <c r="KBF153" s="4"/>
      <c r="KBG153" s="4"/>
      <c r="KBH153" s="4"/>
      <c r="KBI153" s="4"/>
      <c r="KBJ153" s="4"/>
      <c r="KBK153" s="4"/>
      <c r="KBL153" s="4"/>
      <c r="KBM153" s="4"/>
      <c r="KBN153" s="4"/>
      <c r="KBO153" s="4"/>
      <c r="KBP153" s="4"/>
      <c r="KBQ153" s="4"/>
      <c r="KBR153" s="4"/>
      <c r="KBS153" s="4"/>
      <c r="KBT153" s="4"/>
      <c r="KBU153" s="4"/>
      <c r="KBV153" s="4"/>
      <c r="KBW153" s="4"/>
      <c r="KBX153" s="4"/>
      <c r="KBY153" s="4"/>
      <c r="KBZ153" s="4"/>
      <c r="KCA153" s="4"/>
      <c r="KCB153" s="4"/>
      <c r="KCC153" s="4"/>
      <c r="KCD153" s="4"/>
      <c r="KCE153" s="4"/>
      <c r="KCF153" s="4"/>
      <c r="KCG153" s="4"/>
      <c r="KCH153" s="4"/>
      <c r="KCI153" s="4"/>
      <c r="KCJ153" s="4"/>
      <c r="KCK153" s="4"/>
      <c r="KCL153" s="4"/>
      <c r="KCM153" s="4"/>
      <c r="KCN153" s="4"/>
      <c r="KCO153" s="4"/>
      <c r="KCP153" s="4"/>
      <c r="KCQ153" s="4"/>
      <c r="KCR153" s="4"/>
      <c r="KCS153" s="4"/>
      <c r="KCT153" s="4"/>
      <c r="KCU153" s="4"/>
      <c r="KCV153" s="4"/>
      <c r="KCW153" s="4"/>
      <c r="KCX153" s="4"/>
      <c r="KCY153" s="4"/>
      <c r="KCZ153" s="4"/>
      <c r="KDA153" s="4"/>
      <c r="KDB153" s="4"/>
      <c r="KDC153" s="4"/>
      <c r="KDD153" s="4"/>
      <c r="KDE153" s="4"/>
      <c r="KDF153" s="4"/>
      <c r="KDG153" s="4"/>
      <c r="KDH153" s="4"/>
      <c r="KDI153" s="4"/>
      <c r="KDJ153" s="4"/>
      <c r="KDK153" s="4"/>
      <c r="KDL153" s="4"/>
      <c r="KDM153" s="4"/>
      <c r="KDN153" s="4"/>
      <c r="KDO153" s="4"/>
      <c r="KDP153" s="4"/>
      <c r="KDQ153" s="4"/>
      <c r="KDR153" s="4"/>
      <c r="KDS153" s="4"/>
      <c r="KDT153" s="4"/>
      <c r="KDU153" s="4"/>
      <c r="KDV153" s="4"/>
      <c r="KDW153" s="4"/>
      <c r="KDX153" s="4"/>
      <c r="KDY153" s="4"/>
      <c r="KDZ153" s="4"/>
      <c r="KEA153" s="4"/>
      <c r="KEB153" s="4"/>
      <c r="KEC153" s="4"/>
      <c r="KED153" s="4"/>
      <c r="KEE153" s="4"/>
      <c r="KEF153" s="4"/>
      <c r="KEG153" s="4"/>
      <c r="KEH153" s="4"/>
      <c r="KEI153" s="4"/>
      <c r="KEJ153" s="4"/>
      <c r="KEK153" s="4"/>
      <c r="KEL153" s="4"/>
      <c r="KEM153" s="4"/>
      <c r="KEN153" s="4"/>
      <c r="KEO153" s="4"/>
      <c r="KEP153" s="4"/>
      <c r="KEQ153" s="4"/>
      <c r="KER153" s="4"/>
      <c r="KES153" s="4"/>
      <c r="KET153" s="4"/>
      <c r="KEU153" s="4"/>
      <c r="KEV153" s="4"/>
      <c r="KEW153" s="4"/>
      <c r="KEX153" s="4"/>
      <c r="KEY153" s="4"/>
      <c r="KEZ153" s="4"/>
      <c r="KFA153" s="4"/>
      <c r="KFB153" s="4"/>
      <c r="KFC153" s="4"/>
      <c r="KFD153" s="4"/>
      <c r="KFE153" s="4"/>
      <c r="KFF153" s="4"/>
      <c r="KFG153" s="4"/>
      <c r="KFH153" s="4"/>
      <c r="KFI153" s="4"/>
      <c r="KFJ153" s="4"/>
      <c r="KFK153" s="4"/>
      <c r="KFL153" s="4"/>
      <c r="KFM153" s="4"/>
      <c r="KFN153" s="4"/>
      <c r="KFO153" s="4"/>
      <c r="KFP153" s="4"/>
      <c r="KFQ153" s="4"/>
      <c r="KFR153" s="4"/>
      <c r="KFS153" s="4"/>
      <c r="KFT153" s="4"/>
      <c r="KFU153" s="4"/>
      <c r="KFV153" s="4"/>
      <c r="KFW153" s="4"/>
      <c r="KFX153" s="4"/>
      <c r="KFY153" s="4"/>
      <c r="KFZ153" s="4"/>
      <c r="KGA153" s="4"/>
      <c r="KGB153" s="4"/>
      <c r="KGC153" s="4"/>
      <c r="KGD153" s="4"/>
      <c r="KGE153" s="4"/>
      <c r="KGF153" s="4"/>
      <c r="KGG153" s="4"/>
      <c r="KGH153" s="4"/>
      <c r="KGI153" s="4"/>
      <c r="KGJ153" s="4"/>
      <c r="KGK153" s="4"/>
      <c r="KGL153" s="4"/>
      <c r="KGM153" s="4"/>
      <c r="KGN153" s="4"/>
      <c r="KGO153" s="4"/>
      <c r="KGP153" s="4"/>
      <c r="KGQ153" s="74"/>
      <c r="KGR153" s="74"/>
      <c r="KGS153" s="74"/>
      <c r="KGT153" s="74"/>
      <c r="KGU153" s="74"/>
      <c r="KGV153" s="74"/>
      <c r="KGW153" s="4"/>
      <c r="KGX153" s="4"/>
      <c r="KGY153" s="4"/>
      <c r="KGZ153" s="4"/>
      <c r="KHA153" s="4"/>
      <c r="KHB153" s="4"/>
      <c r="KHC153" s="4"/>
      <c r="KHD153" s="4"/>
      <c r="KHE153" s="4"/>
      <c r="KHF153" s="4"/>
      <c r="KHG153" s="4"/>
      <c r="KHH153" s="4"/>
      <c r="KHI153" s="4"/>
      <c r="KHJ153" s="4"/>
      <c r="KHK153" s="4"/>
      <c r="KHL153" s="4"/>
      <c r="KHM153" s="4"/>
      <c r="KHN153" s="4"/>
      <c r="KHO153" s="4"/>
      <c r="KHP153" s="4"/>
      <c r="KHQ153" s="4"/>
      <c r="KHR153" s="4"/>
      <c r="KHS153" s="4"/>
      <c r="KHT153" s="4"/>
      <c r="KHU153" s="4"/>
      <c r="KHV153" s="4"/>
      <c r="KHW153" s="4"/>
      <c r="KHX153" s="4"/>
      <c r="KHY153" s="4"/>
      <c r="KHZ153" s="4"/>
      <c r="KIA153" s="4"/>
      <c r="KIB153" s="4"/>
      <c r="KIC153" s="4"/>
      <c r="KID153" s="4"/>
      <c r="KIE153" s="4"/>
      <c r="KIF153" s="4"/>
      <c r="KIG153" s="4"/>
      <c r="KIH153" s="4"/>
      <c r="KII153" s="4"/>
      <c r="KIJ153" s="4"/>
      <c r="KIK153" s="4"/>
      <c r="KIL153" s="4"/>
      <c r="KIM153" s="4"/>
      <c r="KIN153" s="4"/>
      <c r="KIO153" s="4"/>
      <c r="KIP153" s="4"/>
      <c r="KIQ153" s="4"/>
      <c r="KIR153" s="4"/>
      <c r="KIS153" s="4"/>
      <c r="KIT153" s="4"/>
      <c r="KIU153" s="4"/>
      <c r="KIV153" s="4"/>
      <c r="KIW153" s="4"/>
      <c r="KIX153" s="4"/>
      <c r="KIY153" s="4"/>
      <c r="KIZ153" s="4"/>
      <c r="KJA153" s="4"/>
      <c r="KJB153" s="4"/>
      <c r="KJC153" s="4"/>
      <c r="KJD153" s="4"/>
      <c r="KJE153" s="4"/>
      <c r="KJF153" s="4"/>
      <c r="KJG153" s="4"/>
      <c r="KJH153" s="4"/>
      <c r="KJI153" s="4"/>
      <c r="KJJ153" s="4"/>
      <c r="KJK153" s="4"/>
      <c r="KJL153" s="4"/>
      <c r="KJM153" s="4"/>
      <c r="KJN153" s="4"/>
      <c r="KJO153" s="4"/>
      <c r="KJP153" s="4"/>
      <c r="KJQ153" s="4"/>
      <c r="KJR153" s="4"/>
      <c r="KJS153" s="4"/>
      <c r="KJT153" s="4"/>
      <c r="KJU153" s="4"/>
      <c r="KJV153" s="4"/>
      <c r="KJW153" s="4"/>
      <c r="KJX153" s="4"/>
      <c r="KJY153" s="4"/>
      <c r="KJZ153" s="4"/>
      <c r="KKA153" s="4"/>
      <c r="KKB153" s="4"/>
      <c r="KKC153" s="4"/>
      <c r="KKD153" s="4"/>
      <c r="KKE153" s="4"/>
      <c r="KKF153" s="4"/>
      <c r="KKG153" s="4"/>
      <c r="KKH153" s="4"/>
      <c r="KKI153" s="4"/>
      <c r="KKJ153" s="4"/>
      <c r="KKK153" s="4"/>
      <c r="KKL153" s="4"/>
      <c r="KKM153" s="4"/>
      <c r="KKN153" s="4"/>
      <c r="KKO153" s="4"/>
      <c r="KKP153" s="4"/>
      <c r="KKQ153" s="4"/>
      <c r="KKR153" s="4"/>
      <c r="KKS153" s="4"/>
      <c r="KKT153" s="4"/>
      <c r="KKU153" s="4"/>
      <c r="KKV153" s="4"/>
      <c r="KKW153" s="4"/>
      <c r="KKX153" s="4"/>
      <c r="KKY153" s="4"/>
      <c r="KKZ153" s="4"/>
      <c r="KLA153" s="4"/>
      <c r="KLB153" s="4"/>
      <c r="KLC153" s="4"/>
      <c r="KLD153" s="4"/>
      <c r="KLE153" s="4"/>
      <c r="KLF153" s="4"/>
      <c r="KLG153" s="4"/>
      <c r="KLH153" s="4"/>
      <c r="KLI153" s="4"/>
      <c r="KLJ153" s="4"/>
      <c r="KLK153" s="4"/>
      <c r="KLL153" s="4"/>
      <c r="KLM153" s="4"/>
      <c r="KLN153" s="4"/>
      <c r="KLO153" s="4"/>
      <c r="KLP153" s="4"/>
      <c r="KLQ153" s="4"/>
      <c r="KLR153" s="4"/>
      <c r="KLS153" s="4"/>
      <c r="KLT153" s="4"/>
      <c r="KLU153" s="4"/>
      <c r="KLV153" s="4"/>
      <c r="KLW153" s="4"/>
      <c r="KLX153" s="4"/>
      <c r="KLY153" s="4"/>
      <c r="KLZ153" s="4"/>
      <c r="KMA153" s="4"/>
      <c r="KMB153" s="4"/>
      <c r="KMC153" s="4"/>
      <c r="KMD153" s="4"/>
      <c r="KME153" s="4"/>
      <c r="KMF153" s="4"/>
      <c r="KMG153" s="4"/>
      <c r="KMH153" s="4"/>
      <c r="KMI153" s="4"/>
      <c r="KMJ153" s="4"/>
      <c r="KMK153" s="4"/>
      <c r="KML153" s="4"/>
      <c r="KMM153" s="4"/>
      <c r="KMN153" s="4"/>
      <c r="KMO153" s="4"/>
      <c r="KMP153" s="4"/>
      <c r="KMQ153" s="4"/>
      <c r="KMR153" s="4"/>
      <c r="KMS153" s="4"/>
      <c r="KMT153" s="4"/>
      <c r="KMU153" s="4"/>
      <c r="KMV153" s="4"/>
      <c r="KMW153" s="4"/>
      <c r="KMX153" s="4"/>
      <c r="KMY153" s="4"/>
      <c r="KMZ153" s="4"/>
      <c r="KNA153" s="4"/>
      <c r="KNB153" s="4"/>
      <c r="KNC153" s="4"/>
      <c r="KND153" s="4"/>
      <c r="KNE153" s="4"/>
      <c r="KNF153" s="4"/>
      <c r="KNG153" s="4"/>
      <c r="KNH153" s="4"/>
      <c r="KNI153" s="4"/>
      <c r="KNJ153" s="4"/>
      <c r="KNK153" s="4"/>
      <c r="KNL153" s="4"/>
      <c r="KNM153" s="4"/>
      <c r="KNN153" s="4"/>
      <c r="KNO153" s="4"/>
      <c r="KNP153" s="4"/>
      <c r="KNQ153" s="4"/>
      <c r="KNR153" s="4"/>
      <c r="KNS153" s="4"/>
      <c r="KNT153" s="4"/>
      <c r="KNU153" s="4"/>
      <c r="KNV153" s="4"/>
      <c r="KNW153" s="4"/>
      <c r="KNX153" s="4"/>
      <c r="KNY153" s="4"/>
      <c r="KNZ153" s="4"/>
      <c r="KOA153" s="4"/>
      <c r="KOB153" s="4"/>
      <c r="KOC153" s="4"/>
      <c r="KOD153" s="4"/>
      <c r="KOE153" s="4"/>
      <c r="KOF153" s="4"/>
      <c r="KOG153" s="4"/>
      <c r="KOH153" s="4"/>
      <c r="KOI153" s="4"/>
      <c r="KOJ153" s="4"/>
      <c r="KOK153" s="4"/>
      <c r="KOL153" s="4"/>
      <c r="KOM153" s="4"/>
      <c r="KON153" s="4"/>
      <c r="KOO153" s="4"/>
      <c r="KOP153" s="4"/>
      <c r="KOQ153" s="4"/>
      <c r="KOR153" s="4"/>
      <c r="KOS153" s="4"/>
      <c r="KOT153" s="4"/>
      <c r="KOU153" s="4"/>
      <c r="KOV153" s="4"/>
      <c r="KOW153" s="4"/>
      <c r="KOX153" s="4"/>
      <c r="KOY153" s="4"/>
      <c r="KOZ153" s="4"/>
      <c r="KPA153" s="4"/>
      <c r="KPB153" s="4"/>
      <c r="KPC153" s="4"/>
      <c r="KPD153" s="4"/>
      <c r="KPE153" s="4"/>
      <c r="KPF153" s="4"/>
      <c r="KPG153" s="4"/>
      <c r="KPH153" s="4"/>
      <c r="KPI153" s="4"/>
      <c r="KPJ153" s="4"/>
      <c r="KPK153" s="4"/>
      <c r="KPL153" s="4"/>
      <c r="KPM153" s="4"/>
      <c r="KPN153" s="4"/>
      <c r="KPO153" s="4"/>
      <c r="KPP153" s="4"/>
      <c r="KPQ153" s="4"/>
      <c r="KPR153" s="4"/>
      <c r="KPS153" s="4"/>
      <c r="KPT153" s="4"/>
      <c r="KPU153" s="4"/>
      <c r="KPV153" s="4"/>
      <c r="KPW153" s="4"/>
      <c r="KPX153" s="4"/>
      <c r="KPY153" s="4"/>
      <c r="KPZ153" s="4"/>
      <c r="KQA153" s="4"/>
      <c r="KQB153" s="4"/>
      <c r="KQC153" s="4"/>
      <c r="KQD153" s="4"/>
      <c r="KQE153" s="4"/>
      <c r="KQF153" s="4"/>
      <c r="KQG153" s="4"/>
      <c r="KQH153" s="4"/>
      <c r="KQI153" s="4"/>
      <c r="KQJ153" s="4"/>
      <c r="KQK153" s="4"/>
      <c r="KQL153" s="4"/>
      <c r="KQM153" s="74"/>
      <c r="KQN153" s="74"/>
      <c r="KQO153" s="74"/>
      <c r="KQP153" s="74"/>
      <c r="KQQ153" s="74"/>
      <c r="KQR153" s="74"/>
      <c r="KQS153" s="4"/>
      <c r="KQT153" s="4"/>
      <c r="KQU153" s="4"/>
      <c r="KQV153" s="4"/>
      <c r="KQW153" s="4"/>
      <c r="KQX153" s="4"/>
      <c r="KQY153" s="4"/>
      <c r="KQZ153" s="4"/>
      <c r="KRA153" s="4"/>
      <c r="KRB153" s="4"/>
      <c r="KRC153" s="4"/>
      <c r="KRD153" s="4"/>
      <c r="KRE153" s="4"/>
      <c r="KRF153" s="4"/>
      <c r="KRG153" s="4"/>
      <c r="KRH153" s="4"/>
      <c r="KRI153" s="4"/>
      <c r="KRJ153" s="4"/>
      <c r="KRK153" s="4"/>
      <c r="KRL153" s="4"/>
      <c r="KRM153" s="4"/>
      <c r="KRN153" s="4"/>
      <c r="KRO153" s="4"/>
      <c r="KRP153" s="4"/>
      <c r="KRQ153" s="4"/>
      <c r="KRR153" s="4"/>
      <c r="KRS153" s="4"/>
      <c r="KRT153" s="4"/>
      <c r="KRU153" s="4"/>
      <c r="KRV153" s="4"/>
      <c r="KRW153" s="4"/>
      <c r="KRX153" s="4"/>
      <c r="KRY153" s="4"/>
      <c r="KRZ153" s="4"/>
      <c r="KSA153" s="4"/>
      <c r="KSB153" s="4"/>
      <c r="KSC153" s="4"/>
      <c r="KSD153" s="4"/>
      <c r="KSE153" s="4"/>
      <c r="KSF153" s="4"/>
      <c r="KSG153" s="4"/>
      <c r="KSH153" s="4"/>
      <c r="KSI153" s="4"/>
      <c r="KSJ153" s="4"/>
      <c r="KSK153" s="4"/>
      <c r="KSL153" s="4"/>
      <c r="KSM153" s="4"/>
      <c r="KSN153" s="4"/>
      <c r="KSO153" s="4"/>
      <c r="KSP153" s="4"/>
      <c r="KSQ153" s="4"/>
      <c r="KSR153" s="4"/>
      <c r="KSS153" s="4"/>
      <c r="KST153" s="4"/>
      <c r="KSU153" s="4"/>
      <c r="KSV153" s="4"/>
      <c r="KSW153" s="4"/>
      <c r="KSX153" s="4"/>
      <c r="KSY153" s="4"/>
      <c r="KSZ153" s="4"/>
      <c r="KTA153" s="4"/>
      <c r="KTB153" s="4"/>
      <c r="KTC153" s="4"/>
      <c r="KTD153" s="4"/>
      <c r="KTE153" s="4"/>
      <c r="KTF153" s="4"/>
      <c r="KTG153" s="4"/>
      <c r="KTH153" s="4"/>
      <c r="KTI153" s="4"/>
      <c r="KTJ153" s="4"/>
      <c r="KTK153" s="4"/>
      <c r="KTL153" s="4"/>
      <c r="KTM153" s="4"/>
      <c r="KTN153" s="4"/>
      <c r="KTO153" s="4"/>
      <c r="KTP153" s="4"/>
      <c r="KTQ153" s="4"/>
      <c r="KTR153" s="4"/>
      <c r="KTS153" s="4"/>
      <c r="KTT153" s="4"/>
      <c r="KTU153" s="4"/>
      <c r="KTV153" s="4"/>
      <c r="KTW153" s="4"/>
      <c r="KTX153" s="4"/>
      <c r="KTY153" s="4"/>
      <c r="KTZ153" s="4"/>
      <c r="KUA153" s="4"/>
      <c r="KUB153" s="4"/>
      <c r="KUC153" s="4"/>
      <c r="KUD153" s="4"/>
      <c r="KUE153" s="4"/>
      <c r="KUF153" s="4"/>
      <c r="KUG153" s="4"/>
      <c r="KUH153" s="4"/>
      <c r="KUI153" s="4"/>
      <c r="KUJ153" s="4"/>
      <c r="KUK153" s="4"/>
      <c r="KUL153" s="4"/>
      <c r="KUM153" s="4"/>
      <c r="KUN153" s="4"/>
      <c r="KUO153" s="4"/>
      <c r="KUP153" s="4"/>
      <c r="KUQ153" s="4"/>
      <c r="KUR153" s="4"/>
      <c r="KUS153" s="4"/>
      <c r="KUT153" s="4"/>
      <c r="KUU153" s="4"/>
      <c r="KUV153" s="4"/>
      <c r="KUW153" s="4"/>
      <c r="KUX153" s="4"/>
      <c r="KUY153" s="4"/>
      <c r="KUZ153" s="4"/>
      <c r="KVA153" s="4"/>
      <c r="KVB153" s="4"/>
      <c r="KVC153" s="4"/>
      <c r="KVD153" s="4"/>
      <c r="KVE153" s="4"/>
      <c r="KVF153" s="4"/>
      <c r="KVG153" s="4"/>
      <c r="KVH153" s="4"/>
      <c r="KVI153" s="4"/>
      <c r="KVJ153" s="4"/>
      <c r="KVK153" s="4"/>
      <c r="KVL153" s="4"/>
      <c r="KVM153" s="4"/>
      <c r="KVN153" s="4"/>
      <c r="KVO153" s="4"/>
      <c r="KVP153" s="4"/>
      <c r="KVQ153" s="4"/>
      <c r="KVR153" s="4"/>
      <c r="KVS153" s="4"/>
      <c r="KVT153" s="4"/>
      <c r="KVU153" s="4"/>
      <c r="KVV153" s="4"/>
      <c r="KVW153" s="4"/>
      <c r="KVX153" s="4"/>
      <c r="KVY153" s="4"/>
      <c r="KVZ153" s="4"/>
      <c r="KWA153" s="4"/>
      <c r="KWB153" s="4"/>
      <c r="KWC153" s="4"/>
      <c r="KWD153" s="4"/>
      <c r="KWE153" s="4"/>
      <c r="KWF153" s="4"/>
      <c r="KWG153" s="4"/>
      <c r="KWH153" s="4"/>
      <c r="KWI153" s="4"/>
      <c r="KWJ153" s="4"/>
      <c r="KWK153" s="4"/>
      <c r="KWL153" s="4"/>
      <c r="KWM153" s="4"/>
      <c r="KWN153" s="4"/>
      <c r="KWO153" s="4"/>
      <c r="KWP153" s="4"/>
      <c r="KWQ153" s="4"/>
      <c r="KWR153" s="4"/>
      <c r="KWS153" s="4"/>
      <c r="KWT153" s="4"/>
      <c r="KWU153" s="4"/>
      <c r="KWV153" s="4"/>
      <c r="KWW153" s="4"/>
      <c r="KWX153" s="4"/>
      <c r="KWY153" s="4"/>
      <c r="KWZ153" s="4"/>
      <c r="KXA153" s="4"/>
      <c r="KXB153" s="4"/>
      <c r="KXC153" s="4"/>
      <c r="KXD153" s="4"/>
      <c r="KXE153" s="4"/>
      <c r="KXF153" s="4"/>
      <c r="KXG153" s="4"/>
      <c r="KXH153" s="4"/>
      <c r="KXI153" s="4"/>
      <c r="KXJ153" s="4"/>
      <c r="KXK153" s="4"/>
      <c r="KXL153" s="4"/>
      <c r="KXM153" s="4"/>
      <c r="KXN153" s="4"/>
      <c r="KXO153" s="4"/>
      <c r="KXP153" s="4"/>
      <c r="KXQ153" s="4"/>
      <c r="KXR153" s="4"/>
      <c r="KXS153" s="4"/>
      <c r="KXT153" s="4"/>
      <c r="KXU153" s="4"/>
      <c r="KXV153" s="4"/>
      <c r="KXW153" s="4"/>
      <c r="KXX153" s="4"/>
      <c r="KXY153" s="4"/>
      <c r="KXZ153" s="4"/>
      <c r="KYA153" s="4"/>
      <c r="KYB153" s="4"/>
      <c r="KYC153" s="4"/>
      <c r="KYD153" s="4"/>
      <c r="KYE153" s="4"/>
      <c r="KYF153" s="4"/>
      <c r="KYG153" s="4"/>
      <c r="KYH153" s="4"/>
      <c r="KYI153" s="4"/>
      <c r="KYJ153" s="4"/>
      <c r="KYK153" s="4"/>
      <c r="KYL153" s="4"/>
      <c r="KYM153" s="4"/>
      <c r="KYN153" s="4"/>
      <c r="KYO153" s="4"/>
      <c r="KYP153" s="4"/>
      <c r="KYQ153" s="4"/>
      <c r="KYR153" s="4"/>
      <c r="KYS153" s="4"/>
      <c r="KYT153" s="4"/>
      <c r="KYU153" s="4"/>
      <c r="KYV153" s="4"/>
      <c r="KYW153" s="4"/>
      <c r="KYX153" s="4"/>
      <c r="KYY153" s="4"/>
      <c r="KYZ153" s="4"/>
      <c r="KZA153" s="4"/>
      <c r="KZB153" s="4"/>
      <c r="KZC153" s="4"/>
      <c r="KZD153" s="4"/>
      <c r="KZE153" s="4"/>
      <c r="KZF153" s="4"/>
      <c r="KZG153" s="4"/>
      <c r="KZH153" s="4"/>
      <c r="KZI153" s="4"/>
      <c r="KZJ153" s="4"/>
      <c r="KZK153" s="4"/>
      <c r="KZL153" s="4"/>
      <c r="KZM153" s="4"/>
      <c r="KZN153" s="4"/>
      <c r="KZO153" s="4"/>
      <c r="KZP153" s="4"/>
      <c r="KZQ153" s="4"/>
      <c r="KZR153" s="4"/>
      <c r="KZS153" s="4"/>
      <c r="KZT153" s="4"/>
      <c r="KZU153" s="4"/>
      <c r="KZV153" s="4"/>
      <c r="KZW153" s="4"/>
      <c r="KZX153" s="4"/>
      <c r="KZY153" s="4"/>
      <c r="KZZ153" s="4"/>
      <c r="LAA153" s="4"/>
      <c r="LAB153" s="4"/>
      <c r="LAC153" s="4"/>
      <c r="LAD153" s="4"/>
      <c r="LAE153" s="4"/>
      <c r="LAF153" s="4"/>
      <c r="LAG153" s="4"/>
      <c r="LAH153" s="4"/>
      <c r="LAI153" s="74"/>
      <c r="LAJ153" s="74"/>
      <c r="LAK153" s="74"/>
      <c r="LAL153" s="74"/>
      <c r="LAM153" s="74"/>
      <c r="LAN153" s="74"/>
      <c r="LAO153" s="4"/>
      <c r="LAP153" s="4"/>
      <c r="LAQ153" s="4"/>
      <c r="LAR153" s="4"/>
      <c r="LAS153" s="4"/>
      <c r="LAT153" s="4"/>
      <c r="LAU153" s="4"/>
      <c r="LAV153" s="4"/>
      <c r="LAW153" s="4"/>
      <c r="LAX153" s="4"/>
      <c r="LAY153" s="4"/>
      <c r="LAZ153" s="4"/>
      <c r="LBA153" s="4"/>
      <c r="LBB153" s="4"/>
      <c r="LBC153" s="4"/>
      <c r="LBD153" s="4"/>
      <c r="LBE153" s="4"/>
      <c r="LBF153" s="4"/>
      <c r="LBG153" s="4"/>
      <c r="LBH153" s="4"/>
      <c r="LBI153" s="4"/>
      <c r="LBJ153" s="4"/>
      <c r="LBK153" s="4"/>
      <c r="LBL153" s="4"/>
      <c r="LBM153" s="4"/>
      <c r="LBN153" s="4"/>
      <c r="LBO153" s="4"/>
      <c r="LBP153" s="4"/>
      <c r="LBQ153" s="4"/>
      <c r="LBR153" s="4"/>
      <c r="LBS153" s="4"/>
      <c r="LBT153" s="4"/>
      <c r="LBU153" s="4"/>
      <c r="LBV153" s="4"/>
      <c r="LBW153" s="4"/>
      <c r="LBX153" s="4"/>
      <c r="LBY153" s="4"/>
      <c r="LBZ153" s="4"/>
      <c r="LCA153" s="4"/>
      <c r="LCB153" s="4"/>
      <c r="LCC153" s="4"/>
      <c r="LCD153" s="4"/>
      <c r="LCE153" s="4"/>
      <c r="LCF153" s="4"/>
      <c r="LCG153" s="4"/>
      <c r="LCH153" s="4"/>
      <c r="LCI153" s="4"/>
      <c r="LCJ153" s="4"/>
      <c r="LCK153" s="4"/>
      <c r="LCL153" s="4"/>
      <c r="LCM153" s="4"/>
      <c r="LCN153" s="4"/>
      <c r="LCO153" s="4"/>
      <c r="LCP153" s="4"/>
      <c r="LCQ153" s="4"/>
      <c r="LCR153" s="4"/>
      <c r="LCS153" s="4"/>
      <c r="LCT153" s="4"/>
      <c r="LCU153" s="4"/>
      <c r="LCV153" s="4"/>
      <c r="LCW153" s="4"/>
      <c r="LCX153" s="4"/>
      <c r="LCY153" s="4"/>
      <c r="LCZ153" s="4"/>
      <c r="LDA153" s="4"/>
      <c r="LDB153" s="4"/>
      <c r="LDC153" s="4"/>
      <c r="LDD153" s="4"/>
      <c r="LDE153" s="4"/>
      <c r="LDF153" s="4"/>
      <c r="LDG153" s="4"/>
      <c r="LDH153" s="4"/>
      <c r="LDI153" s="4"/>
      <c r="LDJ153" s="4"/>
      <c r="LDK153" s="4"/>
      <c r="LDL153" s="4"/>
      <c r="LDM153" s="4"/>
      <c r="LDN153" s="4"/>
      <c r="LDO153" s="4"/>
      <c r="LDP153" s="4"/>
      <c r="LDQ153" s="4"/>
      <c r="LDR153" s="4"/>
      <c r="LDS153" s="4"/>
      <c r="LDT153" s="4"/>
      <c r="LDU153" s="4"/>
      <c r="LDV153" s="4"/>
      <c r="LDW153" s="4"/>
      <c r="LDX153" s="4"/>
      <c r="LDY153" s="4"/>
      <c r="LDZ153" s="4"/>
      <c r="LEA153" s="4"/>
      <c r="LEB153" s="4"/>
      <c r="LEC153" s="4"/>
      <c r="LED153" s="4"/>
      <c r="LEE153" s="4"/>
      <c r="LEF153" s="4"/>
      <c r="LEG153" s="4"/>
      <c r="LEH153" s="4"/>
      <c r="LEI153" s="4"/>
      <c r="LEJ153" s="4"/>
      <c r="LEK153" s="4"/>
      <c r="LEL153" s="4"/>
      <c r="LEM153" s="4"/>
      <c r="LEN153" s="4"/>
      <c r="LEO153" s="4"/>
      <c r="LEP153" s="4"/>
      <c r="LEQ153" s="4"/>
      <c r="LER153" s="4"/>
      <c r="LES153" s="4"/>
      <c r="LET153" s="4"/>
      <c r="LEU153" s="4"/>
      <c r="LEV153" s="4"/>
      <c r="LEW153" s="4"/>
      <c r="LEX153" s="4"/>
      <c r="LEY153" s="4"/>
      <c r="LEZ153" s="4"/>
      <c r="LFA153" s="4"/>
      <c r="LFB153" s="4"/>
      <c r="LFC153" s="4"/>
      <c r="LFD153" s="4"/>
      <c r="LFE153" s="4"/>
      <c r="LFF153" s="4"/>
      <c r="LFG153" s="4"/>
      <c r="LFH153" s="4"/>
      <c r="LFI153" s="4"/>
      <c r="LFJ153" s="4"/>
      <c r="LFK153" s="4"/>
      <c r="LFL153" s="4"/>
      <c r="LFM153" s="4"/>
      <c r="LFN153" s="4"/>
      <c r="LFO153" s="4"/>
      <c r="LFP153" s="4"/>
      <c r="LFQ153" s="4"/>
      <c r="LFR153" s="4"/>
      <c r="LFS153" s="4"/>
      <c r="LFT153" s="4"/>
      <c r="LFU153" s="4"/>
      <c r="LFV153" s="4"/>
      <c r="LFW153" s="4"/>
      <c r="LFX153" s="4"/>
      <c r="LFY153" s="4"/>
      <c r="LFZ153" s="4"/>
      <c r="LGA153" s="4"/>
      <c r="LGB153" s="4"/>
      <c r="LGC153" s="4"/>
      <c r="LGD153" s="4"/>
      <c r="LGE153" s="4"/>
      <c r="LGF153" s="4"/>
      <c r="LGG153" s="4"/>
      <c r="LGH153" s="4"/>
      <c r="LGI153" s="4"/>
      <c r="LGJ153" s="4"/>
      <c r="LGK153" s="4"/>
      <c r="LGL153" s="4"/>
      <c r="LGM153" s="4"/>
      <c r="LGN153" s="4"/>
      <c r="LGO153" s="4"/>
      <c r="LGP153" s="4"/>
      <c r="LGQ153" s="4"/>
      <c r="LGR153" s="4"/>
      <c r="LGS153" s="4"/>
      <c r="LGT153" s="4"/>
      <c r="LGU153" s="4"/>
      <c r="LGV153" s="4"/>
      <c r="LGW153" s="4"/>
      <c r="LGX153" s="4"/>
      <c r="LGY153" s="4"/>
      <c r="LGZ153" s="4"/>
      <c r="LHA153" s="4"/>
      <c r="LHB153" s="4"/>
      <c r="LHC153" s="4"/>
      <c r="LHD153" s="4"/>
      <c r="LHE153" s="4"/>
      <c r="LHF153" s="4"/>
      <c r="LHG153" s="4"/>
      <c r="LHH153" s="4"/>
      <c r="LHI153" s="4"/>
      <c r="LHJ153" s="4"/>
      <c r="LHK153" s="4"/>
      <c r="LHL153" s="4"/>
      <c r="LHM153" s="4"/>
      <c r="LHN153" s="4"/>
      <c r="LHO153" s="4"/>
      <c r="LHP153" s="4"/>
      <c r="LHQ153" s="4"/>
      <c r="LHR153" s="4"/>
      <c r="LHS153" s="4"/>
      <c r="LHT153" s="4"/>
      <c r="LHU153" s="4"/>
      <c r="LHV153" s="4"/>
      <c r="LHW153" s="4"/>
      <c r="LHX153" s="4"/>
      <c r="LHY153" s="4"/>
      <c r="LHZ153" s="4"/>
      <c r="LIA153" s="4"/>
      <c r="LIB153" s="4"/>
      <c r="LIC153" s="4"/>
      <c r="LID153" s="4"/>
      <c r="LIE153" s="4"/>
      <c r="LIF153" s="4"/>
      <c r="LIG153" s="4"/>
      <c r="LIH153" s="4"/>
      <c r="LII153" s="4"/>
      <c r="LIJ153" s="4"/>
      <c r="LIK153" s="4"/>
      <c r="LIL153" s="4"/>
      <c r="LIM153" s="4"/>
      <c r="LIN153" s="4"/>
      <c r="LIO153" s="4"/>
      <c r="LIP153" s="4"/>
      <c r="LIQ153" s="4"/>
      <c r="LIR153" s="4"/>
      <c r="LIS153" s="4"/>
      <c r="LIT153" s="4"/>
      <c r="LIU153" s="4"/>
      <c r="LIV153" s="4"/>
      <c r="LIW153" s="4"/>
      <c r="LIX153" s="4"/>
      <c r="LIY153" s="4"/>
      <c r="LIZ153" s="4"/>
      <c r="LJA153" s="4"/>
      <c r="LJB153" s="4"/>
      <c r="LJC153" s="4"/>
      <c r="LJD153" s="4"/>
      <c r="LJE153" s="4"/>
      <c r="LJF153" s="4"/>
      <c r="LJG153" s="4"/>
      <c r="LJH153" s="4"/>
      <c r="LJI153" s="4"/>
      <c r="LJJ153" s="4"/>
      <c r="LJK153" s="4"/>
      <c r="LJL153" s="4"/>
      <c r="LJM153" s="4"/>
      <c r="LJN153" s="4"/>
      <c r="LJO153" s="4"/>
      <c r="LJP153" s="4"/>
      <c r="LJQ153" s="4"/>
      <c r="LJR153" s="4"/>
      <c r="LJS153" s="4"/>
      <c r="LJT153" s="4"/>
      <c r="LJU153" s="4"/>
      <c r="LJV153" s="4"/>
      <c r="LJW153" s="4"/>
      <c r="LJX153" s="4"/>
      <c r="LJY153" s="4"/>
      <c r="LJZ153" s="4"/>
      <c r="LKA153" s="4"/>
      <c r="LKB153" s="4"/>
      <c r="LKC153" s="4"/>
      <c r="LKD153" s="4"/>
      <c r="LKE153" s="74"/>
      <c r="LKF153" s="74"/>
      <c r="LKG153" s="74"/>
      <c r="LKH153" s="74"/>
      <c r="LKI153" s="74"/>
      <c r="LKJ153" s="74"/>
      <c r="LKK153" s="4"/>
      <c r="LKL153" s="4"/>
      <c r="LKM153" s="4"/>
      <c r="LKN153" s="4"/>
      <c r="LKO153" s="4"/>
      <c r="LKP153" s="4"/>
      <c r="LKQ153" s="4"/>
      <c r="LKR153" s="4"/>
      <c r="LKS153" s="4"/>
      <c r="LKT153" s="4"/>
      <c r="LKU153" s="4"/>
      <c r="LKV153" s="4"/>
      <c r="LKW153" s="4"/>
      <c r="LKX153" s="4"/>
      <c r="LKY153" s="4"/>
      <c r="LKZ153" s="4"/>
      <c r="LLA153" s="4"/>
      <c r="LLB153" s="4"/>
      <c r="LLC153" s="4"/>
      <c r="LLD153" s="4"/>
      <c r="LLE153" s="4"/>
      <c r="LLF153" s="4"/>
      <c r="LLG153" s="4"/>
      <c r="LLH153" s="4"/>
      <c r="LLI153" s="4"/>
      <c r="LLJ153" s="4"/>
      <c r="LLK153" s="4"/>
      <c r="LLL153" s="4"/>
      <c r="LLM153" s="4"/>
      <c r="LLN153" s="4"/>
      <c r="LLO153" s="4"/>
      <c r="LLP153" s="4"/>
      <c r="LLQ153" s="4"/>
      <c r="LLR153" s="4"/>
      <c r="LLS153" s="4"/>
      <c r="LLT153" s="4"/>
      <c r="LLU153" s="4"/>
      <c r="LLV153" s="4"/>
      <c r="LLW153" s="4"/>
      <c r="LLX153" s="4"/>
      <c r="LLY153" s="4"/>
      <c r="LLZ153" s="4"/>
      <c r="LMA153" s="4"/>
      <c r="LMB153" s="4"/>
      <c r="LMC153" s="4"/>
      <c r="LMD153" s="4"/>
      <c r="LME153" s="4"/>
      <c r="LMF153" s="4"/>
      <c r="LMG153" s="4"/>
      <c r="LMH153" s="4"/>
      <c r="LMI153" s="4"/>
      <c r="LMJ153" s="4"/>
      <c r="LMK153" s="4"/>
      <c r="LML153" s="4"/>
      <c r="LMM153" s="4"/>
      <c r="LMN153" s="4"/>
      <c r="LMO153" s="4"/>
      <c r="LMP153" s="4"/>
      <c r="LMQ153" s="4"/>
      <c r="LMR153" s="4"/>
      <c r="LMS153" s="4"/>
      <c r="LMT153" s="4"/>
      <c r="LMU153" s="4"/>
      <c r="LMV153" s="4"/>
      <c r="LMW153" s="4"/>
      <c r="LMX153" s="4"/>
      <c r="LMY153" s="4"/>
      <c r="LMZ153" s="4"/>
      <c r="LNA153" s="4"/>
      <c r="LNB153" s="4"/>
      <c r="LNC153" s="4"/>
      <c r="LND153" s="4"/>
      <c r="LNE153" s="4"/>
      <c r="LNF153" s="4"/>
      <c r="LNG153" s="4"/>
      <c r="LNH153" s="4"/>
      <c r="LNI153" s="4"/>
      <c r="LNJ153" s="4"/>
      <c r="LNK153" s="4"/>
      <c r="LNL153" s="4"/>
      <c r="LNM153" s="4"/>
      <c r="LNN153" s="4"/>
      <c r="LNO153" s="4"/>
      <c r="LNP153" s="4"/>
      <c r="LNQ153" s="4"/>
      <c r="LNR153" s="4"/>
      <c r="LNS153" s="4"/>
      <c r="LNT153" s="4"/>
      <c r="LNU153" s="4"/>
      <c r="LNV153" s="4"/>
      <c r="LNW153" s="4"/>
      <c r="LNX153" s="4"/>
      <c r="LNY153" s="4"/>
      <c r="LNZ153" s="4"/>
      <c r="LOA153" s="4"/>
      <c r="LOB153" s="4"/>
      <c r="LOC153" s="4"/>
      <c r="LOD153" s="4"/>
      <c r="LOE153" s="4"/>
      <c r="LOF153" s="4"/>
      <c r="LOG153" s="4"/>
      <c r="LOH153" s="4"/>
      <c r="LOI153" s="4"/>
      <c r="LOJ153" s="4"/>
      <c r="LOK153" s="4"/>
      <c r="LOL153" s="4"/>
      <c r="LOM153" s="4"/>
      <c r="LON153" s="4"/>
      <c r="LOO153" s="4"/>
      <c r="LOP153" s="4"/>
      <c r="LOQ153" s="4"/>
      <c r="LOR153" s="4"/>
      <c r="LOS153" s="4"/>
      <c r="LOT153" s="4"/>
      <c r="LOU153" s="4"/>
      <c r="LOV153" s="4"/>
      <c r="LOW153" s="4"/>
      <c r="LOX153" s="4"/>
      <c r="LOY153" s="4"/>
      <c r="LOZ153" s="4"/>
      <c r="LPA153" s="4"/>
      <c r="LPB153" s="4"/>
      <c r="LPC153" s="4"/>
      <c r="LPD153" s="4"/>
      <c r="LPE153" s="4"/>
      <c r="LPF153" s="4"/>
      <c r="LPG153" s="4"/>
      <c r="LPH153" s="4"/>
      <c r="LPI153" s="4"/>
      <c r="LPJ153" s="4"/>
      <c r="LPK153" s="4"/>
      <c r="LPL153" s="4"/>
      <c r="LPM153" s="4"/>
      <c r="LPN153" s="4"/>
      <c r="LPO153" s="4"/>
      <c r="LPP153" s="4"/>
      <c r="LPQ153" s="4"/>
      <c r="LPR153" s="4"/>
      <c r="LPS153" s="4"/>
      <c r="LPT153" s="4"/>
      <c r="LPU153" s="4"/>
      <c r="LPV153" s="4"/>
      <c r="LPW153" s="4"/>
      <c r="LPX153" s="4"/>
      <c r="LPY153" s="4"/>
      <c r="LPZ153" s="4"/>
      <c r="LQA153" s="4"/>
      <c r="LQB153" s="4"/>
      <c r="LQC153" s="4"/>
      <c r="LQD153" s="4"/>
      <c r="LQE153" s="4"/>
      <c r="LQF153" s="4"/>
      <c r="LQG153" s="4"/>
      <c r="LQH153" s="4"/>
      <c r="LQI153" s="4"/>
      <c r="LQJ153" s="4"/>
      <c r="LQK153" s="4"/>
      <c r="LQL153" s="4"/>
      <c r="LQM153" s="4"/>
      <c r="LQN153" s="4"/>
      <c r="LQO153" s="4"/>
      <c r="LQP153" s="4"/>
      <c r="LQQ153" s="4"/>
      <c r="LQR153" s="4"/>
      <c r="LQS153" s="4"/>
      <c r="LQT153" s="4"/>
      <c r="LQU153" s="4"/>
      <c r="LQV153" s="4"/>
      <c r="LQW153" s="4"/>
      <c r="LQX153" s="4"/>
      <c r="LQY153" s="4"/>
      <c r="LQZ153" s="4"/>
      <c r="LRA153" s="4"/>
      <c r="LRB153" s="4"/>
      <c r="LRC153" s="4"/>
      <c r="LRD153" s="4"/>
      <c r="LRE153" s="4"/>
      <c r="LRF153" s="4"/>
      <c r="LRG153" s="4"/>
      <c r="LRH153" s="4"/>
      <c r="LRI153" s="4"/>
      <c r="LRJ153" s="4"/>
      <c r="LRK153" s="4"/>
      <c r="LRL153" s="4"/>
      <c r="LRM153" s="4"/>
      <c r="LRN153" s="4"/>
      <c r="LRO153" s="4"/>
      <c r="LRP153" s="4"/>
      <c r="LRQ153" s="4"/>
      <c r="LRR153" s="4"/>
      <c r="LRS153" s="4"/>
      <c r="LRT153" s="4"/>
      <c r="LRU153" s="4"/>
      <c r="LRV153" s="4"/>
      <c r="LRW153" s="4"/>
      <c r="LRX153" s="4"/>
      <c r="LRY153" s="4"/>
      <c r="LRZ153" s="4"/>
      <c r="LSA153" s="4"/>
      <c r="LSB153" s="4"/>
      <c r="LSC153" s="4"/>
      <c r="LSD153" s="4"/>
      <c r="LSE153" s="4"/>
      <c r="LSF153" s="4"/>
      <c r="LSG153" s="4"/>
      <c r="LSH153" s="4"/>
      <c r="LSI153" s="4"/>
      <c r="LSJ153" s="4"/>
      <c r="LSK153" s="4"/>
      <c r="LSL153" s="4"/>
      <c r="LSM153" s="4"/>
      <c r="LSN153" s="4"/>
      <c r="LSO153" s="4"/>
      <c r="LSP153" s="4"/>
      <c r="LSQ153" s="4"/>
      <c r="LSR153" s="4"/>
      <c r="LSS153" s="4"/>
      <c r="LST153" s="4"/>
      <c r="LSU153" s="4"/>
      <c r="LSV153" s="4"/>
      <c r="LSW153" s="4"/>
      <c r="LSX153" s="4"/>
      <c r="LSY153" s="4"/>
      <c r="LSZ153" s="4"/>
      <c r="LTA153" s="4"/>
      <c r="LTB153" s="4"/>
      <c r="LTC153" s="4"/>
      <c r="LTD153" s="4"/>
      <c r="LTE153" s="4"/>
      <c r="LTF153" s="4"/>
      <c r="LTG153" s="4"/>
      <c r="LTH153" s="4"/>
      <c r="LTI153" s="4"/>
      <c r="LTJ153" s="4"/>
      <c r="LTK153" s="4"/>
      <c r="LTL153" s="4"/>
      <c r="LTM153" s="4"/>
      <c r="LTN153" s="4"/>
      <c r="LTO153" s="4"/>
      <c r="LTP153" s="4"/>
      <c r="LTQ153" s="4"/>
      <c r="LTR153" s="4"/>
      <c r="LTS153" s="4"/>
      <c r="LTT153" s="4"/>
      <c r="LTU153" s="4"/>
      <c r="LTV153" s="4"/>
      <c r="LTW153" s="4"/>
      <c r="LTX153" s="4"/>
      <c r="LTY153" s="4"/>
      <c r="LTZ153" s="4"/>
      <c r="LUA153" s="74"/>
      <c r="LUB153" s="74"/>
      <c r="LUC153" s="74"/>
      <c r="LUD153" s="74"/>
      <c r="LUE153" s="74"/>
      <c r="LUF153" s="74"/>
      <c r="LUG153" s="4"/>
      <c r="LUH153" s="4"/>
      <c r="LUI153" s="4"/>
      <c r="LUJ153" s="4"/>
      <c r="LUK153" s="4"/>
      <c r="LUL153" s="4"/>
      <c r="LUM153" s="4"/>
      <c r="LUN153" s="4"/>
      <c r="LUO153" s="4"/>
      <c r="LUP153" s="4"/>
      <c r="LUQ153" s="4"/>
      <c r="LUR153" s="4"/>
      <c r="LUS153" s="4"/>
      <c r="LUT153" s="4"/>
      <c r="LUU153" s="4"/>
      <c r="LUV153" s="4"/>
      <c r="LUW153" s="4"/>
      <c r="LUX153" s="4"/>
      <c r="LUY153" s="4"/>
      <c r="LUZ153" s="4"/>
      <c r="LVA153" s="4"/>
      <c r="LVB153" s="4"/>
      <c r="LVC153" s="4"/>
      <c r="LVD153" s="4"/>
      <c r="LVE153" s="4"/>
      <c r="LVF153" s="4"/>
      <c r="LVG153" s="4"/>
      <c r="LVH153" s="4"/>
      <c r="LVI153" s="4"/>
      <c r="LVJ153" s="4"/>
      <c r="LVK153" s="4"/>
      <c r="LVL153" s="4"/>
      <c r="LVM153" s="4"/>
      <c r="LVN153" s="4"/>
      <c r="LVO153" s="4"/>
      <c r="LVP153" s="4"/>
      <c r="LVQ153" s="4"/>
      <c r="LVR153" s="4"/>
      <c r="LVS153" s="4"/>
      <c r="LVT153" s="4"/>
      <c r="LVU153" s="4"/>
      <c r="LVV153" s="4"/>
      <c r="LVW153" s="4"/>
      <c r="LVX153" s="4"/>
      <c r="LVY153" s="4"/>
      <c r="LVZ153" s="4"/>
      <c r="LWA153" s="4"/>
      <c r="LWB153" s="4"/>
      <c r="LWC153" s="4"/>
      <c r="LWD153" s="4"/>
      <c r="LWE153" s="4"/>
      <c r="LWF153" s="4"/>
      <c r="LWG153" s="4"/>
      <c r="LWH153" s="4"/>
      <c r="LWI153" s="4"/>
      <c r="LWJ153" s="4"/>
      <c r="LWK153" s="4"/>
      <c r="LWL153" s="4"/>
      <c r="LWM153" s="4"/>
      <c r="LWN153" s="4"/>
      <c r="LWO153" s="4"/>
      <c r="LWP153" s="4"/>
      <c r="LWQ153" s="4"/>
      <c r="LWR153" s="4"/>
      <c r="LWS153" s="4"/>
      <c r="LWT153" s="4"/>
      <c r="LWU153" s="4"/>
      <c r="LWV153" s="4"/>
      <c r="LWW153" s="4"/>
      <c r="LWX153" s="4"/>
      <c r="LWY153" s="4"/>
      <c r="LWZ153" s="4"/>
      <c r="LXA153" s="4"/>
      <c r="LXB153" s="4"/>
      <c r="LXC153" s="4"/>
      <c r="LXD153" s="4"/>
      <c r="LXE153" s="4"/>
      <c r="LXF153" s="4"/>
      <c r="LXG153" s="4"/>
      <c r="LXH153" s="4"/>
      <c r="LXI153" s="4"/>
      <c r="LXJ153" s="4"/>
      <c r="LXK153" s="4"/>
      <c r="LXL153" s="4"/>
      <c r="LXM153" s="4"/>
      <c r="LXN153" s="4"/>
      <c r="LXO153" s="4"/>
      <c r="LXP153" s="4"/>
      <c r="LXQ153" s="4"/>
      <c r="LXR153" s="4"/>
      <c r="LXS153" s="4"/>
      <c r="LXT153" s="4"/>
      <c r="LXU153" s="4"/>
      <c r="LXV153" s="4"/>
      <c r="LXW153" s="4"/>
      <c r="LXX153" s="4"/>
      <c r="LXY153" s="4"/>
      <c r="LXZ153" s="4"/>
      <c r="LYA153" s="4"/>
      <c r="LYB153" s="4"/>
      <c r="LYC153" s="4"/>
      <c r="LYD153" s="4"/>
      <c r="LYE153" s="4"/>
      <c r="LYF153" s="4"/>
      <c r="LYG153" s="4"/>
      <c r="LYH153" s="4"/>
      <c r="LYI153" s="4"/>
      <c r="LYJ153" s="4"/>
      <c r="LYK153" s="4"/>
      <c r="LYL153" s="4"/>
      <c r="LYM153" s="4"/>
      <c r="LYN153" s="4"/>
      <c r="LYO153" s="4"/>
      <c r="LYP153" s="4"/>
      <c r="LYQ153" s="4"/>
      <c r="LYR153" s="4"/>
      <c r="LYS153" s="4"/>
      <c r="LYT153" s="4"/>
      <c r="LYU153" s="4"/>
      <c r="LYV153" s="4"/>
      <c r="LYW153" s="4"/>
      <c r="LYX153" s="4"/>
      <c r="LYY153" s="4"/>
      <c r="LYZ153" s="4"/>
      <c r="LZA153" s="4"/>
      <c r="LZB153" s="4"/>
      <c r="LZC153" s="4"/>
      <c r="LZD153" s="4"/>
      <c r="LZE153" s="4"/>
      <c r="LZF153" s="4"/>
      <c r="LZG153" s="4"/>
      <c r="LZH153" s="4"/>
      <c r="LZI153" s="4"/>
      <c r="LZJ153" s="4"/>
      <c r="LZK153" s="4"/>
      <c r="LZL153" s="4"/>
      <c r="LZM153" s="4"/>
      <c r="LZN153" s="4"/>
      <c r="LZO153" s="4"/>
      <c r="LZP153" s="4"/>
      <c r="LZQ153" s="4"/>
      <c r="LZR153" s="4"/>
      <c r="LZS153" s="4"/>
      <c r="LZT153" s="4"/>
      <c r="LZU153" s="4"/>
      <c r="LZV153" s="4"/>
      <c r="LZW153" s="4"/>
      <c r="LZX153" s="4"/>
      <c r="LZY153" s="4"/>
      <c r="LZZ153" s="4"/>
      <c r="MAA153" s="4"/>
      <c r="MAB153" s="4"/>
      <c r="MAC153" s="4"/>
      <c r="MAD153" s="4"/>
      <c r="MAE153" s="4"/>
      <c r="MAF153" s="4"/>
      <c r="MAG153" s="4"/>
      <c r="MAH153" s="4"/>
      <c r="MAI153" s="4"/>
      <c r="MAJ153" s="4"/>
      <c r="MAK153" s="4"/>
      <c r="MAL153" s="4"/>
      <c r="MAM153" s="4"/>
      <c r="MAN153" s="4"/>
      <c r="MAO153" s="4"/>
      <c r="MAP153" s="4"/>
      <c r="MAQ153" s="4"/>
      <c r="MAR153" s="4"/>
      <c r="MAS153" s="4"/>
      <c r="MAT153" s="4"/>
      <c r="MAU153" s="4"/>
      <c r="MAV153" s="4"/>
      <c r="MAW153" s="4"/>
      <c r="MAX153" s="4"/>
      <c r="MAY153" s="4"/>
      <c r="MAZ153" s="4"/>
      <c r="MBA153" s="4"/>
      <c r="MBB153" s="4"/>
      <c r="MBC153" s="4"/>
      <c r="MBD153" s="4"/>
      <c r="MBE153" s="4"/>
      <c r="MBF153" s="4"/>
      <c r="MBG153" s="4"/>
      <c r="MBH153" s="4"/>
      <c r="MBI153" s="4"/>
      <c r="MBJ153" s="4"/>
      <c r="MBK153" s="4"/>
      <c r="MBL153" s="4"/>
      <c r="MBM153" s="4"/>
      <c r="MBN153" s="4"/>
      <c r="MBO153" s="4"/>
      <c r="MBP153" s="4"/>
      <c r="MBQ153" s="4"/>
      <c r="MBR153" s="4"/>
      <c r="MBS153" s="4"/>
      <c r="MBT153" s="4"/>
      <c r="MBU153" s="4"/>
      <c r="MBV153" s="4"/>
      <c r="MBW153" s="4"/>
      <c r="MBX153" s="4"/>
      <c r="MBY153" s="4"/>
      <c r="MBZ153" s="4"/>
      <c r="MCA153" s="4"/>
      <c r="MCB153" s="4"/>
      <c r="MCC153" s="4"/>
      <c r="MCD153" s="4"/>
      <c r="MCE153" s="4"/>
      <c r="MCF153" s="4"/>
      <c r="MCG153" s="4"/>
      <c r="MCH153" s="4"/>
      <c r="MCI153" s="4"/>
      <c r="MCJ153" s="4"/>
      <c r="MCK153" s="4"/>
      <c r="MCL153" s="4"/>
      <c r="MCM153" s="4"/>
      <c r="MCN153" s="4"/>
      <c r="MCO153" s="4"/>
      <c r="MCP153" s="4"/>
      <c r="MCQ153" s="4"/>
      <c r="MCR153" s="4"/>
      <c r="MCS153" s="4"/>
      <c r="MCT153" s="4"/>
      <c r="MCU153" s="4"/>
      <c r="MCV153" s="4"/>
      <c r="MCW153" s="4"/>
      <c r="MCX153" s="4"/>
      <c r="MCY153" s="4"/>
      <c r="MCZ153" s="4"/>
      <c r="MDA153" s="4"/>
      <c r="MDB153" s="4"/>
      <c r="MDC153" s="4"/>
      <c r="MDD153" s="4"/>
      <c r="MDE153" s="4"/>
      <c r="MDF153" s="4"/>
      <c r="MDG153" s="4"/>
      <c r="MDH153" s="4"/>
      <c r="MDI153" s="4"/>
      <c r="MDJ153" s="4"/>
      <c r="MDK153" s="4"/>
      <c r="MDL153" s="4"/>
      <c r="MDM153" s="4"/>
      <c r="MDN153" s="4"/>
      <c r="MDO153" s="4"/>
      <c r="MDP153" s="4"/>
      <c r="MDQ153" s="4"/>
      <c r="MDR153" s="4"/>
      <c r="MDS153" s="4"/>
      <c r="MDT153" s="4"/>
      <c r="MDU153" s="4"/>
      <c r="MDV153" s="4"/>
      <c r="MDW153" s="74"/>
      <c r="MDX153" s="74"/>
      <c r="MDY153" s="74"/>
      <c r="MDZ153" s="74"/>
      <c r="MEA153" s="74"/>
      <c r="MEB153" s="74"/>
      <c r="MEC153" s="4"/>
      <c r="MED153" s="4"/>
      <c r="MEE153" s="4"/>
      <c r="MEF153" s="4"/>
      <c r="MEG153" s="4"/>
      <c r="MEH153" s="4"/>
      <c r="MEI153" s="4"/>
      <c r="MEJ153" s="4"/>
      <c r="MEK153" s="4"/>
      <c r="MEL153" s="4"/>
      <c r="MEM153" s="4"/>
      <c r="MEN153" s="4"/>
      <c r="MEO153" s="4"/>
      <c r="MEP153" s="4"/>
      <c r="MEQ153" s="4"/>
      <c r="MER153" s="4"/>
      <c r="MES153" s="4"/>
      <c r="MET153" s="4"/>
      <c r="MEU153" s="4"/>
      <c r="MEV153" s="4"/>
      <c r="MEW153" s="4"/>
      <c r="MEX153" s="4"/>
      <c r="MEY153" s="4"/>
      <c r="MEZ153" s="4"/>
      <c r="MFA153" s="4"/>
      <c r="MFB153" s="4"/>
      <c r="MFC153" s="4"/>
      <c r="MFD153" s="4"/>
      <c r="MFE153" s="4"/>
      <c r="MFF153" s="4"/>
      <c r="MFG153" s="4"/>
      <c r="MFH153" s="4"/>
      <c r="MFI153" s="4"/>
      <c r="MFJ153" s="4"/>
      <c r="MFK153" s="4"/>
      <c r="MFL153" s="4"/>
      <c r="MFM153" s="4"/>
      <c r="MFN153" s="4"/>
      <c r="MFO153" s="4"/>
      <c r="MFP153" s="4"/>
      <c r="MFQ153" s="4"/>
      <c r="MFR153" s="4"/>
      <c r="MFS153" s="4"/>
      <c r="MFT153" s="4"/>
      <c r="MFU153" s="4"/>
      <c r="MFV153" s="4"/>
      <c r="MFW153" s="4"/>
      <c r="MFX153" s="4"/>
      <c r="MFY153" s="4"/>
      <c r="MFZ153" s="4"/>
      <c r="MGA153" s="4"/>
      <c r="MGB153" s="4"/>
      <c r="MGC153" s="4"/>
      <c r="MGD153" s="4"/>
      <c r="MGE153" s="4"/>
      <c r="MGF153" s="4"/>
      <c r="MGG153" s="4"/>
      <c r="MGH153" s="4"/>
      <c r="MGI153" s="4"/>
      <c r="MGJ153" s="4"/>
      <c r="MGK153" s="4"/>
      <c r="MGL153" s="4"/>
      <c r="MGM153" s="4"/>
      <c r="MGN153" s="4"/>
      <c r="MGO153" s="4"/>
      <c r="MGP153" s="4"/>
      <c r="MGQ153" s="4"/>
      <c r="MGR153" s="4"/>
      <c r="MGS153" s="4"/>
      <c r="MGT153" s="4"/>
      <c r="MGU153" s="4"/>
      <c r="MGV153" s="4"/>
      <c r="MGW153" s="4"/>
      <c r="MGX153" s="4"/>
      <c r="MGY153" s="4"/>
      <c r="MGZ153" s="4"/>
      <c r="MHA153" s="4"/>
      <c r="MHB153" s="4"/>
      <c r="MHC153" s="4"/>
      <c r="MHD153" s="4"/>
      <c r="MHE153" s="4"/>
      <c r="MHF153" s="4"/>
      <c r="MHG153" s="4"/>
      <c r="MHH153" s="4"/>
      <c r="MHI153" s="4"/>
      <c r="MHJ153" s="4"/>
      <c r="MHK153" s="4"/>
      <c r="MHL153" s="4"/>
      <c r="MHM153" s="4"/>
      <c r="MHN153" s="4"/>
      <c r="MHO153" s="4"/>
      <c r="MHP153" s="4"/>
      <c r="MHQ153" s="4"/>
      <c r="MHR153" s="4"/>
      <c r="MHS153" s="4"/>
      <c r="MHT153" s="4"/>
      <c r="MHU153" s="4"/>
      <c r="MHV153" s="4"/>
      <c r="MHW153" s="4"/>
      <c r="MHX153" s="4"/>
      <c r="MHY153" s="4"/>
      <c r="MHZ153" s="4"/>
      <c r="MIA153" s="4"/>
      <c r="MIB153" s="4"/>
      <c r="MIC153" s="4"/>
      <c r="MID153" s="4"/>
      <c r="MIE153" s="4"/>
      <c r="MIF153" s="4"/>
      <c r="MIG153" s="4"/>
      <c r="MIH153" s="4"/>
      <c r="MII153" s="4"/>
      <c r="MIJ153" s="4"/>
      <c r="MIK153" s="4"/>
      <c r="MIL153" s="4"/>
      <c r="MIM153" s="4"/>
      <c r="MIN153" s="4"/>
      <c r="MIO153" s="4"/>
      <c r="MIP153" s="4"/>
      <c r="MIQ153" s="4"/>
      <c r="MIR153" s="4"/>
      <c r="MIS153" s="4"/>
      <c r="MIT153" s="4"/>
      <c r="MIU153" s="4"/>
      <c r="MIV153" s="4"/>
      <c r="MIW153" s="4"/>
      <c r="MIX153" s="4"/>
      <c r="MIY153" s="4"/>
      <c r="MIZ153" s="4"/>
      <c r="MJA153" s="4"/>
      <c r="MJB153" s="4"/>
      <c r="MJC153" s="4"/>
      <c r="MJD153" s="4"/>
      <c r="MJE153" s="4"/>
      <c r="MJF153" s="4"/>
      <c r="MJG153" s="4"/>
      <c r="MJH153" s="4"/>
      <c r="MJI153" s="4"/>
      <c r="MJJ153" s="4"/>
      <c r="MJK153" s="4"/>
      <c r="MJL153" s="4"/>
      <c r="MJM153" s="4"/>
      <c r="MJN153" s="4"/>
      <c r="MJO153" s="4"/>
      <c r="MJP153" s="4"/>
      <c r="MJQ153" s="4"/>
      <c r="MJR153" s="4"/>
      <c r="MJS153" s="4"/>
      <c r="MJT153" s="4"/>
      <c r="MJU153" s="4"/>
      <c r="MJV153" s="4"/>
      <c r="MJW153" s="4"/>
      <c r="MJX153" s="4"/>
      <c r="MJY153" s="4"/>
      <c r="MJZ153" s="4"/>
      <c r="MKA153" s="4"/>
      <c r="MKB153" s="4"/>
      <c r="MKC153" s="4"/>
      <c r="MKD153" s="4"/>
      <c r="MKE153" s="4"/>
      <c r="MKF153" s="4"/>
      <c r="MKG153" s="4"/>
      <c r="MKH153" s="4"/>
      <c r="MKI153" s="4"/>
      <c r="MKJ153" s="4"/>
      <c r="MKK153" s="4"/>
      <c r="MKL153" s="4"/>
      <c r="MKM153" s="4"/>
      <c r="MKN153" s="4"/>
      <c r="MKO153" s="4"/>
      <c r="MKP153" s="4"/>
      <c r="MKQ153" s="4"/>
      <c r="MKR153" s="4"/>
      <c r="MKS153" s="4"/>
      <c r="MKT153" s="4"/>
      <c r="MKU153" s="4"/>
      <c r="MKV153" s="4"/>
      <c r="MKW153" s="4"/>
      <c r="MKX153" s="4"/>
      <c r="MKY153" s="4"/>
      <c r="MKZ153" s="4"/>
      <c r="MLA153" s="4"/>
      <c r="MLB153" s="4"/>
      <c r="MLC153" s="4"/>
      <c r="MLD153" s="4"/>
      <c r="MLE153" s="4"/>
      <c r="MLF153" s="4"/>
      <c r="MLG153" s="4"/>
      <c r="MLH153" s="4"/>
      <c r="MLI153" s="4"/>
      <c r="MLJ153" s="4"/>
      <c r="MLK153" s="4"/>
      <c r="MLL153" s="4"/>
      <c r="MLM153" s="4"/>
      <c r="MLN153" s="4"/>
      <c r="MLO153" s="4"/>
      <c r="MLP153" s="4"/>
      <c r="MLQ153" s="4"/>
      <c r="MLR153" s="4"/>
      <c r="MLS153" s="4"/>
      <c r="MLT153" s="4"/>
      <c r="MLU153" s="4"/>
      <c r="MLV153" s="4"/>
      <c r="MLW153" s="4"/>
      <c r="MLX153" s="4"/>
      <c r="MLY153" s="4"/>
      <c r="MLZ153" s="4"/>
      <c r="MMA153" s="4"/>
      <c r="MMB153" s="4"/>
      <c r="MMC153" s="4"/>
      <c r="MMD153" s="4"/>
      <c r="MME153" s="4"/>
      <c r="MMF153" s="4"/>
      <c r="MMG153" s="4"/>
      <c r="MMH153" s="4"/>
      <c r="MMI153" s="4"/>
      <c r="MMJ153" s="4"/>
      <c r="MMK153" s="4"/>
      <c r="MML153" s="4"/>
      <c r="MMM153" s="4"/>
      <c r="MMN153" s="4"/>
      <c r="MMO153" s="4"/>
      <c r="MMP153" s="4"/>
      <c r="MMQ153" s="4"/>
      <c r="MMR153" s="4"/>
      <c r="MMS153" s="4"/>
      <c r="MMT153" s="4"/>
      <c r="MMU153" s="4"/>
      <c r="MMV153" s="4"/>
      <c r="MMW153" s="4"/>
      <c r="MMX153" s="4"/>
      <c r="MMY153" s="4"/>
      <c r="MMZ153" s="4"/>
      <c r="MNA153" s="4"/>
      <c r="MNB153" s="4"/>
      <c r="MNC153" s="4"/>
      <c r="MND153" s="4"/>
      <c r="MNE153" s="4"/>
      <c r="MNF153" s="4"/>
      <c r="MNG153" s="4"/>
      <c r="MNH153" s="4"/>
      <c r="MNI153" s="4"/>
      <c r="MNJ153" s="4"/>
      <c r="MNK153" s="4"/>
      <c r="MNL153" s="4"/>
      <c r="MNM153" s="4"/>
      <c r="MNN153" s="4"/>
      <c r="MNO153" s="4"/>
      <c r="MNP153" s="4"/>
      <c r="MNQ153" s="4"/>
      <c r="MNR153" s="4"/>
      <c r="MNS153" s="74"/>
      <c r="MNT153" s="74"/>
      <c r="MNU153" s="74"/>
      <c r="MNV153" s="74"/>
      <c r="MNW153" s="74"/>
      <c r="MNX153" s="74"/>
      <c r="MNY153" s="4"/>
      <c r="MNZ153" s="4"/>
      <c r="MOA153" s="4"/>
      <c r="MOB153" s="4"/>
      <c r="MOC153" s="4"/>
      <c r="MOD153" s="4"/>
      <c r="MOE153" s="4"/>
      <c r="MOF153" s="4"/>
      <c r="MOG153" s="4"/>
      <c r="MOH153" s="4"/>
      <c r="MOI153" s="4"/>
      <c r="MOJ153" s="4"/>
      <c r="MOK153" s="4"/>
      <c r="MOL153" s="4"/>
      <c r="MOM153" s="4"/>
      <c r="MON153" s="4"/>
      <c r="MOO153" s="4"/>
      <c r="MOP153" s="4"/>
      <c r="MOQ153" s="4"/>
      <c r="MOR153" s="4"/>
      <c r="MOS153" s="4"/>
      <c r="MOT153" s="4"/>
      <c r="MOU153" s="4"/>
      <c r="MOV153" s="4"/>
      <c r="MOW153" s="4"/>
      <c r="MOX153" s="4"/>
      <c r="MOY153" s="4"/>
      <c r="MOZ153" s="4"/>
      <c r="MPA153" s="4"/>
      <c r="MPB153" s="4"/>
      <c r="MPC153" s="4"/>
      <c r="MPD153" s="4"/>
      <c r="MPE153" s="4"/>
      <c r="MPF153" s="4"/>
      <c r="MPG153" s="4"/>
      <c r="MPH153" s="4"/>
      <c r="MPI153" s="4"/>
      <c r="MPJ153" s="4"/>
      <c r="MPK153" s="4"/>
      <c r="MPL153" s="4"/>
      <c r="MPM153" s="4"/>
      <c r="MPN153" s="4"/>
      <c r="MPO153" s="4"/>
      <c r="MPP153" s="4"/>
      <c r="MPQ153" s="4"/>
      <c r="MPR153" s="4"/>
      <c r="MPS153" s="4"/>
      <c r="MPT153" s="4"/>
      <c r="MPU153" s="4"/>
      <c r="MPV153" s="4"/>
      <c r="MPW153" s="4"/>
      <c r="MPX153" s="4"/>
      <c r="MPY153" s="4"/>
      <c r="MPZ153" s="4"/>
      <c r="MQA153" s="4"/>
      <c r="MQB153" s="4"/>
      <c r="MQC153" s="4"/>
      <c r="MQD153" s="4"/>
      <c r="MQE153" s="4"/>
      <c r="MQF153" s="4"/>
      <c r="MQG153" s="4"/>
      <c r="MQH153" s="4"/>
      <c r="MQI153" s="4"/>
      <c r="MQJ153" s="4"/>
      <c r="MQK153" s="4"/>
      <c r="MQL153" s="4"/>
      <c r="MQM153" s="4"/>
      <c r="MQN153" s="4"/>
      <c r="MQO153" s="4"/>
      <c r="MQP153" s="4"/>
      <c r="MQQ153" s="4"/>
      <c r="MQR153" s="4"/>
      <c r="MQS153" s="4"/>
      <c r="MQT153" s="4"/>
      <c r="MQU153" s="4"/>
      <c r="MQV153" s="4"/>
      <c r="MQW153" s="4"/>
      <c r="MQX153" s="4"/>
      <c r="MQY153" s="4"/>
      <c r="MQZ153" s="4"/>
      <c r="MRA153" s="4"/>
      <c r="MRB153" s="4"/>
      <c r="MRC153" s="4"/>
      <c r="MRD153" s="4"/>
      <c r="MRE153" s="4"/>
      <c r="MRF153" s="4"/>
      <c r="MRG153" s="4"/>
      <c r="MRH153" s="4"/>
      <c r="MRI153" s="4"/>
      <c r="MRJ153" s="4"/>
      <c r="MRK153" s="4"/>
      <c r="MRL153" s="4"/>
      <c r="MRM153" s="4"/>
      <c r="MRN153" s="4"/>
      <c r="MRO153" s="4"/>
      <c r="MRP153" s="4"/>
      <c r="MRQ153" s="4"/>
      <c r="MRR153" s="4"/>
      <c r="MRS153" s="4"/>
      <c r="MRT153" s="4"/>
      <c r="MRU153" s="4"/>
      <c r="MRV153" s="4"/>
      <c r="MRW153" s="4"/>
      <c r="MRX153" s="4"/>
      <c r="MRY153" s="4"/>
      <c r="MRZ153" s="4"/>
      <c r="MSA153" s="4"/>
      <c r="MSB153" s="4"/>
      <c r="MSC153" s="4"/>
      <c r="MSD153" s="4"/>
      <c r="MSE153" s="4"/>
      <c r="MSF153" s="4"/>
      <c r="MSG153" s="4"/>
      <c r="MSH153" s="4"/>
      <c r="MSI153" s="4"/>
      <c r="MSJ153" s="4"/>
      <c r="MSK153" s="4"/>
      <c r="MSL153" s="4"/>
      <c r="MSM153" s="4"/>
      <c r="MSN153" s="4"/>
      <c r="MSO153" s="4"/>
      <c r="MSP153" s="4"/>
      <c r="MSQ153" s="4"/>
      <c r="MSR153" s="4"/>
      <c r="MSS153" s="4"/>
      <c r="MST153" s="4"/>
      <c r="MSU153" s="4"/>
      <c r="MSV153" s="4"/>
      <c r="MSW153" s="4"/>
      <c r="MSX153" s="4"/>
      <c r="MSY153" s="4"/>
      <c r="MSZ153" s="4"/>
      <c r="MTA153" s="4"/>
      <c r="MTB153" s="4"/>
      <c r="MTC153" s="4"/>
      <c r="MTD153" s="4"/>
      <c r="MTE153" s="4"/>
      <c r="MTF153" s="4"/>
      <c r="MTG153" s="4"/>
      <c r="MTH153" s="4"/>
      <c r="MTI153" s="4"/>
      <c r="MTJ153" s="4"/>
      <c r="MTK153" s="4"/>
      <c r="MTL153" s="4"/>
      <c r="MTM153" s="4"/>
      <c r="MTN153" s="4"/>
      <c r="MTO153" s="4"/>
      <c r="MTP153" s="4"/>
      <c r="MTQ153" s="4"/>
      <c r="MTR153" s="4"/>
      <c r="MTS153" s="4"/>
      <c r="MTT153" s="4"/>
      <c r="MTU153" s="4"/>
      <c r="MTV153" s="4"/>
      <c r="MTW153" s="4"/>
      <c r="MTX153" s="4"/>
      <c r="MTY153" s="4"/>
      <c r="MTZ153" s="4"/>
      <c r="MUA153" s="4"/>
      <c r="MUB153" s="4"/>
      <c r="MUC153" s="4"/>
      <c r="MUD153" s="4"/>
      <c r="MUE153" s="4"/>
      <c r="MUF153" s="4"/>
      <c r="MUG153" s="4"/>
      <c r="MUH153" s="4"/>
      <c r="MUI153" s="4"/>
      <c r="MUJ153" s="4"/>
      <c r="MUK153" s="4"/>
      <c r="MUL153" s="4"/>
      <c r="MUM153" s="4"/>
      <c r="MUN153" s="4"/>
      <c r="MUO153" s="4"/>
      <c r="MUP153" s="4"/>
      <c r="MUQ153" s="4"/>
      <c r="MUR153" s="4"/>
      <c r="MUS153" s="4"/>
      <c r="MUT153" s="4"/>
      <c r="MUU153" s="4"/>
      <c r="MUV153" s="4"/>
      <c r="MUW153" s="4"/>
      <c r="MUX153" s="4"/>
      <c r="MUY153" s="4"/>
      <c r="MUZ153" s="4"/>
      <c r="MVA153" s="4"/>
      <c r="MVB153" s="4"/>
      <c r="MVC153" s="4"/>
      <c r="MVD153" s="4"/>
      <c r="MVE153" s="4"/>
      <c r="MVF153" s="4"/>
      <c r="MVG153" s="4"/>
      <c r="MVH153" s="4"/>
      <c r="MVI153" s="4"/>
      <c r="MVJ153" s="4"/>
      <c r="MVK153" s="4"/>
      <c r="MVL153" s="4"/>
      <c r="MVM153" s="4"/>
      <c r="MVN153" s="4"/>
      <c r="MVO153" s="4"/>
      <c r="MVP153" s="4"/>
      <c r="MVQ153" s="4"/>
      <c r="MVR153" s="4"/>
      <c r="MVS153" s="4"/>
      <c r="MVT153" s="4"/>
      <c r="MVU153" s="4"/>
      <c r="MVV153" s="4"/>
      <c r="MVW153" s="4"/>
      <c r="MVX153" s="4"/>
      <c r="MVY153" s="4"/>
      <c r="MVZ153" s="4"/>
      <c r="MWA153" s="4"/>
      <c r="MWB153" s="4"/>
      <c r="MWC153" s="4"/>
      <c r="MWD153" s="4"/>
      <c r="MWE153" s="4"/>
      <c r="MWF153" s="4"/>
      <c r="MWG153" s="4"/>
      <c r="MWH153" s="4"/>
      <c r="MWI153" s="4"/>
      <c r="MWJ153" s="4"/>
      <c r="MWK153" s="4"/>
      <c r="MWL153" s="4"/>
      <c r="MWM153" s="4"/>
      <c r="MWN153" s="4"/>
      <c r="MWO153" s="4"/>
      <c r="MWP153" s="4"/>
      <c r="MWQ153" s="4"/>
      <c r="MWR153" s="4"/>
      <c r="MWS153" s="4"/>
      <c r="MWT153" s="4"/>
      <c r="MWU153" s="4"/>
      <c r="MWV153" s="4"/>
      <c r="MWW153" s="4"/>
      <c r="MWX153" s="4"/>
      <c r="MWY153" s="4"/>
      <c r="MWZ153" s="4"/>
      <c r="MXA153" s="4"/>
      <c r="MXB153" s="4"/>
      <c r="MXC153" s="4"/>
      <c r="MXD153" s="4"/>
      <c r="MXE153" s="4"/>
      <c r="MXF153" s="4"/>
      <c r="MXG153" s="4"/>
      <c r="MXH153" s="4"/>
      <c r="MXI153" s="4"/>
      <c r="MXJ153" s="4"/>
      <c r="MXK153" s="4"/>
      <c r="MXL153" s="4"/>
      <c r="MXM153" s="4"/>
      <c r="MXN153" s="4"/>
      <c r="MXO153" s="74"/>
      <c r="MXP153" s="74"/>
      <c r="MXQ153" s="74"/>
      <c r="MXR153" s="74"/>
      <c r="MXS153" s="74"/>
      <c r="MXT153" s="74"/>
      <c r="MXU153" s="4"/>
      <c r="MXV153" s="4"/>
      <c r="MXW153" s="4"/>
      <c r="MXX153" s="4"/>
      <c r="MXY153" s="4"/>
      <c r="MXZ153" s="4"/>
      <c r="MYA153" s="4"/>
      <c r="MYB153" s="4"/>
      <c r="MYC153" s="4"/>
      <c r="MYD153" s="4"/>
      <c r="MYE153" s="4"/>
      <c r="MYF153" s="4"/>
      <c r="MYG153" s="4"/>
      <c r="MYH153" s="4"/>
      <c r="MYI153" s="4"/>
      <c r="MYJ153" s="4"/>
      <c r="MYK153" s="4"/>
      <c r="MYL153" s="4"/>
      <c r="MYM153" s="4"/>
      <c r="MYN153" s="4"/>
      <c r="MYO153" s="4"/>
      <c r="MYP153" s="4"/>
      <c r="MYQ153" s="4"/>
      <c r="MYR153" s="4"/>
      <c r="MYS153" s="4"/>
      <c r="MYT153" s="4"/>
      <c r="MYU153" s="4"/>
      <c r="MYV153" s="4"/>
      <c r="MYW153" s="4"/>
      <c r="MYX153" s="4"/>
      <c r="MYY153" s="4"/>
      <c r="MYZ153" s="4"/>
      <c r="MZA153" s="4"/>
      <c r="MZB153" s="4"/>
      <c r="MZC153" s="4"/>
      <c r="MZD153" s="4"/>
      <c r="MZE153" s="4"/>
      <c r="MZF153" s="4"/>
      <c r="MZG153" s="4"/>
      <c r="MZH153" s="4"/>
      <c r="MZI153" s="4"/>
      <c r="MZJ153" s="4"/>
      <c r="MZK153" s="4"/>
      <c r="MZL153" s="4"/>
      <c r="MZM153" s="4"/>
      <c r="MZN153" s="4"/>
      <c r="MZO153" s="4"/>
      <c r="MZP153" s="4"/>
      <c r="MZQ153" s="4"/>
      <c r="MZR153" s="4"/>
      <c r="MZS153" s="4"/>
      <c r="MZT153" s="4"/>
      <c r="MZU153" s="4"/>
      <c r="MZV153" s="4"/>
      <c r="MZW153" s="4"/>
      <c r="MZX153" s="4"/>
      <c r="MZY153" s="4"/>
      <c r="MZZ153" s="4"/>
      <c r="NAA153" s="4"/>
      <c r="NAB153" s="4"/>
      <c r="NAC153" s="4"/>
      <c r="NAD153" s="4"/>
      <c r="NAE153" s="4"/>
      <c r="NAF153" s="4"/>
      <c r="NAG153" s="4"/>
      <c r="NAH153" s="4"/>
      <c r="NAI153" s="4"/>
      <c r="NAJ153" s="4"/>
      <c r="NAK153" s="4"/>
      <c r="NAL153" s="4"/>
      <c r="NAM153" s="4"/>
      <c r="NAN153" s="4"/>
      <c r="NAO153" s="4"/>
      <c r="NAP153" s="4"/>
      <c r="NAQ153" s="4"/>
      <c r="NAR153" s="4"/>
      <c r="NAS153" s="4"/>
      <c r="NAT153" s="4"/>
      <c r="NAU153" s="4"/>
      <c r="NAV153" s="4"/>
      <c r="NAW153" s="4"/>
      <c r="NAX153" s="4"/>
      <c r="NAY153" s="4"/>
      <c r="NAZ153" s="4"/>
      <c r="NBA153" s="4"/>
      <c r="NBB153" s="4"/>
      <c r="NBC153" s="4"/>
      <c r="NBD153" s="4"/>
      <c r="NBE153" s="4"/>
      <c r="NBF153" s="4"/>
      <c r="NBG153" s="4"/>
      <c r="NBH153" s="4"/>
      <c r="NBI153" s="4"/>
      <c r="NBJ153" s="4"/>
      <c r="NBK153" s="4"/>
      <c r="NBL153" s="4"/>
      <c r="NBM153" s="4"/>
      <c r="NBN153" s="4"/>
      <c r="NBO153" s="4"/>
      <c r="NBP153" s="4"/>
      <c r="NBQ153" s="4"/>
      <c r="NBR153" s="4"/>
      <c r="NBS153" s="4"/>
      <c r="NBT153" s="4"/>
      <c r="NBU153" s="4"/>
      <c r="NBV153" s="4"/>
      <c r="NBW153" s="4"/>
      <c r="NBX153" s="4"/>
      <c r="NBY153" s="4"/>
      <c r="NBZ153" s="4"/>
      <c r="NCA153" s="4"/>
      <c r="NCB153" s="4"/>
      <c r="NCC153" s="4"/>
      <c r="NCD153" s="4"/>
      <c r="NCE153" s="4"/>
      <c r="NCF153" s="4"/>
      <c r="NCG153" s="4"/>
      <c r="NCH153" s="4"/>
      <c r="NCI153" s="4"/>
      <c r="NCJ153" s="4"/>
      <c r="NCK153" s="4"/>
      <c r="NCL153" s="4"/>
      <c r="NCM153" s="4"/>
      <c r="NCN153" s="4"/>
      <c r="NCO153" s="4"/>
      <c r="NCP153" s="4"/>
      <c r="NCQ153" s="4"/>
      <c r="NCR153" s="4"/>
      <c r="NCS153" s="4"/>
      <c r="NCT153" s="4"/>
      <c r="NCU153" s="4"/>
      <c r="NCV153" s="4"/>
      <c r="NCW153" s="4"/>
      <c r="NCX153" s="4"/>
      <c r="NCY153" s="4"/>
      <c r="NCZ153" s="4"/>
      <c r="NDA153" s="4"/>
      <c r="NDB153" s="4"/>
      <c r="NDC153" s="4"/>
      <c r="NDD153" s="4"/>
      <c r="NDE153" s="4"/>
      <c r="NDF153" s="4"/>
      <c r="NDG153" s="4"/>
      <c r="NDH153" s="4"/>
      <c r="NDI153" s="4"/>
      <c r="NDJ153" s="4"/>
      <c r="NDK153" s="4"/>
      <c r="NDL153" s="4"/>
      <c r="NDM153" s="4"/>
      <c r="NDN153" s="4"/>
      <c r="NDO153" s="4"/>
      <c r="NDP153" s="4"/>
      <c r="NDQ153" s="4"/>
      <c r="NDR153" s="4"/>
      <c r="NDS153" s="4"/>
      <c r="NDT153" s="4"/>
      <c r="NDU153" s="4"/>
      <c r="NDV153" s="4"/>
      <c r="NDW153" s="4"/>
      <c r="NDX153" s="4"/>
      <c r="NDY153" s="4"/>
      <c r="NDZ153" s="4"/>
      <c r="NEA153" s="4"/>
      <c r="NEB153" s="4"/>
      <c r="NEC153" s="4"/>
      <c r="NED153" s="4"/>
      <c r="NEE153" s="4"/>
      <c r="NEF153" s="4"/>
      <c r="NEG153" s="4"/>
      <c r="NEH153" s="4"/>
      <c r="NEI153" s="4"/>
      <c r="NEJ153" s="4"/>
      <c r="NEK153" s="4"/>
      <c r="NEL153" s="4"/>
      <c r="NEM153" s="4"/>
      <c r="NEN153" s="4"/>
      <c r="NEO153" s="4"/>
      <c r="NEP153" s="4"/>
      <c r="NEQ153" s="4"/>
      <c r="NER153" s="4"/>
      <c r="NES153" s="4"/>
      <c r="NET153" s="4"/>
      <c r="NEU153" s="4"/>
      <c r="NEV153" s="4"/>
      <c r="NEW153" s="4"/>
      <c r="NEX153" s="4"/>
      <c r="NEY153" s="4"/>
      <c r="NEZ153" s="4"/>
      <c r="NFA153" s="4"/>
      <c r="NFB153" s="4"/>
      <c r="NFC153" s="4"/>
      <c r="NFD153" s="4"/>
      <c r="NFE153" s="4"/>
      <c r="NFF153" s="4"/>
      <c r="NFG153" s="4"/>
      <c r="NFH153" s="4"/>
      <c r="NFI153" s="4"/>
      <c r="NFJ153" s="4"/>
      <c r="NFK153" s="4"/>
      <c r="NFL153" s="4"/>
      <c r="NFM153" s="4"/>
      <c r="NFN153" s="4"/>
      <c r="NFO153" s="4"/>
      <c r="NFP153" s="4"/>
      <c r="NFQ153" s="4"/>
      <c r="NFR153" s="4"/>
      <c r="NFS153" s="4"/>
      <c r="NFT153" s="4"/>
      <c r="NFU153" s="4"/>
      <c r="NFV153" s="4"/>
      <c r="NFW153" s="4"/>
      <c r="NFX153" s="4"/>
      <c r="NFY153" s="4"/>
      <c r="NFZ153" s="4"/>
      <c r="NGA153" s="4"/>
      <c r="NGB153" s="4"/>
      <c r="NGC153" s="4"/>
      <c r="NGD153" s="4"/>
      <c r="NGE153" s="4"/>
      <c r="NGF153" s="4"/>
      <c r="NGG153" s="4"/>
      <c r="NGH153" s="4"/>
      <c r="NGI153" s="4"/>
      <c r="NGJ153" s="4"/>
      <c r="NGK153" s="4"/>
      <c r="NGL153" s="4"/>
      <c r="NGM153" s="4"/>
      <c r="NGN153" s="4"/>
      <c r="NGO153" s="4"/>
      <c r="NGP153" s="4"/>
      <c r="NGQ153" s="4"/>
      <c r="NGR153" s="4"/>
      <c r="NGS153" s="4"/>
      <c r="NGT153" s="4"/>
      <c r="NGU153" s="4"/>
      <c r="NGV153" s="4"/>
      <c r="NGW153" s="4"/>
      <c r="NGX153" s="4"/>
      <c r="NGY153" s="4"/>
      <c r="NGZ153" s="4"/>
      <c r="NHA153" s="4"/>
      <c r="NHB153" s="4"/>
      <c r="NHC153" s="4"/>
      <c r="NHD153" s="4"/>
      <c r="NHE153" s="4"/>
      <c r="NHF153" s="4"/>
      <c r="NHG153" s="4"/>
      <c r="NHH153" s="4"/>
      <c r="NHI153" s="4"/>
      <c r="NHJ153" s="4"/>
      <c r="NHK153" s="74"/>
      <c r="NHL153" s="74"/>
      <c r="NHM153" s="74"/>
      <c r="NHN153" s="74"/>
      <c r="NHO153" s="74"/>
      <c r="NHP153" s="74"/>
      <c r="NHQ153" s="4"/>
      <c r="NHR153" s="4"/>
      <c r="NHS153" s="4"/>
      <c r="NHT153" s="4"/>
      <c r="NHU153" s="4"/>
      <c r="NHV153" s="4"/>
      <c r="NHW153" s="4"/>
      <c r="NHX153" s="4"/>
      <c r="NHY153" s="4"/>
      <c r="NHZ153" s="4"/>
      <c r="NIA153" s="4"/>
      <c r="NIB153" s="4"/>
      <c r="NIC153" s="4"/>
      <c r="NID153" s="4"/>
      <c r="NIE153" s="4"/>
      <c r="NIF153" s="4"/>
      <c r="NIG153" s="4"/>
      <c r="NIH153" s="4"/>
      <c r="NII153" s="4"/>
      <c r="NIJ153" s="4"/>
      <c r="NIK153" s="4"/>
      <c r="NIL153" s="4"/>
      <c r="NIM153" s="4"/>
      <c r="NIN153" s="4"/>
      <c r="NIO153" s="4"/>
      <c r="NIP153" s="4"/>
      <c r="NIQ153" s="4"/>
      <c r="NIR153" s="4"/>
      <c r="NIS153" s="4"/>
      <c r="NIT153" s="4"/>
      <c r="NIU153" s="4"/>
      <c r="NIV153" s="4"/>
      <c r="NIW153" s="4"/>
      <c r="NIX153" s="4"/>
      <c r="NIY153" s="4"/>
      <c r="NIZ153" s="4"/>
      <c r="NJA153" s="4"/>
      <c r="NJB153" s="4"/>
      <c r="NJC153" s="4"/>
      <c r="NJD153" s="4"/>
      <c r="NJE153" s="4"/>
      <c r="NJF153" s="4"/>
      <c r="NJG153" s="4"/>
      <c r="NJH153" s="4"/>
      <c r="NJI153" s="4"/>
      <c r="NJJ153" s="4"/>
      <c r="NJK153" s="4"/>
      <c r="NJL153" s="4"/>
      <c r="NJM153" s="4"/>
      <c r="NJN153" s="4"/>
      <c r="NJO153" s="4"/>
      <c r="NJP153" s="4"/>
      <c r="NJQ153" s="4"/>
      <c r="NJR153" s="4"/>
      <c r="NJS153" s="4"/>
      <c r="NJT153" s="4"/>
      <c r="NJU153" s="4"/>
      <c r="NJV153" s="4"/>
      <c r="NJW153" s="4"/>
      <c r="NJX153" s="4"/>
      <c r="NJY153" s="4"/>
      <c r="NJZ153" s="4"/>
      <c r="NKA153" s="4"/>
      <c r="NKB153" s="4"/>
      <c r="NKC153" s="4"/>
      <c r="NKD153" s="4"/>
      <c r="NKE153" s="4"/>
      <c r="NKF153" s="4"/>
      <c r="NKG153" s="4"/>
      <c r="NKH153" s="4"/>
      <c r="NKI153" s="4"/>
      <c r="NKJ153" s="4"/>
      <c r="NKK153" s="4"/>
      <c r="NKL153" s="4"/>
      <c r="NKM153" s="4"/>
      <c r="NKN153" s="4"/>
      <c r="NKO153" s="4"/>
      <c r="NKP153" s="4"/>
      <c r="NKQ153" s="4"/>
      <c r="NKR153" s="4"/>
      <c r="NKS153" s="4"/>
      <c r="NKT153" s="4"/>
      <c r="NKU153" s="4"/>
      <c r="NKV153" s="4"/>
      <c r="NKW153" s="4"/>
      <c r="NKX153" s="4"/>
      <c r="NKY153" s="4"/>
      <c r="NKZ153" s="4"/>
      <c r="NLA153" s="4"/>
      <c r="NLB153" s="4"/>
      <c r="NLC153" s="4"/>
      <c r="NLD153" s="4"/>
      <c r="NLE153" s="4"/>
      <c r="NLF153" s="4"/>
      <c r="NLG153" s="4"/>
      <c r="NLH153" s="4"/>
      <c r="NLI153" s="4"/>
      <c r="NLJ153" s="4"/>
      <c r="NLK153" s="4"/>
      <c r="NLL153" s="4"/>
      <c r="NLM153" s="4"/>
      <c r="NLN153" s="4"/>
      <c r="NLO153" s="4"/>
      <c r="NLP153" s="4"/>
      <c r="NLQ153" s="4"/>
      <c r="NLR153" s="4"/>
      <c r="NLS153" s="4"/>
      <c r="NLT153" s="4"/>
      <c r="NLU153" s="4"/>
      <c r="NLV153" s="4"/>
      <c r="NLW153" s="4"/>
      <c r="NLX153" s="4"/>
      <c r="NLY153" s="4"/>
      <c r="NLZ153" s="4"/>
      <c r="NMA153" s="4"/>
      <c r="NMB153" s="4"/>
      <c r="NMC153" s="4"/>
      <c r="NMD153" s="4"/>
      <c r="NME153" s="4"/>
      <c r="NMF153" s="4"/>
      <c r="NMG153" s="4"/>
      <c r="NMH153" s="4"/>
      <c r="NMI153" s="4"/>
      <c r="NMJ153" s="4"/>
      <c r="NMK153" s="4"/>
      <c r="NML153" s="4"/>
      <c r="NMM153" s="4"/>
      <c r="NMN153" s="4"/>
      <c r="NMO153" s="4"/>
      <c r="NMP153" s="4"/>
      <c r="NMQ153" s="4"/>
      <c r="NMR153" s="4"/>
      <c r="NMS153" s="4"/>
      <c r="NMT153" s="4"/>
      <c r="NMU153" s="4"/>
      <c r="NMV153" s="4"/>
      <c r="NMW153" s="4"/>
      <c r="NMX153" s="4"/>
      <c r="NMY153" s="4"/>
      <c r="NMZ153" s="4"/>
      <c r="NNA153" s="4"/>
      <c r="NNB153" s="4"/>
      <c r="NNC153" s="4"/>
      <c r="NND153" s="4"/>
      <c r="NNE153" s="4"/>
      <c r="NNF153" s="4"/>
      <c r="NNG153" s="4"/>
      <c r="NNH153" s="4"/>
      <c r="NNI153" s="4"/>
      <c r="NNJ153" s="4"/>
      <c r="NNK153" s="4"/>
      <c r="NNL153" s="4"/>
      <c r="NNM153" s="4"/>
      <c r="NNN153" s="4"/>
      <c r="NNO153" s="4"/>
      <c r="NNP153" s="4"/>
      <c r="NNQ153" s="4"/>
      <c r="NNR153" s="4"/>
      <c r="NNS153" s="4"/>
      <c r="NNT153" s="4"/>
      <c r="NNU153" s="4"/>
      <c r="NNV153" s="4"/>
      <c r="NNW153" s="4"/>
      <c r="NNX153" s="4"/>
      <c r="NNY153" s="4"/>
      <c r="NNZ153" s="4"/>
      <c r="NOA153" s="4"/>
      <c r="NOB153" s="4"/>
      <c r="NOC153" s="4"/>
      <c r="NOD153" s="4"/>
      <c r="NOE153" s="4"/>
      <c r="NOF153" s="4"/>
      <c r="NOG153" s="4"/>
      <c r="NOH153" s="4"/>
      <c r="NOI153" s="4"/>
      <c r="NOJ153" s="4"/>
      <c r="NOK153" s="4"/>
      <c r="NOL153" s="4"/>
      <c r="NOM153" s="4"/>
      <c r="NON153" s="4"/>
      <c r="NOO153" s="4"/>
      <c r="NOP153" s="4"/>
      <c r="NOQ153" s="4"/>
      <c r="NOR153" s="4"/>
      <c r="NOS153" s="4"/>
      <c r="NOT153" s="4"/>
      <c r="NOU153" s="4"/>
      <c r="NOV153" s="4"/>
      <c r="NOW153" s="4"/>
      <c r="NOX153" s="4"/>
      <c r="NOY153" s="4"/>
      <c r="NOZ153" s="4"/>
      <c r="NPA153" s="4"/>
      <c r="NPB153" s="4"/>
      <c r="NPC153" s="4"/>
      <c r="NPD153" s="4"/>
      <c r="NPE153" s="4"/>
      <c r="NPF153" s="4"/>
      <c r="NPG153" s="4"/>
      <c r="NPH153" s="4"/>
      <c r="NPI153" s="4"/>
      <c r="NPJ153" s="4"/>
      <c r="NPK153" s="4"/>
      <c r="NPL153" s="4"/>
      <c r="NPM153" s="4"/>
      <c r="NPN153" s="4"/>
      <c r="NPO153" s="4"/>
      <c r="NPP153" s="4"/>
      <c r="NPQ153" s="4"/>
      <c r="NPR153" s="4"/>
      <c r="NPS153" s="4"/>
      <c r="NPT153" s="4"/>
      <c r="NPU153" s="4"/>
      <c r="NPV153" s="4"/>
      <c r="NPW153" s="4"/>
      <c r="NPX153" s="4"/>
      <c r="NPY153" s="4"/>
      <c r="NPZ153" s="4"/>
      <c r="NQA153" s="4"/>
      <c r="NQB153" s="4"/>
      <c r="NQC153" s="4"/>
      <c r="NQD153" s="4"/>
      <c r="NQE153" s="4"/>
      <c r="NQF153" s="4"/>
      <c r="NQG153" s="4"/>
      <c r="NQH153" s="4"/>
      <c r="NQI153" s="4"/>
      <c r="NQJ153" s="4"/>
      <c r="NQK153" s="4"/>
      <c r="NQL153" s="4"/>
      <c r="NQM153" s="4"/>
      <c r="NQN153" s="4"/>
      <c r="NQO153" s="4"/>
      <c r="NQP153" s="4"/>
      <c r="NQQ153" s="4"/>
      <c r="NQR153" s="4"/>
      <c r="NQS153" s="4"/>
      <c r="NQT153" s="4"/>
      <c r="NQU153" s="4"/>
      <c r="NQV153" s="4"/>
      <c r="NQW153" s="4"/>
      <c r="NQX153" s="4"/>
      <c r="NQY153" s="4"/>
      <c r="NQZ153" s="4"/>
      <c r="NRA153" s="4"/>
      <c r="NRB153" s="4"/>
      <c r="NRC153" s="4"/>
      <c r="NRD153" s="4"/>
      <c r="NRE153" s="4"/>
      <c r="NRF153" s="4"/>
      <c r="NRG153" s="74"/>
      <c r="NRH153" s="74"/>
      <c r="NRI153" s="74"/>
      <c r="NRJ153" s="74"/>
      <c r="NRK153" s="74"/>
      <c r="NRL153" s="74"/>
      <c r="NRM153" s="4"/>
      <c r="NRN153" s="4"/>
      <c r="NRO153" s="4"/>
      <c r="NRP153" s="4"/>
      <c r="NRQ153" s="4"/>
      <c r="NRR153" s="4"/>
      <c r="NRS153" s="4"/>
      <c r="NRT153" s="4"/>
      <c r="NRU153" s="4"/>
      <c r="NRV153" s="4"/>
      <c r="NRW153" s="4"/>
      <c r="NRX153" s="4"/>
      <c r="NRY153" s="4"/>
      <c r="NRZ153" s="4"/>
      <c r="NSA153" s="4"/>
      <c r="NSB153" s="4"/>
      <c r="NSC153" s="4"/>
      <c r="NSD153" s="4"/>
      <c r="NSE153" s="4"/>
      <c r="NSF153" s="4"/>
      <c r="NSG153" s="4"/>
      <c r="NSH153" s="4"/>
      <c r="NSI153" s="4"/>
      <c r="NSJ153" s="4"/>
      <c r="NSK153" s="4"/>
      <c r="NSL153" s="4"/>
      <c r="NSM153" s="4"/>
      <c r="NSN153" s="4"/>
      <c r="NSO153" s="4"/>
      <c r="NSP153" s="4"/>
      <c r="NSQ153" s="4"/>
      <c r="NSR153" s="4"/>
      <c r="NSS153" s="4"/>
      <c r="NST153" s="4"/>
      <c r="NSU153" s="4"/>
      <c r="NSV153" s="4"/>
      <c r="NSW153" s="4"/>
      <c r="NSX153" s="4"/>
      <c r="NSY153" s="4"/>
      <c r="NSZ153" s="4"/>
      <c r="NTA153" s="4"/>
      <c r="NTB153" s="4"/>
      <c r="NTC153" s="4"/>
      <c r="NTD153" s="4"/>
      <c r="NTE153" s="4"/>
      <c r="NTF153" s="4"/>
      <c r="NTG153" s="4"/>
      <c r="NTH153" s="4"/>
      <c r="NTI153" s="4"/>
      <c r="NTJ153" s="4"/>
      <c r="NTK153" s="4"/>
      <c r="NTL153" s="4"/>
      <c r="NTM153" s="4"/>
      <c r="NTN153" s="4"/>
      <c r="NTO153" s="4"/>
      <c r="NTP153" s="4"/>
      <c r="NTQ153" s="4"/>
      <c r="NTR153" s="4"/>
      <c r="NTS153" s="4"/>
      <c r="NTT153" s="4"/>
      <c r="NTU153" s="4"/>
      <c r="NTV153" s="4"/>
      <c r="NTW153" s="4"/>
      <c r="NTX153" s="4"/>
      <c r="NTY153" s="4"/>
      <c r="NTZ153" s="4"/>
      <c r="NUA153" s="4"/>
      <c r="NUB153" s="4"/>
      <c r="NUC153" s="4"/>
      <c r="NUD153" s="4"/>
      <c r="NUE153" s="4"/>
      <c r="NUF153" s="4"/>
      <c r="NUG153" s="4"/>
      <c r="NUH153" s="4"/>
      <c r="NUI153" s="4"/>
      <c r="NUJ153" s="4"/>
      <c r="NUK153" s="4"/>
      <c r="NUL153" s="4"/>
      <c r="NUM153" s="4"/>
      <c r="NUN153" s="4"/>
      <c r="NUO153" s="4"/>
      <c r="NUP153" s="4"/>
      <c r="NUQ153" s="4"/>
      <c r="NUR153" s="4"/>
      <c r="NUS153" s="4"/>
      <c r="NUT153" s="4"/>
      <c r="NUU153" s="4"/>
      <c r="NUV153" s="4"/>
      <c r="NUW153" s="4"/>
      <c r="NUX153" s="4"/>
      <c r="NUY153" s="4"/>
      <c r="NUZ153" s="4"/>
      <c r="NVA153" s="4"/>
      <c r="NVB153" s="4"/>
      <c r="NVC153" s="4"/>
      <c r="NVD153" s="4"/>
      <c r="NVE153" s="4"/>
      <c r="NVF153" s="4"/>
      <c r="NVG153" s="4"/>
      <c r="NVH153" s="4"/>
      <c r="NVI153" s="4"/>
      <c r="NVJ153" s="4"/>
      <c r="NVK153" s="4"/>
      <c r="NVL153" s="4"/>
      <c r="NVM153" s="4"/>
      <c r="NVN153" s="4"/>
      <c r="NVO153" s="4"/>
      <c r="NVP153" s="4"/>
      <c r="NVQ153" s="4"/>
      <c r="NVR153" s="4"/>
      <c r="NVS153" s="4"/>
      <c r="NVT153" s="4"/>
      <c r="NVU153" s="4"/>
      <c r="NVV153" s="4"/>
      <c r="NVW153" s="4"/>
      <c r="NVX153" s="4"/>
      <c r="NVY153" s="4"/>
      <c r="NVZ153" s="4"/>
      <c r="NWA153" s="4"/>
      <c r="NWB153" s="4"/>
      <c r="NWC153" s="4"/>
      <c r="NWD153" s="4"/>
      <c r="NWE153" s="4"/>
      <c r="NWF153" s="4"/>
      <c r="NWG153" s="4"/>
      <c r="NWH153" s="4"/>
      <c r="NWI153" s="4"/>
      <c r="NWJ153" s="4"/>
      <c r="NWK153" s="4"/>
      <c r="NWL153" s="4"/>
      <c r="NWM153" s="4"/>
      <c r="NWN153" s="4"/>
      <c r="NWO153" s="4"/>
      <c r="NWP153" s="4"/>
      <c r="NWQ153" s="4"/>
      <c r="NWR153" s="4"/>
      <c r="NWS153" s="4"/>
      <c r="NWT153" s="4"/>
      <c r="NWU153" s="4"/>
      <c r="NWV153" s="4"/>
      <c r="NWW153" s="4"/>
      <c r="NWX153" s="4"/>
      <c r="NWY153" s="4"/>
      <c r="NWZ153" s="4"/>
      <c r="NXA153" s="4"/>
      <c r="NXB153" s="4"/>
      <c r="NXC153" s="4"/>
      <c r="NXD153" s="4"/>
      <c r="NXE153" s="4"/>
      <c r="NXF153" s="4"/>
      <c r="NXG153" s="4"/>
      <c r="NXH153" s="4"/>
      <c r="NXI153" s="4"/>
      <c r="NXJ153" s="4"/>
      <c r="NXK153" s="4"/>
      <c r="NXL153" s="4"/>
      <c r="NXM153" s="4"/>
      <c r="NXN153" s="4"/>
      <c r="NXO153" s="4"/>
      <c r="NXP153" s="4"/>
      <c r="NXQ153" s="4"/>
      <c r="NXR153" s="4"/>
      <c r="NXS153" s="4"/>
      <c r="NXT153" s="4"/>
      <c r="NXU153" s="4"/>
      <c r="NXV153" s="4"/>
      <c r="NXW153" s="4"/>
      <c r="NXX153" s="4"/>
      <c r="NXY153" s="4"/>
      <c r="NXZ153" s="4"/>
      <c r="NYA153" s="4"/>
      <c r="NYB153" s="4"/>
      <c r="NYC153" s="4"/>
      <c r="NYD153" s="4"/>
      <c r="NYE153" s="4"/>
      <c r="NYF153" s="4"/>
      <c r="NYG153" s="4"/>
      <c r="NYH153" s="4"/>
      <c r="NYI153" s="4"/>
      <c r="NYJ153" s="4"/>
      <c r="NYK153" s="4"/>
      <c r="NYL153" s="4"/>
      <c r="NYM153" s="4"/>
      <c r="NYN153" s="4"/>
      <c r="NYO153" s="4"/>
      <c r="NYP153" s="4"/>
      <c r="NYQ153" s="4"/>
      <c r="NYR153" s="4"/>
      <c r="NYS153" s="4"/>
      <c r="NYT153" s="4"/>
      <c r="NYU153" s="4"/>
      <c r="NYV153" s="4"/>
      <c r="NYW153" s="4"/>
      <c r="NYX153" s="4"/>
      <c r="NYY153" s="4"/>
      <c r="NYZ153" s="4"/>
      <c r="NZA153" s="4"/>
      <c r="NZB153" s="4"/>
      <c r="NZC153" s="4"/>
      <c r="NZD153" s="4"/>
      <c r="NZE153" s="4"/>
      <c r="NZF153" s="4"/>
      <c r="NZG153" s="4"/>
      <c r="NZH153" s="4"/>
      <c r="NZI153" s="4"/>
      <c r="NZJ153" s="4"/>
      <c r="NZK153" s="4"/>
      <c r="NZL153" s="4"/>
      <c r="NZM153" s="4"/>
      <c r="NZN153" s="4"/>
      <c r="NZO153" s="4"/>
      <c r="NZP153" s="4"/>
      <c r="NZQ153" s="4"/>
      <c r="NZR153" s="4"/>
      <c r="NZS153" s="4"/>
      <c r="NZT153" s="4"/>
      <c r="NZU153" s="4"/>
      <c r="NZV153" s="4"/>
      <c r="NZW153" s="4"/>
      <c r="NZX153" s="4"/>
      <c r="NZY153" s="4"/>
      <c r="NZZ153" s="4"/>
      <c r="OAA153" s="4"/>
      <c r="OAB153" s="4"/>
      <c r="OAC153" s="4"/>
      <c r="OAD153" s="4"/>
      <c r="OAE153" s="4"/>
      <c r="OAF153" s="4"/>
      <c r="OAG153" s="4"/>
      <c r="OAH153" s="4"/>
      <c r="OAI153" s="4"/>
      <c r="OAJ153" s="4"/>
      <c r="OAK153" s="4"/>
      <c r="OAL153" s="4"/>
      <c r="OAM153" s="4"/>
      <c r="OAN153" s="4"/>
      <c r="OAO153" s="4"/>
      <c r="OAP153" s="4"/>
      <c r="OAQ153" s="4"/>
      <c r="OAR153" s="4"/>
      <c r="OAS153" s="4"/>
      <c r="OAT153" s="4"/>
      <c r="OAU153" s="4"/>
      <c r="OAV153" s="4"/>
      <c r="OAW153" s="4"/>
      <c r="OAX153" s="4"/>
      <c r="OAY153" s="4"/>
      <c r="OAZ153" s="4"/>
      <c r="OBA153" s="4"/>
      <c r="OBB153" s="4"/>
      <c r="OBC153" s="74"/>
      <c r="OBD153" s="74"/>
      <c r="OBE153" s="74"/>
      <c r="OBF153" s="74"/>
      <c r="OBG153" s="74"/>
      <c r="OBH153" s="74"/>
      <c r="OBI153" s="4"/>
      <c r="OBJ153" s="4"/>
      <c r="OBK153" s="4"/>
      <c r="OBL153" s="4"/>
      <c r="OBM153" s="4"/>
      <c r="OBN153" s="4"/>
      <c r="OBO153" s="4"/>
      <c r="OBP153" s="4"/>
      <c r="OBQ153" s="4"/>
      <c r="OBR153" s="4"/>
      <c r="OBS153" s="4"/>
      <c r="OBT153" s="4"/>
      <c r="OBU153" s="4"/>
      <c r="OBV153" s="4"/>
      <c r="OBW153" s="4"/>
      <c r="OBX153" s="4"/>
      <c r="OBY153" s="4"/>
      <c r="OBZ153" s="4"/>
      <c r="OCA153" s="4"/>
      <c r="OCB153" s="4"/>
      <c r="OCC153" s="4"/>
      <c r="OCD153" s="4"/>
      <c r="OCE153" s="4"/>
      <c r="OCF153" s="4"/>
      <c r="OCG153" s="4"/>
      <c r="OCH153" s="4"/>
      <c r="OCI153" s="4"/>
      <c r="OCJ153" s="4"/>
      <c r="OCK153" s="4"/>
      <c r="OCL153" s="4"/>
      <c r="OCM153" s="4"/>
      <c r="OCN153" s="4"/>
      <c r="OCO153" s="4"/>
      <c r="OCP153" s="4"/>
      <c r="OCQ153" s="4"/>
      <c r="OCR153" s="4"/>
      <c r="OCS153" s="4"/>
      <c r="OCT153" s="4"/>
      <c r="OCU153" s="4"/>
      <c r="OCV153" s="4"/>
      <c r="OCW153" s="4"/>
      <c r="OCX153" s="4"/>
      <c r="OCY153" s="4"/>
      <c r="OCZ153" s="4"/>
      <c r="ODA153" s="4"/>
      <c r="ODB153" s="4"/>
      <c r="ODC153" s="4"/>
      <c r="ODD153" s="4"/>
      <c r="ODE153" s="4"/>
      <c r="ODF153" s="4"/>
      <c r="ODG153" s="4"/>
      <c r="ODH153" s="4"/>
      <c r="ODI153" s="4"/>
      <c r="ODJ153" s="4"/>
      <c r="ODK153" s="4"/>
      <c r="ODL153" s="4"/>
      <c r="ODM153" s="4"/>
      <c r="ODN153" s="4"/>
      <c r="ODO153" s="4"/>
      <c r="ODP153" s="4"/>
      <c r="ODQ153" s="4"/>
      <c r="ODR153" s="4"/>
      <c r="ODS153" s="4"/>
      <c r="ODT153" s="4"/>
      <c r="ODU153" s="4"/>
      <c r="ODV153" s="4"/>
      <c r="ODW153" s="4"/>
      <c r="ODX153" s="4"/>
      <c r="ODY153" s="4"/>
      <c r="ODZ153" s="4"/>
      <c r="OEA153" s="4"/>
      <c r="OEB153" s="4"/>
      <c r="OEC153" s="4"/>
      <c r="OED153" s="4"/>
      <c r="OEE153" s="4"/>
      <c r="OEF153" s="4"/>
      <c r="OEG153" s="4"/>
      <c r="OEH153" s="4"/>
      <c r="OEI153" s="4"/>
      <c r="OEJ153" s="4"/>
      <c r="OEK153" s="4"/>
      <c r="OEL153" s="4"/>
      <c r="OEM153" s="4"/>
      <c r="OEN153" s="4"/>
      <c r="OEO153" s="4"/>
      <c r="OEP153" s="4"/>
      <c r="OEQ153" s="4"/>
      <c r="OER153" s="4"/>
      <c r="OES153" s="4"/>
      <c r="OET153" s="4"/>
      <c r="OEU153" s="4"/>
      <c r="OEV153" s="4"/>
      <c r="OEW153" s="4"/>
      <c r="OEX153" s="4"/>
      <c r="OEY153" s="4"/>
      <c r="OEZ153" s="4"/>
      <c r="OFA153" s="4"/>
      <c r="OFB153" s="4"/>
      <c r="OFC153" s="4"/>
      <c r="OFD153" s="4"/>
      <c r="OFE153" s="4"/>
      <c r="OFF153" s="4"/>
      <c r="OFG153" s="4"/>
      <c r="OFH153" s="4"/>
      <c r="OFI153" s="4"/>
      <c r="OFJ153" s="4"/>
      <c r="OFK153" s="4"/>
      <c r="OFL153" s="4"/>
      <c r="OFM153" s="4"/>
      <c r="OFN153" s="4"/>
      <c r="OFO153" s="4"/>
      <c r="OFP153" s="4"/>
      <c r="OFQ153" s="4"/>
      <c r="OFR153" s="4"/>
      <c r="OFS153" s="4"/>
      <c r="OFT153" s="4"/>
      <c r="OFU153" s="4"/>
      <c r="OFV153" s="4"/>
      <c r="OFW153" s="4"/>
      <c r="OFX153" s="4"/>
      <c r="OFY153" s="4"/>
      <c r="OFZ153" s="4"/>
      <c r="OGA153" s="4"/>
      <c r="OGB153" s="4"/>
      <c r="OGC153" s="4"/>
      <c r="OGD153" s="4"/>
      <c r="OGE153" s="4"/>
      <c r="OGF153" s="4"/>
      <c r="OGG153" s="4"/>
      <c r="OGH153" s="4"/>
      <c r="OGI153" s="4"/>
      <c r="OGJ153" s="4"/>
      <c r="OGK153" s="4"/>
      <c r="OGL153" s="4"/>
      <c r="OGM153" s="4"/>
      <c r="OGN153" s="4"/>
      <c r="OGO153" s="4"/>
      <c r="OGP153" s="4"/>
      <c r="OGQ153" s="4"/>
      <c r="OGR153" s="4"/>
      <c r="OGS153" s="4"/>
      <c r="OGT153" s="4"/>
      <c r="OGU153" s="4"/>
      <c r="OGV153" s="4"/>
      <c r="OGW153" s="4"/>
      <c r="OGX153" s="4"/>
      <c r="OGY153" s="4"/>
      <c r="OGZ153" s="4"/>
      <c r="OHA153" s="4"/>
      <c r="OHB153" s="4"/>
      <c r="OHC153" s="4"/>
      <c r="OHD153" s="4"/>
      <c r="OHE153" s="4"/>
      <c r="OHF153" s="4"/>
      <c r="OHG153" s="4"/>
      <c r="OHH153" s="4"/>
      <c r="OHI153" s="4"/>
      <c r="OHJ153" s="4"/>
      <c r="OHK153" s="4"/>
      <c r="OHL153" s="4"/>
      <c r="OHM153" s="4"/>
      <c r="OHN153" s="4"/>
      <c r="OHO153" s="4"/>
      <c r="OHP153" s="4"/>
      <c r="OHQ153" s="4"/>
      <c r="OHR153" s="4"/>
      <c r="OHS153" s="4"/>
      <c r="OHT153" s="4"/>
      <c r="OHU153" s="4"/>
      <c r="OHV153" s="4"/>
      <c r="OHW153" s="4"/>
      <c r="OHX153" s="4"/>
      <c r="OHY153" s="4"/>
      <c r="OHZ153" s="4"/>
      <c r="OIA153" s="4"/>
      <c r="OIB153" s="4"/>
      <c r="OIC153" s="4"/>
      <c r="OID153" s="4"/>
      <c r="OIE153" s="4"/>
      <c r="OIF153" s="4"/>
      <c r="OIG153" s="4"/>
      <c r="OIH153" s="4"/>
      <c r="OII153" s="4"/>
      <c r="OIJ153" s="4"/>
      <c r="OIK153" s="4"/>
      <c r="OIL153" s="4"/>
      <c r="OIM153" s="4"/>
      <c r="OIN153" s="4"/>
      <c r="OIO153" s="4"/>
      <c r="OIP153" s="4"/>
      <c r="OIQ153" s="4"/>
      <c r="OIR153" s="4"/>
      <c r="OIS153" s="4"/>
      <c r="OIT153" s="4"/>
      <c r="OIU153" s="4"/>
      <c r="OIV153" s="4"/>
      <c r="OIW153" s="4"/>
      <c r="OIX153" s="4"/>
      <c r="OIY153" s="4"/>
      <c r="OIZ153" s="4"/>
      <c r="OJA153" s="4"/>
      <c r="OJB153" s="4"/>
      <c r="OJC153" s="4"/>
      <c r="OJD153" s="4"/>
      <c r="OJE153" s="4"/>
      <c r="OJF153" s="4"/>
      <c r="OJG153" s="4"/>
      <c r="OJH153" s="4"/>
      <c r="OJI153" s="4"/>
      <c r="OJJ153" s="4"/>
      <c r="OJK153" s="4"/>
      <c r="OJL153" s="4"/>
      <c r="OJM153" s="4"/>
      <c r="OJN153" s="4"/>
      <c r="OJO153" s="4"/>
      <c r="OJP153" s="4"/>
      <c r="OJQ153" s="4"/>
      <c r="OJR153" s="4"/>
      <c r="OJS153" s="4"/>
      <c r="OJT153" s="4"/>
      <c r="OJU153" s="4"/>
      <c r="OJV153" s="4"/>
      <c r="OJW153" s="4"/>
      <c r="OJX153" s="4"/>
      <c r="OJY153" s="4"/>
      <c r="OJZ153" s="4"/>
      <c r="OKA153" s="4"/>
      <c r="OKB153" s="4"/>
      <c r="OKC153" s="4"/>
      <c r="OKD153" s="4"/>
      <c r="OKE153" s="4"/>
      <c r="OKF153" s="4"/>
      <c r="OKG153" s="4"/>
      <c r="OKH153" s="4"/>
      <c r="OKI153" s="4"/>
      <c r="OKJ153" s="4"/>
      <c r="OKK153" s="4"/>
      <c r="OKL153" s="4"/>
      <c r="OKM153" s="4"/>
      <c r="OKN153" s="4"/>
      <c r="OKO153" s="4"/>
      <c r="OKP153" s="4"/>
      <c r="OKQ153" s="4"/>
      <c r="OKR153" s="4"/>
      <c r="OKS153" s="4"/>
      <c r="OKT153" s="4"/>
      <c r="OKU153" s="4"/>
      <c r="OKV153" s="4"/>
      <c r="OKW153" s="4"/>
      <c r="OKX153" s="4"/>
      <c r="OKY153" s="74"/>
      <c r="OKZ153" s="74"/>
      <c r="OLA153" s="74"/>
      <c r="OLB153" s="74"/>
      <c r="OLC153" s="74"/>
      <c r="OLD153" s="74"/>
      <c r="OLE153" s="4"/>
      <c r="OLF153" s="4"/>
      <c r="OLG153" s="4"/>
      <c r="OLH153" s="4"/>
      <c r="OLI153" s="4"/>
      <c r="OLJ153" s="4"/>
      <c r="OLK153" s="4"/>
      <c r="OLL153" s="4"/>
      <c r="OLM153" s="4"/>
      <c r="OLN153" s="4"/>
      <c r="OLO153" s="4"/>
      <c r="OLP153" s="4"/>
      <c r="OLQ153" s="4"/>
      <c r="OLR153" s="4"/>
      <c r="OLS153" s="4"/>
      <c r="OLT153" s="4"/>
      <c r="OLU153" s="4"/>
      <c r="OLV153" s="4"/>
      <c r="OLW153" s="4"/>
      <c r="OLX153" s="4"/>
      <c r="OLY153" s="4"/>
      <c r="OLZ153" s="4"/>
      <c r="OMA153" s="4"/>
      <c r="OMB153" s="4"/>
      <c r="OMC153" s="4"/>
      <c r="OMD153" s="4"/>
      <c r="OME153" s="4"/>
      <c r="OMF153" s="4"/>
      <c r="OMG153" s="4"/>
      <c r="OMH153" s="4"/>
      <c r="OMI153" s="4"/>
      <c r="OMJ153" s="4"/>
      <c r="OMK153" s="4"/>
      <c r="OML153" s="4"/>
      <c r="OMM153" s="4"/>
      <c r="OMN153" s="4"/>
      <c r="OMO153" s="4"/>
      <c r="OMP153" s="4"/>
      <c r="OMQ153" s="4"/>
      <c r="OMR153" s="4"/>
      <c r="OMS153" s="4"/>
      <c r="OMT153" s="4"/>
      <c r="OMU153" s="4"/>
      <c r="OMV153" s="4"/>
      <c r="OMW153" s="4"/>
      <c r="OMX153" s="4"/>
      <c r="OMY153" s="4"/>
      <c r="OMZ153" s="4"/>
      <c r="ONA153" s="4"/>
      <c r="ONB153" s="4"/>
      <c r="ONC153" s="4"/>
      <c r="OND153" s="4"/>
      <c r="ONE153" s="4"/>
      <c r="ONF153" s="4"/>
      <c r="ONG153" s="4"/>
      <c r="ONH153" s="4"/>
      <c r="ONI153" s="4"/>
      <c r="ONJ153" s="4"/>
      <c r="ONK153" s="4"/>
      <c r="ONL153" s="4"/>
      <c r="ONM153" s="4"/>
      <c r="ONN153" s="4"/>
      <c r="ONO153" s="4"/>
      <c r="ONP153" s="4"/>
      <c r="ONQ153" s="4"/>
      <c r="ONR153" s="4"/>
      <c r="ONS153" s="4"/>
      <c r="ONT153" s="4"/>
      <c r="ONU153" s="4"/>
      <c r="ONV153" s="4"/>
      <c r="ONW153" s="4"/>
      <c r="ONX153" s="4"/>
      <c r="ONY153" s="4"/>
      <c r="ONZ153" s="4"/>
      <c r="OOA153" s="4"/>
      <c r="OOB153" s="4"/>
      <c r="OOC153" s="4"/>
      <c r="OOD153" s="4"/>
      <c r="OOE153" s="4"/>
      <c r="OOF153" s="4"/>
      <c r="OOG153" s="4"/>
      <c r="OOH153" s="4"/>
      <c r="OOI153" s="4"/>
      <c r="OOJ153" s="4"/>
      <c r="OOK153" s="4"/>
      <c r="OOL153" s="4"/>
      <c r="OOM153" s="4"/>
      <c r="OON153" s="4"/>
      <c r="OOO153" s="4"/>
      <c r="OOP153" s="4"/>
      <c r="OOQ153" s="4"/>
      <c r="OOR153" s="4"/>
      <c r="OOS153" s="4"/>
      <c r="OOT153" s="4"/>
      <c r="OOU153" s="4"/>
      <c r="OOV153" s="4"/>
      <c r="OOW153" s="4"/>
      <c r="OOX153" s="4"/>
      <c r="OOY153" s="4"/>
      <c r="OOZ153" s="4"/>
      <c r="OPA153" s="4"/>
      <c r="OPB153" s="4"/>
      <c r="OPC153" s="4"/>
      <c r="OPD153" s="4"/>
      <c r="OPE153" s="4"/>
      <c r="OPF153" s="4"/>
      <c r="OPG153" s="4"/>
      <c r="OPH153" s="4"/>
      <c r="OPI153" s="4"/>
      <c r="OPJ153" s="4"/>
      <c r="OPK153" s="4"/>
      <c r="OPL153" s="4"/>
      <c r="OPM153" s="4"/>
      <c r="OPN153" s="4"/>
      <c r="OPO153" s="4"/>
      <c r="OPP153" s="4"/>
      <c r="OPQ153" s="4"/>
      <c r="OPR153" s="4"/>
      <c r="OPS153" s="4"/>
      <c r="OPT153" s="4"/>
      <c r="OPU153" s="4"/>
      <c r="OPV153" s="4"/>
      <c r="OPW153" s="4"/>
      <c r="OPX153" s="4"/>
      <c r="OPY153" s="4"/>
      <c r="OPZ153" s="4"/>
      <c r="OQA153" s="4"/>
      <c r="OQB153" s="4"/>
      <c r="OQC153" s="4"/>
      <c r="OQD153" s="4"/>
      <c r="OQE153" s="4"/>
      <c r="OQF153" s="4"/>
      <c r="OQG153" s="4"/>
      <c r="OQH153" s="4"/>
      <c r="OQI153" s="4"/>
      <c r="OQJ153" s="4"/>
      <c r="OQK153" s="4"/>
      <c r="OQL153" s="4"/>
      <c r="OQM153" s="4"/>
      <c r="OQN153" s="4"/>
      <c r="OQO153" s="4"/>
      <c r="OQP153" s="4"/>
      <c r="OQQ153" s="4"/>
      <c r="OQR153" s="4"/>
      <c r="OQS153" s="4"/>
      <c r="OQT153" s="4"/>
      <c r="OQU153" s="4"/>
      <c r="OQV153" s="4"/>
      <c r="OQW153" s="4"/>
      <c r="OQX153" s="4"/>
      <c r="OQY153" s="4"/>
      <c r="OQZ153" s="4"/>
      <c r="ORA153" s="4"/>
      <c r="ORB153" s="4"/>
      <c r="ORC153" s="4"/>
      <c r="ORD153" s="4"/>
      <c r="ORE153" s="4"/>
      <c r="ORF153" s="4"/>
      <c r="ORG153" s="4"/>
      <c r="ORH153" s="4"/>
      <c r="ORI153" s="4"/>
      <c r="ORJ153" s="4"/>
      <c r="ORK153" s="4"/>
      <c r="ORL153" s="4"/>
      <c r="ORM153" s="4"/>
      <c r="ORN153" s="4"/>
      <c r="ORO153" s="4"/>
      <c r="ORP153" s="4"/>
      <c r="ORQ153" s="4"/>
      <c r="ORR153" s="4"/>
      <c r="ORS153" s="4"/>
      <c r="ORT153" s="4"/>
      <c r="ORU153" s="4"/>
      <c r="ORV153" s="4"/>
      <c r="ORW153" s="4"/>
      <c r="ORX153" s="4"/>
      <c r="ORY153" s="4"/>
      <c r="ORZ153" s="4"/>
      <c r="OSA153" s="4"/>
      <c r="OSB153" s="4"/>
      <c r="OSC153" s="4"/>
      <c r="OSD153" s="4"/>
      <c r="OSE153" s="4"/>
      <c r="OSF153" s="4"/>
      <c r="OSG153" s="4"/>
      <c r="OSH153" s="4"/>
      <c r="OSI153" s="4"/>
      <c r="OSJ153" s="4"/>
      <c r="OSK153" s="4"/>
      <c r="OSL153" s="4"/>
      <c r="OSM153" s="4"/>
      <c r="OSN153" s="4"/>
      <c r="OSO153" s="4"/>
      <c r="OSP153" s="4"/>
      <c r="OSQ153" s="4"/>
      <c r="OSR153" s="4"/>
      <c r="OSS153" s="4"/>
      <c r="OST153" s="4"/>
      <c r="OSU153" s="4"/>
      <c r="OSV153" s="4"/>
      <c r="OSW153" s="4"/>
      <c r="OSX153" s="4"/>
      <c r="OSY153" s="4"/>
      <c r="OSZ153" s="4"/>
      <c r="OTA153" s="4"/>
      <c r="OTB153" s="4"/>
      <c r="OTC153" s="4"/>
      <c r="OTD153" s="4"/>
      <c r="OTE153" s="4"/>
      <c r="OTF153" s="4"/>
      <c r="OTG153" s="4"/>
      <c r="OTH153" s="4"/>
      <c r="OTI153" s="4"/>
      <c r="OTJ153" s="4"/>
      <c r="OTK153" s="4"/>
      <c r="OTL153" s="4"/>
      <c r="OTM153" s="4"/>
      <c r="OTN153" s="4"/>
      <c r="OTO153" s="4"/>
      <c r="OTP153" s="4"/>
      <c r="OTQ153" s="4"/>
      <c r="OTR153" s="4"/>
      <c r="OTS153" s="4"/>
      <c r="OTT153" s="4"/>
      <c r="OTU153" s="4"/>
      <c r="OTV153" s="4"/>
      <c r="OTW153" s="4"/>
      <c r="OTX153" s="4"/>
      <c r="OTY153" s="4"/>
      <c r="OTZ153" s="4"/>
      <c r="OUA153" s="4"/>
      <c r="OUB153" s="4"/>
      <c r="OUC153" s="4"/>
      <c r="OUD153" s="4"/>
      <c r="OUE153" s="4"/>
      <c r="OUF153" s="4"/>
      <c r="OUG153" s="4"/>
      <c r="OUH153" s="4"/>
      <c r="OUI153" s="4"/>
      <c r="OUJ153" s="4"/>
      <c r="OUK153" s="4"/>
      <c r="OUL153" s="4"/>
      <c r="OUM153" s="4"/>
      <c r="OUN153" s="4"/>
      <c r="OUO153" s="4"/>
      <c r="OUP153" s="4"/>
      <c r="OUQ153" s="4"/>
      <c r="OUR153" s="4"/>
      <c r="OUS153" s="4"/>
      <c r="OUT153" s="4"/>
      <c r="OUU153" s="74"/>
      <c r="OUV153" s="74"/>
      <c r="OUW153" s="74"/>
      <c r="OUX153" s="74"/>
      <c r="OUY153" s="74"/>
      <c r="OUZ153" s="74"/>
      <c r="OVA153" s="4"/>
      <c r="OVB153" s="4"/>
      <c r="OVC153" s="4"/>
      <c r="OVD153" s="4"/>
      <c r="OVE153" s="4"/>
      <c r="OVF153" s="4"/>
      <c r="OVG153" s="4"/>
      <c r="OVH153" s="4"/>
      <c r="OVI153" s="4"/>
      <c r="OVJ153" s="4"/>
      <c r="OVK153" s="4"/>
      <c r="OVL153" s="4"/>
      <c r="OVM153" s="4"/>
      <c r="OVN153" s="4"/>
      <c r="OVO153" s="4"/>
      <c r="OVP153" s="4"/>
      <c r="OVQ153" s="4"/>
      <c r="OVR153" s="4"/>
      <c r="OVS153" s="4"/>
      <c r="OVT153" s="4"/>
      <c r="OVU153" s="4"/>
      <c r="OVV153" s="4"/>
      <c r="OVW153" s="4"/>
      <c r="OVX153" s="4"/>
      <c r="OVY153" s="4"/>
      <c r="OVZ153" s="4"/>
      <c r="OWA153" s="4"/>
      <c r="OWB153" s="4"/>
      <c r="OWC153" s="4"/>
      <c r="OWD153" s="4"/>
      <c r="OWE153" s="4"/>
      <c r="OWF153" s="4"/>
      <c r="OWG153" s="4"/>
      <c r="OWH153" s="4"/>
      <c r="OWI153" s="4"/>
      <c r="OWJ153" s="4"/>
      <c r="OWK153" s="4"/>
      <c r="OWL153" s="4"/>
      <c r="OWM153" s="4"/>
      <c r="OWN153" s="4"/>
      <c r="OWO153" s="4"/>
      <c r="OWP153" s="4"/>
      <c r="OWQ153" s="4"/>
      <c r="OWR153" s="4"/>
      <c r="OWS153" s="4"/>
      <c r="OWT153" s="4"/>
      <c r="OWU153" s="4"/>
      <c r="OWV153" s="4"/>
      <c r="OWW153" s="4"/>
      <c r="OWX153" s="4"/>
      <c r="OWY153" s="4"/>
      <c r="OWZ153" s="4"/>
      <c r="OXA153" s="4"/>
      <c r="OXB153" s="4"/>
      <c r="OXC153" s="4"/>
      <c r="OXD153" s="4"/>
      <c r="OXE153" s="4"/>
      <c r="OXF153" s="4"/>
      <c r="OXG153" s="4"/>
      <c r="OXH153" s="4"/>
      <c r="OXI153" s="4"/>
      <c r="OXJ153" s="4"/>
      <c r="OXK153" s="4"/>
      <c r="OXL153" s="4"/>
      <c r="OXM153" s="4"/>
      <c r="OXN153" s="4"/>
      <c r="OXO153" s="4"/>
      <c r="OXP153" s="4"/>
      <c r="OXQ153" s="4"/>
      <c r="OXR153" s="4"/>
      <c r="OXS153" s="4"/>
      <c r="OXT153" s="4"/>
      <c r="OXU153" s="4"/>
      <c r="OXV153" s="4"/>
      <c r="OXW153" s="4"/>
      <c r="OXX153" s="4"/>
      <c r="OXY153" s="4"/>
      <c r="OXZ153" s="4"/>
      <c r="OYA153" s="4"/>
      <c r="OYB153" s="4"/>
      <c r="OYC153" s="4"/>
      <c r="OYD153" s="4"/>
      <c r="OYE153" s="4"/>
      <c r="OYF153" s="4"/>
      <c r="OYG153" s="4"/>
      <c r="OYH153" s="4"/>
      <c r="OYI153" s="4"/>
      <c r="OYJ153" s="4"/>
      <c r="OYK153" s="4"/>
      <c r="OYL153" s="4"/>
      <c r="OYM153" s="4"/>
      <c r="OYN153" s="4"/>
      <c r="OYO153" s="4"/>
      <c r="OYP153" s="4"/>
      <c r="OYQ153" s="4"/>
      <c r="OYR153" s="4"/>
      <c r="OYS153" s="4"/>
      <c r="OYT153" s="4"/>
      <c r="OYU153" s="4"/>
      <c r="OYV153" s="4"/>
      <c r="OYW153" s="4"/>
      <c r="OYX153" s="4"/>
      <c r="OYY153" s="4"/>
      <c r="OYZ153" s="4"/>
      <c r="OZA153" s="4"/>
      <c r="OZB153" s="4"/>
      <c r="OZC153" s="4"/>
      <c r="OZD153" s="4"/>
      <c r="OZE153" s="4"/>
      <c r="OZF153" s="4"/>
      <c r="OZG153" s="4"/>
      <c r="OZH153" s="4"/>
      <c r="OZI153" s="4"/>
      <c r="OZJ153" s="4"/>
      <c r="OZK153" s="4"/>
      <c r="OZL153" s="4"/>
      <c r="OZM153" s="4"/>
      <c r="OZN153" s="4"/>
      <c r="OZO153" s="4"/>
      <c r="OZP153" s="4"/>
      <c r="OZQ153" s="4"/>
      <c r="OZR153" s="4"/>
      <c r="OZS153" s="4"/>
      <c r="OZT153" s="4"/>
      <c r="OZU153" s="4"/>
      <c r="OZV153" s="4"/>
      <c r="OZW153" s="4"/>
      <c r="OZX153" s="4"/>
      <c r="OZY153" s="4"/>
      <c r="OZZ153" s="4"/>
      <c r="PAA153" s="4"/>
      <c r="PAB153" s="4"/>
      <c r="PAC153" s="4"/>
      <c r="PAD153" s="4"/>
      <c r="PAE153" s="4"/>
      <c r="PAF153" s="4"/>
      <c r="PAG153" s="4"/>
      <c r="PAH153" s="4"/>
      <c r="PAI153" s="4"/>
      <c r="PAJ153" s="4"/>
      <c r="PAK153" s="4"/>
      <c r="PAL153" s="4"/>
      <c r="PAM153" s="4"/>
      <c r="PAN153" s="4"/>
      <c r="PAO153" s="4"/>
      <c r="PAP153" s="4"/>
      <c r="PAQ153" s="4"/>
      <c r="PAR153" s="4"/>
      <c r="PAS153" s="4"/>
      <c r="PAT153" s="4"/>
      <c r="PAU153" s="4"/>
      <c r="PAV153" s="4"/>
      <c r="PAW153" s="4"/>
      <c r="PAX153" s="4"/>
      <c r="PAY153" s="4"/>
      <c r="PAZ153" s="4"/>
      <c r="PBA153" s="4"/>
      <c r="PBB153" s="4"/>
      <c r="PBC153" s="4"/>
      <c r="PBD153" s="4"/>
      <c r="PBE153" s="4"/>
      <c r="PBF153" s="4"/>
      <c r="PBG153" s="4"/>
      <c r="PBH153" s="4"/>
      <c r="PBI153" s="4"/>
      <c r="PBJ153" s="4"/>
      <c r="PBK153" s="4"/>
      <c r="PBL153" s="4"/>
      <c r="PBM153" s="4"/>
      <c r="PBN153" s="4"/>
      <c r="PBO153" s="4"/>
      <c r="PBP153" s="4"/>
      <c r="PBQ153" s="4"/>
      <c r="PBR153" s="4"/>
      <c r="PBS153" s="4"/>
      <c r="PBT153" s="4"/>
      <c r="PBU153" s="4"/>
      <c r="PBV153" s="4"/>
      <c r="PBW153" s="4"/>
      <c r="PBX153" s="4"/>
      <c r="PBY153" s="4"/>
      <c r="PBZ153" s="4"/>
      <c r="PCA153" s="4"/>
      <c r="PCB153" s="4"/>
      <c r="PCC153" s="4"/>
      <c r="PCD153" s="4"/>
      <c r="PCE153" s="4"/>
      <c r="PCF153" s="4"/>
      <c r="PCG153" s="4"/>
      <c r="PCH153" s="4"/>
      <c r="PCI153" s="4"/>
      <c r="PCJ153" s="4"/>
      <c r="PCK153" s="4"/>
      <c r="PCL153" s="4"/>
      <c r="PCM153" s="4"/>
      <c r="PCN153" s="4"/>
      <c r="PCO153" s="4"/>
      <c r="PCP153" s="4"/>
      <c r="PCQ153" s="4"/>
      <c r="PCR153" s="4"/>
      <c r="PCS153" s="4"/>
      <c r="PCT153" s="4"/>
      <c r="PCU153" s="4"/>
      <c r="PCV153" s="4"/>
      <c r="PCW153" s="4"/>
      <c r="PCX153" s="4"/>
      <c r="PCY153" s="4"/>
      <c r="PCZ153" s="4"/>
      <c r="PDA153" s="4"/>
      <c r="PDB153" s="4"/>
      <c r="PDC153" s="4"/>
      <c r="PDD153" s="4"/>
      <c r="PDE153" s="4"/>
      <c r="PDF153" s="4"/>
      <c r="PDG153" s="4"/>
      <c r="PDH153" s="4"/>
      <c r="PDI153" s="4"/>
      <c r="PDJ153" s="4"/>
      <c r="PDK153" s="4"/>
      <c r="PDL153" s="4"/>
      <c r="PDM153" s="4"/>
      <c r="PDN153" s="4"/>
      <c r="PDO153" s="4"/>
      <c r="PDP153" s="4"/>
      <c r="PDQ153" s="4"/>
      <c r="PDR153" s="4"/>
      <c r="PDS153" s="4"/>
      <c r="PDT153" s="4"/>
      <c r="PDU153" s="4"/>
      <c r="PDV153" s="4"/>
      <c r="PDW153" s="4"/>
      <c r="PDX153" s="4"/>
      <c r="PDY153" s="4"/>
      <c r="PDZ153" s="4"/>
      <c r="PEA153" s="4"/>
      <c r="PEB153" s="4"/>
      <c r="PEC153" s="4"/>
      <c r="PED153" s="4"/>
      <c r="PEE153" s="4"/>
      <c r="PEF153" s="4"/>
      <c r="PEG153" s="4"/>
      <c r="PEH153" s="4"/>
      <c r="PEI153" s="4"/>
      <c r="PEJ153" s="4"/>
      <c r="PEK153" s="4"/>
      <c r="PEL153" s="4"/>
      <c r="PEM153" s="4"/>
      <c r="PEN153" s="4"/>
      <c r="PEO153" s="4"/>
      <c r="PEP153" s="4"/>
      <c r="PEQ153" s="74"/>
      <c r="PER153" s="74"/>
      <c r="PES153" s="74"/>
      <c r="PET153" s="74"/>
      <c r="PEU153" s="74"/>
      <c r="PEV153" s="74"/>
      <c r="PEW153" s="4"/>
      <c r="PEX153" s="4"/>
      <c r="PEY153" s="4"/>
      <c r="PEZ153" s="4"/>
      <c r="PFA153" s="4"/>
      <c r="PFB153" s="4"/>
      <c r="PFC153" s="4"/>
      <c r="PFD153" s="4"/>
      <c r="PFE153" s="4"/>
      <c r="PFF153" s="4"/>
      <c r="PFG153" s="4"/>
      <c r="PFH153" s="4"/>
      <c r="PFI153" s="4"/>
      <c r="PFJ153" s="4"/>
      <c r="PFK153" s="4"/>
      <c r="PFL153" s="4"/>
      <c r="PFM153" s="4"/>
      <c r="PFN153" s="4"/>
      <c r="PFO153" s="4"/>
      <c r="PFP153" s="4"/>
      <c r="PFQ153" s="4"/>
      <c r="PFR153" s="4"/>
      <c r="PFS153" s="4"/>
      <c r="PFT153" s="4"/>
      <c r="PFU153" s="4"/>
      <c r="PFV153" s="4"/>
      <c r="PFW153" s="4"/>
      <c r="PFX153" s="4"/>
      <c r="PFY153" s="4"/>
      <c r="PFZ153" s="4"/>
      <c r="PGA153" s="4"/>
      <c r="PGB153" s="4"/>
      <c r="PGC153" s="4"/>
      <c r="PGD153" s="4"/>
      <c r="PGE153" s="4"/>
      <c r="PGF153" s="4"/>
      <c r="PGG153" s="4"/>
      <c r="PGH153" s="4"/>
      <c r="PGI153" s="4"/>
      <c r="PGJ153" s="4"/>
      <c r="PGK153" s="4"/>
      <c r="PGL153" s="4"/>
      <c r="PGM153" s="4"/>
      <c r="PGN153" s="4"/>
      <c r="PGO153" s="4"/>
      <c r="PGP153" s="4"/>
      <c r="PGQ153" s="4"/>
      <c r="PGR153" s="4"/>
      <c r="PGS153" s="4"/>
      <c r="PGT153" s="4"/>
      <c r="PGU153" s="4"/>
      <c r="PGV153" s="4"/>
      <c r="PGW153" s="4"/>
      <c r="PGX153" s="4"/>
      <c r="PGY153" s="4"/>
      <c r="PGZ153" s="4"/>
      <c r="PHA153" s="4"/>
      <c r="PHB153" s="4"/>
      <c r="PHC153" s="4"/>
      <c r="PHD153" s="4"/>
      <c r="PHE153" s="4"/>
      <c r="PHF153" s="4"/>
      <c r="PHG153" s="4"/>
      <c r="PHH153" s="4"/>
      <c r="PHI153" s="4"/>
      <c r="PHJ153" s="4"/>
      <c r="PHK153" s="4"/>
      <c r="PHL153" s="4"/>
      <c r="PHM153" s="4"/>
      <c r="PHN153" s="4"/>
      <c r="PHO153" s="4"/>
      <c r="PHP153" s="4"/>
      <c r="PHQ153" s="4"/>
      <c r="PHR153" s="4"/>
      <c r="PHS153" s="4"/>
      <c r="PHT153" s="4"/>
      <c r="PHU153" s="4"/>
      <c r="PHV153" s="4"/>
      <c r="PHW153" s="4"/>
      <c r="PHX153" s="4"/>
      <c r="PHY153" s="4"/>
      <c r="PHZ153" s="4"/>
      <c r="PIA153" s="4"/>
      <c r="PIB153" s="4"/>
      <c r="PIC153" s="4"/>
      <c r="PID153" s="4"/>
      <c r="PIE153" s="4"/>
      <c r="PIF153" s="4"/>
      <c r="PIG153" s="4"/>
      <c r="PIH153" s="4"/>
      <c r="PII153" s="4"/>
      <c r="PIJ153" s="4"/>
      <c r="PIK153" s="4"/>
      <c r="PIL153" s="4"/>
      <c r="PIM153" s="4"/>
      <c r="PIN153" s="4"/>
      <c r="PIO153" s="4"/>
      <c r="PIP153" s="4"/>
      <c r="PIQ153" s="4"/>
      <c r="PIR153" s="4"/>
      <c r="PIS153" s="4"/>
      <c r="PIT153" s="4"/>
      <c r="PIU153" s="4"/>
      <c r="PIV153" s="4"/>
      <c r="PIW153" s="4"/>
      <c r="PIX153" s="4"/>
      <c r="PIY153" s="4"/>
      <c r="PIZ153" s="4"/>
      <c r="PJA153" s="4"/>
      <c r="PJB153" s="4"/>
      <c r="PJC153" s="4"/>
      <c r="PJD153" s="4"/>
      <c r="PJE153" s="4"/>
      <c r="PJF153" s="4"/>
      <c r="PJG153" s="4"/>
      <c r="PJH153" s="4"/>
      <c r="PJI153" s="4"/>
      <c r="PJJ153" s="4"/>
      <c r="PJK153" s="4"/>
      <c r="PJL153" s="4"/>
      <c r="PJM153" s="4"/>
      <c r="PJN153" s="4"/>
      <c r="PJO153" s="4"/>
      <c r="PJP153" s="4"/>
      <c r="PJQ153" s="4"/>
      <c r="PJR153" s="4"/>
      <c r="PJS153" s="4"/>
      <c r="PJT153" s="4"/>
      <c r="PJU153" s="4"/>
      <c r="PJV153" s="4"/>
      <c r="PJW153" s="4"/>
      <c r="PJX153" s="4"/>
      <c r="PJY153" s="4"/>
      <c r="PJZ153" s="4"/>
      <c r="PKA153" s="4"/>
      <c r="PKB153" s="4"/>
      <c r="PKC153" s="4"/>
      <c r="PKD153" s="4"/>
      <c r="PKE153" s="4"/>
      <c r="PKF153" s="4"/>
      <c r="PKG153" s="4"/>
      <c r="PKH153" s="4"/>
      <c r="PKI153" s="4"/>
      <c r="PKJ153" s="4"/>
      <c r="PKK153" s="4"/>
      <c r="PKL153" s="4"/>
      <c r="PKM153" s="4"/>
      <c r="PKN153" s="4"/>
      <c r="PKO153" s="4"/>
      <c r="PKP153" s="4"/>
      <c r="PKQ153" s="4"/>
      <c r="PKR153" s="4"/>
      <c r="PKS153" s="4"/>
      <c r="PKT153" s="4"/>
      <c r="PKU153" s="4"/>
      <c r="PKV153" s="4"/>
      <c r="PKW153" s="4"/>
      <c r="PKX153" s="4"/>
      <c r="PKY153" s="4"/>
      <c r="PKZ153" s="4"/>
      <c r="PLA153" s="4"/>
      <c r="PLB153" s="4"/>
      <c r="PLC153" s="4"/>
      <c r="PLD153" s="4"/>
      <c r="PLE153" s="4"/>
      <c r="PLF153" s="4"/>
      <c r="PLG153" s="4"/>
      <c r="PLH153" s="4"/>
      <c r="PLI153" s="4"/>
      <c r="PLJ153" s="4"/>
      <c r="PLK153" s="4"/>
      <c r="PLL153" s="4"/>
      <c r="PLM153" s="4"/>
      <c r="PLN153" s="4"/>
      <c r="PLO153" s="4"/>
      <c r="PLP153" s="4"/>
      <c r="PLQ153" s="4"/>
      <c r="PLR153" s="4"/>
      <c r="PLS153" s="4"/>
      <c r="PLT153" s="4"/>
      <c r="PLU153" s="4"/>
      <c r="PLV153" s="4"/>
      <c r="PLW153" s="4"/>
      <c r="PLX153" s="4"/>
      <c r="PLY153" s="4"/>
      <c r="PLZ153" s="4"/>
      <c r="PMA153" s="4"/>
      <c r="PMB153" s="4"/>
      <c r="PMC153" s="4"/>
      <c r="PMD153" s="4"/>
      <c r="PME153" s="4"/>
      <c r="PMF153" s="4"/>
      <c r="PMG153" s="4"/>
      <c r="PMH153" s="4"/>
      <c r="PMI153" s="4"/>
      <c r="PMJ153" s="4"/>
      <c r="PMK153" s="4"/>
      <c r="PML153" s="4"/>
      <c r="PMM153" s="4"/>
      <c r="PMN153" s="4"/>
      <c r="PMO153" s="4"/>
      <c r="PMP153" s="4"/>
      <c r="PMQ153" s="4"/>
      <c r="PMR153" s="4"/>
      <c r="PMS153" s="4"/>
      <c r="PMT153" s="4"/>
      <c r="PMU153" s="4"/>
      <c r="PMV153" s="4"/>
      <c r="PMW153" s="4"/>
      <c r="PMX153" s="4"/>
      <c r="PMY153" s="4"/>
      <c r="PMZ153" s="4"/>
      <c r="PNA153" s="4"/>
      <c r="PNB153" s="4"/>
      <c r="PNC153" s="4"/>
      <c r="PND153" s="4"/>
      <c r="PNE153" s="4"/>
      <c r="PNF153" s="4"/>
      <c r="PNG153" s="4"/>
      <c r="PNH153" s="4"/>
      <c r="PNI153" s="4"/>
      <c r="PNJ153" s="4"/>
      <c r="PNK153" s="4"/>
      <c r="PNL153" s="4"/>
      <c r="PNM153" s="4"/>
      <c r="PNN153" s="4"/>
      <c r="PNO153" s="4"/>
      <c r="PNP153" s="4"/>
      <c r="PNQ153" s="4"/>
      <c r="PNR153" s="4"/>
      <c r="PNS153" s="4"/>
      <c r="PNT153" s="4"/>
      <c r="PNU153" s="4"/>
      <c r="PNV153" s="4"/>
      <c r="PNW153" s="4"/>
      <c r="PNX153" s="4"/>
      <c r="PNY153" s="4"/>
      <c r="PNZ153" s="4"/>
      <c r="POA153" s="4"/>
      <c r="POB153" s="4"/>
      <c r="POC153" s="4"/>
      <c r="POD153" s="4"/>
      <c r="POE153" s="4"/>
      <c r="POF153" s="4"/>
      <c r="POG153" s="4"/>
      <c r="POH153" s="4"/>
      <c r="POI153" s="4"/>
      <c r="POJ153" s="4"/>
      <c r="POK153" s="4"/>
      <c r="POL153" s="4"/>
      <c r="POM153" s="74"/>
      <c r="PON153" s="74"/>
      <c r="POO153" s="74"/>
      <c r="POP153" s="74"/>
      <c r="POQ153" s="74"/>
      <c r="POR153" s="74"/>
      <c r="POS153" s="4"/>
      <c r="POT153" s="4"/>
      <c r="POU153" s="4"/>
      <c r="POV153" s="4"/>
      <c r="POW153" s="4"/>
      <c r="POX153" s="4"/>
      <c r="POY153" s="4"/>
      <c r="POZ153" s="4"/>
      <c r="PPA153" s="4"/>
      <c r="PPB153" s="4"/>
      <c r="PPC153" s="4"/>
      <c r="PPD153" s="4"/>
      <c r="PPE153" s="4"/>
      <c r="PPF153" s="4"/>
      <c r="PPG153" s="4"/>
      <c r="PPH153" s="4"/>
      <c r="PPI153" s="4"/>
      <c r="PPJ153" s="4"/>
      <c r="PPK153" s="4"/>
      <c r="PPL153" s="4"/>
      <c r="PPM153" s="4"/>
      <c r="PPN153" s="4"/>
      <c r="PPO153" s="4"/>
      <c r="PPP153" s="4"/>
      <c r="PPQ153" s="4"/>
      <c r="PPR153" s="4"/>
      <c r="PPS153" s="4"/>
      <c r="PPT153" s="4"/>
      <c r="PPU153" s="4"/>
      <c r="PPV153" s="4"/>
      <c r="PPW153" s="4"/>
      <c r="PPX153" s="4"/>
      <c r="PPY153" s="4"/>
      <c r="PPZ153" s="4"/>
      <c r="PQA153" s="4"/>
      <c r="PQB153" s="4"/>
      <c r="PQC153" s="4"/>
      <c r="PQD153" s="4"/>
      <c r="PQE153" s="4"/>
      <c r="PQF153" s="4"/>
      <c r="PQG153" s="4"/>
      <c r="PQH153" s="4"/>
      <c r="PQI153" s="4"/>
      <c r="PQJ153" s="4"/>
      <c r="PQK153" s="4"/>
      <c r="PQL153" s="4"/>
      <c r="PQM153" s="4"/>
      <c r="PQN153" s="4"/>
      <c r="PQO153" s="4"/>
      <c r="PQP153" s="4"/>
      <c r="PQQ153" s="4"/>
      <c r="PQR153" s="4"/>
      <c r="PQS153" s="4"/>
      <c r="PQT153" s="4"/>
      <c r="PQU153" s="4"/>
      <c r="PQV153" s="4"/>
      <c r="PQW153" s="4"/>
      <c r="PQX153" s="4"/>
      <c r="PQY153" s="4"/>
      <c r="PQZ153" s="4"/>
      <c r="PRA153" s="4"/>
      <c r="PRB153" s="4"/>
      <c r="PRC153" s="4"/>
      <c r="PRD153" s="4"/>
      <c r="PRE153" s="4"/>
      <c r="PRF153" s="4"/>
      <c r="PRG153" s="4"/>
      <c r="PRH153" s="4"/>
      <c r="PRI153" s="4"/>
      <c r="PRJ153" s="4"/>
      <c r="PRK153" s="4"/>
      <c r="PRL153" s="4"/>
      <c r="PRM153" s="4"/>
      <c r="PRN153" s="4"/>
      <c r="PRO153" s="4"/>
      <c r="PRP153" s="4"/>
      <c r="PRQ153" s="4"/>
      <c r="PRR153" s="4"/>
      <c r="PRS153" s="4"/>
      <c r="PRT153" s="4"/>
      <c r="PRU153" s="4"/>
      <c r="PRV153" s="4"/>
      <c r="PRW153" s="4"/>
      <c r="PRX153" s="4"/>
      <c r="PRY153" s="4"/>
      <c r="PRZ153" s="4"/>
      <c r="PSA153" s="4"/>
      <c r="PSB153" s="4"/>
      <c r="PSC153" s="4"/>
      <c r="PSD153" s="4"/>
      <c r="PSE153" s="4"/>
      <c r="PSF153" s="4"/>
      <c r="PSG153" s="4"/>
      <c r="PSH153" s="4"/>
      <c r="PSI153" s="4"/>
      <c r="PSJ153" s="4"/>
      <c r="PSK153" s="4"/>
      <c r="PSL153" s="4"/>
      <c r="PSM153" s="4"/>
      <c r="PSN153" s="4"/>
      <c r="PSO153" s="4"/>
      <c r="PSP153" s="4"/>
      <c r="PSQ153" s="4"/>
      <c r="PSR153" s="4"/>
      <c r="PSS153" s="4"/>
      <c r="PST153" s="4"/>
      <c r="PSU153" s="4"/>
      <c r="PSV153" s="4"/>
      <c r="PSW153" s="4"/>
      <c r="PSX153" s="4"/>
      <c r="PSY153" s="4"/>
      <c r="PSZ153" s="4"/>
      <c r="PTA153" s="4"/>
      <c r="PTB153" s="4"/>
      <c r="PTC153" s="4"/>
      <c r="PTD153" s="4"/>
      <c r="PTE153" s="4"/>
      <c r="PTF153" s="4"/>
      <c r="PTG153" s="4"/>
      <c r="PTH153" s="4"/>
      <c r="PTI153" s="4"/>
      <c r="PTJ153" s="4"/>
      <c r="PTK153" s="4"/>
      <c r="PTL153" s="4"/>
      <c r="PTM153" s="4"/>
      <c r="PTN153" s="4"/>
      <c r="PTO153" s="4"/>
      <c r="PTP153" s="4"/>
      <c r="PTQ153" s="4"/>
      <c r="PTR153" s="4"/>
      <c r="PTS153" s="4"/>
      <c r="PTT153" s="4"/>
      <c r="PTU153" s="4"/>
      <c r="PTV153" s="4"/>
      <c r="PTW153" s="4"/>
      <c r="PTX153" s="4"/>
      <c r="PTY153" s="4"/>
      <c r="PTZ153" s="4"/>
      <c r="PUA153" s="4"/>
      <c r="PUB153" s="4"/>
      <c r="PUC153" s="4"/>
      <c r="PUD153" s="4"/>
      <c r="PUE153" s="4"/>
      <c r="PUF153" s="4"/>
      <c r="PUG153" s="4"/>
      <c r="PUH153" s="4"/>
      <c r="PUI153" s="4"/>
      <c r="PUJ153" s="4"/>
      <c r="PUK153" s="4"/>
      <c r="PUL153" s="4"/>
      <c r="PUM153" s="4"/>
      <c r="PUN153" s="4"/>
      <c r="PUO153" s="4"/>
      <c r="PUP153" s="4"/>
      <c r="PUQ153" s="4"/>
      <c r="PUR153" s="4"/>
      <c r="PUS153" s="4"/>
      <c r="PUT153" s="4"/>
      <c r="PUU153" s="4"/>
      <c r="PUV153" s="4"/>
      <c r="PUW153" s="4"/>
      <c r="PUX153" s="4"/>
      <c r="PUY153" s="4"/>
      <c r="PUZ153" s="4"/>
      <c r="PVA153" s="4"/>
      <c r="PVB153" s="4"/>
      <c r="PVC153" s="4"/>
      <c r="PVD153" s="4"/>
      <c r="PVE153" s="4"/>
      <c r="PVF153" s="4"/>
      <c r="PVG153" s="4"/>
      <c r="PVH153" s="4"/>
      <c r="PVI153" s="4"/>
      <c r="PVJ153" s="4"/>
      <c r="PVK153" s="4"/>
      <c r="PVL153" s="4"/>
      <c r="PVM153" s="4"/>
      <c r="PVN153" s="4"/>
      <c r="PVO153" s="4"/>
      <c r="PVP153" s="4"/>
      <c r="PVQ153" s="4"/>
      <c r="PVR153" s="4"/>
      <c r="PVS153" s="4"/>
      <c r="PVT153" s="4"/>
      <c r="PVU153" s="4"/>
      <c r="PVV153" s="4"/>
      <c r="PVW153" s="4"/>
      <c r="PVX153" s="4"/>
      <c r="PVY153" s="4"/>
      <c r="PVZ153" s="4"/>
      <c r="PWA153" s="4"/>
      <c r="PWB153" s="4"/>
      <c r="PWC153" s="4"/>
      <c r="PWD153" s="4"/>
      <c r="PWE153" s="4"/>
      <c r="PWF153" s="4"/>
      <c r="PWG153" s="4"/>
      <c r="PWH153" s="4"/>
      <c r="PWI153" s="4"/>
      <c r="PWJ153" s="4"/>
      <c r="PWK153" s="4"/>
      <c r="PWL153" s="4"/>
      <c r="PWM153" s="4"/>
      <c r="PWN153" s="4"/>
      <c r="PWO153" s="4"/>
      <c r="PWP153" s="4"/>
      <c r="PWQ153" s="4"/>
      <c r="PWR153" s="4"/>
      <c r="PWS153" s="4"/>
      <c r="PWT153" s="4"/>
      <c r="PWU153" s="4"/>
      <c r="PWV153" s="4"/>
      <c r="PWW153" s="4"/>
      <c r="PWX153" s="4"/>
      <c r="PWY153" s="4"/>
      <c r="PWZ153" s="4"/>
      <c r="PXA153" s="4"/>
      <c r="PXB153" s="4"/>
      <c r="PXC153" s="4"/>
      <c r="PXD153" s="4"/>
      <c r="PXE153" s="4"/>
      <c r="PXF153" s="4"/>
      <c r="PXG153" s="4"/>
      <c r="PXH153" s="4"/>
      <c r="PXI153" s="4"/>
      <c r="PXJ153" s="4"/>
      <c r="PXK153" s="4"/>
      <c r="PXL153" s="4"/>
      <c r="PXM153" s="4"/>
      <c r="PXN153" s="4"/>
      <c r="PXO153" s="4"/>
      <c r="PXP153" s="4"/>
      <c r="PXQ153" s="4"/>
      <c r="PXR153" s="4"/>
      <c r="PXS153" s="4"/>
      <c r="PXT153" s="4"/>
      <c r="PXU153" s="4"/>
      <c r="PXV153" s="4"/>
      <c r="PXW153" s="4"/>
      <c r="PXX153" s="4"/>
      <c r="PXY153" s="4"/>
      <c r="PXZ153" s="4"/>
      <c r="PYA153" s="4"/>
      <c r="PYB153" s="4"/>
      <c r="PYC153" s="4"/>
      <c r="PYD153" s="4"/>
      <c r="PYE153" s="4"/>
      <c r="PYF153" s="4"/>
      <c r="PYG153" s="4"/>
      <c r="PYH153" s="4"/>
      <c r="PYI153" s="74"/>
      <c r="PYJ153" s="74"/>
      <c r="PYK153" s="74"/>
      <c r="PYL153" s="74"/>
      <c r="PYM153" s="74"/>
      <c r="PYN153" s="74"/>
      <c r="PYO153" s="4"/>
      <c r="PYP153" s="4"/>
      <c r="PYQ153" s="4"/>
      <c r="PYR153" s="4"/>
      <c r="PYS153" s="4"/>
      <c r="PYT153" s="4"/>
      <c r="PYU153" s="4"/>
      <c r="PYV153" s="4"/>
      <c r="PYW153" s="4"/>
      <c r="PYX153" s="4"/>
      <c r="PYY153" s="4"/>
      <c r="PYZ153" s="4"/>
      <c r="PZA153" s="4"/>
      <c r="PZB153" s="4"/>
      <c r="PZC153" s="4"/>
      <c r="PZD153" s="4"/>
      <c r="PZE153" s="4"/>
      <c r="PZF153" s="4"/>
      <c r="PZG153" s="4"/>
      <c r="PZH153" s="4"/>
      <c r="PZI153" s="4"/>
      <c r="PZJ153" s="4"/>
      <c r="PZK153" s="4"/>
      <c r="PZL153" s="4"/>
      <c r="PZM153" s="4"/>
      <c r="PZN153" s="4"/>
      <c r="PZO153" s="4"/>
      <c r="PZP153" s="4"/>
      <c r="PZQ153" s="4"/>
      <c r="PZR153" s="4"/>
      <c r="PZS153" s="4"/>
      <c r="PZT153" s="4"/>
      <c r="PZU153" s="4"/>
      <c r="PZV153" s="4"/>
      <c r="PZW153" s="4"/>
      <c r="PZX153" s="4"/>
      <c r="PZY153" s="4"/>
      <c r="PZZ153" s="4"/>
      <c r="QAA153" s="4"/>
      <c r="QAB153" s="4"/>
      <c r="QAC153" s="4"/>
      <c r="QAD153" s="4"/>
      <c r="QAE153" s="4"/>
      <c r="QAF153" s="4"/>
      <c r="QAG153" s="4"/>
      <c r="QAH153" s="4"/>
      <c r="QAI153" s="4"/>
      <c r="QAJ153" s="4"/>
      <c r="QAK153" s="4"/>
      <c r="QAL153" s="4"/>
      <c r="QAM153" s="4"/>
      <c r="QAN153" s="4"/>
      <c r="QAO153" s="4"/>
      <c r="QAP153" s="4"/>
      <c r="QAQ153" s="4"/>
      <c r="QAR153" s="4"/>
      <c r="QAS153" s="4"/>
      <c r="QAT153" s="4"/>
      <c r="QAU153" s="4"/>
      <c r="QAV153" s="4"/>
      <c r="QAW153" s="4"/>
      <c r="QAX153" s="4"/>
      <c r="QAY153" s="4"/>
      <c r="QAZ153" s="4"/>
      <c r="QBA153" s="4"/>
      <c r="QBB153" s="4"/>
      <c r="QBC153" s="4"/>
      <c r="QBD153" s="4"/>
      <c r="QBE153" s="4"/>
      <c r="QBF153" s="4"/>
      <c r="QBG153" s="4"/>
      <c r="QBH153" s="4"/>
      <c r="QBI153" s="4"/>
      <c r="QBJ153" s="4"/>
      <c r="QBK153" s="4"/>
      <c r="QBL153" s="4"/>
      <c r="QBM153" s="4"/>
      <c r="QBN153" s="4"/>
      <c r="QBO153" s="4"/>
      <c r="QBP153" s="4"/>
      <c r="QBQ153" s="4"/>
      <c r="QBR153" s="4"/>
      <c r="QBS153" s="4"/>
      <c r="QBT153" s="4"/>
      <c r="QBU153" s="4"/>
      <c r="QBV153" s="4"/>
      <c r="QBW153" s="4"/>
      <c r="QBX153" s="4"/>
      <c r="QBY153" s="4"/>
      <c r="QBZ153" s="4"/>
      <c r="QCA153" s="4"/>
      <c r="QCB153" s="4"/>
      <c r="QCC153" s="4"/>
      <c r="QCD153" s="4"/>
      <c r="QCE153" s="4"/>
      <c r="QCF153" s="4"/>
      <c r="QCG153" s="4"/>
      <c r="QCH153" s="4"/>
      <c r="QCI153" s="4"/>
      <c r="QCJ153" s="4"/>
      <c r="QCK153" s="4"/>
      <c r="QCL153" s="4"/>
      <c r="QCM153" s="4"/>
      <c r="QCN153" s="4"/>
      <c r="QCO153" s="4"/>
      <c r="QCP153" s="4"/>
      <c r="QCQ153" s="4"/>
      <c r="QCR153" s="4"/>
      <c r="QCS153" s="4"/>
      <c r="QCT153" s="4"/>
      <c r="QCU153" s="4"/>
      <c r="QCV153" s="4"/>
      <c r="QCW153" s="4"/>
      <c r="QCX153" s="4"/>
      <c r="QCY153" s="4"/>
      <c r="QCZ153" s="4"/>
      <c r="QDA153" s="4"/>
      <c r="QDB153" s="4"/>
      <c r="QDC153" s="4"/>
      <c r="QDD153" s="4"/>
      <c r="QDE153" s="4"/>
      <c r="QDF153" s="4"/>
      <c r="QDG153" s="4"/>
      <c r="QDH153" s="4"/>
      <c r="QDI153" s="4"/>
      <c r="QDJ153" s="4"/>
      <c r="QDK153" s="4"/>
      <c r="QDL153" s="4"/>
      <c r="QDM153" s="4"/>
      <c r="QDN153" s="4"/>
      <c r="QDO153" s="4"/>
      <c r="QDP153" s="4"/>
      <c r="QDQ153" s="4"/>
      <c r="QDR153" s="4"/>
      <c r="QDS153" s="4"/>
      <c r="QDT153" s="4"/>
      <c r="QDU153" s="4"/>
      <c r="QDV153" s="4"/>
      <c r="QDW153" s="4"/>
      <c r="QDX153" s="4"/>
      <c r="QDY153" s="4"/>
      <c r="QDZ153" s="4"/>
      <c r="QEA153" s="4"/>
      <c r="QEB153" s="4"/>
      <c r="QEC153" s="4"/>
      <c r="QED153" s="4"/>
      <c r="QEE153" s="4"/>
      <c r="QEF153" s="4"/>
      <c r="QEG153" s="4"/>
      <c r="QEH153" s="4"/>
      <c r="QEI153" s="4"/>
      <c r="QEJ153" s="4"/>
      <c r="QEK153" s="4"/>
      <c r="QEL153" s="4"/>
      <c r="QEM153" s="4"/>
      <c r="QEN153" s="4"/>
      <c r="QEO153" s="4"/>
      <c r="QEP153" s="4"/>
      <c r="QEQ153" s="4"/>
      <c r="QER153" s="4"/>
      <c r="QES153" s="4"/>
      <c r="QET153" s="4"/>
      <c r="QEU153" s="4"/>
      <c r="QEV153" s="4"/>
      <c r="QEW153" s="4"/>
      <c r="QEX153" s="4"/>
      <c r="QEY153" s="4"/>
      <c r="QEZ153" s="4"/>
      <c r="QFA153" s="4"/>
      <c r="QFB153" s="4"/>
      <c r="QFC153" s="4"/>
      <c r="QFD153" s="4"/>
      <c r="QFE153" s="4"/>
      <c r="QFF153" s="4"/>
      <c r="QFG153" s="4"/>
      <c r="QFH153" s="4"/>
      <c r="QFI153" s="4"/>
      <c r="QFJ153" s="4"/>
      <c r="QFK153" s="4"/>
      <c r="QFL153" s="4"/>
      <c r="QFM153" s="4"/>
      <c r="QFN153" s="4"/>
      <c r="QFO153" s="4"/>
      <c r="QFP153" s="4"/>
      <c r="QFQ153" s="4"/>
      <c r="QFR153" s="4"/>
      <c r="QFS153" s="4"/>
      <c r="QFT153" s="4"/>
      <c r="QFU153" s="4"/>
      <c r="QFV153" s="4"/>
      <c r="QFW153" s="4"/>
      <c r="QFX153" s="4"/>
      <c r="QFY153" s="4"/>
      <c r="QFZ153" s="4"/>
      <c r="QGA153" s="4"/>
      <c r="QGB153" s="4"/>
      <c r="QGC153" s="4"/>
      <c r="QGD153" s="4"/>
      <c r="QGE153" s="4"/>
      <c r="QGF153" s="4"/>
      <c r="QGG153" s="4"/>
      <c r="QGH153" s="4"/>
      <c r="QGI153" s="4"/>
      <c r="QGJ153" s="4"/>
      <c r="QGK153" s="4"/>
      <c r="QGL153" s="4"/>
      <c r="QGM153" s="4"/>
      <c r="QGN153" s="4"/>
      <c r="QGO153" s="4"/>
      <c r="QGP153" s="4"/>
      <c r="QGQ153" s="4"/>
      <c r="QGR153" s="4"/>
      <c r="QGS153" s="4"/>
      <c r="QGT153" s="4"/>
      <c r="QGU153" s="4"/>
      <c r="QGV153" s="4"/>
      <c r="QGW153" s="4"/>
      <c r="QGX153" s="4"/>
      <c r="QGY153" s="4"/>
      <c r="QGZ153" s="4"/>
      <c r="QHA153" s="4"/>
      <c r="QHB153" s="4"/>
      <c r="QHC153" s="4"/>
      <c r="QHD153" s="4"/>
      <c r="QHE153" s="4"/>
      <c r="QHF153" s="4"/>
      <c r="QHG153" s="4"/>
      <c r="QHH153" s="4"/>
      <c r="QHI153" s="4"/>
      <c r="QHJ153" s="4"/>
      <c r="QHK153" s="4"/>
      <c r="QHL153" s="4"/>
      <c r="QHM153" s="4"/>
      <c r="QHN153" s="4"/>
      <c r="QHO153" s="4"/>
      <c r="QHP153" s="4"/>
      <c r="QHQ153" s="4"/>
      <c r="QHR153" s="4"/>
      <c r="QHS153" s="4"/>
      <c r="QHT153" s="4"/>
      <c r="QHU153" s="4"/>
      <c r="QHV153" s="4"/>
      <c r="QHW153" s="4"/>
      <c r="QHX153" s="4"/>
      <c r="QHY153" s="4"/>
      <c r="QHZ153" s="4"/>
      <c r="QIA153" s="4"/>
      <c r="QIB153" s="4"/>
      <c r="QIC153" s="4"/>
      <c r="QID153" s="4"/>
      <c r="QIE153" s="74"/>
      <c r="QIF153" s="74"/>
      <c r="QIG153" s="74"/>
      <c r="QIH153" s="74"/>
      <c r="QII153" s="74"/>
      <c r="QIJ153" s="74"/>
      <c r="QIK153" s="4"/>
      <c r="QIL153" s="4"/>
      <c r="QIM153" s="4"/>
      <c r="QIN153" s="4"/>
      <c r="QIO153" s="4"/>
      <c r="QIP153" s="4"/>
      <c r="QIQ153" s="4"/>
      <c r="QIR153" s="4"/>
      <c r="QIS153" s="4"/>
      <c r="QIT153" s="4"/>
      <c r="QIU153" s="4"/>
      <c r="QIV153" s="4"/>
      <c r="QIW153" s="4"/>
      <c r="QIX153" s="4"/>
      <c r="QIY153" s="4"/>
      <c r="QIZ153" s="4"/>
      <c r="QJA153" s="4"/>
      <c r="QJB153" s="4"/>
      <c r="QJC153" s="4"/>
      <c r="QJD153" s="4"/>
      <c r="QJE153" s="4"/>
      <c r="QJF153" s="4"/>
      <c r="QJG153" s="4"/>
      <c r="QJH153" s="4"/>
      <c r="QJI153" s="4"/>
      <c r="QJJ153" s="4"/>
      <c r="QJK153" s="4"/>
      <c r="QJL153" s="4"/>
      <c r="QJM153" s="4"/>
      <c r="QJN153" s="4"/>
      <c r="QJO153" s="4"/>
      <c r="QJP153" s="4"/>
      <c r="QJQ153" s="4"/>
      <c r="QJR153" s="4"/>
      <c r="QJS153" s="4"/>
      <c r="QJT153" s="4"/>
      <c r="QJU153" s="4"/>
      <c r="QJV153" s="4"/>
      <c r="QJW153" s="4"/>
      <c r="QJX153" s="4"/>
      <c r="QJY153" s="4"/>
      <c r="QJZ153" s="4"/>
      <c r="QKA153" s="4"/>
      <c r="QKB153" s="4"/>
      <c r="QKC153" s="4"/>
      <c r="QKD153" s="4"/>
      <c r="QKE153" s="4"/>
      <c r="QKF153" s="4"/>
      <c r="QKG153" s="4"/>
      <c r="QKH153" s="4"/>
      <c r="QKI153" s="4"/>
      <c r="QKJ153" s="4"/>
      <c r="QKK153" s="4"/>
      <c r="QKL153" s="4"/>
      <c r="QKM153" s="4"/>
      <c r="QKN153" s="4"/>
      <c r="QKO153" s="4"/>
      <c r="QKP153" s="4"/>
      <c r="QKQ153" s="4"/>
      <c r="QKR153" s="4"/>
      <c r="QKS153" s="4"/>
      <c r="QKT153" s="4"/>
      <c r="QKU153" s="4"/>
      <c r="QKV153" s="4"/>
      <c r="QKW153" s="4"/>
      <c r="QKX153" s="4"/>
      <c r="QKY153" s="4"/>
      <c r="QKZ153" s="4"/>
      <c r="QLA153" s="4"/>
      <c r="QLB153" s="4"/>
      <c r="QLC153" s="4"/>
      <c r="QLD153" s="4"/>
      <c r="QLE153" s="4"/>
      <c r="QLF153" s="4"/>
      <c r="QLG153" s="4"/>
      <c r="QLH153" s="4"/>
      <c r="QLI153" s="4"/>
      <c r="QLJ153" s="4"/>
      <c r="QLK153" s="4"/>
      <c r="QLL153" s="4"/>
      <c r="QLM153" s="4"/>
      <c r="QLN153" s="4"/>
      <c r="QLO153" s="4"/>
      <c r="QLP153" s="4"/>
      <c r="QLQ153" s="4"/>
      <c r="QLR153" s="4"/>
      <c r="QLS153" s="4"/>
      <c r="QLT153" s="4"/>
      <c r="QLU153" s="4"/>
      <c r="QLV153" s="4"/>
      <c r="QLW153" s="4"/>
      <c r="QLX153" s="4"/>
      <c r="QLY153" s="4"/>
      <c r="QLZ153" s="4"/>
      <c r="QMA153" s="4"/>
      <c r="QMB153" s="4"/>
      <c r="QMC153" s="4"/>
      <c r="QMD153" s="4"/>
      <c r="QME153" s="4"/>
      <c r="QMF153" s="4"/>
      <c r="QMG153" s="4"/>
      <c r="QMH153" s="4"/>
      <c r="QMI153" s="4"/>
      <c r="QMJ153" s="4"/>
      <c r="QMK153" s="4"/>
      <c r="QML153" s="4"/>
      <c r="QMM153" s="4"/>
      <c r="QMN153" s="4"/>
      <c r="QMO153" s="4"/>
      <c r="QMP153" s="4"/>
      <c r="QMQ153" s="4"/>
      <c r="QMR153" s="4"/>
      <c r="QMS153" s="4"/>
      <c r="QMT153" s="4"/>
      <c r="QMU153" s="4"/>
      <c r="QMV153" s="4"/>
      <c r="QMW153" s="4"/>
      <c r="QMX153" s="4"/>
      <c r="QMY153" s="4"/>
      <c r="QMZ153" s="4"/>
      <c r="QNA153" s="4"/>
      <c r="QNB153" s="4"/>
      <c r="QNC153" s="4"/>
      <c r="QND153" s="4"/>
      <c r="QNE153" s="4"/>
      <c r="QNF153" s="4"/>
      <c r="QNG153" s="4"/>
      <c r="QNH153" s="4"/>
      <c r="QNI153" s="4"/>
      <c r="QNJ153" s="4"/>
      <c r="QNK153" s="4"/>
      <c r="QNL153" s="4"/>
      <c r="QNM153" s="4"/>
      <c r="QNN153" s="4"/>
      <c r="QNO153" s="4"/>
      <c r="QNP153" s="4"/>
      <c r="QNQ153" s="4"/>
      <c r="QNR153" s="4"/>
      <c r="QNS153" s="4"/>
      <c r="QNT153" s="4"/>
      <c r="QNU153" s="4"/>
      <c r="QNV153" s="4"/>
      <c r="QNW153" s="4"/>
      <c r="QNX153" s="4"/>
      <c r="QNY153" s="4"/>
      <c r="QNZ153" s="4"/>
      <c r="QOA153" s="4"/>
      <c r="QOB153" s="4"/>
      <c r="QOC153" s="4"/>
      <c r="QOD153" s="4"/>
      <c r="QOE153" s="4"/>
      <c r="QOF153" s="4"/>
      <c r="QOG153" s="4"/>
      <c r="QOH153" s="4"/>
      <c r="QOI153" s="4"/>
      <c r="QOJ153" s="4"/>
      <c r="QOK153" s="4"/>
      <c r="QOL153" s="4"/>
      <c r="QOM153" s="4"/>
      <c r="QON153" s="4"/>
      <c r="QOO153" s="4"/>
      <c r="QOP153" s="4"/>
      <c r="QOQ153" s="4"/>
      <c r="QOR153" s="4"/>
      <c r="QOS153" s="4"/>
      <c r="QOT153" s="4"/>
      <c r="QOU153" s="4"/>
      <c r="QOV153" s="4"/>
      <c r="QOW153" s="4"/>
      <c r="QOX153" s="4"/>
      <c r="QOY153" s="4"/>
      <c r="QOZ153" s="4"/>
      <c r="QPA153" s="4"/>
      <c r="QPB153" s="4"/>
      <c r="QPC153" s="4"/>
      <c r="QPD153" s="4"/>
      <c r="QPE153" s="4"/>
      <c r="QPF153" s="4"/>
      <c r="QPG153" s="4"/>
      <c r="QPH153" s="4"/>
      <c r="QPI153" s="4"/>
      <c r="QPJ153" s="4"/>
      <c r="QPK153" s="4"/>
      <c r="QPL153" s="4"/>
      <c r="QPM153" s="4"/>
      <c r="QPN153" s="4"/>
      <c r="QPO153" s="4"/>
      <c r="QPP153" s="4"/>
      <c r="QPQ153" s="4"/>
      <c r="QPR153" s="4"/>
      <c r="QPS153" s="4"/>
      <c r="QPT153" s="4"/>
      <c r="QPU153" s="4"/>
      <c r="QPV153" s="4"/>
      <c r="QPW153" s="4"/>
      <c r="QPX153" s="4"/>
      <c r="QPY153" s="4"/>
      <c r="QPZ153" s="4"/>
      <c r="QQA153" s="4"/>
      <c r="QQB153" s="4"/>
      <c r="QQC153" s="4"/>
      <c r="QQD153" s="4"/>
      <c r="QQE153" s="4"/>
      <c r="QQF153" s="4"/>
      <c r="QQG153" s="4"/>
      <c r="QQH153" s="4"/>
      <c r="QQI153" s="4"/>
      <c r="QQJ153" s="4"/>
      <c r="QQK153" s="4"/>
      <c r="QQL153" s="4"/>
      <c r="QQM153" s="4"/>
      <c r="QQN153" s="4"/>
      <c r="QQO153" s="4"/>
      <c r="QQP153" s="4"/>
      <c r="QQQ153" s="4"/>
      <c r="QQR153" s="4"/>
      <c r="QQS153" s="4"/>
      <c r="QQT153" s="4"/>
      <c r="QQU153" s="4"/>
      <c r="QQV153" s="4"/>
      <c r="QQW153" s="4"/>
      <c r="QQX153" s="4"/>
      <c r="QQY153" s="4"/>
      <c r="QQZ153" s="4"/>
      <c r="QRA153" s="4"/>
      <c r="QRB153" s="4"/>
      <c r="QRC153" s="4"/>
      <c r="QRD153" s="4"/>
      <c r="QRE153" s="4"/>
      <c r="QRF153" s="4"/>
      <c r="QRG153" s="4"/>
      <c r="QRH153" s="4"/>
      <c r="QRI153" s="4"/>
      <c r="QRJ153" s="4"/>
      <c r="QRK153" s="4"/>
      <c r="QRL153" s="4"/>
      <c r="QRM153" s="4"/>
      <c r="QRN153" s="4"/>
      <c r="QRO153" s="4"/>
      <c r="QRP153" s="4"/>
      <c r="QRQ153" s="4"/>
      <c r="QRR153" s="4"/>
      <c r="QRS153" s="4"/>
      <c r="QRT153" s="4"/>
      <c r="QRU153" s="4"/>
      <c r="QRV153" s="4"/>
      <c r="QRW153" s="4"/>
      <c r="QRX153" s="4"/>
      <c r="QRY153" s="4"/>
      <c r="QRZ153" s="4"/>
      <c r="QSA153" s="74"/>
      <c r="QSB153" s="74"/>
      <c r="QSC153" s="74"/>
      <c r="QSD153" s="74"/>
      <c r="QSE153" s="74"/>
      <c r="QSF153" s="74"/>
      <c r="QSG153" s="4"/>
      <c r="QSH153" s="4"/>
      <c r="QSI153" s="4"/>
      <c r="QSJ153" s="4"/>
      <c r="QSK153" s="4"/>
      <c r="QSL153" s="4"/>
      <c r="QSM153" s="4"/>
      <c r="QSN153" s="4"/>
      <c r="QSO153" s="4"/>
      <c r="QSP153" s="4"/>
      <c r="QSQ153" s="4"/>
      <c r="QSR153" s="4"/>
      <c r="QSS153" s="4"/>
      <c r="QST153" s="4"/>
      <c r="QSU153" s="4"/>
      <c r="QSV153" s="4"/>
      <c r="QSW153" s="4"/>
      <c r="QSX153" s="4"/>
      <c r="QSY153" s="4"/>
      <c r="QSZ153" s="4"/>
      <c r="QTA153" s="4"/>
      <c r="QTB153" s="4"/>
      <c r="QTC153" s="4"/>
      <c r="QTD153" s="4"/>
      <c r="QTE153" s="4"/>
      <c r="QTF153" s="4"/>
      <c r="QTG153" s="4"/>
      <c r="QTH153" s="4"/>
      <c r="QTI153" s="4"/>
      <c r="QTJ153" s="4"/>
      <c r="QTK153" s="4"/>
      <c r="QTL153" s="4"/>
      <c r="QTM153" s="4"/>
      <c r="QTN153" s="4"/>
      <c r="QTO153" s="4"/>
      <c r="QTP153" s="4"/>
      <c r="QTQ153" s="4"/>
      <c r="QTR153" s="4"/>
      <c r="QTS153" s="4"/>
      <c r="QTT153" s="4"/>
      <c r="QTU153" s="4"/>
      <c r="QTV153" s="4"/>
      <c r="QTW153" s="4"/>
      <c r="QTX153" s="4"/>
      <c r="QTY153" s="4"/>
      <c r="QTZ153" s="4"/>
      <c r="QUA153" s="4"/>
      <c r="QUB153" s="4"/>
      <c r="QUC153" s="4"/>
      <c r="QUD153" s="4"/>
      <c r="QUE153" s="4"/>
      <c r="QUF153" s="4"/>
      <c r="QUG153" s="4"/>
      <c r="QUH153" s="4"/>
      <c r="QUI153" s="4"/>
      <c r="QUJ153" s="4"/>
      <c r="QUK153" s="4"/>
      <c r="QUL153" s="4"/>
      <c r="QUM153" s="4"/>
      <c r="QUN153" s="4"/>
      <c r="QUO153" s="4"/>
      <c r="QUP153" s="4"/>
      <c r="QUQ153" s="4"/>
      <c r="QUR153" s="4"/>
      <c r="QUS153" s="4"/>
      <c r="QUT153" s="4"/>
      <c r="QUU153" s="4"/>
      <c r="QUV153" s="4"/>
      <c r="QUW153" s="4"/>
      <c r="QUX153" s="4"/>
      <c r="QUY153" s="4"/>
      <c r="QUZ153" s="4"/>
      <c r="QVA153" s="4"/>
      <c r="QVB153" s="4"/>
      <c r="QVC153" s="4"/>
      <c r="QVD153" s="4"/>
      <c r="QVE153" s="4"/>
      <c r="QVF153" s="4"/>
      <c r="QVG153" s="4"/>
      <c r="QVH153" s="4"/>
      <c r="QVI153" s="4"/>
      <c r="QVJ153" s="4"/>
      <c r="QVK153" s="4"/>
      <c r="QVL153" s="4"/>
      <c r="QVM153" s="4"/>
      <c r="QVN153" s="4"/>
      <c r="QVO153" s="4"/>
      <c r="QVP153" s="4"/>
      <c r="QVQ153" s="4"/>
      <c r="QVR153" s="4"/>
      <c r="QVS153" s="4"/>
      <c r="QVT153" s="4"/>
      <c r="QVU153" s="4"/>
      <c r="QVV153" s="4"/>
      <c r="QVW153" s="4"/>
      <c r="QVX153" s="4"/>
      <c r="QVY153" s="4"/>
      <c r="QVZ153" s="4"/>
      <c r="QWA153" s="4"/>
      <c r="QWB153" s="4"/>
      <c r="QWC153" s="4"/>
      <c r="QWD153" s="4"/>
      <c r="QWE153" s="4"/>
      <c r="QWF153" s="4"/>
      <c r="QWG153" s="4"/>
      <c r="QWH153" s="4"/>
      <c r="QWI153" s="4"/>
      <c r="QWJ153" s="4"/>
      <c r="QWK153" s="4"/>
      <c r="QWL153" s="4"/>
      <c r="QWM153" s="4"/>
      <c r="QWN153" s="4"/>
      <c r="QWO153" s="4"/>
      <c r="QWP153" s="4"/>
      <c r="QWQ153" s="4"/>
      <c r="QWR153" s="4"/>
      <c r="QWS153" s="4"/>
      <c r="QWT153" s="4"/>
      <c r="QWU153" s="4"/>
      <c r="QWV153" s="4"/>
      <c r="QWW153" s="4"/>
      <c r="QWX153" s="4"/>
      <c r="QWY153" s="4"/>
      <c r="QWZ153" s="4"/>
      <c r="QXA153" s="4"/>
      <c r="QXB153" s="4"/>
      <c r="QXC153" s="4"/>
      <c r="QXD153" s="4"/>
      <c r="QXE153" s="4"/>
      <c r="QXF153" s="4"/>
      <c r="QXG153" s="4"/>
      <c r="QXH153" s="4"/>
      <c r="QXI153" s="4"/>
      <c r="QXJ153" s="4"/>
      <c r="QXK153" s="4"/>
      <c r="QXL153" s="4"/>
      <c r="QXM153" s="4"/>
      <c r="QXN153" s="4"/>
      <c r="QXO153" s="4"/>
      <c r="QXP153" s="4"/>
      <c r="QXQ153" s="4"/>
      <c r="QXR153" s="4"/>
      <c r="QXS153" s="4"/>
      <c r="QXT153" s="4"/>
      <c r="QXU153" s="4"/>
      <c r="QXV153" s="4"/>
      <c r="QXW153" s="4"/>
      <c r="QXX153" s="4"/>
      <c r="QXY153" s="4"/>
      <c r="QXZ153" s="4"/>
      <c r="QYA153" s="4"/>
      <c r="QYB153" s="4"/>
      <c r="QYC153" s="4"/>
      <c r="QYD153" s="4"/>
      <c r="QYE153" s="4"/>
      <c r="QYF153" s="4"/>
      <c r="QYG153" s="4"/>
      <c r="QYH153" s="4"/>
      <c r="QYI153" s="4"/>
      <c r="QYJ153" s="4"/>
      <c r="QYK153" s="4"/>
      <c r="QYL153" s="4"/>
      <c r="QYM153" s="4"/>
      <c r="QYN153" s="4"/>
      <c r="QYO153" s="4"/>
      <c r="QYP153" s="4"/>
      <c r="QYQ153" s="4"/>
      <c r="QYR153" s="4"/>
      <c r="QYS153" s="4"/>
      <c r="QYT153" s="4"/>
      <c r="QYU153" s="4"/>
      <c r="QYV153" s="4"/>
      <c r="QYW153" s="4"/>
      <c r="QYX153" s="4"/>
      <c r="QYY153" s="4"/>
      <c r="QYZ153" s="4"/>
      <c r="QZA153" s="4"/>
      <c r="QZB153" s="4"/>
      <c r="QZC153" s="4"/>
      <c r="QZD153" s="4"/>
      <c r="QZE153" s="4"/>
      <c r="QZF153" s="4"/>
      <c r="QZG153" s="4"/>
      <c r="QZH153" s="4"/>
      <c r="QZI153" s="4"/>
      <c r="QZJ153" s="4"/>
      <c r="QZK153" s="4"/>
      <c r="QZL153" s="4"/>
      <c r="QZM153" s="4"/>
      <c r="QZN153" s="4"/>
      <c r="QZO153" s="4"/>
      <c r="QZP153" s="4"/>
      <c r="QZQ153" s="4"/>
      <c r="QZR153" s="4"/>
      <c r="QZS153" s="4"/>
      <c r="QZT153" s="4"/>
      <c r="QZU153" s="4"/>
      <c r="QZV153" s="4"/>
      <c r="QZW153" s="4"/>
      <c r="QZX153" s="4"/>
      <c r="QZY153" s="4"/>
      <c r="QZZ153" s="4"/>
      <c r="RAA153" s="4"/>
      <c r="RAB153" s="4"/>
      <c r="RAC153" s="4"/>
      <c r="RAD153" s="4"/>
      <c r="RAE153" s="4"/>
      <c r="RAF153" s="4"/>
      <c r="RAG153" s="4"/>
      <c r="RAH153" s="4"/>
      <c r="RAI153" s="4"/>
      <c r="RAJ153" s="4"/>
      <c r="RAK153" s="4"/>
      <c r="RAL153" s="4"/>
      <c r="RAM153" s="4"/>
      <c r="RAN153" s="4"/>
      <c r="RAO153" s="4"/>
      <c r="RAP153" s="4"/>
      <c r="RAQ153" s="4"/>
      <c r="RAR153" s="4"/>
      <c r="RAS153" s="4"/>
      <c r="RAT153" s="4"/>
      <c r="RAU153" s="4"/>
      <c r="RAV153" s="4"/>
      <c r="RAW153" s="4"/>
      <c r="RAX153" s="4"/>
      <c r="RAY153" s="4"/>
      <c r="RAZ153" s="4"/>
      <c r="RBA153" s="4"/>
      <c r="RBB153" s="4"/>
      <c r="RBC153" s="4"/>
      <c r="RBD153" s="4"/>
      <c r="RBE153" s="4"/>
      <c r="RBF153" s="4"/>
      <c r="RBG153" s="4"/>
      <c r="RBH153" s="4"/>
      <c r="RBI153" s="4"/>
      <c r="RBJ153" s="4"/>
      <c r="RBK153" s="4"/>
      <c r="RBL153" s="4"/>
      <c r="RBM153" s="4"/>
      <c r="RBN153" s="4"/>
      <c r="RBO153" s="4"/>
      <c r="RBP153" s="4"/>
      <c r="RBQ153" s="4"/>
      <c r="RBR153" s="4"/>
      <c r="RBS153" s="4"/>
      <c r="RBT153" s="4"/>
      <c r="RBU153" s="4"/>
      <c r="RBV153" s="4"/>
      <c r="RBW153" s="74"/>
      <c r="RBX153" s="74"/>
      <c r="RBY153" s="74"/>
      <c r="RBZ153" s="74"/>
      <c r="RCA153" s="74"/>
      <c r="RCB153" s="74"/>
      <c r="RCC153" s="4"/>
      <c r="RCD153" s="4"/>
      <c r="RCE153" s="4"/>
      <c r="RCF153" s="4"/>
      <c r="RCG153" s="4"/>
      <c r="RCH153" s="4"/>
      <c r="RCI153" s="4"/>
      <c r="RCJ153" s="4"/>
      <c r="RCK153" s="4"/>
      <c r="RCL153" s="4"/>
      <c r="RCM153" s="4"/>
      <c r="RCN153" s="4"/>
      <c r="RCO153" s="4"/>
      <c r="RCP153" s="4"/>
      <c r="RCQ153" s="4"/>
      <c r="RCR153" s="4"/>
      <c r="RCS153" s="4"/>
      <c r="RCT153" s="4"/>
      <c r="RCU153" s="4"/>
      <c r="RCV153" s="4"/>
      <c r="RCW153" s="4"/>
      <c r="RCX153" s="4"/>
      <c r="RCY153" s="4"/>
      <c r="RCZ153" s="4"/>
      <c r="RDA153" s="4"/>
      <c r="RDB153" s="4"/>
      <c r="RDC153" s="4"/>
      <c r="RDD153" s="4"/>
      <c r="RDE153" s="4"/>
      <c r="RDF153" s="4"/>
      <c r="RDG153" s="4"/>
      <c r="RDH153" s="4"/>
      <c r="RDI153" s="4"/>
      <c r="RDJ153" s="4"/>
      <c r="RDK153" s="4"/>
      <c r="RDL153" s="4"/>
      <c r="RDM153" s="4"/>
      <c r="RDN153" s="4"/>
      <c r="RDO153" s="4"/>
      <c r="RDP153" s="4"/>
      <c r="RDQ153" s="4"/>
      <c r="RDR153" s="4"/>
      <c r="RDS153" s="4"/>
      <c r="RDT153" s="4"/>
      <c r="RDU153" s="4"/>
      <c r="RDV153" s="4"/>
      <c r="RDW153" s="4"/>
      <c r="RDX153" s="4"/>
      <c r="RDY153" s="4"/>
      <c r="RDZ153" s="4"/>
      <c r="REA153" s="4"/>
      <c r="REB153" s="4"/>
      <c r="REC153" s="4"/>
      <c r="RED153" s="4"/>
      <c r="REE153" s="4"/>
      <c r="REF153" s="4"/>
      <c r="REG153" s="4"/>
      <c r="REH153" s="4"/>
      <c r="REI153" s="4"/>
      <c r="REJ153" s="4"/>
      <c r="REK153" s="4"/>
      <c r="REL153" s="4"/>
      <c r="REM153" s="4"/>
      <c r="REN153" s="4"/>
      <c r="REO153" s="4"/>
      <c r="REP153" s="4"/>
      <c r="REQ153" s="4"/>
      <c r="RER153" s="4"/>
      <c r="RES153" s="4"/>
      <c r="RET153" s="4"/>
      <c r="REU153" s="4"/>
      <c r="REV153" s="4"/>
      <c r="REW153" s="4"/>
      <c r="REX153" s="4"/>
      <c r="REY153" s="4"/>
      <c r="REZ153" s="4"/>
      <c r="RFA153" s="4"/>
      <c r="RFB153" s="4"/>
      <c r="RFC153" s="4"/>
      <c r="RFD153" s="4"/>
      <c r="RFE153" s="4"/>
      <c r="RFF153" s="4"/>
      <c r="RFG153" s="4"/>
      <c r="RFH153" s="4"/>
      <c r="RFI153" s="4"/>
      <c r="RFJ153" s="4"/>
      <c r="RFK153" s="4"/>
      <c r="RFL153" s="4"/>
      <c r="RFM153" s="4"/>
      <c r="RFN153" s="4"/>
      <c r="RFO153" s="4"/>
      <c r="RFP153" s="4"/>
      <c r="RFQ153" s="4"/>
      <c r="RFR153" s="4"/>
      <c r="RFS153" s="4"/>
      <c r="RFT153" s="4"/>
      <c r="RFU153" s="4"/>
      <c r="RFV153" s="4"/>
      <c r="RFW153" s="4"/>
      <c r="RFX153" s="4"/>
      <c r="RFY153" s="4"/>
      <c r="RFZ153" s="4"/>
      <c r="RGA153" s="4"/>
      <c r="RGB153" s="4"/>
      <c r="RGC153" s="4"/>
      <c r="RGD153" s="4"/>
      <c r="RGE153" s="4"/>
      <c r="RGF153" s="4"/>
      <c r="RGG153" s="4"/>
      <c r="RGH153" s="4"/>
      <c r="RGI153" s="4"/>
      <c r="RGJ153" s="4"/>
      <c r="RGK153" s="4"/>
      <c r="RGL153" s="4"/>
      <c r="RGM153" s="4"/>
      <c r="RGN153" s="4"/>
      <c r="RGO153" s="4"/>
      <c r="RGP153" s="4"/>
      <c r="RGQ153" s="4"/>
      <c r="RGR153" s="4"/>
      <c r="RGS153" s="4"/>
      <c r="RGT153" s="4"/>
      <c r="RGU153" s="4"/>
      <c r="RGV153" s="4"/>
      <c r="RGW153" s="4"/>
      <c r="RGX153" s="4"/>
      <c r="RGY153" s="4"/>
      <c r="RGZ153" s="4"/>
      <c r="RHA153" s="4"/>
      <c r="RHB153" s="4"/>
      <c r="RHC153" s="4"/>
      <c r="RHD153" s="4"/>
      <c r="RHE153" s="4"/>
      <c r="RHF153" s="4"/>
      <c r="RHG153" s="4"/>
      <c r="RHH153" s="4"/>
      <c r="RHI153" s="4"/>
      <c r="RHJ153" s="4"/>
      <c r="RHK153" s="4"/>
      <c r="RHL153" s="4"/>
      <c r="RHM153" s="4"/>
      <c r="RHN153" s="4"/>
      <c r="RHO153" s="4"/>
      <c r="RHP153" s="4"/>
      <c r="RHQ153" s="4"/>
      <c r="RHR153" s="4"/>
      <c r="RHS153" s="4"/>
      <c r="RHT153" s="4"/>
      <c r="RHU153" s="4"/>
      <c r="RHV153" s="4"/>
      <c r="RHW153" s="4"/>
      <c r="RHX153" s="4"/>
      <c r="RHY153" s="4"/>
      <c r="RHZ153" s="4"/>
      <c r="RIA153" s="4"/>
      <c r="RIB153" s="4"/>
      <c r="RIC153" s="4"/>
      <c r="RID153" s="4"/>
      <c r="RIE153" s="4"/>
      <c r="RIF153" s="4"/>
      <c r="RIG153" s="4"/>
      <c r="RIH153" s="4"/>
      <c r="RII153" s="4"/>
      <c r="RIJ153" s="4"/>
      <c r="RIK153" s="4"/>
      <c r="RIL153" s="4"/>
      <c r="RIM153" s="4"/>
      <c r="RIN153" s="4"/>
      <c r="RIO153" s="4"/>
      <c r="RIP153" s="4"/>
      <c r="RIQ153" s="4"/>
      <c r="RIR153" s="4"/>
      <c r="RIS153" s="4"/>
      <c r="RIT153" s="4"/>
      <c r="RIU153" s="4"/>
      <c r="RIV153" s="4"/>
      <c r="RIW153" s="4"/>
      <c r="RIX153" s="4"/>
      <c r="RIY153" s="4"/>
      <c r="RIZ153" s="4"/>
      <c r="RJA153" s="4"/>
      <c r="RJB153" s="4"/>
      <c r="RJC153" s="4"/>
      <c r="RJD153" s="4"/>
      <c r="RJE153" s="4"/>
      <c r="RJF153" s="4"/>
      <c r="RJG153" s="4"/>
      <c r="RJH153" s="4"/>
      <c r="RJI153" s="4"/>
      <c r="RJJ153" s="4"/>
      <c r="RJK153" s="4"/>
      <c r="RJL153" s="4"/>
      <c r="RJM153" s="4"/>
      <c r="RJN153" s="4"/>
      <c r="RJO153" s="4"/>
      <c r="RJP153" s="4"/>
      <c r="RJQ153" s="4"/>
      <c r="RJR153" s="4"/>
      <c r="RJS153" s="4"/>
      <c r="RJT153" s="4"/>
      <c r="RJU153" s="4"/>
      <c r="RJV153" s="4"/>
      <c r="RJW153" s="4"/>
      <c r="RJX153" s="4"/>
      <c r="RJY153" s="4"/>
      <c r="RJZ153" s="4"/>
      <c r="RKA153" s="4"/>
      <c r="RKB153" s="4"/>
      <c r="RKC153" s="4"/>
      <c r="RKD153" s="4"/>
      <c r="RKE153" s="4"/>
      <c r="RKF153" s="4"/>
      <c r="RKG153" s="4"/>
      <c r="RKH153" s="4"/>
      <c r="RKI153" s="4"/>
      <c r="RKJ153" s="4"/>
      <c r="RKK153" s="4"/>
      <c r="RKL153" s="4"/>
      <c r="RKM153" s="4"/>
      <c r="RKN153" s="4"/>
      <c r="RKO153" s="4"/>
      <c r="RKP153" s="4"/>
      <c r="RKQ153" s="4"/>
      <c r="RKR153" s="4"/>
      <c r="RKS153" s="4"/>
      <c r="RKT153" s="4"/>
      <c r="RKU153" s="4"/>
      <c r="RKV153" s="4"/>
      <c r="RKW153" s="4"/>
      <c r="RKX153" s="4"/>
      <c r="RKY153" s="4"/>
      <c r="RKZ153" s="4"/>
      <c r="RLA153" s="4"/>
      <c r="RLB153" s="4"/>
      <c r="RLC153" s="4"/>
      <c r="RLD153" s="4"/>
      <c r="RLE153" s="4"/>
      <c r="RLF153" s="4"/>
      <c r="RLG153" s="4"/>
      <c r="RLH153" s="4"/>
      <c r="RLI153" s="4"/>
      <c r="RLJ153" s="4"/>
      <c r="RLK153" s="4"/>
      <c r="RLL153" s="4"/>
      <c r="RLM153" s="4"/>
      <c r="RLN153" s="4"/>
      <c r="RLO153" s="4"/>
      <c r="RLP153" s="4"/>
      <c r="RLQ153" s="4"/>
      <c r="RLR153" s="4"/>
      <c r="RLS153" s="74"/>
      <c r="RLT153" s="74"/>
      <c r="RLU153" s="74"/>
      <c r="RLV153" s="74"/>
      <c r="RLW153" s="74"/>
      <c r="RLX153" s="74"/>
      <c r="RLY153" s="4"/>
      <c r="RLZ153" s="4"/>
      <c r="RMA153" s="4"/>
      <c r="RMB153" s="4"/>
      <c r="RMC153" s="4"/>
      <c r="RMD153" s="4"/>
      <c r="RME153" s="4"/>
      <c r="RMF153" s="4"/>
      <c r="RMG153" s="4"/>
      <c r="RMH153" s="4"/>
      <c r="RMI153" s="4"/>
      <c r="RMJ153" s="4"/>
      <c r="RMK153" s="4"/>
      <c r="RML153" s="4"/>
      <c r="RMM153" s="4"/>
      <c r="RMN153" s="4"/>
      <c r="RMO153" s="4"/>
      <c r="RMP153" s="4"/>
      <c r="RMQ153" s="4"/>
      <c r="RMR153" s="4"/>
      <c r="RMS153" s="4"/>
      <c r="RMT153" s="4"/>
      <c r="RMU153" s="4"/>
      <c r="RMV153" s="4"/>
      <c r="RMW153" s="4"/>
      <c r="RMX153" s="4"/>
      <c r="RMY153" s="4"/>
      <c r="RMZ153" s="4"/>
      <c r="RNA153" s="4"/>
      <c r="RNB153" s="4"/>
      <c r="RNC153" s="4"/>
      <c r="RND153" s="4"/>
      <c r="RNE153" s="4"/>
      <c r="RNF153" s="4"/>
      <c r="RNG153" s="4"/>
      <c r="RNH153" s="4"/>
      <c r="RNI153" s="4"/>
      <c r="RNJ153" s="4"/>
      <c r="RNK153" s="4"/>
      <c r="RNL153" s="4"/>
      <c r="RNM153" s="4"/>
      <c r="RNN153" s="4"/>
      <c r="RNO153" s="4"/>
      <c r="RNP153" s="4"/>
      <c r="RNQ153" s="4"/>
      <c r="RNR153" s="4"/>
      <c r="RNS153" s="4"/>
      <c r="RNT153" s="4"/>
      <c r="RNU153" s="4"/>
      <c r="RNV153" s="4"/>
      <c r="RNW153" s="4"/>
      <c r="RNX153" s="4"/>
      <c r="RNY153" s="4"/>
      <c r="RNZ153" s="4"/>
      <c r="ROA153" s="4"/>
      <c r="ROB153" s="4"/>
      <c r="ROC153" s="4"/>
      <c r="ROD153" s="4"/>
      <c r="ROE153" s="4"/>
      <c r="ROF153" s="4"/>
      <c r="ROG153" s="4"/>
      <c r="ROH153" s="4"/>
      <c r="ROI153" s="4"/>
      <c r="ROJ153" s="4"/>
      <c r="ROK153" s="4"/>
      <c r="ROL153" s="4"/>
      <c r="ROM153" s="4"/>
      <c r="RON153" s="4"/>
      <c r="ROO153" s="4"/>
      <c r="ROP153" s="4"/>
      <c r="ROQ153" s="4"/>
      <c r="ROR153" s="4"/>
      <c r="ROS153" s="4"/>
      <c r="ROT153" s="4"/>
      <c r="ROU153" s="4"/>
      <c r="ROV153" s="4"/>
      <c r="ROW153" s="4"/>
      <c r="ROX153" s="4"/>
      <c r="ROY153" s="4"/>
      <c r="ROZ153" s="4"/>
      <c r="RPA153" s="4"/>
      <c r="RPB153" s="4"/>
      <c r="RPC153" s="4"/>
      <c r="RPD153" s="4"/>
      <c r="RPE153" s="4"/>
      <c r="RPF153" s="4"/>
      <c r="RPG153" s="4"/>
      <c r="RPH153" s="4"/>
      <c r="RPI153" s="4"/>
      <c r="RPJ153" s="4"/>
      <c r="RPK153" s="4"/>
      <c r="RPL153" s="4"/>
      <c r="RPM153" s="4"/>
      <c r="RPN153" s="4"/>
      <c r="RPO153" s="4"/>
      <c r="RPP153" s="4"/>
      <c r="RPQ153" s="4"/>
      <c r="RPR153" s="4"/>
      <c r="RPS153" s="4"/>
      <c r="RPT153" s="4"/>
      <c r="RPU153" s="4"/>
      <c r="RPV153" s="4"/>
      <c r="RPW153" s="4"/>
      <c r="RPX153" s="4"/>
      <c r="RPY153" s="4"/>
      <c r="RPZ153" s="4"/>
      <c r="RQA153" s="4"/>
      <c r="RQB153" s="4"/>
      <c r="RQC153" s="4"/>
      <c r="RQD153" s="4"/>
      <c r="RQE153" s="4"/>
      <c r="RQF153" s="4"/>
      <c r="RQG153" s="4"/>
      <c r="RQH153" s="4"/>
      <c r="RQI153" s="4"/>
      <c r="RQJ153" s="4"/>
      <c r="RQK153" s="4"/>
      <c r="RQL153" s="4"/>
      <c r="RQM153" s="4"/>
      <c r="RQN153" s="4"/>
      <c r="RQO153" s="4"/>
      <c r="RQP153" s="4"/>
      <c r="RQQ153" s="4"/>
      <c r="RQR153" s="4"/>
      <c r="RQS153" s="4"/>
      <c r="RQT153" s="4"/>
      <c r="RQU153" s="4"/>
      <c r="RQV153" s="4"/>
      <c r="RQW153" s="4"/>
      <c r="RQX153" s="4"/>
      <c r="RQY153" s="4"/>
      <c r="RQZ153" s="4"/>
      <c r="RRA153" s="4"/>
      <c r="RRB153" s="4"/>
      <c r="RRC153" s="4"/>
      <c r="RRD153" s="4"/>
      <c r="RRE153" s="4"/>
      <c r="RRF153" s="4"/>
      <c r="RRG153" s="4"/>
      <c r="RRH153" s="4"/>
      <c r="RRI153" s="4"/>
      <c r="RRJ153" s="4"/>
      <c r="RRK153" s="4"/>
      <c r="RRL153" s="4"/>
      <c r="RRM153" s="4"/>
      <c r="RRN153" s="4"/>
      <c r="RRO153" s="4"/>
      <c r="RRP153" s="4"/>
      <c r="RRQ153" s="4"/>
      <c r="RRR153" s="4"/>
      <c r="RRS153" s="4"/>
      <c r="RRT153" s="4"/>
      <c r="RRU153" s="4"/>
      <c r="RRV153" s="4"/>
      <c r="RRW153" s="4"/>
      <c r="RRX153" s="4"/>
      <c r="RRY153" s="4"/>
      <c r="RRZ153" s="4"/>
      <c r="RSA153" s="4"/>
      <c r="RSB153" s="4"/>
      <c r="RSC153" s="4"/>
      <c r="RSD153" s="4"/>
      <c r="RSE153" s="4"/>
      <c r="RSF153" s="4"/>
      <c r="RSG153" s="4"/>
      <c r="RSH153" s="4"/>
      <c r="RSI153" s="4"/>
      <c r="RSJ153" s="4"/>
      <c r="RSK153" s="4"/>
      <c r="RSL153" s="4"/>
      <c r="RSM153" s="4"/>
      <c r="RSN153" s="4"/>
      <c r="RSO153" s="4"/>
      <c r="RSP153" s="4"/>
      <c r="RSQ153" s="4"/>
      <c r="RSR153" s="4"/>
      <c r="RSS153" s="4"/>
      <c r="RST153" s="4"/>
      <c r="RSU153" s="4"/>
      <c r="RSV153" s="4"/>
      <c r="RSW153" s="4"/>
      <c r="RSX153" s="4"/>
      <c r="RSY153" s="4"/>
      <c r="RSZ153" s="4"/>
      <c r="RTA153" s="4"/>
      <c r="RTB153" s="4"/>
      <c r="RTC153" s="4"/>
      <c r="RTD153" s="4"/>
      <c r="RTE153" s="4"/>
      <c r="RTF153" s="4"/>
      <c r="RTG153" s="4"/>
      <c r="RTH153" s="4"/>
      <c r="RTI153" s="4"/>
      <c r="RTJ153" s="4"/>
      <c r="RTK153" s="4"/>
      <c r="RTL153" s="4"/>
      <c r="RTM153" s="4"/>
      <c r="RTN153" s="4"/>
      <c r="RTO153" s="4"/>
      <c r="RTP153" s="4"/>
      <c r="RTQ153" s="4"/>
      <c r="RTR153" s="4"/>
      <c r="RTS153" s="4"/>
      <c r="RTT153" s="4"/>
      <c r="RTU153" s="4"/>
      <c r="RTV153" s="4"/>
      <c r="RTW153" s="4"/>
      <c r="RTX153" s="4"/>
      <c r="RTY153" s="4"/>
      <c r="RTZ153" s="4"/>
      <c r="RUA153" s="4"/>
      <c r="RUB153" s="4"/>
      <c r="RUC153" s="4"/>
      <c r="RUD153" s="4"/>
      <c r="RUE153" s="4"/>
      <c r="RUF153" s="4"/>
      <c r="RUG153" s="4"/>
      <c r="RUH153" s="4"/>
      <c r="RUI153" s="4"/>
      <c r="RUJ153" s="4"/>
      <c r="RUK153" s="4"/>
      <c r="RUL153" s="4"/>
      <c r="RUM153" s="4"/>
      <c r="RUN153" s="4"/>
      <c r="RUO153" s="4"/>
      <c r="RUP153" s="4"/>
      <c r="RUQ153" s="4"/>
      <c r="RUR153" s="4"/>
      <c r="RUS153" s="4"/>
      <c r="RUT153" s="4"/>
      <c r="RUU153" s="4"/>
      <c r="RUV153" s="4"/>
      <c r="RUW153" s="4"/>
      <c r="RUX153" s="4"/>
      <c r="RUY153" s="4"/>
      <c r="RUZ153" s="4"/>
      <c r="RVA153" s="4"/>
      <c r="RVB153" s="4"/>
      <c r="RVC153" s="4"/>
      <c r="RVD153" s="4"/>
      <c r="RVE153" s="4"/>
      <c r="RVF153" s="4"/>
      <c r="RVG153" s="4"/>
      <c r="RVH153" s="4"/>
      <c r="RVI153" s="4"/>
      <c r="RVJ153" s="4"/>
      <c r="RVK153" s="4"/>
      <c r="RVL153" s="4"/>
      <c r="RVM153" s="4"/>
      <c r="RVN153" s="4"/>
      <c r="RVO153" s="74"/>
      <c r="RVP153" s="74"/>
      <c r="RVQ153" s="74"/>
      <c r="RVR153" s="74"/>
      <c r="RVS153" s="74"/>
      <c r="RVT153" s="74"/>
      <c r="RVU153" s="4"/>
      <c r="RVV153" s="4"/>
      <c r="RVW153" s="4"/>
      <c r="RVX153" s="4"/>
      <c r="RVY153" s="4"/>
      <c r="RVZ153" s="4"/>
      <c r="RWA153" s="4"/>
      <c r="RWB153" s="4"/>
      <c r="RWC153" s="4"/>
      <c r="RWD153" s="4"/>
      <c r="RWE153" s="4"/>
      <c r="RWF153" s="4"/>
      <c r="RWG153" s="4"/>
      <c r="RWH153" s="4"/>
      <c r="RWI153" s="4"/>
      <c r="RWJ153" s="4"/>
      <c r="RWK153" s="4"/>
      <c r="RWL153" s="4"/>
      <c r="RWM153" s="4"/>
      <c r="RWN153" s="4"/>
      <c r="RWO153" s="4"/>
      <c r="RWP153" s="4"/>
      <c r="RWQ153" s="4"/>
      <c r="RWR153" s="4"/>
      <c r="RWS153" s="4"/>
      <c r="RWT153" s="4"/>
      <c r="RWU153" s="4"/>
      <c r="RWV153" s="4"/>
      <c r="RWW153" s="4"/>
      <c r="RWX153" s="4"/>
      <c r="RWY153" s="4"/>
      <c r="RWZ153" s="4"/>
      <c r="RXA153" s="4"/>
      <c r="RXB153" s="4"/>
      <c r="RXC153" s="4"/>
      <c r="RXD153" s="4"/>
      <c r="RXE153" s="4"/>
      <c r="RXF153" s="4"/>
      <c r="RXG153" s="4"/>
      <c r="RXH153" s="4"/>
      <c r="RXI153" s="4"/>
      <c r="RXJ153" s="4"/>
      <c r="RXK153" s="4"/>
      <c r="RXL153" s="4"/>
      <c r="RXM153" s="4"/>
      <c r="RXN153" s="4"/>
      <c r="RXO153" s="4"/>
      <c r="RXP153" s="4"/>
      <c r="RXQ153" s="4"/>
      <c r="RXR153" s="4"/>
      <c r="RXS153" s="4"/>
      <c r="RXT153" s="4"/>
      <c r="RXU153" s="4"/>
      <c r="RXV153" s="4"/>
      <c r="RXW153" s="4"/>
      <c r="RXX153" s="4"/>
      <c r="RXY153" s="4"/>
      <c r="RXZ153" s="4"/>
      <c r="RYA153" s="4"/>
      <c r="RYB153" s="4"/>
      <c r="RYC153" s="4"/>
      <c r="RYD153" s="4"/>
      <c r="RYE153" s="4"/>
      <c r="RYF153" s="4"/>
      <c r="RYG153" s="4"/>
      <c r="RYH153" s="4"/>
      <c r="RYI153" s="4"/>
      <c r="RYJ153" s="4"/>
      <c r="RYK153" s="4"/>
      <c r="RYL153" s="4"/>
      <c r="RYM153" s="4"/>
      <c r="RYN153" s="4"/>
      <c r="RYO153" s="4"/>
      <c r="RYP153" s="4"/>
      <c r="RYQ153" s="4"/>
      <c r="RYR153" s="4"/>
      <c r="RYS153" s="4"/>
      <c r="RYT153" s="4"/>
      <c r="RYU153" s="4"/>
      <c r="RYV153" s="4"/>
      <c r="RYW153" s="4"/>
      <c r="RYX153" s="4"/>
      <c r="RYY153" s="4"/>
      <c r="RYZ153" s="4"/>
      <c r="RZA153" s="4"/>
      <c r="RZB153" s="4"/>
      <c r="RZC153" s="4"/>
      <c r="RZD153" s="4"/>
      <c r="RZE153" s="4"/>
      <c r="RZF153" s="4"/>
      <c r="RZG153" s="4"/>
      <c r="RZH153" s="4"/>
      <c r="RZI153" s="4"/>
      <c r="RZJ153" s="4"/>
      <c r="RZK153" s="4"/>
      <c r="RZL153" s="4"/>
      <c r="RZM153" s="4"/>
      <c r="RZN153" s="4"/>
      <c r="RZO153" s="4"/>
      <c r="RZP153" s="4"/>
      <c r="RZQ153" s="4"/>
      <c r="RZR153" s="4"/>
      <c r="RZS153" s="4"/>
      <c r="RZT153" s="4"/>
      <c r="RZU153" s="4"/>
      <c r="RZV153" s="4"/>
      <c r="RZW153" s="4"/>
      <c r="RZX153" s="4"/>
      <c r="RZY153" s="4"/>
      <c r="RZZ153" s="4"/>
      <c r="SAA153" s="4"/>
      <c r="SAB153" s="4"/>
      <c r="SAC153" s="4"/>
      <c r="SAD153" s="4"/>
      <c r="SAE153" s="4"/>
      <c r="SAF153" s="4"/>
      <c r="SAG153" s="4"/>
      <c r="SAH153" s="4"/>
      <c r="SAI153" s="4"/>
      <c r="SAJ153" s="4"/>
      <c r="SAK153" s="4"/>
      <c r="SAL153" s="4"/>
      <c r="SAM153" s="4"/>
      <c r="SAN153" s="4"/>
      <c r="SAO153" s="4"/>
      <c r="SAP153" s="4"/>
      <c r="SAQ153" s="4"/>
      <c r="SAR153" s="4"/>
      <c r="SAS153" s="4"/>
      <c r="SAT153" s="4"/>
      <c r="SAU153" s="4"/>
      <c r="SAV153" s="4"/>
      <c r="SAW153" s="4"/>
      <c r="SAX153" s="4"/>
      <c r="SAY153" s="4"/>
      <c r="SAZ153" s="4"/>
      <c r="SBA153" s="4"/>
      <c r="SBB153" s="4"/>
      <c r="SBC153" s="4"/>
      <c r="SBD153" s="4"/>
      <c r="SBE153" s="4"/>
      <c r="SBF153" s="4"/>
      <c r="SBG153" s="4"/>
      <c r="SBH153" s="4"/>
      <c r="SBI153" s="4"/>
      <c r="SBJ153" s="4"/>
      <c r="SBK153" s="4"/>
      <c r="SBL153" s="4"/>
      <c r="SBM153" s="4"/>
      <c r="SBN153" s="4"/>
      <c r="SBO153" s="4"/>
      <c r="SBP153" s="4"/>
      <c r="SBQ153" s="4"/>
      <c r="SBR153" s="4"/>
      <c r="SBS153" s="4"/>
      <c r="SBT153" s="4"/>
      <c r="SBU153" s="4"/>
      <c r="SBV153" s="4"/>
      <c r="SBW153" s="4"/>
      <c r="SBX153" s="4"/>
      <c r="SBY153" s="4"/>
      <c r="SBZ153" s="4"/>
      <c r="SCA153" s="4"/>
      <c r="SCB153" s="4"/>
      <c r="SCC153" s="4"/>
      <c r="SCD153" s="4"/>
      <c r="SCE153" s="4"/>
      <c r="SCF153" s="4"/>
      <c r="SCG153" s="4"/>
      <c r="SCH153" s="4"/>
      <c r="SCI153" s="4"/>
      <c r="SCJ153" s="4"/>
      <c r="SCK153" s="4"/>
      <c r="SCL153" s="4"/>
      <c r="SCM153" s="4"/>
      <c r="SCN153" s="4"/>
      <c r="SCO153" s="4"/>
      <c r="SCP153" s="4"/>
      <c r="SCQ153" s="4"/>
      <c r="SCR153" s="4"/>
      <c r="SCS153" s="4"/>
      <c r="SCT153" s="4"/>
      <c r="SCU153" s="4"/>
      <c r="SCV153" s="4"/>
      <c r="SCW153" s="4"/>
      <c r="SCX153" s="4"/>
      <c r="SCY153" s="4"/>
      <c r="SCZ153" s="4"/>
      <c r="SDA153" s="4"/>
      <c r="SDB153" s="4"/>
      <c r="SDC153" s="4"/>
      <c r="SDD153" s="4"/>
      <c r="SDE153" s="4"/>
      <c r="SDF153" s="4"/>
      <c r="SDG153" s="4"/>
      <c r="SDH153" s="4"/>
      <c r="SDI153" s="4"/>
      <c r="SDJ153" s="4"/>
      <c r="SDK153" s="4"/>
      <c r="SDL153" s="4"/>
      <c r="SDM153" s="4"/>
      <c r="SDN153" s="4"/>
      <c r="SDO153" s="4"/>
      <c r="SDP153" s="4"/>
      <c r="SDQ153" s="4"/>
      <c r="SDR153" s="4"/>
      <c r="SDS153" s="4"/>
      <c r="SDT153" s="4"/>
      <c r="SDU153" s="4"/>
      <c r="SDV153" s="4"/>
      <c r="SDW153" s="4"/>
      <c r="SDX153" s="4"/>
      <c r="SDY153" s="4"/>
      <c r="SDZ153" s="4"/>
      <c r="SEA153" s="4"/>
      <c r="SEB153" s="4"/>
      <c r="SEC153" s="4"/>
      <c r="SED153" s="4"/>
      <c r="SEE153" s="4"/>
      <c r="SEF153" s="4"/>
      <c r="SEG153" s="4"/>
      <c r="SEH153" s="4"/>
      <c r="SEI153" s="4"/>
      <c r="SEJ153" s="4"/>
      <c r="SEK153" s="4"/>
      <c r="SEL153" s="4"/>
      <c r="SEM153" s="4"/>
      <c r="SEN153" s="4"/>
      <c r="SEO153" s="4"/>
      <c r="SEP153" s="4"/>
      <c r="SEQ153" s="4"/>
      <c r="SER153" s="4"/>
      <c r="SES153" s="4"/>
      <c r="SET153" s="4"/>
      <c r="SEU153" s="4"/>
      <c r="SEV153" s="4"/>
      <c r="SEW153" s="4"/>
      <c r="SEX153" s="4"/>
      <c r="SEY153" s="4"/>
      <c r="SEZ153" s="4"/>
      <c r="SFA153" s="4"/>
      <c r="SFB153" s="4"/>
      <c r="SFC153" s="4"/>
      <c r="SFD153" s="4"/>
      <c r="SFE153" s="4"/>
      <c r="SFF153" s="4"/>
      <c r="SFG153" s="4"/>
      <c r="SFH153" s="4"/>
      <c r="SFI153" s="4"/>
      <c r="SFJ153" s="4"/>
      <c r="SFK153" s="74"/>
      <c r="SFL153" s="74"/>
      <c r="SFM153" s="74"/>
      <c r="SFN153" s="74"/>
      <c r="SFO153" s="74"/>
      <c r="SFP153" s="74"/>
      <c r="SFQ153" s="4"/>
      <c r="SFR153" s="4"/>
      <c r="SFS153" s="4"/>
      <c r="SFT153" s="4"/>
      <c r="SFU153" s="4"/>
      <c r="SFV153" s="4"/>
      <c r="SFW153" s="4"/>
      <c r="SFX153" s="4"/>
      <c r="SFY153" s="4"/>
      <c r="SFZ153" s="4"/>
      <c r="SGA153" s="4"/>
      <c r="SGB153" s="4"/>
      <c r="SGC153" s="4"/>
      <c r="SGD153" s="4"/>
      <c r="SGE153" s="4"/>
      <c r="SGF153" s="4"/>
      <c r="SGG153" s="4"/>
      <c r="SGH153" s="4"/>
      <c r="SGI153" s="4"/>
      <c r="SGJ153" s="4"/>
      <c r="SGK153" s="4"/>
      <c r="SGL153" s="4"/>
      <c r="SGM153" s="4"/>
      <c r="SGN153" s="4"/>
      <c r="SGO153" s="4"/>
      <c r="SGP153" s="4"/>
      <c r="SGQ153" s="4"/>
      <c r="SGR153" s="4"/>
      <c r="SGS153" s="4"/>
      <c r="SGT153" s="4"/>
      <c r="SGU153" s="4"/>
      <c r="SGV153" s="4"/>
      <c r="SGW153" s="4"/>
      <c r="SGX153" s="4"/>
      <c r="SGY153" s="4"/>
      <c r="SGZ153" s="4"/>
      <c r="SHA153" s="4"/>
      <c r="SHB153" s="4"/>
      <c r="SHC153" s="4"/>
      <c r="SHD153" s="4"/>
      <c r="SHE153" s="4"/>
      <c r="SHF153" s="4"/>
      <c r="SHG153" s="4"/>
      <c r="SHH153" s="4"/>
      <c r="SHI153" s="4"/>
      <c r="SHJ153" s="4"/>
      <c r="SHK153" s="4"/>
      <c r="SHL153" s="4"/>
      <c r="SHM153" s="4"/>
      <c r="SHN153" s="4"/>
      <c r="SHO153" s="4"/>
      <c r="SHP153" s="4"/>
      <c r="SHQ153" s="4"/>
      <c r="SHR153" s="4"/>
      <c r="SHS153" s="4"/>
      <c r="SHT153" s="4"/>
      <c r="SHU153" s="4"/>
      <c r="SHV153" s="4"/>
      <c r="SHW153" s="4"/>
      <c r="SHX153" s="4"/>
      <c r="SHY153" s="4"/>
      <c r="SHZ153" s="4"/>
      <c r="SIA153" s="4"/>
      <c r="SIB153" s="4"/>
      <c r="SIC153" s="4"/>
      <c r="SID153" s="4"/>
      <c r="SIE153" s="4"/>
      <c r="SIF153" s="4"/>
      <c r="SIG153" s="4"/>
      <c r="SIH153" s="4"/>
      <c r="SII153" s="4"/>
      <c r="SIJ153" s="4"/>
      <c r="SIK153" s="4"/>
      <c r="SIL153" s="4"/>
      <c r="SIM153" s="4"/>
      <c r="SIN153" s="4"/>
      <c r="SIO153" s="4"/>
      <c r="SIP153" s="4"/>
      <c r="SIQ153" s="4"/>
      <c r="SIR153" s="4"/>
      <c r="SIS153" s="4"/>
      <c r="SIT153" s="4"/>
      <c r="SIU153" s="4"/>
      <c r="SIV153" s="4"/>
      <c r="SIW153" s="4"/>
      <c r="SIX153" s="4"/>
      <c r="SIY153" s="4"/>
      <c r="SIZ153" s="4"/>
      <c r="SJA153" s="4"/>
      <c r="SJB153" s="4"/>
      <c r="SJC153" s="4"/>
      <c r="SJD153" s="4"/>
      <c r="SJE153" s="4"/>
      <c r="SJF153" s="4"/>
      <c r="SJG153" s="4"/>
      <c r="SJH153" s="4"/>
      <c r="SJI153" s="4"/>
      <c r="SJJ153" s="4"/>
      <c r="SJK153" s="4"/>
      <c r="SJL153" s="4"/>
      <c r="SJM153" s="4"/>
      <c r="SJN153" s="4"/>
      <c r="SJO153" s="4"/>
      <c r="SJP153" s="4"/>
      <c r="SJQ153" s="4"/>
      <c r="SJR153" s="4"/>
      <c r="SJS153" s="4"/>
      <c r="SJT153" s="4"/>
      <c r="SJU153" s="4"/>
      <c r="SJV153" s="4"/>
      <c r="SJW153" s="4"/>
      <c r="SJX153" s="4"/>
      <c r="SJY153" s="4"/>
      <c r="SJZ153" s="4"/>
      <c r="SKA153" s="4"/>
      <c r="SKB153" s="4"/>
      <c r="SKC153" s="4"/>
      <c r="SKD153" s="4"/>
      <c r="SKE153" s="4"/>
      <c r="SKF153" s="4"/>
      <c r="SKG153" s="4"/>
      <c r="SKH153" s="4"/>
      <c r="SKI153" s="4"/>
      <c r="SKJ153" s="4"/>
      <c r="SKK153" s="4"/>
      <c r="SKL153" s="4"/>
      <c r="SKM153" s="4"/>
      <c r="SKN153" s="4"/>
      <c r="SKO153" s="4"/>
      <c r="SKP153" s="4"/>
      <c r="SKQ153" s="4"/>
      <c r="SKR153" s="4"/>
      <c r="SKS153" s="4"/>
      <c r="SKT153" s="4"/>
      <c r="SKU153" s="4"/>
      <c r="SKV153" s="4"/>
      <c r="SKW153" s="4"/>
      <c r="SKX153" s="4"/>
      <c r="SKY153" s="4"/>
      <c r="SKZ153" s="4"/>
      <c r="SLA153" s="4"/>
      <c r="SLB153" s="4"/>
      <c r="SLC153" s="4"/>
      <c r="SLD153" s="4"/>
      <c r="SLE153" s="4"/>
      <c r="SLF153" s="4"/>
      <c r="SLG153" s="4"/>
      <c r="SLH153" s="4"/>
      <c r="SLI153" s="4"/>
      <c r="SLJ153" s="4"/>
      <c r="SLK153" s="4"/>
      <c r="SLL153" s="4"/>
      <c r="SLM153" s="4"/>
      <c r="SLN153" s="4"/>
      <c r="SLO153" s="4"/>
      <c r="SLP153" s="4"/>
      <c r="SLQ153" s="4"/>
      <c r="SLR153" s="4"/>
      <c r="SLS153" s="4"/>
      <c r="SLT153" s="4"/>
      <c r="SLU153" s="4"/>
      <c r="SLV153" s="4"/>
      <c r="SLW153" s="4"/>
      <c r="SLX153" s="4"/>
      <c r="SLY153" s="4"/>
      <c r="SLZ153" s="4"/>
      <c r="SMA153" s="4"/>
      <c r="SMB153" s="4"/>
      <c r="SMC153" s="4"/>
      <c r="SMD153" s="4"/>
      <c r="SME153" s="4"/>
      <c r="SMF153" s="4"/>
      <c r="SMG153" s="4"/>
      <c r="SMH153" s="4"/>
      <c r="SMI153" s="4"/>
      <c r="SMJ153" s="4"/>
      <c r="SMK153" s="4"/>
      <c r="SML153" s="4"/>
      <c r="SMM153" s="4"/>
      <c r="SMN153" s="4"/>
      <c r="SMO153" s="4"/>
      <c r="SMP153" s="4"/>
      <c r="SMQ153" s="4"/>
      <c r="SMR153" s="4"/>
      <c r="SMS153" s="4"/>
      <c r="SMT153" s="4"/>
      <c r="SMU153" s="4"/>
      <c r="SMV153" s="4"/>
      <c r="SMW153" s="4"/>
      <c r="SMX153" s="4"/>
      <c r="SMY153" s="4"/>
      <c r="SMZ153" s="4"/>
      <c r="SNA153" s="4"/>
      <c r="SNB153" s="4"/>
      <c r="SNC153" s="4"/>
      <c r="SND153" s="4"/>
      <c r="SNE153" s="4"/>
      <c r="SNF153" s="4"/>
      <c r="SNG153" s="4"/>
      <c r="SNH153" s="4"/>
      <c r="SNI153" s="4"/>
      <c r="SNJ153" s="4"/>
      <c r="SNK153" s="4"/>
      <c r="SNL153" s="4"/>
      <c r="SNM153" s="4"/>
      <c r="SNN153" s="4"/>
      <c r="SNO153" s="4"/>
      <c r="SNP153" s="4"/>
      <c r="SNQ153" s="4"/>
      <c r="SNR153" s="4"/>
      <c r="SNS153" s="4"/>
      <c r="SNT153" s="4"/>
      <c r="SNU153" s="4"/>
      <c r="SNV153" s="4"/>
      <c r="SNW153" s="4"/>
      <c r="SNX153" s="4"/>
      <c r="SNY153" s="4"/>
      <c r="SNZ153" s="4"/>
      <c r="SOA153" s="4"/>
      <c r="SOB153" s="4"/>
      <c r="SOC153" s="4"/>
      <c r="SOD153" s="4"/>
      <c r="SOE153" s="4"/>
      <c r="SOF153" s="4"/>
      <c r="SOG153" s="4"/>
      <c r="SOH153" s="4"/>
      <c r="SOI153" s="4"/>
      <c r="SOJ153" s="4"/>
      <c r="SOK153" s="4"/>
      <c r="SOL153" s="4"/>
      <c r="SOM153" s="4"/>
      <c r="SON153" s="4"/>
      <c r="SOO153" s="4"/>
      <c r="SOP153" s="4"/>
      <c r="SOQ153" s="4"/>
      <c r="SOR153" s="4"/>
      <c r="SOS153" s="4"/>
      <c r="SOT153" s="4"/>
      <c r="SOU153" s="4"/>
      <c r="SOV153" s="4"/>
      <c r="SOW153" s="4"/>
      <c r="SOX153" s="4"/>
      <c r="SOY153" s="4"/>
      <c r="SOZ153" s="4"/>
      <c r="SPA153" s="4"/>
      <c r="SPB153" s="4"/>
      <c r="SPC153" s="4"/>
      <c r="SPD153" s="4"/>
      <c r="SPE153" s="4"/>
      <c r="SPF153" s="4"/>
      <c r="SPG153" s="74"/>
      <c r="SPH153" s="74"/>
      <c r="SPI153" s="74"/>
      <c r="SPJ153" s="74"/>
      <c r="SPK153" s="74"/>
      <c r="SPL153" s="74"/>
      <c r="SPM153" s="4"/>
      <c r="SPN153" s="4"/>
      <c r="SPO153" s="4"/>
      <c r="SPP153" s="4"/>
      <c r="SPQ153" s="4"/>
      <c r="SPR153" s="4"/>
      <c r="SPS153" s="4"/>
      <c r="SPT153" s="4"/>
      <c r="SPU153" s="4"/>
      <c r="SPV153" s="4"/>
      <c r="SPW153" s="4"/>
      <c r="SPX153" s="4"/>
      <c r="SPY153" s="4"/>
      <c r="SPZ153" s="4"/>
      <c r="SQA153" s="4"/>
      <c r="SQB153" s="4"/>
      <c r="SQC153" s="4"/>
      <c r="SQD153" s="4"/>
      <c r="SQE153" s="4"/>
      <c r="SQF153" s="4"/>
      <c r="SQG153" s="4"/>
      <c r="SQH153" s="4"/>
      <c r="SQI153" s="4"/>
      <c r="SQJ153" s="4"/>
      <c r="SQK153" s="4"/>
      <c r="SQL153" s="4"/>
      <c r="SQM153" s="4"/>
      <c r="SQN153" s="4"/>
      <c r="SQO153" s="4"/>
      <c r="SQP153" s="4"/>
      <c r="SQQ153" s="4"/>
      <c r="SQR153" s="4"/>
      <c r="SQS153" s="4"/>
      <c r="SQT153" s="4"/>
      <c r="SQU153" s="4"/>
      <c r="SQV153" s="4"/>
      <c r="SQW153" s="4"/>
      <c r="SQX153" s="4"/>
      <c r="SQY153" s="4"/>
      <c r="SQZ153" s="4"/>
      <c r="SRA153" s="4"/>
      <c r="SRB153" s="4"/>
      <c r="SRC153" s="4"/>
      <c r="SRD153" s="4"/>
      <c r="SRE153" s="4"/>
      <c r="SRF153" s="4"/>
      <c r="SRG153" s="4"/>
      <c r="SRH153" s="4"/>
      <c r="SRI153" s="4"/>
      <c r="SRJ153" s="4"/>
      <c r="SRK153" s="4"/>
      <c r="SRL153" s="4"/>
      <c r="SRM153" s="4"/>
      <c r="SRN153" s="4"/>
      <c r="SRO153" s="4"/>
      <c r="SRP153" s="4"/>
      <c r="SRQ153" s="4"/>
      <c r="SRR153" s="4"/>
      <c r="SRS153" s="4"/>
      <c r="SRT153" s="4"/>
      <c r="SRU153" s="4"/>
      <c r="SRV153" s="4"/>
      <c r="SRW153" s="4"/>
      <c r="SRX153" s="4"/>
      <c r="SRY153" s="4"/>
      <c r="SRZ153" s="4"/>
      <c r="SSA153" s="4"/>
      <c r="SSB153" s="4"/>
      <c r="SSC153" s="4"/>
      <c r="SSD153" s="4"/>
      <c r="SSE153" s="4"/>
      <c r="SSF153" s="4"/>
      <c r="SSG153" s="4"/>
      <c r="SSH153" s="4"/>
      <c r="SSI153" s="4"/>
      <c r="SSJ153" s="4"/>
      <c r="SSK153" s="4"/>
      <c r="SSL153" s="4"/>
      <c r="SSM153" s="4"/>
      <c r="SSN153" s="4"/>
      <c r="SSO153" s="4"/>
      <c r="SSP153" s="4"/>
      <c r="SSQ153" s="4"/>
      <c r="SSR153" s="4"/>
      <c r="SSS153" s="4"/>
      <c r="SST153" s="4"/>
      <c r="SSU153" s="4"/>
      <c r="SSV153" s="4"/>
      <c r="SSW153" s="4"/>
      <c r="SSX153" s="4"/>
      <c r="SSY153" s="4"/>
      <c r="SSZ153" s="4"/>
      <c r="STA153" s="4"/>
      <c r="STB153" s="4"/>
      <c r="STC153" s="4"/>
      <c r="STD153" s="4"/>
      <c r="STE153" s="4"/>
      <c r="STF153" s="4"/>
      <c r="STG153" s="4"/>
      <c r="STH153" s="4"/>
      <c r="STI153" s="4"/>
      <c r="STJ153" s="4"/>
      <c r="STK153" s="4"/>
      <c r="STL153" s="4"/>
      <c r="STM153" s="4"/>
      <c r="STN153" s="4"/>
      <c r="STO153" s="4"/>
      <c r="STP153" s="4"/>
      <c r="STQ153" s="4"/>
      <c r="STR153" s="4"/>
      <c r="STS153" s="4"/>
      <c r="STT153" s="4"/>
      <c r="STU153" s="4"/>
      <c r="STV153" s="4"/>
      <c r="STW153" s="4"/>
      <c r="STX153" s="4"/>
      <c r="STY153" s="4"/>
      <c r="STZ153" s="4"/>
      <c r="SUA153" s="4"/>
      <c r="SUB153" s="4"/>
      <c r="SUC153" s="4"/>
      <c r="SUD153" s="4"/>
      <c r="SUE153" s="4"/>
      <c r="SUF153" s="4"/>
      <c r="SUG153" s="4"/>
      <c r="SUH153" s="4"/>
      <c r="SUI153" s="4"/>
      <c r="SUJ153" s="4"/>
      <c r="SUK153" s="4"/>
      <c r="SUL153" s="4"/>
      <c r="SUM153" s="4"/>
      <c r="SUN153" s="4"/>
      <c r="SUO153" s="4"/>
      <c r="SUP153" s="4"/>
      <c r="SUQ153" s="4"/>
      <c r="SUR153" s="4"/>
      <c r="SUS153" s="4"/>
      <c r="SUT153" s="4"/>
      <c r="SUU153" s="4"/>
      <c r="SUV153" s="4"/>
      <c r="SUW153" s="4"/>
      <c r="SUX153" s="4"/>
      <c r="SUY153" s="4"/>
      <c r="SUZ153" s="4"/>
      <c r="SVA153" s="4"/>
      <c r="SVB153" s="4"/>
      <c r="SVC153" s="4"/>
      <c r="SVD153" s="4"/>
      <c r="SVE153" s="4"/>
      <c r="SVF153" s="4"/>
      <c r="SVG153" s="4"/>
      <c r="SVH153" s="4"/>
      <c r="SVI153" s="4"/>
      <c r="SVJ153" s="4"/>
      <c r="SVK153" s="4"/>
      <c r="SVL153" s="4"/>
      <c r="SVM153" s="4"/>
      <c r="SVN153" s="4"/>
      <c r="SVO153" s="4"/>
      <c r="SVP153" s="4"/>
      <c r="SVQ153" s="4"/>
      <c r="SVR153" s="4"/>
      <c r="SVS153" s="4"/>
      <c r="SVT153" s="4"/>
      <c r="SVU153" s="4"/>
      <c r="SVV153" s="4"/>
      <c r="SVW153" s="4"/>
      <c r="SVX153" s="4"/>
      <c r="SVY153" s="4"/>
      <c r="SVZ153" s="4"/>
      <c r="SWA153" s="4"/>
      <c r="SWB153" s="4"/>
      <c r="SWC153" s="4"/>
      <c r="SWD153" s="4"/>
      <c r="SWE153" s="4"/>
      <c r="SWF153" s="4"/>
      <c r="SWG153" s="4"/>
      <c r="SWH153" s="4"/>
      <c r="SWI153" s="4"/>
      <c r="SWJ153" s="4"/>
      <c r="SWK153" s="4"/>
      <c r="SWL153" s="4"/>
      <c r="SWM153" s="4"/>
      <c r="SWN153" s="4"/>
      <c r="SWO153" s="4"/>
      <c r="SWP153" s="4"/>
      <c r="SWQ153" s="4"/>
      <c r="SWR153" s="4"/>
      <c r="SWS153" s="4"/>
      <c r="SWT153" s="4"/>
      <c r="SWU153" s="4"/>
      <c r="SWV153" s="4"/>
      <c r="SWW153" s="4"/>
      <c r="SWX153" s="4"/>
      <c r="SWY153" s="4"/>
      <c r="SWZ153" s="4"/>
      <c r="SXA153" s="4"/>
      <c r="SXB153" s="4"/>
      <c r="SXC153" s="4"/>
      <c r="SXD153" s="4"/>
      <c r="SXE153" s="4"/>
      <c r="SXF153" s="4"/>
      <c r="SXG153" s="4"/>
      <c r="SXH153" s="4"/>
      <c r="SXI153" s="4"/>
      <c r="SXJ153" s="4"/>
      <c r="SXK153" s="4"/>
      <c r="SXL153" s="4"/>
      <c r="SXM153" s="4"/>
      <c r="SXN153" s="4"/>
      <c r="SXO153" s="4"/>
      <c r="SXP153" s="4"/>
      <c r="SXQ153" s="4"/>
      <c r="SXR153" s="4"/>
      <c r="SXS153" s="4"/>
      <c r="SXT153" s="4"/>
      <c r="SXU153" s="4"/>
      <c r="SXV153" s="4"/>
      <c r="SXW153" s="4"/>
      <c r="SXX153" s="4"/>
      <c r="SXY153" s="4"/>
      <c r="SXZ153" s="4"/>
      <c r="SYA153" s="4"/>
      <c r="SYB153" s="4"/>
      <c r="SYC153" s="4"/>
      <c r="SYD153" s="4"/>
      <c r="SYE153" s="4"/>
      <c r="SYF153" s="4"/>
      <c r="SYG153" s="4"/>
      <c r="SYH153" s="4"/>
      <c r="SYI153" s="4"/>
      <c r="SYJ153" s="4"/>
      <c r="SYK153" s="4"/>
      <c r="SYL153" s="4"/>
      <c r="SYM153" s="4"/>
      <c r="SYN153" s="4"/>
      <c r="SYO153" s="4"/>
      <c r="SYP153" s="4"/>
      <c r="SYQ153" s="4"/>
      <c r="SYR153" s="4"/>
      <c r="SYS153" s="4"/>
      <c r="SYT153" s="4"/>
      <c r="SYU153" s="4"/>
      <c r="SYV153" s="4"/>
      <c r="SYW153" s="4"/>
      <c r="SYX153" s="4"/>
      <c r="SYY153" s="4"/>
      <c r="SYZ153" s="4"/>
      <c r="SZA153" s="4"/>
      <c r="SZB153" s="4"/>
      <c r="SZC153" s="74"/>
      <c r="SZD153" s="74"/>
      <c r="SZE153" s="74"/>
      <c r="SZF153" s="74"/>
      <c r="SZG153" s="74"/>
      <c r="SZH153" s="74"/>
      <c r="SZI153" s="4"/>
      <c r="SZJ153" s="4"/>
      <c r="SZK153" s="4"/>
      <c r="SZL153" s="4"/>
      <c r="SZM153" s="4"/>
      <c r="SZN153" s="4"/>
      <c r="SZO153" s="4"/>
      <c r="SZP153" s="4"/>
      <c r="SZQ153" s="4"/>
      <c r="SZR153" s="4"/>
      <c r="SZS153" s="4"/>
      <c r="SZT153" s="4"/>
      <c r="SZU153" s="4"/>
      <c r="SZV153" s="4"/>
      <c r="SZW153" s="4"/>
      <c r="SZX153" s="4"/>
      <c r="SZY153" s="4"/>
      <c r="SZZ153" s="4"/>
      <c r="TAA153" s="4"/>
      <c r="TAB153" s="4"/>
      <c r="TAC153" s="4"/>
      <c r="TAD153" s="4"/>
      <c r="TAE153" s="4"/>
      <c r="TAF153" s="4"/>
      <c r="TAG153" s="4"/>
      <c r="TAH153" s="4"/>
      <c r="TAI153" s="4"/>
      <c r="TAJ153" s="4"/>
      <c r="TAK153" s="4"/>
      <c r="TAL153" s="4"/>
      <c r="TAM153" s="4"/>
      <c r="TAN153" s="4"/>
      <c r="TAO153" s="4"/>
      <c r="TAP153" s="4"/>
      <c r="TAQ153" s="4"/>
      <c r="TAR153" s="4"/>
      <c r="TAS153" s="4"/>
      <c r="TAT153" s="4"/>
      <c r="TAU153" s="4"/>
      <c r="TAV153" s="4"/>
      <c r="TAW153" s="4"/>
      <c r="TAX153" s="4"/>
      <c r="TAY153" s="4"/>
      <c r="TAZ153" s="4"/>
      <c r="TBA153" s="4"/>
      <c r="TBB153" s="4"/>
      <c r="TBC153" s="4"/>
      <c r="TBD153" s="4"/>
      <c r="TBE153" s="4"/>
      <c r="TBF153" s="4"/>
      <c r="TBG153" s="4"/>
      <c r="TBH153" s="4"/>
      <c r="TBI153" s="4"/>
      <c r="TBJ153" s="4"/>
      <c r="TBK153" s="4"/>
      <c r="TBL153" s="4"/>
      <c r="TBM153" s="4"/>
      <c r="TBN153" s="4"/>
      <c r="TBO153" s="4"/>
      <c r="TBP153" s="4"/>
      <c r="TBQ153" s="4"/>
      <c r="TBR153" s="4"/>
      <c r="TBS153" s="4"/>
      <c r="TBT153" s="4"/>
      <c r="TBU153" s="4"/>
      <c r="TBV153" s="4"/>
      <c r="TBW153" s="4"/>
      <c r="TBX153" s="4"/>
      <c r="TBY153" s="4"/>
      <c r="TBZ153" s="4"/>
      <c r="TCA153" s="4"/>
      <c r="TCB153" s="4"/>
      <c r="TCC153" s="4"/>
      <c r="TCD153" s="4"/>
      <c r="TCE153" s="4"/>
      <c r="TCF153" s="4"/>
      <c r="TCG153" s="4"/>
      <c r="TCH153" s="4"/>
      <c r="TCI153" s="4"/>
      <c r="TCJ153" s="4"/>
      <c r="TCK153" s="4"/>
      <c r="TCL153" s="4"/>
      <c r="TCM153" s="4"/>
      <c r="TCN153" s="4"/>
      <c r="TCO153" s="4"/>
      <c r="TCP153" s="4"/>
      <c r="TCQ153" s="4"/>
      <c r="TCR153" s="4"/>
      <c r="TCS153" s="4"/>
      <c r="TCT153" s="4"/>
      <c r="TCU153" s="4"/>
      <c r="TCV153" s="4"/>
      <c r="TCW153" s="4"/>
      <c r="TCX153" s="4"/>
      <c r="TCY153" s="4"/>
      <c r="TCZ153" s="4"/>
      <c r="TDA153" s="4"/>
      <c r="TDB153" s="4"/>
      <c r="TDC153" s="4"/>
      <c r="TDD153" s="4"/>
      <c r="TDE153" s="4"/>
      <c r="TDF153" s="4"/>
      <c r="TDG153" s="4"/>
      <c r="TDH153" s="4"/>
      <c r="TDI153" s="4"/>
      <c r="TDJ153" s="4"/>
      <c r="TDK153" s="4"/>
      <c r="TDL153" s="4"/>
      <c r="TDM153" s="4"/>
      <c r="TDN153" s="4"/>
      <c r="TDO153" s="4"/>
      <c r="TDP153" s="4"/>
      <c r="TDQ153" s="4"/>
      <c r="TDR153" s="4"/>
      <c r="TDS153" s="4"/>
      <c r="TDT153" s="4"/>
      <c r="TDU153" s="4"/>
      <c r="TDV153" s="4"/>
      <c r="TDW153" s="4"/>
      <c r="TDX153" s="4"/>
      <c r="TDY153" s="4"/>
      <c r="TDZ153" s="4"/>
      <c r="TEA153" s="4"/>
      <c r="TEB153" s="4"/>
      <c r="TEC153" s="4"/>
      <c r="TED153" s="4"/>
      <c r="TEE153" s="4"/>
      <c r="TEF153" s="4"/>
      <c r="TEG153" s="4"/>
      <c r="TEH153" s="4"/>
      <c r="TEI153" s="4"/>
      <c r="TEJ153" s="4"/>
      <c r="TEK153" s="4"/>
      <c r="TEL153" s="4"/>
      <c r="TEM153" s="4"/>
      <c r="TEN153" s="4"/>
      <c r="TEO153" s="4"/>
      <c r="TEP153" s="4"/>
      <c r="TEQ153" s="4"/>
      <c r="TER153" s="4"/>
      <c r="TES153" s="4"/>
      <c r="TET153" s="4"/>
      <c r="TEU153" s="4"/>
      <c r="TEV153" s="4"/>
      <c r="TEW153" s="4"/>
      <c r="TEX153" s="4"/>
      <c r="TEY153" s="4"/>
      <c r="TEZ153" s="4"/>
      <c r="TFA153" s="4"/>
      <c r="TFB153" s="4"/>
      <c r="TFC153" s="4"/>
      <c r="TFD153" s="4"/>
      <c r="TFE153" s="4"/>
      <c r="TFF153" s="4"/>
      <c r="TFG153" s="4"/>
      <c r="TFH153" s="4"/>
      <c r="TFI153" s="4"/>
      <c r="TFJ153" s="4"/>
      <c r="TFK153" s="4"/>
      <c r="TFL153" s="4"/>
      <c r="TFM153" s="4"/>
      <c r="TFN153" s="4"/>
      <c r="TFO153" s="4"/>
      <c r="TFP153" s="4"/>
      <c r="TFQ153" s="4"/>
      <c r="TFR153" s="4"/>
      <c r="TFS153" s="4"/>
      <c r="TFT153" s="4"/>
      <c r="TFU153" s="4"/>
      <c r="TFV153" s="4"/>
      <c r="TFW153" s="4"/>
      <c r="TFX153" s="4"/>
      <c r="TFY153" s="4"/>
      <c r="TFZ153" s="4"/>
      <c r="TGA153" s="4"/>
      <c r="TGB153" s="4"/>
      <c r="TGC153" s="4"/>
      <c r="TGD153" s="4"/>
      <c r="TGE153" s="4"/>
      <c r="TGF153" s="4"/>
      <c r="TGG153" s="4"/>
      <c r="TGH153" s="4"/>
      <c r="TGI153" s="4"/>
      <c r="TGJ153" s="4"/>
      <c r="TGK153" s="4"/>
      <c r="TGL153" s="4"/>
      <c r="TGM153" s="4"/>
      <c r="TGN153" s="4"/>
      <c r="TGO153" s="4"/>
      <c r="TGP153" s="4"/>
      <c r="TGQ153" s="4"/>
      <c r="TGR153" s="4"/>
      <c r="TGS153" s="4"/>
      <c r="TGT153" s="4"/>
      <c r="TGU153" s="4"/>
      <c r="TGV153" s="4"/>
      <c r="TGW153" s="4"/>
      <c r="TGX153" s="4"/>
      <c r="TGY153" s="4"/>
      <c r="TGZ153" s="4"/>
      <c r="THA153" s="4"/>
      <c r="THB153" s="4"/>
      <c r="THC153" s="4"/>
      <c r="THD153" s="4"/>
      <c r="THE153" s="4"/>
      <c r="THF153" s="4"/>
      <c r="THG153" s="4"/>
      <c r="THH153" s="4"/>
      <c r="THI153" s="4"/>
      <c r="THJ153" s="4"/>
      <c r="THK153" s="4"/>
      <c r="THL153" s="4"/>
      <c r="THM153" s="4"/>
      <c r="THN153" s="4"/>
      <c r="THO153" s="4"/>
      <c r="THP153" s="4"/>
      <c r="THQ153" s="4"/>
      <c r="THR153" s="4"/>
      <c r="THS153" s="4"/>
      <c r="THT153" s="4"/>
      <c r="THU153" s="4"/>
      <c r="THV153" s="4"/>
      <c r="THW153" s="4"/>
      <c r="THX153" s="4"/>
      <c r="THY153" s="4"/>
      <c r="THZ153" s="4"/>
      <c r="TIA153" s="4"/>
      <c r="TIB153" s="4"/>
      <c r="TIC153" s="4"/>
      <c r="TID153" s="4"/>
      <c r="TIE153" s="4"/>
      <c r="TIF153" s="4"/>
      <c r="TIG153" s="4"/>
      <c r="TIH153" s="4"/>
      <c r="TII153" s="4"/>
      <c r="TIJ153" s="4"/>
      <c r="TIK153" s="4"/>
      <c r="TIL153" s="4"/>
      <c r="TIM153" s="4"/>
      <c r="TIN153" s="4"/>
      <c r="TIO153" s="4"/>
      <c r="TIP153" s="4"/>
      <c r="TIQ153" s="4"/>
      <c r="TIR153" s="4"/>
      <c r="TIS153" s="4"/>
      <c r="TIT153" s="4"/>
      <c r="TIU153" s="4"/>
      <c r="TIV153" s="4"/>
      <c r="TIW153" s="4"/>
      <c r="TIX153" s="4"/>
      <c r="TIY153" s="74"/>
      <c r="TIZ153" s="74"/>
      <c r="TJA153" s="74"/>
      <c r="TJB153" s="74"/>
      <c r="TJC153" s="74"/>
      <c r="TJD153" s="74"/>
      <c r="TJE153" s="4"/>
      <c r="TJF153" s="4"/>
      <c r="TJG153" s="4"/>
      <c r="TJH153" s="4"/>
      <c r="TJI153" s="4"/>
      <c r="TJJ153" s="4"/>
      <c r="TJK153" s="4"/>
      <c r="TJL153" s="4"/>
      <c r="TJM153" s="4"/>
      <c r="TJN153" s="4"/>
      <c r="TJO153" s="4"/>
      <c r="TJP153" s="4"/>
      <c r="TJQ153" s="4"/>
      <c r="TJR153" s="4"/>
      <c r="TJS153" s="4"/>
      <c r="TJT153" s="4"/>
      <c r="TJU153" s="4"/>
      <c r="TJV153" s="4"/>
      <c r="TJW153" s="4"/>
      <c r="TJX153" s="4"/>
      <c r="TJY153" s="4"/>
      <c r="TJZ153" s="4"/>
      <c r="TKA153" s="4"/>
      <c r="TKB153" s="4"/>
      <c r="TKC153" s="4"/>
      <c r="TKD153" s="4"/>
      <c r="TKE153" s="4"/>
      <c r="TKF153" s="4"/>
      <c r="TKG153" s="4"/>
      <c r="TKH153" s="4"/>
      <c r="TKI153" s="4"/>
      <c r="TKJ153" s="4"/>
      <c r="TKK153" s="4"/>
      <c r="TKL153" s="4"/>
      <c r="TKM153" s="4"/>
      <c r="TKN153" s="4"/>
      <c r="TKO153" s="4"/>
      <c r="TKP153" s="4"/>
      <c r="TKQ153" s="4"/>
      <c r="TKR153" s="4"/>
      <c r="TKS153" s="4"/>
      <c r="TKT153" s="4"/>
      <c r="TKU153" s="4"/>
      <c r="TKV153" s="4"/>
      <c r="TKW153" s="4"/>
      <c r="TKX153" s="4"/>
      <c r="TKY153" s="4"/>
      <c r="TKZ153" s="4"/>
      <c r="TLA153" s="4"/>
      <c r="TLB153" s="4"/>
      <c r="TLC153" s="4"/>
      <c r="TLD153" s="4"/>
      <c r="TLE153" s="4"/>
      <c r="TLF153" s="4"/>
      <c r="TLG153" s="4"/>
      <c r="TLH153" s="4"/>
      <c r="TLI153" s="4"/>
      <c r="TLJ153" s="4"/>
      <c r="TLK153" s="4"/>
      <c r="TLL153" s="4"/>
      <c r="TLM153" s="4"/>
      <c r="TLN153" s="4"/>
      <c r="TLO153" s="4"/>
      <c r="TLP153" s="4"/>
      <c r="TLQ153" s="4"/>
      <c r="TLR153" s="4"/>
      <c r="TLS153" s="4"/>
      <c r="TLT153" s="4"/>
      <c r="TLU153" s="4"/>
      <c r="TLV153" s="4"/>
      <c r="TLW153" s="4"/>
      <c r="TLX153" s="4"/>
      <c r="TLY153" s="4"/>
      <c r="TLZ153" s="4"/>
      <c r="TMA153" s="4"/>
      <c r="TMB153" s="4"/>
      <c r="TMC153" s="4"/>
      <c r="TMD153" s="4"/>
      <c r="TME153" s="4"/>
      <c r="TMF153" s="4"/>
      <c r="TMG153" s="4"/>
      <c r="TMH153" s="4"/>
      <c r="TMI153" s="4"/>
      <c r="TMJ153" s="4"/>
      <c r="TMK153" s="4"/>
      <c r="TML153" s="4"/>
      <c r="TMM153" s="4"/>
      <c r="TMN153" s="4"/>
      <c r="TMO153" s="4"/>
      <c r="TMP153" s="4"/>
      <c r="TMQ153" s="4"/>
      <c r="TMR153" s="4"/>
      <c r="TMS153" s="4"/>
      <c r="TMT153" s="4"/>
      <c r="TMU153" s="4"/>
      <c r="TMV153" s="4"/>
      <c r="TMW153" s="4"/>
      <c r="TMX153" s="4"/>
      <c r="TMY153" s="4"/>
      <c r="TMZ153" s="4"/>
      <c r="TNA153" s="4"/>
      <c r="TNB153" s="4"/>
      <c r="TNC153" s="4"/>
      <c r="TND153" s="4"/>
      <c r="TNE153" s="4"/>
      <c r="TNF153" s="4"/>
      <c r="TNG153" s="4"/>
      <c r="TNH153" s="4"/>
      <c r="TNI153" s="4"/>
      <c r="TNJ153" s="4"/>
      <c r="TNK153" s="4"/>
      <c r="TNL153" s="4"/>
      <c r="TNM153" s="4"/>
      <c r="TNN153" s="4"/>
      <c r="TNO153" s="4"/>
      <c r="TNP153" s="4"/>
      <c r="TNQ153" s="4"/>
      <c r="TNR153" s="4"/>
      <c r="TNS153" s="4"/>
      <c r="TNT153" s="4"/>
      <c r="TNU153" s="4"/>
      <c r="TNV153" s="4"/>
      <c r="TNW153" s="4"/>
      <c r="TNX153" s="4"/>
      <c r="TNY153" s="4"/>
      <c r="TNZ153" s="4"/>
      <c r="TOA153" s="4"/>
      <c r="TOB153" s="4"/>
      <c r="TOC153" s="4"/>
      <c r="TOD153" s="4"/>
      <c r="TOE153" s="4"/>
      <c r="TOF153" s="4"/>
      <c r="TOG153" s="4"/>
      <c r="TOH153" s="4"/>
      <c r="TOI153" s="4"/>
      <c r="TOJ153" s="4"/>
      <c r="TOK153" s="4"/>
      <c r="TOL153" s="4"/>
      <c r="TOM153" s="4"/>
      <c r="TON153" s="4"/>
      <c r="TOO153" s="4"/>
      <c r="TOP153" s="4"/>
      <c r="TOQ153" s="4"/>
      <c r="TOR153" s="4"/>
      <c r="TOS153" s="4"/>
      <c r="TOT153" s="4"/>
      <c r="TOU153" s="4"/>
      <c r="TOV153" s="4"/>
      <c r="TOW153" s="4"/>
      <c r="TOX153" s="4"/>
      <c r="TOY153" s="4"/>
      <c r="TOZ153" s="4"/>
      <c r="TPA153" s="4"/>
      <c r="TPB153" s="4"/>
      <c r="TPC153" s="4"/>
      <c r="TPD153" s="4"/>
      <c r="TPE153" s="4"/>
      <c r="TPF153" s="4"/>
      <c r="TPG153" s="4"/>
      <c r="TPH153" s="4"/>
      <c r="TPI153" s="4"/>
      <c r="TPJ153" s="4"/>
      <c r="TPK153" s="4"/>
      <c r="TPL153" s="4"/>
      <c r="TPM153" s="4"/>
      <c r="TPN153" s="4"/>
      <c r="TPO153" s="4"/>
      <c r="TPP153" s="4"/>
      <c r="TPQ153" s="4"/>
      <c r="TPR153" s="4"/>
      <c r="TPS153" s="4"/>
      <c r="TPT153" s="4"/>
      <c r="TPU153" s="4"/>
      <c r="TPV153" s="4"/>
      <c r="TPW153" s="4"/>
      <c r="TPX153" s="4"/>
      <c r="TPY153" s="4"/>
      <c r="TPZ153" s="4"/>
      <c r="TQA153" s="4"/>
      <c r="TQB153" s="4"/>
      <c r="TQC153" s="4"/>
      <c r="TQD153" s="4"/>
      <c r="TQE153" s="4"/>
      <c r="TQF153" s="4"/>
      <c r="TQG153" s="4"/>
      <c r="TQH153" s="4"/>
      <c r="TQI153" s="4"/>
      <c r="TQJ153" s="4"/>
      <c r="TQK153" s="4"/>
      <c r="TQL153" s="4"/>
      <c r="TQM153" s="4"/>
      <c r="TQN153" s="4"/>
      <c r="TQO153" s="4"/>
      <c r="TQP153" s="4"/>
      <c r="TQQ153" s="4"/>
      <c r="TQR153" s="4"/>
      <c r="TQS153" s="4"/>
      <c r="TQT153" s="4"/>
      <c r="TQU153" s="4"/>
      <c r="TQV153" s="4"/>
      <c r="TQW153" s="4"/>
      <c r="TQX153" s="4"/>
      <c r="TQY153" s="4"/>
      <c r="TQZ153" s="4"/>
      <c r="TRA153" s="4"/>
      <c r="TRB153" s="4"/>
      <c r="TRC153" s="4"/>
      <c r="TRD153" s="4"/>
      <c r="TRE153" s="4"/>
      <c r="TRF153" s="4"/>
      <c r="TRG153" s="4"/>
      <c r="TRH153" s="4"/>
      <c r="TRI153" s="4"/>
      <c r="TRJ153" s="4"/>
      <c r="TRK153" s="4"/>
      <c r="TRL153" s="4"/>
      <c r="TRM153" s="4"/>
      <c r="TRN153" s="4"/>
      <c r="TRO153" s="4"/>
      <c r="TRP153" s="4"/>
      <c r="TRQ153" s="4"/>
      <c r="TRR153" s="4"/>
      <c r="TRS153" s="4"/>
      <c r="TRT153" s="4"/>
      <c r="TRU153" s="4"/>
      <c r="TRV153" s="4"/>
      <c r="TRW153" s="4"/>
      <c r="TRX153" s="4"/>
      <c r="TRY153" s="4"/>
      <c r="TRZ153" s="4"/>
      <c r="TSA153" s="4"/>
      <c r="TSB153" s="4"/>
      <c r="TSC153" s="4"/>
      <c r="TSD153" s="4"/>
      <c r="TSE153" s="4"/>
      <c r="TSF153" s="4"/>
      <c r="TSG153" s="4"/>
      <c r="TSH153" s="4"/>
      <c r="TSI153" s="4"/>
      <c r="TSJ153" s="4"/>
      <c r="TSK153" s="4"/>
      <c r="TSL153" s="4"/>
      <c r="TSM153" s="4"/>
      <c r="TSN153" s="4"/>
      <c r="TSO153" s="4"/>
      <c r="TSP153" s="4"/>
      <c r="TSQ153" s="4"/>
      <c r="TSR153" s="4"/>
      <c r="TSS153" s="4"/>
      <c r="TST153" s="4"/>
      <c r="TSU153" s="74"/>
      <c r="TSV153" s="74"/>
      <c r="TSW153" s="74"/>
      <c r="TSX153" s="74"/>
      <c r="TSY153" s="74"/>
      <c r="TSZ153" s="74"/>
      <c r="TTA153" s="4"/>
      <c r="TTB153" s="4"/>
      <c r="TTC153" s="4"/>
      <c r="TTD153" s="4"/>
      <c r="TTE153" s="4"/>
      <c r="TTF153" s="4"/>
      <c r="TTG153" s="4"/>
      <c r="TTH153" s="4"/>
      <c r="TTI153" s="4"/>
      <c r="TTJ153" s="4"/>
      <c r="TTK153" s="4"/>
      <c r="TTL153" s="4"/>
      <c r="TTM153" s="4"/>
      <c r="TTN153" s="4"/>
      <c r="TTO153" s="4"/>
      <c r="TTP153" s="4"/>
      <c r="TTQ153" s="4"/>
      <c r="TTR153" s="4"/>
      <c r="TTS153" s="4"/>
      <c r="TTT153" s="4"/>
      <c r="TTU153" s="4"/>
      <c r="TTV153" s="4"/>
      <c r="TTW153" s="4"/>
      <c r="TTX153" s="4"/>
      <c r="TTY153" s="4"/>
      <c r="TTZ153" s="4"/>
      <c r="TUA153" s="4"/>
      <c r="TUB153" s="4"/>
      <c r="TUC153" s="4"/>
      <c r="TUD153" s="4"/>
      <c r="TUE153" s="4"/>
      <c r="TUF153" s="4"/>
      <c r="TUG153" s="4"/>
      <c r="TUH153" s="4"/>
      <c r="TUI153" s="4"/>
      <c r="TUJ153" s="4"/>
      <c r="TUK153" s="4"/>
      <c r="TUL153" s="4"/>
      <c r="TUM153" s="4"/>
      <c r="TUN153" s="4"/>
      <c r="TUO153" s="4"/>
      <c r="TUP153" s="4"/>
      <c r="TUQ153" s="4"/>
      <c r="TUR153" s="4"/>
      <c r="TUS153" s="4"/>
      <c r="TUT153" s="4"/>
      <c r="TUU153" s="4"/>
      <c r="TUV153" s="4"/>
      <c r="TUW153" s="4"/>
      <c r="TUX153" s="4"/>
      <c r="TUY153" s="4"/>
      <c r="TUZ153" s="4"/>
      <c r="TVA153" s="4"/>
      <c r="TVB153" s="4"/>
      <c r="TVC153" s="4"/>
      <c r="TVD153" s="4"/>
      <c r="TVE153" s="4"/>
      <c r="TVF153" s="4"/>
      <c r="TVG153" s="4"/>
      <c r="TVH153" s="4"/>
      <c r="TVI153" s="4"/>
      <c r="TVJ153" s="4"/>
      <c r="TVK153" s="4"/>
      <c r="TVL153" s="4"/>
      <c r="TVM153" s="4"/>
      <c r="TVN153" s="4"/>
      <c r="TVO153" s="4"/>
      <c r="TVP153" s="4"/>
      <c r="TVQ153" s="4"/>
      <c r="TVR153" s="4"/>
      <c r="TVS153" s="4"/>
      <c r="TVT153" s="4"/>
      <c r="TVU153" s="4"/>
      <c r="TVV153" s="4"/>
      <c r="TVW153" s="4"/>
      <c r="TVX153" s="4"/>
      <c r="TVY153" s="4"/>
      <c r="TVZ153" s="4"/>
      <c r="TWA153" s="4"/>
      <c r="TWB153" s="4"/>
      <c r="TWC153" s="4"/>
      <c r="TWD153" s="4"/>
      <c r="TWE153" s="4"/>
      <c r="TWF153" s="4"/>
      <c r="TWG153" s="4"/>
      <c r="TWH153" s="4"/>
      <c r="TWI153" s="4"/>
      <c r="TWJ153" s="4"/>
      <c r="TWK153" s="4"/>
      <c r="TWL153" s="4"/>
      <c r="TWM153" s="4"/>
      <c r="TWN153" s="4"/>
      <c r="TWO153" s="4"/>
      <c r="TWP153" s="4"/>
      <c r="TWQ153" s="4"/>
      <c r="TWR153" s="4"/>
      <c r="TWS153" s="4"/>
      <c r="TWT153" s="4"/>
      <c r="TWU153" s="4"/>
      <c r="TWV153" s="4"/>
      <c r="TWW153" s="4"/>
      <c r="TWX153" s="4"/>
      <c r="TWY153" s="4"/>
      <c r="TWZ153" s="4"/>
      <c r="TXA153" s="4"/>
      <c r="TXB153" s="4"/>
      <c r="TXC153" s="4"/>
      <c r="TXD153" s="4"/>
      <c r="TXE153" s="4"/>
      <c r="TXF153" s="4"/>
      <c r="TXG153" s="4"/>
      <c r="TXH153" s="4"/>
      <c r="TXI153" s="4"/>
      <c r="TXJ153" s="4"/>
      <c r="TXK153" s="4"/>
      <c r="TXL153" s="4"/>
      <c r="TXM153" s="4"/>
      <c r="TXN153" s="4"/>
      <c r="TXO153" s="4"/>
      <c r="TXP153" s="4"/>
      <c r="TXQ153" s="4"/>
      <c r="TXR153" s="4"/>
      <c r="TXS153" s="4"/>
      <c r="TXT153" s="4"/>
      <c r="TXU153" s="4"/>
      <c r="TXV153" s="4"/>
      <c r="TXW153" s="4"/>
      <c r="TXX153" s="4"/>
      <c r="TXY153" s="4"/>
      <c r="TXZ153" s="4"/>
      <c r="TYA153" s="4"/>
      <c r="TYB153" s="4"/>
      <c r="TYC153" s="4"/>
      <c r="TYD153" s="4"/>
      <c r="TYE153" s="4"/>
      <c r="TYF153" s="4"/>
      <c r="TYG153" s="4"/>
      <c r="TYH153" s="4"/>
      <c r="TYI153" s="4"/>
      <c r="TYJ153" s="4"/>
      <c r="TYK153" s="4"/>
      <c r="TYL153" s="4"/>
      <c r="TYM153" s="4"/>
      <c r="TYN153" s="4"/>
      <c r="TYO153" s="4"/>
      <c r="TYP153" s="4"/>
      <c r="TYQ153" s="4"/>
      <c r="TYR153" s="4"/>
      <c r="TYS153" s="4"/>
      <c r="TYT153" s="4"/>
      <c r="TYU153" s="4"/>
      <c r="TYV153" s="4"/>
      <c r="TYW153" s="4"/>
      <c r="TYX153" s="4"/>
      <c r="TYY153" s="4"/>
      <c r="TYZ153" s="4"/>
      <c r="TZA153" s="4"/>
      <c r="TZB153" s="4"/>
      <c r="TZC153" s="4"/>
      <c r="TZD153" s="4"/>
      <c r="TZE153" s="4"/>
      <c r="TZF153" s="4"/>
      <c r="TZG153" s="4"/>
      <c r="TZH153" s="4"/>
      <c r="TZI153" s="4"/>
      <c r="TZJ153" s="4"/>
      <c r="TZK153" s="4"/>
      <c r="TZL153" s="4"/>
      <c r="TZM153" s="4"/>
      <c r="TZN153" s="4"/>
      <c r="TZO153" s="4"/>
      <c r="TZP153" s="4"/>
      <c r="TZQ153" s="4"/>
      <c r="TZR153" s="4"/>
      <c r="TZS153" s="4"/>
      <c r="TZT153" s="4"/>
      <c r="TZU153" s="4"/>
      <c r="TZV153" s="4"/>
      <c r="TZW153" s="4"/>
      <c r="TZX153" s="4"/>
      <c r="TZY153" s="4"/>
      <c r="TZZ153" s="4"/>
      <c r="UAA153" s="4"/>
      <c r="UAB153" s="4"/>
      <c r="UAC153" s="4"/>
      <c r="UAD153" s="4"/>
      <c r="UAE153" s="4"/>
      <c r="UAF153" s="4"/>
      <c r="UAG153" s="4"/>
      <c r="UAH153" s="4"/>
      <c r="UAI153" s="4"/>
      <c r="UAJ153" s="4"/>
      <c r="UAK153" s="4"/>
      <c r="UAL153" s="4"/>
      <c r="UAM153" s="4"/>
      <c r="UAN153" s="4"/>
      <c r="UAO153" s="4"/>
      <c r="UAP153" s="4"/>
      <c r="UAQ153" s="4"/>
      <c r="UAR153" s="4"/>
      <c r="UAS153" s="4"/>
      <c r="UAT153" s="4"/>
      <c r="UAU153" s="4"/>
      <c r="UAV153" s="4"/>
      <c r="UAW153" s="4"/>
      <c r="UAX153" s="4"/>
      <c r="UAY153" s="4"/>
      <c r="UAZ153" s="4"/>
      <c r="UBA153" s="4"/>
      <c r="UBB153" s="4"/>
      <c r="UBC153" s="4"/>
      <c r="UBD153" s="4"/>
      <c r="UBE153" s="4"/>
      <c r="UBF153" s="4"/>
      <c r="UBG153" s="4"/>
      <c r="UBH153" s="4"/>
      <c r="UBI153" s="4"/>
      <c r="UBJ153" s="4"/>
      <c r="UBK153" s="4"/>
      <c r="UBL153" s="4"/>
      <c r="UBM153" s="4"/>
      <c r="UBN153" s="4"/>
      <c r="UBO153" s="4"/>
      <c r="UBP153" s="4"/>
      <c r="UBQ153" s="4"/>
      <c r="UBR153" s="4"/>
      <c r="UBS153" s="4"/>
      <c r="UBT153" s="4"/>
      <c r="UBU153" s="4"/>
      <c r="UBV153" s="4"/>
      <c r="UBW153" s="4"/>
      <c r="UBX153" s="4"/>
      <c r="UBY153" s="4"/>
      <c r="UBZ153" s="4"/>
      <c r="UCA153" s="4"/>
      <c r="UCB153" s="4"/>
      <c r="UCC153" s="4"/>
      <c r="UCD153" s="4"/>
      <c r="UCE153" s="4"/>
      <c r="UCF153" s="4"/>
      <c r="UCG153" s="4"/>
      <c r="UCH153" s="4"/>
      <c r="UCI153" s="4"/>
      <c r="UCJ153" s="4"/>
      <c r="UCK153" s="4"/>
      <c r="UCL153" s="4"/>
      <c r="UCM153" s="4"/>
      <c r="UCN153" s="4"/>
      <c r="UCO153" s="4"/>
      <c r="UCP153" s="4"/>
      <c r="UCQ153" s="74"/>
      <c r="UCR153" s="74"/>
      <c r="UCS153" s="74"/>
      <c r="UCT153" s="74"/>
      <c r="UCU153" s="74"/>
      <c r="UCV153" s="74"/>
      <c r="UCW153" s="4"/>
      <c r="UCX153" s="4"/>
      <c r="UCY153" s="4"/>
      <c r="UCZ153" s="4"/>
      <c r="UDA153" s="4"/>
      <c r="UDB153" s="4"/>
      <c r="UDC153" s="4"/>
      <c r="UDD153" s="4"/>
      <c r="UDE153" s="4"/>
      <c r="UDF153" s="4"/>
      <c r="UDG153" s="4"/>
      <c r="UDH153" s="4"/>
      <c r="UDI153" s="4"/>
      <c r="UDJ153" s="4"/>
      <c r="UDK153" s="4"/>
      <c r="UDL153" s="4"/>
      <c r="UDM153" s="4"/>
      <c r="UDN153" s="4"/>
      <c r="UDO153" s="4"/>
      <c r="UDP153" s="4"/>
      <c r="UDQ153" s="4"/>
      <c r="UDR153" s="4"/>
      <c r="UDS153" s="4"/>
      <c r="UDT153" s="4"/>
      <c r="UDU153" s="4"/>
      <c r="UDV153" s="4"/>
      <c r="UDW153" s="4"/>
      <c r="UDX153" s="4"/>
      <c r="UDY153" s="4"/>
      <c r="UDZ153" s="4"/>
      <c r="UEA153" s="4"/>
      <c r="UEB153" s="4"/>
      <c r="UEC153" s="4"/>
      <c r="UED153" s="4"/>
      <c r="UEE153" s="4"/>
      <c r="UEF153" s="4"/>
      <c r="UEG153" s="4"/>
      <c r="UEH153" s="4"/>
      <c r="UEI153" s="4"/>
      <c r="UEJ153" s="4"/>
      <c r="UEK153" s="4"/>
      <c r="UEL153" s="4"/>
      <c r="UEM153" s="4"/>
      <c r="UEN153" s="4"/>
      <c r="UEO153" s="4"/>
      <c r="UEP153" s="4"/>
      <c r="UEQ153" s="4"/>
      <c r="UER153" s="4"/>
      <c r="UES153" s="4"/>
      <c r="UET153" s="4"/>
      <c r="UEU153" s="4"/>
      <c r="UEV153" s="4"/>
      <c r="UEW153" s="4"/>
      <c r="UEX153" s="4"/>
      <c r="UEY153" s="4"/>
      <c r="UEZ153" s="4"/>
      <c r="UFA153" s="4"/>
      <c r="UFB153" s="4"/>
      <c r="UFC153" s="4"/>
      <c r="UFD153" s="4"/>
      <c r="UFE153" s="4"/>
      <c r="UFF153" s="4"/>
      <c r="UFG153" s="4"/>
      <c r="UFH153" s="4"/>
      <c r="UFI153" s="4"/>
      <c r="UFJ153" s="4"/>
      <c r="UFK153" s="4"/>
      <c r="UFL153" s="4"/>
      <c r="UFM153" s="4"/>
      <c r="UFN153" s="4"/>
      <c r="UFO153" s="4"/>
      <c r="UFP153" s="4"/>
      <c r="UFQ153" s="4"/>
      <c r="UFR153" s="4"/>
      <c r="UFS153" s="4"/>
      <c r="UFT153" s="4"/>
      <c r="UFU153" s="4"/>
      <c r="UFV153" s="4"/>
      <c r="UFW153" s="4"/>
      <c r="UFX153" s="4"/>
      <c r="UFY153" s="4"/>
      <c r="UFZ153" s="4"/>
      <c r="UGA153" s="4"/>
      <c r="UGB153" s="4"/>
      <c r="UGC153" s="4"/>
      <c r="UGD153" s="4"/>
      <c r="UGE153" s="4"/>
      <c r="UGF153" s="4"/>
      <c r="UGG153" s="4"/>
      <c r="UGH153" s="4"/>
      <c r="UGI153" s="4"/>
      <c r="UGJ153" s="4"/>
      <c r="UGK153" s="4"/>
      <c r="UGL153" s="4"/>
      <c r="UGM153" s="4"/>
      <c r="UGN153" s="4"/>
      <c r="UGO153" s="4"/>
      <c r="UGP153" s="4"/>
      <c r="UGQ153" s="4"/>
      <c r="UGR153" s="4"/>
      <c r="UGS153" s="4"/>
      <c r="UGT153" s="4"/>
      <c r="UGU153" s="4"/>
      <c r="UGV153" s="4"/>
      <c r="UGW153" s="4"/>
      <c r="UGX153" s="4"/>
      <c r="UGY153" s="4"/>
      <c r="UGZ153" s="4"/>
      <c r="UHA153" s="4"/>
      <c r="UHB153" s="4"/>
      <c r="UHC153" s="4"/>
      <c r="UHD153" s="4"/>
      <c r="UHE153" s="4"/>
      <c r="UHF153" s="4"/>
      <c r="UHG153" s="4"/>
      <c r="UHH153" s="4"/>
      <c r="UHI153" s="4"/>
      <c r="UHJ153" s="4"/>
      <c r="UHK153" s="4"/>
      <c r="UHL153" s="4"/>
      <c r="UHM153" s="4"/>
      <c r="UHN153" s="4"/>
      <c r="UHO153" s="4"/>
      <c r="UHP153" s="4"/>
      <c r="UHQ153" s="4"/>
      <c r="UHR153" s="4"/>
      <c r="UHS153" s="4"/>
      <c r="UHT153" s="4"/>
      <c r="UHU153" s="4"/>
      <c r="UHV153" s="4"/>
      <c r="UHW153" s="4"/>
      <c r="UHX153" s="4"/>
      <c r="UHY153" s="4"/>
      <c r="UHZ153" s="4"/>
      <c r="UIA153" s="4"/>
      <c r="UIB153" s="4"/>
      <c r="UIC153" s="4"/>
      <c r="UID153" s="4"/>
      <c r="UIE153" s="4"/>
      <c r="UIF153" s="4"/>
      <c r="UIG153" s="4"/>
      <c r="UIH153" s="4"/>
      <c r="UII153" s="4"/>
      <c r="UIJ153" s="4"/>
      <c r="UIK153" s="4"/>
      <c r="UIL153" s="4"/>
      <c r="UIM153" s="4"/>
      <c r="UIN153" s="4"/>
      <c r="UIO153" s="4"/>
      <c r="UIP153" s="4"/>
      <c r="UIQ153" s="4"/>
      <c r="UIR153" s="4"/>
      <c r="UIS153" s="4"/>
      <c r="UIT153" s="4"/>
      <c r="UIU153" s="4"/>
      <c r="UIV153" s="4"/>
      <c r="UIW153" s="4"/>
      <c r="UIX153" s="4"/>
      <c r="UIY153" s="4"/>
      <c r="UIZ153" s="4"/>
      <c r="UJA153" s="4"/>
      <c r="UJB153" s="4"/>
      <c r="UJC153" s="4"/>
      <c r="UJD153" s="4"/>
      <c r="UJE153" s="4"/>
      <c r="UJF153" s="4"/>
      <c r="UJG153" s="4"/>
      <c r="UJH153" s="4"/>
      <c r="UJI153" s="4"/>
      <c r="UJJ153" s="4"/>
      <c r="UJK153" s="4"/>
      <c r="UJL153" s="4"/>
      <c r="UJM153" s="4"/>
      <c r="UJN153" s="4"/>
      <c r="UJO153" s="4"/>
      <c r="UJP153" s="4"/>
      <c r="UJQ153" s="4"/>
      <c r="UJR153" s="4"/>
      <c r="UJS153" s="4"/>
      <c r="UJT153" s="4"/>
      <c r="UJU153" s="4"/>
      <c r="UJV153" s="4"/>
      <c r="UJW153" s="4"/>
      <c r="UJX153" s="4"/>
      <c r="UJY153" s="4"/>
      <c r="UJZ153" s="4"/>
      <c r="UKA153" s="4"/>
      <c r="UKB153" s="4"/>
      <c r="UKC153" s="4"/>
      <c r="UKD153" s="4"/>
      <c r="UKE153" s="4"/>
      <c r="UKF153" s="4"/>
      <c r="UKG153" s="4"/>
      <c r="UKH153" s="4"/>
      <c r="UKI153" s="4"/>
      <c r="UKJ153" s="4"/>
      <c r="UKK153" s="4"/>
      <c r="UKL153" s="4"/>
      <c r="UKM153" s="4"/>
      <c r="UKN153" s="4"/>
      <c r="UKO153" s="4"/>
      <c r="UKP153" s="4"/>
      <c r="UKQ153" s="4"/>
      <c r="UKR153" s="4"/>
      <c r="UKS153" s="4"/>
      <c r="UKT153" s="4"/>
      <c r="UKU153" s="4"/>
      <c r="UKV153" s="4"/>
      <c r="UKW153" s="4"/>
      <c r="UKX153" s="4"/>
      <c r="UKY153" s="4"/>
      <c r="UKZ153" s="4"/>
      <c r="ULA153" s="4"/>
      <c r="ULB153" s="4"/>
      <c r="ULC153" s="4"/>
      <c r="ULD153" s="4"/>
      <c r="ULE153" s="4"/>
      <c r="ULF153" s="4"/>
      <c r="ULG153" s="4"/>
      <c r="ULH153" s="4"/>
      <c r="ULI153" s="4"/>
      <c r="ULJ153" s="4"/>
      <c r="ULK153" s="4"/>
      <c r="ULL153" s="4"/>
      <c r="ULM153" s="4"/>
      <c r="ULN153" s="4"/>
      <c r="ULO153" s="4"/>
      <c r="ULP153" s="4"/>
      <c r="ULQ153" s="4"/>
      <c r="ULR153" s="4"/>
      <c r="ULS153" s="4"/>
      <c r="ULT153" s="4"/>
      <c r="ULU153" s="4"/>
      <c r="ULV153" s="4"/>
      <c r="ULW153" s="4"/>
      <c r="ULX153" s="4"/>
      <c r="ULY153" s="4"/>
      <c r="ULZ153" s="4"/>
      <c r="UMA153" s="4"/>
      <c r="UMB153" s="4"/>
      <c r="UMC153" s="4"/>
      <c r="UMD153" s="4"/>
      <c r="UME153" s="4"/>
      <c r="UMF153" s="4"/>
      <c r="UMG153" s="4"/>
      <c r="UMH153" s="4"/>
      <c r="UMI153" s="4"/>
      <c r="UMJ153" s="4"/>
      <c r="UMK153" s="4"/>
      <c r="UML153" s="4"/>
      <c r="UMM153" s="74"/>
      <c r="UMN153" s="74"/>
      <c r="UMO153" s="74"/>
      <c r="UMP153" s="74"/>
      <c r="UMQ153" s="74"/>
      <c r="UMR153" s="74"/>
      <c r="UMS153" s="4"/>
      <c r="UMT153" s="4"/>
      <c r="UMU153" s="4"/>
      <c r="UMV153" s="4"/>
      <c r="UMW153" s="4"/>
      <c r="UMX153" s="4"/>
      <c r="UMY153" s="4"/>
      <c r="UMZ153" s="4"/>
      <c r="UNA153" s="4"/>
      <c r="UNB153" s="4"/>
      <c r="UNC153" s="4"/>
      <c r="UND153" s="4"/>
      <c r="UNE153" s="4"/>
      <c r="UNF153" s="4"/>
      <c r="UNG153" s="4"/>
      <c r="UNH153" s="4"/>
      <c r="UNI153" s="4"/>
      <c r="UNJ153" s="4"/>
      <c r="UNK153" s="4"/>
      <c r="UNL153" s="4"/>
      <c r="UNM153" s="4"/>
      <c r="UNN153" s="4"/>
      <c r="UNO153" s="4"/>
      <c r="UNP153" s="4"/>
      <c r="UNQ153" s="4"/>
      <c r="UNR153" s="4"/>
      <c r="UNS153" s="4"/>
      <c r="UNT153" s="4"/>
      <c r="UNU153" s="4"/>
      <c r="UNV153" s="4"/>
      <c r="UNW153" s="4"/>
      <c r="UNX153" s="4"/>
      <c r="UNY153" s="4"/>
      <c r="UNZ153" s="4"/>
      <c r="UOA153" s="4"/>
      <c r="UOB153" s="4"/>
      <c r="UOC153" s="4"/>
      <c r="UOD153" s="4"/>
      <c r="UOE153" s="4"/>
      <c r="UOF153" s="4"/>
      <c r="UOG153" s="4"/>
      <c r="UOH153" s="4"/>
      <c r="UOI153" s="4"/>
      <c r="UOJ153" s="4"/>
      <c r="UOK153" s="4"/>
      <c r="UOL153" s="4"/>
      <c r="UOM153" s="4"/>
      <c r="UON153" s="4"/>
      <c r="UOO153" s="4"/>
      <c r="UOP153" s="4"/>
      <c r="UOQ153" s="4"/>
      <c r="UOR153" s="4"/>
      <c r="UOS153" s="4"/>
      <c r="UOT153" s="4"/>
      <c r="UOU153" s="4"/>
      <c r="UOV153" s="4"/>
      <c r="UOW153" s="4"/>
      <c r="UOX153" s="4"/>
      <c r="UOY153" s="4"/>
      <c r="UOZ153" s="4"/>
      <c r="UPA153" s="4"/>
      <c r="UPB153" s="4"/>
      <c r="UPC153" s="4"/>
      <c r="UPD153" s="4"/>
      <c r="UPE153" s="4"/>
      <c r="UPF153" s="4"/>
      <c r="UPG153" s="4"/>
      <c r="UPH153" s="4"/>
      <c r="UPI153" s="4"/>
      <c r="UPJ153" s="4"/>
      <c r="UPK153" s="4"/>
      <c r="UPL153" s="4"/>
      <c r="UPM153" s="4"/>
      <c r="UPN153" s="4"/>
      <c r="UPO153" s="4"/>
      <c r="UPP153" s="4"/>
      <c r="UPQ153" s="4"/>
      <c r="UPR153" s="4"/>
      <c r="UPS153" s="4"/>
      <c r="UPT153" s="4"/>
      <c r="UPU153" s="4"/>
      <c r="UPV153" s="4"/>
      <c r="UPW153" s="4"/>
      <c r="UPX153" s="4"/>
      <c r="UPY153" s="4"/>
      <c r="UPZ153" s="4"/>
      <c r="UQA153" s="4"/>
      <c r="UQB153" s="4"/>
      <c r="UQC153" s="4"/>
      <c r="UQD153" s="4"/>
      <c r="UQE153" s="4"/>
      <c r="UQF153" s="4"/>
      <c r="UQG153" s="4"/>
      <c r="UQH153" s="4"/>
      <c r="UQI153" s="4"/>
      <c r="UQJ153" s="4"/>
      <c r="UQK153" s="4"/>
      <c r="UQL153" s="4"/>
      <c r="UQM153" s="4"/>
      <c r="UQN153" s="4"/>
      <c r="UQO153" s="4"/>
      <c r="UQP153" s="4"/>
      <c r="UQQ153" s="4"/>
      <c r="UQR153" s="4"/>
      <c r="UQS153" s="4"/>
      <c r="UQT153" s="4"/>
      <c r="UQU153" s="4"/>
      <c r="UQV153" s="4"/>
      <c r="UQW153" s="4"/>
      <c r="UQX153" s="4"/>
      <c r="UQY153" s="4"/>
      <c r="UQZ153" s="4"/>
      <c r="URA153" s="4"/>
      <c r="URB153" s="4"/>
      <c r="URC153" s="4"/>
      <c r="URD153" s="4"/>
      <c r="URE153" s="4"/>
      <c r="URF153" s="4"/>
      <c r="URG153" s="4"/>
      <c r="URH153" s="4"/>
      <c r="URI153" s="4"/>
      <c r="URJ153" s="4"/>
      <c r="URK153" s="4"/>
      <c r="URL153" s="4"/>
      <c r="URM153" s="4"/>
      <c r="URN153" s="4"/>
      <c r="URO153" s="4"/>
      <c r="URP153" s="4"/>
      <c r="URQ153" s="4"/>
      <c r="URR153" s="4"/>
      <c r="URS153" s="4"/>
      <c r="URT153" s="4"/>
      <c r="URU153" s="4"/>
      <c r="URV153" s="4"/>
      <c r="URW153" s="4"/>
      <c r="URX153" s="4"/>
      <c r="URY153" s="4"/>
      <c r="URZ153" s="4"/>
      <c r="USA153" s="4"/>
      <c r="USB153" s="4"/>
      <c r="USC153" s="4"/>
      <c r="USD153" s="4"/>
      <c r="USE153" s="4"/>
      <c r="USF153" s="4"/>
      <c r="USG153" s="4"/>
      <c r="USH153" s="4"/>
      <c r="USI153" s="4"/>
      <c r="USJ153" s="4"/>
      <c r="USK153" s="4"/>
      <c r="USL153" s="4"/>
      <c r="USM153" s="4"/>
      <c r="USN153" s="4"/>
      <c r="USO153" s="4"/>
      <c r="USP153" s="4"/>
      <c r="USQ153" s="4"/>
      <c r="USR153" s="4"/>
      <c r="USS153" s="4"/>
      <c r="UST153" s="4"/>
      <c r="USU153" s="4"/>
      <c r="USV153" s="4"/>
      <c r="USW153" s="4"/>
      <c r="USX153" s="4"/>
      <c r="USY153" s="4"/>
      <c r="USZ153" s="4"/>
      <c r="UTA153" s="4"/>
      <c r="UTB153" s="4"/>
      <c r="UTC153" s="4"/>
      <c r="UTD153" s="4"/>
      <c r="UTE153" s="4"/>
      <c r="UTF153" s="4"/>
      <c r="UTG153" s="4"/>
      <c r="UTH153" s="4"/>
      <c r="UTI153" s="4"/>
      <c r="UTJ153" s="4"/>
      <c r="UTK153" s="4"/>
      <c r="UTL153" s="4"/>
      <c r="UTM153" s="4"/>
      <c r="UTN153" s="4"/>
      <c r="UTO153" s="4"/>
      <c r="UTP153" s="4"/>
      <c r="UTQ153" s="4"/>
      <c r="UTR153" s="4"/>
      <c r="UTS153" s="4"/>
      <c r="UTT153" s="4"/>
      <c r="UTU153" s="4"/>
      <c r="UTV153" s="4"/>
      <c r="UTW153" s="4"/>
      <c r="UTX153" s="4"/>
      <c r="UTY153" s="4"/>
      <c r="UTZ153" s="4"/>
      <c r="UUA153" s="4"/>
      <c r="UUB153" s="4"/>
      <c r="UUC153" s="4"/>
      <c r="UUD153" s="4"/>
      <c r="UUE153" s="4"/>
      <c r="UUF153" s="4"/>
      <c r="UUG153" s="4"/>
      <c r="UUH153" s="4"/>
      <c r="UUI153" s="4"/>
      <c r="UUJ153" s="4"/>
      <c r="UUK153" s="4"/>
      <c r="UUL153" s="4"/>
      <c r="UUM153" s="4"/>
      <c r="UUN153" s="4"/>
      <c r="UUO153" s="4"/>
      <c r="UUP153" s="4"/>
      <c r="UUQ153" s="4"/>
      <c r="UUR153" s="4"/>
      <c r="UUS153" s="4"/>
      <c r="UUT153" s="4"/>
      <c r="UUU153" s="4"/>
      <c r="UUV153" s="4"/>
      <c r="UUW153" s="4"/>
      <c r="UUX153" s="4"/>
      <c r="UUY153" s="4"/>
      <c r="UUZ153" s="4"/>
      <c r="UVA153" s="4"/>
      <c r="UVB153" s="4"/>
      <c r="UVC153" s="4"/>
      <c r="UVD153" s="4"/>
      <c r="UVE153" s="4"/>
      <c r="UVF153" s="4"/>
      <c r="UVG153" s="4"/>
      <c r="UVH153" s="4"/>
      <c r="UVI153" s="4"/>
      <c r="UVJ153" s="4"/>
      <c r="UVK153" s="4"/>
      <c r="UVL153" s="4"/>
      <c r="UVM153" s="4"/>
      <c r="UVN153" s="4"/>
      <c r="UVO153" s="4"/>
      <c r="UVP153" s="4"/>
      <c r="UVQ153" s="4"/>
      <c r="UVR153" s="4"/>
      <c r="UVS153" s="4"/>
      <c r="UVT153" s="4"/>
      <c r="UVU153" s="4"/>
      <c r="UVV153" s="4"/>
      <c r="UVW153" s="4"/>
      <c r="UVX153" s="4"/>
      <c r="UVY153" s="4"/>
      <c r="UVZ153" s="4"/>
      <c r="UWA153" s="4"/>
      <c r="UWB153" s="4"/>
      <c r="UWC153" s="4"/>
      <c r="UWD153" s="4"/>
      <c r="UWE153" s="4"/>
      <c r="UWF153" s="4"/>
      <c r="UWG153" s="4"/>
      <c r="UWH153" s="4"/>
      <c r="UWI153" s="74"/>
      <c r="UWJ153" s="74"/>
      <c r="UWK153" s="74"/>
      <c r="UWL153" s="74"/>
      <c r="UWM153" s="74"/>
      <c r="UWN153" s="74"/>
      <c r="UWO153" s="4"/>
      <c r="UWP153" s="4"/>
      <c r="UWQ153" s="4"/>
      <c r="UWR153" s="4"/>
      <c r="UWS153" s="4"/>
      <c r="UWT153" s="4"/>
      <c r="UWU153" s="4"/>
      <c r="UWV153" s="4"/>
      <c r="UWW153" s="4"/>
      <c r="UWX153" s="4"/>
      <c r="UWY153" s="4"/>
      <c r="UWZ153" s="4"/>
      <c r="UXA153" s="4"/>
      <c r="UXB153" s="4"/>
      <c r="UXC153" s="4"/>
      <c r="UXD153" s="4"/>
      <c r="UXE153" s="4"/>
      <c r="UXF153" s="4"/>
      <c r="UXG153" s="4"/>
      <c r="UXH153" s="4"/>
      <c r="UXI153" s="4"/>
      <c r="UXJ153" s="4"/>
      <c r="UXK153" s="4"/>
      <c r="UXL153" s="4"/>
      <c r="UXM153" s="4"/>
      <c r="UXN153" s="4"/>
      <c r="UXO153" s="4"/>
      <c r="UXP153" s="4"/>
      <c r="UXQ153" s="4"/>
      <c r="UXR153" s="4"/>
      <c r="UXS153" s="4"/>
      <c r="UXT153" s="4"/>
      <c r="UXU153" s="4"/>
      <c r="UXV153" s="4"/>
      <c r="UXW153" s="4"/>
      <c r="UXX153" s="4"/>
      <c r="UXY153" s="4"/>
      <c r="UXZ153" s="4"/>
      <c r="UYA153" s="4"/>
      <c r="UYB153" s="4"/>
      <c r="UYC153" s="4"/>
      <c r="UYD153" s="4"/>
      <c r="UYE153" s="4"/>
      <c r="UYF153" s="4"/>
      <c r="UYG153" s="4"/>
      <c r="UYH153" s="4"/>
      <c r="UYI153" s="4"/>
      <c r="UYJ153" s="4"/>
      <c r="UYK153" s="4"/>
      <c r="UYL153" s="4"/>
      <c r="UYM153" s="4"/>
      <c r="UYN153" s="4"/>
      <c r="UYO153" s="4"/>
      <c r="UYP153" s="4"/>
      <c r="UYQ153" s="4"/>
      <c r="UYR153" s="4"/>
      <c r="UYS153" s="4"/>
      <c r="UYT153" s="4"/>
      <c r="UYU153" s="4"/>
      <c r="UYV153" s="4"/>
      <c r="UYW153" s="4"/>
      <c r="UYX153" s="4"/>
      <c r="UYY153" s="4"/>
      <c r="UYZ153" s="4"/>
      <c r="UZA153" s="4"/>
      <c r="UZB153" s="4"/>
      <c r="UZC153" s="4"/>
      <c r="UZD153" s="4"/>
      <c r="UZE153" s="4"/>
      <c r="UZF153" s="4"/>
      <c r="UZG153" s="4"/>
      <c r="UZH153" s="4"/>
      <c r="UZI153" s="4"/>
      <c r="UZJ153" s="4"/>
      <c r="UZK153" s="4"/>
      <c r="UZL153" s="4"/>
      <c r="UZM153" s="4"/>
      <c r="UZN153" s="4"/>
      <c r="UZO153" s="4"/>
      <c r="UZP153" s="4"/>
      <c r="UZQ153" s="4"/>
      <c r="UZR153" s="4"/>
      <c r="UZS153" s="4"/>
      <c r="UZT153" s="4"/>
      <c r="UZU153" s="4"/>
      <c r="UZV153" s="4"/>
      <c r="UZW153" s="4"/>
      <c r="UZX153" s="4"/>
      <c r="UZY153" s="4"/>
      <c r="UZZ153" s="4"/>
      <c r="VAA153" s="4"/>
      <c r="VAB153" s="4"/>
      <c r="VAC153" s="4"/>
      <c r="VAD153" s="4"/>
      <c r="VAE153" s="4"/>
      <c r="VAF153" s="4"/>
      <c r="VAG153" s="4"/>
      <c r="VAH153" s="4"/>
      <c r="VAI153" s="4"/>
      <c r="VAJ153" s="4"/>
      <c r="VAK153" s="4"/>
      <c r="VAL153" s="4"/>
      <c r="VAM153" s="4"/>
      <c r="VAN153" s="4"/>
      <c r="VAO153" s="4"/>
      <c r="VAP153" s="4"/>
      <c r="VAQ153" s="4"/>
      <c r="VAR153" s="4"/>
      <c r="VAS153" s="4"/>
      <c r="VAT153" s="4"/>
      <c r="VAU153" s="4"/>
      <c r="VAV153" s="4"/>
      <c r="VAW153" s="4"/>
      <c r="VAX153" s="4"/>
      <c r="VAY153" s="4"/>
      <c r="VAZ153" s="4"/>
      <c r="VBA153" s="4"/>
      <c r="VBB153" s="4"/>
      <c r="VBC153" s="4"/>
      <c r="VBD153" s="4"/>
      <c r="VBE153" s="4"/>
      <c r="VBF153" s="4"/>
      <c r="VBG153" s="4"/>
      <c r="VBH153" s="4"/>
      <c r="VBI153" s="4"/>
      <c r="VBJ153" s="4"/>
      <c r="VBK153" s="4"/>
      <c r="VBL153" s="4"/>
      <c r="VBM153" s="4"/>
      <c r="VBN153" s="4"/>
      <c r="VBO153" s="4"/>
      <c r="VBP153" s="4"/>
      <c r="VBQ153" s="4"/>
      <c r="VBR153" s="4"/>
      <c r="VBS153" s="4"/>
      <c r="VBT153" s="4"/>
      <c r="VBU153" s="4"/>
      <c r="VBV153" s="4"/>
      <c r="VBW153" s="4"/>
      <c r="VBX153" s="4"/>
      <c r="VBY153" s="4"/>
      <c r="VBZ153" s="4"/>
      <c r="VCA153" s="4"/>
      <c r="VCB153" s="4"/>
      <c r="VCC153" s="4"/>
      <c r="VCD153" s="4"/>
      <c r="VCE153" s="4"/>
      <c r="VCF153" s="4"/>
      <c r="VCG153" s="4"/>
      <c r="VCH153" s="4"/>
      <c r="VCI153" s="4"/>
      <c r="VCJ153" s="4"/>
      <c r="VCK153" s="4"/>
      <c r="VCL153" s="4"/>
      <c r="VCM153" s="4"/>
      <c r="VCN153" s="4"/>
      <c r="VCO153" s="4"/>
      <c r="VCP153" s="4"/>
      <c r="VCQ153" s="4"/>
      <c r="VCR153" s="4"/>
      <c r="VCS153" s="4"/>
      <c r="VCT153" s="4"/>
      <c r="VCU153" s="4"/>
      <c r="VCV153" s="4"/>
      <c r="VCW153" s="4"/>
      <c r="VCX153" s="4"/>
      <c r="VCY153" s="4"/>
      <c r="VCZ153" s="4"/>
      <c r="VDA153" s="4"/>
      <c r="VDB153" s="4"/>
      <c r="VDC153" s="4"/>
      <c r="VDD153" s="4"/>
      <c r="VDE153" s="4"/>
      <c r="VDF153" s="4"/>
      <c r="VDG153" s="4"/>
      <c r="VDH153" s="4"/>
      <c r="VDI153" s="4"/>
      <c r="VDJ153" s="4"/>
      <c r="VDK153" s="4"/>
      <c r="VDL153" s="4"/>
      <c r="VDM153" s="4"/>
      <c r="VDN153" s="4"/>
      <c r="VDO153" s="4"/>
      <c r="VDP153" s="4"/>
      <c r="VDQ153" s="4"/>
      <c r="VDR153" s="4"/>
      <c r="VDS153" s="4"/>
      <c r="VDT153" s="4"/>
      <c r="VDU153" s="4"/>
      <c r="VDV153" s="4"/>
      <c r="VDW153" s="4"/>
      <c r="VDX153" s="4"/>
      <c r="VDY153" s="4"/>
      <c r="VDZ153" s="4"/>
      <c r="VEA153" s="4"/>
      <c r="VEB153" s="4"/>
      <c r="VEC153" s="4"/>
      <c r="VED153" s="4"/>
      <c r="VEE153" s="4"/>
      <c r="VEF153" s="4"/>
      <c r="VEG153" s="4"/>
      <c r="VEH153" s="4"/>
      <c r="VEI153" s="4"/>
      <c r="VEJ153" s="4"/>
      <c r="VEK153" s="4"/>
      <c r="VEL153" s="4"/>
      <c r="VEM153" s="4"/>
      <c r="VEN153" s="4"/>
      <c r="VEO153" s="4"/>
      <c r="VEP153" s="4"/>
      <c r="VEQ153" s="4"/>
      <c r="VER153" s="4"/>
      <c r="VES153" s="4"/>
      <c r="VET153" s="4"/>
      <c r="VEU153" s="4"/>
      <c r="VEV153" s="4"/>
      <c r="VEW153" s="4"/>
      <c r="VEX153" s="4"/>
      <c r="VEY153" s="4"/>
      <c r="VEZ153" s="4"/>
      <c r="VFA153" s="4"/>
      <c r="VFB153" s="4"/>
      <c r="VFC153" s="4"/>
      <c r="VFD153" s="4"/>
      <c r="VFE153" s="4"/>
      <c r="VFF153" s="4"/>
      <c r="VFG153" s="4"/>
      <c r="VFH153" s="4"/>
      <c r="VFI153" s="4"/>
      <c r="VFJ153" s="4"/>
      <c r="VFK153" s="4"/>
      <c r="VFL153" s="4"/>
      <c r="VFM153" s="4"/>
      <c r="VFN153" s="4"/>
      <c r="VFO153" s="4"/>
      <c r="VFP153" s="4"/>
      <c r="VFQ153" s="4"/>
      <c r="VFR153" s="4"/>
      <c r="VFS153" s="4"/>
      <c r="VFT153" s="4"/>
      <c r="VFU153" s="4"/>
      <c r="VFV153" s="4"/>
      <c r="VFW153" s="4"/>
      <c r="VFX153" s="4"/>
      <c r="VFY153" s="4"/>
      <c r="VFZ153" s="4"/>
      <c r="VGA153" s="4"/>
      <c r="VGB153" s="4"/>
      <c r="VGC153" s="4"/>
      <c r="VGD153" s="4"/>
      <c r="VGE153" s="74"/>
      <c r="VGF153" s="74"/>
      <c r="VGG153" s="74"/>
      <c r="VGH153" s="74"/>
      <c r="VGI153" s="74"/>
      <c r="VGJ153" s="74"/>
      <c r="VGK153" s="4"/>
      <c r="VGL153" s="4"/>
      <c r="VGM153" s="4"/>
      <c r="VGN153" s="4"/>
      <c r="VGO153" s="4"/>
      <c r="VGP153" s="4"/>
      <c r="VGQ153" s="4"/>
      <c r="VGR153" s="4"/>
      <c r="VGS153" s="4"/>
      <c r="VGT153" s="4"/>
      <c r="VGU153" s="4"/>
      <c r="VGV153" s="4"/>
      <c r="VGW153" s="4"/>
      <c r="VGX153" s="4"/>
      <c r="VGY153" s="4"/>
      <c r="VGZ153" s="4"/>
      <c r="VHA153" s="4"/>
      <c r="VHB153" s="4"/>
      <c r="VHC153" s="4"/>
      <c r="VHD153" s="4"/>
      <c r="VHE153" s="4"/>
      <c r="VHF153" s="4"/>
      <c r="VHG153" s="4"/>
      <c r="VHH153" s="4"/>
      <c r="VHI153" s="4"/>
      <c r="VHJ153" s="4"/>
      <c r="VHK153" s="4"/>
      <c r="VHL153" s="4"/>
      <c r="VHM153" s="4"/>
      <c r="VHN153" s="4"/>
      <c r="VHO153" s="4"/>
      <c r="VHP153" s="4"/>
      <c r="VHQ153" s="4"/>
      <c r="VHR153" s="4"/>
      <c r="VHS153" s="4"/>
      <c r="VHT153" s="4"/>
      <c r="VHU153" s="4"/>
      <c r="VHV153" s="4"/>
      <c r="VHW153" s="4"/>
      <c r="VHX153" s="4"/>
      <c r="VHY153" s="4"/>
      <c r="VHZ153" s="4"/>
      <c r="VIA153" s="4"/>
      <c r="VIB153" s="4"/>
      <c r="VIC153" s="4"/>
      <c r="VID153" s="4"/>
      <c r="VIE153" s="4"/>
      <c r="VIF153" s="4"/>
      <c r="VIG153" s="4"/>
      <c r="VIH153" s="4"/>
      <c r="VII153" s="4"/>
      <c r="VIJ153" s="4"/>
      <c r="VIK153" s="4"/>
      <c r="VIL153" s="4"/>
      <c r="VIM153" s="4"/>
      <c r="VIN153" s="4"/>
      <c r="VIO153" s="4"/>
      <c r="VIP153" s="4"/>
      <c r="VIQ153" s="4"/>
      <c r="VIR153" s="4"/>
      <c r="VIS153" s="4"/>
      <c r="VIT153" s="4"/>
      <c r="VIU153" s="4"/>
      <c r="VIV153" s="4"/>
      <c r="VIW153" s="4"/>
      <c r="VIX153" s="4"/>
      <c r="VIY153" s="4"/>
      <c r="VIZ153" s="4"/>
      <c r="VJA153" s="4"/>
      <c r="VJB153" s="4"/>
      <c r="VJC153" s="4"/>
      <c r="VJD153" s="4"/>
      <c r="VJE153" s="4"/>
      <c r="VJF153" s="4"/>
      <c r="VJG153" s="4"/>
      <c r="VJH153" s="4"/>
      <c r="VJI153" s="4"/>
      <c r="VJJ153" s="4"/>
      <c r="VJK153" s="4"/>
      <c r="VJL153" s="4"/>
      <c r="VJM153" s="4"/>
      <c r="VJN153" s="4"/>
      <c r="VJO153" s="4"/>
      <c r="VJP153" s="4"/>
      <c r="VJQ153" s="4"/>
      <c r="VJR153" s="4"/>
      <c r="VJS153" s="4"/>
      <c r="VJT153" s="4"/>
      <c r="VJU153" s="4"/>
      <c r="VJV153" s="4"/>
      <c r="VJW153" s="4"/>
      <c r="VJX153" s="4"/>
      <c r="VJY153" s="4"/>
      <c r="VJZ153" s="4"/>
      <c r="VKA153" s="4"/>
      <c r="VKB153" s="4"/>
      <c r="VKC153" s="4"/>
      <c r="VKD153" s="4"/>
      <c r="VKE153" s="4"/>
      <c r="VKF153" s="4"/>
      <c r="VKG153" s="4"/>
      <c r="VKH153" s="4"/>
      <c r="VKI153" s="4"/>
      <c r="VKJ153" s="4"/>
      <c r="VKK153" s="4"/>
      <c r="VKL153" s="4"/>
      <c r="VKM153" s="4"/>
      <c r="VKN153" s="4"/>
      <c r="VKO153" s="4"/>
      <c r="VKP153" s="4"/>
      <c r="VKQ153" s="4"/>
      <c r="VKR153" s="4"/>
      <c r="VKS153" s="4"/>
      <c r="VKT153" s="4"/>
      <c r="VKU153" s="4"/>
      <c r="VKV153" s="4"/>
      <c r="VKW153" s="4"/>
      <c r="VKX153" s="4"/>
      <c r="VKY153" s="4"/>
      <c r="VKZ153" s="4"/>
      <c r="VLA153" s="4"/>
      <c r="VLB153" s="4"/>
      <c r="VLC153" s="4"/>
      <c r="VLD153" s="4"/>
      <c r="VLE153" s="4"/>
      <c r="VLF153" s="4"/>
      <c r="VLG153" s="4"/>
      <c r="VLH153" s="4"/>
      <c r="VLI153" s="4"/>
      <c r="VLJ153" s="4"/>
      <c r="VLK153" s="4"/>
      <c r="VLL153" s="4"/>
      <c r="VLM153" s="4"/>
      <c r="VLN153" s="4"/>
      <c r="VLO153" s="4"/>
      <c r="VLP153" s="4"/>
      <c r="VLQ153" s="4"/>
      <c r="VLR153" s="4"/>
      <c r="VLS153" s="4"/>
      <c r="VLT153" s="4"/>
      <c r="VLU153" s="4"/>
      <c r="VLV153" s="4"/>
      <c r="VLW153" s="4"/>
      <c r="VLX153" s="4"/>
      <c r="VLY153" s="4"/>
      <c r="VLZ153" s="4"/>
      <c r="VMA153" s="4"/>
      <c r="VMB153" s="4"/>
      <c r="VMC153" s="4"/>
      <c r="VMD153" s="4"/>
      <c r="VME153" s="4"/>
      <c r="VMF153" s="4"/>
      <c r="VMG153" s="4"/>
      <c r="VMH153" s="4"/>
      <c r="VMI153" s="4"/>
      <c r="VMJ153" s="4"/>
      <c r="VMK153" s="4"/>
      <c r="VML153" s="4"/>
      <c r="VMM153" s="4"/>
      <c r="VMN153" s="4"/>
      <c r="VMO153" s="4"/>
      <c r="VMP153" s="4"/>
      <c r="VMQ153" s="4"/>
      <c r="VMR153" s="4"/>
      <c r="VMS153" s="4"/>
      <c r="VMT153" s="4"/>
      <c r="VMU153" s="4"/>
      <c r="VMV153" s="4"/>
      <c r="VMW153" s="4"/>
      <c r="VMX153" s="4"/>
      <c r="VMY153" s="4"/>
      <c r="VMZ153" s="4"/>
      <c r="VNA153" s="4"/>
      <c r="VNB153" s="4"/>
      <c r="VNC153" s="4"/>
      <c r="VND153" s="4"/>
      <c r="VNE153" s="4"/>
      <c r="VNF153" s="4"/>
      <c r="VNG153" s="4"/>
      <c r="VNH153" s="4"/>
      <c r="VNI153" s="4"/>
      <c r="VNJ153" s="4"/>
      <c r="VNK153" s="4"/>
      <c r="VNL153" s="4"/>
      <c r="VNM153" s="4"/>
      <c r="VNN153" s="4"/>
      <c r="VNO153" s="4"/>
      <c r="VNP153" s="4"/>
      <c r="VNQ153" s="4"/>
      <c r="VNR153" s="4"/>
      <c r="VNS153" s="4"/>
      <c r="VNT153" s="4"/>
      <c r="VNU153" s="4"/>
      <c r="VNV153" s="4"/>
      <c r="VNW153" s="4"/>
      <c r="VNX153" s="4"/>
      <c r="VNY153" s="4"/>
      <c r="VNZ153" s="4"/>
      <c r="VOA153" s="4"/>
      <c r="VOB153" s="4"/>
      <c r="VOC153" s="4"/>
      <c r="VOD153" s="4"/>
      <c r="VOE153" s="4"/>
      <c r="VOF153" s="4"/>
      <c r="VOG153" s="4"/>
      <c r="VOH153" s="4"/>
      <c r="VOI153" s="4"/>
      <c r="VOJ153" s="4"/>
      <c r="VOK153" s="4"/>
      <c r="VOL153" s="4"/>
      <c r="VOM153" s="4"/>
      <c r="VON153" s="4"/>
      <c r="VOO153" s="4"/>
      <c r="VOP153" s="4"/>
      <c r="VOQ153" s="4"/>
      <c r="VOR153" s="4"/>
      <c r="VOS153" s="4"/>
      <c r="VOT153" s="4"/>
      <c r="VOU153" s="4"/>
      <c r="VOV153" s="4"/>
      <c r="VOW153" s="4"/>
      <c r="VOX153" s="4"/>
      <c r="VOY153" s="4"/>
      <c r="VOZ153" s="4"/>
      <c r="VPA153" s="4"/>
      <c r="VPB153" s="4"/>
      <c r="VPC153" s="4"/>
      <c r="VPD153" s="4"/>
      <c r="VPE153" s="4"/>
      <c r="VPF153" s="4"/>
      <c r="VPG153" s="4"/>
      <c r="VPH153" s="4"/>
      <c r="VPI153" s="4"/>
      <c r="VPJ153" s="4"/>
      <c r="VPK153" s="4"/>
      <c r="VPL153" s="4"/>
      <c r="VPM153" s="4"/>
      <c r="VPN153" s="4"/>
      <c r="VPO153" s="4"/>
      <c r="VPP153" s="4"/>
      <c r="VPQ153" s="4"/>
      <c r="VPR153" s="4"/>
      <c r="VPS153" s="4"/>
      <c r="VPT153" s="4"/>
      <c r="VPU153" s="4"/>
      <c r="VPV153" s="4"/>
      <c r="VPW153" s="4"/>
      <c r="VPX153" s="4"/>
      <c r="VPY153" s="4"/>
      <c r="VPZ153" s="4"/>
      <c r="VQA153" s="74"/>
      <c r="VQB153" s="74"/>
      <c r="VQC153" s="74"/>
      <c r="VQD153" s="74"/>
      <c r="VQE153" s="74"/>
      <c r="VQF153" s="74"/>
      <c r="VQG153" s="4"/>
      <c r="VQH153" s="4"/>
      <c r="VQI153" s="4"/>
      <c r="VQJ153" s="4"/>
      <c r="VQK153" s="4"/>
      <c r="VQL153" s="4"/>
      <c r="VQM153" s="4"/>
      <c r="VQN153" s="4"/>
      <c r="VQO153" s="4"/>
      <c r="VQP153" s="4"/>
      <c r="VQQ153" s="4"/>
      <c r="VQR153" s="4"/>
      <c r="VQS153" s="4"/>
      <c r="VQT153" s="4"/>
      <c r="VQU153" s="4"/>
      <c r="VQV153" s="4"/>
      <c r="VQW153" s="4"/>
      <c r="VQX153" s="4"/>
      <c r="VQY153" s="4"/>
      <c r="VQZ153" s="4"/>
      <c r="VRA153" s="4"/>
      <c r="VRB153" s="4"/>
      <c r="VRC153" s="4"/>
      <c r="VRD153" s="4"/>
      <c r="VRE153" s="4"/>
      <c r="VRF153" s="4"/>
      <c r="VRG153" s="4"/>
      <c r="VRH153" s="4"/>
      <c r="VRI153" s="4"/>
      <c r="VRJ153" s="4"/>
      <c r="VRK153" s="4"/>
      <c r="VRL153" s="4"/>
      <c r="VRM153" s="4"/>
      <c r="VRN153" s="4"/>
      <c r="VRO153" s="4"/>
      <c r="VRP153" s="4"/>
      <c r="VRQ153" s="4"/>
      <c r="VRR153" s="4"/>
      <c r="VRS153" s="4"/>
      <c r="VRT153" s="4"/>
      <c r="VRU153" s="4"/>
      <c r="VRV153" s="4"/>
      <c r="VRW153" s="4"/>
      <c r="VRX153" s="4"/>
      <c r="VRY153" s="4"/>
      <c r="VRZ153" s="4"/>
      <c r="VSA153" s="4"/>
      <c r="VSB153" s="4"/>
      <c r="VSC153" s="4"/>
      <c r="VSD153" s="4"/>
      <c r="VSE153" s="4"/>
      <c r="VSF153" s="4"/>
      <c r="VSG153" s="4"/>
      <c r="VSH153" s="4"/>
      <c r="VSI153" s="4"/>
      <c r="VSJ153" s="4"/>
      <c r="VSK153" s="4"/>
      <c r="VSL153" s="4"/>
      <c r="VSM153" s="4"/>
      <c r="VSN153" s="4"/>
      <c r="VSO153" s="4"/>
      <c r="VSP153" s="4"/>
      <c r="VSQ153" s="4"/>
      <c r="VSR153" s="4"/>
      <c r="VSS153" s="4"/>
      <c r="VST153" s="4"/>
      <c r="VSU153" s="4"/>
      <c r="VSV153" s="4"/>
      <c r="VSW153" s="4"/>
      <c r="VSX153" s="4"/>
      <c r="VSY153" s="4"/>
      <c r="VSZ153" s="4"/>
      <c r="VTA153" s="4"/>
      <c r="VTB153" s="4"/>
      <c r="VTC153" s="4"/>
      <c r="VTD153" s="4"/>
      <c r="VTE153" s="4"/>
      <c r="VTF153" s="4"/>
      <c r="VTG153" s="4"/>
      <c r="VTH153" s="4"/>
      <c r="VTI153" s="4"/>
      <c r="VTJ153" s="4"/>
      <c r="VTK153" s="4"/>
      <c r="VTL153" s="4"/>
      <c r="VTM153" s="4"/>
      <c r="VTN153" s="4"/>
      <c r="VTO153" s="4"/>
      <c r="VTP153" s="4"/>
      <c r="VTQ153" s="4"/>
      <c r="VTR153" s="4"/>
      <c r="VTS153" s="4"/>
      <c r="VTT153" s="4"/>
      <c r="VTU153" s="4"/>
      <c r="VTV153" s="4"/>
      <c r="VTW153" s="4"/>
      <c r="VTX153" s="4"/>
      <c r="VTY153" s="4"/>
      <c r="VTZ153" s="4"/>
      <c r="VUA153" s="4"/>
      <c r="VUB153" s="4"/>
      <c r="VUC153" s="4"/>
      <c r="VUD153" s="4"/>
      <c r="VUE153" s="4"/>
      <c r="VUF153" s="4"/>
      <c r="VUG153" s="4"/>
      <c r="VUH153" s="4"/>
      <c r="VUI153" s="4"/>
      <c r="VUJ153" s="4"/>
      <c r="VUK153" s="4"/>
      <c r="VUL153" s="4"/>
      <c r="VUM153" s="4"/>
      <c r="VUN153" s="4"/>
      <c r="VUO153" s="4"/>
      <c r="VUP153" s="4"/>
      <c r="VUQ153" s="4"/>
      <c r="VUR153" s="4"/>
      <c r="VUS153" s="4"/>
      <c r="VUT153" s="4"/>
      <c r="VUU153" s="4"/>
      <c r="VUV153" s="4"/>
      <c r="VUW153" s="4"/>
      <c r="VUX153" s="4"/>
      <c r="VUY153" s="4"/>
      <c r="VUZ153" s="4"/>
      <c r="VVA153" s="4"/>
      <c r="VVB153" s="4"/>
      <c r="VVC153" s="4"/>
      <c r="VVD153" s="4"/>
      <c r="VVE153" s="4"/>
      <c r="VVF153" s="4"/>
      <c r="VVG153" s="4"/>
      <c r="VVH153" s="4"/>
      <c r="VVI153" s="4"/>
      <c r="VVJ153" s="4"/>
      <c r="VVK153" s="4"/>
      <c r="VVL153" s="4"/>
      <c r="VVM153" s="4"/>
      <c r="VVN153" s="4"/>
      <c r="VVO153" s="4"/>
      <c r="VVP153" s="4"/>
      <c r="VVQ153" s="4"/>
      <c r="VVR153" s="4"/>
      <c r="VVS153" s="4"/>
      <c r="VVT153" s="4"/>
      <c r="VVU153" s="4"/>
      <c r="VVV153" s="4"/>
      <c r="VVW153" s="4"/>
      <c r="VVX153" s="4"/>
      <c r="VVY153" s="4"/>
      <c r="VVZ153" s="4"/>
      <c r="VWA153" s="4"/>
      <c r="VWB153" s="4"/>
      <c r="VWC153" s="4"/>
      <c r="VWD153" s="4"/>
      <c r="VWE153" s="4"/>
      <c r="VWF153" s="4"/>
      <c r="VWG153" s="4"/>
      <c r="VWH153" s="4"/>
      <c r="VWI153" s="4"/>
      <c r="VWJ153" s="4"/>
      <c r="VWK153" s="4"/>
      <c r="VWL153" s="4"/>
      <c r="VWM153" s="4"/>
      <c r="VWN153" s="4"/>
      <c r="VWO153" s="4"/>
      <c r="VWP153" s="4"/>
      <c r="VWQ153" s="4"/>
      <c r="VWR153" s="4"/>
      <c r="VWS153" s="4"/>
      <c r="VWT153" s="4"/>
      <c r="VWU153" s="4"/>
      <c r="VWV153" s="4"/>
      <c r="VWW153" s="4"/>
      <c r="VWX153" s="4"/>
      <c r="VWY153" s="4"/>
      <c r="VWZ153" s="4"/>
      <c r="VXA153" s="4"/>
      <c r="VXB153" s="4"/>
      <c r="VXC153" s="4"/>
      <c r="VXD153" s="4"/>
      <c r="VXE153" s="4"/>
      <c r="VXF153" s="4"/>
      <c r="VXG153" s="4"/>
      <c r="VXH153" s="4"/>
      <c r="VXI153" s="4"/>
      <c r="VXJ153" s="4"/>
      <c r="VXK153" s="4"/>
      <c r="VXL153" s="4"/>
      <c r="VXM153" s="4"/>
      <c r="VXN153" s="4"/>
      <c r="VXO153" s="4"/>
      <c r="VXP153" s="4"/>
      <c r="VXQ153" s="4"/>
      <c r="VXR153" s="4"/>
      <c r="VXS153" s="4"/>
      <c r="VXT153" s="4"/>
      <c r="VXU153" s="4"/>
      <c r="VXV153" s="4"/>
      <c r="VXW153" s="4"/>
      <c r="VXX153" s="4"/>
      <c r="VXY153" s="4"/>
      <c r="VXZ153" s="4"/>
      <c r="VYA153" s="4"/>
      <c r="VYB153" s="4"/>
      <c r="VYC153" s="4"/>
      <c r="VYD153" s="4"/>
      <c r="VYE153" s="4"/>
      <c r="VYF153" s="4"/>
      <c r="VYG153" s="4"/>
      <c r="VYH153" s="4"/>
      <c r="VYI153" s="4"/>
      <c r="VYJ153" s="4"/>
      <c r="VYK153" s="4"/>
      <c r="VYL153" s="4"/>
      <c r="VYM153" s="4"/>
      <c r="VYN153" s="4"/>
      <c r="VYO153" s="4"/>
      <c r="VYP153" s="4"/>
      <c r="VYQ153" s="4"/>
      <c r="VYR153" s="4"/>
      <c r="VYS153" s="4"/>
      <c r="VYT153" s="4"/>
      <c r="VYU153" s="4"/>
      <c r="VYV153" s="4"/>
      <c r="VYW153" s="4"/>
      <c r="VYX153" s="4"/>
      <c r="VYY153" s="4"/>
      <c r="VYZ153" s="4"/>
      <c r="VZA153" s="4"/>
      <c r="VZB153" s="4"/>
      <c r="VZC153" s="4"/>
      <c r="VZD153" s="4"/>
      <c r="VZE153" s="4"/>
      <c r="VZF153" s="4"/>
      <c r="VZG153" s="4"/>
      <c r="VZH153" s="4"/>
      <c r="VZI153" s="4"/>
      <c r="VZJ153" s="4"/>
      <c r="VZK153" s="4"/>
      <c r="VZL153" s="4"/>
      <c r="VZM153" s="4"/>
      <c r="VZN153" s="4"/>
      <c r="VZO153" s="4"/>
      <c r="VZP153" s="4"/>
      <c r="VZQ153" s="4"/>
      <c r="VZR153" s="4"/>
      <c r="VZS153" s="4"/>
      <c r="VZT153" s="4"/>
      <c r="VZU153" s="4"/>
      <c r="VZV153" s="4"/>
      <c r="VZW153" s="74"/>
      <c r="VZX153" s="74"/>
      <c r="VZY153" s="74"/>
      <c r="VZZ153" s="74"/>
      <c r="WAA153" s="74"/>
      <c r="WAB153" s="74"/>
      <c r="WAC153" s="4"/>
      <c r="WAD153" s="4"/>
      <c r="WAE153" s="4"/>
      <c r="WAF153" s="4"/>
      <c r="WAG153" s="4"/>
      <c r="WAH153" s="4"/>
      <c r="WAI153" s="4"/>
      <c r="WAJ153" s="4"/>
      <c r="WAK153" s="4"/>
      <c r="WAL153" s="4"/>
      <c r="WAM153" s="4"/>
      <c r="WAN153" s="4"/>
      <c r="WAO153" s="4"/>
      <c r="WAP153" s="4"/>
      <c r="WAQ153" s="4"/>
      <c r="WAR153" s="4"/>
      <c r="WAS153" s="4"/>
      <c r="WAT153" s="4"/>
      <c r="WAU153" s="4"/>
      <c r="WAV153" s="4"/>
      <c r="WAW153" s="4"/>
      <c r="WAX153" s="4"/>
      <c r="WAY153" s="4"/>
      <c r="WAZ153" s="4"/>
      <c r="WBA153" s="4"/>
      <c r="WBB153" s="4"/>
      <c r="WBC153" s="4"/>
      <c r="WBD153" s="4"/>
      <c r="WBE153" s="4"/>
      <c r="WBF153" s="4"/>
      <c r="WBG153" s="4"/>
      <c r="WBH153" s="4"/>
      <c r="WBI153" s="4"/>
      <c r="WBJ153" s="4"/>
      <c r="WBK153" s="4"/>
      <c r="WBL153" s="4"/>
      <c r="WBM153" s="4"/>
      <c r="WBN153" s="4"/>
      <c r="WBO153" s="4"/>
      <c r="WBP153" s="4"/>
      <c r="WBQ153" s="4"/>
      <c r="WBR153" s="4"/>
      <c r="WBS153" s="4"/>
      <c r="WBT153" s="4"/>
      <c r="WBU153" s="4"/>
      <c r="WBV153" s="4"/>
      <c r="WBW153" s="4"/>
      <c r="WBX153" s="4"/>
      <c r="WBY153" s="4"/>
      <c r="WBZ153" s="4"/>
      <c r="WCA153" s="4"/>
      <c r="WCB153" s="4"/>
      <c r="WCC153" s="4"/>
      <c r="WCD153" s="4"/>
      <c r="WCE153" s="4"/>
      <c r="WCF153" s="4"/>
      <c r="WCG153" s="4"/>
      <c r="WCH153" s="4"/>
      <c r="WCI153" s="4"/>
      <c r="WCJ153" s="4"/>
      <c r="WCK153" s="4"/>
      <c r="WCL153" s="4"/>
      <c r="WCM153" s="4"/>
      <c r="WCN153" s="4"/>
      <c r="WCO153" s="4"/>
      <c r="WCP153" s="4"/>
      <c r="WCQ153" s="4"/>
      <c r="WCR153" s="4"/>
      <c r="WCS153" s="4"/>
      <c r="WCT153" s="4"/>
      <c r="WCU153" s="4"/>
      <c r="WCV153" s="4"/>
      <c r="WCW153" s="4"/>
      <c r="WCX153" s="4"/>
      <c r="WCY153" s="4"/>
      <c r="WCZ153" s="4"/>
      <c r="WDA153" s="4"/>
      <c r="WDB153" s="4"/>
      <c r="WDC153" s="4"/>
      <c r="WDD153" s="4"/>
      <c r="WDE153" s="4"/>
      <c r="WDF153" s="4"/>
      <c r="WDG153" s="4"/>
      <c r="WDH153" s="4"/>
      <c r="WDI153" s="4"/>
      <c r="WDJ153" s="4"/>
      <c r="WDK153" s="4"/>
      <c r="WDL153" s="4"/>
      <c r="WDM153" s="4"/>
      <c r="WDN153" s="4"/>
      <c r="WDO153" s="4"/>
      <c r="WDP153" s="4"/>
      <c r="WDQ153" s="4"/>
      <c r="WDR153" s="4"/>
      <c r="WDS153" s="4"/>
      <c r="WDT153" s="4"/>
      <c r="WDU153" s="4"/>
      <c r="WDV153" s="4"/>
      <c r="WDW153" s="4"/>
      <c r="WDX153" s="4"/>
      <c r="WDY153" s="4"/>
      <c r="WDZ153" s="4"/>
      <c r="WEA153" s="4"/>
      <c r="WEB153" s="4"/>
      <c r="WEC153" s="4"/>
      <c r="WED153" s="4"/>
      <c r="WEE153" s="4"/>
      <c r="WEF153" s="4"/>
      <c r="WEG153" s="4"/>
      <c r="WEH153" s="4"/>
      <c r="WEI153" s="4"/>
      <c r="WEJ153" s="4"/>
      <c r="WEK153" s="4"/>
      <c r="WEL153" s="4"/>
      <c r="WEM153" s="4"/>
      <c r="WEN153" s="4"/>
      <c r="WEO153" s="4"/>
      <c r="WEP153" s="4"/>
      <c r="WEQ153" s="4"/>
      <c r="WER153" s="4"/>
      <c r="WES153" s="4"/>
      <c r="WET153" s="4"/>
      <c r="WEU153" s="4"/>
      <c r="WEV153" s="4"/>
      <c r="WEW153" s="4"/>
      <c r="WEX153" s="4"/>
      <c r="WEY153" s="4"/>
      <c r="WEZ153" s="4"/>
      <c r="WFA153" s="4"/>
      <c r="WFB153" s="4"/>
      <c r="WFC153" s="4"/>
      <c r="WFD153" s="4"/>
      <c r="WFE153" s="4"/>
      <c r="WFF153" s="4"/>
      <c r="WFG153" s="4"/>
      <c r="WFH153" s="4"/>
      <c r="WFI153" s="4"/>
      <c r="WFJ153" s="4"/>
      <c r="WFK153" s="4"/>
      <c r="WFL153" s="4"/>
      <c r="WFM153" s="4"/>
      <c r="WFN153" s="4"/>
      <c r="WFO153" s="4"/>
      <c r="WFP153" s="4"/>
      <c r="WFQ153" s="4"/>
      <c r="WFR153" s="4"/>
      <c r="WFS153" s="4"/>
      <c r="WFT153" s="4"/>
      <c r="WFU153" s="4"/>
      <c r="WFV153" s="4"/>
      <c r="WFW153" s="4"/>
      <c r="WFX153" s="4"/>
      <c r="WFY153" s="4"/>
      <c r="WFZ153" s="4"/>
      <c r="WGA153" s="4"/>
      <c r="WGB153" s="4"/>
      <c r="WGC153" s="4"/>
      <c r="WGD153" s="4"/>
      <c r="WGE153" s="4"/>
      <c r="WGF153" s="4"/>
      <c r="WGG153" s="4"/>
      <c r="WGH153" s="4"/>
      <c r="WGI153" s="4"/>
      <c r="WGJ153" s="4"/>
      <c r="WGK153" s="4"/>
      <c r="WGL153" s="4"/>
      <c r="WGM153" s="4"/>
      <c r="WGN153" s="4"/>
      <c r="WGO153" s="4"/>
      <c r="WGP153" s="4"/>
      <c r="WGQ153" s="4"/>
      <c r="WGR153" s="4"/>
      <c r="WGS153" s="4"/>
      <c r="WGT153" s="4"/>
      <c r="WGU153" s="4"/>
      <c r="WGV153" s="4"/>
      <c r="WGW153" s="4"/>
      <c r="WGX153" s="4"/>
      <c r="WGY153" s="4"/>
      <c r="WGZ153" s="4"/>
      <c r="WHA153" s="4"/>
      <c r="WHB153" s="4"/>
      <c r="WHC153" s="4"/>
      <c r="WHD153" s="4"/>
      <c r="WHE153" s="4"/>
      <c r="WHF153" s="4"/>
      <c r="WHG153" s="4"/>
      <c r="WHH153" s="4"/>
      <c r="WHI153" s="4"/>
      <c r="WHJ153" s="4"/>
      <c r="WHK153" s="4"/>
      <c r="WHL153" s="4"/>
      <c r="WHM153" s="4"/>
      <c r="WHN153" s="4"/>
      <c r="WHO153" s="4"/>
      <c r="WHP153" s="4"/>
      <c r="WHQ153" s="4"/>
      <c r="WHR153" s="4"/>
      <c r="WHS153" s="4"/>
      <c r="WHT153" s="4"/>
      <c r="WHU153" s="4"/>
      <c r="WHV153" s="4"/>
      <c r="WHW153" s="4"/>
      <c r="WHX153" s="4"/>
      <c r="WHY153" s="4"/>
      <c r="WHZ153" s="4"/>
      <c r="WIA153" s="4"/>
      <c r="WIB153" s="4"/>
      <c r="WIC153" s="4"/>
      <c r="WID153" s="4"/>
      <c r="WIE153" s="4"/>
      <c r="WIF153" s="4"/>
      <c r="WIG153" s="4"/>
      <c r="WIH153" s="4"/>
      <c r="WII153" s="4"/>
      <c r="WIJ153" s="4"/>
      <c r="WIK153" s="4"/>
      <c r="WIL153" s="4"/>
      <c r="WIM153" s="4"/>
      <c r="WIN153" s="4"/>
      <c r="WIO153" s="4"/>
      <c r="WIP153" s="4"/>
      <c r="WIQ153" s="4"/>
      <c r="WIR153" s="4"/>
      <c r="WIS153" s="4"/>
      <c r="WIT153" s="4"/>
      <c r="WIU153" s="4"/>
      <c r="WIV153" s="4"/>
      <c r="WIW153" s="4"/>
      <c r="WIX153" s="4"/>
      <c r="WIY153" s="4"/>
      <c r="WIZ153" s="4"/>
      <c r="WJA153" s="4"/>
      <c r="WJB153" s="4"/>
      <c r="WJC153" s="4"/>
      <c r="WJD153" s="4"/>
      <c r="WJE153" s="4"/>
      <c r="WJF153" s="4"/>
      <c r="WJG153" s="4"/>
      <c r="WJH153" s="4"/>
      <c r="WJI153" s="4"/>
      <c r="WJJ153" s="4"/>
      <c r="WJK153" s="4"/>
      <c r="WJL153" s="4"/>
      <c r="WJM153" s="4"/>
      <c r="WJN153" s="4"/>
      <c r="WJO153" s="4"/>
      <c r="WJP153" s="4"/>
      <c r="WJQ153" s="4"/>
      <c r="WJR153" s="4"/>
      <c r="WJS153" s="74"/>
      <c r="WJT153" s="74"/>
      <c r="WJU153" s="74"/>
      <c r="WJV153" s="74"/>
      <c r="WJW153" s="74"/>
      <c r="WJX153" s="74"/>
      <c r="WJY153" s="4"/>
      <c r="WJZ153" s="4"/>
      <c r="WKA153" s="4"/>
      <c r="WKB153" s="4"/>
      <c r="WKC153" s="4"/>
      <c r="WKD153" s="4"/>
      <c r="WKE153" s="4"/>
      <c r="WKF153" s="4"/>
      <c r="WKG153" s="4"/>
      <c r="WKH153" s="4"/>
      <c r="WKI153" s="4"/>
      <c r="WKJ153" s="4"/>
      <c r="WKK153" s="4"/>
      <c r="WKL153" s="4"/>
      <c r="WKM153" s="4"/>
      <c r="WKN153" s="4"/>
      <c r="WKO153" s="4"/>
      <c r="WKP153" s="4"/>
      <c r="WKQ153" s="4"/>
      <c r="WKR153" s="4"/>
      <c r="WKS153" s="4"/>
      <c r="WKT153" s="4"/>
      <c r="WKU153" s="4"/>
      <c r="WKV153" s="4"/>
      <c r="WKW153" s="4"/>
      <c r="WKX153" s="4"/>
      <c r="WKY153" s="4"/>
      <c r="WKZ153" s="4"/>
      <c r="WLA153" s="4"/>
      <c r="WLB153" s="4"/>
      <c r="WLC153" s="4"/>
      <c r="WLD153" s="4"/>
      <c r="WLE153" s="4"/>
      <c r="WLF153" s="4"/>
      <c r="WLG153" s="4"/>
      <c r="WLH153" s="4"/>
      <c r="WLI153" s="4"/>
      <c r="WLJ153" s="4"/>
      <c r="WLK153" s="4"/>
      <c r="WLL153" s="4"/>
      <c r="WLM153" s="4"/>
      <c r="WLN153" s="4"/>
      <c r="WLO153" s="4"/>
      <c r="WLP153" s="4"/>
      <c r="WLQ153" s="4"/>
      <c r="WLR153" s="4"/>
      <c r="WLS153" s="4"/>
      <c r="WLT153" s="4"/>
      <c r="WLU153" s="4"/>
      <c r="WLV153" s="4"/>
      <c r="WLW153" s="4"/>
      <c r="WLX153" s="4"/>
      <c r="WLY153" s="4"/>
      <c r="WLZ153" s="4"/>
      <c r="WMA153" s="4"/>
      <c r="WMB153" s="4"/>
      <c r="WMC153" s="4"/>
      <c r="WMD153" s="4"/>
      <c r="WME153" s="4"/>
      <c r="WMF153" s="4"/>
      <c r="WMG153" s="4"/>
      <c r="WMH153" s="4"/>
      <c r="WMI153" s="4"/>
      <c r="WMJ153" s="4"/>
      <c r="WMK153" s="4"/>
      <c r="WML153" s="4"/>
      <c r="WMM153" s="4"/>
      <c r="WMN153" s="4"/>
      <c r="WMO153" s="4"/>
      <c r="WMP153" s="4"/>
      <c r="WMQ153" s="4"/>
      <c r="WMR153" s="4"/>
      <c r="WMS153" s="4"/>
      <c r="WMT153" s="4"/>
      <c r="WMU153" s="4"/>
      <c r="WMV153" s="4"/>
      <c r="WMW153" s="4"/>
      <c r="WMX153" s="4"/>
      <c r="WMY153" s="4"/>
      <c r="WMZ153" s="4"/>
      <c r="WNA153" s="4"/>
      <c r="WNB153" s="4"/>
      <c r="WNC153" s="4"/>
      <c r="WND153" s="4"/>
      <c r="WNE153" s="4"/>
      <c r="WNF153" s="4"/>
      <c r="WNG153" s="4"/>
      <c r="WNH153" s="4"/>
      <c r="WNI153" s="4"/>
      <c r="WNJ153" s="4"/>
      <c r="WNK153" s="4"/>
      <c r="WNL153" s="4"/>
      <c r="WNM153" s="4"/>
      <c r="WNN153" s="4"/>
      <c r="WNO153" s="4"/>
      <c r="WNP153" s="4"/>
      <c r="WNQ153" s="4"/>
      <c r="WNR153" s="4"/>
      <c r="WNS153" s="4"/>
      <c r="WNT153" s="4"/>
      <c r="WNU153" s="4"/>
      <c r="WNV153" s="4"/>
      <c r="WNW153" s="4"/>
      <c r="WNX153" s="4"/>
      <c r="WNY153" s="4"/>
      <c r="WNZ153" s="4"/>
      <c r="WOA153" s="4"/>
      <c r="WOB153" s="4"/>
      <c r="WOC153" s="4"/>
      <c r="WOD153" s="4"/>
      <c r="WOE153" s="4"/>
      <c r="WOF153" s="4"/>
      <c r="WOG153" s="4"/>
      <c r="WOH153" s="4"/>
      <c r="WOI153" s="4"/>
      <c r="WOJ153" s="4"/>
      <c r="WOK153" s="4"/>
      <c r="WOL153" s="4"/>
      <c r="WOM153" s="4"/>
      <c r="WON153" s="4"/>
      <c r="WOO153" s="4"/>
      <c r="WOP153" s="4"/>
      <c r="WOQ153" s="4"/>
      <c r="WOR153" s="4"/>
      <c r="WOS153" s="4"/>
      <c r="WOT153" s="4"/>
      <c r="WOU153" s="4"/>
      <c r="WOV153" s="4"/>
      <c r="WOW153" s="4"/>
      <c r="WOX153" s="4"/>
      <c r="WOY153" s="4"/>
      <c r="WOZ153" s="4"/>
      <c r="WPA153" s="4"/>
      <c r="WPB153" s="4"/>
      <c r="WPC153" s="4"/>
      <c r="WPD153" s="4"/>
      <c r="WPE153" s="4"/>
      <c r="WPF153" s="4"/>
      <c r="WPG153" s="4"/>
      <c r="WPH153" s="4"/>
      <c r="WPI153" s="4"/>
      <c r="WPJ153" s="4"/>
      <c r="WPK153" s="4"/>
      <c r="WPL153" s="4"/>
      <c r="WPM153" s="4"/>
      <c r="WPN153" s="4"/>
      <c r="WPO153" s="4"/>
      <c r="WPP153" s="4"/>
      <c r="WPQ153" s="4"/>
      <c r="WPR153" s="4"/>
      <c r="WPS153" s="4"/>
      <c r="WPT153" s="4"/>
      <c r="WPU153" s="4"/>
      <c r="WPV153" s="4"/>
      <c r="WPW153" s="4"/>
      <c r="WPX153" s="4"/>
      <c r="WPY153" s="4"/>
      <c r="WPZ153" s="4"/>
      <c r="WQA153" s="4"/>
      <c r="WQB153" s="4"/>
      <c r="WQC153" s="4"/>
      <c r="WQD153" s="4"/>
      <c r="WQE153" s="4"/>
      <c r="WQF153" s="4"/>
      <c r="WQG153" s="4"/>
      <c r="WQH153" s="4"/>
      <c r="WQI153" s="4"/>
      <c r="WQJ153" s="4"/>
      <c r="WQK153" s="4"/>
      <c r="WQL153" s="4"/>
      <c r="WQM153" s="4"/>
      <c r="WQN153" s="4"/>
      <c r="WQO153" s="4"/>
      <c r="WQP153" s="4"/>
      <c r="WQQ153" s="4"/>
      <c r="WQR153" s="4"/>
      <c r="WQS153" s="4"/>
      <c r="WQT153" s="4"/>
      <c r="WQU153" s="4"/>
      <c r="WQV153" s="4"/>
      <c r="WQW153" s="4"/>
      <c r="WQX153" s="4"/>
      <c r="WQY153" s="4"/>
      <c r="WQZ153" s="4"/>
      <c r="WRA153" s="4"/>
      <c r="WRB153" s="4"/>
      <c r="WRC153" s="4"/>
      <c r="WRD153" s="4"/>
      <c r="WRE153" s="4"/>
      <c r="WRF153" s="4"/>
      <c r="WRG153" s="4"/>
      <c r="WRH153" s="4"/>
      <c r="WRI153" s="4"/>
      <c r="WRJ153" s="4"/>
      <c r="WRK153" s="4"/>
      <c r="WRL153" s="4"/>
      <c r="WRM153" s="4"/>
      <c r="WRN153" s="4"/>
      <c r="WRO153" s="4"/>
      <c r="WRP153" s="4"/>
      <c r="WRQ153" s="4"/>
      <c r="WRR153" s="4"/>
      <c r="WRS153" s="4"/>
      <c r="WRT153" s="4"/>
      <c r="WRU153" s="4"/>
      <c r="WRV153" s="4"/>
      <c r="WRW153" s="4"/>
      <c r="WRX153" s="4"/>
      <c r="WRY153" s="4"/>
      <c r="WRZ153" s="4"/>
      <c r="WSA153" s="4"/>
      <c r="WSB153" s="4"/>
      <c r="WSC153" s="4"/>
      <c r="WSD153" s="4"/>
      <c r="WSE153" s="4"/>
      <c r="WSF153" s="4"/>
      <c r="WSG153" s="4"/>
      <c r="WSH153" s="4"/>
      <c r="WSI153" s="4"/>
      <c r="WSJ153" s="4"/>
      <c r="WSK153" s="4"/>
      <c r="WSL153" s="4"/>
      <c r="WSM153" s="4"/>
      <c r="WSN153" s="4"/>
      <c r="WSO153" s="4"/>
      <c r="WSP153" s="4"/>
      <c r="WSQ153" s="4"/>
      <c r="WSR153" s="4"/>
      <c r="WSS153" s="4"/>
      <c r="WST153" s="4"/>
      <c r="WSU153" s="4"/>
      <c r="WSV153" s="4"/>
      <c r="WSW153" s="4"/>
      <c r="WSX153" s="4"/>
      <c r="WSY153" s="4"/>
      <c r="WSZ153" s="4"/>
      <c r="WTA153" s="4"/>
      <c r="WTB153" s="4"/>
      <c r="WTC153" s="4"/>
      <c r="WTD153" s="4"/>
      <c r="WTE153" s="4"/>
      <c r="WTF153" s="4"/>
      <c r="WTG153" s="4"/>
      <c r="WTH153" s="4"/>
      <c r="WTI153" s="4"/>
      <c r="WTJ153" s="4"/>
      <c r="WTK153" s="4"/>
      <c r="WTL153" s="4"/>
      <c r="WTM153" s="4"/>
      <c r="WTN153" s="4"/>
      <c r="WTO153" s="74"/>
      <c r="WTP153" s="74"/>
      <c r="WTQ153" s="74"/>
      <c r="WTR153" s="74"/>
      <c r="WTS153" s="74"/>
      <c r="WTT153" s="74"/>
      <c r="WTU153" s="4"/>
      <c r="WTV153" s="4"/>
      <c r="WTW153" s="4"/>
      <c r="WTX153" s="4"/>
      <c r="WTY153" s="4"/>
      <c r="WTZ153" s="4"/>
      <c r="WUA153" s="4"/>
      <c r="WUB153" s="4"/>
      <c r="WUC153" s="4"/>
      <c r="WUD153" s="4"/>
      <c r="WUE153" s="4"/>
      <c r="WUF153" s="4"/>
      <c r="WUG153" s="4"/>
      <c r="WUH153" s="4"/>
      <c r="WUI153" s="4"/>
      <c r="WUJ153" s="4"/>
      <c r="WUK153" s="4"/>
      <c r="WUL153" s="4"/>
      <c r="WUM153" s="4"/>
      <c r="WUN153" s="4"/>
      <c r="WUO153" s="4"/>
      <c r="WUP153" s="4"/>
      <c r="WUQ153" s="4"/>
      <c r="WUR153" s="4"/>
      <c r="WUS153" s="4"/>
      <c r="WUT153" s="4"/>
      <c r="WUU153" s="4"/>
      <c r="WUV153" s="4"/>
      <c r="WUW153" s="4"/>
      <c r="WUX153" s="4"/>
      <c r="WUY153" s="4"/>
      <c r="WUZ153" s="4"/>
      <c r="WVA153" s="4"/>
      <c r="WVB153" s="4"/>
      <c r="WVC153" s="4"/>
      <c r="WVD153" s="4"/>
      <c r="WVE153" s="4"/>
      <c r="WVF153" s="4"/>
      <c r="WVG153" s="4"/>
      <c r="WVH153" s="4"/>
      <c r="WVI153" s="4"/>
      <c r="WVJ153" s="4"/>
      <c r="WVK153" s="4"/>
      <c r="WVL153" s="4"/>
      <c r="WVM153" s="4"/>
      <c r="WVN153" s="4"/>
      <c r="WVO153" s="4"/>
      <c r="WVP153" s="4"/>
      <c r="WVQ153" s="4"/>
      <c r="WVR153" s="4"/>
      <c r="WVS153" s="4"/>
      <c r="WVT153" s="4"/>
      <c r="WVU153" s="4"/>
      <c r="WVV153" s="4"/>
      <c r="WVW153" s="4"/>
      <c r="WVX153" s="4"/>
      <c r="WVY153" s="4"/>
      <c r="WVZ153" s="4"/>
      <c r="WWA153" s="4"/>
      <c r="WWB153" s="4"/>
      <c r="WWC153" s="4"/>
      <c r="WWD153" s="4"/>
      <c r="WWE153" s="4"/>
      <c r="WWF153" s="4"/>
      <c r="WWG153" s="4"/>
      <c r="WWH153" s="4"/>
      <c r="WWI153" s="4"/>
      <c r="WWJ153" s="4"/>
      <c r="WWK153" s="4"/>
      <c r="WWL153" s="4"/>
      <c r="WWM153" s="4"/>
      <c r="WWN153" s="4"/>
      <c r="WWO153" s="4"/>
      <c r="WWP153" s="4"/>
      <c r="WWQ153" s="4"/>
      <c r="WWR153" s="4"/>
      <c r="WWS153" s="4"/>
      <c r="WWT153" s="4"/>
      <c r="WWU153" s="4"/>
      <c r="WWV153" s="4"/>
      <c r="WWW153" s="4"/>
      <c r="WWX153" s="4"/>
      <c r="WWY153" s="4"/>
      <c r="WWZ153" s="4"/>
      <c r="WXA153" s="4"/>
      <c r="WXB153" s="4"/>
      <c r="WXC153" s="4"/>
      <c r="WXD153" s="4"/>
      <c r="WXE153" s="4"/>
      <c r="WXF153" s="4"/>
      <c r="WXG153" s="4"/>
      <c r="WXH153" s="4"/>
      <c r="WXI153" s="4"/>
      <c r="WXJ153" s="4"/>
      <c r="WXK153" s="4"/>
      <c r="WXL153" s="4"/>
      <c r="WXM153" s="4"/>
      <c r="WXN153" s="4"/>
      <c r="WXO153" s="4"/>
      <c r="WXP153" s="4"/>
      <c r="WXQ153" s="4"/>
      <c r="WXR153" s="4"/>
      <c r="WXS153" s="4"/>
      <c r="WXT153" s="4"/>
      <c r="WXU153" s="4"/>
      <c r="WXV153" s="4"/>
      <c r="WXW153" s="4"/>
      <c r="WXX153" s="4"/>
      <c r="WXY153" s="4"/>
      <c r="WXZ153" s="4"/>
      <c r="WYA153" s="4"/>
      <c r="WYB153" s="4"/>
      <c r="WYC153" s="4"/>
      <c r="WYD153" s="4"/>
      <c r="WYE153" s="4"/>
      <c r="WYF153" s="4"/>
      <c r="WYG153" s="4"/>
      <c r="WYH153" s="4"/>
      <c r="WYI153" s="4"/>
      <c r="WYJ153" s="4"/>
      <c r="WYK153" s="4"/>
      <c r="WYL153" s="4"/>
      <c r="WYM153" s="4"/>
      <c r="WYN153" s="4"/>
      <c r="WYO153" s="4"/>
      <c r="WYP153" s="4"/>
      <c r="WYQ153" s="4"/>
      <c r="WYR153" s="4"/>
      <c r="WYS153" s="4"/>
      <c r="WYT153" s="4"/>
      <c r="WYU153" s="4"/>
      <c r="WYV153" s="4"/>
      <c r="WYW153" s="4"/>
      <c r="WYX153" s="4"/>
      <c r="WYY153" s="4"/>
      <c r="WYZ153" s="4"/>
      <c r="WZA153" s="4"/>
      <c r="WZB153" s="4"/>
      <c r="WZC153" s="4"/>
      <c r="WZD153" s="4"/>
      <c r="WZE153" s="4"/>
      <c r="WZF153" s="4"/>
      <c r="WZG153" s="4"/>
      <c r="WZH153" s="4"/>
      <c r="WZI153" s="4"/>
      <c r="WZJ153" s="4"/>
      <c r="WZK153" s="4"/>
      <c r="WZL153" s="4"/>
      <c r="WZM153" s="4"/>
      <c r="WZN153" s="4"/>
      <c r="WZO153" s="4"/>
      <c r="WZP153" s="4"/>
      <c r="WZQ153" s="4"/>
      <c r="WZR153" s="4"/>
      <c r="WZS153" s="4"/>
      <c r="WZT153" s="4"/>
      <c r="WZU153" s="4"/>
      <c r="WZV153" s="4"/>
      <c r="WZW153" s="4"/>
      <c r="WZX153" s="4"/>
      <c r="WZY153" s="4"/>
      <c r="WZZ153" s="4"/>
      <c r="XAA153" s="4"/>
      <c r="XAB153" s="4"/>
      <c r="XAC153" s="4"/>
      <c r="XAD153" s="4"/>
      <c r="XAE153" s="4"/>
      <c r="XAF153" s="4"/>
      <c r="XAG153" s="4"/>
      <c r="XAH153" s="4"/>
      <c r="XAI153" s="4"/>
      <c r="XAJ153" s="4"/>
      <c r="XAK153" s="4"/>
      <c r="XAL153" s="4"/>
      <c r="XAM153" s="4"/>
      <c r="XAN153" s="4"/>
      <c r="XAO153" s="4"/>
      <c r="XAP153" s="4"/>
      <c r="XAQ153" s="4"/>
      <c r="XAR153" s="4"/>
      <c r="XAS153" s="4"/>
      <c r="XAT153" s="4"/>
      <c r="XAU153" s="4"/>
      <c r="XAV153" s="4"/>
      <c r="XAW153" s="4"/>
      <c r="XAX153" s="4"/>
      <c r="XAY153" s="4"/>
      <c r="XAZ153" s="4"/>
      <c r="XBA153" s="4"/>
      <c r="XBB153" s="4"/>
      <c r="XBC153" s="4"/>
      <c r="XBD153" s="4"/>
      <c r="XBE153" s="4"/>
      <c r="XBF153" s="4"/>
      <c r="XBG153" s="4"/>
      <c r="XBH153" s="4"/>
      <c r="XBI153" s="4"/>
      <c r="XBJ153" s="4"/>
      <c r="XBK153" s="4"/>
      <c r="XBL153" s="4"/>
      <c r="XBM153" s="4"/>
      <c r="XBN153" s="4"/>
      <c r="XBO153" s="4"/>
      <c r="XBP153" s="4"/>
      <c r="XBQ153" s="4"/>
      <c r="XBR153" s="4"/>
      <c r="XBS153" s="4"/>
      <c r="XBT153" s="4"/>
      <c r="XBU153" s="4"/>
      <c r="XBV153" s="4"/>
      <c r="XBW153" s="4"/>
      <c r="XBX153" s="4"/>
      <c r="XBY153" s="4"/>
      <c r="XBZ153" s="4"/>
      <c r="XCA153" s="4"/>
      <c r="XCB153" s="4"/>
      <c r="XCC153" s="4"/>
      <c r="XCD153" s="4"/>
      <c r="XCE153" s="4"/>
      <c r="XCF153" s="4"/>
      <c r="XCG153" s="4"/>
      <c r="XCH153" s="4"/>
      <c r="XCI153" s="4"/>
      <c r="XCJ153" s="4"/>
      <c r="XCK153" s="4"/>
      <c r="XCL153" s="4"/>
      <c r="XCM153" s="4"/>
      <c r="XCN153" s="4"/>
      <c r="XCO153" s="4"/>
      <c r="XCP153" s="4"/>
      <c r="XCQ153" s="4"/>
      <c r="XCR153" s="4"/>
      <c r="XCS153" s="4"/>
      <c r="XCT153" s="4"/>
      <c r="XCU153" s="4"/>
      <c r="XCV153" s="4"/>
      <c r="XCW153" s="4"/>
      <c r="XCX153" s="4"/>
      <c r="XCY153" s="4"/>
      <c r="XCZ153" s="4"/>
      <c r="XDA153" s="4"/>
      <c r="XDB153" s="4"/>
      <c r="XDC153" s="4"/>
      <c r="XDD153" s="4"/>
      <c r="XDE153" s="4"/>
    </row>
  </sheetData>
  <autoFilter ref="A14:F147"/>
  <mergeCells count="3">
    <mergeCell ref="D7:E7"/>
    <mergeCell ref="D8:E8"/>
    <mergeCell ref="A11:F11"/>
  </mergeCells>
  <pageMargins left="0.70866141732283472" right="0.70866141732283472" top="0.74803149606299213" bottom="0.74803149606299213" header="0.31496062992125984" footer="0.31496062992125984"/>
  <pageSetup paperSize="9" scale="54" orientation="portrait" r:id="rId1"/>
  <colBreaks count="1" manualBreakCount="1">
    <brk id="6" max="1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230"/>
  <sheetViews>
    <sheetView topLeftCell="B1" zoomScaleNormal="100" workbookViewId="0">
      <selection activeCell="K10" sqref="K10"/>
    </sheetView>
  </sheetViews>
  <sheetFormatPr defaultRowHeight="15.75" x14ac:dyDescent="0.25"/>
  <cols>
    <col min="1" max="1" width="56.42578125" style="94" customWidth="1"/>
    <col min="2" max="2" width="5.85546875" style="95" customWidth="1"/>
    <col min="3" max="3" width="5.140625" style="95" customWidth="1"/>
    <col min="4" max="4" width="15.85546875" style="95" customWidth="1"/>
    <col min="5" max="5" width="8.5703125" style="95" customWidth="1"/>
    <col min="6" max="6" width="19.42578125" style="41" customWidth="1"/>
    <col min="7" max="7" width="21.85546875" style="41" customWidth="1"/>
    <col min="8" max="8" width="21" style="41" customWidth="1"/>
    <col min="9" max="9" width="14.7109375" style="92" customWidth="1"/>
    <col min="10" max="10" width="17.28515625" style="73" customWidth="1"/>
    <col min="11" max="12" width="18.28515625" style="73" customWidth="1"/>
    <col min="13" max="13" width="15.140625" style="93" customWidth="1"/>
    <col min="14" max="14" width="15.5703125" style="93" customWidth="1"/>
    <col min="15" max="15" width="13.5703125" style="93" customWidth="1"/>
    <col min="16" max="16" width="12.7109375" style="93" customWidth="1"/>
    <col min="17" max="17" width="15.85546875" style="93" customWidth="1"/>
    <col min="18" max="19" width="16.28515625" style="93" customWidth="1"/>
    <col min="20" max="20" width="16.7109375" style="93" bestFit="1" customWidth="1"/>
    <col min="21" max="21" width="15.42578125" style="93" bestFit="1" customWidth="1"/>
    <col min="22" max="22" width="12.7109375" style="73" customWidth="1"/>
    <col min="23" max="23" width="10.42578125" style="73" customWidth="1"/>
    <col min="24" max="24" width="12.7109375" style="73" bestFit="1" customWidth="1"/>
    <col min="25" max="25" width="12.140625" style="73" bestFit="1" customWidth="1"/>
    <col min="26" max="26" width="13.5703125" style="41" bestFit="1" customWidth="1"/>
    <col min="27" max="27" width="13" style="41" customWidth="1"/>
    <col min="28" max="28" width="14.140625" style="41" customWidth="1"/>
    <col min="29" max="29" width="13.85546875" style="41" customWidth="1"/>
    <col min="30" max="30" width="15.140625" style="41" customWidth="1"/>
    <col min="31" max="31" width="15.42578125" style="41" bestFit="1" customWidth="1"/>
    <col min="32" max="32" width="16.7109375" style="41" bestFit="1" customWidth="1"/>
    <col min="33" max="33" width="15.42578125" style="41" bestFit="1" customWidth="1"/>
    <col min="34" max="34" width="11.5703125" style="94" customWidth="1"/>
    <col min="35" max="35" width="10.28515625" style="94" bestFit="1" customWidth="1"/>
    <col min="36" max="36" width="22.42578125" style="94" customWidth="1"/>
    <col min="37" max="37" width="15.5703125" style="94" customWidth="1"/>
    <col min="38" max="38" width="15.85546875" style="94" customWidth="1"/>
    <col min="39" max="39" width="15.5703125" style="94" customWidth="1"/>
    <col min="40" max="40" width="15.85546875" style="94" customWidth="1"/>
    <col min="41" max="41" width="8.85546875" style="94"/>
    <col min="42" max="42" width="10.85546875" style="94" customWidth="1"/>
    <col min="43" max="43" width="11" style="94" bestFit="1" customWidth="1"/>
    <col min="44" max="226" width="8.85546875" style="94"/>
    <col min="227" max="227" width="61" style="94" customWidth="1"/>
    <col min="228" max="228" width="9.140625" style="94" customWidth="1"/>
    <col min="229" max="229" width="5.85546875" style="94" customWidth="1"/>
    <col min="230" max="230" width="5.140625" style="94" customWidth="1"/>
    <col min="231" max="231" width="18.140625" style="94" customWidth="1"/>
    <col min="232" max="232" width="8.5703125" style="94" customWidth="1"/>
    <col min="233" max="233" width="27.140625" style="94" customWidth="1"/>
    <col min="234" max="240" width="0" style="94" hidden="1" customWidth="1"/>
    <col min="241" max="241" width="12.42578125" style="94" bestFit="1" customWidth="1"/>
    <col min="242" max="242" width="13.28515625" style="94" bestFit="1" customWidth="1"/>
    <col min="243" max="243" width="46.7109375" style="94" bestFit="1" customWidth="1"/>
    <col min="244" max="482" width="8.85546875" style="94"/>
    <col min="483" max="483" width="61" style="94" customWidth="1"/>
    <col min="484" max="484" width="9.140625" style="94" customWidth="1"/>
    <col min="485" max="485" width="5.85546875" style="94" customWidth="1"/>
    <col min="486" max="486" width="5.140625" style="94" customWidth="1"/>
    <col min="487" max="487" width="18.140625" style="94" customWidth="1"/>
    <col min="488" max="488" width="8.5703125" style="94" customWidth="1"/>
    <col min="489" max="489" width="27.140625" style="94" customWidth="1"/>
    <col min="490" max="496" width="0" style="94" hidden="1" customWidth="1"/>
    <col min="497" max="497" width="12.42578125" style="94" bestFit="1" customWidth="1"/>
    <col min="498" max="498" width="13.28515625" style="94" bestFit="1" customWidth="1"/>
    <col min="499" max="499" width="46.7109375" style="94" bestFit="1" customWidth="1"/>
    <col min="500" max="738" width="8.85546875" style="94"/>
    <col min="739" max="739" width="61" style="94" customWidth="1"/>
    <col min="740" max="740" width="9.140625" style="94" customWidth="1"/>
    <col min="741" max="741" width="5.85546875" style="94" customWidth="1"/>
    <col min="742" max="742" width="5.140625" style="94" customWidth="1"/>
    <col min="743" max="743" width="18.140625" style="94" customWidth="1"/>
    <col min="744" max="744" width="8.5703125" style="94" customWidth="1"/>
    <col min="745" max="745" width="27.140625" style="94" customWidth="1"/>
    <col min="746" max="752" width="0" style="94" hidden="1" customWidth="1"/>
    <col min="753" max="753" width="12.42578125" style="94" bestFit="1" customWidth="1"/>
    <col min="754" max="754" width="13.28515625" style="94" bestFit="1" customWidth="1"/>
    <col min="755" max="755" width="46.7109375" style="94" bestFit="1" customWidth="1"/>
    <col min="756" max="994" width="8.85546875" style="94"/>
    <col min="995" max="995" width="61" style="94" customWidth="1"/>
    <col min="996" max="996" width="9.140625" style="94" customWidth="1"/>
    <col min="997" max="997" width="5.85546875" style="94" customWidth="1"/>
    <col min="998" max="998" width="5.140625" style="94" customWidth="1"/>
    <col min="999" max="999" width="18.140625" style="94" customWidth="1"/>
    <col min="1000" max="1000" width="8.5703125" style="94" customWidth="1"/>
    <col min="1001" max="1001" width="27.140625" style="94" customWidth="1"/>
    <col min="1002" max="1008" width="0" style="94" hidden="1" customWidth="1"/>
    <col min="1009" max="1009" width="12.42578125" style="94" bestFit="1" customWidth="1"/>
    <col min="1010" max="1010" width="13.28515625" style="94" bestFit="1" customWidth="1"/>
    <col min="1011" max="1011" width="46.7109375" style="94" bestFit="1" customWidth="1"/>
    <col min="1012" max="1250" width="8.85546875" style="94"/>
    <col min="1251" max="1251" width="61" style="94" customWidth="1"/>
    <col min="1252" max="1252" width="9.140625" style="94" customWidth="1"/>
    <col min="1253" max="1253" width="5.85546875" style="94" customWidth="1"/>
    <col min="1254" max="1254" width="5.140625" style="94" customWidth="1"/>
    <col min="1255" max="1255" width="18.140625" style="94" customWidth="1"/>
    <col min="1256" max="1256" width="8.5703125" style="94" customWidth="1"/>
    <col min="1257" max="1257" width="27.140625" style="94" customWidth="1"/>
    <col min="1258" max="1264" width="0" style="94" hidden="1" customWidth="1"/>
    <col min="1265" max="1265" width="12.42578125" style="94" bestFit="1" customWidth="1"/>
    <col min="1266" max="1266" width="13.28515625" style="94" bestFit="1" customWidth="1"/>
    <col min="1267" max="1267" width="46.7109375" style="94" bestFit="1" customWidth="1"/>
    <col min="1268" max="1506" width="8.85546875" style="94"/>
    <col min="1507" max="1507" width="61" style="94" customWidth="1"/>
    <col min="1508" max="1508" width="9.140625" style="94" customWidth="1"/>
    <col min="1509" max="1509" width="5.85546875" style="94" customWidth="1"/>
    <col min="1510" max="1510" width="5.140625" style="94" customWidth="1"/>
    <col min="1511" max="1511" width="18.140625" style="94" customWidth="1"/>
    <col min="1512" max="1512" width="8.5703125" style="94" customWidth="1"/>
    <col min="1513" max="1513" width="27.140625" style="94" customWidth="1"/>
    <col min="1514" max="1520" width="0" style="94" hidden="1" customWidth="1"/>
    <col min="1521" max="1521" width="12.42578125" style="94" bestFit="1" customWidth="1"/>
    <col min="1522" max="1522" width="13.28515625" style="94" bestFit="1" customWidth="1"/>
    <col min="1523" max="1523" width="46.7109375" style="94" bestFit="1" customWidth="1"/>
    <col min="1524" max="1762" width="8.85546875" style="94"/>
    <col min="1763" max="1763" width="61" style="94" customWidth="1"/>
    <col min="1764" max="1764" width="9.140625" style="94" customWidth="1"/>
    <col min="1765" max="1765" width="5.85546875" style="94" customWidth="1"/>
    <col min="1766" max="1766" width="5.140625" style="94" customWidth="1"/>
    <col min="1767" max="1767" width="18.140625" style="94" customWidth="1"/>
    <col min="1768" max="1768" width="8.5703125" style="94" customWidth="1"/>
    <col min="1769" max="1769" width="27.140625" style="94" customWidth="1"/>
    <col min="1770" max="1776" width="0" style="94" hidden="1" customWidth="1"/>
    <col min="1777" max="1777" width="12.42578125" style="94" bestFit="1" customWidth="1"/>
    <col min="1778" max="1778" width="13.28515625" style="94" bestFit="1" customWidth="1"/>
    <col min="1779" max="1779" width="46.7109375" style="94" bestFit="1" customWidth="1"/>
    <col min="1780" max="2018" width="8.85546875" style="94"/>
    <col min="2019" max="2019" width="61" style="94" customWidth="1"/>
    <col min="2020" max="2020" width="9.140625" style="94" customWidth="1"/>
    <col min="2021" max="2021" width="5.85546875" style="94" customWidth="1"/>
    <col min="2022" max="2022" width="5.140625" style="94" customWidth="1"/>
    <col min="2023" max="2023" width="18.140625" style="94" customWidth="1"/>
    <col min="2024" max="2024" width="8.5703125" style="94" customWidth="1"/>
    <col min="2025" max="2025" width="27.140625" style="94" customWidth="1"/>
    <col min="2026" max="2032" width="0" style="94" hidden="1" customWidth="1"/>
    <col min="2033" max="2033" width="12.42578125" style="94" bestFit="1" customWidth="1"/>
    <col min="2034" max="2034" width="13.28515625" style="94" bestFit="1" customWidth="1"/>
    <col min="2035" max="2035" width="46.7109375" style="94" bestFit="1" customWidth="1"/>
    <col min="2036" max="2274" width="8.85546875" style="94"/>
    <col min="2275" max="2275" width="61" style="94" customWidth="1"/>
    <col min="2276" max="2276" width="9.140625" style="94" customWidth="1"/>
    <col min="2277" max="2277" width="5.85546875" style="94" customWidth="1"/>
    <col min="2278" max="2278" width="5.140625" style="94" customWidth="1"/>
    <col min="2279" max="2279" width="18.140625" style="94" customWidth="1"/>
    <col min="2280" max="2280" width="8.5703125" style="94" customWidth="1"/>
    <col min="2281" max="2281" width="27.140625" style="94" customWidth="1"/>
    <col min="2282" max="2288" width="0" style="94" hidden="1" customWidth="1"/>
    <col min="2289" max="2289" width="12.42578125" style="94" bestFit="1" customWidth="1"/>
    <col min="2290" max="2290" width="13.28515625" style="94" bestFit="1" customWidth="1"/>
    <col min="2291" max="2291" width="46.7109375" style="94" bestFit="1" customWidth="1"/>
    <col min="2292" max="2530" width="8.85546875" style="94"/>
    <col min="2531" max="2531" width="61" style="94" customWidth="1"/>
    <col min="2532" max="2532" width="9.140625" style="94" customWidth="1"/>
    <col min="2533" max="2533" width="5.85546875" style="94" customWidth="1"/>
    <col min="2534" max="2534" width="5.140625" style="94" customWidth="1"/>
    <col min="2535" max="2535" width="18.140625" style="94" customWidth="1"/>
    <col min="2536" max="2536" width="8.5703125" style="94" customWidth="1"/>
    <col min="2537" max="2537" width="27.140625" style="94" customWidth="1"/>
    <col min="2538" max="2544" width="0" style="94" hidden="1" customWidth="1"/>
    <col min="2545" max="2545" width="12.42578125" style="94" bestFit="1" customWidth="1"/>
    <col min="2546" max="2546" width="13.28515625" style="94" bestFit="1" customWidth="1"/>
    <col min="2547" max="2547" width="46.7109375" style="94" bestFit="1" customWidth="1"/>
    <col min="2548" max="2786" width="8.85546875" style="94"/>
    <col min="2787" max="2787" width="61" style="94" customWidth="1"/>
    <col min="2788" max="2788" width="9.140625" style="94" customWidth="1"/>
    <col min="2789" max="2789" width="5.85546875" style="94" customWidth="1"/>
    <col min="2790" max="2790" width="5.140625" style="94" customWidth="1"/>
    <col min="2791" max="2791" width="18.140625" style="94" customWidth="1"/>
    <col min="2792" max="2792" width="8.5703125" style="94" customWidth="1"/>
    <col min="2793" max="2793" width="27.140625" style="94" customWidth="1"/>
    <col min="2794" max="2800" width="0" style="94" hidden="1" customWidth="1"/>
    <col min="2801" max="2801" width="12.42578125" style="94" bestFit="1" customWidth="1"/>
    <col min="2802" max="2802" width="13.28515625" style="94" bestFit="1" customWidth="1"/>
    <col min="2803" max="2803" width="46.7109375" style="94" bestFit="1" customWidth="1"/>
    <col min="2804" max="3042" width="8.85546875" style="94"/>
    <col min="3043" max="3043" width="61" style="94" customWidth="1"/>
    <col min="3044" max="3044" width="9.140625" style="94" customWidth="1"/>
    <col min="3045" max="3045" width="5.85546875" style="94" customWidth="1"/>
    <col min="3046" max="3046" width="5.140625" style="94" customWidth="1"/>
    <col min="3047" max="3047" width="18.140625" style="94" customWidth="1"/>
    <col min="3048" max="3048" width="8.5703125" style="94" customWidth="1"/>
    <col min="3049" max="3049" width="27.140625" style="94" customWidth="1"/>
    <col min="3050" max="3056" width="0" style="94" hidden="1" customWidth="1"/>
    <col min="3057" max="3057" width="12.42578125" style="94" bestFit="1" customWidth="1"/>
    <col min="3058" max="3058" width="13.28515625" style="94" bestFit="1" customWidth="1"/>
    <col min="3059" max="3059" width="46.7109375" style="94" bestFit="1" customWidth="1"/>
    <col min="3060" max="3298" width="8.85546875" style="94"/>
    <col min="3299" max="3299" width="61" style="94" customWidth="1"/>
    <col min="3300" max="3300" width="9.140625" style="94" customWidth="1"/>
    <col min="3301" max="3301" width="5.85546875" style="94" customWidth="1"/>
    <col min="3302" max="3302" width="5.140625" style="94" customWidth="1"/>
    <col min="3303" max="3303" width="18.140625" style="94" customWidth="1"/>
    <col min="3304" max="3304" width="8.5703125" style="94" customWidth="1"/>
    <col min="3305" max="3305" width="27.140625" style="94" customWidth="1"/>
    <col min="3306" max="3312" width="0" style="94" hidden="1" customWidth="1"/>
    <col min="3313" max="3313" width="12.42578125" style="94" bestFit="1" customWidth="1"/>
    <col min="3314" max="3314" width="13.28515625" style="94" bestFit="1" customWidth="1"/>
    <col min="3315" max="3315" width="46.7109375" style="94" bestFit="1" customWidth="1"/>
    <col min="3316" max="3554" width="8.85546875" style="94"/>
    <col min="3555" max="3555" width="61" style="94" customWidth="1"/>
    <col min="3556" max="3556" width="9.140625" style="94" customWidth="1"/>
    <col min="3557" max="3557" width="5.85546875" style="94" customWidth="1"/>
    <col min="3558" max="3558" width="5.140625" style="94" customWidth="1"/>
    <col min="3559" max="3559" width="18.140625" style="94" customWidth="1"/>
    <col min="3560" max="3560" width="8.5703125" style="94" customWidth="1"/>
    <col min="3561" max="3561" width="27.140625" style="94" customWidth="1"/>
    <col min="3562" max="3568" width="0" style="94" hidden="1" customWidth="1"/>
    <col min="3569" max="3569" width="12.42578125" style="94" bestFit="1" customWidth="1"/>
    <col min="3570" max="3570" width="13.28515625" style="94" bestFit="1" customWidth="1"/>
    <col min="3571" max="3571" width="46.7109375" style="94" bestFit="1" customWidth="1"/>
    <col min="3572" max="3810" width="8.85546875" style="94"/>
    <col min="3811" max="3811" width="61" style="94" customWidth="1"/>
    <col min="3812" max="3812" width="9.140625" style="94" customWidth="1"/>
    <col min="3813" max="3813" width="5.85546875" style="94" customWidth="1"/>
    <col min="3814" max="3814" width="5.140625" style="94" customWidth="1"/>
    <col min="3815" max="3815" width="18.140625" style="94" customWidth="1"/>
    <col min="3816" max="3816" width="8.5703125" style="94" customWidth="1"/>
    <col min="3817" max="3817" width="27.140625" style="94" customWidth="1"/>
    <col min="3818" max="3824" width="0" style="94" hidden="1" customWidth="1"/>
    <col min="3825" max="3825" width="12.42578125" style="94" bestFit="1" customWidth="1"/>
    <col min="3826" max="3826" width="13.28515625" style="94" bestFit="1" customWidth="1"/>
    <col min="3827" max="3827" width="46.7109375" style="94" bestFit="1" customWidth="1"/>
    <col min="3828" max="4066" width="8.85546875" style="94"/>
    <col min="4067" max="4067" width="61" style="94" customWidth="1"/>
    <col min="4068" max="4068" width="9.140625" style="94" customWidth="1"/>
    <col min="4069" max="4069" width="5.85546875" style="94" customWidth="1"/>
    <col min="4070" max="4070" width="5.140625" style="94" customWidth="1"/>
    <col min="4071" max="4071" width="18.140625" style="94" customWidth="1"/>
    <col min="4072" max="4072" width="8.5703125" style="94" customWidth="1"/>
    <col min="4073" max="4073" width="27.140625" style="94" customWidth="1"/>
    <col min="4074" max="4080" width="0" style="94" hidden="1" customWidth="1"/>
    <col min="4081" max="4081" width="12.42578125" style="94" bestFit="1" customWidth="1"/>
    <col min="4082" max="4082" width="13.28515625" style="94" bestFit="1" customWidth="1"/>
    <col min="4083" max="4083" width="46.7109375" style="94" bestFit="1" customWidth="1"/>
    <col min="4084" max="4322" width="8.85546875" style="94"/>
    <col min="4323" max="4323" width="61" style="94" customWidth="1"/>
    <col min="4324" max="4324" width="9.140625" style="94" customWidth="1"/>
    <col min="4325" max="4325" width="5.85546875" style="94" customWidth="1"/>
    <col min="4326" max="4326" width="5.140625" style="94" customWidth="1"/>
    <col min="4327" max="4327" width="18.140625" style="94" customWidth="1"/>
    <col min="4328" max="4328" width="8.5703125" style="94" customWidth="1"/>
    <col min="4329" max="4329" width="27.140625" style="94" customWidth="1"/>
    <col min="4330" max="4336" width="0" style="94" hidden="1" customWidth="1"/>
    <col min="4337" max="4337" width="12.42578125" style="94" bestFit="1" customWidth="1"/>
    <col min="4338" max="4338" width="13.28515625" style="94" bestFit="1" customWidth="1"/>
    <col min="4339" max="4339" width="46.7109375" style="94" bestFit="1" customWidth="1"/>
    <col min="4340" max="4578" width="8.85546875" style="94"/>
    <col min="4579" max="4579" width="61" style="94" customWidth="1"/>
    <col min="4580" max="4580" width="9.140625" style="94" customWidth="1"/>
    <col min="4581" max="4581" width="5.85546875" style="94" customWidth="1"/>
    <col min="4582" max="4582" width="5.140625" style="94" customWidth="1"/>
    <col min="4583" max="4583" width="18.140625" style="94" customWidth="1"/>
    <col min="4584" max="4584" width="8.5703125" style="94" customWidth="1"/>
    <col min="4585" max="4585" width="27.140625" style="94" customWidth="1"/>
    <col min="4586" max="4592" width="0" style="94" hidden="1" customWidth="1"/>
    <col min="4593" max="4593" width="12.42578125" style="94" bestFit="1" customWidth="1"/>
    <col min="4594" max="4594" width="13.28515625" style="94" bestFit="1" customWidth="1"/>
    <col min="4595" max="4595" width="46.7109375" style="94" bestFit="1" customWidth="1"/>
    <col min="4596" max="4834" width="8.85546875" style="94"/>
    <col min="4835" max="4835" width="61" style="94" customWidth="1"/>
    <col min="4836" max="4836" width="9.140625" style="94" customWidth="1"/>
    <col min="4837" max="4837" width="5.85546875" style="94" customWidth="1"/>
    <col min="4838" max="4838" width="5.140625" style="94" customWidth="1"/>
    <col min="4839" max="4839" width="18.140625" style="94" customWidth="1"/>
    <col min="4840" max="4840" width="8.5703125" style="94" customWidth="1"/>
    <col min="4841" max="4841" width="27.140625" style="94" customWidth="1"/>
    <col min="4842" max="4848" width="0" style="94" hidden="1" customWidth="1"/>
    <col min="4849" max="4849" width="12.42578125" style="94" bestFit="1" customWidth="1"/>
    <col min="4850" max="4850" width="13.28515625" style="94" bestFit="1" customWidth="1"/>
    <col min="4851" max="4851" width="46.7109375" style="94" bestFit="1" customWidth="1"/>
    <col min="4852" max="5090" width="8.85546875" style="94"/>
    <col min="5091" max="5091" width="61" style="94" customWidth="1"/>
    <col min="5092" max="5092" width="9.140625" style="94" customWidth="1"/>
    <col min="5093" max="5093" width="5.85546875" style="94" customWidth="1"/>
    <col min="5094" max="5094" width="5.140625" style="94" customWidth="1"/>
    <col min="5095" max="5095" width="18.140625" style="94" customWidth="1"/>
    <col min="5096" max="5096" width="8.5703125" style="94" customWidth="1"/>
    <col min="5097" max="5097" width="27.140625" style="94" customWidth="1"/>
    <col min="5098" max="5104" width="0" style="94" hidden="1" customWidth="1"/>
    <col min="5105" max="5105" width="12.42578125" style="94" bestFit="1" customWidth="1"/>
    <col min="5106" max="5106" width="13.28515625" style="94" bestFit="1" customWidth="1"/>
    <col min="5107" max="5107" width="46.7109375" style="94" bestFit="1" customWidth="1"/>
    <col min="5108" max="5346" width="8.85546875" style="94"/>
    <col min="5347" max="5347" width="61" style="94" customWidth="1"/>
    <col min="5348" max="5348" width="9.140625" style="94" customWidth="1"/>
    <col min="5349" max="5349" width="5.85546875" style="94" customWidth="1"/>
    <col min="5350" max="5350" width="5.140625" style="94" customWidth="1"/>
    <col min="5351" max="5351" width="18.140625" style="94" customWidth="1"/>
    <col min="5352" max="5352" width="8.5703125" style="94" customWidth="1"/>
    <col min="5353" max="5353" width="27.140625" style="94" customWidth="1"/>
    <col min="5354" max="5360" width="0" style="94" hidden="1" customWidth="1"/>
    <col min="5361" max="5361" width="12.42578125" style="94" bestFit="1" customWidth="1"/>
    <col min="5362" max="5362" width="13.28515625" style="94" bestFit="1" customWidth="1"/>
    <col min="5363" max="5363" width="46.7109375" style="94" bestFit="1" customWidth="1"/>
    <col min="5364" max="5602" width="8.85546875" style="94"/>
    <col min="5603" max="5603" width="61" style="94" customWidth="1"/>
    <col min="5604" max="5604" width="9.140625" style="94" customWidth="1"/>
    <col min="5605" max="5605" width="5.85546875" style="94" customWidth="1"/>
    <col min="5606" max="5606" width="5.140625" style="94" customWidth="1"/>
    <col min="5607" max="5607" width="18.140625" style="94" customWidth="1"/>
    <col min="5608" max="5608" width="8.5703125" style="94" customWidth="1"/>
    <col min="5609" max="5609" width="27.140625" style="94" customWidth="1"/>
    <col min="5610" max="5616" width="0" style="94" hidden="1" customWidth="1"/>
    <col min="5617" max="5617" width="12.42578125" style="94" bestFit="1" customWidth="1"/>
    <col min="5618" max="5618" width="13.28515625" style="94" bestFit="1" customWidth="1"/>
    <col min="5619" max="5619" width="46.7109375" style="94" bestFit="1" customWidth="1"/>
    <col min="5620" max="5858" width="8.85546875" style="94"/>
    <col min="5859" max="5859" width="61" style="94" customWidth="1"/>
    <col min="5860" max="5860" width="9.140625" style="94" customWidth="1"/>
    <col min="5861" max="5861" width="5.85546875" style="94" customWidth="1"/>
    <col min="5862" max="5862" width="5.140625" style="94" customWidth="1"/>
    <col min="5863" max="5863" width="18.140625" style="94" customWidth="1"/>
    <col min="5864" max="5864" width="8.5703125" style="94" customWidth="1"/>
    <col min="5865" max="5865" width="27.140625" style="94" customWidth="1"/>
    <col min="5866" max="5872" width="0" style="94" hidden="1" customWidth="1"/>
    <col min="5873" max="5873" width="12.42578125" style="94" bestFit="1" customWidth="1"/>
    <col min="5874" max="5874" width="13.28515625" style="94" bestFit="1" customWidth="1"/>
    <col min="5875" max="5875" width="46.7109375" style="94" bestFit="1" customWidth="1"/>
    <col min="5876" max="6114" width="8.85546875" style="94"/>
    <col min="6115" max="6115" width="61" style="94" customWidth="1"/>
    <col min="6116" max="6116" width="9.140625" style="94" customWidth="1"/>
    <col min="6117" max="6117" width="5.85546875" style="94" customWidth="1"/>
    <col min="6118" max="6118" width="5.140625" style="94" customWidth="1"/>
    <col min="6119" max="6119" width="18.140625" style="94" customWidth="1"/>
    <col min="6120" max="6120" width="8.5703125" style="94" customWidth="1"/>
    <col min="6121" max="6121" width="27.140625" style="94" customWidth="1"/>
    <col min="6122" max="6128" width="0" style="94" hidden="1" customWidth="1"/>
    <col min="6129" max="6129" width="12.42578125" style="94" bestFit="1" customWidth="1"/>
    <col min="6130" max="6130" width="13.28515625" style="94" bestFit="1" customWidth="1"/>
    <col min="6131" max="6131" width="46.7109375" style="94" bestFit="1" customWidth="1"/>
    <col min="6132" max="6370" width="8.85546875" style="94"/>
    <col min="6371" max="6371" width="61" style="94" customWidth="1"/>
    <col min="6372" max="6372" width="9.140625" style="94" customWidth="1"/>
    <col min="6373" max="6373" width="5.85546875" style="94" customWidth="1"/>
    <col min="6374" max="6374" width="5.140625" style="94" customWidth="1"/>
    <col min="6375" max="6375" width="18.140625" style="94" customWidth="1"/>
    <col min="6376" max="6376" width="8.5703125" style="94" customWidth="1"/>
    <col min="6377" max="6377" width="27.140625" style="94" customWidth="1"/>
    <col min="6378" max="6384" width="0" style="94" hidden="1" customWidth="1"/>
    <col min="6385" max="6385" width="12.42578125" style="94" bestFit="1" customWidth="1"/>
    <col min="6386" max="6386" width="13.28515625" style="94" bestFit="1" customWidth="1"/>
    <col min="6387" max="6387" width="46.7109375" style="94" bestFit="1" customWidth="1"/>
    <col min="6388" max="6626" width="8.85546875" style="94"/>
    <col min="6627" max="6627" width="61" style="94" customWidth="1"/>
    <col min="6628" max="6628" width="9.140625" style="94" customWidth="1"/>
    <col min="6629" max="6629" width="5.85546875" style="94" customWidth="1"/>
    <col min="6630" max="6630" width="5.140625" style="94" customWidth="1"/>
    <col min="6631" max="6631" width="18.140625" style="94" customWidth="1"/>
    <col min="6632" max="6632" width="8.5703125" style="94" customWidth="1"/>
    <col min="6633" max="6633" width="27.140625" style="94" customWidth="1"/>
    <col min="6634" max="6640" width="0" style="94" hidden="1" customWidth="1"/>
    <col min="6641" max="6641" width="12.42578125" style="94" bestFit="1" customWidth="1"/>
    <col min="6642" max="6642" width="13.28515625" style="94" bestFit="1" customWidth="1"/>
    <col min="6643" max="6643" width="46.7109375" style="94" bestFit="1" customWidth="1"/>
    <col min="6644" max="6882" width="8.85546875" style="94"/>
    <col min="6883" max="6883" width="61" style="94" customWidth="1"/>
    <col min="6884" max="6884" width="9.140625" style="94" customWidth="1"/>
    <col min="6885" max="6885" width="5.85546875" style="94" customWidth="1"/>
    <col min="6886" max="6886" width="5.140625" style="94" customWidth="1"/>
    <col min="6887" max="6887" width="18.140625" style="94" customWidth="1"/>
    <col min="6888" max="6888" width="8.5703125" style="94" customWidth="1"/>
    <col min="6889" max="6889" width="27.140625" style="94" customWidth="1"/>
    <col min="6890" max="6896" width="0" style="94" hidden="1" customWidth="1"/>
    <col min="6897" max="6897" width="12.42578125" style="94" bestFit="1" customWidth="1"/>
    <col min="6898" max="6898" width="13.28515625" style="94" bestFit="1" customWidth="1"/>
    <col min="6899" max="6899" width="46.7109375" style="94" bestFit="1" customWidth="1"/>
    <col min="6900" max="7138" width="8.85546875" style="94"/>
    <col min="7139" max="7139" width="61" style="94" customWidth="1"/>
    <col min="7140" max="7140" width="9.140625" style="94" customWidth="1"/>
    <col min="7141" max="7141" width="5.85546875" style="94" customWidth="1"/>
    <col min="7142" max="7142" width="5.140625" style="94" customWidth="1"/>
    <col min="7143" max="7143" width="18.140625" style="94" customWidth="1"/>
    <col min="7144" max="7144" width="8.5703125" style="94" customWidth="1"/>
    <col min="7145" max="7145" width="27.140625" style="94" customWidth="1"/>
    <col min="7146" max="7152" width="0" style="94" hidden="1" customWidth="1"/>
    <col min="7153" max="7153" width="12.42578125" style="94" bestFit="1" customWidth="1"/>
    <col min="7154" max="7154" width="13.28515625" style="94" bestFit="1" customWidth="1"/>
    <col min="7155" max="7155" width="46.7109375" style="94" bestFit="1" customWidth="1"/>
    <col min="7156" max="7394" width="8.85546875" style="94"/>
    <col min="7395" max="7395" width="61" style="94" customWidth="1"/>
    <col min="7396" max="7396" width="9.140625" style="94" customWidth="1"/>
    <col min="7397" max="7397" width="5.85546875" style="94" customWidth="1"/>
    <col min="7398" max="7398" width="5.140625" style="94" customWidth="1"/>
    <col min="7399" max="7399" width="18.140625" style="94" customWidth="1"/>
    <col min="7400" max="7400" width="8.5703125" style="94" customWidth="1"/>
    <col min="7401" max="7401" width="27.140625" style="94" customWidth="1"/>
    <col min="7402" max="7408" width="0" style="94" hidden="1" customWidth="1"/>
    <col min="7409" max="7409" width="12.42578125" style="94" bestFit="1" customWidth="1"/>
    <col min="7410" max="7410" width="13.28515625" style="94" bestFit="1" customWidth="1"/>
    <col min="7411" max="7411" width="46.7109375" style="94" bestFit="1" customWidth="1"/>
    <col min="7412" max="7650" width="8.85546875" style="94"/>
    <col min="7651" max="7651" width="61" style="94" customWidth="1"/>
    <col min="7652" max="7652" width="9.140625" style="94" customWidth="1"/>
    <col min="7653" max="7653" width="5.85546875" style="94" customWidth="1"/>
    <col min="7654" max="7654" width="5.140625" style="94" customWidth="1"/>
    <col min="7655" max="7655" width="18.140625" style="94" customWidth="1"/>
    <col min="7656" max="7656" width="8.5703125" style="94" customWidth="1"/>
    <col min="7657" max="7657" width="27.140625" style="94" customWidth="1"/>
    <col min="7658" max="7664" width="0" style="94" hidden="1" customWidth="1"/>
    <col min="7665" max="7665" width="12.42578125" style="94" bestFit="1" customWidth="1"/>
    <col min="7666" max="7666" width="13.28515625" style="94" bestFit="1" customWidth="1"/>
    <col min="7667" max="7667" width="46.7109375" style="94" bestFit="1" customWidth="1"/>
    <col min="7668" max="7906" width="8.85546875" style="94"/>
    <col min="7907" max="7907" width="61" style="94" customWidth="1"/>
    <col min="7908" max="7908" width="9.140625" style="94" customWidth="1"/>
    <col min="7909" max="7909" width="5.85546875" style="94" customWidth="1"/>
    <col min="7910" max="7910" width="5.140625" style="94" customWidth="1"/>
    <col min="7911" max="7911" width="18.140625" style="94" customWidth="1"/>
    <col min="7912" max="7912" width="8.5703125" style="94" customWidth="1"/>
    <col min="7913" max="7913" width="27.140625" style="94" customWidth="1"/>
    <col min="7914" max="7920" width="0" style="94" hidden="1" customWidth="1"/>
    <col min="7921" max="7921" width="12.42578125" style="94" bestFit="1" customWidth="1"/>
    <col min="7922" max="7922" width="13.28515625" style="94" bestFit="1" customWidth="1"/>
    <col min="7923" max="7923" width="46.7109375" style="94" bestFit="1" customWidth="1"/>
    <col min="7924" max="8162" width="8.85546875" style="94"/>
    <col min="8163" max="8163" width="61" style="94" customWidth="1"/>
    <col min="8164" max="8164" width="9.140625" style="94" customWidth="1"/>
    <col min="8165" max="8165" width="5.85546875" style="94" customWidth="1"/>
    <col min="8166" max="8166" width="5.140625" style="94" customWidth="1"/>
    <col min="8167" max="8167" width="18.140625" style="94" customWidth="1"/>
    <col min="8168" max="8168" width="8.5703125" style="94" customWidth="1"/>
    <col min="8169" max="8169" width="27.140625" style="94" customWidth="1"/>
    <col min="8170" max="8176" width="0" style="94" hidden="1" customWidth="1"/>
    <col min="8177" max="8177" width="12.42578125" style="94" bestFit="1" customWidth="1"/>
    <col min="8178" max="8178" width="13.28515625" style="94" bestFit="1" customWidth="1"/>
    <col min="8179" max="8179" width="46.7109375" style="94" bestFit="1" customWidth="1"/>
    <col min="8180" max="8418" width="8.85546875" style="94"/>
    <col min="8419" max="8419" width="61" style="94" customWidth="1"/>
    <col min="8420" max="8420" width="9.140625" style="94" customWidth="1"/>
    <col min="8421" max="8421" width="5.85546875" style="94" customWidth="1"/>
    <col min="8422" max="8422" width="5.140625" style="94" customWidth="1"/>
    <col min="8423" max="8423" width="18.140625" style="94" customWidth="1"/>
    <col min="8424" max="8424" width="8.5703125" style="94" customWidth="1"/>
    <col min="8425" max="8425" width="27.140625" style="94" customWidth="1"/>
    <col min="8426" max="8432" width="0" style="94" hidden="1" customWidth="1"/>
    <col min="8433" max="8433" width="12.42578125" style="94" bestFit="1" customWidth="1"/>
    <col min="8434" max="8434" width="13.28515625" style="94" bestFit="1" customWidth="1"/>
    <col min="8435" max="8435" width="46.7109375" style="94" bestFit="1" customWidth="1"/>
    <col min="8436" max="8674" width="8.85546875" style="94"/>
    <col min="8675" max="8675" width="61" style="94" customWidth="1"/>
    <col min="8676" max="8676" width="9.140625" style="94" customWidth="1"/>
    <col min="8677" max="8677" width="5.85546875" style="94" customWidth="1"/>
    <col min="8678" max="8678" width="5.140625" style="94" customWidth="1"/>
    <col min="8679" max="8679" width="18.140625" style="94" customWidth="1"/>
    <col min="8680" max="8680" width="8.5703125" style="94" customWidth="1"/>
    <col min="8681" max="8681" width="27.140625" style="94" customWidth="1"/>
    <col min="8682" max="8688" width="0" style="94" hidden="1" customWidth="1"/>
    <col min="8689" max="8689" width="12.42578125" style="94" bestFit="1" customWidth="1"/>
    <col min="8690" max="8690" width="13.28515625" style="94" bestFit="1" customWidth="1"/>
    <col min="8691" max="8691" width="46.7109375" style="94" bestFit="1" customWidth="1"/>
    <col min="8692" max="8930" width="8.85546875" style="94"/>
    <col min="8931" max="8931" width="61" style="94" customWidth="1"/>
    <col min="8932" max="8932" width="9.140625" style="94" customWidth="1"/>
    <col min="8933" max="8933" width="5.85546875" style="94" customWidth="1"/>
    <col min="8934" max="8934" width="5.140625" style="94" customWidth="1"/>
    <col min="8935" max="8935" width="18.140625" style="94" customWidth="1"/>
    <col min="8936" max="8936" width="8.5703125" style="94" customWidth="1"/>
    <col min="8937" max="8937" width="27.140625" style="94" customWidth="1"/>
    <col min="8938" max="8944" width="0" style="94" hidden="1" customWidth="1"/>
    <col min="8945" max="8945" width="12.42578125" style="94" bestFit="1" customWidth="1"/>
    <col min="8946" max="8946" width="13.28515625" style="94" bestFit="1" customWidth="1"/>
    <col min="8947" max="8947" width="46.7109375" style="94" bestFit="1" customWidth="1"/>
    <col min="8948" max="9186" width="8.85546875" style="94"/>
    <col min="9187" max="9187" width="61" style="94" customWidth="1"/>
    <col min="9188" max="9188" width="9.140625" style="94" customWidth="1"/>
    <col min="9189" max="9189" width="5.85546875" style="94" customWidth="1"/>
    <col min="9190" max="9190" width="5.140625" style="94" customWidth="1"/>
    <col min="9191" max="9191" width="18.140625" style="94" customWidth="1"/>
    <col min="9192" max="9192" width="8.5703125" style="94" customWidth="1"/>
    <col min="9193" max="9193" width="27.140625" style="94" customWidth="1"/>
    <col min="9194" max="9200" width="0" style="94" hidden="1" customWidth="1"/>
    <col min="9201" max="9201" width="12.42578125" style="94" bestFit="1" customWidth="1"/>
    <col min="9202" max="9202" width="13.28515625" style="94" bestFit="1" customWidth="1"/>
    <col min="9203" max="9203" width="46.7109375" style="94" bestFit="1" customWidth="1"/>
    <col min="9204" max="9442" width="8.85546875" style="94"/>
    <col min="9443" max="9443" width="61" style="94" customWidth="1"/>
    <col min="9444" max="9444" width="9.140625" style="94" customWidth="1"/>
    <col min="9445" max="9445" width="5.85546875" style="94" customWidth="1"/>
    <col min="9446" max="9446" width="5.140625" style="94" customWidth="1"/>
    <col min="9447" max="9447" width="18.140625" style="94" customWidth="1"/>
    <col min="9448" max="9448" width="8.5703125" style="94" customWidth="1"/>
    <col min="9449" max="9449" width="27.140625" style="94" customWidth="1"/>
    <col min="9450" max="9456" width="0" style="94" hidden="1" customWidth="1"/>
    <col min="9457" max="9457" width="12.42578125" style="94" bestFit="1" customWidth="1"/>
    <col min="9458" max="9458" width="13.28515625" style="94" bestFit="1" customWidth="1"/>
    <col min="9459" max="9459" width="46.7109375" style="94" bestFit="1" customWidth="1"/>
    <col min="9460" max="9698" width="8.85546875" style="94"/>
    <col min="9699" max="9699" width="61" style="94" customWidth="1"/>
    <col min="9700" max="9700" width="9.140625" style="94" customWidth="1"/>
    <col min="9701" max="9701" width="5.85546875" style="94" customWidth="1"/>
    <col min="9702" max="9702" width="5.140625" style="94" customWidth="1"/>
    <col min="9703" max="9703" width="18.140625" style="94" customWidth="1"/>
    <col min="9704" max="9704" width="8.5703125" style="94" customWidth="1"/>
    <col min="9705" max="9705" width="27.140625" style="94" customWidth="1"/>
    <col min="9706" max="9712" width="0" style="94" hidden="1" customWidth="1"/>
    <col min="9713" max="9713" width="12.42578125" style="94" bestFit="1" customWidth="1"/>
    <col min="9714" max="9714" width="13.28515625" style="94" bestFit="1" customWidth="1"/>
    <col min="9715" max="9715" width="46.7109375" style="94" bestFit="1" customWidth="1"/>
    <col min="9716" max="9954" width="8.85546875" style="94"/>
    <col min="9955" max="9955" width="61" style="94" customWidth="1"/>
    <col min="9956" max="9956" width="9.140625" style="94" customWidth="1"/>
    <col min="9957" max="9957" width="5.85546875" style="94" customWidth="1"/>
    <col min="9958" max="9958" width="5.140625" style="94" customWidth="1"/>
    <col min="9959" max="9959" width="18.140625" style="94" customWidth="1"/>
    <col min="9960" max="9960" width="8.5703125" style="94" customWidth="1"/>
    <col min="9961" max="9961" width="27.140625" style="94" customWidth="1"/>
    <col min="9962" max="9968" width="0" style="94" hidden="1" customWidth="1"/>
    <col min="9969" max="9969" width="12.42578125" style="94" bestFit="1" customWidth="1"/>
    <col min="9970" max="9970" width="13.28515625" style="94" bestFit="1" customWidth="1"/>
    <col min="9971" max="9971" width="46.7109375" style="94" bestFit="1" customWidth="1"/>
    <col min="9972" max="10210" width="8.85546875" style="94"/>
    <col min="10211" max="10211" width="61" style="94" customWidth="1"/>
    <col min="10212" max="10212" width="9.140625" style="94" customWidth="1"/>
    <col min="10213" max="10213" width="5.85546875" style="94" customWidth="1"/>
    <col min="10214" max="10214" width="5.140625" style="94" customWidth="1"/>
    <col min="10215" max="10215" width="18.140625" style="94" customWidth="1"/>
    <col min="10216" max="10216" width="8.5703125" style="94" customWidth="1"/>
    <col min="10217" max="10217" width="27.140625" style="94" customWidth="1"/>
    <col min="10218" max="10224" width="0" style="94" hidden="1" customWidth="1"/>
    <col min="10225" max="10225" width="12.42578125" style="94" bestFit="1" customWidth="1"/>
    <col min="10226" max="10226" width="13.28515625" style="94" bestFit="1" customWidth="1"/>
    <col min="10227" max="10227" width="46.7109375" style="94" bestFit="1" customWidth="1"/>
    <col min="10228" max="10466" width="8.85546875" style="94"/>
    <col min="10467" max="10467" width="61" style="94" customWidth="1"/>
    <col min="10468" max="10468" width="9.140625" style="94" customWidth="1"/>
    <col min="10469" max="10469" width="5.85546875" style="94" customWidth="1"/>
    <col min="10470" max="10470" width="5.140625" style="94" customWidth="1"/>
    <col min="10471" max="10471" width="18.140625" style="94" customWidth="1"/>
    <col min="10472" max="10472" width="8.5703125" style="94" customWidth="1"/>
    <col min="10473" max="10473" width="27.140625" style="94" customWidth="1"/>
    <col min="10474" max="10480" width="0" style="94" hidden="1" customWidth="1"/>
    <col min="10481" max="10481" width="12.42578125" style="94" bestFit="1" customWidth="1"/>
    <col min="10482" max="10482" width="13.28515625" style="94" bestFit="1" customWidth="1"/>
    <col min="10483" max="10483" width="46.7109375" style="94" bestFit="1" customWidth="1"/>
    <col min="10484" max="10722" width="8.85546875" style="94"/>
    <col min="10723" max="10723" width="61" style="94" customWidth="1"/>
    <col min="10724" max="10724" width="9.140625" style="94" customWidth="1"/>
    <col min="10725" max="10725" width="5.85546875" style="94" customWidth="1"/>
    <col min="10726" max="10726" width="5.140625" style="94" customWidth="1"/>
    <col min="10727" max="10727" width="18.140625" style="94" customWidth="1"/>
    <col min="10728" max="10728" width="8.5703125" style="94" customWidth="1"/>
    <col min="10729" max="10729" width="27.140625" style="94" customWidth="1"/>
    <col min="10730" max="10736" width="0" style="94" hidden="1" customWidth="1"/>
    <col min="10737" max="10737" width="12.42578125" style="94" bestFit="1" customWidth="1"/>
    <col min="10738" max="10738" width="13.28515625" style="94" bestFit="1" customWidth="1"/>
    <col min="10739" max="10739" width="46.7109375" style="94" bestFit="1" customWidth="1"/>
    <col min="10740" max="10978" width="8.85546875" style="94"/>
    <col min="10979" max="10979" width="61" style="94" customWidth="1"/>
    <col min="10980" max="10980" width="9.140625" style="94" customWidth="1"/>
    <col min="10981" max="10981" width="5.85546875" style="94" customWidth="1"/>
    <col min="10982" max="10982" width="5.140625" style="94" customWidth="1"/>
    <col min="10983" max="10983" width="18.140625" style="94" customWidth="1"/>
    <col min="10984" max="10984" width="8.5703125" style="94" customWidth="1"/>
    <col min="10985" max="10985" width="27.140625" style="94" customWidth="1"/>
    <col min="10986" max="10992" width="0" style="94" hidden="1" customWidth="1"/>
    <col min="10993" max="10993" width="12.42578125" style="94" bestFit="1" customWidth="1"/>
    <col min="10994" max="10994" width="13.28515625" style="94" bestFit="1" customWidth="1"/>
    <col min="10995" max="10995" width="46.7109375" style="94" bestFit="1" customWidth="1"/>
    <col min="10996" max="11234" width="8.85546875" style="94"/>
    <col min="11235" max="11235" width="61" style="94" customWidth="1"/>
    <col min="11236" max="11236" width="9.140625" style="94" customWidth="1"/>
    <col min="11237" max="11237" width="5.85546875" style="94" customWidth="1"/>
    <col min="11238" max="11238" width="5.140625" style="94" customWidth="1"/>
    <col min="11239" max="11239" width="18.140625" style="94" customWidth="1"/>
    <col min="11240" max="11240" width="8.5703125" style="94" customWidth="1"/>
    <col min="11241" max="11241" width="27.140625" style="94" customWidth="1"/>
    <col min="11242" max="11248" width="0" style="94" hidden="1" customWidth="1"/>
    <col min="11249" max="11249" width="12.42578125" style="94" bestFit="1" customWidth="1"/>
    <col min="11250" max="11250" width="13.28515625" style="94" bestFit="1" customWidth="1"/>
    <col min="11251" max="11251" width="46.7109375" style="94" bestFit="1" customWidth="1"/>
    <col min="11252" max="11490" width="8.85546875" style="94"/>
    <col min="11491" max="11491" width="61" style="94" customWidth="1"/>
    <col min="11492" max="11492" width="9.140625" style="94" customWidth="1"/>
    <col min="11493" max="11493" width="5.85546875" style="94" customWidth="1"/>
    <col min="11494" max="11494" width="5.140625" style="94" customWidth="1"/>
    <col min="11495" max="11495" width="18.140625" style="94" customWidth="1"/>
    <col min="11496" max="11496" width="8.5703125" style="94" customWidth="1"/>
    <col min="11497" max="11497" width="27.140625" style="94" customWidth="1"/>
    <col min="11498" max="11504" width="0" style="94" hidden="1" customWidth="1"/>
    <col min="11505" max="11505" width="12.42578125" style="94" bestFit="1" customWidth="1"/>
    <col min="11506" max="11506" width="13.28515625" style="94" bestFit="1" customWidth="1"/>
    <col min="11507" max="11507" width="46.7109375" style="94" bestFit="1" customWidth="1"/>
    <col min="11508" max="11746" width="8.85546875" style="94"/>
    <col min="11747" max="11747" width="61" style="94" customWidth="1"/>
    <col min="11748" max="11748" width="9.140625" style="94" customWidth="1"/>
    <col min="11749" max="11749" width="5.85546875" style="94" customWidth="1"/>
    <col min="11750" max="11750" width="5.140625" style="94" customWidth="1"/>
    <col min="11751" max="11751" width="18.140625" style="94" customWidth="1"/>
    <col min="11752" max="11752" width="8.5703125" style="94" customWidth="1"/>
    <col min="11753" max="11753" width="27.140625" style="94" customWidth="1"/>
    <col min="11754" max="11760" width="0" style="94" hidden="1" customWidth="1"/>
    <col min="11761" max="11761" width="12.42578125" style="94" bestFit="1" customWidth="1"/>
    <col min="11762" max="11762" width="13.28515625" style="94" bestFit="1" customWidth="1"/>
    <col min="11763" max="11763" width="46.7109375" style="94" bestFit="1" customWidth="1"/>
    <col min="11764" max="12002" width="8.85546875" style="94"/>
    <col min="12003" max="12003" width="61" style="94" customWidth="1"/>
    <col min="12004" max="12004" width="9.140625" style="94" customWidth="1"/>
    <col min="12005" max="12005" width="5.85546875" style="94" customWidth="1"/>
    <col min="12006" max="12006" width="5.140625" style="94" customWidth="1"/>
    <col min="12007" max="12007" width="18.140625" style="94" customWidth="1"/>
    <col min="12008" max="12008" width="8.5703125" style="94" customWidth="1"/>
    <col min="12009" max="12009" width="27.140625" style="94" customWidth="1"/>
    <col min="12010" max="12016" width="0" style="94" hidden="1" customWidth="1"/>
    <col min="12017" max="12017" width="12.42578125" style="94" bestFit="1" customWidth="1"/>
    <col min="12018" max="12018" width="13.28515625" style="94" bestFit="1" customWidth="1"/>
    <col min="12019" max="12019" width="46.7109375" style="94" bestFit="1" customWidth="1"/>
    <col min="12020" max="12258" width="8.85546875" style="94"/>
    <col min="12259" max="12259" width="61" style="94" customWidth="1"/>
    <col min="12260" max="12260" width="9.140625" style="94" customWidth="1"/>
    <col min="12261" max="12261" width="5.85546875" style="94" customWidth="1"/>
    <col min="12262" max="12262" width="5.140625" style="94" customWidth="1"/>
    <col min="12263" max="12263" width="18.140625" style="94" customWidth="1"/>
    <col min="12264" max="12264" width="8.5703125" style="94" customWidth="1"/>
    <col min="12265" max="12265" width="27.140625" style="94" customWidth="1"/>
    <col min="12266" max="12272" width="0" style="94" hidden="1" customWidth="1"/>
    <col min="12273" max="12273" width="12.42578125" style="94" bestFit="1" customWidth="1"/>
    <col min="12274" max="12274" width="13.28515625" style="94" bestFit="1" customWidth="1"/>
    <col min="12275" max="12275" width="46.7109375" style="94" bestFit="1" customWidth="1"/>
    <col min="12276" max="12514" width="8.85546875" style="94"/>
    <col min="12515" max="12515" width="61" style="94" customWidth="1"/>
    <col min="12516" max="12516" width="9.140625" style="94" customWidth="1"/>
    <col min="12517" max="12517" width="5.85546875" style="94" customWidth="1"/>
    <col min="12518" max="12518" width="5.140625" style="94" customWidth="1"/>
    <col min="12519" max="12519" width="18.140625" style="94" customWidth="1"/>
    <col min="12520" max="12520" width="8.5703125" style="94" customWidth="1"/>
    <col min="12521" max="12521" width="27.140625" style="94" customWidth="1"/>
    <col min="12522" max="12528" width="0" style="94" hidden="1" customWidth="1"/>
    <col min="12529" max="12529" width="12.42578125" style="94" bestFit="1" customWidth="1"/>
    <col min="12530" max="12530" width="13.28515625" style="94" bestFit="1" customWidth="1"/>
    <col min="12531" max="12531" width="46.7109375" style="94" bestFit="1" customWidth="1"/>
    <col min="12532" max="12770" width="8.85546875" style="94"/>
    <col min="12771" max="12771" width="61" style="94" customWidth="1"/>
    <col min="12772" max="12772" width="9.140625" style="94" customWidth="1"/>
    <col min="12773" max="12773" width="5.85546875" style="94" customWidth="1"/>
    <col min="12774" max="12774" width="5.140625" style="94" customWidth="1"/>
    <col min="12775" max="12775" width="18.140625" style="94" customWidth="1"/>
    <col min="12776" max="12776" width="8.5703125" style="94" customWidth="1"/>
    <col min="12777" max="12777" width="27.140625" style="94" customWidth="1"/>
    <col min="12778" max="12784" width="0" style="94" hidden="1" customWidth="1"/>
    <col min="12785" max="12785" width="12.42578125" style="94" bestFit="1" customWidth="1"/>
    <col min="12786" max="12786" width="13.28515625" style="94" bestFit="1" customWidth="1"/>
    <col min="12787" max="12787" width="46.7109375" style="94" bestFit="1" customWidth="1"/>
    <col min="12788" max="13026" width="8.85546875" style="94"/>
    <col min="13027" max="13027" width="61" style="94" customWidth="1"/>
    <col min="13028" max="13028" width="9.140625" style="94" customWidth="1"/>
    <col min="13029" max="13029" width="5.85546875" style="94" customWidth="1"/>
    <col min="13030" max="13030" width="5.140625" style="94" customWidth="1"/>
    <col min="13031" max="13031" width="18.140625" style="94" customWidth="1"/>
    <col min="13032" max="13032" width="8.5703125" style="94" customWidth="1"/>
    <col min="13033" max="13033" width="27.140625" style="94" customWidth="1"/>
    <col min="13034" max="13040" width="0" style="94" hidden="1" customWidth="1"/>
    <col min="13041" max="13041" width="12.42578125" style="94" bestFit="1" customWidth="1"/>
    <col min="13042" max="13042" width="13.28515625" style="94" bestFit="1" customWidth="1"/>
    <col min="13043" max="13043" width="46.7109375" style="94" bestFit="1" customWidth="1"/>
    <col min="13044" max="13282" width="8.85546875" style="94"/>
    <col min="13283" max="13283" width="61" style="94" customWidth="1"/>
    <col min="13284" max="13284" width="9.140625" style="94" customWidth="1"/>
    <col min="13285" max="13285" width="5.85546875" style="94" customWidth="1"/>
    <col min="13286" max="13286" width="5.140625" style="94" customWidth="1"/>
    <col min="13287" max="13287" width="18.140625" style="94" customWidth="1"/>
    <col min="13288" max="13288" width="8.5703125" style="94" customWidth="1"/>
    <col min="13289" max="13289" width="27.140625" style="94" customWidth="1"/>
    <col min="13290" max="13296" width="0" style="94" hidden="1" customWidth="1"/>
    <col min="13297" max="13297" width="12.42578125" style="94" bestFit="1" customWidth="1"/>
    <col min="13298" max="13298" width="13.28515625" style="94" bestFit="1" customWidth="1"/>
    <col min="13299" max="13299" width="46.7109375" style="94" bestFit="1" customWidth="1"/>
    <col min="13300" max="13538" width="8.85546875" style="94"/>
    <col min="13539" max="13539" width="61" style="94" customWidth="1"/>
    <col min="13540" max="13540" width="9.140625" style="94" customWidth="1"/>
    <col min="13541" max="13541" width="5.85546875" style="94" customWidth="1"/>
    <col min="13542" max="13542" width="5.140625" style="94" customWidth="1"/>
    <col min="13543" max="13543" width="18.140625" style="94" customWidth="1"/>
    <col min="13544" max="13544" width="8.5703125" style="94" customWidth="1"/>
    <col min="13545" max="13545" width="27.140625" style="94" customWidth="1"/>
    <col min="13546" max="13552" width="0" style="94" hidden="1" customWidth="1"/>
    <col min="13553" max="13553" width="12.42578125" style="94" bestFit="1" customWidth="1"/>
    <col min="13554" max="13554" width="13.28515625" style="94" bestFit="1" customWidth="1"/>
    <col min="13555" max="13555" width="46.7109375" style="94" bestFit="1" customWidth="1"/>
    <col min="13556" max="13794" width="8.85546875" style="94"/>
    <col min="13795" max="13795" width="61" style="94" customWidth="1"/>
    <col min="13796" max="13796" width="9.140625" style="94" customWidth="1"/>
    <col min="13797" max="13797" width="5.85546875" style="94" customWidth="1"/>
    <col min="13798" max="13798" width="5.140625" style="94" customWidth="1"/>
    <col min="13799" max="13799" width="18.140625" style="94" customWidth="1"/>
    <col min="13800" max="13800" width="8.5703125" style="94" customWidth="1"/>
    <col min="13801" max="13801" width="27.140625" style="94" customWidth="1"/>
    <col min="13802" max="13808" width="0" style="94" hidden="1" customWidth="1"/>
    <col min="13809" max="13809" width="12.42578125" style="94" bestFit="1" customWidth="1"/>
    <col min="13810" max="13810" width="13.28515625" style="94" bestFit="1" customWidth="1"/>
    <col min="13811" max="13811" width="46.7109375" style="94" bestFit="1" customWidth="1"/>
    <col min="13812" max="14050" width="8.85546875" style="94"/>
    <col min="14051" max="14051" width="61" style="94" customWidth="1"/>
    <col min="14052" max="14052" width="9.140625" style="94" customWidth="1"/>
    <col min="14053" max="14053" width="5.85546875" style="94" customWidth="1"/>
    <col min="14054" max="14054" width="5.140625" style="94" customWidth="1"/>
    <col min="14055" max="14055" width="18.140625" style="94" customWidth="1"/>
    <col min="14056" max="14056" width="8.5703125" style="94" customWidth="1"/>
    <col min="14057" max="14057" width="27.140625" style="94" customWidth="1"/>
    <col min="14058" max="14064" width="0" style="94" hidden="1" customWidth="1"/>
    <col min="14065" max="14065" width="12.42578125" style="94" bestFit="1" customWidth="1"/>
    <col min="14066" max="14066" width="13.28515625" style="94" bestFit="1" customWidth="1"/>
    <col min="14067" max="14067" width="46.7109375" style="94" bestFit="1" customWidth="1"/>
    <col min="14068" max="14306" width="8.85546875" style="94"/>
    <col min="14307" max="14307" width="61" style="94" customWidth="1"/>
    <col min="14308" max="14308" width="9.140625" style="94" customWidth="1"/>
    <col min="14309" max="14309" width="5.85546875" style="94" customWidth="1"/>
    <col min="14310" max="14310" width="5.140625" style="94" customWidth="1"/>
    <col min="14311" max="14311" width="18.140625" style="94" customWidth="1"/>
    <col min="14312" max="14312" width="8.5703125" style="94" customWidth="1"/>
    <col min="14313" max="14313" width="27.140625" style="94" customWidth="1"/>
    <col min="14314" max="14320" width="0" style="94" hidden="1" customWidth="1"/>
    <col min="14321" max="14321" width="12.42578125" style="94" bestFit="1" customWidth="1"/>
    <col min="14322" max="14322" width="13.28515625" style="94" bestFit="1" customWidth="1"/>
    <col min="14323" max="14323" width="46.7109375" style="94" bestFit="1" customWidth="1"/>
    <col min="14324" max="14562" width="8.85546875" style="94"/>
    <col min="14563" max="14563" width="61" style="94" customWidth="1"/>
    <col min="14564" max="14564" width="9.140625" style="94" customWidth="1"/>
    <col min="14565" max="14565" width="5.85546875" style="94" customWidth="1"/>
    <col min="14566" max="14566" width="5.140625" style="94" customWidth="1"/>
    <col min="14567" max="14567" width="18.140625" style="94" customWidth="1"/>
    <col min="14568" max="14568" width="8.5703125" style="94" customWidth="1"/>
    <col min="14569" max="14569" width="27.140625" style="94" customWidth="1"/>
    <col min="14570" max="14576" width="0" style="94" hidden="1" customWidth="1"/>
    <col min="14577" max="14577" width="12.42578125" style="94" bestFit="1" customWidth="1"/>
    <col min="14578" max="14578" width="13.28515625" style="94" bestFit="1" customWidth="1"/>
    <col min="14579" max="14579" width="46.7109375" style="94" bestFit="1" customWidth="1"/>
    <col min="14580" max="14818" width="8.85546875" style="94"/>
    <col min="14819" max="14819" width="61" style="94" customWidth="1"/>
    <col min="14820" max="14820" width="9.140625" style="94" customWidth="1"/>
    <col min="14821" max="14821" width="5.85546875" style="94" customWidth="1"/>
    <col min="14822" max="14822" width="5.140625" style="94" customWidth="1"/>
    <col min="14823" max="14823" width="18.140625" style="94" customWidth="1"/>
    <col min="14824" max="14824" width="8.5703125" style="94" customWidth="1"/>
    <col min="14825" max="14825" width="27.140625" style="94" customWidth="1"/>
    <col min="14826" max="14832" width="0" style="94" hidden="1" customWidth="1"/>
    <col min="14833" max="14833" width="12.42578125" style="94" bestFit="1" customWidth="1"/>
    <col min="14834" max="14834" width="13.28515625" style="94" bestFit="1" customWidth="1"/>
    <col min="14835" max="14835" width="46.7109375" style="94" bestFit="1" customWidth="1"/>
    <col min="14836" max="15074" width="8.85546875" style="94"/>
    <col min="15075" max="15075" width="61" style="94" customWidth="1"/>
    <col min="15076" max="15076" width="9.140625" style="94" customWidth="1"/>
    <col min="15077" max="15077" width="5.85546875" style="94" customWidth="1"/>
    <col min="15078" max="15078" width="5.140625" style="94" customWidth="1"/>
    <col min="15079" max="15079" width="18.140625" style="94" customWidth="1"/>
    <col min="15080" max="15080" width="8.5703125" style="94" customWidth="1"/>
    <col min="15081" max="15081" width="27.140625" style="94" customWidth="1"/>
    <col min="15082" max="15088" width="0" style="94" hidden="1" customWidth="1"/>
    <col min="15089" max="15089" width="12.42578125" style="94" bestFit="1" customWidth="1"/>
    <col min="15090" max="15090" width="13.28515625" style="94" bestFit="1" customWidth="1"/>
    <col min="15091" max="15091" width="46.7109375" style="94" bestFit="1" customWidth="1"/>
    <col min="15092" max="15330" width="8.85546875" style="94"/>
    <col min="15331" max="15331" width="61" style="94" customWidth="1"/>
    <col min="15332" max="15332" width="9.140625" style="94" customWidth="1"/>
    <col min="15333" max="15333" width="5.85546875" style="94" customWidth="1"/>
    <col min="15334" max="15334" width="5.140625" style="94" customWidth="1"/>
    <col min="15335" max="15335" width="18.140625" style="94" customWidth="1"/>
    <col min="15336" max="15336" width="8.5703125" style="94" customWidth="1"/>
    <col min="15337" max="15337" width="27.140625" style="94" customWidth="1"/>
    <col min="15338" max="15344" width="0" style="94" hidden="1" customWidth="1"/>
    <col min="15345" max="15345" width="12.42578125" style="94" bestFit="1" customWidth="1"/>
    <col min="15346" max="15346" width="13.28515625" style="94" bestFit="1" customWidth="1"/>
    <col min="15347" max="15347" width="46.7109375" style="94" bestFit="1" customWidth="1"/>
    <col min="15348" max="15586" width="8.85546875" style="94"/>
    <col min="15587" max="15587" width="61" style="94" customWidth="1"/>
    <col min="15588" max="15588" width="9.140625" style="94" customWidth="1"/>
    <col min="15589" max="15589" width="5.85546875" style="94" customWidth="1"/>
    <col min="15590" max="15590" width="5.140625" style="94" customWidth="1"/>
    <col min="15591" max="15591" width="18.140625" style="94" customWidth="1"/>
    <col min="15592" max="15592" width="8.5703125" style="94" customWidth="1"/>
    <col min="15593" max="15593" width="27.140625" style="94" customWidth="1"/>
    <col min="15594" max="15600" width="0" style="94" hidden="1" customWidth="1"/>
    <col min="15601" max="15601" width="12.42578125" style="94" bestFit="1" customWidth="1"/>
    <col min="15602" max="15602" width="13.28515625" style="94" bestFit="1" customWidth="1"/>
    <col min="15603" max="15603" width="46.7109375" style="94" bestFit="1" customWidth="1"/>
    <col min="15604" max="15842" width="8.85546875" style="94"/>
    <col min="15843" max="15843" width="61" style="94" customWidth="1"/>
    <col min="15844" max="15844" width="9.140625" style="94" customWidth="1"/>
    <col min="15845" max="15845" width="5.85546875" style="94" customWidth="1"/>
    <col min="15846" max="15846" width="5.140625" style="94" customWidth="1"/>
    <col min="15847" max="15847" width="18.140625" style="94" customWidth="1"/>
    <col min="15848" max="15848" width="8.5703125" style="94" customWidth="1"/>
    <col min="15849" max="15849" width="27.140625" style="94" customWidth="1"/>
    <col min="15850" max="15856" width="0" style="94" hidden="1" customWidth="1"/>
    <col min="15857" max="15857" width="12.42578125" style="94" bestFit="1" customWidth="1"/>
    <col min="15858" max="15858" width="13.28515625" style="94" bestFit="1" customWidth="1"/>
    <col min="15859" max="15859" width="46.7109375" style="94" bestFit="1" customWidth="1"/>
    <col min="15860" max="16098" width="8.85546875" style="94"/>
    <col min="16099" max="16099" width="61" style="94" customWidth="1"/>
    <col min="16100" max="16100" width="9.140625" style="94" customWidth="1"/>
    <col min="16101" max="16101" width="5.85546875" style="94" customWidth="1"/>
    <col min="16102" max="16102" width="5.140625" style="94" customWidth="1"/>
    <col min="16103" max="16103" width="18.140625" style="94" customWidth="1"/>
    <col min="16104" max="16104" width="8.5703125" style="94" customWidth="1"/>
    <col min="16105" max="16105" width="27.140625" style="94" customWidth="1"/>
    <col min="16106" max="16112" width="0" style="94" hidden="1" customWidth="1"/>
    <col min="16113" max="16113" width="12.42578125" style="94" bestFit="1" customWidth="1"/>
    <col min="16114" max="16114" width="13.28515625" style="94" bestFit="1" customWidth="1"/>
    <col min="16115" max="16115" width="46.7109375" style="94" bestFit="1" customWidth="1"/>
    <col min="16116" max="16384" width="8.85546875" style="94"/>
  </cols>
  <sheetData>
    <row r="1" spans="1:33" x14ac:dyDescent="0.25">
      <c r="G1" s="41" t="s">
        <v>0</v>
      </c>
    </row>
    <row r="2" spans="1:33" x14ac:dyDescent="0.25">
      <c r="G2" s="41" t="s">
        <v>1</v>
      </c>
    </row>
    <row r="3" spans="1:33" x14ac:dyDescent="0.25">
      <c r="G3" s="41" t="s">
        <v>2</v>
      </c>
    </row>
    <row r="4" spans="1:33" x14ac:dyDescent="0.25">
      <c r="G4" s="41" t="s">
        <v>3</v>
      </c>
    </row>
    <row r="5" spans="1:33" x14ac:dyDescent="0.25">
      <c r="G5" s="41" t="s">
        <v>4</v>
      </c>
    </row>
    <row r="6" spans="1:33" x14ac:dyDescent="0.25">
      <c r="G6" s="41" t="s">
        <v>1033</v>
      </c>
    </row>
    <row r="7" spans="1:33" x14ac:dyDescent="0.25">
      <c r="G7" s="41" t="s">
        <v>1023</v>
      </c>
    </row>
    <row r="9" spans="1:33" ht="91.15" customHeight="1" x14ac:dyDescent="0.25">
      <c r="A9" s="517" t="s">
        <v>227</v>
      </c>
      <c r="B9" s="517"/>
      <c r="C9" s="517"/>
      <c r="D9" s="517"/>
      <c r="E9" s="517"/>
      <c r="F9" s="517"/>
      <c r="G9" s="517"/>
      <c r="H9" s="517"/>
    </row>
    <row r="11" spans="1:33" x14ac:dyDescent="0.25">
      <c r="A11" s="95"/>
      <c r="F11" s="96"/>
    </row>
    <row r="12" spans="1:33" ht="30" x14ac:dyDescent="0.25">
      <c r="A12" s="97" t="s">
        <v>6</v>
      </c>
      <c r="B12" s="31" t="s">
        <v>7</v>
      </c>
      <c r="C12" s="31" t="s">
        <v>8</v>
      </c>
      <c r="D12" s="31" t="s">
        <v>9</v>
      </c>
      <c r="E12" s="31" t="s">
        <v>10</v>
      </c>
      <c r="F12" s="11" t="s">
        <v>11</v>
      </c>
      <c r="G12" s="11" t="s">
        <v>12</v>
      </c>
      <c r="H12" s="11" t="s">
        <v>145</v>
      </c>
    </row>
    <row r="13" spans="1:33" s="102" customFormat="1" ht="24" customHeight="1" x14ac:dyDescent="0.25">
      <c r="A13" s="98" t="s">
        <v>159</v>
      </c>
      <c r="B13" s="30"/>
      <c r="C13" s="30"/>
      <c r="D13" s="30"/>
      <c r="E13" s="30"/>
      <c r="F13" s="99">
        <f>F14+F182+F102+F115+F223+F213+F134+F146+F176</f>
        <v>1752778654.0033333</v>
      </c>
      <c r="G13" s="99">
        <f>G14+G182+G102+G115+G223+G213+G134+G146+G176</f>
        <v>821678240.85000014</v>
      </c>
      <c r="H13" s="99">
        <f>H14+H182+H102+H115+H223+H213+H134+H146+H176</f>
        <v>822216731.33000004</v>
      </c>
      <c r="I13" s="92"/>
      <c r="J13" s="73"/>
      <c r="K13" s="73"/>
      <c r="L13" s="73"/>
      <c r="M13" s="100"/>
      <c r="N13" s="100"/>
      <c r="O13" s="100"/>
      <c r="P13" s="100"/>
      <c r="Q13" s="100"/>
      <c r="R13" s="100"/>
      <c r="S13" s="100"/>
      <c r="T13" s="100"/>
      <c r="U13" s="100"/>
      <c r="V13" s="80"/>
      <c r="W13" s="80"/>
      <c r="X13" s="80"/>
      <c r="Y13" s="80"/>
      <c r="Z13" s="101"/>
      <c r="AA13" s="101"/>
      <c r="AB13" s="101"/>
      <c r="AC13" s="101"/>
      <c r="AD13" s="101"/>
      <c r="AE13" s="101"/>
      <c r="AF13" s="101"/>
      <c r="AG13" s="101"/>
    </row>
    <row r="14" spans="1:33" s="102" customFormat="1" x14ac:dyDescent="0.25">
      <c r="A14" s="18" t="s">
        <v>14</v>
      </c>
      <c r="B14" s="19" t="s">
        <v>15</v>
      </c>
      <c r="C14" s="19"/>
      <c r="D14" s="19"/>
      <c r="E14" s="19"/>
      <c r="F14" s="20">
        <f>F15+F20+F29+F37+F54+F59+F49</f>
        <v>871355443.64333332</v>
      </c>
      <c r="G14" s="20">
        <f>G15+G20+G29+G37+G54+G59+G49</f>
        <v>767822814.68000007</v>
      </c>
      <c r="H14" s="20">
        <f>H15+H20+H29+H37+H54+H59+H49</f>
        <v>768530908.73000002</v>
      </c>
      <c r="I14" s="92"/>
      <c r="J14" s="73"/>
      <c r="K14" s="73"/>
      <c r="L14" s="73"/>
      <c r="M14" s="73"/>
      <c r="N14" s="100"/>
      <c r="O14" s="100"/>
      <c r="P14" s="100"/>
      <c r="Q14" s="100"/>
      <c r="R14" s="100"/>
      <c r="S14" s="100"/>
      <c r="T14" s="100"/>
      <c r="U14" s="100"/>
      <c r="V14" s="80"/>
      <c r="W14" s="80"/>
      <c r="X14" s="80"/>
      <c r="Y14" s="80"/>
      <c r="Z14" s="101"/>
      <c r="AA14" s="101"/>
      <c r="AB14" s="101"/>
      <c r="AC14" s="101"/>
      <c r="AD14" s="101"/>
      <c r="AE14" s="101"/>
      <c r="AF14" s="101"/>
      <c r="AG14" s="101"/>
    </row>
    <row r="15" spans="1:33" s="102" customFormat="1" ht="47.25" x14ac:dyDescent="0.25">
      <c r="A15" s="18" t="s">
        <v>16</v>
      </c>
      <c r="B15" s="19" t="s">
        <v>15</v>
      </c>
      <c r="C15" s="19" t="s">
        <v>17</v>
      </c>
      <c r="D15" s="19"/>
      <c r="E15" s="19"/>
      <c r="F15" s="20">
        <f t="shared" ref="F15:H18" si="0">F16</f>
        <v>9081110</v>
      </c>
      <c r="G15" s="20">
        <f t="shared" si="0"/>
        <v>9085598</v>
      </c>
      <c r="H15" s="20">
        <f t="shared" si="0"/>
        <v>8999510</v>
      </c>
      <c r="I15" s="92"/>
      <c r="J15" s="92"/>
      <c r="K15" s="92"/>
      <c r="L15" s="73"/>
      <c r="M15" s="100"/>
      <c r="N15" s="100"/>
      <c r="O15" s="100"/>
      <c r="P15" s="100"/>
      <c r="Q15" s="100"/>
      <c r="R15" s="100"/>
      <c r="S15" s="100"/>
      <c r="T15" s="100"/>
      <c r="U15" s="100"/>
      <c r="V15" s="80"/>
      <c r="W15" s="80"/>
      <c r="X15" s="80"/>
      <c r="Y15" s="80"/>
      <c r="Z15" s="101"/>
      <c r="AA15" s="101"/>
      <c r="AB15" s="101"/>
      <c r="AC15" s="101"/>
      <c r="AD15" s="101"/>
      <c r="AE15" s="101"/>
      <c r="AF15" s="101"/>
      <c r="AG15" s="101"/>
    </row>
    <row r="16" spans="1:33" s="102" customFormat="1" x14ac:dyDescent="0.25">
      <c r="A16" s="18" t="s">
        <v>18</v>
      </c>
      <c r="B16" s="19" t="s">
        <v>15</v>
      </c>
      <c r="C16" s="19" t="s">
        <v>17</v>
      </c>
      <c r="D16" s="19" t="s">
        <v>19</v>
      </c>
      <c r="E16" s="19"/>
      <c r="F16" s="20">
        <f t="shared" si="0"/>
        <v>9081110</v>
      </c>
      <c r="G16" s="20">
        <f t="shared" si="0"/>
        <v>9085598</v>
      </c>
      <c r="H16" s="20">
        <f t="shared" si="0"/>
        <v>8999510</v>
      </c>
      <c r="I16" s="92"/>
      <c r="J16" s="73"/>
      <c r="K16" s="73"/>
      <c r="L16" s="73"/>
      <c r="M16" s="100"/>
      <c r="N16" s="100"/>
      <c r="O16" s="100"/>
      <c r="P16" s="100"/>
      <c r="Q16" s="100"/>
      <c r="R16" s="100"/>
      <c r="S16" s="100"/>
      <c r="T16" s="100"/>
      <c r="U16" s="100"/>
      <c r="V16" s="80"/>
      <c r="W16" s="80"/>
      <c r="X16" s="80"/>
      <c r="Y16" s="80"/>
      <c r="Z16" s="101"/>
      <c r="AA16" s="101"/>
      <c r="AB16" s="101"/>
      <c r="AC16" s="101"/>
      <c r="AD16" s="101"/>
      <c r="AE16" s="101"/>
      <c r="AF16" s="101"/>
      <c r="AG16" s="101"/>
    </row>
    <row r="17" spans="1:33" ht="30.75" x14ac:dyDescent="0.25">
      <c r="A17" s="22" t="s">
        <v>20</v>
      </c>
      <c r="B17" s="23" t="s">
        <v>15</v>
      </c>
      <c r="C17" s="23" t="s">
        <v>17</v>
      </c>
      <c r="D17" s="23" t="s">
        <v>21</v>
      </c>
      <c r="E17" s="23"/>
      <c r="F17" s="24">
        <f t="shared" si="0"/>
        <v>9081110</v>
      </c>
      <c r="G17" s="24">
        <f t="shared" si="0"/>
        <v>9085598</v>
      </c>
      <c r="H17" s="24">
        <f t="shared" si="0"/>
        <v>8999510</v>
      </c>
    </row>
    <row r="18" spans="1:33" x14ac:dyDescent="0.25">
      <c r="A18" s="22" t="s">
        <v>160</v>
      </c>
      <c r="B18" s="23" t="s">
        <v>15</v>
      </c>
      <c r="C18" s="23" t="s">
        <v>17</v>
      </c>
      <c r="D18" s="23" t="s">
        <v>161</v>
      </c>
      <c r="E18" s="23"/>
      <c r="F18" s="24">
        <f t="shared" si="0"/>
        <v>9081110</v>
      </c>
      <c r="G18" s="24">
        <f t="shared" si="0"/>
        <v>9085598</v>
      </c>
      <c r="H18" s="24">
        <f t="shared" si="0"/>
        <v>8999510</v>
      </c>
    </row>
    <row r="19" spans="1:33" ht="75.75" x14ac:dyDescent="0.25">
      <c r="A19" s="22" t="s">
        <v>22</v>
      </c>
      <c r="B19" s="23" t="s">
        <v>15</v>
      </c>
      <c r="C19" s="23" t="s">
        <v>17</v>
      </c>
      <c r="D19" s="23" t="s">
        <v>161</v>
      </c>
      <c r="E19" s="23" t="s">
        <v>23</v>
      </c>
      <c r="F19" s="28">
        <v>9081110</v>
      </c>
      <c r="G19" s="28">
        <v>9085598</v>
      </c>
      <c r="H19" s="28">
        <v>8999510</v>
      </c>
    </row>
    <row r="20" spans="1:33" s="102" customFormat="1" ht="63" x14ac:dyDescent="0.25">
      <c r="A20" s="18" t="s">
        <v>24</v>
      </c>
      <c r="B20" s="19" t="s">
        <v>15</v>
      </c>
      <c r="C20" s="19" t="s">
        <v>25</v>
      </c>
      <c r="D20" s="19"/>
      <c r="E20" s="19"/>
      <c r="F20" s="20">
        <f t="shared" ref="F20:H21" si="1">F21</f>
        <v>9442281.120000001</v>
      </c>
      <c r="G20" s="20">
        <f t="shared" si="1"/>
        <v>5072585.76</v>
      </c>
      <c r="H20" s="20">
        <f t="shared" si="1"/>
        <v>5311265.62</v>
      </c>
      <c r="I20" s="92"/>
      <c r="J20" s="73"/>
      <c r="K20" s="73"/>
      <c r="L20" s="73"/>
      <c r="M20" s="100"/>
      <c r="N20" s="100"/>
      <c r="O20" s="100"/>
      <c r="P20" s="100"/>
      <c r="Q20" s="100"/>
      <c r="R20" s="100"/>
      <c r="S20" s="100"/>
      <c r="T20" s="100"/>
      <c r="U20" s="100"/>
      <c r="V20" s="80"/>
      <c r="W20" s="80"/>
      <c r="X20" s="80"/>
      <c r="Y20" s="80"/>
      <c r="Z20" s="101"/>
      <c r="AA20" s="101"/>
      <c r="AB20" s="101"/>
      <c r="AC20" s="101"/>
      <c r="AD20" s="101"/>
      <c r="AE20" s="101"/>
      <c r="AF20" s="101"/>
      <c r="AG20" s="101"/>
    </row>
    <row r="21" spans="1:33" s="102" customFormat="1" x14ac:dyDescent="0.25">
      <c r="A21" s="18" t="s">
        <v>18</v>
      </c>
      <c r="B21" s="19" t="s">
        <v>15</v>
      </c>
      <c r="C21" s="19" t="s">
        <v>25</v>
      </c>
      <c r="D21" s="19" t="s">
        <v>19</v>
      </c>
      <c r="E21" s="19"/>
      <c r="F21" s="20">
        <f t="shared" si="1"/>
        <v>9442281.120000001</v>
      </c>
      <c r="G21" s="20">
        <f t="shared" si="1"/>
        <v>5072585.76</v>
      </c>
      <c r="H21" s="20">
        <f t="shared" si="1"/>
        <v>5311265.62</v>
      </c>
      <c r="I21" s="92"/>
      <c r="J21" s="73"/>
      <c r="K21" s="73"/>
      <c r="L21" s="73"/>
      <c r="M21" s="100"/>
      <c r="N21" s="100"/>
      <c r="O21" s="100"/>
      <c r="P21" s="100"/>
      <c r="Q21" s="100"/>
      <c r="R21" s="100"/>
      <c r="S21" s="100"/>
      <c r="T21" s="100"/>
      <c r="U21" s="100"/>
      <c r="V21" s="80"/>
      <c r="W21" s="80"/>
      <c r="X21" s="80"/>
      <c r="Y21" s="80"/>
      <c r="Z21" s="101"/>
      <c r="AA21" s="101"/>
      <c r="AB21" s="101"/>
      <c r="AC21" s="101"/>
      <c r="AD21" s="101"/>
      <c r="AE21" s="101"/>
      <c r="AF21" s="101"/>
      <c r="AG21" s="101"/>
    </row>
    <row r="22" spans="1:33" ht="30.75" x14ac:dyDescent="0.25">
      <c r="A22" s="22" t="s">
        <v>20</v>
      </c>
      <c r="B22" s="23" t="s">
        <v>15</v>
      </c>
      <c r="C22" s="23" t="s">
        <v>25</v>
      </c>
      <c r="D22" s="23" t="s">
        <v>21</v>
      </c>
      <c r="E22" s="23"/>
      <c r="F22" s="24">
        <f>F25+F23</f>
        <v>9442281.120000001</v>
      </c>
      <c r="G22" s="24">
        <f>G25+G23</f>
        <v>5072585.76</v>
      </c>
      <c r="H22" s="24">
        <f>H25+H23</f>
        <v>5311265.62</v>
      </c>
    </row>
    <row r="23" spans="1:33" ht="30.75" x14ac:dyDescent="0.25">
      <c r="A23" s="22" t="s">
        <v>878</v>
      </c>
      <c r="B23" s="23" t="s">
        <v>15</v>
      </c>
      <c r="C23" s="23" t="s">
        <v>25</v>
      </c>
      <c r="D23" s="23" t="s">
        <v>877</v>
      </c>
      <c r="E23" s="23"/>
      <c r="F23" s="24">
        <f>F24</f>
        <v>4649025.25</v>
      </c>
      <c r="G23" s="24">
        <f>G24</f>
        <v>0</v>
      </c>
      <c r="H23" s="24">
        <f>H24</f>
        <v>0</v>
      </c>
    </row>
    <row r="24" spans="1:33" ht="75.75" x14ac:dyDescent="0.25">
      <c r="A24" s="22" t="s">
        <v>22</v>
      </c>
      <c r="B24" s="23" t="s">
        <v>15</v>
      </c>
      <c r="C24" s="23" t="s">
        <v>25</v>
      </c>
      <c r="D24" s="23" t="s">
        <v>877</v>
      </c>
      <c r="E24" s="23" t="s">
        <v>23</v>
      </c>
      <c r="F24" s="24">
        <v>4649025.25</v>
      </c>
      <c r="G24" s="24">
        <v>0</v>
      </c>
      <c r="H24" s="24">
        <v>0</v>
      </c>
    </row>
    <row r="25" spans="1:33" ht="30.75" x14ac:dyDescent="0.25">
      <c r="A25" s="32" t="s">
        <v>162</v>
      </c>
      <c r="B25" s="23" t="s">
        <v>15</v>
      </c>
      <c r="C25" s="23" t="s">
        <v>25</v>
      </c>
      <c r="D25" s="23" t="s">
        <v>163</v>
      </c>
      <c r="E25" s="23"/>
      <c r="F25" s="24">
        <f>F26+F27+F28</f>
        <v>4793255.87</v>
      </c>
      <c r="G25" s="24">
        <f>G26+G27+G28</f>
        <v>5072585.76</v>
      </c>
      <c r="H25" s="24">
        <f>H26+H27+H28</f>
        <v>5311265.62</v>
      </c>
    </row>
    <row r="26" spans="1:33" ht="75.75" x14ac:dyDescent="0.25">
      <c r="A26" s="22" t="s">
        <v>22</v>
      </c>
      <c r="B26" s="23" t="s">
        <v>15</v>
      </c>
      <c r="C26" s="23" t="s">
        <v>25</v>
      </c>
      <c r="D26" s="23" t="s">
        <v>163</v>
      </c>
      <c r="E26" s="23" t="s">
        <v>23</v>
      </c>
      <c r="F26" s="28">
        <v>847154.58</v>
      </c>
      <c r="G26" s="28">
        <v>847154.58</v>
      </c>
      <c r="H26" s="28">
        <v>874470.08</v>
      </c>
    </row>
    <row r="27" spans="1:33" ht="30.75" x14ac:dyDescent="0.25">
      <c r="A27" s="22" t="s">
        <v>26</v>
      </c>
      <c r="B27" s="23" t="s">
        <v>15</v>
      </c>
      <c r="C27" s="23" t="s">
        <v>25</v>
      </c>
      <c r="D27" s="23" t="s">
        <v>163</v>
      </c>
      <c r="E27" s="23" t="s">
        <v>27</v>
      </c>
      <c r="F27" s="28">
        <f>4061701.29-135600</f>
        <v>3926101.29</v>
      </c>
      <c r="G27" s="28">
        <f>4338089.18-143058</f>
        <v>4195031.18</v>
      </c>
      <c r="H27" s="28">
        <f>4555311.76-150497.02</f>
        <v>4404814.74</v>
      </c>
    </row>
    <row r="28" spans="1:33" x14ac:dyDescent="0.25">
      <c r="A28" s="22" t="s">
        <v>28</v>
      </c>
      <c r="B28" s="23" t="s">
        <v>15</v>
      </c>
      <c r="C28" s="23" t="s">
        <v>25</v>
      </c>
      <c r="D28" s="23" t="s">
        <v>163</v>
      </c>
      <c r="E28" s="23" t="s">
        <v>29</v>
      </c>
      <c r="F28" s="24">
        <v>20000</v>
      </c>
      <c r="G28" s="24">
        <v>30400</v>
      </c>
      <c r="H28" s="28">
        <v>31980.799999999999</v>
      </c>
    </row>
    <row r="29" spans="1:33" s="102" customFormat="1" ht="78.75" x14ac:dyDescent="0.25">
      <c r="A29" s="26" t="s">
        <v>865</v>
      </c>
      <c r="B29" s="19" t="s">
        <v>15</v>
      </c>
      <c r="C29" s="19" t="s">
        <v>30</v>
      </c>
      <c r="D29" s="19"/>
      <c r="E29" s="19"/>
      <c r="F29" s="20">
        <f t="shared" ref="F29:H31" si="2">F30</f>
        <v>75599537.310000002</v>
      </c>
      <c r="G29" s="20">
        <f t="shared" si="2"/>
        <v>77202429.319999993</v>
      </c>
      <c r="H29" s="20">
        <f t="shared" si="2"/>
        <v>77701079.309999987</v>
      </c>
      <c r="I29" s="92"/>
      <c r="J29" s="73"/>
      <c r="K29" s="73"/>
      <c r="L29" s="73"/>
      <c r="M29" s="100"/>
      <c r="N29" s="100"/>
      <c r="O29" s="100"/>
      <c r="P29" s="100"/>
      <c r="Q29" s="100"/>
      <c r="R29" s="100"/>
      <c r="S29" s="100"/>
      <c r="T29" s="100"/>
      <c r="U29" s="100"/>
      <c r="V29" s="80"/>
      <c r="W29" s="80"/>
      <c r="X29" s="80"/>
      <c r="Y29" s="80"/>
      <c r="Z29" s="101"/>
      <c r="AA29" s="101"/>
      <c r="AB29" s="101"/>
      <c r="AC29" s="101"/>
      <c r="AD29" s="101"/>
      <c r="AE29" s="101"/>
      <c r="AF29" s="101"/>
      <c r="AG29" s="101"/>
    </row>
    <row r="30" spans="1:33" s="102" customFormat="1" x14ac:dyDescent="0.25">
      <c r="A30" s="18" t="s">
        <v>18</v>
      </c>
      <c r="B30" s="19" t="s">
        <v>15</v>
      </c>
      <c r="C30" s="19" t="s">
        <v>30</v>
      </c>
      <c r="D30" s="19" t="s">
        <v>19</v>
      </c>
      <c r="E30" s="19"/>
      <c r="F30" s="20">
        <f t="shared" si="2"/>
        <v>75599537.310000002</v>
      </c>
      <c r="G30" s="20">
        <f t="shared" si="2"/>
        <v>77202429.319999993</v>
      </c>
      <c r="H30" s="20">
        <f t="shared" si="2"/>
        <v>77701079.309999987</v>
      </c>
      <c r="I30" s="92"/>
      <c r="J30" s="73"/>
      <c r="K30" s="73"/>
      <c r="L30" s="73"/>
      <c r="M30" s="100"/>
      <c r="N30" s="100"/>
      <c r="O30" s="100"/>
      <c r="P30" s="100"/>
      <c r="Q30" s="100"/>
      <c r="R30" s="100"/>
      <c r="S30" s="100"/>
      <c r="T30" s="100"/>
      <c r="U30" s="100"/>
      <c r="V30" s="80"/>
      <c r="W30" s="80"/>
      <c r="X30" s="80"/>
      <c r="Y30" s="80"/>
      <c r="Z30" s="101"/>
      <c r="AA30" s="101"/>
      <c r="AB30" s="101"/>
      <c r="AC30" s="101"/>
      <c r="AD30" s="101"/>
      <c r="AE30" s="101"/>
      <c r="AF30" s="101"/>
      <c r="AG30" s="101"/>
    </row>
    <row r="31" spans="1:33" ht="30.75" x14ac:dyDescent="0.25">
      <c r="A31" s="22" t="s">
        <v>20</v>
      </c>
      <c r="B31" s="23" t="s">
        <v>15</v>
      </c>
      <c r="C31" s="23" t="s">
        <v>30</v>
      </c>
      <c r="D31" s="23" t="s">
        <v>21</v>
      </c>
      <c r="E31" s="23"/>
      <c r="F31" s="24">
        <f t="shared" si="2"/>
        <v>75599537.310000002</v>
      </c>
      <c r="G31" s="24">
        <f t="shared" si="2"/>
        <v>77202429.319999993</v>
      </c>
      <c r="H31" s="24">
        <f t="shared" si="2"/>
        <v>77701079.309999987</v>
      </c>
    </row>
    <row r="32" spans="1:33" ht="30.75" x14ac:dyDescent="0.25">
      <c r="A32" s="22" t="s">
        <v>164</v>
      </c>
      <c r="B32" s="23" t="s">
        <v>15</v>
      </c>
      <c r="C32" s="23" t="s">
        <v>30</v>
      </c>
      <c r="D32" s="23" t="s">
        <v>165</v>
      </c>
      <c r="E32" s="23"/>
      <c r="F32" s="24">
        <f>F33+F34+F35+F36</f>
        <v>75599537.310000002</v>
      </c>
      <c r="G32" s="24">
        <f>G33+G34+G35+G36</f>
        <v>77202429.319999993</v>
      </c>
      <c r="H32" s="24">
        <f>H33+H34+H35+H36</f>
        <v>77701079.309999987</v>
      </c>
    </row>
    <row r="33" spans="1:33" ht="75.75" x14ac:dyDescent="0.25">
      <c r="A33" s="22" t="s">
        <v>22</v>
      </c>
      <c r="B33" s="23" t="s">
        <v>15</v>
      </c>
      <c r="C33" s="23" t="s">
        <v>30</v>
      </c>
      <c r="D33" s="23" t="s">
        <v>165</v>
      </c>
      <c r="E33" s="23" t="s">
        <v>23</v>
      </c>
      <c r="F33" s="28">
        <v>70327780.310000002</v>
      </c>
      <c r="G33" s="28">
        <v>70532182.319999993</v>
      </c>
      <c r="H33" s="28">
        <v>70736065.319999993</v>
      </c>
    </row>
    <row r="34" spans="1:33" ht="30.75" x14ac:dyDescent="0.25">
      <c r="A34" s="22" t="s">
        <v>26</v>
      </c>
      <c r="B34" s="23" t="s">
        <v>15</v>
      </c>
      <c r="C34" s="23" t="s">
        <v>30</v>
      </c>
      <c r="D34" s="23" t="s">
        <v>165</v>
      </c>
      <c r="E34" s="23" t="s">
        <v>27</v>
      </c>
      <c r="F34" s="28">
        <f>6868597-1105600-646210</f>
        <v>5116787</v>
      </c>
      <c r="G34" s="28">
        <f>7197027-681750</f>
        <v>6515277</v>
      </c>
      <c r="H34" s="28">
        <f>7527244.99-717201</f>
        <v>6810043.9900000002</v>
      </c>
    </row>
    <row r="35" spans="1:33" ht="30.75" hidden="1" x14ac:dyDescent="0.25">
      <c r="A35" s="22" t="s">
        <v>54</v>
      </c>
      <c r="B35" s="23" t="s">
        <v>15</v>
      </c>
      <c r="C35" s="23" t="s">
        <v>30</v>
      </c>
      <c r="D35" s="23" t="s">
        <v>165</v>
      </c>
      <c r="E35" s="23" t="s">
        <v>55</v>
      </c>
      <c r="F35" s="28"/>
      <c r="G35" s="28"/>
      <c r="H35" s="28"/>
    </row>
    <row r="36" spans="1:33" x14ac:dyDescent="0.25">
      <c r="A36" s="22" t="s">
        <v>28</v>
      </c>
      <c r="B36" s="23" t="s">
        <v>15</v>
      </c>
      <c r="C36" s="23" t="s">
        <v>30</v>
      </c>
      <c r="D36" s="23" t="s">
        <v>165</v>
      </c>
      <c r="E36" s="23" t="s">
        <v>29</v>
      </c>
      <c r="F36" s="28">
        <v>154970</v>
      </c>
      <c r="G36" s="28">
        <v>154970</v>
      </c>
      <c r="H36" s="28">
        <v>154970</v>
      </c>
    </row>
    <row r="37" spans="1:33" s="102" customFormat="1" ht="63" x14ac:dyDescent="0.25">
      <c r="A37" s="18" t="s">
        <v>31</v>
      </c>
      <c r="B37" s="19" t="s">
        <v>15</v>
      </c>
      <c r="C37" s="19" t="s">
        <v>32</v>
      </c>
      <c r="D37" s="19"/>
      <c r="E37" s="19"/>
      <c r="F37" s="20">
        <f>F38</f>
        <v>46279036.530000001</v>
      </c>
      <c r="G37" s="20">
        <f>G38</f>
        <v>46937865.759999998</v>
      </c>
      <c r="H37" s="20">
        <f>H38</f>
        <v>46445563.060000002</v>
      </c>
      <c r="I37" s="92"/>
      <c r="J37" s="73"/>
      <c r="K37" s="73"/>
      <c r="L37" s="73"/>
      <c r="M37" s="100"/>
      <c r="N37" s="100"/>
      <c r="O37" s="100"/>
      <c r="P37" s="100"/>
      <c r="Q37" s="100"/>
      <c r="R37" s="100"/>
      <c r="S37" s="100"/>
      <c r="T37" s="100"/>
      <c r="U37" s="100"/>
      <c r="V37" s="80"/>
      <c r="W37" s="80"/>
      <c r="X37" s="80"/>
      <c r="Y37" s="80"/>
      <c r="Z37" s="101"/>
      <c r="AA37" s="101"/>
      <c r="AB37" s="101"/>
      <c r="AC37" s="101"/>
      <c r="AD37" s="101"/>
      <c r="AE37" s="101"/>
      <c r="AF37" s="101"/>
      <c r="AG37" s="101"/>
    </row>
    <row r="38" spans="1:33" s="102" customFormat="1" x14ac:dyDescent="0.25">
      <c r="A38" s="18" t="s">
        <v>18</v>
      </c>
      <c r="B38" s="19" t="s">
        <v>15</v>
      </c>
      <c r="C38" s="19" t="s">
        <v>32</v>
      </c>
      <c r="D38" s="19" t="s">
        <v>19</v>
      </c>
      <c r="E38" s="19"/>
      <c r="F38" s="20">
        <f>F39+F46</f>
        <v>46279036.530000001</v>
      </c>
      <c r="G38" s="20">
        <f>G39+G46</f>
        <v>46937865.759999998</v>
      </c>
      <c r="H38" s="20">
        <f>H39+H46</f>
        <v>46445563.060000002</v>
      </c>
      <c r="I38" s="92"/>
      <c r="J38" s="73"/>
      <c r="K38" s="73"/>
      <c r="L38" s="73"/>
      <c r="M38" s="100"/>
      <c r="N38" s="100"/>
      <c r="O38" s="100"/>
      <c r="P38" s="100"/>
      <c r="Q38" s="100"/>
      <c r="R38" s="100"/>
      <c r="S38" s="100"/>
      <c r="T38" s="100"/>
      <c r="U38" s="100"/>
      <c r="V38" s="80"/>
      <c r="W38" s="80"/>
      <c r="X38" s="80"/>
      <c r="Y38" s="80"/>
      <c r="Z38" s="101"/>
      <c r="AA38" s="101"/>
      <c r="AB38" s="101"/>
      <c r="AC38" s="101"/>
      <c r="AD38" s="101"/>
      <c r="AE38" s="101"/>
      <c r="AF38" s="101"/>
      <c r="AG38" s="101"/>
    </row>
    <row r="39" spans="1:33" ht="30.75" x14ac:dyDescent="0.25">
      <c r="A39" s="22" t="s">
        <v>20</v>
      </c>
      <c r="B39" s="23" t="s">
        <v>15</v>
      </c>
      <c r="C39" s="23" t="s">
        <v>32</v>
      </c>
      <c r="D39" s="23" t="s">
        <v>21</v>
      </c>
      <c r="E39" s="23"/>
      <c r="F39" s="24">
        <f>F40+F42</f>
        <v>12369626.530000001</v>
      </c>
      <c r="G39" s="24">
        <f>G40+G42</f>
        <v>12608455.76</v>
      </c>
      <c r="H39" s="24">
        <f>H40+H42</f>
        <v>12536153.059999999</v>
      </c>
    </row>
    <row r="40" spans="1:33" ht="30.75" x14ac:dyDescent="0.25">
      <c r="A40" s="22" t="s">
        <v>166</v>
      </c>
      <c r="B40" s="23" t="s">
        <v>15</v>
      </c>
      <c r="C40" s="23" t="s">
        <v>32</v>
      </c>
      <c r="D40" s="23" t="s">
        <v>167</v>
      </c>
      <c r="E40" s="23"/>
      <c r="F40" s="24">
        <f>F41</f>
        <v>4182138</v>
      </c>
      <c r="G40" s="24">
        <f>G41</f>
        <v>4002138</v>
      </c>
      <c r="H40" s="24">
        <f>H41</f>
        <v>4182138</v>
      </c>
    </row>
    <row r="41" spans="1:33" ht="75.75" x14ac:dyDescent="0.25">
      <c r="A41" s="22" t="s">
        <v>22</v>
      </c>
      <c r="B41" s="23" t="s">
        <v>15</v>
      </c>
      <c r="C41" s="23" t="s">
        <v>32</v>
      </c>
      <c r="D41" s="23" t="s">
        <v>167</v>
      </c>
      <c r="E41" s="23" t="s">
        <v>23</v>
      </c>
      <c r="F41" s="24">
        <v>4182138</v>
      </c>
      <c r="G41" s="24">
        <v>4002138</v>
      </c>
      <c r="H41" s="24">
        <v>4182138</v>
      </c>
    </row>
    <row r="42" spans="1:33" ht="30.75" x14ac:dyDescent="0.25">
      <c r="A42" s="22" t="s">
        <v>164</v>
      </c>
      <c r="B42" s="23" t="s">
        <v>15</v>
      </c>
      <c r="C42" s="23" t="s">
        <v>32</v>
      </c>
      <c r="D42" s="23" t="s">
        <v>165</v>
      </c>
      <c r="E42" s="23"/>
      <c r="F42" s="24">
        <f>F43+F44+F45</f>
        <v>8187488.5300000003</v>
      </c>
      <c r="G42" s="24">
        <f>G43+G44+G45</f>
        <v>8606317.7599999998</v>
      </c>
      <c r="H42" s="24">
        <f>H43+H44+H45</f>
        <v>8354015.0599999996</v>
      </c>
    </row>
    <row r="43" spans="1:33" ht="75.75" x14ac:dyDescent="0.25">
      <c r="A43" s="22" t="s">
        <v>22</v>
      </c>
      <c r="B43" s="23" t="s">
        <v>15</v>
      </c>
      <c r="C43" s="23" t="s">
        <v>32</v>
      </c>
      <c r="D43" s="23" t="s">
        <v>165</v>
      </c>
      <c r="E43" s="23" t="s">
        <v>23</v>
      </c>
      <c r="F43" s="28">
        <v>6937066.5300000003</v>
      </c>
      <c r="G43" s="28">
        <v>7291393.4100000001</v>
      </c>
      <c r="H43" s="28">
        <v>6973673.6399999997</v>
      </c>
    </row>
    <row r="44" spans="1:33" ht="30.75" x14ac:dyDescent="0.25">
      <c r="A44" s="22" t="s">
        <v>26</v>
      </c>
      <c r="B44" s="23" t="s">
        <v>15</v>
      </c>
      <c r="C44" s="23" t="s">
        <v>32</v>
      </c>
      <c r="D44" s="23" t="s">
        <v>165</v>
      </c>
      <c r="E44" s="23" t="s">
        <v>27</v>
      </c>
      <c r="F44" s="28">
        <f>1349135-98713</f>
        <v>1250422</v>
      </c>
      <c r="G44" s="28">
        <f>1413637.35-98713</f>
        <v>1314924.3500000001</v>
      </c>
      <c r="H44" s="28">
        <f>1479054.42-98713</f>
        <v>1380341.42</v>
      </c>
    </row>
    <row r="45" spans="1:33" ht="30.75" hidden="1" x14ac:dyDescent="0.25">
      <c r="A45" s="22" t="s">
        <v>54</v>
      </c>
      <c r="B45" s="23" t="s">
        <v>15</v>
      </c>
      <c r="C45" s="23" t="s">
        <v>32</v>
      </c>
      <c r="D45" s="23" t="s">
        <v>165</v>
      </c>
      <c r="E45" s="23" t="s">
        <v>55</v>
      </c>
      <c r="F45" s="28">
        <v>0</v>
      </c>
      <c r="G45" s="28">
        <v>0</v>
      </c>
      <c r="H45" s="28"/>
    </row>
    <row r="46" spans="1:33" ht="30.75" x14ac:dyDescent="0.25">
      <c r="A46" s="22" t="s">
        <v>164</v>
      </c>
      <c r="B46" s="23" t="s">
        <v>15</v>
      </c>
      <c r="C46" s="23" t="s">
        <v>32</v>
      </c>
      <c r="D46" s="23" t="s">
        <v>165</v>
      </c>
      <c r="E46" s="23"/>
      <c r="F46" s="24">
        <f>F47+F48</f>
        <v>33909410</v>
      </c>
      <c r="G46" s="24">
        <f>G47+G48</f>
        <v>34329410</v>
      </c>
      <c r="H46" s="24">
        <f>H47+H48</f>
        <v>33909410</v>
      </c>
    </row>
    <row r="47" spans="1:33" ht="75.75" x14ac:dyDescent="0.25">
      <c r="A47" s="22" t="s">
        <v>22</v>
      </c>
      <c r="B47" s="23" t="s">
        <v>15</v>
      </c>
      <c r="C47" s="23" t="s">
        <v>32</v>
      </c>
      <c r="D47" s="23" t="s">
        <v>165</v>
      </c>
      <c r="E47" s="23" t="s">
        <v>23</v>
      </c>
      <c r="F47" s="24">
        <v>32046410</v>
      </c>
      <c r="G47" s="24">
        <v>32466410</v>
      </c>
      <c r="H47" s="24">
        <v>32046410</v>
      </c>
    </row>
    <row r="48" spans="1:33" ht="30.75" x14ac:dyDescent="0.25">
      <c r="A48" s="22" t="s">
        <v>26</v>
      </c>
      <c r="B48" s="23" t="s">
        <v>15</v>
      </c>
      <c r="C48" s="23" t="s">
        <v>32</v>
      </c>
      <c r="D48" s="23" t="s">
        <v>165</v>
      </c>
      <c r="E48" s="23" t="s">
        <v>27</v>
      </c>
      <c r="F48" s="28">
        <f>1948000-85000</f>
        <v>1863000</v>
      </c>
      <c r="G48" s="28">
        <f>1948000-85000</f>
        <v>1863000</v>
      </c>
      <c r="H48" s="28">
        <f>1948000-85000</f>
        <v>1863000</v>
      </c>
    </row>
    <row r="49" spans="1:42" ht="31.5" hidden="1" x14ac:dyDescent="0.25">
      <c r="A49" s="18" t="s">
        <v>33</v>
      </c>
      <c r="B49" s="19" t="s">
        <v>15</v>
      </c>
      <c r="C49" s="19" t="s">
        <v>34</v>
      </c>
      <c r="D49" s="19"/>
      <c r="E49" s="19"/>
      <c r="F49" s="42">
        <f t="shared" ref="F49:G52" si="3">F50</f>
        <v>0</v>
      </c>
      <c r="G49" s="42">
        <f t="shared" si="3"/>
        <v>0</v>
      </c>
      <c r="H49" s="28"/>
    </row>
    <row r="50" spans="1:42" hidden="1" x14ac:dyDescent="0.25">
      <c r="A50" s="18" t="s">
        <v>18</v>
      </c>
      <c r="B50" s="19" t="s">
        <v>15</v>
      </c>
      <c r="C50" s="19" t="s">
        <v>34</v>
      </c>
      <c r="D50" s="19" t="s">
        <v>19</v>
      </c>
      <c r="E50" s="19"/>
      <c r="F50" s="42">
        <f t="shared" si="3"/>
        <v>0</v>
      </c>
      <c r="G50" s="42">
        <f t="shared" si="3"/>
        <v>0</v>
      </c>
      <c r="H50" s="28"/>
    </row>
    <row r="51" spans="1:42" hidden="1" x14ac:dyDescent="0.25">
      <c r="A51" s="22" t="s">
        <v>35</v>
      </c>
      <c r="B51" s="23" t="s">
        <v>15</v>
      </c>
      <c r="C51" s="23" t="s">
        <v>34</v>
      </c>
      <c r="D51" s="23" t="s">
        <v>36</v>
      </c>
      <c r="E51" s="23"/>
      <c r="F51" s="28">
        <f t="shared" si="3"/>
        <v>0</v>
      </c>
      <c r="G51" s="28">
        <f t="shared" si="3"/>
        <v>0</v>
      </c>
      <c r="H51" s="28"/>
    </row>
    <row r="52" spans="1:42" hidden="1" x14ac:dyDescent="0.25">
      <c r="A52" s="22" t="s">
        <v>168</v>
      </c>
      <c r="B52" s="23" t="s">
        <v>15</v>
      </c>
      <c r="C52" s="23" t="s">
        <v>34</v>
      </c>
      <c r="D52" s="23" t="s">
        <v>169</v>
      </c>
      <c r="E52" s="23"/>
      <c r="F52" s="28">
        <f t="shared" si="3"/>
        <v>0</v>
      </c>
      <c r="G52" s="28">
        <f t="shared" si="3"/>
        <v>0</v>
      </c>
      <c r="H52" s="28"/>
    </row>
    <row r="53" spans="1:42" hidden="1" x14ac:dyDescent="0.25">
      <c r="A53" s="22" t="s">
        <v>28</v>
      </c>
      <c r="B53" s="23" t="s">
        <v>15</v>
      </c>
      <c r="C53" s="23" t="s">
        <v>34</v>
      </c>
      <c r="D53" s="23" t="s">
        <v>169</v>
      </c>
      <c r="E53" s="23" t="s">
        <v>29</v>
      </c>
      <c r="F53" s="28">
        <v>0</v>
      </c>
      <c r="G53" s="28">
        <v>0</v>
      </c>
      <c r="H53" s="28"/>
    </row>
    <row r="54" spans="1:42" s="102" customFormat="1" x14ac:dyDescent="0.25">
      <c r="A54" s="18" t="s">
        <v>37</v>
      </c>
      <c r="B54" s="19" t="s">
        <v>15</v>
      </c>
      <c r="C54" s="19" t="s">
        <v>38</v>
      </c>
      <c r="D54" s="19"/>
      <c r="E54" s="19"/>
      <c r="F54" s="20">
        <f t="shared" ref="F54:H57" si="4">F55</f>
        <v>70000000</v>
      </c>
      <c r="G54" s="20">
        <f t="shared" si="4"/>
        <v>70000000</v>
      </c>
      <c r="H54" s="20">
        <f t="shared" si="4"/>
        <v>70000000</v>
      </c>
      <c r="I54" s="92"/>
      <c r="J54" s="73"/>
      <c r="K54" s="73"/>
      <c r="L54" s="73"/>
      <c r="M54" s="100"/>
      <c r="N54" s="100"/>
      <c r="O54" s="100"/>
      <c r="P54" s="100"/>
      <c r="Q54" s="100"/>
      <c r="R54" s="100"/>
      <c r="S54" s="100"/>
      <c r="T54" s="100"/>
      <c r="U54" s="100"/>
      <c r="V54" s="80"/>
      <c r="W54" s="80"/>
      <c r="X54" s="80"/>
      <c r="Y54" s="80"/>
      <c r="Z54" s="101"/>
      <c r="AA54" s="101"/>
      <c r="AB54" s="101"/>
      <c r="AC54" s="101"/>
      <c r="AD54" s="101"/>
      <c r="AE54" s="101"/>
      <c r="AF54" s="101"/>
      <c r="AG54" s="101"/>
    </row>
    <row r="55" spans="1:42" s="102" customFormat="1" x14ac:dyDescent="0.25">
      <c r="A55" s="18" t="s">
        <v>18</v>
      </c>
      <c r="B55" s="19" t="s">
        <v>15</v>
      </c>
      <c r="C55" s="19" t="s">
        <v>38</v>
      </c>
      <c r="D55" s="19" t="s">
        <v>19</v>
      </c>
      <c r="E55" s="19"/>
      <c r="F55" s="20">
        <f t="shared" si="4"/>
        <v>70000000</v>
      </c>
      <c r="G55" s="20">
        <f t="shared" si="4"/>
        <v>70000000</v>
      </c>
      <c r="H55" s="20">
        <f t="shared" si="4"/>
        <v>70000000</v>
      </c>
      <c r="I55" s="92"/>
      <c r="J55" s="73"/>
      <c r="K55" s="73"/>
      <c r="L55" s="73"/>
      <c r="M55" s="100"/>
      <c r="N55" s="100"/>
      <c r="O55" s="100"/>
      <c r="P55" s="100"/>
      <c r="Q55" s="100"/>
      <c r="R55" s="100"/>
      <c r="S55" s="100"/>
      <c r="T55" s="100"/>
      <c r="U55" s="100"/>
      <c r="V55" s="80"/>
      <c r="W55" s="80"/>
      <c r="X55" s="80"/>
      <c r="Y55" s="80"/>
      <c r="Z55" s="101"/>
      <c r="AA55" s="101"/>
      <c r="AB55" s="101"/>
      <c r="AC55" s="101"/>
      <c r="AD55" s="101"/>
      <c r="AE55" s="101"/>
      <c r="AF55" s="101"/>
      <c r="AG55" s="101"/>
    </row>
    <row r="56" spans="1:42" x14ac:dyDescent="0.25">
      <c r="A56" s="22" t="s">
        <v>58</v>
      </c>
      <c r="B56" s="23" t="s">
        <v>15</v>
      </c>
      <c r="C56" s="23" t="s">
        <v>38</v>
      </c>
      <c r="D56" s="23" t="s">
        <v>40</v>
      </c>
      <c r="E56" s="23"/>
      <c r="F56" s="24">
        <f t="shared" si="4"/>
        <v>70000000</v>
      </c>
      <c r="G56" s="24">
        <f t="shared" si="4"/>
        <v>70000000</v>
      </c>
      <c r="H56" s="24">
        <f t="shared" si="4"/>
        <v>70000000</v>
      </c>
    </row>
    <row r="57" spans="1:42" x14ac:dyDescent="0.25">
      <c r="A57" s="22" t="s">
        <v>170</v>
      </c>
      <c r="B57" s="23" t="s">
        <v>15</v>
      </c>
      <c r="C57" s="23" t="s">
        <v>38</v>
      </c>
      <c r="D57" s="23" t="s">
        <v>171</v>
      </c>
      <c r="E57" s="23"/>
      <c r="F57" s="24">
        <f t="shared" si="4"/>
        <v>70000000</v>
      </c>
      <c r="G57" s="24">
        <f t="shared" si="4"/>
        <v>70000000</v>
      </c>
      <c r="H57" s="24">
        <f t="shared" si="4"/>
        <v>70000000</v>
      </c>
      <c r="Q57" s="103"/>
    </row>
    <row r="58" spans="1:42" x14ac:dyDescent="0.25">
      <c r="A58" s="22" t="s">
        <v>28</v>
      </c>
      <c r="B58" s="23" t="s">
        <v>15</v>
      </c>
      <c r="C58" s="23" t="s">
        <v>38</v>
      </c>
      <c r="D58" s="23" t="s">
        <v>171</v>
      </c>
      <c r="E58" s="23" t="s">
        <v>29</v>
      </c>
      <c r="F58" s="28">
        <v>70000000</v>
      </c>
      <c r="G58" s="28">
        <v>70000000</v>
      </c>
      <c r="H58" s="28">
        <v>70000000</v>
      </c>
      <c r="Q58" s="103"/>
      <c r="W58" s="103"/>
      <c r="Y58" s="104"/>
      <c r="Z58" s="104"/>
      <c r="AA58" s="105"/>
      <c r="AB58" s="104"/>
      <c r="AC58" s="104"/>
      <c r="AD58" s="104"/>
      <c r="AE58" s="104"/>
      <c r="AF58" s="104"/>
      <c r="AG58" s="104"/>
      <c r="AH58" s="106"/>
      <c r="AI58" s="106"/>
      <c r="AJ58" s="106"/>
      <c r="AK58" s="106"/>
      <c r="AL58" s="106"/>
      <c r="AM58" s="106"/>
      <c r="AN58" s="106"/>
      <c r="AO58" s="106"/>
      <c r="AP58" s="106"/>
    </row>
    <row r="59" spans="1:42" s="102" customFormat="1" x14ac:dyDescent="0.25">
      <c r="A59" s="18" t="s">
        <v>41</v>
      </c>
      <c r="B59" s="19" t="s">
        <v>15</v>
      </c>
      <c r="C59" s="19" t="s">
        <v>42</v>
      </c>
      <c r="D59" s="19"/>
      <c r="E59" s="19"/>
      <c r="F59" s="20">
        <f>F60</f>
        <v>660953478.68333328</v>
      </c>
      <c r="G59" s="20">
        <f>G60</f>
        <v>559524335.84000003</v>
      </c>
      <c r="H59" s="20">
        <f>H60</f>
        <v>560073490.74000001</v>
      </c>
      <c r="I59" s="92"/>
      <c r="J59" s="73"/>
      <c r="K59" s="73"/>
      <c r="L59" s="73"/>
      <c r="M59" s="100"/>
      <c r="N59" s="100"/>
      <c r="O59" s="100"/>
      <c r="P59" s="100"/>
      <c r="Q59" s="100"/>
      <c r="R59" s="100"/>
      <c r="S59" s="100"/>
      <c r="T59" s="100"/>
      <c r="U59" s="100"/>
      <c r="V59" s="80"/>
      <c r="W59" s="80"/>
      <c r="X59" s="80"/>
      <c r="Y59" s="80"/>
      <c r="Z59" s="101"/>
      <c r="AA59" s="101"/>
      <c r="AB59" s="101"/>
      <c r="AC59" s="101"/>
      <c r="AD59" s="101"/>
      <c r="AE59" s="101"/>
      <c r="AF59" s="101"/>
      <c r="AG59" s="101"/>
    </row>
    <row r="60" spans="1:42" s="102" customFormat="1" x14ac:dyDescent="0.25">
      <c r="A60" s="18" t="s">
        <v>18</v>
      </c>
      <c r="B60" s="19" t="s">
        <v>15</v>
      </c>
      <c r="C60" s="19" t="s">
        <v>42</v>
      </c>
      <c r="D60" s="30">
        <v>9900000000</v>
      </c>
      <c r="E60" s="19"/>
      <c r="F60" s="20">
        <f>F61+F83</f>
        <v>660953478.68333328</v>
      </c>
      <c r="G60" s="20">
        <f>G61+G83</f>
        <v>559524335.84000003</v>
      </c>
      <c r="H60" s="20">
        <f>H61+H83</f>
        <v>560073490.74000001</v>
      </c>
      <c r="I60" s="92"/>
      <c r="J60" s="73"/>
      <c r="K60" s="73"/>
      <c r="L60" s="73"/>
      <c r="M60" s="100"/>
      <c r="N60" s="100"/>
      <c r="O60" s="100"/>
      <c r="P60" s="100"/>
      <c r="Q60" s="100"/>
      <c r="R60" s="100"/>
      <c r="S60" s="100"/>
      <c r="T60" s="100"/>
      <c r="U60" s="100"/>
      <c r="V60" s="80"/>
      <c r="W60" s="80"/>
      <c r="X60" s="80"/>
      <c r="Y60" s="80"/>
      <c r="Z60" s="101"/>
      <c r="AA60" s="101"/>
      <c r="AB60" s="101"/>
      <c r="AC60" s="101"/>
      <c r="AD60" s="101"/>
      <c r="AE60" s="101"/>
      <c r="AF60" s="101"/>
      <c r="AG60" s="101"/>
    </row>
    <row r="61" spans="1:42" ht="30.75" x14ac:dyDescent="0.25">
      <c r="A61" s="22" t="s">
        <v>20</v>
      </c>
      <c r="B61" s="23" t="s">
        <v>15</v>
      </c>
      <c r="C61" s="23" t="s">
        <v>42</v>
      </c>
      <c r="D61" s="31">
        <v>9910000000</v>
      </c>
      <c r="E61" s="23"/>
      <c r="F61" s="24">
        <f>F62+F64+F66+F69+F71+F75+F79</f>
        <v>545096680.68333328</v>
      </c>
      <c r="G61" s="24">
        <f>G62+G64+G66+G69+G71+G75+G79</f>
        <v>553485256.84000003</v>
      </c>
      <c r="H61" s="24">
        <f>H62+H64+H66+H69+H71+H75+H79</f>
        <v>553770520.84000003</v>
      </c>
    </row>
    <row r="62" spans="1:42" ht="30.75" x14ac:dyDescent="0.25">
      <c r="A62" s="32" t="s">
        <v>164</v>
      </c>
      <c r="B62" s="23" t="s">
        <v>15</v>
      </c>
      <c r="C62" s="23" t="s">
        <v>42</v>
      </c>
      <c r="D62" s="31">
        <v>9910011410</v>
      </c>
      <c r="E62" s="23"/>
      <c r="F62" s="24">
        <f>F63</f>
        <v>1581356.2533333334</v>
      </c>
      <c r="G62" s="24">
        <f>G63</f>
        <v>1581356.25</v>
      </c>
      <c r="H62" s="24">
        <f>H63</f>
        <v>1581356.25</v>
      </c>
    </row>
    <row r="63" spans="1:42" ht="75.75" x14ac:dyDescent="0.25">
      <c r="A63" s="32" t="s">
        <v>22</v>
      </c>
      <c r="B63" s="23" t="s">
        <v>15</v>
      </c>
      <c r="C63" s="23" t="s">
        <v>42</v>
      </c>
      <c r="D63" s="31">
        <v>9910011410</v>
      </c>
      <c r="E63" s="23" t="s">
        <v>23</v>
      </c>
      <c r="F63" s="24">
        <v>1581356.2533333334</v>
      </c>
      <c r="G63" s="24">
        <v>1581356.25</v>
      </c>
      <c r="H63" s="28">
        <v>1581356.25</v>
      </c>
      <c r="M63" s="73"/>
    </row>
    <row r="64" spans="1:42" ht="30.75" x14ac:dyDescent="0.25">
      <c r="A64" s="32" t="s">
        <v>172</v>
      </c>
      <c r="B64" s="23" t="s">
        <v>15</v>
      </c>
      <c r="C64" s="23" t="s">
        <v>42</v>
      </c>
      <c r="D64" s="31">
        <v>9910022001</v>
      </c>
      <c r="E64" s="23"/>
      <c r="F64" s="24">
        <f>SUM(F65:F65)</f>
        <v>3055203</v>
      </c>
      <c r="G64" s="24">
        <f>SUM(G65:G65)</f>
        <v>3055203</v>
      </c>
      <c r="H64" s="24">
        <f>SUM(H65:H65)</f>
        <v>3055203</v>
      </c>
    </row>
    <row r="65" spans="1:8" ht="75.75" x14ac:dyDescent="0.25">
      <c r="A65" s="32" t="s">
        <v>22</v>
      </c>
      <c r="B65" s="23" t="s">
        <v>15</v>
      </c>
      <c r="C65" s="23" t="s">
        <v>42</v>
      </c>
      <c r="D65" s="31">
        <v>9910022001</v>
      </c>
      <c r="E65" s="23" t="s">
        <v>23</v>
      </c>
      <c r="F65" s="24">
        <v>3055203</v>
      </c>
      <c r="G65" s="24">
        <v>3055203</v>
      </c>
      <c r="H65" s="24">
        <v>3055203</v>
      </c>
    </row>
    <row r="66" spans="1:8" ht="30.75" x14ac:dyDescent="0.25">
      <c r="A66" s="32" t="s">
        <v>172</v>
      </c>
      <c r="B66" s="23" t="s">
        <v>15</v>
      </c>
      <c r="C66" s="23" t="s">
        <v>42</v>
      </c>
      <c r="D66" s="31">
        <v>9910022001</v>
      </c>
      <c r="E66" s="23"/>
      <c r="F66" s="24">
        <f>F67+F68</f>
        <v>6093717.8499999996</v>
      </c>
      <c r="G66" s="24">
        <f>G67+G68</f>
        <v>5923793.71</v>
      </c>
      <c r="H66" s="24">
        <f>H67+H68</f>
        <v>5923793.71</v>
      </c>
    </row>
    <row r="67" spans="1:8" ht="75.75" x14ac:dyDescent="0.25">
      <c r="A67" s="22" t="s">
        <v>22</v>
      </c>
      <c r="B67" s="23" t="s">
        <v>15</v>
      </c>
      <c r="C67" s="23" t="s">
        <v>42</v>
      </c>
      <c r="D67" s="31">
        <v>9910022001</v>
      </c>
      <c r="E67" s="23" t="s">
        <v>23</v>
      </c>
      <c r="F67" s="28">
        <v>4957585.8499999996</v>
      </c>
      <c r="G67" s="28">
        <v>4956769.3499999996</v>
      </c>
      <c r="H67" s="28">
        <v>4956769.3499999996</v>
      </c>
    </row>
    <row r="68" spans="1:8" ht="30.75" x14ac:dyDescent="0.25">
      <c r="A68" s="22" t="s">
        <v>26</v>
      </c>
      <c r="B68" s="23" t="s">
        <v>15</v>
      </c>
      <c r="C68" s="23" t="s">
        <v>42</v>
      </c>
      <c r="D68" s="31">
        <v>9910022001</v>
      </c>
      <c r="E68" s="23" t="s">
        <v>27</v>
      </c>
      <c r="F68" s="28">
        <f>936132+200000</f>
        <v>1136132</v>
      </c>
      <c r="G68" s="28">
        <v>967024.36</v>
      </c>
      <c r="H68" s="28">
        <v>967024.36</v>
      </c>
    </row>
    <row r="69" spans="1:8" ht="30.75" x14ac:dyDescent="0.25">
      <c r="A69" s="32" t="s">
        <v>172</v>
      </c>
      <c r="B69" s="23" t="s">
        <v>15</v>
      </c>
      <c r="C69" s="23" t="s">
        <v>42</v>
      </c>
      <c r="D69" s="31">
        <v>9910022001</v>
      </c>
      <c r="E69" s="23"/>
      <c r="F69" s="24">
        <f>SUM(F70:F70)</f>
        <v>381709600.11999995</v>
      </c>
      <c r="G69" s="24">
        <f>SUM(G70:G70)</f>
        <v>387348700.42000002</v>
      </c>
      <c r="H69" s="24">
        <f>SUM(H70:H70)</f>
        <v>387348700.42000002</v>
      </c>
    </row>
    <row r="70" spans="1:8" ht="45.75" x14ac:dyDescent="0.25">
      <c r="A70" s="32" t="s">
        <v>56</v>
      </c>
      <c r="B70" s="23" t="s">
        <v>15</v>
      </c>
      <c r="C70" s="23" t="s">
        <v>42</v>
      </c>
      <c r="D70" s="31">
        <v>9910022001</v>
      </c>
      <c r="E70" s="23" t="s">
        <v>57</v>
      </c>
      <c r="F70" s="224">
        <f>415036861.59-31920960.67-1406300.8</f>
        <v>381709600.11999995</v>
      </c>
      <c r="G70" s="224">
        <v>387348700.42000002</v>
      </c>
      <c r="H70" s="28">
        <v>387348700.42000002</v>
      </c>
    </row>
    <row r="71" spans="1:8" ht="30.75" x14ac:dyDescent="0.25">
      <c r="A71" s="32" t="s">
        <v>172</v>
      </c>
      <c r="B71" s="23" t="s">
        <v>15</v>
      </c>
      <c r="C71" s="23" t="s">
        <v>42</v>
      </c>
      <c r="D71" s="31">
        <v>9910022001</v>
      </c>
      <c r="E71" s="23"/>
      <c r="F71" s="24">
        <f>SUM(F72:F74)</f>
        <v>52341206</v>
      </c>
      <c r="G71" s="24">
        <f>SUM(G72:G74)</f>
        <v>54457606</v>
      </c>
      <c r="H71" s="24">
        <f>SUM(H72:H74)</f>
        <v>54742870</v>
      </c>
    </row>
    <row r="72" spans="1:8" ht="75.75" x14ac:dyDescent="0.25">
      <c r="A72" s="22" t="s">
        <v>22</v>
      </c>
      <c r="B72" s="23" t="s">
        <v>15</v>
      </c>
      <c r="C72" s="23" t="s">
        <v>42</v>
      </c>
      <c r="D72" s="31">
        <v>9910022001</v>
      </c>
      <c r="E72" s="23" t="s">
        <v>23</v>
      </c>
      <c r="F72" s="24">
        <v>49737175</v>
      </c>
      <c r="G72" s="24">
        <v>49840615</v>
      </c>
      <c r="H72" s="28">
        <v>49943795</v>
      </c>
    </row>
    <row r="73" spans="1:8" ht="30.75" x14ac:dyDescent="0.25">
      <c r="A73" s="22" t="s">
        <v>26</v>
      </c>
      <c r="B73" s="23" t="s">
        <v>15</v>
      </c>
      <c r="C73" s="23" t="s">
        <v>42</v>
      </c>
      <c r="D73" s="31">
        <v>9910022001</v>
      </c>
      <c r="E73" s="23" t="s">
        <v>27</v>
      </c>
      <c r="F73" s="28">
        <f>4915281-1833890-477360</f>
        <v>2604031</v>
      </c>
      <c r="G73" s="28">
        <f>5120606-503615</f>
        <v>4616991</v>
      </c>
      <c r="H73" s="28">
        <f>5328880-529805</f>
        <v>4799075</v>
      </c>
    </row>
    <row r="74" spans="1:8" hidden="1" x14ac:dyDescent="0.25">
      <c r="A74" s="22" t="s">
        <v>28</v>
      </c>
      <c r="B74" s="23" t="s">
        <v>15</v>
      </c>
      <c r="C74" s="23" t="s">
        <v>42</v>
      </c>
      <c r="D74" s="31">
        <v>9910022001</v>
      </c>
      <c r="E74" s="23" t="s">
        <v>55</v>
      </c>
      <c r="F74" s="28">
        <v>0</v>
      </c>
      <c r="G74" s="28">
        <v>0</v>
      </c>
      <c r="H74" s="28"/>
    </row>
    <row r="75" spans="1:8" ht="30.75" x14ac:dyDescent="0.25">
      <c r="A75" s="22" t="s">
        <v>20</v>
      </c>
      <c r="B75" s="23" t="s">
        <v>15</v>
      </c>
      <c r="C75" s="23" t="s">
        <v>42</v>
      </c>
      <c r="D75" s="31">
        <v>9910000000</v>
      </c>
      <c r="E75" s="31"/>
      <c r="F75" s="28">
        <f>F76+F77+F78</f>
        <v>0</v>
      </c>
      <c r="G75" s="28">
        <f>G76+G77+G78</f>
        <v>0</v>
      </c>
      <c r="H75" s="28">
        <f>H76+H77+H78</f>
        <v>0</v>
      </c>
    </row>
    <row r="76" spans="1:8" ht="75.75" x14ac:dyDescent="0.25">
      <c r="A76" s="22" t="s">
        <v>22</v>
      </c>
      <c r="B76" s="23" t="s">
        <v>15</v>
      </c>
      <c r="C76" s="23" t="s">
        <v>42</v>
      </c>
      <c r="D76" s="31">
        <v>9910022001</v>
      </c>
      <c r="E76" s="31">
        <v>100</v>
      </c>
      <c r="F76" s="28">
        <v>0</v>
      </c>
      <c r="G76" s="28">
        <v>0</v>
      </c>
      <c r="H76" s="28">
        <v>0</v>
      </c>
    </row>
    <row r="77" spans="1:8" ht="30.75" x14ac:dyDescent="0.25">
      <c r="A77" s="22" t="s">
        <v>26</v>
      </c>
      <c r="B77" s="23" t="s">
        <v>15</v>
      </c>
      <c r="C77" s="23" t="s">
        <v>42</v>
      </c>
      <c r="D77" s="31">
        <v>9910022001</v>
      </c>
      <c r="E77" s="31">
        <v>200</v>
      </c>
      <c r="F77" s="28">
        <v>0</v>
      </c>
      <c r="G77" s="28">
        <v>0</v>
      </c>
      <c r="H77" s="28">
        <v>0</v>
      </c>
    </row>
    <row r="78" spans="1:8" x14ac:dyDescent="0.25">
      <c r="A78" s="32" t="s">
        <v>28</v>
      </c>
      <c r="B78" s="23" t="s">
        <v>15</v>
      </c>
      <c r="C78" s="23" t="s">
        <v>42</v>
      </c>
      <c r="D78" s="31">
        <v>9910022001</v>
      </c>
      <c r="E78" s="31">
        <v>800</v>
      </c>
      <c r="F78" s="28">
        <v>0</v>
      </c>
      <c r="G78" s="28">
        <v>0</v>
      </c>
      <c r="H78" s="28">
        <v>0</v>
      </c>
    </row>
    <row r="79" spans="1:8" ht="30.75" x14ac:dyDescent="0.25">
      <c r="A79" s="22" t="s">
        <v>20</v>
      </c>
      <c r="B79" s="23" t="s">
        <v>15</v>
      </c>
      <c r="C79" s="23" t="s">
        <v>42</v>
      </c>
      <c r="D79" s="31">
        <v>9910000000</v>
      </c>
      <c r="E79" s="31"/>
      <c r="F79" s="28">
        <f>SUM(F80:F82)</f>
        <v>100315597.45999999</v>
      </c>
      <c r="G79" s="28">
        <f>SUM(G80:G82)</f>
        <v>101118597.45999999</v>
      </c>
      <c r="H79" s="28">
        <f>SUM(H80:H82)</f>
        <v>101118597.45999999</v>
      </c>
    </row>
    <row r="80" spans="1:8" ht="75.75" x14ac:dyDescent="0.25">
      <c r="A80" s="22" t="s">
        <v>22</v>
      </c>
      <c r="B80" s="23" t="s">
        <v>15</v>
      </c>
      <c r="C80" s="23" t="s">
        <v>42</v>
      </c>
      <c r="D80" s="31">
        <v>9910022001</v>
      </c>
      <c r="E80" s="31">
        <v>100</v>
      </c>
      <c r="F80" s="28">
        <v>90478297.459999993</v>
      </c>
      <c r="G80" s="28">
        <v>90478297.459999993</v>
      </c>
      <c r="H80" s="28">
        <v>90478297.459999993</v>
      </c>
    </row>
    <row r="81" spans="1:9" ht="30.75" x14ac:dyDescent="0.25">
      <c r="A81" s="22" t="s">
        <v>26</v>
      </c>
      <c r="B81" s="23" t="s">
        <v>15</v>
      </c>
      <c r="C81" s="23" t="s">
        <v>42</v>
      </c>
      <c r="D81" s="31">
        <v>9910022001</v>
      </c>
      <c r="E81" s="31">
        <v>200</v>
      </c>
      <c r="F81" s="28">
        <f>10637300-800000</f>
        <v>9837300</v>
      </c>
      <c r="G81" s="28">
        <f>11440300-800000</f>
        <v>10640300</v>
      </c>
      <c r="H81" s="28">
        <f>11440300-800000</f>
        <v>10640300</v>
      </c>
    </row>
    <row r="82" spans="1:9" ht="30.75" hidden="1" x14ac:dyDescent="0.25">
      <c r="A82" s="22" t="s">
        <v>54</v>
      </c>
      <c r="B82" s="23" t="s">
        <v>15</v>
      </c>
      <c r="C82" s="23" t="s">
        <v>42</v>
      </c>
      <c r="D82" s="31">
        <v>9910022001</v>
      </c>
      <c r="E82" s="31">
        <v>300</v>
      </c>
      <c r="F82" s="28">
        <v>0</v>
      </c>
      <c r="G82" s="28">
        <v>0</v>
      </c>
      <c r="H82" s="28"/>
    </row>
    <row r="83" spans="1:9" x14ac:dyDescent="0.25">
      <c r="A83" s="22" t="s">
        <v>58</v>
      </c>
      <c r="B83" s="23" t="s">
        <v>15</v>
      </c>
      <c r="C83" s="23" t="s">
        <v>42</v>
      </c>
      <c r="D83" s="23" t="s">
        <v>40</v>
      </c>
      <c r="E83" s="23"/>
      <c r="F83" s="24">
        <f>F84+F92+F90+F94+F96+F98+F100</f>
        <v>115856798</v>
      </c>
      <c r="G83" s="24">
        <f>G84+G92+G90+G94+G96+G98+G100</f>
        <v>6039079</v>
      </c>
      <c r="H83" s="24">
        <f>H84+H92+H90+H94+H96+H98+H100</f>
        <v>6302969.9000000004</v>
      </c>
    </row>
    <row r="84" spans="1:9" ht="30.75" x14ac:dyDescent="0.25">
      <c r="A84" s="22" t="s">
        <v>173</v>
      </c>
      <c r="B84" s="23" t="s">
        <v>15</v>
      </c>
      <c r="C84" s="23" t="s">
        <v>42</v>
      </c>
      <c r="D84" s="23" t="s">
        <v>174</v>
      </c>
      <c r="E84" s="23"/>
      <c r="F84" s="24">
        <f>SUM(F85:F89)</f>
        <v>5626918</v>
      </c>
      <c r="G84" s="24">
        <f>SUM(G85:G89)</f>
        <v>5809199</v>
      </c>
      <c r="H84" s="24">
        <f>SUM(H85:H89)</f>
        <v>6073089.9000000004</v>
      </c>
    </row>
    <row r="85" spans="1:9" ht="75.75" hidden="1" x14ac:dyDescent="0.25">
      <c r="A85" s="22" t="s">
        <v>22</v>
      </c>
      <c r="B85" s="23" t="s">
        <v>15</v>
      </c>
      <c r="C85" s="23" t="s">
        <v>42</v>
      </c>
      <c r="D85" s="23" t="s">
        <v>174</v>
      </c>
      <c r="E85" s="23" t="s">
        <v>23</v>
      </c>
      <c r="F85" s="24">
        <v>0</v>
      </c>
      <c r="G85" s="24">
        <v>0</v>
      </c>
      <c r="H85" s="28"/>
    </row>
    <row r="86" spans="1:9" ht="30.75" x14ac:dyDescent="0.25">
      <c r="A86" s="22" t="s">
        <v>26</v>
      </c>
      <c r="B86" s="23" t="s">
        <v>15</v>
      </c>
      <c r="C86" s="23" t="s">
        <v>42</v>
      </c>
      <c r="D86" s="23" t="s">
        <v>174</v>
      </c>
      <c r="E86" s="23" t="s">
        <v>27</v>
      </c>
      <c r="F86" s="28">
        <v>5626918</v>
      </c>
      <c r="G86" s="28">
        <v>5809199</v>
      </c>
      <c r="H86" s="28">
        <v>6073089.9000000004</v>
      </c>
    </row>
    <row r="87" spans="1:9" ht="30.75" hidden="1" x14ac:dyDescent="0.25">
      <c r="A87" s="22" t="s">
        <v>54</v>
      </c>
      <c r="B87" s="23" t="s">
        <v>15</v>
      </c>
      <c r="C87" s="23" t="s">
        <v>42</v>
      </c>
      <c r="D87" s="23" t="s">
        <v>174</v>
      </c>
      <c r="E87" s="23" t="s">
        <v>55</v>
      </c>
      <c r="F87" s="28">
        <v>0</v>
      </c>
      <c r="G87" s="28">
        <v>0</v>
      </c>
      <c r="H87" s="28"/>
    </row>
    <row r="88" spans="1:9" ht="45.75" hidden="1" x14ac:dyDescent="0.25">
      <c r="A88" s="32" t="s">
        <v>56</v>
      </c>
      <c r="B88" s="23" t="s">
        <v>15</v>
      </c>
      <c r="C88" s="23" t="s">
        <v>42</v>
      </c>
      <c r="D88" s="23" t="s">
        <v>174</v>
      </c>
      <c r="E88" s="23" t="s">
        <v>57</v>
      </c>
      <c r="F88" s="28">
        <v>0</v>
      </c>
      <c r="G88" s="28">
        <v>0</v>
      </c>
      <c r="H88" s="28"/>
    </row>
    <row r="89" spans="1:9" hidden="1" x14ac:dyDescent="0.25">
      <c r="A89" s="32" t="s">
        <v>28</v>
      </c>
      <c r="B89" s="23" t="s">
        <v>15</v>
      </c>
      <c r="C89" s="23" t="s">
        <v>42</v>
      </c>
      <c r="D89" s="23" t="s">
        <v>174</v>
      </c>
      <c r="E89" s="23" t="s">
        <v>29</v>
      </c>
      <c r="F89" s="28">
        <v>0</v>
      </c>
      <c r="G89" s="28">
        <v>0</v>
      </c>
      <c r="H89" s="28"/>
    </row>
    <row r="90" spans="1:9" ht="30.75" hidden="1" x14ac:dyDescent="0.25">
      <c r="A90" s="22" t="s">
        <v>173</v>
      </c>
      <c r="B90" s="23" t="s">
        <v>15</v>
      </c>
      <c r="C90" s="23" t="s">
        <v>42</v>
      </c>
      <c r="D90" s="23" t="s">
        <v>174</v>
      </c>
      <c r="E90" s="23"/>
      <c r="F90" s="28">
        <f>F91</f>
        <v>0</v>
      </c>
      <c r="G90" s="28">
        <f>G91</f>
        <v>0</v>
      </c>
      <c r="H90" s="28"/>
    </row>
    <row r="91" spans="1:9" ht="30.75" hidden="1" x14ac:dyDescent="0.25">
      <c r="A91" s="22" t="s">
        <v>26</v>
      </c>
      <c r="B91" s="23" t="s">
        <v>15</v>
      </c>
      <c r="C91" s="23" t="s">
        <v>42</v>
      </c>
      <c r="D91" s="23" t="s">
        <v>174</v>
      </c>
      <c r="E91" s="23" t="s">
        <v>27</v>
      </c>
      <c r="F91" s="28">
        <v>0</v>
      </c>
      <c r="G91" s="28">
        <v>0</v>
      </c>
      <c r="H91" s="28"/>
    </row>
    <row r="92" spans="1:9" ht="30.75" x14ac:dyDescent="0.25">
      <c r="A92" s="22" t="s">
        <v>175</v>
      </c>
      <c r="B92" s="23" t="s">
        <v>15</v>
      </c>
      <c r="C92" s="23" t="s">
        <v>42</v>
      </c>
      <c r="D92" s="23" t="s">
        <v>176</v>
      </c>
      <c r="E92" s="23"/>
      <c r="F92" s="24">
        <f>F93</f>
        <v>229880</v>
      </c>
      <c r="G92" s="24">
        <f>G93</f>
        <v>229880</v>
      </c>
      <c r="H92" s="24">
        <f>H93</f>
        <v>229880</v>
      </c>
    </row>
    <row r="93" spans="1:9" ht="30.75" x14ac:dyDescent="0.25">
      <c r="A93" s="22" t="s">
        <v>54</v>
      </c>
      <c r="B93" s="23" t="s">
        <v>15</v>
      </c>
      <c r="C93" s="23" t="s">
        <v>42</v>
      </c>
      <c r="D93" s="23" t="s">
        <v>176</v>
      </c>
      <c r="E93" s="23" t="s">
        <v>55</v>
      </c>
      <c r="F93" s="28">
        <v>229880</v>
      </c>
      <c r="G93" s="28">
        <v>229880</v>
      </c>
      <c r="H93" s="28">
        <v>229880</v>
      </c>
    </row>
    <row r="94" spans="1:9" ht="45.75" x14ac:dyDescent="0.25">
      <c r="A94" s="22" t="s">
        <v>875</v>
      </c>
      <c r="B94" s="23" t="s">
        <v>15</v>
      </c>
      <c r="C94" s="23" t="s">
        <v>42</v>
      </c>
      <c r="D94" s="23" t="s">
        <v>874</v>
      </c>
      <c r="E94" s="23"/>
      <c r="F94" s="28">
        <f>F95</f>
        <v>10000000</v>
      </c>
      <c r="G94" s="28">
        <f>G95</f>
        <v>0</v>
      </c>
      <c r="H94" s="28">
        <f>H95</f>
        <v>0</v>
      </c>
    </row>
    <row r="95" spans="1:9" x14ac:dyDescent="0.25">
      <c r="A95" s="32" t="s">
        <v>28</v>
      </c>
      <c r="B95" s="23" t="s">
        <v>15</v>
      </c>
      <c r="C95" s="23" t="s">
        <v>42</v>
      </c>
      <c r="D95" s="23" t="s">
        <v>874</v>
      </c>
      <c r="E95" s="23" t="s">
        <v>29</v>
      </c>
      <c r="F95" s="28">
        <v>10000000</v>
      </c>
      <c r="G95" s="28">
        <v>0</v>
      </c>
      <c r="H95" s="28">
        <v>0</v>
      </c>
      <c r="I95" s="107"/>
    </row>
    <row r="96" spans="1:9" ht="45.75" x14ac:dyDescent="0.25">
      <c r="A96" s="22" t="s">
        <v>875</v>
      </c>
      <c r="B96" s="23" t="s">
        <v>15</v>
      </c>
      <c r="C96" s="23" t="s">
        <v>42</v>
      </c>
      <c r="D96" s="23" t="s">
        <v>874</v>
      </c>
      <c r="E96" s="23"/>
      <c r="F96" s="28">
        <f>F97</f>
        <v>100000000</v>
      </c>
      <c r="G96" s="28">
        <f>G97</f>
        <v>0</v>
      </c>
      <c r="H96" s="28"/>
    </row>
    <row r="97" spans="1:33" x14ac:dyDescent="0.25">
      <c r="A97" s="32" t="s">
        <v>28</v>
      </c>
      <c r="B97" s="23" t="s">
        <v>15</v>
      </c>
      <c r="C97" s="23" t="s">
        <v>42</v>
      </c>
      <c r="D97" s="23" t="s">
        <v>874</v>
      </c>
      <c r="E97" s="23" t="s">
        <v>29</v>
      </c>
      <c r="F97" s="28">
        <v>100000000</v>
      </c>
      <c r="G97" s="28">
        <v>0</v>
      </c>
      <c r="H97" s="28">
        <v>0</v>
      </c>
    </row>
    <row r="98" spans="1:33" ht="30.75" hidden="1" x14ac:dyDescent="0.25">
      <c r="A98" s="22" t="s">
        <v>173</v>
      </c>
      <c r="B98" s="23" t="s">
        <v>15</v>
      </c>
      <c r="C98" s="23" t="s">
        <v>42</v>
      </c>
      <c r="D98" s="23" t="s">
        <v>174</v>
      </c>
      <c r="E98" s="23"/>
      <c r="F98" s="28">
        <f>F99</f>
        <v>0</v>
      </c>
      <c r="G98" s="28">
        <f>G99</f>
        <v>0</v>
      </c>
      <c r="H98" s="28"/>
    </row>
    <row r="99" spans="1:33" hidden="1" x14ac:dyDescent="0.25">
      <c r="A99" s="32" t="s">
        <v>28</v>
      </c>
      <c r="B99" s="23" t="s">
        <v>15</v>
      </c>
      <c r="C99" s="23" t="s">
        <v>42</v>
      </c>
      <c r="D99" s="23" t="s">
        <v>174</v>
      </c>
      <c r="E99" s="23" t="s">
        <v>29</v>
      </c>
      <c r="F99" s="28">
        <v>0</v>
      </c>
      <c r="G99" s="28">
        <v>0</v>
      </c>
      <c r="H99" s="28"/>
    </row>
    <row r="100" spans="1:33" ht="30.75" hidden="1" x14ac:dyDescent="0.25">
      <c r="A100" s="22" t="s">
        <v>173</v>
      </c>
      <c r="B100" s="23" t="s">
        <v>15</v>
      </c>
      <c r="C100" s="23" t="s">
        <v>42</v>
      </c>
      <c r="D100" s="23" t="s">
        <v>174</v>
      </c>
      <c r="E100" s="23"/>
      <c r="F100" s="28">
        <f>F101</f>
        <v>0</v>
      </c>
      <c r="G100" s="28">
        <f>G101</f>
        <v>0</v>
      </c>
      <c r="H100" s="28"/>
    </row>
    <row r="101" spans="1:33" hidden="1" x14ac:dyDescent="0.25">
      <c r="A101" s="32" t="s">
        <v>28</v>
      </c>
      <c r="B101" s="23" t="s">
        <v>15</v>
      </c>
      <c r="C101" s="23" t="s">
        <v>42</v>
      </c>
      <c r="D101" s="23" t="s">
        <v>174</v>
      </c>
      <c r="E101" s="23" t="s">
        <v>29</v>
      </c>
      <c r="F101" s="28">
        <v>0</v>
      </c>
      <c r="G101" s="28">
        <v>0</v>
      </c>
      <c r="H101" s="28"/>
    </row>
    <row r="102" spans="1:33" s="102" customFormat="1" ht="31.5" x14ac:dyDescent="0.25">
      <c r="A102" s="18" t="s">
        <v>59</v>
      </c>
      <c r="B102" s="19" t="s">
        <v>25</v>
      </c>
      <c r="C102" s="19"/>
      <c r="D102" s="30"/>
      <c r="E102" s="30"/>
      <c r="F102" s="42">
        <f t="shared" ref="F102:H103" si="5">F103</f>
        <v>16368913</v>
      </c>
      <c r="G102" s="42">
        <f t="shared" si="5"/>
        <v>15601670</v>
      </c>
      <c r="H102" s="42">
        <f t="shared" si="5"/>
        <v>15552127</v>
      </c>
      <c r="I102" s="92"/>
      <c r="J102" s="73"/>
      <c r="K102" s="73"/>
      <c r="L102" s="73"/>
      <c r="M102" s="100"/>
      <c r="N102" s="100"/>
      <c r="O102" s="100"/>
      <c r="P102" s="100"/>
      <c r="Q102" s="100"/>
      <c r="R102" s="100"/>
      <c r="S102" s="100"/>
      <c r="T102" s="100"/>
      <c r="U102" s="100"/>
      <c r="V102" s="80"/>
      <c r="W102" s="80"/>
      <c r="X102" s="80"/>
      <c r="Y102" s="80"/>
      <c r="Z102" s="101"/>
      <c r="AA102" s="101"/>
      <c r="AB102" s="101"/>
      <c r="AC102" s="101"/>
      <c r="AD102" s="101"/>
      <c r="AE102" s="101"/>
      <c r="AF102" s="101"/>
      <c r="AG102" s="101"/>
    </row>
    <row r="103" spans="1:33" s="102" customFormat="1" ht="78.75" x14ac:dyDescent="0.25">
      <c r="A103" s="18" t="s">
        <v>60</v>
      </c>
      <c r="B103" s="19" t="s">
        <v>25</v>
      </c>
      <c r="C103" s="19" t="s">
        <v>61</v>
      </c>
      <c r="D103" s="30"/>
      <c r="E103" s="30"/>
      <c r="F103" s="42">
        <f t="shared" si="5"/>
        <v>16368913</v>
      </c>
      <c r="G103" s="42">
        <f t="shared" si="5"/>
        <v>15601670</v>
      </c>
      <c r="H103" s="42">
        <f t="shared" si="5"/>
        <v>15552127</v>
      </c>
      <c r="I103" s="92"/>
      <c r="J103" s="73"/>
      <c r="K103" s="73"/>
      <c r="L103" s="73"/>
      <c r="M103" s="100"/>
      <c r="N103" s="100"/>
      <c r="O103" s="100"/>
      <c r="P103" s="100"/>
      <c r="Q103" s="100"/>
      <c r="R103" s="100"/>
      <c r="S103" s="100"/>
      <c r="T103" s="100"/>
      <c r="U103" s="100"/>
      <c r="V103" s="80"/>
      <c r="W103" s="80"/>
      <c r="X103" s="80"/>
      <c r="Y103" s="80"/>
      <c r="Z103" s="101"/>
      <c r="AA103" s="101"/>
      <c r="AB103" s="101"/>
      <c r="AC103" s="101"/>
      <c r="AD103" s="101"/>
      <c r="AE103" s="101"/>
      <c r="AF103" s="101"/>
      <c r="AG103" s="101"/>
    </row>
    <row r="104" spans="1:33" s="102" customFormat="1" x14ac:dyDescent="0.25">
      <c r="A104" s="34" t="s">
        <v>18</v>
      </c>
      <c r="B104" s="19" t="s">
        <v>25</v>
      </c>
      <c r="C104" s="19" t="s">
        <v>61</v>
      </c>
      <c r="D104" s="30">
        <v>9900000000</v>
      </c>
      <c r="E104" s="30"/>
      <c r="F104" s="42">
        <f>F105+F110</f>
        <v>16368913</v>
      </c>
      <c r="G104" s="42">
        <f>G105+G110</f>
        <v>15601670</v>
      </c>
      <c r="H104" s="42">
        <f>H105+H110</f>
        <v>15552127</v>
      </c>
      <c r="I104" s="92"/>
      <c r="J104" s="73"/>
      <c r="K104" s="73"/>
      <c r="L104" s="73"/>
      <c r="M104" s="100"/>
      <c r="N104" s="100"/>
      <c r="O104" s="100"/>
      <c r="P104" s="100"/>
      <c r="Q104" s="100"/>
      <c r="R104" s="100"/>
      <c r="S104" s="100"/>
      <c r="T104" s="100"/>
      <c r="U104" s="100"/>
      <c r="V104" s="80"/>
      <c r="W104" s="80"/>
      <c r="X104" s="80"/>
      <c r="Y104" s="80"/>
      <c r="Z104" s="101"/>
      <c r="AA104" s="101"/>
      <c r="AB104" s="101"/>
      <c r="AC104" s="101"/>
      <c r="AD104" s="101"/>
      <c r="AE104" s="101"/>
      <c r="AF104" s="101"/>
      <c r="AG104" s="101"/>
    </row>
    <row r="105" spans="1:33" ht="30.75" x14ac:dyDescent="0.25">
      <c r="A105" s="22" t="s">
        <v>20</v>
      </c>
      <c r="B105" s="23" t="s">
        <v>25</v>
      </c>
      <c r="C105" s="23" t="s">
        <v>61</v>
      </c>
      <c r="D105" s="31">
        <v>9910000000</v>
      </c>
      <c r="E105" s="31"/>
      <c r="F105" s="28">
        <f>F106</f>
        <v>15368913</v>
      </c>
      <c r="G105" s="28">
        <f>G106</f>
        <v>14601670</v>
      </c>
      <c r="H105" s="28">
        <f>H106</f>
        <v>14552127</v>
      </c>
    </row>
    <row r="106" spans="1:33" ht="30.75" x14ac:dyDescent="0.25">
      <c r="A106" s="32" t="s">
        <v>172</v>
      </c>
      <c r="B106" s="23" t="s">
        <v>25</v>
      </c>
      <c r="C106" s="23" t="s">
        <v>61</v>
      </c>
      <c r="D106" s="31">
        <v>9910022001</v>
      </c>
      <c r="E106" s="31"/>
      <c r="F106" s="28">
        <f>SUM(F107:F109)</f>
        <v>15368913</v>
      </c>
      <c r="G106" s="28">
        <f>SUM(G107:G109)</f>
        <v>14601670</v>
      </c>
      <c r="H106" s="28">
        <f>SUM(H107:H109)</f>
        <v>14552127</v>
      </c>
    </row>
    <row r="107" spans="1:33" ht="75.75" x14ac:dyDescent="0.25">
      <c r="A107" s="22" t="s">
        <v>22</v>
      </c>
      <c r="B107" s="23" t="s">
        <v>25</v>
      </c>
      <c r="C107" s="23" t="s">
        <v>61</v>
      </c>
      <c r="D107" s="31">
        <v>9910022001</v>
      </c>
      <c r="E107" s="23" t="s">
        <v>23</v>
      </c>
      <c r="F107" s="28">
        <v>10916155</v>
      </c>
      <c r="G107" s="28">
        <v>10916155</v>
      </c>
      <c r="H107" s="28">
        <v>10916155</v>
      </c>
    </row>
    <row r="108" spans="1:33" ht="30.75" x14ac:dyDescent="0.25">
      <c r="A108" s="22" t="s">
        <v>26</v>
      </c>
      <c r="B108" s="23" t="s">
        <v>25</v>
      </c>
      <c r="C108" s="23" t="s">
        <v>61</v>
      </c>
      <c r="D108" s="31">
        <v>9910022001</v>
      </c>
      <c r="E108" s="23" t="s">
        <v>27</v>
      </c>
      <c r="F108" s="28">
        <f>4469846-17088</f>
        <v>4452758</v>
      </c>
      <c r="G108" s="28">
        <f>3703543-18028</f>
        <v>3685515</v>
      </c>
      <c r="H108" s="28">
        <f>3654937-18965</f>
        <v>3635972</v>
      </c>
    </row>
    <row r="109" spans="1:33" hidden="1" x14ac:dyDescent="0.25">
      <c r="A109" s="22" t="s">
        <v>28</v>
      </c>
      <c r="B109" s="23" t="s">
        <v>25</v>
      </c>
      <c r="C109" s="23" t="s">
        <v>61</v>
      </c>
      <c r="D109" s="31">
        <v>9910022001</v>
      </c>
      <c r="E109" s="31">
        <v>800</v>
      </c>
      <c r="F109" s="28"/>
      <c r="G109" s="28"/>
      <c r="H109" s="28"/>
    </row>
    <row r="110" spans="1:33" x14ac:dyDescent="0.25">
      <c r="A110" s="22" t="s">
        <v>58</v>
      </c>
      <c r="B110" s="23" t="s">
        <v>25</v>
      </c>
      <c r="C110" s="23" t="s">
        <v>61</v>
      </c>
      <c r="D110" s="31">
        <v>9950000000</v>
      </c>
      <c r="E110" s="31"/>
      <c r="F110" s="28">
        <f>F111+F113</f>
        <v>1000000</v>
      </c>
      <c r="G110" s="28">
        <f>G111+G113</f>
        <v>1000000</v>
      </c>
      <c r="H110" s="28">
        <f>H111+H113</f>
        <v>1000000</v>
      </c>
    </row>
    <row r="111" spans="1:33" ht="45.75" x14ac:dyDescent="0.25">
      <c r="A111" s="22" t="s">
        <v>177</v>
      </c>
      <c r="B111" s="23" t="s">
        <v>25</v>
      </c>
      <c r="C111" s="23" t="s">
        <v>61</v>
      </c>
      <c r="D111" s="40" t="s">
        <v>178</v>
      </c>
      <c r="E111" s="31"/>
      <c r="F111" s="28">
        <f>F112</f>
        <v>1000000</v>
      </c>
      <c r="G111" s="28">
        <f>G112</f>
        <v>1000000</v>
      </c>
      <c r="H111" s="28">
        <f>H112</f>
        <v>1000000</v>
      </c>
    </row>
    <row r="112" spans="1:33" ht="30.75" x14ac:dyDescent="0.25">
      <c r="A112" s="22" t="s">
        <v>26</v>
      </c>
      <c r="B112" s="23" t="s">
        <v>25</v>
      </c>
      <c r="C112" s="23" t="s">
        <v>61</v>
      </c>
      <c r="D112" s="40" t="s">
        <v>178</v>
      </c>
      <c r="E112" s="31">
        <v>200</v>
      </c>
      <c r="F112" s="28">
        <v>1000000</v>
      </c>
      <c r="G112" s="28">
        <v>1000000</v>
      </c>
      <c r="H112" s="28">
        <v>1000000</v>
      </c>
    </row>
    <row r="113" spans="1:8" ht="30.75" hidden="1" x14ac:dyDescent="0.25">
      <c r="A113" s="22" t="s">
        <v>179</v>
      </c>
      <c r="B113" s="23" t="s">
        <v>25</v>
      </c>
      <c r="C113" s="23" t="s">
        <v>61</v>
      </c>
      <c r="D113" s="40" t="s">
        <v>180</v>
      </c>
      <c r="E113" s="31"/>
      <c r="F113" s="28">
        <f>F114</f>
        <v>0</v>
      </c>
      <c r="G113" s="28">
        <f>G114</f>
        <v>0</v>
      </c>
      <c r="H113" s="28"/>
    </row>
    <row r="114" spans="1:8" ht="30.75" hidden="1" x14ac:dyDescent="0.25">
      <c r="A114" s="22" t="s">
        <v>26</v>
      </c>
      <c r="B114" s="23" t="s">
        <v>25</v>
      </c>
      <c r="C114" s="23" t="s">
        <v>61</v>
      </c>
      <c r="D114" s="40" t="s">
        <v>180</v>
      </c>
      <c r="E114" s="31">
        <v>200</v>
      </c>
      <c r="F114" s="28">
        <v>0</v>
      </c>
      <c r="G114" s="28">
        <v>0</v>
      </c>
      <c r="H114" s="28"/>
    </row>
    <row r="115" spans="1:8" x14ac:dyDescent="0.25">
      <c r="A115" s="18" t="s">
        <v>62</v>
      </c>
      <c r="B115" s="19" t="s">
        <v>30</v>
      </c>
      <c r="C115" s="19"/>
      <c r="D115" s="39"/>
      <c r="E115" s="30"/>
      <c r="F115" s="42">
        <f>F116+F121+F129</f>
        <v>4199697.8499999996</v>
      </c>
      <c r="G115" s="42">
        <f>G116+G121+G129</f>
        <v>4199697.8499999996</v>
      </c>
      <c r="H115" s="42">
        <f>H116+H121+H129</f>
        <v>4199697.8499999996</v>
      </c>
    </row>
    <row r="116" spans="1:8" x14ac:dyDescent="0.25">
      <c r="A116" s="18" t="s">
        <v>63</v>
      </c>
      <c r="B116" s="19" t="s">
        <v>30</v>
      </c>
      <c r="C116" s="19" t="s">
        <v>15</v>
      </c>
      <c r="D116" s="39"/>
      <c r="E116" s="30"/>
      <c r="F116" s="42">
        <f t="shared" ref="F116:H119" si="6">F117</f>
        <v>331283.65999999997</v>
      </c>
      <c r="G116" s="42">
        <f t="shared" si="6"/>
        <v>331283.65999999997</v>
      </c>
      <c r="H116" s="42">
        <f t="shared" si="6"/>
        <v>331283.65999999997</v>
      </c>
    </row>
    <row r="117" spans="1:8" x14ac:dyDescent="0.25">
      <c r="A117" s="18" t="s">
        <v>18</v>
      </c>
      <c r="B117" s="19" t="s">
        <v>30</v>
      </c>
      <c r="C117" s="19" t="s">
        <v>15</v>
      </c>
      <c r="D117" s="39">
        <v>9900000000</v>
      </c>
      <c r="E117" s="30"/>
      <c r="F117" s="42">
        <f t="shared" si="6"/>
        <v>331283.65999999997</v>
      </c>
      <c r="G117" s="42">
        <f t="shared" si="6"/>
        <v>331283.65999999997</v>
      </c>
      <c r="H117" s="42">
        <f t="shared" si="6"/>
        <v>331283.65999999997</v>
      </c>
    </row>
    <row r="118" spans="1:8" ht="30.75" x14ac:dyDescent="0.25">
      <c r="A118" s="22" t="s">
        <v>20</v>
      </c>
      <c r="B118" s="23" t="s">
        <v>30</v>
      </c>
      <c r="C118" s="23" t="s">
        <v>15</v>
      </c>
      <c r="D118" s="40" t="s">
        <v>21</v>
      </c>
      <c r="E118" s="31"/>
      <c r="F118" s="28">
        <f t="shared" si="6"/>
        <v>331283.65999999997</v>
      </c>
      <c r="G118" s="28">
        <f t="shared" si="6"/>
        <v>331283.65999999997</v>
      </c>
      <c r="H118" s="28">
        <f t="shared" si="6"/>
        <v>331283.65999999997</v>
      </c>
    </row>
    <row r="119" spans="1:8" ht="30.75" x14ac:dyDescent="0.25">
      <c r="A119" s="22" t="s">
        <v>164</v>
      </c>
      <c r="B119" s="23" t="s">
        <v>30</v>
      </c>
      <c r="C119" s="23" t="s">
        <v>15</v>
      </c>
      <c r="D119" s="40" t="s">
        <v>165</v>
      </c>
      <c r="E119" s="31"/>
      <c r="F119" s="28">
        <f t="shared" si="6"/>
        <v>331283.65999999997</v>
      </c>
      <c r="G119" s="28">
        <f t="shared" si="6"/>
        <v>331283.65999999997</v>
      </c>
      <c r="H119" s="28">
        <f t="shared" si="6"/>
        <v>331283.65999999997</v>
      </c>
    </row>
    <row r="120" spans="1:8" ht="75.75" x14ac:dyDescent="0.25">
      <c r="A120" s="22" t="s">
        <v>22</v>
      </c>
      <c r="B120" s="23" t="s">
        <v>30</v>
      </c>
      <c r="C120" s="23" t="s">
        <v>15</v>
      </c>
      <c r="D120" s="40" t="s">
        <v>165</v>
      </c>
      <c r="E120" s="31">
        <v>100</v>
      </c>
      <c r="F120" s="28">
        <v>331283.65999999997</v>
      </c>
      <c r="G120" s="28">
        <v>331283.65999999997</v>
      </c>
      <c r="H120" s="28">
        <v>331283.65999999997</v>
      </c>
    </row>
    <row r="121" spans="1:8" x14ac:dyDescent="0.25">
      <c r="A121" s="18" t="s">
        <v>64</v>
      </c>
      <c r="B121" s="19" t="s">
        <v>30</v>
      </c>
      <c r="C121" s="19" t="s">
        <v>65</v>
      </c>
      <c r="D121" s="39"/>
      <c r="E121" s="30"/>
      <c r="F121" s="42">
        <f t="shared" ref="F121:H124" si="7">F122</f>
        <v>3868414.19</v>
      </c>
      <c r="G121" s="42">
        <f t="shared" si="7"/>
        <v>3868414.19</v>
      </c>
      <c r="H121" s="42">
        <f t="shared" si="7"/>
        <v>3868414.19</v>
      </c>
    </row>
    <row r="122" spans="1:8" x14ac:dyDescent="0.25">
      <c r="A122" s="18" t="s">
        <v>18</v>
      </c>
      <c r="B122" s="19" t="s">
        <v>30</v>
      </c>
      <c r="C122" s="19" t="s">
        <v>65</v>
      </c>
      <c r="D122" s="39">
        <v>9900000000</v>
      </c>
      <c r="E122" s="30"/>
      <c r="F122" s="42">
        <f>F123+F126</f>
        <v>3868414.19</v>
      </c>
      <c r="G122" s="42">
        <f>G123+G126</f>
        <v>3868414.19</v>
      </c>
      <c r="H122" s="42">
        <f>H123+H126</f>
        <v>3868414.19</v>
      </c>
    </row>
    <row r="123" spans="1:8" ht="30.75" x14ac:dyDescent="0.25">
      <c r="A123" s="22" t="s">
        <v>20</v>
      </c>
      <c r="B123" s="23" t="s">
        <v>30</v>
      </c>
      <c r="C123" s="23" t="s">
        <v>65</v>
      </c>
      <c r="D123" s="40" t="s">
        <v>21</v>
      </c>
      <c r="E123" s="31"/>
      <c r="F123" s="28">
        <f t="shared" si="7"/>
        <v>3408414.19</v>
      </c>
      <c r="G123" s="28">
        <f t="shared" si="7"/>
        <v>3408414.19</v>
      </c>
      <c r="H123" s="28">
        <f t="shared" si="7"/>
        <v>3408414.19</v>
      </c>
    </row>
    <row r="124" spans="1:8" ht="30.75" x14ac:dyDescent="0.25">
      <c r="A124" s="22" t="s">
        <v>172</v>
      </c>
      <c r="B124" s="23" t="s">
        <v>30</v>
      </c>
      <c r="C124" s="23" t="s">
        <v>65</v>
      </c>
      <c r="D124" s="40" t="s">
        <v>181</v>
      </c>
      <c r="E124" s="31"/>
      <c r="F124" s="28">
        <f t="shared" si="7"/>
        <v>3408414.19</v>
      </c>
      <c r="G124" s="28">
        <f t="shared" si="7"/>
        <v>3408414.19</v>
      </c>
      <c r="H124" s="28">
        <f t="shared" si="7"/>
        <v>3408414.19</v>
      </c>
    </row>
    <row r="125" spans="1:8" ht="75.75" x14ac:dyDescent="0.25">
      <c r="A125" s="22" t="s">
        <v>22</v>
      </c>
      <c r="B125" s="23" t="s">
        <v>30</v>
      </c>
      <c r="C125" s="23" t="s">
        <v>65</v>
      </c>
      <c r="D125" s="40" t="s">
        <v>181</v>
      </c>
      <c r="E125" s="31">
        <v>100</v>
      </c>
      <c r="F125" s="28">
        <v>3408414.19</v>
      </c>
      <c r="G125" s="28">
        <v>3408414.19</v>
      </c>
      <c r="H125" s="28">
        <v>3408414.19</v>
      </c>
    </row>
    <row r="126" spans="1:8" x14ac:dyDescent="0.25">
      <c r="A126" s="22" t="s">
        <v>58</v>
      </c>
      <c r="B126" s="23" t="s">
        <v>30</v>
      </c>
      <c r="C126" s="23" t="s">
        <v>65</v>
      </c>
      <c r="D126" s="40" t="s">
        <v>40</v>
      </c>
      <c r="E126" s="31"/>
      <c r="F126" s="28">
        <f t="shared" ref="F126:H127" si="8">F127</f>
        <v>460000</v>
      </c>
      <c r="G126" s="28">
        <f t="shared" si="8"/>
        <v>460000</v>
      </c>
      <c r="H126" s="28">
        <f t="shared" si="8"/>
        <v>460000</v>
      </c>
    </row>
    <row r="127" spans="1:8" ht="30.75" x14ac:dyDescent="0.25">
      <c r="A127" s="22" t="s">
        <v>173</v>
      </c>
      <c r="B127" s="23" t="s">
        <v>30</v>
      </c>
      <c r="C127" s="23" t="s">
        <v>65</v>
      </c>
      <c r="D127" s="40" t="s">
        <v>174</v>
      </c>
      <c r="E127" s="31"/>
      <c r="F127" s="28">
        <f t="shared" si="8"/>
        <v>460000</v>
      </c>
      <c r="G127" s="28">
        <f t="shared" si="8"/>
        <v>460000</v>
      </c>
      <c r="H127" s="28">
        <f t="shared" si="8"/>
        <v>460000</v>
      </c>
    </row>
    <row r="128" spans="1:8" ht="30.75" x14ac:dyDescent="0.25">
      <c r="A128" s="32" t="s">
        <v>54</v>
      </c>
      <c r="B128" s="23" t="s">
        <v>30</v>
      </c>
      <c r="C128" s="23" t="s">
        <v>65</v>
      </c>
      <c r="D128" s="40" t="s">
        <v>174</v>
      </c>
      <c r="E128" s="31">
        <v>300</v>
      </c>
      <c r="F128" s="28">
        <v>460000</v>
      </c>
      <c r="G128" s="28">
        <v>460000</v>
      </c>
      <c r="H128" s="28">
        <v>460000</v>
      </c>
    </row>
    <row r="129" spans="1:33" ht="31.5" hidden="1" x14ac:dyDescent="0.25">
      <c r="A129" s="18" t="s">
        <v>77</v>
      </c>
      <c r="B129" s="19" t="s">
        <v>30</v>
      </c>
      <c r="C129" s="19" t="s">
        <v>78</v>
      </c>
      <c r="D129" s="39"/>
      <c r="E129" s="30"/>
      <c r="F129" s="42">
        <f t="shared" ref="F129:G132" si="9">F130</f>
        <v>0</v>
      </c>
      <c r="G129" s="42">
        <f t="shared" si="9"/>
        <v>0</v>
      </c>
      <c r="H129" s="28"/>
    </row>
    <row r="130" spans="1:33" hidden="1" x14ac:dyDescent="0.25">
      <c r="A130" s="18" t="s">
        <v>18</v>
      </c>
      <c r="B130" s="19" t="s">
        <v>30</v>
      </c>
      <c r="C130" s="19" t="s">
        <v>78</v>
      </c>
      <c r="D130" s="39" t="s">
        <v>19</v>
      </c>
      <c r="E130" s="30"/>
      <c r="F130" s="42">
        <f t="shared" si="9"/>
        <v>0</v>
      </c>
      <c r="G130" s="42">
        <f t="shared" si="9"/>
        <v>0</v>
      </c>
      <c r="H130" s="28"/>
    </row>
    <row r="131" spans="1:33" hidden="1" x14ac:dyDescent="0.25">
      <c r="A131" s="22" t="s">
        <v>58</v>
      </c>
      <c r="B131" s="23" t="s">
        <v>30</v>
      </c>
      <c r="C131" s="23" t="s">
        <v>78</v>
      </c>
      <c r="D131" s="40" t="s">
        <v>40</v>
      </c>
      <c r="E131" s="31"/>
      <c r="F131" s="28">
        <f t="shared" si="9"/>
        <v>0</v>
      </c>
      <c r="G131" s="28">
        <f t="shared" si="9"/>
        <v>0</v>
      </c>
      <c r="H131" s="28"/>
    </row>
    <row r="132" spans="1:33" ht="30.75" hidden="1" x14ac:dyDescent="0.25">
      <c r="A132" s="22" t="s">
        <v>173</v>
      </c>
      <c r="B132" s="23" t="s">
        <v>30</v>
      </c>
      <c r="C132" s="23" t="s">
        <v>78</v>
      </c>
      <c r="D132" s="40" t="s">
        <v>174</v>
      </c>
      <c r="E132" s="31"/>
      <c r="F132" s="28">
        <f t="shared" si="9"/>
        <v>0</v>
      </c>
      <c r="G132" s="28">
        <f t="shared" si="9"/>
        <v>0</v>
      </c>
      <c r="H132" s="28"/>
    </row>
    <row r="133" spans="1:33" hidden="1" x14ac:dyDescent="0.25">
      <c r="A133" s="32" t="s">
        <v>28</v>
      </c>
      <c r="B133" s="23" t="s">
        <v>30</v>
      </c>
      <c r="C133" s="23" t="s">
        <v>78</v>
      </c>
      <c r="D133" s="40" t="s">
        <v>174</v>
      </c>
      <c r="E133" s="31">
        <v>800</v>
      </c>
      <c r="F133" s="28">
        <v>0</v>
      </c>
      <c r="G133" s="28">
        <v>0</v>
      </c>
      <c r="H133" s="28"/>
    </row>
    <row r="134" spans="1:33" s="102" customFormat="1" hidden="1" x14ac:dyDescent="0.25">
      <c r="A134" s="18" t="s">
        <v>81</v>
      </c>
      <c r="B134" s="19" t="s">
        <v>65</v>
      </c>
      <c r="C134" s="19"/>
      <c r="D134" s="39"/>
      <c r="E134" s="30"/>
      <c r="F134" s="42">
        <f>F141+F135</f>
        <v>0</v>
      </c>
      <c r="G134" s="42">
        <f>G141+G135</f>
        <v>0</v>
      </c>
      <c r="H134" s="28"/>
      <c r="I134" s="92"/>
      <c r="J134" s="73"/>
      <c r="K134" s="73"/>
      <c r="L134" s="73"/>
      <c r="M134" s="100"/>
      <c r="N134" s="100"/>
      <c r="O134" s="100"/>
      <c r="P134" s="100"/>
      <c r="Q134" s="100"/>
      <c r="R134" s="100"/>
      <c r="S134" s="100"/>
      <c r="T134" s="100"/>
      <c r="U134" s="100"/>
      <c r="V134" s="80"/>
      <c r="W134" s="80"/>
      <c r="X134" s="80"/>
      <c r="Y134" s="80"/>
      <c r="Z134" s="101"/>
      <c r="AA134" s="101"/>
      <c r="AB134" s="101"/>
      <c r="AC134" s="101"/>
      <c r="AD134" s="101"/>
      <c r="AE134" s="101"/>
      <c r="AF134" s="101"/>
      <c r="AG134" s="101"/>
    </row>
    <row r="135" spans="1:33" s="102" customFormat="1" hidden="1" x14ac:dyDescent="0.25">
      <c r="A135" s="18" t="s">
        <v>182</v>
      </c>
      <c r="B135" s="19" t="s">
        <v>65</v>
      </c>
      <c r="C135" s="19" t="s">
        <v>15</v>
      </c>
      <c r="D135" s="39"/>
      <c r="E135" s="30"/>
      <c r="F135" s="42">
        <f t="shared" ref="F135:G137" si="10">F136</f>
        <v>0</v>
      </c>
      <c r="G135" s="42">
        <f t="shared" si="10"/>
        <v>0</v>
      </c>
      <c r="H135" s="28"/>
      <c r="I135" s="92"/>
      <c r="J135" s="73"/>
      <c r="K135" s="73"/>
      <c r="L135" s="73"/>
      <c r="M135" s="100"/>
      <c r="N135" s="100"/>
      <c r="O135" s="100"/>
      <c r="P135" s="100"/>
      <c r="Q135" s="100"/>
      <c r="R135" s="100"/>
      <c r="S135" s="100"/>
      <c r="T135" s="100"/>
      <c r="U135" s="100"/>
      <c r="V135" s="80"/>
      <c r="W135" s="80"/>
      <c r="X135" s="80"/>
      <c r="Y135" s="80"/>
      <c r="Z135" s="101"/>
      <c r="AA135" s="101"/>
      <c r="AB135" s="101"/>
      <c r="AC135" s="101"/>
      <c r="AD135" s="101"/>
      <c r="AE135" s="101"/>
      <c r="AF135" s="101"/>
      <c r="AG135" s="101"/>
    </row>
    <row r="136" spans="1:33" s="102" customFormat="1" hidden="1" x14ac:dyDescent="0.25">
      <c r="A136" s="18" t="s">
        <v>18</v>
      </c>
      <c r="B136" s="19" t="s">
        <v>65</v>
      </c>
      <c r="C136" s="19" t="s">
        <v>15</v>
      </c>
      <c r="D136" s="39" t="s">
        <v>19</v>
      </c>
      <c r="E136" s="30"/>
      <c r="F136" s="42">
        <f t="shared" si="10"/>
        <v>0</v>
      </c>
      <c r="G136" s="42">
        <f t="shared" si="10"/>
        <v>0</v>
      </c>
      <c r="H136" s="28"/>
      <c r="I136" s="92"/>
      <c r="J136" s="73"/>
      <c r="K136" s="73"/>
      <c r="L136" s="73"/>
      <c r="M136" s="100"/>
      <c r="N136" s="100"/>
      <c r="O136" s="100"/>
      <c r="P136" s="100"/>
      <c r="Q136" s="100"/>
      <c r="R136" s="100"/>
      <c r="S136" s="100"/>
      <c r="T136" s="100"/>
      <c r="U136" s="100"/>
      <c r="V136" s="80"/>
      <c r="W136" s="80"/>
      <c r="X136" s="80"/>
      <c r="Y136" s="80"/>
      <c r="Z136" s="101"/>
      <c r="AA136" s="101"/>
      <c r="AB136" s="101"/>
      <c r="AC136" s="101"/>
      <c r="AD136" s="101"/>
      <c r="AE136" s="101"/>
      <c r="AF136" s="101"/>
      <c r="AG136" s="101"/>
    </row>
    <row r="137" spans="1:33" s="102" customFormat="1" hidden="1" x14ac:dyDescent="0.25">
      <c r="A137" s="22" t="s">
        <v>58</v>
      </c>
      <c r="B137" s="23" t="s">
        <v>65</v>
      </c>
      <c r="C137" s="23" t="s">
        <v>15</v>
      </c>
      <c r="D137" s="40" t="s">
        <v>40</v>
      </c>
      <c r="E137" s="31"/>
      <c r="F137" s="28">
        <f t="shared" si="10"/>
        <v>0</v>
      </c>
      <c r="G137" s="28">
        <f t="shared" si="10"/>
        <v>0</v>
      </c>
      <c r="H137" s="28"/>
      <c r="I137" s="92"/>
      <c r="J137" s="73"/>
      <c r="K137" s="73"/>
      <c r="L137" s="73"/>
      <c r="M137" s="100"/>
      <c r="N137" s="100"/>
      <c r="O137" s="100"/>
      <c r="P137" s="100"/>
      <c r="Q137" s="100"/>
      <c r="R137" s="100"/>
      <c r="S137" s="100"/>
      <c r="T137" s="100"/>
      <c r="U137" s="100"/>
      <c r="V137" s="80"/>
      <c r="W137" s="80"/>
      <c r="X137" s="80"/>
      <c r="Y137" s="80"/>
      <c r="Z137" s="101"/>
      <c r="AA137" s="101"/>
      <c r="AB137" s="101"/>
      <c r="AC137" s="101"/>
      <c r="AD137" s="101"/>
      <c r="AE137" s="101"/>
      <c r="AF137" s="101"/>
      <c r="AG137" s="101"/>
    </row>
    <row r="138" spans="1:33" s="102" customFormat="1" ht="30.75" hidden="1" x14ac:dyDescent="0.25">
      <c r="A138" s="22" t="s">
        <v>183</v>
      </c>
      <c r="B138" s="23" t="s">
        <v>65</v>
      </c>
      <c r="C138" s="23" t="s">
        <v>15</v>
      </c>
      <c r="D138" s="40" t="s">
        <v>184</v>
      </c>
      <c r="E138" s="31"/>
      <c r="F138" s="28">
        <f>F139+F140</f>
        <v>0</v>
      </c>
      <c r="G138" s="28">
        <f>G139+G140</f>
        <v>0</v>
      </c>
      <c r="H138" s="28"/>
      <c r="I138" s="92"/>
      <c r="J138" s="73"/>
      <c r="K138" s="73"/>
      <c r="L138" s="73"/>
      <c r="M138" s="100"/>
      <c r="N138" s="100"/>
      <c r="O138" s="100"/>
      <c r="P138" s="100"/>
      <c r="Q138" s="100"/>
      <c r="R138" s="100"/>
      <c r="S138" s="100"/>
      <c r="T138" s="100"/>
      <c r="U138" s="100"/>
      <c r="V138" s="80"/>
      <c r="W138" s="80"/>
      <c r="X138" s="80"/>
      <c r="Y138" s="80"/>
      <c r="Z138" s="101"/>
      <c r="AA138" s="101"/>
      <c r="AB138" s="101"/>
      <c r="AC138" s="101"/>
      <c r="AD138" s="101"/>
      <c r="AE138" s="101"/>
      <c r="AF138" s="101"/>
      <c r="AG138" s="101"/>
    </row>
    <row r="139" spans="1:33" s="102" customFormat="1" ht="30.75" hidden="1" x14ac:dyDescent="0.25">
      <c r="A139" s="22" t="s">
        <v>26</v>
      </c>
      <c r="B139" s="23" t="s">
        <v>65</v>
      </c>
      <c r="C139" s="23" t="s">
        <v>15</v>
      </c>
      <c r="D139" s="40" t="s">
        <v>184</v>
      </c>
      <c r="E139" s="31">
        <v>200</v>
      </c>
      <c r="F139" s="28">
        <v>0</v>
      </c>
      <c r="G139" s="28">
        <v>0</v>
      </c>
      <c r="H139" s="28"/>
      <c r="I139" s="92"/>
      <c r="J139" s="73"/>
      <c r="K139" s="73"/>
      <c r="L139" s="73"/>
      <c r="M139" s="100"/>
      <c r="N139" s="100"/>
      <c r="O139" s="100"/>
      <c r="P139" s="100"/>
      <c r="Q139" s="100"/>
      <c r="R139" s="100"/>
      <c r="S139" s="100"/>
      <c r="T139" s="100"/>
      <c r="U139" s="100"/>
      <c r="V139" s="80"/>
      <c r="W139" s="80"/>
      <c r="X139" s="80"/>
      <c r="Y139" s="80"/>
      <c r="Z139" s="101"/>
      <c r="AA139" s="101"/>
      <c r="AB139" s="101"/>
      <c r="AC139" s="101"/>
      <c r="AD139" s="101"/>
      <c r="AE139" s="101"/>
      <c r="AF139" s="101"/>
      <c r="AG139" s="101"/>
    </row>
    <row r="140" spans="1:33" s="102" customFormat="1" ht="45.75" hidden="1" x14ac:dyDescent="0.25">
      <c r="A140" s="32" t="s">
        <v>56</v>
      </c>
      <c r="B140" s="23" t="s">
        <v>65</v>
      </c>
      <c r="C140" s="23" t="s">
        <v>15</v>
      </c>
      <c r="D140" s="40" t="s">
        <v>184</v>
      </c>
      <c r="E140" s="31">
        <v>600</v>
      </c>
      <c r="F140" s="28">
        <v>0</v>
      </c>
      <c r="G140" s="28">
        <v>0</v>
      </c>
      <c r="H140" s="28"/>
      <c r="I140" s="92"/>
      <c r="J140" s="73"/>
      <c r="K140" s="73"/>
      <c r="L140" s="73"/>
      <c r="M140" s="100"/>
      <c r="N140" s="100"/>
      <c r="O140" s="100"/>
      <c r="P140" s="100"/>
      <c r="Q140" s="100"/>
      <c r="R140" s="100"/>
      <c r="S140" s="100"/>
      <c r="T140" s="100"/>
      <c r="U140" s="100"/>
      <c r="V140" s="80"/>
      <c r="W140" s="80"/>
      <c r="X140" s="80"/>
      <c r="Y140" s="80"/>
      <c r="Z140" s="101"/>
      <c r="AA140" s="101"/>
      <c r="AB140" s="101"/>
      <c r="AC140" s="101"/>
      <c r="AD140" s="101"/>
      <c r="AE140" s="101"/>
      <c r="AF140" s="101"/>
      <c r="AG140" s="101"/>
    </row>
    <row r="141" spans="1:33" s="102" customFormat="1" hidden="1" x14ac:dyDescent="0.25">
      <c r="A141" s="18" t="s">
        <v>82</v>
      </c>
      <c r="B141" s="19" t="s">
        <v>65</v>
      </c>
      <c r="C141" s="19" t="s">
        <v>25</v>
      </c>
      <c r="D141" s="39"/>
      <c r="E141" s="30"/>
      <c r="F141" s="42">
        <f t="shared" ref="F141:G144" si="11">F142</f>
        <v>0</v>
      </c>
      <c r="G141" s="42">
        <f t="shared" si="11"/>
        <v>0</v>
      </c>
      <c r="H141" s="28"/>
      <c r="I141" s="92"/>
      <c r="J141" s="73"/>
      <c r="K141" s="73"/>
      <c r="L141" s="73"/>
      <c r="M141" s="100"/>
      <c r="N141" s="100"/>
      <c r="O141" s="100"/>
      <c r="P141" s="100"/>
      <c r="Q141" s="100"/>
      <c r="R141" s="100"/>
      <c r="S141" s="100"/>
      <c r="T141" s="100"/>
      <c r="U141" s="100"/>
      <c r="V141" s="80"/>
      <c r="W141" s="80"/>
      <c r="X141" s="80"/>
      <c r="Y141" s="80"/>
      <c r="Z141" s="101"/>
      <c r="AA141" s="101"/>
      <c r="AB141" s="101"/>
      <c r="AC141" s="101"/>
      <c r="AD141" s="101"/>
      <c r="AE141" s="101"/>
      <c r="AF141" s="101"/>
      <c r="AG141" s="101"/>
    </row>
    <row r="142" spans="1:33" s="102" customFormat="1" hidden="1" x14ac:dyDescent="0.25">
      <c r="A142" s="18" t="s">
        <v>18</v>
      </c>
      <c r="B142" s="19" t="s">
        <v>65</v>
      </c>
      <c r="C142" s="19" t="s">
        <v>25</v>
      </c>
      <c r="D142" s="39" t="s">
        <v>19</v>
      </c>
      <c r="E142" s="30"/>
      <c r="F142" s="42">
        <f t="shared" si="11"/>
        <v>0</v>
      </c>
      <c r="G142" s="42">
        <f t="shared" si="11"/>
        <v>0</v>
      </c>
      <c r="H142" s="28"/>
      <c r="I142" s="92"/>
      <c r="J142" s="73"/>
      <c r="K142" s="73"/>
      <c r="L142" s="73"/>
      <c r="M142" s="100"/>
      <c r="N142" s="100"/>
      <c r="O142" s="100"/>
      <c r="P142" s="100"/>
      <c r="Q142" s="100"/>
      <c r="R142" s="100"/>
      <c r="S142" s="100"/>
      <c r="T142" s="100"/>
      <c r="U142" s="100"/>
      <c r="V142" s="80"/>
      <c r="W142" s="80"/>
      <c r="X142" s="80"/>
      <c r="Y142" s="80"/>
      <c r="Z142" s="101"/>
      <c r="AA142" s="101"/>
      <c r="AB142" s="101"/>
      <c r="AC142" s="101"/>
      <c r="AD142" s="101"/>
      <c r="AE142" s="101"/>
      <c r="AF142" s="101"/>
      <c r="AG142" s="101"/>
    </row>
    <row r="143" spans="1:33" hidden="1" x14ac:dyDescent="0.25">
      <c r="A143" s="22" t="s">
        <v>58</v>
      </c>
      <c r="B143" s="23" t="s">
        <v>65</v>
      </c>
      <c r="C143" s="23" t="s">
        <v>25</v>
      </c>
      <c r="D143" s="40" t="s">
        <v>40</v>
      </c>
      <c r="E143" s="31"/>
      <c r="F143" s="28">
        <f t="shared" si="11"/>
        <v>0</v>
      </c>
      <c r="G143" s="28">
        <f t="shared" si="11"/>
        <v>0</v>
      </c>
      <c r="H143" s="28"/>
    </row>
    <row r="144" spans="1:33" hidden="1" x14ac:dyDescent="0.25">
      <c r="A144" s="22" t="s">
        <v>185</v>
      </c>
      <c r="B144" s="23" t="s">
        <v>65</v>
      </c>
      <c r="C144" s="23" t="s">
        <v>25</v>
      </c>
      <c r="D144" s="40" t="s">
        <v>186</v>
      </c>
      <c r="E144" s="31"/>
      <c r="F144" s="28">
        <f t="shared" si="11"/>
        <v>0</v>
      </c>
      <c r="G144" s="28">
        <f t="shared" si="11"/>
        <v>0</v>
      </c>
      <c r="H144" s="28"/>
    </row>
    <row r="145" spans="1:33" ht="30.75" hidden="1" x14ac:dyDescent="0.25">
      <c r="A145" s="22" t="s">
        <v>26</v>
      </c>
      <c r="B145" s="23" t="s">
        <v>65</v>
      </c>
      <c r="C145" s="23" t="s">
        <v>25</v>
      </c>
      <c r="D145" s="40" t="s">
        <v>186</v>
      </c>
      <c r="E145" s="31">
        <v>200</v>
      </c>
      <c r="F145" s="28">
        <v>0</v>
      </c>
      <c r="G145" s="28">
        <v>0</v>
      </c>
      <c r="H145" s="28"/>
    </row>
    <row r="146" spans="1:33" s="102" customFormat="1" x14ac:dyDescent="0.25">
      <c r="A146" s="34" t="s">
        <v>87</v>
      </c>
      <c r="B146" s="19" t="s">
        <v>34</v>
      </c>
      <c r="C146" s="19"/>
      <c r="D146" s="39"/>
      <c r="E146" s="30"/>
      <c r="F146" s="42">
        <f>F153+F147+F171+F162</f>
        <v>59870449.280000001</v>
      </c>
      <c r="G146" s="42">
        <f>G153+G147+G171+G162</f>
        <v>9654354.6999999993</v>
      </c>
      <c r="H146" s="42">
        <f>H153+H147+H171+H162</f>
        <v>9438084.1300000008</v>
      </c>
      <c r="I146" s="92"/>
      <c r="J146" s="73"/>
      <c r="K146" s="73"/>
      <c r="L146" s="73"/>
      <c r="M146" s="100"/>
      <c r="N146" s="100"/>
      <c r="O146" s="100"/>
      <c r="P146" s="100"/>
      <c r="Q146" s="100"/>
      <c r="R146" s="100"/>
      <c r="S146" s="100"/>
      <c r="T146" s="100"/>
      <c r="U146" s="100"/>
      <c r="V146" s="80"/>
      <c r="W146" s="80"/>
      <c r="X146" s="80"/>
      <c r="Y146" s="80"/>
      <c r="Z146" s="101"/>
      <c r="AA146" s="101"/>
      <c r="AB146" s="101"/>
      <c r="AC146" s="101"/>
      <c r="AD146" s="101"/>
      <c r="AE146" s="101"/>
      <c r="AF146" s="101"/>
      <c r="AG146" s="101"/>
    </row>
    <row r="147" spans="1:33" s="102" customFormat="1" x14ac:dyDescent="0.25">
      <c r="A147" s="34" t="s">
        <v>88</v>
      </c>
      <c r="B147" s="19" t="s">
        <v>34</v>
      </c>
      <c r="C147" s="19" t="s">
        <v>15</v>
      </c>
      <c r="D147" s="39"/>
      <c r="E147" s="30"/>
      <c r="F147" s="42">
        <f t="shared" ref="F147:H149" si="12">F148</f>
        <v>7610478.2800000003</v>
      </c>
      <c r="G147" s="42">
        <f t="shared" si="12"/>
        <v>7324190.7000000002</v>
      </c>
      <c r="H147" s="42">
        <f t="shared" si="12"/>
        <v>7037903.1100000003</v>
      </c>
      <c r="I147" s="92"/>
      <c r="J147" s="73"/>
      <c r="K147" s="73"/>
      <c r="L147" s="73"/>
      <c r="M147" s="100"/>
      <c r="N147" s="100"/>
      <c r="O147" s="100"/>
      <c r="P147" s="100"/>
      <c r="Q147" s="100"/>
      <c r="R147" s="100"/>
      <c r="S147" s="100"/>
      <c r="T147" s="100"/>
      <c r="U147" s="100"/>
      <c r="V147" s="80"/>
      <c r="W147" s="80"/>
      <c r="X147" s="80"/>
      <c r="Y147" s="80"/>
      <c r="Z147" s="101"/>
      <c r="AA147" s="101"/>
      <c r="AB147" s="101"/>
      <c r="AC147" s="101"/>
      <c r="AD147" s="101"/>
      <c r="AE147" s="101"/>
      <c r="AF147" s="101"/>
      <c r="AG147" s="101"/>
    </row>
    <row r="148" spans="1:33" s="102" customFormat="1" x14ac:dyDescent="0.25">
      <c r="A148" s="18" t="s">
        <v>18</v>
      </c>
      <c r="B148" s="19" t="s">
        <v>34</v>
      </c>
      <c r="C148" s="19" t="s">
        <v>15</v>
      </c>
      <c r="D148" s="39" t="s">
        <v>19</v>
      </c>
      <c r="E148" s="30"/>
      <c r="F148" s="42">
        <f t="shared" si="12"/>
        <v>7610478.2800000003</v>
      </c>
      <c r="G148" s="42">
        <f t="shared" si="12"/>
        <v>7324190.7000000002</v>
      </c>
      <c r="H148" s="42">
        <f t="shared" si="12"/>
        <v>7037903.1100000003</v>
      </c>
      <c r="I148" s="92"/>
      <c r="J148" s="73"/>
      <c r="K148" s="73"/>
      <c r="L148" s="73"/>
      <c r="M148" s="100"/>
      <c r="N148" s="100"/>
      <c r="O148" s="100"/>
      <c r="P148" s="100"/>
      <c r="Q148" s="100"/>
      <c r="R148" s="100"/>
      <c r="S148" s="100"/>
      <c r="T148" s="100"/>
      <c r="U148" s="100"/>
      <c r="V148" s="80"/>
      <c r="W148" s="80"/>
      <c r="X148" s="80"/>
      <c r="Y148" s="80"/>
      <c r="Z148" s="101"/>
      <c r="AA148" s="101"/>
      <c r="AB148" s="101"/>
      <c r="AC148" s="101"/>
      <c r="AD148" s="101"/>
      <c r="AE148" s="101"/>
      <c r="AF148" s="101"/>
      <c r="AG148" s="101"/>
    </row>
    <row r="149" spans="1:33" s="102" customFormat="1" x14ac:dyDescent="0.25">
      <c r="A149" s="22" t="s">
        <v>58</v>
      </c>
      <c r="B149" s="23" t="s">
        <v>34</v>
      </c>
      <c r="C149" s="23" t="s">
        <v>15</v>
      </c>
      <c r="D149" s="40" t="s">
        <v>40</v>
      </c>
      <c r="E149" s="31"/>
      <c r="F149" s="28">
        <f t="shared" si="12"/>
        <v>7610478.2800000003</v>
      </c>
      <c r="G149" s="28">
        <f t="shared" si="12"/>
        <v>7324190.7000000002</v>
      </c>
      <c r="H149" s="28">
        <f t="shared" si="12"/>
        <v>7037903.1100000003</v>
      </c>
      <c r="I149" s="92"/>
      <c r="J149" s="73"/>
      <c r="K149" s="73"/>
      <c r="L149" s="73"/>
      <c r="M149" s="100"/>
      <c r="N149" s="100"/>
      <c r="O149" s="100"/>
      <c r="P149" s="100"/>
      <c r="Q149" s="100"/>
      <c r="R149" s="100"/>
      <c r="S149" s="100"/>
      <c r="T149" s="100"/>
      <c r="U149" s="100"/>
      <c r="V149" s="80"/>
      <c r="W149" s="80"/>
      <c r="X149" s="80"/>
      <c r="Y149" s="80"/>
      <c r="Z149" s="101"/>
      <c r="AA149" s="101"/>
      <c r="AB149" s="101"/>
      <c r="AC149" s="101"/>
      <c r="AD149" s="101"/>
      <c r="AE149" s="101"/>
      <c r="AF149" s="101"/>
      <c r="AG149" s="101"/>
    </row>
    <row r="150" spans="1:33" s="102" customFormat="1" ht="30.75" x14ac:dyDescent="0.25">
      <c r="A150" s="22" t="s">
        <v>173</v>
      </c>
      <c r="B150" s="23" t="s">
        <v>34</v>
      </c>
      <c r="C150" s="23" t="s">
        <v>15</v>
      </c>
      <c r="D150" s="40" t="s">
        <v>174</v>
      </c>
      <c r="E150" s="31"/>
      <c r="F150" s="28">
        <f>F152+F151</f>
        <v>7610478.2800000003</v>
      </c>
      <c r="G150" s="28">
        <f>G152+G151</f>
        <v>7324190.7000000002</v>
      </c>
      <c r="H150" s="28">
        <f>H152+H151</f>
        <v>7037903.1100000003</v>
      </c>
      <c r="I150" s="92"/>
      <c r="J150" s="73"/>
      <c r="K150" s="73"/>
      <c r="L150" s="73"/>
      <c r="M150" s="100"/>
      <c r="N150" s="100"/>
      <c r="O150" s="100"/>
      <c r="P150" s="100"/>
      <c r="Q150" s="100"/>
      <c r="R150" s="100"/>
      <c r="S150" s="100"/>
      <c r="T150" s="100"/>
      <c r="U150" s="100"/>
      <c r="V150" s="80"/>
      <c r="W150" s="80"/>
      <c r="X150" s="80"/>
      <c r="Y150" s="80"/>
      <c r="Z150" s="101"/>
      <c r="AA150" s="101"/>
      <c r="AB150" s="101"/>
      <c r="AC150" s="101"/>
      <c r="AD150" s="101"/>
      <c r="AE150" s="101"/>
      <c r="AF150" s="101"/>
      <c r="AG150" s="101"/>
    </row>
    <row r="151" spans="1:33" s="102" customFormat="1" ht="30.75" hidden="1" x14ac:dyDescent="0.25">
      <c r="A151" s="22" t="s">
        <v>26</v>
      </c>
      <c r="B151" s="23" t="s">
        <v>34</v>
      </c>
      <c r="C151" s="23" t="s">
        <v>15</v>
      </c>
      <c r="D151" s="40" t="s">
        <v>174</v>
      </c>
      <c r="E151" s="31">
        <v>200</v>
      </c>
      <c r="F151" s="28">
        <v>0</v>
      </c>
      <c r="G151" s="28">
        <v>0</v>
      </c>
      <c r="H151" s="28"/>
      <c r="I151" s="92"/>
      <c r="J151" s="73"/>
      <c r="K151" s="73"/>
      <c r="L151" s="73"/>
      <c r="M151" s="93"/>
      <c r="N151" s="100"/>
      <c r="O151" s="100"/>
      <c r="P151" s="100"/>
      <c r="Q151" s="100"/>
      <c r="R151" s="100"/>
      <c r="S151" s="100"/>
      <c r="T151" s="100"/>
      <c r="U151" s="100"/>
      <c r="V151" s="80"/>
      <c r="W151" s="80"/>
      <c r="X151" s="80"/>
      <c r="Y151" s="80"/>
      <c r="Z151" s="101"/>
      <c r="AA151" s="101"/>
      <c r="AB151" s="101"/>
      <c r="AC151" s="101"/>
      <c r="AD151" s="101"/>
      <c r="AE151" s="101"/>
      <c r="AF151" s="101"/>
      <c r="AG151" s="101"/>
    </row>
    <row r="152" spans="1:33" s="102" customFormat="1" x14ac:dyDescent="0.25">
      <c r="A152" s="32" t="s">
        <v>28</v>
      </c>
      <c r="B152" s="23" t="s">
        <v>34</v>
      </c>
      <c r="C152" s="23" t="s">
        <v>15</v>
      </c>
      <c r="D152" s="40" t="s">
        <v>174</v>
      </c>
      <c r="E152" s="31">
        <v>800</v>
      </c>
      <c r="F152" s="412">
        <v>7610478.2800000003</v>
      </c>
      <c r="G152" s="28">
        <v>7324190.7000000002</v>
      </c>
      <c r="H152" s="28">
        <v>7037903.1100000003</v>
      </c>
      <c r="I152" s="107"/>
      <c r="J152" s="108"/>
      <c r="K152" s="73"/>
      <c r="L152" s="73"/>
      <c r="M152" s="100"/>
      <c r="N152" s="100"/>
      <c r="O152" s="100"/>
      <c r="P152" s="100"/>
      <c r="Q152" s="100"/>
      <c r="R152" s="100"/>
      <c r="S152" s="100"/>
      <c r="T152" s="100"/>
      <c r="U152" s="100"/>
      <c r="V152" s="80"/>
      <c r="W152" s="80"/>
      <c r="X152" s="80"/>
      <c r="Y152" s="80"/>
      <c r="Z152" s="101"/>
      <c r="AA152" s="101"/>
      <c r="AB152" s="101"/>
      <c r="AC152" s="101"/>
      <c r="AD152" s="101"/>
      <c r="AE152" s="101"/>
      <c r="AF152" s="101"/>
      <c r="AG152" s="101"/>
    </row>
    <row r="153" spans="1:33" s="102" customFormat="1" x14ac:dyDescent="0.25">
      <c r="A153" s="34" t="s">
        <v>92</v>
      </c>
      <c r="B153" s="19" t="s">
        <v>34</v>
      </c>
      <c r="C153" s="19" t="s">
        <v>17</v>
      </c>
      <c r="D153" s="39"/>
      <c r="E153" s="30"/>
      <c r="F153" s="42">
        <f t="shared" ref="F153:H154" si="13">F154</f>
        <v>50000000</v>
      </c>
      <c r="G153" s="42">
        <f t="shared" si="13"/>
        <v>0</v>
      </c>
      <c r="H153" s="42">
        <f t="shared" si="13"/>
        <v>0</v>
      </c>
      <c r="I153" s="92"/>
      <c r="J153" s="73"/>
      <c r="K153" s="73"/>
      <c r="L153" s="73"/>
      <c r="M153" s="100"/>
      <c r="N153" s="100"/>
      <c r="O153" s="100"/>
      <c r="P153" s="100"/>
      <c r="Q153" s="100"/>
      <c r="R153" s="100"/>
      <c r="S153" s="100"/>
      <c r="T153" s="100"/>
      <c r="U153" s="100"/>
      <c r="V153" s="80"/>
      <c r="W153" s="80"/>
      <c r="X153" s="80"/>
      <c r="Y153" s="80"/>
      <c r="Z153" s="101"/>
      <c r="AA153" s="101"/>
      <c r="AB153" s="101"/>
      <c r="AC153" s="101"/>
      <c r="AD153" s="101"/>
      <c r="AE153" s="101"/>
      <c r="AF153" s="101"/>
      <c r="AG153" s="101"/>
    </row>
    <row r="154" spans="1:33" s="102" customFormat="1" x14ac:dyDescent="0.25">
      <c r="A154" s="18" t="s">
        <v>18</v>
      </c>
      <c r="B154" s="19" t="s">
        <v>34</v>
      </c>
      <c r="C154" s="19" t="s">
        <v>17</v>
      </c>
      <c r="D154" s="39" t="s">
        <v>19</v>
      </c>
      <c r="E154" s="30"/>
      <c r="F154" s="42">
        <f t="shared" si="13"/>
        <v>50000000</v>
      </c>
      <c r="G154" s="42">
        <f t="shared" si="13"/>
        <v>0</v>
      </c>
      <c r="H154" s="42">
        <f t="shared" si="13"/>
        <v>0</v>
      </c>
      <c r="I154" s="92"/>
      <c r="J154" s="73"/>
      <c r="K154" s="73"/>
      <c r="L154" s="73"/>
      <c r="M154" s="100"/>
      <c r="N154" s="100"/>
      <c r="O154" s="100"/>
      <c r="P154" s="100"/>
      <c r="Q154" s="100"/>
      <c r="R154" s="100"/>
      <c r="S154" s="100"/>
      <c r="T154" s="100"/>
      <c r="U154" s="100"/>
      <c r="V154" s="80"/>
      <c r="W154" s="80"/>
      <c r="X154" s="80"/>
      <c r="Y154" s="80"/>
      <c r="Z154" s="101"/>
      <c r="AA154" s="101"/>
      <c r="AB154" s="101"/>
      <c r="AC154" s="101"/>
      <c r="AD154" s="101"/>
      <c r="AE154" s="101"/>
      <c r="AF154" s="101"/>
      <c r="AG154" s="101"/>
    </row>
    <row r="155" spans="1:33" x14ac:dyDescent="0.25">
      <c r="A155" s="22" t="s">
        <v>58</v>
      </c>
      <c r="B155" s="23" t="s">
        <v>34</v>
      </c>
      <c r="C155" s="23" t="s">
        <v>17</v>
      </c>
      <c r="D155" s="40" t="s">
        <v>40</v>
      </c>
      <c r="E155" s="31"/>
      <c r="F155" s="28">
        <f>F156+F160</f>
        <v>50000000</v>
      </c>
      <c r="G155" s="28">
        <f>G156+G160</f>
        <v>0</v>
      </c>
      <c r="H155" s="28">
        <f>H156+H160</f>
        <v>0</v>
      </c>
    </row>
    <row r="156" spans="1:33" ht="30.75" hidden="1" x14ac:dyDescent="0.25">
      <c r="A156" s="22" t="s">
        <v>173</v>
      </c>
      <c r="B156" s="23" t="s">
        <v>34</v>
      </c>
      <c r="C156" s="23" t="s">
        <v>17</v>
      </c>
      <c r="D156" s="40" t="s">
        <v>174</v>
      </c>
      <c r="E156" s="31"/>
      <c r="F156" s="28">
        <f>SUM(F157:F159)</f>
        <v>0</v>
      </c>
      <c r="G156" s="28">
        <f>SUM(G157:G159)</f>
        <v>0</v>
      </c>
      <c r="H156" s="28"/>
    </row>
    <row r="157" spans="1:33" ht="30.75" hidden="1" x14ac:dyDescent="0.25">
      <c r="A157" s="22" t="s">
        <v>26</v>
      </c>
      <c r="B157" s="23" t="s">
        <v>34</v>
      </c>
      <c r="C157" s="23" t="s">
        <v>17</v>
      </c>
      <c r="D157" s="40" t="s">
        <v>174</v>
      </c>
      <c r="E157" s="31">
        <v>200</v>
      </c>
      <c r="F157" s="28">
        <v>0</v>
      </c>
      <c r="G157" s="28">
        <v>0</v>
      </c>
      <c r="H157" s="28"/>
    </row>
    <row r="158" spans="1:33" ht="30.75" hidden="1" x14ac:dyDescent="0.25">
      <c r="A158" s="22" t="s">
        <v>50</v>
      </c>
      <c r="B158" s="23" t="s">
        <v>34</v>
      </c>
      <c r="C158" s="23" t="s">
        <v>17</v>
      </c>
      <c r="D158" s="40" t="s">
        <v>174</v>
      </c>
      <c r="E158" s="31">
        <v>400</v>
      </c>
      <c r="F158" s="28">
        <v>0</v>
      </c>
      <c r="G158" s="28">
        <v>0</v>
      </c>
      <c r="H158" s="28"/>
    </row>
    <row r="159" spans="1:33" ht="45.75" hidden="1" x14ac:dyDescent="0.25">
      <c r="A159" s="32" t="s">
        <v>56</v>
      </c>
      <c r="B159" s="23" t="s">
        <v>34</v>
      </c>
      <c r="C159" s="23" t="s">
        <v>17</v>
      </c>
      <c r="D159" s="40" t="s">
        <v>174</v>
      </c>
      <c r="E159" s="31">
        <v>600</v>
      </c>
      <c r="F159" s="28">
        <v>0</v>
      </c>
      <c r="G159" s="28">
        <v>0</v>
      </c>
      <c r="H159" s="28"/>
    </row>
    <row r="160" spans="1:33" ht="75.75" x14ac:dyDescent="0.25">
      <c r="A160" s="32" t="s">
        <v>868</v>
      </c>
      <c r="B160" s="23" t="s">
        <v>34</v>
      </c>
      <c r="C160" s="23" t="s">
        <v>17</v>
      </c>
      <c r="D160" s="40" t="s">
        <v>867</v>
      </c>
      <c r="E160" s="31"/>
      <c r="F160" s="28">
        <f>F161</f>
        <v>50000000</v>
      </c>
      <c r="G160" s="28">
        <f>G161</f>
        <v>0</v>
      </c>
      <c r="H160" s="28">
        <f>H161</f>
        <v>0</v>
      </c>
    </row>
    <row r="161" spans="1:8" ht="30.75" x14ac:dyDescent="0.25">
      <c r="A161" s="22" t="s">
        <v>50</v>
      </c>
      <c r="B161" s="23" t="s">
        <v>34</v>
      </c>
      <c r="C161" s="23" t="s">
        <v>17</v>
      </c>
      <c r="D161" s="40" t="s">
        <v>867</v>
      </c>
      <c r="E161" s="31">
        <v>400</v>
      </c>
      <c r="F161" s="28">
        <v>50000000</v>
      </c>
      <c r="G161" s="28">
        <v>0</v>
      </c>
      <c r="H161" s="28">
        <v>0</v>
      </c>
    </row>
    <row r="162" spans="1:8" ht="31.5" x14ac:dyDescent="0.25">
      <c r="A162" s="18" t="s">
        <v>866</v>
      </c>
      <c r="B162" s="19" t="s">
        <v>34</v>
      </c>
      <c r="C162" s="19" t="s">
        <v>65</v>
      </c>
      <c r="D162" s="39"/>
      <c r="E162" s="30"/>
      <c r="F162" s="42">
        <f t="shared" ref="F162:H163" si="14">F163</f>
        <v>2259971</v>
      </c>
      <c r="G162" s="42">
        <f t="shared" si="14"/>
        <v>2330164</v>
      </c>
      <c r="H162" s="42">
        <f t="shared" si="14"/>
        <v>2400181.02</v>
      </c>
    </row>
    <row r="163" spans="1:8" x14ac:dyDescent="0.25">
      <c r="A163" s="18" t="s">
        <v>18</v>
      </c>
      <c r="B163" s="19" t="s">
        <v>34</v>
      </c>
      <c r="C163" s="19" t="s">
        <v>65</v>
      </c>
      <c r="D163" s="39" t="s">
        <v>19</v>
      </c>
      <c r="E163" s="30"/>
      <c r="F163" s="42">
        <f t="shared" si="14"/>
        <v>2259971</v>
      </c>
      <c r="G163" s="42">
        <f t="shared" si="14"/>
        <v>2330164</v>
      </c>
      <c r="H163" s="42">
        <f t="shared" si="14"/>
        <v>2400181.02</v>
      </c>
    </row>
    <row r="164" spans="1:8" ht="30.75" x14ac:dyDescent="0.25">
      <c r="A164" s="22" t="s">
        <v>241</v>
      </c>
      <c r="B164" s="23" t="s">
        <v>34</v>
      </c>
      <c r="C164" s="23" t="s">
        <v>65</v>
      </c>
      <c r="D164" s="31">
        <v>9910000000</v>
      </c>
      <c r="E164" s="31"/>
      <c r="F164" s="28">
        <f>F165+F167+F169</f>
        <v>2259971</v>
      </c>
      <c r="G164" s="28">
        <f>G165+G167+G169</f>
        <v>2330164</v>
      </c>
      <c r="H164" s="28">
        <f>H165+H167+H169</f>
        <v>2400181.02</v>
      </c>
    </row>
    <row r="165" spans="1:8" ht="30.75" x14ac:dyDescent="0.25">
      <c r="A165" s="22" t="s">
        <v>164</v>
      </c>
      <c r="B165" s="23" t="s">
        <v>34</v>
      </c>
      <c r="C165" s="23" t="s">
        <v>65</v>
      </c>
      <c r="D165" s="136" t="s">
        <v>165</v>
      </c>
      <c r="E165" s="138"/>
      <c r="F165" s="28">
        <f>F166</f>
        <v>829923</v>
      </c>
      <c r="G165" s="28">
        <f>G166</f>
        <v>865463</v>
      </c>
      <c r="H165" s="28">
        <f>H166</f>
        <v>900914</v>
      </c>
    </row>
    <row r="166" spans="1:8" ht="30.75" x14ac:dyDescent="0.25">
      <c r="A166" s="22" t="s">
        <v>26</v>
      </c>
      <c r="B166" s="23" t="s">
        <v>34</v>
      </c>
      <c r="C166" s="23" t="s">
        <v>65</v>
      </c>
      <c r="D166" s="136" t="s">
        <v>165</v>
      </c>
      <c r="E166" s="138" t="s">
        <v>27</v>
      </c>
      <c r="F166" s="28">
        <v>829923</v>
      </c>
      <c r="G166" s="28">
        <v>865463</v>
      </c>
      <c r="H166" s="28">
        <v>900914</v>
      </c>
    </row>
    <row r="167" spans="1:8" ht="30.75" x14ac:dyDescent="0.25">
      <c r="A167" s="32" t="s">
        <v>162</v>
      </c>
      <c r="B167" s="23" t="s">
        <v>34</v>
      </c>
      <c r="C167" s="23" t="s">
        <v>65</v>
      </c>
      <c r="D167" s="23" t="s">
        <v>163</v>
      </c>
      <c r="E167" s="138"/>
      <c r="F167" s="28">
        <f>F168</f>
        <v>135600</v>
      </c>
      <c r="G167" s="28">
        <f>G168</f>
        <v>143058</v>
      </c>
      <c r="H167" s="28">
        <f>H168</f>
        <v>150497.01999999999</v>
      </c>
    </row>
    <row r="168" spans="1:8" ht="30.75" x14ac:dyDescent="0.25">
      <c r="A168" s="22" t="s">
        <v>26</v>
      </c>
      <c r="B168" s="23" t="s">
        <v>34</v>
      </c>
      <c r="C168" s="23" t="s">
        <v>65</v>
      </c>
      <c r="D168" s="136" t="s">
        <v>163</v>
      </c>
      <c r="E168" s="138" t="s">
        <v>27</v>
      </c>
      <c r="F168" s="28">
        <v>135600</v>
      </c>
      <c r="G168" s="28">
        <v>143058</v>
      </c>
      <c r="H168" s="28">
        <v>150497.01999999999</v>
      </c>
    </row>
    <row r="169" spans="1:8" ht="30.75" x14ac:dyDescent="0.25">
      <c r="A169" s="32" t="s">
        <v>172</v>
      </c>
      <c r="B169" s="23" t="s">
        <v>34</v>
      </c>
      <c r="C169" s="23" t="s">
        <v>65</v>
      </c>
      <c r="D169" s="31">
        <v>9910022001</v>
      </c>
      <c r="E169" s="138"/>
      <c r="F169" s="28">
        <f>F170</f>
        <v>1294448</v>
      </c>
      <c r="G169" s="28">
        <f>G170</f>
        <v>1321643</v>
      </c>
      <c r="H169" s="28">
        <f>H170</f>
        <v>1348770</v>
      </c>
    </row>
    <row r="170" spans="1:8" ht="30.75" x14ac:dyDescent="0.25">
      <c r="A170" s="22" t="s">
        <v>26</v>
      </c>
      <c r="B170" s="23" t="s">
        <v>34</v>
      </c>
      <c r="C170" s="23" t="s">
        <v>65</v>
      </c>
      <c r="D170" s="136">
        <v>9910022001</v>
      </c>
      <c r="E170" s="138" t="s">
        <v>27</v>
      </c>
      <c r="F170" s="28">
        <v>1294448</v>
      </c>
      <c r="G170" s="28">
        <v>1321643</v>
      </c>
      <c r="H170" s="28">
        <v>1348770</v>
      </c>
    </row>
    <row r="171" spans="1:8" hidden="1" x14ac:dyDescent="0.25">
      <c r="A171" s="34" t="s">
        <v>106</v>
      </c>
      <c r="B171" s="19" t="s">
        <v>34</v>
      </c>
      <c r="C171" s="19" t="s">
        <v>76</v>
      </c>
      <c r="D171" s="39"/>
      <c r="E171" s="30"/>
      <c r="F171" s="42">
        <f t="shared" ref="F171:G174" si="15">F172</f>
        <v>0</v>
      </c>
      <c r="G171" s="42">
        <f t="shared" si="15"/>
        <v>0</v>
      </c>
      <c r="H171" s="28"/>
    </row>
    <row r="172" spans="1:8" hidden="1" x14ac:dyDescent="0.25">
      <c r="A172" s="18" t="s">
        <v>18</v>
      </c>
      <c r="B172" s="19" t="s">
        <v>34</v>
      </c>
      <c r="C172" s="19" t="s">
        <v>76</v>
      </c>
      <c r="D172" s="39" t="s">
        <v>19</v>
      </c>
      <c r="E172" s="30"/>
      <c r="F172" s="42">
        <f t="shared" si="15"/>
        <v>0</v>
      </c>
      <c r="G172" s="42">
        <f t="shared" si="15"/>
        <v>0</v>
      </c>
      <c r="H172" s="28"/>
    </row>
    <row r="173" spans="1:8" hidden="1" x14ac:dyDescent="0.25">
      <c r="A173" s="22" t="s">
        <v>58</v>
      </c>
      <c r="B173" s="23" t="s">
        <v>34</v>
      </c>
      <c r="C173" s="23" t="s">
        <v>76</v>
      </c>
      <c r="D173" s="40" t="s">
        <v>40</v>
      </c>
      <c r="E173" s="31"/>
      <c r="F173" s="28">
        <f t="shared" si="15"/>
        <v>0</v>
      </c>
      <c r="G173" s="28">
        <f t="shared" si="15"/>
        <v>0</v>
      </c>
      <c r="H173" s="28"/>
    </row>
    <row r="174" spans="1:8" ht="30.75" hidden="1" x14ac:dyDescent="0.25">
      <c r="A174" s="22" t="s">
        <v>173</v>
      </c>
      <c r="B174" s="23" t="s">
        <v>34</v>
      </c>
      <c r="C174" s="23" t="s">
        <v>76</v>
      </c>
      <c r="D174" s="40" t="s">
        <v>174</v>
      </c>
      <c r="E174" s="31"/>
      <c r="F174" s="28">
        <f t="shared" si="15"/>
        <v>0</v>
      </c>
      <c r="G174" s="28">
        <f t="shared" si="15"/>
        <v>0</v>
      </c>
      <c r="H174" s="28"/>
    </row>
    <row r="175" spans="1:8" ht="45.75" hidden="1" x14ac:dyDescent="0.25">
      <c r="A175" s="32" t="s">
        <v>56</v>
      </c>
      <c r="B175" s="23" t="s">
        <v>34</v>
      </c>
      <c r="C175" s="23" t="s">
        <v>76</v>
      </c>
      <c r="D175" s="40" t="s">
        <v>174</v>
      </c>
      <c r="E175" s="31">
        <v>600</v>
      </c>
      <c r="F175" s="28">
        <v>0</v>
      </c>
      <c r="G175" s="28">
        <v>0</v>
      </c>
      <c r="H175" s="28"/>
    </row>
    <row r="176" spans="1:8" hidden="1" x14ac:dyDescent="0.25">
      <c r="A176" s="34" t="s">
        <v>187</v>
      </c>
      <c r="B176" s="19" t="s">
        <v>71</v>
      </c>
      <c r="C176" s="19"/>
      <c r="D176" s="40"/>
      <c r="E176" s="31"/>
      <c r="F176" s="42">
        <f t="shared" ref="F176:G180" si="16">F177</f>
        <v>0</v>
      </c>
      <c r="G176" s="42">
        <f t="shared" si="16"/>
        <v>0</v>
      </c>
      <c r="H176" s="28"/>
    </row>
    <row r="177" spans="1:33" ht="31.5" hidden="1" x14ac:dyDescent="0.25">
      <c r="A177" s="34" t="s">
        <v>115</v>
      </c>
      <c r="B177" s="19" t="s">
        <v>71</v>
      </c>
      <c r="C177" s="19" t="s">
        <v>30</v>
      </c>
      <c r="D177" s="40"/>
      <c r="E177" s="31"/>
      <c r="F177" s="42">
        <f t="shared" si="16"/>
        <v>0</v>
      </c>
      <c r="G177" s="42">
        <f t="shared" si="16"/>
        <v>0</v>
      </c>
      <c r="H177" s="28"/>
    </row>
    <row r="178" spans="1:33" hidden="1" x14ac:dyDescent="0.25">
      <c r="A178" s="18" t="s">
        <v>18</v>
      </c>
      <c r="B178" s="19" t="s">
        <v>71</v>
      </c>
      <c r="C178" s="19" t="s">
        <v>30</v>
      </c>
      <c r="D178" s="39" t="s">
        <v>19</v>
      </c>
      <c r="E178" s="30"/>
      <c r="F178" s="42">
        <f t="shared" si="16"/>
        <v>0</v>
      </c>
      <c r="G178" s="42">
        <f t="shared" si="16"/>
        <v>0</v>
      </c>
      <c r="H178" s="28"/>
    </row>
    <row r="179" spans="1:33" hidden="1" x14ac:dyDescent="0.25">
      <c r="A179" s="22" t="s">
        <v>58</v>
      </c>
      <c r="B179" s="23" t="s">
        <v>71</v>
      </c>
      <c r="C179" s="23" t="s">
        <v>30</v>
      </c>
      <c r="D179" s="40" t="s">
        <v>40</v>
      </c>
      <c r="E179" s="31"/>
      <c r="F179" s="28">
        <f t="shared" si="16"/>
        <v>0</v>
      </c>
      <c r="G179" s="28">
        <f t="shared" si="16"/>
        <v>0</v>
      </c>
      <c r="H179" s="28"/>
    </row>
    <row r="180" spans="1:33" ht="30.75" hidden="1" x14ac:dyDescent="0.25">
      <c r="A180" s="22" t="s">
        <v>188</v>
      </c>
      <c r="B180" s="23" t="s">
        <v>71</v>
      </c>
      <c r="C180" s="23" t="s">
        <v>30</v>
      </c>
      <c r="D180" s="40" t="s">
        <v>189</v>
      </c>
      <c r="E180" s="31"/>
      <c r="F180" s="28">
        <f t="shared" si="16"/>
        <v>0</v>
      </c>
      <c r="G180" s="28">
        <f t="shared" si="16"/>
        <v>0</v>
      </c>
      <c r="H180" s="28"/>
    </row>
    <row r="181" spans="1:33" ht="30.75" hidden="1" x14ac:dyDescent="0.25">
      <c r="A181" s="22" t="s">
        <v>26</v>
      </c>
      <c r="B181" s="23" t="s">
        <v>71</v>
      </c>
      <c r="C181" s="23" t="s">
        <v>30</v>
      </c>
      <c r="D181" s="40" t="s">
        <v>189</v>
      </c>
      <c r="E181" s="31">
        <v>200</v>
      </c>
      <c r="F181" s="28">
        <v>0</v>
      </c>
      <c r="G181" s="28">
        <v>0</v>
      </c>
      <c r="H181" s="28"/>
    </row>
    <row r="182" spans="1:33" s="102" customFormat="1" x14ac:dyDescent="0.25">
      <c r="A182" s="18" t="s">
        <v>120</v>
      </c>
      <c r="B182" s="19" t="s">
        <v>61</v>
      </c>
      <c r="C182" s="19"/>
      <c r="D182" s="19"/>
      <c r="E182" s="19"/>
      <c r="F182" s="20">
        <f>F183+F188+F195+F202</f>
        <v>24303493.620000001</v>
      </c>
      <c r="G182" s="20">
        <f>G183+G188+G195+G202</f>
        <v>24399703.620000001</v>
      </c>
      <c r="H182" s="20">
        <f>H183+H188+H195+H202</f>
        <v>24495913.620000001</v>
      </c>
      <c r="I182" s="92"/>
      <c r="J182" s="73"/>
      <c r="K182" s="73"/>
      <c r="L182" s="73"/>
      <c r="M182" s="100"/>
      <c r="N182" s="100"/>
      <c r="O182" s="100"/>
      <c r="P182" s="100"/>
      <c r="Q182" s="100"/>
      <c r="R182" s="100"/>
      <c r="S182" s="100"/>
      <c r="T182" s="100"/>
      <c r="U182" s="100"/>
      <c r="V182" s="80"/>
      <c r="W182" s="80"/>
      <c r="X182" s="80"/>
      <c r="Y182" s="80"/>
      <c r="Z182" s="101"/>
      <c r="AA182" s="101"/>
      <c r="AB182" s="101"/>
      <c r="AC182" s="101"/>
      <c r="AD182" s="101"/>
      <c r="AE182" s="101"/>
      <c r="AF182" s="101"/>
      <c r="AG182" s="101"/>
    </row>
    <row r="183" spans="1:33" s="102" customFormat="1" x14ac:dyDescent="0.25">
      <c r="A183" s="18" t="s">
        <v>121</v>
      </c>
      <c r="B183" s="19" t="s">
        <v>61</v>
      </c>
      <c r="C183" s="19" t="s">
        <v>15</v>
      </c>
      <c r="D183" s="19"/>
      <c r="E183" s="19"/>
      <c r="F183" s="20">
        <f t="shared" ref="F183:H186" si="17">F184</f>
        <v>4364315</v>
      </c>
      <c r="G183" s="20">
        <f t="shared" si="17"/>
        <v>4364315</v>
      </c>
      <c r="H183" s="20">
        <f t="shared" si="17"/>
        <v>4364315</v>
      </c>
      <c r="I183" s="92"/>
      <c r="J183" s="73"/>
      <c r="K183" s="73"/>
      <c r="L183" s="73"/>
      <c r="M183" s="100"/>
      <c r="N183" s="100"/>
      <c r="O183" s="100"/>
      <c r="P183" s="100"/>
      <c r="Q183" s="100"/>
      <c r="R183" s="100"/>
      <c r="S183" s="100"/>
      <c r="T183" s="100"/>
      <c r="U183" s="100"/>
      <c r="V183" s="80"/>
      <c r="W183" s="80"/>
      <c r="X183" s="80"/>
      <c r="Y183" s="80"/>
      <c r="Z183" s="101"/>
      <c r="AA183" s="101"/>
      <c r="AB183" s="101"/>
      <c r="AC183" s="101"/>
      <c r="AD183" s="101"/>
      <c r="AE183" s="101"/>
      <c r="AF183" s="101"/>
      <c r="AG183" s="101"/>
    </row>
    <row r="184" spans="1:33" s="102" customFormat="1" x14ac:dyDescent="0.25">
      <c r="A184" s="18" t="s">
        <v>18</v>
      </c>
      <c r="B184" s="19" t="s">
        <v>61</v>
      </c>
      <c r="C184" s="19" t="s">
        <v>15</v>
      </c>
      <c r="D184" s="19" t="s">
        <v>19</v>
      </c>
      <c r="E184" s="19"/>
      <c r="F184" s="20">
        <f t="shared" si="17"/>
        <v>4364315</v>
      </c>
      <c r="G184" s="20">
        <f t="shared" si="17"/>
        <v>4364315</v>
      </c>
      <c r="H184" s="20">
        <f t="shared" si="17"/>
        <v>4364315</v>
      </c>
      <c r="I184" s="92"/>
      <c r="J184" s="73"/>
      <c r="K184" s="73"/>
      <c r="L184" s="73"/>
      <c r="M184" s="100"/>
      <c r="N184" s="100"/>
      <c r="O184" s="100"/>
      <c r="P184" s="100"/>
      <c r="Q184" s="100"/>
      <c r="R184" s="100"/>
      <c r="S184" s="100"/>
      <c r="T184" s="100"/>
      <c r="U184" s="100"/>
      <c r="V184" s="80"/>
      <c r="W184" s="80"/>
      <c r="X184" s="80"/>
      <c r="Y184" s="80"/>
      <c r="Z184" s="101"/>
      <c r="AA184" s="101"/>
      <c r="AB184" s="101"/>
      <c r="AC184" s="101"/>
      <c r="AD184" s="101"/>
      <c r="AE184" s="101"/>
      <c r="AF184" s="101"/>
      <c r="AG184" s="101"/>
    </row>
    <row r="185" spans="1:33" x14ac:dyDescent="0.25">
      <c r="A185" s="22" t="s">
        <v>58</v>
      </c>
      <c r="B185" s="23" t="s">
        <v>61</v>
      </c>
      <c r="C185" s="23" t="s">
        <v>15</v>
      </c>
      <c r="D185" s="23" t="s">
        <v>40</v>
      </c>
      <c r="E185" s="23"/>
      <c r="F185" s="24">
        <f t="shared" si="17"/>
        <v>4364315</v>
      </c>
      <c r="G185" s="24">
        <f t="shared" si="17"/>
        <v>4364315</v>
      </c>
      <c r="H185" s="24">
        <f t="shared" si="17"/>
        <v>4364315</v>
      </c>
    </row>
    <row r="186" spans="1:33" ht="60.75" x14ac:dyDescent="0.25">
      <c r="A186" s="413" t="s">
        <v>190</v>
      </c>
      <c r="B186" s="23" t="s">
        <v>61</v>
      </c>
      <c r="C186" s="23" t="s">
        <v>15</v>
      </c>
      <c r="D186" s="23" t="s">
        <v>191</v>
      </c>
      <c r="E186" s="23"/>
      <c r="F186" s="24">
        <f t="shared" si="17"/>
        <v>4364315</v>
      </c>
      <c r="G186" s="24">
        <f t="shared" si="17"/>
        <v>4364315</v>
      </c>
      <c r="H186" s="24">
        <f t="shared" si="17"/>
        <v>4364315</v>
      </c>
    </row>
    <row r="187" spans="1:33" ht="30.75" x14ac:dyDescent="0.25">
      <c r="A187" s="22" t="s">
        <v>54</v>
      </c>
      <c r="B187" s="23" t="s">
        <v>61</v>
      </c>
      <c r="C187" s="23" t="s">
        <v>15</v>
      </c>
      <c r="D187" s="23" t="s">
        <v>191</v>
      </c>
      <c r="E187" s="23" t="s">
        <v>55</v>
      </c>
      <c r="F187" s="28">
        <v>4364315</v>
      </c>
      <c r="G187" s="28">
        <v>4364315</v>
      </c>
      <c r="H187" s="28">
        <v>4364315</v>
      </c>
    </row>
    <row r="188" spans="1:33" x14ac:dyDescent="0.25">
      <c r="A188" s="18" t="s">
        <v>125</v>
      </c>
      <c r="B188" s="19" t="s">
        <v>61</v>
      </c>
      <c r="C188" s="19" t="s">
        <v>25</v>
      </c>
      <c r="D188" s="19"/>
      <c r="E188" s="19"/>
      <c r="F188" s="20">
        <f t="shared" ref="F188:H191" si="18">F189</f>
        <v>0</v>
      </c>
      <c r="G188" s="20">
        <f t="shared" si="18"/>
        <v>0</v>
      </c>
      <c r="H188" s="20">
        <f t="shared" si="18"/>
        <v>0</v>
      </c>
    </row>
    <row r="189" spans="1:33" x14ac:dyDescent="0.25">
      <c r="A189" s="18" t="s">
        <v>18</v>
      </c>
      <c r="B189" s="19" t="s">
        <v>61</v>
      </c>
      <c r="C189" s="19" t="s">
        <v>25</v>
      </c>
      <c r="D189" s="19" t="s">
        <v>19</v>
      </c>
      <c r="E189" s="19"/>
      <c r="F189" s="20">
        <f t="shared" si="18"/>
        <v>0</v>
      </c>
      <c r="G189" s="20">
        <f t="shared" si="18"/>
        <v>0</v>
      </c>
      <c r="H189" s="20">
        <f t="shared" si="18"/>
        <v>0</v>
      </c>
    </row>
    <row r="190" spans="1:33" x14ac:dyDescent="0.25">
      <c r="A190" s="22" t="s">
        <v>58</v>
      </c>
      <c r="B190" s="23" t="s">
        <v>61</v>
      </c>
      <c r="C190" s="23" t="s">
        <v>25</v>
      </c>
      <c r="D190" s="23" t="s">
        <v>40</v>
      </c>
      <c r="E190" s="23"/>
      <c r="F190" s="24">
        <f>F191+F193</f>
        <v>0</v>
      </c>
      <c r="G190" s="24">
        <f>G191+G193</f>
        <v>0</v>
      </c>
      <c r="H190" s="24">
        <f>H191+H193</f>
        <v>0</v>
      </c>
    </row>
    <row r="191" spans="1:33" ht="30.75" x14ac:dyDescent="0.25">
      <c r="A191" s="22" t="s">
        <v>192</v>
      </c>
      <c r="B191" s="23" t="s">
        <v>61</v>
      </c>
      <c r="C191" s="23" t="s">
        <v>25</v>
      </c>
      <c r="D191" s="23" t="s">
        <v>193</v>
      </c>
      <c r="E191" s="23"/>
      <c r="F191" s="24">
        <f t="shared" si="18"/>
        <v>0</v>
      </c>
      <c r="G191" s="24">
        <f t="shared" si="18"/>
        <v>0</v>
      </c>
      <c r="H191" s="24">
        <f t="shared" si="18"/>
        <v>0</v>
      </c>
    </row>
    <row r="192" spans="1:33" ht="30.75" x14ac:dyDescent="0.25">
      <c r="A192" s="22" t="s">
        <v>126</v>
      </c>
      <c r="B192" s="23" t="s">
        <v>61</v>
      </c>
      <c r="C192" s="23" t="s">
        <v>25</v>
      </c>
      <c r="D192" s="23" t="s">
        <v>193</v>
      </c>
      <c r="E192" s="23" t="s">
        <v>51</v>
      </c>
      <c r="F192" s="28">
        <v>0</v>
      </c>
      <c r="G192" s="28">
        <v>0</v>
      </c>
      <c r="H192" s="28">
        <v>0</v>
      </c>
    </row>
    <row r="193" spans="1:33" ht="30.75" hidden="1" x14ac:dyDescent="0.25">
      <c r="A193" s="22" t="s">
        <v>173</v>
      </c>
      <c r="B193" s="23" t="s">
        <v>61</v>
      </c>
      <c r="C193" s="23" t="s">
        <v>25</v>
      </c>
      <c r="D193" s="40" t="s">
        <v>174</v>
      </c>
      <c r="E193" s="31"/>
      <c r="F193" s="28">
        <f>F194</f>
        <v>0</v>
      </c>
      <c r="G193" s="28">
        <f>G194</f>
        <v>0</v>
      </c>
      <c r="H193" s="28"/>
    </row>
    <row r="194" spans="1:33" ht="30.75" hidden="1" x14ac:dyDescent="0.25">
      <c r="A194" s="22" t="s">
        <v>26</v>
      </c>
      <c r="B194" s="23" t="s">
        <v>61</v>
      </c>
      <c r="C194" s="23" t="s">
        <v>25</v>
      </c>
      <c r="D194" s="40" t="s">
        <v>174</v>
      </c>
      <c r="E194" s="31">
        <v>200</v>
      </c>
      <c r="F194" s="28">
        <v>0</v>
      </c>
      <c r="G194" s="28">
        <v>0</v>
      </c>
      <c r="H194" s="28"/>
    </row>
    <row r="195" spans="1:33" x14ac:dyDescent="0.25">
      <c r="A195" s="18" t="s">
        <v>128</v>
      </c>
      <c r="B195" s="19" t="s">
        <v>61</v>
      </c>
      <c r="C195" s="19" t="s">
        <v>30</v>
      </c>
      <c r="D195" s="19"/>
      <c r="E195" s="19"/>
      <c r="F195" s="20">
        <f t="shared" ref="F195:H197" si="19">F196</f>
        <v>13500000</v>
      </c>
      <c r="G195" s="20">
        <f t="shared" si="19"/>
        <v>13500000</v>
      </c>
      <c r="H195" s="20">
        <f t="shared" si="19"/>
        <v>13500000</v>
      </c>
    </row>
    <row r="196" spans="1:33" x14ac:dyDescent="0.25">
      <c r="A196" s="18" t="s">
        <v>18</v>
      </c>
      <c r="B196" s="19" t="s">
        <v>61</v>
      </c>
      <c r="C196" s="19" t="s">
        <v>30</v>
      </c>
      <c r="D196" s="19" t="s">
        <v>19</v>
      </c>
      <c r="E196" s="19"/>
      <c r="F196" s="20">
        <f t="shared" si="19"/>
        <v>13500000</v>
      </c>
      <c r="G196" s="20">
        <f t="shared" si="19"/>
        <v>13500000</v>
      </c>
      <c r="H196" s="20">
        <f t="shared" si="19"/>
        <v>13500000</v>
      </c>
    </row>
    <row r="197" spans="1:33" x14ac:dyDescent="0.25">
      <c r="A197" s="22" t="s">
        <v>58</v>
      </c>
      <c r="B197" s="23" t="s">
        <v>61</v>
      </c>
      <c r="C197" s="23" t="s">
        <v>30</v>
      </c>
      <c r="D197" s="23" t="s">
        <v>40</v>
      </c>
      <c r="E197" s="23"/>
      <c r="F197" s="24">
        <f t="shared" si="19"/>
        <v>13500000</v>
      </c>
      <c r="G197" s="24">
        <f t="shared" si="19"/>
        <v>13500000</v>
      </c>
      <c r="H197" s="24">
        <f t="shared" si="19"/>
        <v>13500000</v>
      </c>
    </row>
    <row r="198" spans="1:33" ht="30.75" x14ac:dyDescent="0.25">
      <c r="A198" s="22" t="s">
        <v>192</v>
      </c>
      <c r="B198" s="23" t="s">
        <v>61</v>
      </c>
      <c r="C198" s="23" t="s">
        <v>30</v>
      </c>
      <c r="D198" s="23" t="s">
        <v>193</v>
      </c>
      <c r="E198" s="23"/>
      <c r="F198" s="24">
        <f>SUM(F199:F201)</f>
        <v>13500000</v>
      </c>
      <c r="G198" s="24">
        <f>SUM(G199:G201)</f>
        <v>13500000</v>
      </c>
      <c r="H198" s="24">
        <f>SUM(H199:H201)</f>
        <v>13500000</v>
      </c>
    </row>
    <row r="199" spans="1:33" ht="30.75" x14ac:dyDescent="0.25">
      <c r="A199" s="22" t="s">
        <v>26</v>
      </c>
      <c r="B199" s="23" t="s">
        <v>61</v>
      </c>
      <c r="C199" s="23" t="s">
        <v>30</v>
      </c>
      <c r="D199" s="23" t="s">
        <v>193</v>
      </c>
      <c r="E199" s="23" t="s">
        <v>27</v>
      </c>
      <c r="F199" s="414">
        <v>197734</v>
      </c>
      <c r="G199" s="414">
        <v>197734</v>
      </c>
      <c r="H199" s="415">
        <v>197734</v>
      </c>
    </row>
    <row r="200" spans="1:33" ht="30.75" x14ac:dyDescent="0.25">
      <c r="A200" s="22" t="s">
        <v>54</v>
      </c>
      <c r="B200" s="23" t="s">
        <v>61</v>
      </c>
      <c r="C200" s="23" t="s">
        <v>30</v>
      </c>
      <c r="D200" s="23" t="s">
        <v>193</v>
      </c>
      <c r="E200" s="23" t="s">
        <v>55</v>
      </c>
      <c r="F200" s="414">
        <v>13302266</v>
      </c>
      <c r="G200" s="414">
        <v>13302266</v>
      </c>
      <c r="H200" s="415">
        <v>13302266</v>
      </c>
    </row>
    <row r="201" spans="1:33" ht="30.75" hidden="1" x14ac:dyDescent="0.25">
      <c r="A201" s="22" t="s">
        <v>126</v>
      </c>
      <c r="B201" s="23" t="s">
        <v>61</v>
      </c>
      <c r="C201" s="23" t="s">
        <v>30</v>
      </c>
      <c r="D201" s="23" t="s">
        <v>193</v>
      </c>
      <c r="E201" s="23" t="s">
        <v>51</v>
      </c>
      <c r="F201" s="416">
        <v>0</v>
      </c>
      <c r="G201" s="416">
        <v>0</v>
      </c>
      <c r="H201" s="28"/>
    </row>
    <row r="202" spans="1:33" s="102" customFormat="1" ht="31.5" x14ac:dyDescent="0.25">
      <c r="A202" s="18" t="s">
        <v>130</v>
      </c>
      <c r="B202" s="19" t="s">
        <v>61</v>
      </c>
      <c r="C202" s="19" t="s">
        <v>32</v>
      </c>
      <c r="D202" s="19"/>
      <c r="E202" s="19"/>
      <c r="F202" s="20">
        <f>F203</f>
        <v>6439178.6200000001</v>
      </c>
      <c r="G202" s="20">
        <f>G203</f>
        <v>6535388.6200000001</v>
      </c>
      <c r="H202" s="20">
        <f>H203</f>
        <v>6631598.6200000001</v>
      </c>
      <c r="I202" s="92"/>
      <c r="J202" s="73"/>
      <c r="K202" s="73"/>
      <c r="L202" s="73"/>
      <c r="M202" s="100"/>
      <c r="N202" s="100"/>
      <c r="O202" s="100"/>
      <c r="P202" s="100"/>
      <c r="Q202" s="100"/>
      <c r="R202" s="100"/>
      <c r="S202" s="100"/>
      <c r="T202" s="100"/>
      <c r="U202" s="100"/>
      <c r="V202" s="80"/>
      <c r="W202" s="80"/>
      <c r="X202" s="80"/>
      <c r="Y202" s="80"/>
      <c r="Z202" s="101"/>
      <c r="AA202" s="101"/>
      <c r="AB202" s="101"/>
      <c r="AC202" s="101"/>
      <c r="AD202" s="101"/>
      <c r="AE202" s="101"/>
      <c r="AF202" s="101"/>
      <c r="AG202" s="101"/>
    </row>
    <row r="203" spans="1:33" s="102" customFormat="1" x14ac:dyDescent="0.25">
      <c r="A203" s="18" t="s">
        <v>18</v>
      </c>
      <c r="B203" s="19" t="s">
        <v>61</v>
      </c>
      <c r="C203" s="19" t="s">
        <v>32</v>
      </c>
      <c r="D203" s="19" t="s">
        <v>19</v>
      </c>
      <c r="E203" s="19"/>
      <c r="F203" s="20">
        <f>F204+F207</f>
        <v>6439178.6200000001</v>
      </c>
      <c r="G203" s="20">
        <f>G204+G207</f>
        <v>6535388.6200000001</v>
      </c>
      <c r="H203" s="20">
        <f>H204+H207</f>
        <v>6631598.6200000001</v>
      </c>
      <c r="I203" s="92"/>
      <c r="J203" s="73"/>
      <c r="K203" s="73"/>
      <c r="L203" s="73"/>
      <c r="M203" s="100"/>
      <c r="N203" s="100"/>
      <c r="O203" s="100"/>
      <c r="P203" s="100"/>
      <c r="Q203" s="100"/>
      <c r="R203" s="100"/>
      <c r="S203" s="100"/>
      <c r="T203" s="100"/>
      <c r="U203" s="100"/>
      <c r="V203" s="80"/>
      <c r="W203" s="80"/>
      <c r="X203" s="80"/>
      <c r="Y203" s="80"/>
      <c r="Z203" s="101"/>
      <c r="AA203" s="101"/>
      <c r="AB203" s="101"/>
      <c r="AC203" s="101"/>
      <c r="AD203" s="101"/>
      <c r="AE203" s="101"/>
      <c r="AF203" s="101"/>
      <c r="AG203" s="101"/>
    </row>
    <row r="204" spans="1:33" s="102" customFormat="1" ht="30.75" x14ac:dyDescent="0.25">
      <c r="A204" s="22" t="s">
        <v>20</v>
      </c>
      <c r="B204" s="23" t="s">
        <v>61</v>
      </c>
      <c r="C204" s="23" t="s">
        <v>32</v>
      </c>
      <c r="D204" s="23" t="s">
        <v>21</v>
      </c>
      <c r="E204" s="23"/>
      <c r="F204" s="24">
        <f t="shared" ref="F204:H205" si="20">F205</f>
        <v>4611188.62</v>
      </c>
      <c r="G204" s="24">
        <f t="shared" si="20"/>
        <v>4611188.62</v>
      </c>
      <c r="H204" s="24">
        <f t="shared" si="20"/>
        <v>4611188.62</v>
      </c>
      <c r="I204" s="92"/>
      <c r="J204" s="73"/>
      <c r="K204" s="73"/>
      <c r="L204" s="73"/>
      <c r="M204" s="100"/>
      <c r="N204" s="100"/>
      <c r="O204" s="100"/>
      <c r="P204" s="100"/>
      <c r="Q204" s="100"/>
      <c r="R204" s="100"/>
      <c r="S204" s="100"/>
      <c r="T204" s="100"/>
      <c r="U204" s="100"/>
      <c r="V204" s="80"/>
      <c r="W204" s="80"/>
      <c r="X204" s="80"/>
      <c r="Y204" s="80"/>
      <c r="Z204" s="101"/>
      <c r="AA204" s="101"/>
      <c r="AB204" s="101"/>
      <c r="AC204" s="101"/>
      <c r="AD204" s="101"/>
      <c r="AE204" s="101"/>
      <c r="AF204" s="101"/>
      <c r="AG204" s="101"/>
    </row>
    <row r="205" spans="1:33" s="102" customFormat="1" ht="30.75" x14ac:dyDescent="0.25">
      <c r="A205" s="22" t="s">
        <v>164</v>
      </c>
      <c r="B205" s="23" t="s">
        <v>61</v>
      </c>
      <c r="C205" s="23" t="s">
        <v>32</v>
      </c>
      <c r="D205" s="23" t="s">
        <v>165</v>
      </c>
      <c r="E205" s="23"/>
      <c r="F205" s="24">
        <f t="shared" si="20"/>
        <v>4611188.62</v>
      </c>
      <c r="G205" s="24">
        <f t="shared" si="20"/>
        <v>4611188.62</v>
      </c>
      <c r="H205" s="24">
        <f t="shared" si="20"/>
        <v>4611188.62</v>
      </c>
      <c r="I205" s="92"/>
      <c r="J205" s="73"/>
      <c r="K205" s="73"/>
      <c r="L205" s="73"/>
      <c r="M205" s="100"/>
      <c r="N205" s="100"/>
      <c r="O205" s="100"/>
      <c r="P205" s="100"/>
      <c r="Q205" s="100"/>
      <c r="R205" s="100"/>
      <c r="S205" s="100"/>
      <c r="T205" s="100"/>
      <c r="U205" s="100"/>
      <c r="V205" s="80"/>
      <c r="W205" s="80"/>
      <c r="X205" s="80"/>
      <c r="Y205" s="80"/>
      <c r="Z205" s="101"/>
      <c r="AA205" s="101"/>
      <c r="AB205" s="101"/>
      <c r="AC205" s="101"/>
      <c r="AD205" s="101"/>
      <c r="AE205" s="101"/>
      <c r="AF205" s="101"/>
      <c r="AG205" s="101"/>
    </row>
    <row r="206" spans="1:33" s="102" customFormat="1" ht="75.75" x14ac:dyDescent="0.25">
      <c r="A206" s="22" t="s">
        <v>22</v>
      </c>
      <c r="B206" s="23" t="s">
        <v>61</v>
      </c>
      <c r="C206" s="23" t="s">
        <v>32</v>
      </c>
      <c r="D206" s="23" t="s">
        <v>165</v>
      </c>
      <c r="E206" s="23" t="s">
        <v>23</v>
      </c>
      <c r="F206" s="24">
        <v>4611188.62</v>
      </c>
      <c r="G206" s="24">
        <v>4611188.62</v>
      </c>
      <c r="H206" s="28">
        <v>4611188.62</v>
      </c>
      <c r="I206" s="92"/>
      <c r="J206" s="73"/>
      <c r="K206" s="73"/>
      <c r="L206" s="73"/>
      <c r="M206" s="100"/>
      <c r="N206" s="100"/>
      <c r="O206" s="100"/>
      <c r="P206" s="100"/>
      <c r="Q206" s="100"/>
      <c r="R206" s="100"/>
      <c r="S206" s="100"/>
      <c r="T206" s="100"/>
      <c r="U206" s="100"/>
      <c r="V206" s="80"/>
      <c r="W206" s="80"/>
      <c r="X206" s="80"/>
      <c r="Y206" s="80"/>
      <c r="Z206" s="101"/>
      <c r="AA206" s="101"/>
      <c r="AB206" s="101"/>
      <c r="AC206" s="101"/>
      <c r="AD206" s="101"/>
      <c r="AE206" s="101"/>
      <c r="AF206" s="101"/>
      <c r="AG206" s="101"/>
    </row>
    <row r="207" spans="1:33" x14ac:dyDescent="0.25">
      <c r="A207" s="22" t="s">
        <v>58</v>
      </c>
      <c r="B207" s="23" t="s">
        <v>61</v>
      </c>
      <c r="C207" s="23" t="s">
        <v>32</v>
      </c>
      <c r="D207" s="23" t="s">
        <v>40</v>
      </c>
      <c r="E207" s="23"/>
      <c r="F207" s="24">
        <f>F210+F208</f>
        <v>1827990</v>
      </c>
      <c r="G207" s="24">
        <f>G210+G208</f>
        <v>1924200</v>
      </c>
      <c r="H207" s="24">
        <f>H210+H208</f>
        <v>2020410</v>
      </c>
    </row>
    <row r="208" spans="1:33" ht="30.75" hidden="1" x14ac:dyDescent="0.25">
      <c r="A208" s="22" t="s">
        <v>192</v>
      </c>
      <c r="B208" s="23" t="s">
        <v>61</v>
      </c>
      <c r="C208" s="23" t="s">
        <v>32</v>
      </c>
      <c r="D208" s="23" t="s">
        <v>193</v>
      </c>
      <c r="E208" s="23"/>
      <c r="F208" s="24">
        <f>F209</f>
        <v>0</v>
      </c>
      <c r="G208" s="24">
        <f>G209</f>
        <v>0</v>
      </c>
      <c r="H208" s="24">
        <f>H209</f>
        <v>0</v>
      </c>
    </row>
    <row r="209" spans="1:27" ht="30.75" hidden="1" x14ac:dyDescent="0.25">
      <c r="A209" s="22" t="s">
        <v>54</v>
      </c>
      <c r="B209" s="23" t="s">
        <v>61</v>
      </c>
      <c r="C209" s="23" t="s">
        <v>32</v>
      </c>
      <c r="D209" s="23" t="s">
        <v>193</v>
      </c>
      <c r="E209" s="23" t="s">
        <v>55</v>
      </c>
      <c r="F209" s="24">
        <v>0</v>
      </c>
      <c r="G209" s="24">
        <v>0</v>
      </c>
      <c r="H209" s="28"/>
    </row>
    <row r="210" spans="1:27" ht="30.75" x14ac:dyDescent="0.25">
      <c r="A210" s="22" t="s">
        <v>194</v>
      </c>
      <c r="B210" s="23" t="s">
        <v>61</v>
      </c>
      <c r="C210" s="23" t="s">
        <v>32</v>
      </c>
      <c r="D210" s="23" t="s">
        <v>195</v>
      </c>
      <c r="E210" s="23"/>
      <c r="F210" s="24">
        <f>F211+F212</f>
        <v>1827990</v>
      </c>
      <c r="G210" s="24">
        <f>G211+G212</f>
        <v>1924200</v>
      </c>
      <c r="H210" s="24">
        <f>H211+H212</f>
        <v>2020410</v>
      </c>
    </row>
    <row r="211" spans="1:27" ht="30.75" hidden="1" x14ac:dyDescent="0.25">
      <c r="A211" s="22" t="s">
        <v>26</v>
      </c>
      <c r="B211" s="23" t="s">
        <v>61</v>
      </c>
      <c r="C211" s="23" t="s">
        <v>32</v>
      </c>
      <c r="D211" s="23" t="s">
        <v>193</v>
      </c>
      <c r="E211" s="23" t="s">
        <v>27</v>
      </c>
      <c r="F211" s="28"/>
      <c r="G211" s="28"/>
      <c r="H211" s="28"/>
      <c r="M211" s="109"/>
      <c r="N211" s="109"/>
      <c r="O211" s="109"/>
      <c r="Q211" s="109"/>
      <c r="R211" s="109"/>
      <c r="T211" s="109"/>
      <c r="W211" s="109"/>
      <c r="AA211" s="110"/>
    </row>
    <row r="212" spans="1:27" ht="30.75" x14ac:dyDescent="0.25">
      <c r="A212" s="22" t="s">
        <v>54</v>
      </c>
      <c r="B212" s="23" t="s">
        <v>61</v>
      </c>
      <c r="C212" s="23" t="s">
        <v>32</v>
      </c>
      <c r="D212" s="23" t="s">
        <v>195</v>
      </c>
      <c r="E212" s="23" t="s">
        <v>55</v>
      </c>
      <c r="F212" s="28">
        <v>1827990</v>
      </c>
      <c r="G212" s="28">
        <v>1924200</v>
      </c>
      <c r="H212" s="28">
        <v>2020410</v>
      </c>
      <c r="M212" s="109"/>
      <c r="N212" s="109"/>
      <c r="O212" s="109"/>
      <c r="Q212" s="109"/>
      <c r="R212" s="109"/>
      <c r="T212" s="109"/>
      <c r="W212" s="109"/>
      <c r="AA212" s="110"/>
    </row>
    <row r="213" spans="1:27" hidden="1" x14ac:dyDescent="0.25">
      <c r="A213" s="18" t="s">
        <v>134</v>
      </c>
      <c r="B213" s="19" t="s">
        <v>38</v>
      </c>
      <c r="C213" s="19"/>
      <c r="D213" s="19"/>
      <c r="E213" s="111"/>
      <c r="F213" s="42">
        <f t="shared" ref="F213:H215" si="21">F214</f>
        <v>0</v>
      </c>
      <c r="G213" s="42">
        <f t="shared" si="21"/>
        <v>0</v>
      </c>
      <c r="H213" s="42">
        <f t="shared" si="21"/>
        <v>0</v>
      </c>
    </row>
    <row r="214" spans="1:27" hidden="1" x14ac:dyDescent="0.25">
      <c r="A214" s="18" t="s">
        <v>135</v>
      </c>
      <c r="B214" s="19" t="s">
        <v>38</v>
      </c>
      <c r="C214" s="19" t="s">
        <v>15</v>
      </c>
      <c r="D214" s="19"/>
      <c r="E214" s="111"/>
      <c r="F214" s="42">
        <f t="shared" si="21"/>
        <v>0</v>
      </c>
      <c r="G214" s="42">
        <f t="shared" si="21"/>
        <v>0</v>
      </c>
      <c r="H214" s="42">
        <f t="shared" si="21"/>
        <v>0</v>
      </c>
    </row>
    <row r="215" spans="1:27" hidden="1" x14ac:dyDescent="0.25">
      <c r="A215" s="18" t="s">
        <v>18</v>
      </c>
      <c r="B215" s="19" t="s">
        <v>38</v>
      </c>
      <c r="C215" s="19" t="s">
        <v>15</v>
      </c>
      <c r="D215" s="112" t="s">
        <v>19</v>
      </c>
      <c r="E215" s="111"/>
      <c r="F215" s="42">
        <f t="shared" si="21"/>
        <v>0</v>
      </c>
      <c r="G215" s="42">
        <f t="shared" si="21"/>
        <v>0</v>
      </c>
      <c r="H215" s="42">
        <f t="shared" si="21"/>
        <v>0</v>
      </c>
    </row>
    <row r="216" spans="1:27" hidden="1" x14ac:dyDescent="0.25">
      <c r="A216" s="22" t="s">
        <v>58</v>
      </c>
      <c r="B216" s="23" t="s">
        <v>38</v>
      </c>
      <c r="C216" s="23" t="s">
        <v>15</v>
      </c>
      <c r="D216" s="23" t="s">
        <v>40</v>
      </c>
      <c r="E216" s="113"/>
      <c r="F216" s="28">
        <f>F217+F221</f>
        <v>0</v>
      </c>
      <c r="G216" s="28">
        <f>G217+G221</f>
        <v>0</v>
      </c>
      <c r="H216" s="28">
        <f>H217+H221</f>
        <v>0</v>
      </c>
    </row>
    <row r="217" spans="1:27" hidden="1" x14ac:dyDescent="0.25">
      <c r="A217" s="22" t="s">
        <v>196</v>
      </c>
      <c r="B217" s="23" t="s">
        <v>38</v>
      </c>
      <c r="C217" s="23" t="s">
        <v>15</v>
      </c>
      <c r="D217" s="23" t="s">
        <v>197</v>
      </c>
      <c r="E217" s="113"/>
      <c r="F217" s="28">
        <f>F220+F218+F219</f>
        <v>0</v>
      </c>
      <c r="G217" s="28">
        <f>G220+G218+G219</f>
        <v>0</v>
      </c>
      <c r="H217" s="28">
        <f>H220+H218+H219</f>
        <v>0</v>
      </c>
    </row>
    <row r="218" spans="1:27" ht="30.75" hidden="1" x14ac:dyDescent="0.25">
      <c r="A218" s="22" t="s">
        <v>26</v>
      </c>
      <c r="B218" s="23" t="s">
        <v>38</v>
      </c>
      <c r="C218" s="23" t="s">
        <v>15</v>
      </c>
      <c r="D218" s="23" t="s">
        <v>197</v>
      </c>
      <c r="E218" s="113" t="s">
        <v>27</v>
      </c>
      <c r="F218" s="28">
        <v>0</v>
      </c>
      <c r="G218" s="28">
        <v>0</v>
      </c>
      <c r="H218" s="28"/>
    </row>
    <row r="219" spans="1:27" ht="30.75" hidden="1" x14ac:dyDescent="0.25">
      <c r="A219" s="22" t="s">
        <v>54</v>
      </c>
      <c r="B219" s="23" t="s">
        <v>38</v>
      </c>
      <c r="C219" s="23" t="s">
        <v>15</v>
      </c>
      <c r="D219" s="23" t="s">
        <v>197</v>
      </c>
      <c r="E219" s="113" t="s">
        <v>55</v>
      </c>
      <c r="F219" s="28">
        <v>0</v>
      </c>
      <c r="G219" s="28">
        <v>0</v>
      </c>
      <c r="H219" s="28"/>
    </row>
    <row r="220" spans="1:27" ht="30.75" hidden="1" x14ac:dyDescent="0.25">
      <c r="A220" s="22" t="s">
        <v>126</v>
      </c>
      <c r="B220" s="23" t="s">
        <v>38</v>
      </c>
      <c r="C220" s="23" t="s">
        <v>15</v>
      </c>
      <c r="D220" s="23" t="s">
        <v>197</v>
      </c>
      <c r="E220" s="113" t="s">
        <v>51</v>
      </c>
      <c r="F220" s="28">
        <v>0</v>
      </c>
      <c r="G220" s="28">
        <v>0</v>
      </c>
      <c r="H220" s="28"/>
    </row>
    <row r="221" spans="1:27" ht="30.75" hidden="1" x14ac:dyDescent="0.25">
      <c r="A221" s="22" t="s">
        <v>173</v>
      </c>
      <c r="B221" s="23" t="s">
        <v>38</v>
      </c>
      <c r="C221" s="23" t="s">
        <v>15</v>
      </c>
      <c r="D221" s="23" t="s">
        <v>174</v>
      </c>
      <c r="E221" s="113"/>
      <c r="F221" s="28">
        <f>F222</f>
        <v>0</v>
      </c>
      <c r="G221" s="28">
        <f>G222</f>
        <v>0</v>
      </c>
      <c r="H221" s="28"/>
    </row>
    <row r="222" spans="1:27" ht="30.75" hidden="1" x14ac:dyDescent="0.25">
      <c r="A222" s="22" t="s">
        <v>26</v>
      </c>
      <c r="B222" s="23" t="s">
        <v>38</v>
      </c>
      <c r="C222" s="23" t="s">
        <v>15</v>
      </c>
      <c r="D222" s="23" t="s">
        <v>174</v>
      </c>
      <c r="E222" s="113" t="s">
        <v>27</v>
      </c>
      <c r="F222" s="28">
        <v>0</v>
      </c>
      <c r="G222" s="28"/>
      <c r="H222" s="28"/>
    </row>
    <row r="223" spans="1:27" ht="63" x14ac:dyDescent="0.25">
      <c r="A223" s="123" t="s">
        <v>140</v>
      </c>
      <c r="B223" s="112" t="s">
        <v>141</v>
      </c>
      <c r="C223" s="112"/>
      <c r="D223" s="112"/>
      <c r="E223" s="417"/>
      <c r="F223" s="50">
        <f t="shared" ref="F223:H227" si="22">F224</f>
        <v>776680656.61000001</v>
      </c>
      <c r="G223" s="50">
        <f t="shared" si="22"/>
        <v>0</v>
      </c>
      <c r="H223" s="50">
        <f t="shared" si="22"/>
        <v>0</v>
      </c>
    </row>
    <row r="224" spans="1:27" ht="31.5" x14ac:dyDescent="0.25">
      <c r="A224" s="51" t="s">
        <v>142</v>
      </c>
      <c r="B224" s="112" t="s">
        <v>141</v>
      </c>
      <c r="C224" s="112" t="s">
        <v>25</v>
      </c>
      <c r="D224" s="112"/>
      <c r="E224" s="112"/>
      <c r="F224" s="50">
        <f t="shared" si="22"/>
        <v>776680656.61000001</v>
      </c>
      <c r="G224" s="50">
        <f t="shared" si="22"/>
        <v>0</v>
      </c>
      <c r="H224" s="50">
        <f t="shared" si="22"/>
        <v>0</v>
      </c>
    </row>
    <row r="225" spans="1:9" x14ac:dyDescent="0.25">
      <c r="A225" s="18" t="s">
        <v>18</v>
      </c>
      <c r="B225" s="112" t="s">
        <v>141</v>
      </c>
      <c r="C225" s="112" t="s">
        <v>25</v>
      </c>
      <c r="D225" s="112" t="s">
        <v>19</v>
      </c>
      <c r="E225" s="112"/>
      <c r="F225" s="50">
        <f t="shared" si="22"/>
        <v>776680656.61000001</v>
      </c>
      <c r="G225" s="50">
        <f t="shared" si="22"/>
        <v>0</v>
      </c>
      <c r="H225" s="50">
        <f t="shared" si="22"/>
        <v>0</v>
      </c>
    </row>
    <row r="226" spans="1:9" x14ac:dyDescent="0.25">
      <c r="A226" s="22" t="s">
        <v>86</v>
      </c>
      <c r="B226" s="418" t="s">
        <v>141</v>
      </c>
      <c r="C226" s="418" t="s">
        <v>25</v>
      </c>
      <c r="D226" s="418" t="s">
        <v>143</v>
      </c>
      <c r="E226" s="418"/>
      <c r="F226" s="54">
        <f>F227+F229</f>
        <v>776680656.61000001</v>
      </c>
      <c r="G226" s="54">
        <f t="shared" si="22"/>
        <v>0</v>
      </c>
      <c r="H226" s="54">
        <f t="shared" si="22"/>
        <v>0</v>
      </c>
    </row>
    <row r="227" spans="1:9" ht="30" x14ac:dyDescent="0.25">
      <c r="A227" s="419" t="s">
        <v>198</v>
      </c>
      <c r="B227" s="418" t="s">
        <v>141</v>
      </c>
      <c r="C227" s="418" t="s">
        <v>25</v>
      </c>
      <c r="D227" s="418" t="s">
        <v>199</v>
      </c>
      <c r="E227" s="418"/>
      <c r="F227" s="54">
        <f>F228</f>
        <v>436642000</v>
      </c>
      <c r="G227" s="54">
        <f t="shared" si="22"/>
        <v>0</v>
      </c>
      <c r="H227" s="54">
        <f t="shared" si="22"/>
        <v>0</v>
      </c>
    </row>
    <row r="228" spans="1:9" x14ac:dyDescent="0.25">
      <c r="A228" s="419" t="s">
        <v>86</v>
      </c>
      <c r="B228" s="418" t="s">
        <v>141</v>
      </c>
      <c r="C228" s="418" t="s">
        <v>25</v>
      </c>
      <c r="D228" s="418" t="s">
        <v>199</v>
      </c>
      <c r="E228" s="418" t="s">
        <v>144</v>
      </c>
      <c r="F228" s="28">
        <v>436642000</v>
      </c>
      <c r="G228" s="28">
        <v>0</v>
      </c>
      <c r="H228" s="28"/>
    </row>
    <row r="229" spans="1:9" ht="30.75" x14ac:dyDescent="0.25">
      <c r="A229" s="420" t="s">
        <v>200</v>
      </c>
      <c r="B229" s="418" t="s">
        <v>141</v>
      </c>
      <c r="C229" s="418" t="s">
        <v>25</v>
      </c>
      <c r="D229" s="354">
        <v>9960088520</v>
      </c>
      <c r="E229" s="354"/>
      <c r="F229" s="28">
        <f>F230</f>
        <v>340038656.61000001</v>
      </c>
      <c r="G229" s="28">
        <f>G230</f>
        <v>0</v>
      </c>
      <c r="H229" s="28">
        <f>H230</f>
        <v>0</v>
      </c>
    </row>
    <row r="230" spans="1:9" x14ac:dyDescent="0.25">
      <c r="A230" s="419" t="s">
        <v>86</v>
      </c>
      <c r="B230" s="418" t="s">
        <v>141</v>
      </c>
      <c r="C230" s="418" t="s">
        <v>25</v>
      </c>
      <c r="D230" s="354">
        <v>9960088520</v>
      </c>
      <c r="E230" s="354">
        <v>500</v>
      </c>
      <c r="F230" s="28">
        <f>11741386.74+328297269.87</f>
        <v>340038656.61000001</v>
      </c>
      <c r="G230" s="28">
        <v>0</v>
      </c>
      <c r="H230" s="28"/>
      <c r="I230" s="107"/>
    </row>
  </sheetData>
  <autoFilter ref="A12:H230"/>
  <mergeCells count="1">
    <mergeCell ref="A9:H9"/>
  </mergeCells>
  <pageMargins left="0.70866141732283472" right="0.70866141732283472" top="0.74803149606299213" bottom="0.74803149606299213" header="0.31496062992125984" footer="0.31496062992125984"/>
  <pageSetup paperSize="9" scale="56" fitToHeight="1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63"/>
  <sheetViews>
    <sheetView zoomScale="96" zoomScaleNormal="96" workbookViewId="0">
      <selection activeCell="J12" sqref="J12"/>
    </sheetView>
  </sheetViews>
  <sheetFormatPr defaultColWidth="9.140625" defaultRowHeight="15.75" x14ac:dyDescent="0.25"/>
  <cols>
    <col min="1" max="1" width="60.85546875" style="1" customWidth="1"/>
    <col min="2" max="2" width="6.140625" style="2" customWidth="1"/>
    <col min="3" max="3" width="6" style="2" customWidth="1"/>
    <col min="4" max="4" width="17.5703125" style="1" customWidth="1"/>
    <col min="5" max="5" width="8" style="1" customWidth="1"/>
    <col min="6" max="6" width="21" style="8" customWidth="1"/>
    <col min="7" max="7" width="21" style="55" customWidth="1"/>
    <col min="8" max="8" width="25.42578125" style="41" customWidth="1"/>
    <col min="9" max="9" width="17.85546875" style="4" customWidth="1"/>
    <col min="10" max="10" width="22.7109375" style="4" customWidth="1"/>
    <col min="11" max="12" width="18.5703125" style="4" customWidth="1"/>
    <col min="13" max="13" width="13.28515625" style="4" customWidth="1"/>
    <col min="14" max="16384" width="9.140625" style="4"/>
  </cols>
  <sheetData>
    <row r="1" spans="1:12" x14ac:dyDescent="0.25">
      <c r="F1" s="3"/>
      <c r="G1" s="3"/>
    </row>
    <row r="2" spans="1:12" ht="18.75" x14ac:dyDescent="0.3">
      <c r="D2" s="5"/>
      <c r="F2" s="6"/>
      <c r="G2" s="6" t="s">
        <v>230</v>
      </c>
    </row>
    <row r="3" spans="1:12" ht="18.75" x14ac:dyDescent="0.3">
      <c r="D3" s="5"/>
      <c r="F3" s="6"/>
      <c r="G3" s="6" t="s">
        <v>1</v>
      </c>
    </row>
    <row r="4" spans="1:12" ht="18.75" x14ac:dyDescent="0.3">
      <c r="D4" s="5"/>
      <c r="F4" s="6"/>
      <c r="G4" s="6" t="s">
        <v>2</v>
      </c>
    </row>
    <row r="5" spans="1:12" ht="18.75" x14ac:dyDescent="0.3">
      <c r="D5" s="5"/>
      <c r="F5" s="6"/>
      <c r="G5" s="6" t="s">
        <v>3</v>
      </c>
    </row>
    <row r="6" spans="1:12" ht="18.75" x14ac:dyDescent="0.3">
      <c r="D6" s="5"/>
      <c r="F6" s="6"/>
      <c r="G6" s="6" t="s">
        <v>4</v>
      </c>
    </row>
    <row r="7" spans="1:12" ht="18.75" x14ac:dyDescent="0.3">
      <c r="D7" s="5"/>
      <c r="F7" s="6"/>
      <c r="G7" s="6" t="s">
        <v>1027</v>
      </c>
    </row>
    <row r="8" spans="1:12" ht="18.75" x14ac:dyDescent="0.3">
      <c r="D8" s="5"/>
      <c r="F8" s="6"/>
      <c r="G8" s="6" t="s">
        <v>1032</v>
      </c>
    </row>
    <row r="9" spans="1:12" x14ac:dyDescent="0.25">
      <c r="F9" s="3"/>
      <c r="G9" s="3"/>
    </row>
    <row r="11" spans="1:12" ht="59.25" customHeight="1" x14ac:dyDescent="0.25">
      <c r="A11" s="523" t="s">
        <v>216</v>
      </c>
      <c r="B11" s="523"/>
      <c r="C11" s="523"/>
      <c r="D11" s="523"/>
      <c r="E11" s="523"/>
      <c r="F11" s="523"/>
      <c r="G11" s="523"/>
      <c r="H11" s="523"/>
      <c r="J11" s="73"/>
      <c r="K11" s="73"/>
      <c r="L11" s="73"/>
    </row>
    <row r="13" spans="1:12" x14ac:dyDescent="0.25">
      <c r="G13" s="7" t="s">
        <v>5</v>
      </c>
      <c r="H13" s="7" t="s">
        <v>5</v>
      </c>
      <c r="J13" s="73"/>
      <c r="K13" s="73"/>
      <c r="L13" s="73"/>
    </row>
    <row r="14" spans="1:12" s="12" customFormat="1" ht="30" x14ac:dyDescent="0.25">
      <c r="A14" s="9" t="s">
        <v>6</v>
      </c>
      <c r="B14" s="10" t="s">
        <v>7</v>
      </c>
      <c r="C14" s="10" t="s">
        <v>8</v>
      </c>
      <c r="D14" s="9" t="s">
        <v>9</v>
      </c>
      <c r="E14" s="9" t="s">
        <v>10</v>
      </c>
      <c r="F14" s="11" t="s">
        <v>11</v>
      </c>
      <c r="G14" s="11" t="s">
        <v>12</v>
      </c>
      <c r="H14" s="11" t="s">
        <v>145</v>
      </c>
      <c r="I14" s="55"/>
      <c r="J14" s="55"/>
      <c r="K14" s="55"/>
      <c r="L14" s="55"/>
    </row>
    <row r="15" spans="1:12" s="17" customFormat="1" x14ac:dyDescent="0.25">
      <c r="A15" s="13" t="s">
        <v>13</v>
      </c>
      <c r="B15" s="14"/>
      <c r="C15" s="14"/>
      <c r="D15" s="15"/>
      <c r="E15" s="15"/>
      <c r="F15" s="16">
        <f>F16+F75+F83+F122+F127+F134+F243+F278+F340+F359+F273</f>
        <v>4263405143.1133332</v>
      </c>
      <c r="G15" s="16">
        <f>G16+G75+G83+G122+G127+G134+G243+G278+G340+G359+G273</f>
        <v>3342352291.9900002</v>
      </c>
      <c r="H15" s="16">
        <f>H16+H75+H83+H122+H127+H134+H243+H278+H340+H359+H273</f>
        <v>3080330700.9979005</v>
      </c>
      <c r="I15" s="122"/>
      <c r="J15" s="122"/>
      <c r="K15" s="122"/>
      <c r="L15" s="122"/>
    </row>
    <row r="16" spans="1:12" x14ac:dyDescent="0.25">
      <c r="A16" s="18" t="s">
        <v>14</v>
      </c>
      <c r="B16" s="19" t="s">
        <v>15</v>
      </c>
      <c r="C16" s="19"/>
      <c r="D16" s="19"/>
      <c r="E16" s="19"/>
      <c r="F16" s="20">
        <f>F17+F21+F27+F33+F42+F46+F38</f>
        <v>1072259912.7633333</v>
      </c>
      <c r="G16" s="20">
        <f>G17+G21+G27+G33+G42+G46+G38</f>
        <v>974951554.32000005</v>
      </c>
      <c r="H16" s="20">
        <f>H17+H21+H27+H33+H42+H46+H38</f>
        <v>972924493.23000002</v>
      </c>
    </row>
    <row r="17" spans="1:8" ht="47.25" x14ac:dyDescent="0.25">
      <c r="A17" s="18" t="s">
        <v>16</v>
      </c>
      <c r="B17" s="19" t="s">
        <v>15</v>
      </c>
      <c r="C17" s="19" t="s">
        <v>17</v>
      </c>
      <c r="D17" s="19"/>
      <c r="E17" s="19"/>
      <c r="F17" s="20">
        <f t="shared" ref="F17:H19" si="0">F18</f>
        <v>9081110</v>
      </c>
      <c r="G17" s="20">
        <f t="shared" si="0"/>
        <v>9085598</v>
      </c>
      <c r="H17" s="20">
        <f t="shared" si="0"/>
        <v>8999510</v>
      </c>
    </row>
    <row r="18" spans="1:8" s="21" customFormat="1" x14ac:dyDescent="0.25">
      <c r="A18" s="18" t="s">
        <v>18</v>
      </c>
      <c r="B18" s="19" t="s">
        <v>15</v>
      </c>
      <c r="C18" s="19" t="s">
        <v>17</v>
      </c>
      <c r="D18" s="19" t="s">
        <v>19</v>
      </c>
      <c r="E18" s="19"/>
      <c r="F18" s="20">
        <f t="shared" si="0"/>
        <v>9081110</v>
      </c>
      <c r="G18" s="20">
        <f t="shared" si="0"/>
        <v>9085598</v>
      </c>
      <c r="H18" s="20">
        <f t="shared" si="0"/>
        <v>8999510</v>
      </c>
    </row>
    <row r="19" spans="1:8" ht="30.75" x14ac:dyDescent="0.25">
      <c r="A19" s="22" t="s">
        <v>20</v>
      </c>
      <c r="B19" s="23" t="s">
        <v>15</v>
      </c>
      <c r="C19" s="23" t="s">
        <v>17</v>
      </c>
      <c r="D19" s="23" t="s">
        <v>21</v>
      </c>
      <c r="E19" s="23"/>
      <c r="F19" s="24">
        <f t="shared" si="0"/>
        <v>9081110</v>
      </c>
      <c r="G19" s="24">
        <f t="shared" si="0"/>
        <v>9085598</v>
      </c>
      <c r="H19" s="24">
        <f t="shared" si="0"/>
        <v>8999510</v>
      </c>
    </row>
    <row r="20" spans="1:8" ht="75.75" x14ac:dyDescent="0.25">
      <c r="A20" s="22" t="s">
        <v>22</v>
      </c>
      <c r="B20" s="23" t="s">
        <v>15</v>
      </c>
      <c r="C20" s="23" t="s">
        <v>17</v>
      </c>
      <c r="D20" s="23" t="s">
        <v>21</v>
      </c>
      <c r="E20" s="23" t="s">
        <v>23</v>
      </c>
      <c r="F20" s="25">
        <f>'Приложение 4'!F19</f>
        <v>9081110</v>
      </c>
      <c r="G20" s="25">
        <f>'Приложение 4'!G19</f>
        <v>9085598</v>
      </c>
      <c r="H20" s="25">
        <f>'Приложение 4'!H19</f>
        <v>8999510</v>
      </c>
    </row>
    <row r="21" spans="1:8" s="21" customFormat="1" ht="63" x14ac:dyDescent="0.25">
      <c r="A21" s="18" t="s">
        <v>24</v>
      </c>
      <c r="B21" s="19" t="s">
        <v>15</v>
      </c>
      <c r="C21" s="19" t="s">
        <v>25</v>
      </c>
      <c r="D21" s="19"/>
      <c r="E21" s="19"/>
      <c r="F21" s="20">
        <f t="shared" ref="F21:H22" si="1">F22</f>
        <v>9442281.120000001</v>
      </c>
      <c r="G21" s="20">
        <f t="shared" si="1"/>
        <v>5072585.76</v>
      </c>
      <c r="H21" s="20">
        <f t="shared" si="1"/>
        <v>5311265.62</v>
      </c>
    </row>
    <row r="22" spans="1:8" x14ac:dyDescent="0.25">
      <c r="A22" s="18" t="s">
        <v>18</v>
      </c>
      <c r="B22" s="19" t="s">
        <v>15</v>
      </c>
      <c r="C22" s="19" t="s">
        <v>25</v>
      </c>
      <c r="D22" s="19" t="s">
        <v>19</v>
      </c>
      <c r="E22" s="19"/>
      <c r="F22" s="20">
        <f t="shared" si="1"/>
        <v>9442281.120000001</v>
      </c>
      <c r="G22" s="20">
        <f t="shared" si="1"/>
        <v>5072585.76</v>
      </c>
      <c r="H22" s="20">
        <f t="shared" si="1"/>
        <v>5311265.62</v>
      </c>
    </row>
    <row r="23" spans="1:8" ht="30.75" x14ac:dyDescent="0.25">
      <c r="A23" s="22" t="s">
        <v>20</v>
      </c>
      <c r="B23" s="23" t="s">
        <v>15</v>
      </c>
      <c r="C23" s="23" t="s">
        <v>25</v>
      </c>
      <c r="D23" s="23" t="s">
        <v>21</v>
      </c>
      <c r="E23" s="23"/>
      <c r="F23" s="24">
        <f>F24+F25+F26</f>
        <v>9442281.120000001</v>
      </c>
      <c r="G23" s="24">
        <f>G24+G25+G26</f>
        <v>5072585.76</v>
      </c>
      <c r="H23" s="24">
        <f>H24+H25+H26</f>
        <v>5311265.62</v>
      </c>
    </row>
    <row r="24" spans="1:8" ht="75.75" x14ac:dyDescent="0.25">
      <c r="A24" s="22" t="s">
        <v>22</v>
      </c>
      <c r="B24" s="23" t="s">
        <v>15</v>
      </c>
      <c r="C24" s="23" t="s">
        <v>25</v>
      </c>
      <c r="D24" s="23" t="s">
        <v>21</v>
      </c>
      <c r="E24" s="23" t="s">
        <v>23</v>
      </c>
      <c r="F24" s="24">
        <f>'Приложение 4'!F26+'Приложение 4'!F24</f>
        <v>5496179.8300000001</v>
      </c>
      <c r="G24" s="24">
        <f>'Приложение 4'!G26+'Приложение 4'!G24</f>
        <v>847154.58</v>
      </c>
      <c r="H24" s="24">
        <f>'Приложение 4'!H26+'Приложение 4'!H24</f>
        <v>874470.08</v>
      </c>
    </row>
    <row r="25" spans="1:8" ht="30.75" x14ac:dyDescent="0.25">
      <c r="A25" s="22" t="s">
        <v>26</v>
      </c>
      <c r="B25" s="23" t="s">
        <v>15</v>
      </c>
      <c r="C25" s="23" t="s">
        <v>25</v>
      </c>
      <c r="D25" s="23" t="s">
        <v>21</v>
      </c>
      <c r="E25" s="23" t="s">
        <v>27</v>
      </c>
      <c r="F25" s="24">
        <f>'Приложение 4'!F27</f>
        <v>3926101.29</v>
      </c>
      <c r="G25" s="24">
        <f>'Приложение 4'!G27</f>
        <v>4195031.18</v>
      </c>
      <c r="H25" s="24">
        <f>'Приложение 4'!H27</f>
        <v>4404814.74</v>
      </c>
    </row>
    <row r="26" spans="1:8" x14ac:dyDescent="0.25">
      <c r="A26" s="22" t="s">
        <v>28</v>
      </c>
      <c r="B26" s="23" t="s">
        <v>15</v>
      </c>
      <c r="C26" s="23" t="s">
        <v>25</v>
      </c>
      <c r="D26" s="23" t="s">
        <v>21</v>
      </c>
      <c r="E26" s="23" t="s">
        <v>29</v>
      </c>
      <c r="F26" s="24">
        <f>'Приложение 4'!F28</f>
        <v>20000</v>
      </c>
      <c r="G26" s="24">
        <f>'Приложение 4'!G28</f>
        <v>30400</v>
      </c>
      <c r="H26" s="24">
        <f>'Приложение 4'!H28</f>
        <v>31980.799999999999</v>
      </c>
    </row>
    <row r="27" spans="1:8" ht="63" x14ac:dyDescent="0.25">
      <c r="A27" s="26" t="s">
        <v>865</v>
      </c>
      <c r="B27" s="19" t="s">
        <v>15</v>
      </c>
      <c r="C27" s="19" t="s">
        <v>30</v>
      </c>
      <c r="D27" s="19"/>
      <c r="E27" s="19"/>
      <c r="F27" s="20">
        <f t="shared" ref="F27:H28" si="2">F28</f>
        <v>75599537.310000002</v>
      </c>
      <c r="G27" s="20">
        <f t="shared" si="2"/>
        <v>77202429.319999993</v>
      </c>
      <c r="H27" s="20">
        <f t="shared" si="2"/>
        <v>77701079.309999987</v>
      </c>
    </row>
    <row r="28" spans="1:8" x14ac:dyDescent="0.25">
      <c r="A28" s="18" t="s">
        <v>18</v>
      </c>
      <c r="B28" s="19" t="s">
        <v>15</v>
      </c>
      <c r="C28" s="19" t="s">
        <v>30</v>
      </c>
      <c r="D28" s="19" t="s">
        <v>19</v>
      </c>
      <c r="E28" s="19"/>
      <c r="F28" s="20">
        <f t="shared" si="2"/>
        <v>75599537.310000002</v>
      </c>
      <c r="G28" s="20">
        <f t="shared" si="2"/>
        <v>77202429.319999993</v>
      </c>
      <c r="H28" s="20">
        <f t="shared" si="2"/>
        <v>77701079.309999987</v>
      </c>
    </row>
    <row r="29" spans="1:8" ht="30.75" x14ac:dyDescent="0.25">
      <c r="A29" s="22" t="s">
        <v>20</v>
      </c>
      <c r="B29" s="23" t="s">
        <v>15</v>
      </c>
      <c r="C29" s="23" t="s">
        <v>30</v>
      </c>
      <c r="D29" s="23" t="s">
        <v>21</v>
      </c>
      <c r="E29" s="23"/>
      <c r="F29" s="24">
        <f>SUM(F30:F32)</f>
        <v>75599537.310000002</v>
      </c>
      <c r="G29" s="24">
        <f>SUM(G30:G32)</f>
        <v>77202429.319999993</v>
      </c>
      <c r="H29" s="24">
        <f>SUM(H30:H32)</f>
        <v>77701079.309999987</v>
      </c>
    </row>
    <row r="30" spans="1:8" ht="75.75" x14ac:dyDescent="0.25">
      <c r="A30" s="22" t="s">
        <v>22</v>
      </c>
      <c r="B30" s="23" t="s">
        <v>15</v>
      </c>
      <c r="C30" s="23" t="s">
        <v>30</v>
      </c>
      <c r="D30" s="23" t="s">
        <v>21</v>
      </c>
      <c r="E30" s="23" t="s">
        <v>23</v>
      </c>
      <c r="F30" s="24">
        <f>'Приложение 4'!F33</f>
        <v>70327780.310000002</v>
      </c>
      <c r="G30" s="24">
        <f>'Приложение 4'!G33</f>
        <v>70532182.319999993</v>
      </c>
      <c r="H30" s="24">
        <f>'Приложение 4'!H33</f>
        <v>70736065.319999993</v>
      </c>
    </row>
    <row r="31" spans="1:8" s="21" customFormat="1" ht="30.75" x14ac:dyDescent="0.25">
      <c r="A31" s="22" t="s">
        <v>26</v>
      </c>
      <c r="B31" s="23" t="s">
        <v>15</v>
      </c>
      <c r="C31" s="23" t="s">
        <v>30</v>
      </c>
      <c r="D31" s="23" t="s">
        <v>21</v>
      </c>
      <c r="E31" s="23" t="s">
        <v>27</v>
      </c>
      <c r="F31" s="24">
        <f>'Приложение 4'!F34</f>
        <v>5116787</v>
      </c>
      <c r="G31" s="24">
        <f>'Приложение 4'!G34</f>
        <v>6515277</v>
      </c>
      <c r="H31" s="24">
        <f>'Приложение 4'!H34</f>
        <v>6810043.9900000002</v>
      </c>
    </row>
    <row r="32" spans="1:8" s="21" customFormat="1" x14ac:dyDescent="0.25">
      <c r="A32" s="22" t="s">
        <v>28</v>
      </c>
      <c r="B32" s="23" t="s">
        <v>15</v>
      </c>
      <c r="C32" s="23" t="s">
        <v>30</v>
      </c>
      <c r="D32" s="23" t="s">
        <v>21</v>
      </c>
      <c r="E32" s="23" t="s">
        <v>29</v>
      </c>
      <c r="F32" s="24">
        <f>'Приложение 4'!F36</f>
        <v>154970</v>
      </c>
      <c r="G32" s="24">
        <f>'Приложение 4'!G36</f>
        <v>154970</v>
      </c>
      <c r="H32" s="24">
        <f>'Приложение 4'!H36</f>
        <v>154970</v>
      </c>
    </row>
    <row r="33" spans="1:8" ht="47.25" x14ac:dyDescent="0.25">
      <c r="A33" s="18" t="s">
        <v>31</v>
      </c>
      <c r="B33" s="19" t="s">
        <v>15</v>
      </c>
      <c r="C33" s="19" t="s">
        <v>32</v>
      </c>
      <c r="D33" s="19"/>
      <c r="E33" s="19"/>
      <c r="F33" s="20">
        <f t="shared" ref="F33:H34" si="3">F34</f>
        <v>46279036.530000001</v>
      </c>
      <c r="G33" s="20">
        <f t="shared" si="3"/>
        <v>46937865.759999998</v>
      </c>
      <c r="H33" s="20">
        <f t="shared" si="3"/>
        <v>46445563.060000002</v>
      </c>
    </row>
    <row r="34" spans="1:8" x14ac:dyDescent="0.25">
      <c r="A34" s="18" t="s">
        <v>18</v>
      </c>
      <c r="B34" s="19" t="s">
        <v>15</v>
      </c>
      <c r="C34" s="19" t="s">
        <v>32</v>
      </c>
      <c r="D34" s="19" t="s">
        <v>19</v>
      </c>
      <c r="E34" s="19"/>
      <c r="F34" s="20">
        <f t="shared" si="3"/>
        <v>46279036.530000001</v>
      </c>
      <c r="G34" s="20">
        <f t="shared" si="3"/>
        <v>46937865.759999998</v>
      </c>
      <c r="H34" s="20">
        <f t="shared" si="3"/>
        <v>46445563.060000002</v>
      </c>
    </row>
    <row r="35" spans="1:8" ht="30.75" x14ac:dyDescent="0.25">
      <c r="A35" s="22" t="s">
        <v>20</v>
      </c>
      <c r="B35" s="23" t="s">
        <v>15</v>
      </c>
      <c r="C35" s="23" t="s">
        <v>32</v>
      </c>
      <c r="D35" s="23" t="s">
        <v>21</v>
      </c>
      <c r="E35" s="23"/>
      <c r="F35" s="24">
        <f>SUM(F36:F37)</f>
        <v>46279036.530000001</v>
      </c>
      <c r="G35" s="24">
        <f>SUM(G36:G37)</f>
        <v>46937865.759999998</v>
      </c>
      <c r="H35" s="24">
        <f>SUM(H36:H37)</f>
        <v>46445563.060000002</v>
      </c>
    </row>
    <row r="36" spans="1:8" ht="75.75" x14ac:dyDescent="0.25">
      <c r="A36" s="22" t="s">
        <v>22</v>
      </c>
      <c r="B36" s="23" t="s">
        <v>15</v>
      </c>
      <c r="C36" s="23" t="s">
        <v>32</v>
      </c>
      <c r="D36" s="23" t="s">
        <v>21</v>
      </c>
      <c r="E36" s="23" t="s">
        <v>23</v>
      </c>
      <c r="F36" s="24">
        <f>'Приложение 4'!F41+'Приложение 4'!F43+'Приложение 4'!F47</f>
        <v>43165614.530000001</v>
      </c>
      <c r="G36" s="24">
        <f>'Приложение 4'!G41+'Приложение 4'!G43+'Приложение 4'!G47</f>
        <v>43759941.409999996</v>
      </c>
      <c r="H36" s="24">
        <f>'Приложение 4'!H41+'Приложение 4'!H43+'Приложение 4'!H47</f>
        <v>43202221.640000001</v>
      </c>
    </row>
    <row r="37" spans="1:8" ht="30.75" x14ac:dyDescent="0.25">
      <c r="A37" s="22" t="s">
        <v>26</v>
      </c>
      <c r="B37" s="23" t="s">
        <v>15</v>
      </c>
      <c r="C37" s="23" t="s">
        <v>32</v>
      </c>
      <c r="D37" s="23" t="s">
        <v>21</v>
      </c>
      <c r="E37" s="23" t="s">
        <v>27</v>
      </c>
      <c r="F37" s="24">
        <f>'Приложение 4'!F44+'Приложение 4'!F48</f>
        <v>3113422</v>
      </c>
      <c r="G37" s="24">
        <f>'Приложение 4'!G44+'Приложение 4'!G48</f>
        <v>3177924.35</v>
      </c>
      <c r="H37" s="24">
        <f>'Приложение 4'!H44+'Приложение 4'!H48</f>
        <v>3243341.42</v>
      </c>
    </row>
    <row r="38" spans="1:8" s="27" customFormat="1" ht="31.5" hidden="1" x14ac:dyDescent="0.25">
      <c r="A38" s="18" t="s">
        <v>33</v>
      </c>
      <c r="B38" s="19" t="s">
        <v>15</v>
      </c>
      <c r="C38" s="19" t="s">
        <v>34</v>
      </c>
      <c r="D38" s="19"/>
      <c r="E38" s="19"/>
      <c r="F38" s="20">
        <f t="shared" ref="F38:G40" si="4">F39</f>
        <v>0</v>
      </c>
      <c r="G38" s="20">
        <f t="shared" si="4"/>
        <v>0</v>
      </c>
      <c r="H38" s="42"/>
    </row>
    <row r="39" spans="1:8" s="27" customFormat="1" hidden="1" x14ac:dyDescent="0.25">
      <c r="A39" s="18" t="s">
        <v>18</v>
      </c>
      <c r="B39" s="19" t="s">
        <v>15</v>
      </c>
      <c r="C39" s="19" t="s">
        <v>34</v>
      </c>
      <c r="D39" s="19" t="s">
        <v>19</v>
      </c>
      <c r="E39" s="19"/>
      <c r="F39" s="20">
        <f t="shared" si="4"/>
        <v>0</v>
      </c>
      <c r="G39" s="20">
        <f t="shared" si="4"/>
        <v>0</v>
      </c>
      <c r="H39" s="42"/>
    </row>
    <row r="40" spans="1:8" hidden="1" x14ac:dyDescent="0.25">
      <c r="A40" s="22" t="s">
        <v>35</v>
      </c>
      <c r="B40" s="23" t="s">
        <v>15</v>
      </c>
      <c r="C40" s="23" t="s">
        <v>34</v>
      </c>
      <c r="D40" s="23" t="s">
        <v>36</v>
      </c>
      <c r="E40" s="23"/>
      <c r="F40" s="24">
        <f t="shared" si="4"/>
        <v>0</v>
      </c>
      <c r="G40" s="24">
        <f t="shared" si="4"/>
        <v>0</v>
      </c>
      <c r="H40" s="28"/>
    </row>
    <row r="41" spans="1:8" hidden="1" x14ac:dyDescent="0.25">
      <c r="A41" s="22" t="s">
        <v>28</v>
      </c>
      <c r="B41" s="23" t="s">
        <v>15</v>
      </c>
      <c r="C41" s="23" t="s">
        <v>34</v>
      </c>
      <c r="D41" s="23" t="s">
        <v>36</v>
      </c>
      <c r="E41" s="23" t="s">
        <v>29</v>
      </c>
      <c r="F41" s="24"/>
      <c r="G41" s="24"/>
      <c r="H41" s="28"/>
    </row>
    <row r="42" spans="1:8" x14ac:dyDescent="0.25">
      <c r="A42" s="18" t="s">
        <v>37</v>
      </c>
      <c r="B42" s="19" t="s">
        <v>15</v>
      </c>
      <c r="C42" s="19" t="s">
        <v>38</v>
      </c>
      <c r="D42" s="19"/>
      <c r="E42" s="19"/>
      <c r="F42" s="20">
        <f t="shared" ref="F42:H44" si="5">F43</f>
        <v>70000000</v>
      </c>
      <c r="G42" s="20">
        <f t="shared" si="5"/>
        <v>70000000</v>
      </c>
      <c r="H42" s="20">
        <f t="shared" si="5"/>
        <v>70000000</v>
      </c>
    </row>
    <row r="43" spans="1:8" x14ac:dyDescent="0.25">
      <c r="A43" s="18" t="s">
        <v>18</v>
      </c>
      <c r="B43" s="19" t="s">
        <v>15</v>
      </c>
      <c r="C43" s="19" t="s">
        <v>38</v>
      </c>
      <c r="D43" s="19" t="s">
        <v>19</v>
      </c>
      <c r="E43" s="19"/>
      <c r="F43" s="20">
        <f t="shared" si="5"/>
        <v>70000000</v>
      </c>
      <c r="G43" s="20">
        <f t="shared" si="5"/>
        <v>70000000</v>
      </c>
      <c r="H43" s="20">
        <f t="shared" si="5"/>
        <v>70000000</v>
      </c>
    </row>
    <row r="44" spans="1:8" x14ac:dyDescent="0.25">
      <c r="A44" s="22" t="s">
        <v>39</v>
      </c>
      <c r="B44" s="23" t="s">
        <v>15</v>
      </c>
      <c r="C44" s="23" t="s">
        <v>38</v>
      </c>
      <c r="D44" s="23" t="s">
        <v>40</v>
      </c>
      <c r="E44" s="23"/>
      <c r="F44" s="24">
        <f t="shared" si="5"/>
        <v>70000000</v>
      </c>
      <c r="G44" s="24">
        <f t="shared" si="5"/>
        <v>70000000</v>
      </c>
      <c r="H44" s="24">
        <f t="shared" si="5"/>
        <v>70000000</v>
      </c>
    </row>
    <row r="45" spans="1:8" x14ac:dyDescent="0.25">
      <c r="A45" s="22" t="s">
        <v>28</v>
      </c>
      <c r="B45" s="23" t="s">
        <v>15</v>
      </c>
      <c r="C45" s="23" t="s">
        <v>38</v>
      </c>
      <c r="D45" s="23" t="s">
        <v>40</v>
      </c>
      <c r="E45" s="23" t="s">
        <v>29</v>
      </c>
      <c r="F45" s="24">
        <f>'Приложение 4'!F58</f>
        <v>70000000</v>
      </c>
      <c r="G45" s="24">
        <f>'Приложение 4'!G58</f>
        <v>70000000</v>
      </c>
      <c r="H45" s="24">
        <f>'Приложение 4'!H58</f>
        <v>70000000</v>
      </c>
    </row>
    <row r="46" spans="1:8" s="27" customFormat="1" x14ac:dyDescent="0.25">
      <c r="A46" s="18" t="s">
        <v>41</v>
      </c>
      <c r="B46" s="19" t="s">
        <v>15</v>
      </c>
      <c r="C46" s="19" t="s">
        <v>42</v>
      </c>
      <c r="D46" s="19"/>
      <c r="E46" s="19"/>
      <c r="F46" s="20">
        <f>F47+F50+F62</f>
        <v>861857947.80333328</v>
      </c>
      <c r="G46" s="20">
        <f>G47+G50+G62</f>
        <v>766653075.48000002</v>
      </c>
      <c r="H46" s="20">
        <f>H47+H50+H62</f>
        <v>764467075.24000001</v>
      </c>
    </row>
    <row r="47" spans="1:8" ht="47.25" x14ac:dyDescent="0.25">
      <c r="A47" s="18" t="s">
        <v>43</v>
      </c>
      <c r="B47" s="19" t="s">
        <v>15</v>
      </c>
      <c r="C47" s="19" t="s">
        <v>42</v>
      </c>
      <c r="D47" s="19" t="s">
        <v>44</v>
      </c>
      <c r="E47" s="19"/>
      <c r="F47" s="20">
        <f t="shared" ref="F47:H48" si="6">F48</f>
        <v>9735155</v>
      </c>
      <c r="G47" s="20">
        <f t="shared" si="6"/>
        <v>9735155</v>
      </c>
      <c r="H47" s="20">
        <f t="shared" si="6"/>
        <v>7000000</v>
      </c>
    </row>
    <row r="48" spans="1:8" ht="45" x14ac:dyDescent="0.25">
      <c r="A48" s="357" t="s">
        <v>220</v>
      </c>
      <c r="B48" s="23" t="s">
        <v>15</v>
      </c>
      <c r="C48" s="23" t="s">
        <v>42</v>
      </c>
      <c r="D48" s="23" t="s">
        <v>46</v>
      </c>
      <c r="E48" s="23"/>
      <c r="F48" s="24">
        <f t="shared" si="6"/>
        <v>9735155</v>
      </c>
      <c r="G48" s="24">
        <f t="shared" si="6"/>
        <v>9735155</v>
      </c>
      <c r="H48" s="24">
        <f t="shared" si="6"/>
        <v>7000000</v>
      </c>
    </row>
    <row r="49" spans="1:9" ht="30.75" x14ac:dyDescent="0.25">
      <c r="A49" s="22" t="s">
        <v>26</v>
      </c>
      <c r="B49" s="23" t="s">
        <v>15</v>
      </c>
      <c r="C49" s="23" t="s">
        <v>42</v>
      </c>
      <c r="D49" s="57" t="s">
        <v>46</v>
      </c>
      <c r="E49" s="57" t="s">
        <v>27</v>
      </c>
      <c r="F49" s="58">
        <v>9735155</v>
      </c>
      <c r="G49" s="58">
        <v>9735155</v>
      </c>
      <c r="H49" s="28">
        <v>7000000</v>
      </c>
    </row>
    <row r="50" spans="1:9" ht="31.5" x14ac:dyDescent="0.25">
      <c r="A50" s="18" t="s">
        <v>47</v>
      </c>
      <c r="B50" s="19" t="s">
        <v>15</v>
      </c>
      <c r="C50" s="19" t="s">
        <v>42</v>
      </c>
      <c r="D50" s="19" t="s">
        <v>48</v>
      </c>
      <c r="E50" s="19"/>
      <c r="F50" s="20">
        <f>F51+F58</f>
        <v>191169314.12</v>
      </c>
      <c r="G50" s="20">
        <f>G51+G58</f>
        <v>197393584.64000002</v>
      </c>
      <c r="H50" s="20">
        <f>H51+H58</f>
        <v>197393584.50000003</v>
      </c>
    </row>
    <row r="51" spans="1:9" x14ac:dyDescent="0.25">
      <c r="A51" s="22" t="s">
        <v>45</v>
      </c>
      <c r="B51" s="23" t="s">
        <v>15</v>
      </c>
      <c r="C51" s="23" t="s">
        <v>42</v>
      </c>
      <c r="D51" s="23" t="s">
        <v>49</v>
      </c>
      <c r="E51" s="23"/>
      <c r="F51" s="24">
        <f>F52+F56</f>
        <v>150346431.16</v>
      </c>
      <c r="G51" s="24">
        <f>G52+G56</f>
        <v>156570701.68000001</v>
      </c>
      <c r="H51" s="24">
        <f>H52+H56</f>
        <v>156570701.54000002</v>
      </c>
    </row>
    <row r="52" spans="1:9" s="56" customFormat="1" x14ac:dyDescent="0.25">
      <c r="A52" s="22" t="s">
        <v>146</v>
      </c>
      <c r="B52" s="23" t="s">
        <v>15</v>
      </c>
      <c r="C52" s="23" t="s">
        <v>42</v>
      </c>
      <c r="D52" s="23" t="s">
        <v>49</v>
      </c>
      <c r="E52" s="23"/>
      <c r="F52" s="24">
        <f>SUM(F53:F55)</f>
        <v>145078931.16</v>
      </c>
      <c r="G52" s="24">
        <f>SUM(G53:G55)</f>
        <v>151303201.68000001</v>
      </c>
      <c r="H52" s="24">
        <f>SUM(H53:H55)</f>
        <v>151303201.54000002</v>
      </c>
    </row>
    <row r="53" spans="1:9" ht="30.75" x14ac:dyDescent="0.25">
      <c r="A53" s="22" t="s">
        <v>26</v>
      </c>
      <c r="B53" s="23" t="s">
        <v>15</v>
      </c>
      <c r="C53" s="23" t="s">
        <v>42</v>
      </c>
      <c r="D53" s="23" t="s">
        <v>49</v>
      </c>
      <c r="E53" s="23" t="s">
        <v>27</v>
      </c>
      <c r="F53" s="24">
        <v>10987953.68</v>
      </c>
      <c r="G53" s="24">
        <v>10987953.68</v>
      </c>
      <c r="H53" s="28">
        <v>10987953.68</v>
      </c>
    </row>
    <row r="54" spans="1:9" ht="30.75" x14ac:dyDescent="0.25">
      <c r="A54" s="22" t="s">
        <v>50</v>
      </c>
      <c r="B54" s="23" t="s">
        <v>15</v>
      </c>
      <c r="C54" s="23" t="s">
        <v>42</v>
      </c>
      <c r="D54" s="23" t="s">
        <v>49</v>
      </c>
      <c r="E54" s="23" t="s">
        <v>51</v>
      </c>
      <c r="F54" s="24">
        <f>92856729.48+41224248</f>
        <v>134080977.48</v>
      </c>
      <c r="G54" s="24">
        <f>41224248+99081000</f>
        <v>140305248</v>
      </c>
      <c r="H54" s="28">
        <f>41224248+99080999.86</f>
        <v>140305247.86000001</v>
      </c>
    </row>
    <row r="55" spans="1:9" x14ac:dyDescent="0.25">
      <c r="A55" s="22" t="s">
        <v>28</v>
      </c>
      <c r="B55" s="23" t="s">
        <v>15</v>
      </c>
      <c r="C55" s="23" t="s">
        <v>42</v>
      </c>
      <c r="D55" s="23" t="s">
        <v>49</v>
      </c>
      <c r="E55" s="23" t="s">
        <v>29</v>
      </c>
      <c r="F55" s="24">
        <v>10000</v>
      </c>
      <c r="G55" s="24">
        <v>10000</v>
      </c>
      <c r="H55" s="28">
        <v>10000</v>
      </c>
    </row>
    <row r="56" spans="1:9" s="56" customFormat="1" ht="30.75" x14ac:dyDescent="0.25">
      <c r="A56" s="22" t="s">
        <v>147</v>
      </c>
      <c r="B56" s="23"/>
      <c r="C56" s="23"/>
      <c r="D56" s="23"/>
      <c r="E56" s="23"/>
      <c r="F56" s="24">
        <f>F57</f>
        <v>5267500</v>
      </c>
      <c r="G56" s="24">
        <f>G57</f>
        <v>5267500</v>
      </c>
      <c r="H56" s="24">
        <f>H57</f>
        <v>5267500</v>
      </c>
    </row>
    <row r="57" spans="1:9" ht="30.75" x14ac:dyDescent="0.25">
      <c r="A57" s="22" t="s">
        <v>26</v>
      </c>
      <c r="B57" s="23" t="s">
        <v>15</v>
      </c>
      <c r="C57" s="23" t="s">
        <v>42</v>
      </c>
      <c r="D57" s="23" t="s">
        <v>49</v>
      </c>
      <c r="E57" s="23" t="s">
        <v>27</v>
      </c>
      <c r="F57" s="24">
        <v>5267500</v>
      </c>
      <c r="G57" s="24">
        <v>5267500</v>
      </c>
      <c r="H57" s="28">
        <v>5267500</v>
      </c>
    </row>
    <row r="58" spans="1:9" x14ac:dyDescent="0.25">
      <c r="A58" s="22" t="s">
        <v>52</v>
      </c>
      <c r="B58" s="23" t="s">
        <v>15</v>
      </c>
      <c r="C58" s="23" t="s">
        <v>42</v>
      </c>
      <c r="D58" s="23" t="s">
        <v>53</v>
      </c>
      <c r="E58" s="23"/>
      <c r="F58" s="24">
        <f>SUM(F59:F61)</f>
        <v>40822882.960000001</v>
      </c>
      <c r="G58" s="24">
        <f>SUM(G59:G61)</f>
        <v>40822882.960000001</v>
      </c>
      <c r="H58" s="24">
        <f>SUM(H59:H61)</f>
        <v>40822882.960000001</v>
      </c>
    </row>
    <row r="59" spans="1:9" ht="75.75" x14ac:dyDescent="0.25">
      <c r="A59" s="22" t="s">
        <v>22</v>
      </c>
      <c r="B59" s="23" t="s">
        <v>15</v>
      </c>
      <c r="C59" s="23" t="s">
        <v>42</v>
      </c>
      <c r="D59" s="23" t="s">
        <v>53</v>
      </c>
      <c r="E59" s="23" t="s">
        <v>23</v>
      </c>
      <c r="F59" s="28">
        <f>36282803.32+1352511</f>
        <v>37635314.32</v>
      </c>
      <c r="G59" s="28">
        <f>36282803.32+1352511</f>
        <v>37635314.32</v>
      </c>
      <c r="H59" s="28">
        <f>36282803.32+1352511</f>
        <v>37635314.32</v>
      </c>
      <c r="I59" s="355"/>
    </row>
    <row r="60" spans="1:9" ht="30.75" x14ac:dyDescent="0.25">
      <c r="A60" s="22" t="s">
        <v>26</v>
      </c>
      <c r="B60" s="23" t="s">
        <v>15</v>
      </c>
      <c r="C60" s="23" t="s">
        <v>42</v>
      </c>
      <c r="D60" s="23" t="s">
        <v>53</v>
      </c>
      <c r="E60" s="23" t="s">
        <v>27</v>
      </c>
      <c r="F60" s="28">
        <f>3405818.64-223250</f>
        <v>3182568.64</v>
      </c>
      <c r="G60" s="28">
        <f>3405818.64-223250</f>
        <v>3182568.64</v>
      </c>
      <c r="H60" s="28">
        <f>3405818.64-223250</f>
        <v>3182568.64</v>
      </c>
      <c r="I60" s="355"/>
    </row>
    <row r="61" spans="1:9" s="29" customFormat="1" x14ac:dyDescent="0.25">
      <c r="A61" s="22" t="s">
        <v>28</v>
      </c>
      <c r="B61" s="23" t="s">
        <v>15</v>
      </c>
      <c r="C61" s="23" t="s">
        <v>42</v>
      </c>
      <c r="D61" s="23" t="s">
        <v>53</v>
      </c>
      <c r="E61" s="23" t="s">
        <v>29</v>
      </c>
      <c r="F61" s="28">
        <v>5000</v>
      </c>
      <c r="G61" s="28">
        <v>5000</v>
      </c>
      <c r="H61" s="28">
        <v>5000</v>
      </c>
    </row>
    <row r="62" spans="1:9" x14ac:dyDescent="0.25">
      <c r="A62" s="18" t="s">
        <v>18</v>
      </c>
      <c r="B62" s="19" t="s">
        <v>15</v>
      </c>
      <c r="C62" s="19" t="s">
        <v>42</v>
      </c>
      <c r="D62" s="30">
        <v>9900000000</v>
      </c>
      <c r="E62" s="19"/>
      <c r="F62" s="20">
        <f>F63+F69</f>
        <v>660953478.68333328</v>
      </c>
      <c r="G62" s="20">
        <f>G63+G69</f>
        <v>559524335.84000003</v>
      </c>
      <c r="H62" s="20">
        <f>H63+H69</f>
        <v>560073490.74000001</v>
      </c>
    </row>
    <row r="63" spans="1:9" ht="30.75" x14ac:dyDescent="0.25">
      <c r="A63" s="22" t="s">
        <v>20</v>
      </c>
      <c r="B63" s="23" t="s">
        <v>15</v>
      </c>
      <c r="C63" s="23" t="s">
        <v>42</v>
      </c>
      <c r="D63" s="31">
        <v>9910000000</v>
      </c>
      <c r="E63" s="23"/>
      <c r="F63" s="24">
        <f>SUM(F64:F68)</f>
        <v>545096680.68333328</v>
      </c>
      <c r="G63" s="24">
        <f>SUM(G64:G68)</f>
        <v>553485256.84000003</v>
      </c>
      <c r="H63" s="24">
        <f>SUM(H64:H68)</f>
        <v>553770520.84000003</v>
      </c>
    </row>
    <row r="64" spans="1:9" ht="75.75" x14ac:dyDescent="0.25">
      <c r="A64" s="22" t="s">
        <v>22</v>
      </c>
      <c r="B64" s="23" t="s">
        <v>15</v>
      </c>
      <c r="C64" s="23" t="s">
        <v>42</v>
      </c>
      <c r="D64" s="31">
        <v>9910000000</v>
      </c>
      <c r="E64" s="23" t="s">
        <v>23</v>
      </c>
      <c r="F64" s="24">
        <f>'Приложение 4'!F63+'Приложение 4'!F65+'Приложение 4'!F67+'Приложение 4'!F72+'Приложение 4'!F76+'Приложение 4'!F80</f>
        <v>149809617.56333333</v>
      </c>
      <c r="G64" s="24">
        <f>'Приложение 4'!G63+'Приложение 4'!G65+'Приложение 4'!G67+'Приложение 4'!G72+'Приложение 4'!G76+'Приложение 4'!G80</f>
        <v>149912241.06</v>
      </c>
      <c r="H64" s="24">
        <f>'Приложение 4'!H63+'Приложение 4'!H65+'Приложение 4'!H67+'Приложение 4'!H72+'Приложение 4'!H76+'Приложение 4'!H80</f>
        <v>150015421.06</v>
      </c>
    </row>
    <row r="65" spans="1:8" ht="30.75" x14ac:dyDescent="0.25">
      <c r="A65" s="22" t="s">
        <v>26</v>
      </c>
      <c r="B65" s="23" t="s">
        <v>15</v>
      </c>
      <c r="C65" s="23" t="s">
        <v>42</v>
      </c>
      <c r="D65" s="31">
        <v>9910000000</v>
      </c>
      <c r="E65" s="23" t="s">
        <v>27</v>
      </c>
      <c r="F65" s="24">
        <f>'Приложение 4'!F68+'Приложение 4'!F73+'Приложение 4'!F77+'Приложение 4'!F81</f>
        <v>13577463</v>
      </c>
      <c r="G65" s="24">
        <f>'Приложение 4'!G68+'Приложение 4'!G73+'Приложение 4'!G77+'Приложение 4'!G81</f>
        <v>16224315.359999999</v>
      </c>
      <c r="H65" s="24">
        <f>'Приложение 4'!H68+'Приложение 4'!H73+'Приложение 4'!H77+'Приложение 4'!H81</f>
        <v>16406399.359999999</v>
      </c>
    </row>
    <row r="66" spans="1:8" x14ac:dyDescent="0.25">
      <c r="A66" s="22" t="s">
        <v>54</v>
      </c>
      <c r="B66" s="23" t="s">
        <v>15</v>
      </c>
      <c r="C66" s="23" t="s">
        <v>42</v>
      </c>
      <c r="D66" s="31">
        <v>9910000000</v>
      </c>
      <c r="E66" s="23" t="s">
        <v>55</v>
      </c>
      <c r="F66" s="24"/>
      <c r="G66" s="24"/>
      <c r="H66" s="28"/>
    </row>
    <row r="67" spans="1:8" ht="30.75" x14ac:dyDescent="0.25">
      <c r="A67" s="32" t="s">
        <v>56</v>
      </c>
      <c r="B67" s="23" t="s">
        <v>15</v>
      </c>
      <c r="C67" s="23" t="s">
        <v>42</v>
      </c>
      <c r="D67" s="31">
        <v>9910000000</v>
      </c>
      <c r="E67" s="23" t="s">
        <v>57</v>
      </c>
      <c r="F67" s="24">
        <f>'Приложение 4'!F70</f>
        <v>381709600.11999995</v>
      </c>
      <c r="G67" s="24">
        <f>'Приложение 4'!G70</f>
        <v>387348700.42000002</v>
      </c>
      <c r="H67" s="24">
        <f>'Приложение 4'!H70</f>
        <v>387348700.42000002</v>
      </c>
    </row>
    <row r="68" spans="1:8" x14ac:dyDescent="0.25">
      <c r="A68" s="22" t="s">
        <v>28</v>
      </c>
      <c r="B68" s="23" t="s">
        <v>15</v>
      </c>
      <c r="C68" s="23" t="s">
        <v>42</v>
      </c>
      <c r="D68" s="31">
        <v>9910000000</v>
      </c>
      <c r="E68" s="23" t="s">
        <v>29</v>
      </c>
      <c r="F68" s="24">
        <f>'Приложение 4'!F78</f>
        <v>0</v>
      </c>
      <c r="G68" s="24">
        <f>'Приложение 4'!G78</f>
        <v>0</v>
      </c>
      <c r="H68" s="24">
        <f>'Приложение 4'!H78</f>
        <v>0</v>
      </c>
    </row>
    <row r="69" spans="1:8" s="29" customFormat="1" x14ac:dyDescent="0.25">
      <c r="A69" s="22" t="s">
        <v>58</v>
      </c>
      <c r="B69" s="23" t="s">
        <v>15</v>
      </c>
      <c r="C69" s="23" t="s">
        <v>42</v>
      </c>
      <c r="D69" s="23" t="s">
        <v>40</v>
      </c>
      <c r="E69" s="23"/>
      <c r="F69" s="24">
        <f>SUM(F71:F74)</f>
        <v>115856798</v>
      </c>
      <c r="G69" s="24">
        <f>SUM(G71:G74)</f>
        <v>6039079</v>
      </c>
      <c r="H69" s="24">
        <f>SUM(H71:H74)</f>
        <v>6302969.9000000004</v>
      </c>
    </row>
    <row r="70" spans="1:8" s="29" customFormat="1" ht="75.75" hidden="1" x14ac:dyDescent="0.25">
      <c r="A70" s="22" t="s">
        <v>22</v>
      </c>
      <c r="B70" s="23" t="s">
        <v>15</v>
      </c>
      <c r="C70" s="23" t="s">
        <v>42</v>
      </c>
      <c r="D70" s="23" t="s">
        <v>40</v>
      </c>
      <c r="E70" s="23" t="s">
        <v>23</v>
      </c>
      <c r="F70" s="24"/>
      <c r="G70" s="24"/>
      <c r="H70" s="28"/>
    </row>
    <row r="71" spans="1:8" s="21" customFormat="1" ht="30.75" x14ac:dyDescent="0.25">
      <c r="A71" s="22" t="s">
        <v>26</v>
      </c>
      <c r="B71" s="23" t="s">
        <v>15</v>
      </c>
      <c r="C71" s="23" t="s">
        <v>42</v>
      </c>
      <c r="D71" s="23" t="s">
        <v>40</v>
      </c>
      <c r="E71" s="23" t="s">
        <v>27</v>
      </c>
      <c r="F71" s="24">
        <f>'Приложение 4'!F86</f>
        <v>5626918</v>
      </c>
      <c r="G71" s="24">
        <f>'Приложение 4'!G86</f>
        <v>5809199</v>
      </c>
      <c r="H71" s="24">
        <f>'Приложение 4'!H86</f>
        <v>6073089.9000000004</v>
      </c>
    </row>
    <row r="72" spans="1:8" s="29" customFormat="1" x14ac:dyDescent="0.25">
      <c r="A72" s="22" t="s">
        <v>54</v>
      </c>
      <c r="B72" s="23" t="s">
        <v>15</v>
      </c>
      <c r="C72" s="23" t="s">
        <v>42</v>
      </c>
      <c r="D72" s="23" t="s">
        <v>40</v>
      </c>
      <c r="E72" s="23" t="s">
        <v>55</v>
      </c>
      <c r="F72" s="24">
        <f>'Приложение 4'!F93</f>
        <v>229880</v>
      </c>
      <c r="G72" s="24">
        <f>'Приложение 4'!G93</f>
        <v>229880</v>
      </c>
      <c r="H72" s="24">
        <f>'Приложение 4'!H93</f>
        <v>229880</v>
      </c>
    </row>
    <row r="73" spans="1:8" s="29" customFormat="1" ht="30.75" hidden="1" x14ac:dyDescent="0.25">
      <c r="A73" s="32" t="s">
        <v>56</v>
      </c>
      <c r="B73" s="23" t="s">
        <v>15</v>
      </c>
      <c r="C73" s="23" t="s">
        <v>42</v>
      </c>
      <c r="D73" s="23" t="s">
        <v>40</v>
      </c>
      <c r="E73" s="23" t="s">
        <v>57</v>
      </c>
      <c r="F73" s="24"/>
      <c r="G73" s="24"/>
      <c r="H73" s="28"/>
    </row>
    <row r="74" spans="1:8" s="29" customFormat="1" x14ac:dyDescent="0.25">
      <c r="A74" s="22" t="s">
        <v>28</v>
      </c>
      <c r="B74" s="23" t="s">
        <v>15</v>
      </c>
      <c r="C74" s="23" t="s">
        <v>42</v>
      </c>
      <c r="D74" s="23" t="s">
        <v>40</v>
      </c>
      <c r="E74" s="23" t="s">
        <v>29</v>
      </c>
      <c r="F74" s="24">
        <f>'Приложение 4'!F95+'Приложение 4'!F97</f>
        <v>110000000</v>
      </c>
      <c r="G74" s="24">
        <f>'Приложение 4'!G95+'Приложение 4'!G97</f>
        <v>0</v>
      </c>
      <c r="H74" s="24">
        <f>'Приложение 4'!H95+'Приложение 4'!H97</f>
        <v>0</v>
      </c>
    </row>
    <row r="75" spans="1:8" s="33" customFormat="1" ht="31.5" x14ac:dyDescent="0.25">
      <c r="A75" s="18" t="s">
        <v>59</v>
      </c>
      <c r="B75" s="19" t="s">
        <v>25</v>
      </c>
      <c r="C75" s="19"/>
      <c r="D75" s="19"/>
      <c r="E75" s="19"/>
      <c r="F75" s="20">
        <f t="shared" ref="F75:H76" si="7">F76</f>
        <v>16368913</v>
      </c>
      <c r="G75" s="20">
        <f t="shared" si="7"/>
        <v>15601670</v>
      </c>
      <c r="H75" s="20">
        <f t="shared" si="7"/>
        <v>15552127</v>
      </c>
    </row>
    <row r="76" spans="1:8" s="33" customFormat="1" ht="63" x14ac:dyDescent="0.25">
      <c r="A76" s="18" t="s">
        <v>60</v>
      </c>
      <c r="B76" s="19" t="s">
        <v>25</v>
      </c>
      <c r="C76" s="19" t="s">
        <v>61</v>
      </c>
      <c r="D76" s="19"/>
      <c r="E76" s="19"/>
      <c r="F76" s="20">
        <f t="shared" si="7"/>
        <v>16368913</v>
      </c>
      <c r="G76" s="20">
        <f t="shared" si="7"/>
        <v>15601670</v>
      </c>
      <c r="H76" s="20">
        <f t="shared" si="7"/>
        <v>15552127</v>
      </c>
    </row>
    <row r="77" spans="1:8" s="29" customFormat="1" x14ac:dyDescent="0.25">
      <c r="A77" s="34" t="s">
        <v>18</v>
      </c>
      <c r="B77" s="19" t="s">
        <v>25</v>
      </c>
      <c r="C77" s="19" t="s">
        <v>61</v>
      </c>
      <c r="D77" s="30">
        <v>9900000000</v>
      </c>
      <c r="E77" s="30"/>
      <c r="F77" s="20">
        <f>F78+F81</f>
        <v>16368913</v>
      </c>
      <c r="G77" s="20">
        <f>G78+G81</f>
        <v>15601670</v>
      </c>
      <c r="H77" s="20">
        <f>H78+H81</f>
        <v>15552127</v>
      </c>
    </row>
    <row r="78" spans="1:8" s="29" customFormat="1" ht="30.75" x14ac:dyDescent="0.25">
      <c r="A78" s="22" t="s">
        <v>20</v>
      </c>
      <c r="B78" s="23" t="s">
        <v>25</v>
      </c>
      <c r="C78" s="23" t="s">
        <v>61</v>
      </c>
      <c r="D78" s="31">
        <v>9910000000</v>
      </c>
      <c r="E78" s="31"/>
      <c r="F78" s="24">
        <f>SUM(F79:F80)</f>
        <v>15368913</v>
      </c>
      <c r="G78" s="24">
        <f>SUM(G79:G80)</f>
        <v>14601670</v>
      </c>
      <c r="H78" s="24">
        <f>SUM(H79:H80)</f>
        <v>14552127</v>
      </c>
    </row>
    <row r="79" spans="1:8" s="29" customFormat="1" ht="75.75" x14ac:dyDescent="0.25">
      <c r="A79" s="22" t="s">
        <v>22</v>
      </c>
      <c r="B79" s="23" t="s">
        <v>25</v>
      </c>
      <c r="C79" s="23" t="s">
        <v>61</v>
      </c>
      <c r="D79" s="31">
        <v>9910000000</v>
      </c>
      <c r="E79" s="23" t="s">
        <v>23</v>
      </c>
      <c r="F79" s="24">
        <f>'Приложение 4'!F107</f>
        <v>10916155</v>
      </c>
      <c r="G79" s="24">
        <f>'Приложение 4'!G107</f>
        <v>10916155</v>
      </c>
      <c r="H79" s="24">
        <f>'Приложение 4'!H107</f>
        <v>10916155</v>
      </c>
    </row>
    <row r="80" spans="1:8" s="29" customFormat="1" ht="30.75" x14ac:dyDescent="0.25">
      <c r="A80" s="22" t="s">
        <v>26</v>
      </c>
      <c r="B80" s="23" t="s">
        <v>25</v>
      </c>
      <c r="C80" s="23" t="s">
        <v>61</v>
      </c>
      <c r="D80" s="31">
        <v>9910000000</v>
      </c>
      <c r="E80" s="23" t="s">
        <v>27</v>
      </c>
      <c r="F80" s="24">
        <f>'Приложение 4'!F108</f>
        <v>4452758</v>
      </c>
      <c r="G80" s="24">
        <f>'Приложение 4'!G108</f>
        <v>3685515</v>
      </c>
      <c r="H80" s="24">
        <f>'Приложение 4'!H108</f>
        <v>3635972</v>
      </c>
    </row>
    <row r="81" spans="1:9" s="29" customFormat="1" x14ac:dyDescent="0.25">
      <c r="A81" s="22" t="s">
        <v>58</v>
      </c>
      <c r="B81" s="23" t="s">
        <v>25</v>
      </c>
      <c r="C81" s="23" t="s">
        <v>61</v>
      </c>
      <c r="D81" s="31">
        <v>9950000000</v>
      </c>
      <c r="E81" s="31"/>
      <c r="F81" s="24">
        <f>F82</f>
        <v>1000000</v>
      </c>
      <c r="G81" s="24">
        <f>G82</f>
        <v>1000000</v>
      </c>
      <c r="H81" s="24">
        <f>H82</f>
        <v>1000000</v>
      </c>
    </row>
    <row r="82" spans="1:9" s="29" customFormat="1" ht="30.75" x14ac:dyDescent="0.25">
      <c r="A82" s="22" t="s">
        <v>26</v>
      </c>
      <c r="B82" s="23" t="s">
        <v>25</v>
      </c>
      <c r="C82" s="23" t="s">
        <v>61</v>
      </c>
      <c r="D82" s="31">
        <v>9950000000</v>
      </c>
      <c r="E82" s="31">
        <v>200</v>
      </c>
      <c r="F82" s="24">
        <f>'Приложение 4'!F112</f>
        <v>1000000</v>
      </c>
      <c r="G82" s="24">
        <f>'Приложение 4'!G112</f>
        <v>1000000</v>
      </c>
      <c r="H82" s="24">
        <f>'Приложение 4'!H112</f>
        <v>1000000</v>
      </c>
    </row>
    <row r="83" spans="1:9" s="33" customFormat="1" x14ac:dyDescent="0.25">
      <c r="A83" s="18" t="s">
        <v>62</v>
      </c>
      <c r="B83" s="19" t="s">
        <v>30</v>
      </c>
      <c r="C83" s="19"/>
      <c r="D83" s="19"/>
      <c r="E83" s="19"/>
      <c r="F83" s="20">
        <f>F84+F88+F100+F104+F110</f>
        <v>333104334.82999998</v>
      </c>
      <c r="G83" s="20">
        <f>G84+G88+G100+G104+G110</f>
        <v>133955363.34999999</v>
      </c>
      <c r="H83" s="20">
        <f>H84+H88+H100+H104+H110</f>
        <v>107955567.76999998</v>
      </c>
    </row>
    <row r="84" spans="1:9" s="33" customFormat="1" x14ac:dyDescent="0.25">
      <c r="A84" s="18" t="s">
        <v>63</v>
      </c>
      <c r="B84" s="19" t="s">
        <v>30</v>
      </c>
      <c r="C84" s="19" t="s">
        <v>15</v>
      </c>
      <c r="D84" s="19"/>
      <c r="E84" s="19"/>
      <c r="F84" s="20">
        <f t="shared" ref="F84:H86" si="8">F85</f>
        <v>331283.65999999997</v>
      </c>
      <c r="G84" s="20">
        <f t="shared" si="8"/>
        <v>331283.65999999997</v>
      </c>
      <c r="H84" s="20">
        <f t="shared" si="8"/>
        <v>331283.65999999997</v>
      </c>
    </row>
    <row r="85" spans="1:9" s="33" customFormat="1" x14ac:dyDescent="0.25">
      <c r="A85" s="18" t="s">
        <v>18</v>
      </c>
      <c r="B85" s="19" t="s">
        <v>30</v>
      </c>
      <c r="C85" s="19" t="s">
        <v>15</v>
      </c>
      <c r="D85" s="19">
        <v>9900000000</v>
      </c>
      <c r="E85" s="19"/>
      <c r="F85" s="20">
        <f t="shared" si="8"/>
        <v>331283.65999999997</v>
      </c>
      <c r="G85" s="20">
        <f t="shared" si="8"/>
        <v>331283.65999999997</v>
      </c>
      <c r="H85" s="20">
        <f t="shared" si="8"/>
        <v>331283.65999999997</v>
      </c>
    </row>
    <row r="86" spans="1:9" s="33" customFormat="1" ht="30.75" x14ac:dyDescent="0.25">
      <c r="A86" s="22" t="s">
        <v>20</v>
      </c>
      <c r="B86" s="23" t="s">
        <v>30</v>
      </c>
      <c r="C86" s="23" t="s">
        <v>15</v>
      </c>
      <c r="D86" s="23" t="s">
        <v>21</v>
      </c>
      <c r="E86" s="23"/>
      <c r="F86" s="24">
        <f t="shared" si="8"/>
        <v>331283.65999999997</v>
      </c>
      <c r="G86" s="24">
        <f t="shared" si="8"/>
        <v>331283.65999999997</v>
      </c>
      <c r="H86" s="24">
        <f t="shared" si="8"/>
        <v>331283.65999999997</v>
      </c>
    </row>
    <row r="87" spans="1:9" s="33" customFormat="1" ht="75.75" x14ac:dyDescent="0.25">
      <c r="A87" s="22" t="s">
        <v>22</v>
      </c>
      <c r="B87" s="23" t="s">
        <v>30</v>
      </c>
      <c r="C87" s="23" t="s">
        <v>15</v>
      </c>
      <c r="D87" s="23" t="s">
        <v>21</v>
      </c>
      <c r="E87" s="23" t="s">
        <v>23</v>
      </c>
      <c r="F87" s="24">
        <f>'Приложение 4'!F120</f>
        <v>331283.65999999997</v>
      </c>
      <c r="G87" s="24">
        <f>'Приложение 4'!G120</f>
        <v>331283.65999999997</v>
      </c>
      <c r="H87" s="24">
        <f>'Приложение 4'!H120</f>
        <v>331283.65999999997</v>
      </c>
    </row>
    <row r="88" spans="1:9" s="33" customFormat="1" x14ac:dyDescent="0.25">
      <c r="A88" s="18" t="s">
        <v>64</v>
      </c>
      <c r="B88" s="19" t="s">
        <v>30</v>
      </c>
      <c r="C88" s="19" t="s">
        <v>65</v>
      </c>
      <c r="D88" s="19"/>
      <c r="E88" s="19"/>
      <c r="F88" s="20">
        <f>F89+F95</f>
        <v>109835441.36999999</v>
      </c>
      <c r="G88" s="20">
        <f>G89+G95</f>
        <v>73547621.189999998</v>
      </c>
      <c r="H88" s="20">
        <f>H89+H95</f>
        <v>47068125.989999995</v>
      </c>
    </row>
    <row r="89" spans="1:9" s="33" customFormat="1" ht="63" x14ac:dyDescent="0.25">
      <c r="A89" s="18" t="s">
        <v>66</v>
      </c>
      <c r="B89" s="19" t="s">
        <v>30</v>
      </c>
      <c r="C89" s="19" t="s">
        <v>65</v>
      </c>
      <c r="D89" s="19" t="s">
        <v>67</v>
      </c>
      <c r="E89" s="19"/>
      <c r="F89" s="20">
        <f>F90+F92</f>
        <v>105967027.17999999</v>
      </c>
      <c r="G89" s="20">
        <f>G90+G92</f>
        <v>69679207</v>
      </c>
      <c r="H89" s="20">
        <f>H90+H92</f>
        <v>43199711.799999997</v>
      </c>
    </row>
    <row r="90" spans="1:9" s="29" customFormat="1" ht="30.75" x14ac:dyDescent="0.25">
      <c r="A90" s="22" t="s">
        <v>211</v>
      </c>
      <c r="B90" s="23" t="s">
        <v>30</v>
      </c>
      <c r="C90" s="23" t="s">
        <v>65</v>
      </c>
      <c r="D90" s="23" t="s">
        <v>68</v>
      </c>
      <c r="E90" s="23"/>
      <c r="F90" s="24">
        <f>F91</f>
        <v>102768950.84999999</v>
      </c>
      <c r="G90" s="24">
        <f>G91</f>
        <v>66757500</v>
      </c>
      <c r="H90" s="24">
        <f>H91</f>
        <v>40057500</v>
      </c>
    </row>
    <row r="91" spans="1:9" s="29" customFormat="1" x14ac:dyDescent="0.25">
      <c r="A91" s="32" t="s">
        <v>28</v>
      </c>
      <c r="B91" s="23" t="s">
        <v>30</v>
      </c>
      <c r="C91" s="23" t="s">
        <v>65</v>
      </c>
      <c r="D91" s="23" t="s">
        <v>68</v>
      </c>
      <c r="E91" s="23" t="s">
        <v>29</v>
      </c>
      <c r="F91" s="24">
        <f>207518950.85-104750000</f>
        <v>102768950.84999999</v>
      </c>
      <c r="G91" s="24">
        <v>66757500</v>
      </c>
      <c r="H91" s="28">
        <v>40057500</v>
      </c>
    </row>
    <row r="92" spans="1:9" s="33" customFormat="1" x14ac:dyDescent="0.25">
      <c r="A92" s="22" t="s">
        <v>52</v>
      </c>
      <c r="B92" s="23" t="s">
        <v>30</v>
      </c>
      <c r="C92" s="23" t="s">
        <v>65</v>
      </c>
      <c r="D92" s="23" t="s">
        <v>69</v>
      </c>
      <c r="E92" s="23"/>
      <c r="F92" s="24">
        <f>SUBTOTAL(9,F93:F94)</f>
        <v>3198076.33</v>
      </c>
      <c r="G92" s="24">
        <f>SUBTOTAL(9,G93:G94)</f>
        <v>2921707</v>
      </c>
      <c r="H92" s="24">
        <f>SUBTOTAL(9,H93:H94)</f>
        <v>3142211.8</v>
      </c>
    </row>
    <row r="93" spans="1:9" s="33" customFormat="1" ht="75.75" x14ac:dyDescent="0.25">
      <c r="A93" s="22" t="s">
        <v>22</v>
      </c>
      <c r="B93" s="23" t="s">
        <v>30</v>
      </c>
      <c r="C93" s="23" t="s">
        <v>65</v>
      </c>
      <c r="D93" s="23" t="s">
        <v>69</v>
      </c>
      <c r="E93" s="23" t="s">
        <v>23</v>
      </c>
      <c r="F93" s="28">
        <v>1647062.35</v>
      </c>
      <c r="G93" s="28">
        <v>1527480.66</v>
      </c>
      <c r="H93" s="28">
        <v>1684548.94</v>
      </c>
    </row>
    <row r="94" spans="1:9" s="33" customFormat="1" ht="30.75" x14ac:dyDescent="0.25">
      <c r="A94" s="32" t="s">
        <v>26</v>
      </c>
      <c r="B94" s="23" t="s">
        <v>30</v>
      </c>
      <c r="C94" s="23" t="s">
        <v>65</v>
      </c>
      <c r="D94" s="23" t="s">
        <v>69</v>
      </c>
      <c r="E94" s="354">
        <v>200</v>
      </c>
      <c r="F94" s="28">
        <f>1601365.29-50351.31</f>
        <v>1551013.98</v>
      </c>
      <c r="G94" s="28">
        <f>1447346.97-53120.63</f>
        <v>1394226.34</v>
      </c>
      <c r="H94" s="28">
        <f>1513545.76-55882.9</f>
        <v>1457662.86</v>
      </c>
      <c r="I94" s="59"/>
    </row>
    <row r="95" spans="1:9" s="33" customFormat="1" x14ac:dyDescent="0.25">
      <c r="A95" s="34" t="s">
        <v>18</v>
      </c>
      <c r="B95" s="19" t="s">
        <v>30</v>
      </c>
      <c r="C95" s="19" t="s">
        <v>65</v>
      </c>
      <c r="D95" s="19">
        <v>9900000000</v>
      </c>
      <c r="E95" s="31"/>
      <c r="F95" s="68">
        <f>F96+F98</f>
        <v>3868414.19</v>
      </c>
      <c r="G95" s="68">
        <f>G96+G98</f>
        <v>3868414.19</v>
      </c>
      <c r="H95" s="68">
        <f>H96+H98</f>
        <v>3868414.19</v>
      </c>
    </row>
    <row r="96" spans="1:9" s="33" customFormat="1" ht="30.75" x14ac:dyDescent="0.25">
      <c r="A96" s="22" t="s">
        <v>20</v>
      </c>
      <c r="B96" s="23" t="s">
        <v>30</v>
      </c>
      <c r="C96" s="23" t="s">
        <v>65</v>
      </c>
      <c r="D96" s="23">
        <v>9910000000</v>
      </c>
      <c r="E96" s="31"/>
      <c r="F96" s="24">
        <f>F97</f>
        <v>3408414.19</v>
      </c>
      <c r="G96" s="24">
        <f>G97</f>
        <v>3408414.19</v>
      </c>
      <c r="H96" s="24">
        <f>H97</f>
        <v>3408414.19</v>
      </c>
    </row>
    <row r="97" spans="1:8" s="33" customFormat="1" ht="75.75" x14ac:dyDescent="0.25">
      <c r="A97" s="32" t="s">
        <v>22</v>
      </c>
      <c r="B97" s="23" t="s">
        <v>30</v>
      </c>
      <c r="C97" s="23" t="s">
        <v>65</v>
      </c>
      <c r="D97" s="23">
        <v>9910000000</v>
      </c>
      <c r="E97" s="31" t="s">
        <v>23</v>
      </c>
      <c r="F97" s="24">
        <f>'Приложение 4'!F125</f>
        <v>3408414.19</v>
      </c>
      <c r="G97" s="24">
        <f>'Приложение 4'!G125</f>
        <v>3408414.19</v>
      </c>
      <c r="H97" s="24">
        <f>'Приложение 4'!H125</f>
        <v>3408414.19</v>
      </c>
    </row>
    <row r="98" spans="1:8" s="33" customFormat="1" x14ac:dyDescent="0.25">
      <c r="A98" s="32" t="s">
        <v>58</v>
      </c>
      <c r="B98" s="23" t="s">
        <v>30</v>
      </c>
      <c r="C98" s="23" t="s">
        <v>65</v>
      </c>
      <c r="D98" s="23" t="s">
        <v>40</v>
      </c>
      <c r="E98" s="31"/>
      <c r="F98" s="24">
        <f>F99</f>
        <v>460000</v>
      </c>
      <c r="G98" s="24">
        <f>G99</f>
        <v>460000</v>
      </c>
      <c r="H98" s="24">
        <f>H99</f>
        <v>460000</v>
      </c>
    </row>
    <row r="99" spans="1:8" s="33" customFormat="1" x14ac:dyDescent="0.25">
      <c r="A99" s="32" t="s">
        <v>54</v>
      </c>
      <c r="B99" s="23" t="s">
        <v>30</v>
      </c>
      <c r="C99" s="23" t="s">
        <v>65</v>
      </c>
      <c r="D99" s="23" t="s">
        <v>40</v>
      </c>
      <c r="E99" s="31">
        <v>300</v>
      </c>
      <c r="F99" s="24">
        <f>'Приложение 4'!F128</f>
        <v>460000</v>
      </c>
      <c r="G99" s="24">
        <f>'Приложение 4'!G128</f>
        <v>460000</v>
      </c>
      <c r="H99" s="24">
        <f>'Приложение 4'!H128</f>
        <v>460000</v>
      </c>
    </row>
    <row r="100" spans="1:8" s="33" customFormat="1" x14ac:dyDescent="0.25">
      <c r="A100" s="34" t="s">
        <v>70</v>
      </c>
      <c r="B100" s="19" t="s">
        <v>30</v>
      </c>
      <c r="C100" s="19" t="s">
        <v>71</v>
      </c>
      <c r="D100" s="30"/>
      <c r="E100" s="30"/>
      <c r="F100" s="20">
        <f>F101</f>
        <v>19720000</v>
      </c>
      <c r="G100" s="20">
        <f>G101</f>
        <v>17150000</v>
      </c>
      <c r="H100" s="20">
        <f>H101</f>
        <v>17150000</v>
      </c>
    </row>
    <row r="101" spans="1:8" s="33" customFormat="1" ht="31.5" x14ac:dyDescent="0.25">
      <c r="A101" s="34" t="s">
        <v>72</v>
      </c>
      <c r="B101" s="19" t="s">
        <v>30</v>
      </c>
      <c r="C101" s="19" t="s">
        <v>71</v>
      </c>
      <c r="D101" s="35" t="s">
        <v>73</v>
      </c>
      <c r="E101" s="30"/>
      <c r="F101" s="20">
        <f t="shared" ref="F101:H102" si="9">F102</f>
        <v>19720000</v>
      </c>
      <c r="G101" s="20">
        <f t="shared" si="9"/>
        <v>17150000</v>
      </c>
      <c r="H101" s="20">
        <f t="shared" si="9"/>
        <v>17150000</v>
      </c>
    </row>
    <row r="102" spans="1:8" s="33" customFormat="1" ht="30" x14ac:dyDescent="0.25">
      <c r="A102" s="358" t="s">
        <v>207</v>
      </c>
      <c r="B102" s="23" t="s">
        <v>30</v>
      </c>
      <c r="C102" s="23" t="s">
        <v>71</v>
      </c>
      <c r="D102" s="36" t="s">
        <v>74</v>
      </c>
      <c r="E102" s="31"/>
      <c r="F102" s="24">
        <f t="shared" si="9"/>
        <v>19720000</v>
      </c>
      <c r="G102" s="24">
        <f t="shared" si="9"/>
        <v>17150000</v>
      </c>
      <c r="H102" s="24">
        <f t="shared" si="9"/>
        <v>17150000</v>
      </c>
    </row>
    <row r="103" spans="1:8" s="33" customFormat="1" ht="30.75" x14ac:dyDescent="0.25">
      <c r="A103" s="22" t="s">
        <v>26</v>
      </c>
      <c r="B103" s="23" t="s">
        <v>30</v>
      </c>
      <c r="C103" s="23" t="s">
        <v>71</v>
      </c>
      <c r="D103" s="36" t="s">
        <v>74</v>
      </c>
      <c r="E103" s="31">
        <v>800</v>
      </c>
      <c r="F103" s="24">
        <v>19720000</v>
      </c>
      <c r="G103" s="24">
        <v>17150000</v>
      </c>
      <c r="H103" s="42">
        <v>17150000</v>
      </c>
    </row>
    <row r="104" spans="1:8" s="33" customFormat="1" x14ac:dyDescent="0.25">
      <c r="A104" s="34" t="s">
        <v>75</v>
      </c>
      <c r="B104" s="19" t="s">
        <v>30</v>
      </c>
      <c r="C104" s="19" t="s">
        <v>76</v>
      </c>
      <c r="D104" s="30"/>
      <c r="E104" s="30"/>
      <c r="F104" s="20">
        <f t="shared" ref="F104:H106" si="10">F105</f>
        <v>166458555.79999998</v>
      </c>
      <c r="G104" s="20">
        <f t="shared" si="10"/>
        <v>15455434.5</v>
      </c>
      <c r="H104" s="20">
        <f t="shared" si="10"/>
        <v>15455434.5</v>
      </c>
    </row>
    <row r="105" spans="1:8" s="33" customFormat="1" ht="31.5" x14ac:dyDescent="0.25">
      <c r="A105" s="34" t="s">
        <v>72</v>
      </c>
      <c r="B105" s="19" t="s">
        <v>30</v>
      </c>
      <c r="C105" s="19" t="s">
        <v>76</v>
      </c>
      <c r="D105" s="35" t="s">
        <v>73</v>
      </c>
      <c r="E105" s="30"/>
      <c r="F105" s="20">
        <f>F106+F108</f>
        <v>166458555.79999998</v>
      </c>
      <c r="G105" s="20">
        <f>G106+G108</f>
        <v>15455434.5</v>
      </c>
      <c r="H105" s="20">
        <f>H106+H108</f>
        <v>15455434.5</v>
      </c>
    </row>
    <row r="106" spans="1:8" s="29" customFormat="1" x14ac:dyDescent="0.25">
      <c r="A106" s="358" t="s">
        <v>206</v>
      </c>
      <c r="B106" s="23" t="s">
        <v>30</v>
      </c>
      <c r="C106" s="23" t="s">
        <v>76</v>
      </c>
      <c r="D106" s="36" t="s">
        <v>74</v>
      </c>
      <c r="E106" s="31"/>
      <c r="F106" s="24">
        <f t="shared" si="10"/>
        <v>160172044.84999999</v>
      </c>
      <c r="G106" s="24">
        <f t="shared" si="10"/>
        <v>15455434.5</v>
      </c>
      <c r="H106" s="24">
        <f t="shared" si="10"/>
        <v>15455434.5</v>
      </c>
    </row>
    <row r="107" spans="1:8" s="33" customFormat="1" ht="30.75" x14ac:dyDescent="0.25">
      <c r="A107" s="22" t="s">
        <v>26</v>
      </c>
      <c r="B107" s="23" t="s">
        <v>30</v>
      </c>
      <c r="C107" s="23" t="s">
        <v>76</v>
      </c>
      <c r="D107" s="36" t="s">
        <v>74</v>
      </c>
      <c r="E107" s="31">
        <v>200</v>
      </c>
      <c r="F107" s="24">
        <f>94456761.44-6286510.95+72001794.36</f>
        <v>160172044.84999999</v>
      </c>
      <c r="G107" s="24">
        <v>15455434.5</v>
      </c>
      <c r="H107" s="28">
        <v>15455434.5</v>
      </c>
    </row>
    <row r="108" spans="1:8" s="33" customFormat="1" x14ac:dyDescent="0.25">
      <c r="A108" s="359" t="s">
        <v>52</v>
      </c>
      <c r="B108" s="23" t="s">
        <v>30</v>
      </c>
      <c r="C108" s="23" t="s">
        <v>76</v>
      </c>
      <c r="D108" s="36" t="s">
        <v>208</v>
      </c>
      <c r="E108" s="31"/>
      <c r="F108" s="24">
        <f>F109</f>
        <v>6286510.9500000002</v>
      </c>
      <c r="G108" s="24">
        <f>G109</f>
        <v>0</v>
      </c>
      <c r="H108" s="24">
        <f>H109</f>
        <v>0</v>
      </c>
    </row>
    <row r="109" spans="1:8" s="33" customFormat="1" ht="30.75" x14ac:dyDescent="0.25">
      <c r="A109" s="22" t="s">
        <v>26</v>
      </c>
      <c r="B109" s="23" t="s">
        <v>30</v>
      </c>
      <c r="C109" s="23" t="s">
        <v>76</v>
      </c>
      <c r="D109" s="36" t="s">
        <v>208</v>
      </c>
      <c r="E109" s="31">
        <v>200</v>
      </c>
      <c r="F109" s="24">
        <v>6286510.9500000002</v>
      </c>
      <c r="G109" s="24">
        <v>0</v>
      </c>
      <c r="H109" s="28">
        <v>0</v>
      </c>
    </row>
    <row r="110" spans="1:8" s="33" customFormat="1" ht="31.5" x14ac:dyDescent="0.25">
      <c r="A110" s="34" t="s">
        <v>77</v>
      </c>
      <c r="B110" s="19" t="s">
        <v>30</v>
      </c>
      <c r="C110" s="19" t="s">
        <v>78</v>
      </c>
      <c r="D110" s="30"/>
      <c r="E110" s="30"/>
      <c r="F110" s="20">
        <f>F111+F119</f>
        <v>36759054</v>
      </c>
      <c r="G110" s="20">
        <f>G111+G119</f>
        <v>27471024</v>
      </c>
      <c r="H110" s="20">
        <f>H111+H119</f>
        <v>27950723.619999997</v>
      </c>
    </row>
    <row r="111" spans="1:8" s="29" customFormat="1" ht="31.5" x14ac:dyDescent="0.25">
      <c r="A111" s="34" t="s">
        <v>153</v>
      </c>
      <c r="B111" s="19" t="s">
        <v>30</v>
      </c>
      <c r="C111" s="19" t="s">
        <v>78</v>
      </c>
      <c r="D111" s="35" t="s">
        <v>79</v>
      </c>
      <c r="E111" s="30"/>
      <c r="F111" s="20">
        <f>F112+F115</f>
        <v>36759054</v>
      </c>
      <c r="G111" s="20">
        <f>G112+G115</f>
        <v>27471024</v>
      </c>
      <c r="H111" s="20">
        <f>H112+H115</f>
        <v>27950723.619999997</v>
      </c>
    </row>
    <row r="112" spans="1:8" s="29" customFormat="1" ht="30.75" x14ac:dyDescent="0.25">
      <c r="A112" s="32" t="s">
        <v>212</v>
      </c>
      <c r="B112" s="23" t="s">
        <v>30</v>
      </c>
      <c r="C112" s="23" t="s">
        <v>78</v>
      </c>
      <c r="D112" s="36" t="s">
        <v>80</v>
      </c>
      <c r="E112" s="31"/>
      <c r="F112" s="24">
        <f t="shared" ref="F112:G112" si="11">F114+F113</f>
        <v>20761500</v>
      </c>
      <c r="G112" s="24">
        <f t="shared" si="11"/>
        <v>12763960</v>
      </c>
      <c r="H112" s="24">
        <f>H114+H113</f>
        <v>12766518.4</v>
      </c>
    </row>
    <row r="113" spans="1:8" s="29" customFormat="1" ht="30.75" x14ac:dyDescent="0.25">
      <c r="A113" s="32" t="s">
        <v>26</v>
      </c>
      <c r="B113" s="23" t="s">
        <v>30</v>
      </c>
      <c r="C113" s="23" t="s">
        <v>78</v>
      </c>
      <c r="D113" s="36" t="s">
        <v>80</v>
      </c>
      <c r="E113" s="31">
        <v>200</v>
      </c>
      <c r="F113" s="24">
        <v>211500</v>
      </c>
      <c r="G113" s="24">
        <v>213960</v>
      </c>
      <c r="H113" s="24">
        <v>216518.39999999999</v>
      </c>
    </row>
    <row r="114" spans="1:8" s="29" customFormat="1" x14ac:dyDescent="0.25">
      <c r="A114" s="32" t="s">
        <v>28</v>
      </c>
      <c r="B114" s="23" t="s">
        <v>30</v>
      </c>
      <c r="C114" s="23" t="s">
        <v>78</v>
      </c>
      <c r="D114" s="36" t="s">
        <v>80</v>
      </c>
      <c r="E114" s="31">
        <v>800</v>
      </c>
      <c r="F114" s="24">
        <f>12550000+8000000</f>
        <v>20550000</v>
      </c>
      <c r="G114" s="24">
        <f>12550000</f>
        <v>12550000</v>
      </c>
      <c r="H114" s="28">
        <f>12550000</f>
        <v>12550000</v>
      </c>
    </row>
    <row r="115" spans="1:8" s="29" customFormat="1" x14ac:dyDescent="0.25">
      <c r="A115" s="359" t="s">
        <v>52</v>
      </c>
      <c r="B115" s="23" t="s">
        <v>30</v>
      </c>
      <c r="C115" s="23" t="s">
        <v>78</v>
      </c>
      <c r="D115" s="36" t="s">
        <v>876</v>
      </c>
      <c r="E115" s="31"/>
      <c r="F115" s="24">
        <f>SUM(F116:F118)</f>
        <v>15997554</v>
      </c>
      <c r="G115" s="24">
        <f>SUM(G116:G118)</f>
        <v>14707064</v>
      </c>
      <c r="H115" s="24">
        <f>SUM(H116:H118)</f>
        <v>15184205.219999999</v>
      </c>
    </row>
    <row r="116" spans="1:8" s="29" customFormat="1" ht="75.75" x14ac:dyDescent="0.25">
      <c r="A116" s="22" t="s">
        <v>22</v>
      </c>
      <c r="B116" s="23" t="s">
        <v>30</v>
      </c>
      <c r="C116" s="23" t="s">
        <v>78</v>
      </c>
      <c r="D116" s="36" t="s">
        <v>876</v>
      </c>
      <c r="E116" s="31">
        <v>100</v>
      </c>
      <c r="F116" s="24">
        <f>8215768+1090906</f>
        <v>9306674</v>
      </c>
      <c r="G116" s="24">
        <v>8007578</v>
      </c>
      <c r="H116" s="28">
        <v>8222579.3200000003</v>
      </c>
    </row>
    <row r="117" spans="1:8" s="29" customFormat="1" ht="30.75" x14ac:dyDescent="0.25">
      <c r="A117" s="22" t="s">
        <v>26</v>
      </c>
      <c r="B117" s="23" t="s">
        <v>30</v>
      </c>
      <c r="C117" s="23" t="s">
        <v>78</v>
      </c>
      <c r="D117" s="36" t="s">
        <v>876</v>
      </c>
      <c r="E117" s="31">
        <v>200</v>
      </c>
      <c r="F117" s="24">
        <f>5904480-211500</f>
        <v>5692980</v>
      </c>
      <c r="G117" s="24">
        <f>5915546-213960</f>
        <v>5701586</v>
      </c>
      <c r="H117" s="28">
        <f>6180244.3-216518.4</f>
        <v>5963725.8999999994</v>
      </c>
    </row>
    <row r="118" spans="1:8" s="29" customFormat="1" x14ac:dyDescent="0.25">
      <c r="A118" s="32" t="s">
        <v>28</v>
      </c>
      <c r="B118" s="23" t="s">
        <v>30</v>
      </c>
      <c r="C118" s="23" t="s">
        <v>78</v>
      </c>
      <c r="D118" s="36" t="s">
        <v>876</v>
      </c>
      <c r="E118" s="31">
        <v>800</v>
      </c>
      <c r="F118" s="24">
        <v>997900</v>
      </c>
      <c r="G118" s="24">
        <v>997900</v>
      </c>
      <c r="H118" s="28">
        <v>997900</v>
      </c>
    </row>
    <row r="119" spans="1:8" s="33" customFormat="1" hidden="1" x14ac:dyDescent="0.25">
      <c r="A119" s="18" t="s">
        <v>18</v>
      </c>
      <c r="B119" s="19" t="s">
        <v>30</v>
      </c>
      <c r="C119" s="19" t="s">
        <v>78</v>
      </c>
      <c r="D119" s="35" t="s">
        <v>19</v>
      </c>
      <c r="E119" s="30"/>
      <c r="F119" s="20">
        <f>F120</f>
        <v>0</v>
      </c>
      <c r="G119" s="20">
        <f>G120</f>
        <v>0</v>
      </c>
      <c r="H119" s="42"/>
    </row>
    <row r="120" spans="1:8" s="29" customFormat="1" hidden="1" x14ac:dyDescent="0.25">
      <c r="A120" s="22" t="s">
        <v>58</v>
      </c>
      <c r="B120" s="23" t="s">
        <v>30</v>
      </c>
      <c r="C120" s="23" t="s">
        <v>78</v>
      </c>
      <c r="D120" s="36" t="s">
        <v>40</v>
      </c>
      <c r="E120" s="31"/>
      <c r="F120" s="24">
        <f>F121</f>
        <v>0</v>
      </c>
      <c r="G120" s="24">
        <f>G121</f>
        <v>0</v>
      </c>
      <c r="H120" s="28"/>
    </row>
    <row r="121" spans="1:8" s="29" customFormat="1" hidden="1" x14ac:dyDescent="0.25">
      <c r="A121" s="32" t="s">
        <v>28</v>
      </c>
      <c r="B121" s="23" t="s">
        <v>30</v>
      </c>
      <c r="C121" s="23" t="s">
        <v>78</v>
      </c>
      <c r="D121" s="36" t="s">
        <v>40</v>
      </c>
      <c r="E121" s="31">
        <v>800</v>
      </c>
      <c r="F121" s="24">
        <f>'[1]Приложение 3'!G132</f>
        <v>0</v>
      </c>
      <c r="G121" s="24">
        <f>'[1]Приложение 3'!H132</f>
        <v>0</v>
      </c>
      <c r="H121" s="28"/>
    </row>
    <row r="122" spans="1:8" s="29" customFormat="1" hidden="1" x14ac:dyDescent="0.25">
      <c r="A122" s="18" t="s">
        <v>81</v>
      </c>
      <c r="B122" s="19" t="s">
        <v>65</v>
      </c>
      <c r="C122" s="19"/>
      <c r="D122" s="35"/>
      <c r="E122" s="30"/>
      <c r="F122" s="20">
        <f t="shared" ref="F122:G125" si="12">F123</f>
        <v>0</v>
      </c>
      <c r="G122" s="20">
        <f t="shared" si="12"/>
        <v>0</v>
      </c>
      <c r="H122" s="28"/>
    </row>
    <row r="123" spans="1:8" s="29" customFormat="1" hidden="1" x14ac:dyDescent="0.25">
      <c r="A123" s="18" t="s">
        <v>82</v>
      </c>
      <c r="B123" s="19" t="s">
        <v>65</v>
      </c>
      <c r="C123" s="19" t="s">
        <v>25</v>
      </c>
      <c r="D123" s="35"/>
      <c r="E123" s="30"/>
      <c r="F123" s="20">
        <f t="shared" si="12"/>
        <v>0</v>
      </c>
      <c r="G123" s="20">
        <f t="shared" si="12"/>
        <v>0</v>
      </c>
      <c r="H123" s="28"/>
    </row>
    <row r="124" spans="1:8" s="29" customFormat="1" hidden="1" x14ac:dyDescent="0.25">
      <c r="A124" s="18" t="s">
        <v>18</v>
      </c>
      <c r="B124" s="19" t="s">
        <v>65</v>
      </c>
      <c r="C124" s="19" t="s">
        <v>25</v>
      </c>
      <c r="D124" s="35" t="s">
        <v>19</v>
      </c>
      <c r="E124" s="30"/>
      <c r="F124" s="20">
        <f t="shared" si="12"/>
        <v>0</v>
      </c>
      <c r="G124" s="20">
        <f t="shared" si="12"/>
        <v>0</v>
      </c>
      <c r="H124" s="28"/>
    </row>
    <row r="125" spans="1:8" s="29" customFormat="1" hidden="1" x14ac:dyDescent="0.25">
      <c r="A125" s="22" t="s">
        <v>58</v>
      </c>
      <c r="B125" s="23" t="s">
        <v>65</v>
      </c>
      <c r="C125" s="23" t="s">
        <v>25</v>
      </c>
      <c r="D125" s="36" t="s">
        <v>40</v>
      </c>
      <c r="E125" s="31"/>
      <c r="F125" s="24">
        <f t="shared" si="12"/>
        <v>0</v>
      </c>
      <c r="G125" s="24">
        <f t="shared" si="12"/>
        <v>0</v>
      </c>
      <c r="H125" s="28"/>
    </row>
    <row r="126" spans="1:8" s="29" customFormat="1" ht="30.75" hidden="1" x14ac:dyDescent="0.25">
      <c r="A126" s="22" t="s">
        <v>26</v>
      </c>
      <c r="B126" s="23" t="s">
        <v>65</v>
      </c>
      <c r="C126" s="23" t="s">
        <v>25</v>
      </c>
      <c r="D126" s="36" t="s">
        <v>40</v>
      </c>
      <c r="E126" s="31">
        <v>200</v>
      </c>
      <c r="F126" s="24">
        <f>'[1]Приложение 3'!G144</f>
        <v>0</v>
      </c>
      <c r="G126" s="24">
        <f>'[1]Приложение 3'!H144</f>
        <v>0</v>
      </c>
      <c r="H126" s="28"/>
    </row>
    <row r="127" spans="1:8" s="33" customFormat="1" x14ac:dyDescent="0.25">
      <c r="A127" s="34" t="s">
        <v>83</v>
      </c>
      <c r="B127" s="19" t="s">
        <v>32</v>
      </c>
      <c r="C127" s="19"/>
      <c r="D127" s="30"/>
      <c r="E127" s="30"/>
      <c r="F127" s="20">
        <f t="shared" ref="F127:H129" si="13">F128</f>
        <v>30654124.240000002</v>
      </c>
      <c r="G127" s="20">
        <f t="shared" si="13"/>
        <v>31880289.210000001</v>
      </c>
      <c r="H127" s="20">
        <f t="shared" si="13"/>
        <v>33155500.780000001</v>
      </c>
    </row>
    <row r="128" spans="1:8" s="33" customFormat="1" ht="31.5" x14ac:dyDescent="0.25">
      <c r="A128" s="18" t="s">
        <v>84</v>
      </c>
      <c r="B128" s="19" t="s">
        <v>32</v>
      </c>
      <c r="C128" s="19" t="s">
        <v>25</v>
      </c>
      <c r="D128" s="35"/>
      <c r="E128" s="30"/>
      <c r="F128" s="20">
        <f t="shared" si="13"/>
        <v>30654124.240000002</v>
      </c>
      <c r="G128" s="20">
        <f t="shared" si="13"/>
        <v>31880289.210000001</v>
      </c>
      <c r="H128" s="20">
        <f t="shared" si="13"/>
        <v>33155500.780000001</v>
      </c>
    </row>
    <row r="129" spans="1:12" s="33" customFormat="1" ht="31.5" x14ac:dyDescent="0.25">
      <c r="A129" s="34" t="s">
        <v>85</v>
      </c>
      <c r="B129" s="19" t="s">
        <v>32</v>
      </c>
      <c r="C129" s="19" t="s">
        <v>25</v>
      </c>
      <c r="D129" s="360">
        <v>7100000000</v>
      </c>
      <c r="E129" s="218"/>
      <c r="F129" s="20">
        <f t="shared" si="13"/>
        <v>30654124.240000002</v>
      </c>
      <c r="G129" s="20">
        <f t="shared" si="13"/>
        <v>31880289.210000001</v>
      </c>
      <c r="H129" s="20">
        <f t="shared" si="13"/>
        <v>33155500.780000001</v>
      </c>
    </row>
    <row r="130" spans="1:12" s="33" customFormat="1" ht="45.75" x14ac:dyDescent="0.25">
      <c r="A130" s="32" t="s">
        <v>213</v>
      </c>
      <c r="B130" s="23" t="s">
        <v>32</v>
      </c>
      <c r="C130" s="23" t="s">
        <v>25</v>
      </c>
      <c r="D130" s="354">
        <v>7130000000</v>
      </c>
      <c r="E130" s="215"/>
      <c r="F130" s="24">
        <f>SUM(F131:F133)</f>
        <v>30654124.240000002</v>
      </c>
      <c r="G130" s="24">
        <f>SUM(G131:G133)</f>
        <v>31880289.210000001</v>
      </c>
      <c r="H130" s="24">
        <f>SUM(H131:H133)</f>
        <v>33155500.780000001</v>
      </c>
    </row>
    <row r="131" spans="1:12" s="33" customFormat="1" ht="30.75" x14ac:dyDescent="0.25">
      <c r="A131" s="32" t="s">
        <v>26</v>
      </c>
      <c r="B131" s="23" t="s">
        <v>32</v>
      </c>
      <c r="C131" s="23" t="s">
        <v>25</v>
      </c>
      <c r="D131" s="354">
        <v>7130000000</v>
      </c>
      <c r="E131" s="354">
        <v>200</v>
      </c>
      <c r="F131" s="24">
        <v>30654124.240000002</v>
      </c>
      <c r="G131" s="24">
        <v>31880289.210000001</v>
      </c>
      <c r="H131" s="28">
        <v>33155500.780000001</v>
      </c>
    </row>
    <row r="132" spans="1:12" s="33" customFormat="1" ht="27" customHeight="1" x14ac:dyDescent="0.25">
      <c r="A132" s="32" t="s">
        <v>50</v>
      </c>
      <c r="B132" s="23" t="s">
        <v>32</v>
      </c>
      <c r="C132" s="23" t="s">
        <v>25</v>
      </c>
      <c r="D132" s="354">
        <v>7130000000</v>
      </c>
      <c r="E132" s="354">
        <v>400</v>
      </c>
      <c r="F132" s="24">
        <v>0</v>
      </c>
      <c r="G132" s="24">
        <v>0</v>
      </c>
      <c r="H132" s="28">
        <v>0</v>
      </c>
      <c r="I132" s="59"/>
    </row>
    <row r="133" spans="1:12" s="33" customFormat="1" hidden="1" x14ac:dyDescent="0.25">
      <c r="A133" s="37" t="s">
        <v>86</v>
      </c>
      <c r="B133" s="23" t="s">
        <v>32</v>
      </c>
      <c r="C133" s="23" t="s">
        <v>25</v>
      </c>
      <c r="D133" s="354">
        <v>7130000000</v>
      </c>
      <c r="E133" s="354">
        <v>500</v>
      </c>
      <c r="F133" s="24">
        <v>0</v>
      </c>
      <c r="G133" s="24">
        <v>0</v>
      </c>
      <c r="H133" s="28">
        <v>0</v>
      </c>
    </row>
    <row r="134" spans="1:12" s="33" customFormat="1" x14ac:dyDescent="0.25">
      <c r="A134" s="34" t="s">
        <v>87</v>
      </c>
      <c r="B134" s="19" t="s">
        <v>34</v>
      </c>
      <c r="C134" s="19"/>
      <c r="D134" s="30"/>
      <c r="E134" s="30"/>
      <c r="F134" s="20">
        <f>F135+F146+F167+F206+F221+F183</f>
        <v>1442093253.6199999</v>
      </c>
      <c r="G134" s="20">
        <f>G135+G146+G167+G206+G221+G183</f>
        <v>1334651200.97</v>
      </c>
      <c r="H134" s="20">
        <f>H135+H146+H167+H206+H221+H183</f>
        <v>1364209207.4884</v>
      </c>
    </row>
    <row r="135" spans="1:12" s="33" customFormat="1" x14ac:dyDescent="0.25">
      <c r="A135" s="34" t="s">
        <v>88</v>
      </c>
      <c r="B135" s="19" t="s">
        <v>34</v>
      </c>
      <c r="C135" s="19" t="s">
        <v>15</v>
      </c>
      <c r="D135" s="30"/>
      <c r="E135" s="30"/>
      <c r="F135" s="20">
        <f>F136+F142</f>
        <v>392137112.92999995</v>
      </c>
      <c r="G135" s="20">
        <f>G136+G142</f>
        <v>388941350.53000003</v>
      </c>
      <c r="H135" s="20">
        <f>H136+H142</f>
        <v>402363350.30000007</v>
      </c>
    </row>
    <row r="136" spans="1:12" s="38" customFormat="1" x14ac:dyDescent="0.25">
      <c r="A136" s="34" t="s">
        <v>89</v>
      </c>
      <c r="B136" s="19" t="s">
        <v>34</v>
      </c>
      <c r="C136" s="19" t="s">
        <v>15</v>
      </c>
      <c r="D136" s="35" t="s">
        <v>90</v>
      </c>
      <c r="E136" s="30"/>
      <c r="F136" s="20">
        <f>F137</f>
        <v>384526634.64999998</v>
      </c>
      <c r="G136" s="20">
        <f>G137</f>
        <v>381617159.83000004</v>
      </c>
      <c r="H136" s="20">
        <f>H137</f>
        <v>395325447.19000006</v>
      </c>
      <c r="J136" s="394"/>
      <c r="K136" s="394"/>
      <c r="L136" s="394"/>
    </row>
    <row r="137" spans="1:12" s="1" customFormat="1" ht="15" x14ac:dyDescent="0.2">
      <c r="A137" s="361" t="s">
        <v>52</v>
      </c>
      <c r="B137" s="23" t="s">
        <v>34</v>
      </c>
      <c r="C137" s="23" t="s">
        <v>15</v>
      </c>
      <c r="D137" s="36" t="s">
        <v>91</v>
      </c>
      <c r="E137" s="31"/>
      <c r="F137" s="24">
        <f>SUM(F138:F141)</f>
        <v>384526634.64999998</v>
      </c>
      <c r="G137" s="24">
        <f>SUM(G138:G141)</f>
        <v>381617159.83000004</v>
      </c>
      <c r="H137" s="24">
        <f>SUM(H138:H141)</f>
        <v>395325447.19000006</v>
      </c>
    </row>
    <row r="138" spans="1:12" s="38" customFormat="1" ht="75" x14ac:dyDescent="0.2">
      <c r="A138" s="32" t="s">
        <v>22</v>
      </c>
      <c r="B138" s="23" t="s">
        <v>34</v>
      </c>
      <c r="C138" s="23" t="s">
        <v>15</v>
      </c>
      <c r="D138" s="36" t="s">
        <v>91</v>
      </c>
      <c r="E138" s="31">
        <v>100</v>
      </c>
      <c r="F138" s="28">
        <f>197841035.19-1900000</f>
        <v>195941035.19</v>
      </c>
      <c r="G138" s="28">
        <f>197841035.19-1900000</f>
        <v>195941035.19</v>
      </c>
      <c r="H138" s="28">
        <v>199594401.33000001</v>
      </c>
    </row>
    <row r="139" spans="1:12" s="38" customFormat="1" ht="30" x14ac:dyDescent="0.2">
      <c r="A139" s="22" t="s">
        <v>26</v>
      </c>
      <c r="B139" s="23" t="s">
        <v>34</v>
      </c>
      <c r="C139" s="23" t="s">
        <v>15</v>
      </c>
      <c r="D139" s="36" t="s">
        <v>91</v>
      </c>
      <c r="E139" s="31">
        <v>200</v>
      </c>
      <c r="F139" s="28">
        <f>185538123.94-803340.48</f>
        <v>184734783.46000001</v>
      </c>
      <c r="G139" s="28">
        <f>185919694.43-1800000-5772725.07+4304844.99-835473.71</f>
        <v>181816340.64000002</v>
      </c>
      <c r="H139" s="28">
        <f>191365248.44+1374907.12-868893.7</f>
        <v>191871261.86000001</v>
      </c>
      <c r="J139" s="394"/>
    </row>
    <row r="140" spans="1:12" s="38" customFormat="1" ht="15" hidden="1" x14ac:dyDescent="0.2">
      <c r="A140" s="32" t="s">
        <v>54</v>
      </c>
      <c r="B140" s="23" t="s">
        <v>34</v>
      </c>
      <c r="C140" s="23" t="s">
        <v>15</v>
      </c>
      <c r="D140" s="36" t="s">
        <v>91</v>
      </c>
      <c r="E140" s="31">
        <v>300</v>
      </c>
      <c r="F140" s="28">
        <v>0</v>
      </c>
      <c r="G140" s="28">
        <v>0</v>
      </c>
      <c r="H140" s="28">
        <v>0</v>
      </c>
    </row>
    <row r="141" spans="1:12" s="33" customFormat="1" x14ac:dyDescent="0.25">
      <c r="A141" s="32" t="s">
        <v>28</v>
      </c>
      <c r="B141" s="23" t="s">
        <v>34</v>
      </c>
      <c r="C141" s="23" t="s">
        <v>15</v>
      </c>
      <c r="D141" s="36" t="s">
        <v>91</v>
      </c>
      <c r="E141" s="31">
        <v>800</v>
      </c>
      <c r="F141" s="28">
        <v>3850816</v>
      </c>
      <c r="G141" s="28">
        <v>3859784</v>
      </c>
      <c r="H141" s="28">
        <v>3859784</v>
      </c>
    </row>
    <row r="142" spans="1:12" s="33" customFormat="1" x14ac:dyDescent="0.25">
      <c r="A142" s="18" t="s">
        <v>18</v>
      </c>
      <c r="B142" s="19" t="s">
        <v>34</v>
      </c>
      <c r="C142" s="19" t="s">
        <v>15</v>
      </c>
      <c r="D142" s="39" t="s">
        <v>19</v>
      </c>
      <c r="E142" s="30"/>
      <c r="F142" s="20">
        <f>F143</f>
        <v>7610478.2800000003</v>
      </c>
      <c r="G142" s="20">
        <f>G143</f>
        <v>7324190.7000000002</v>
      </c>
      <c r="H142" s="20">
        <f>H143</f>
        <v>7037903.1100000003</v>
      </c>
    </row>
    <row r="143" spans="1:12" s="33" customFormat="1" x14ac:dyDescent="0.25">
      <c r="A143" s="22" t="s">
        <v>58</v>
      </c>
      <c r="B143" s="23" t="s">
        <v>34</v>
      </c>
      <c r="C143" s="23" t="s">
        <v>15</v>
      </c>
      <c r="D143" s="40" t="s">
        <v>40</v>
      </c>
      <c r="E143" s="31"/>
      <c r="F143" s="24">
        <f>F145+F144</f>
        <v>7610478.2800000003</v>
      </c>
      <c r="G143" s="24">
        <f>G145+G144</f>
        <v>7324190.7000000002</v>
      </c>
      <c r="H143" s="24">
        <f>H145+H144</f>
        <v>7037903.1100000003</v>
      </c>
    </row>
    <row r="144" spans="1:12" s="33" customFormat="1" ht="30.75" hidden="1" x14ac:dyDescent="0.25">
      <c r="A144" s="22" t="s">
        <v>26</v>
      </c>
      <c r="B144" s="23" t="s">
        <v>34</v>
      </c>
      <c r="C144" s="23" t="s">
        <v>15</v>
      </c>
      <c r="D144" s="40" t="s">
        <v>40</v>
      </c>
      <c r="E144" s="31">
        <v>200</v>
      </c>
      <c r="F144" s="24"/>
      <c r="G144" s="24"/>
      <c r="H144" s="42"/>
    </row>
    <row r="145" spans="1:8" s="33" customFormat="1" x14ac:dyDescent="0.25">
      <c r="A145" s="32" t="s">
        <v>28</v>
      </c>
      <c r="B145" s="23" t="s">
        <v>34</v>
      </c>
      <c r="C145" s="23" t="s">
        <v>15</v>
      </c>
      <c r="D145" s="40" t="s">
        <v>40</v>
      </c>
      <c r="E145" s="31">
        <v>800</v>
      </c>
      <c r="F145" s="24">
        <f>'Приложение 4'!F152</f>
        <v>7610478.2800000003</v>
      </c>
      <c r="G145" s="24">
        <f>'Приложение 4'!G152</f>
        <v>7324190.7000000002</v>
      </c>
      <c r="H145" s="24">
        <f>'Приложение 4'!H152</f>
        <v>7037903.1100000003</v>
      </c>
    </row>
    <row r="146" spans="1:8" s="33" customFormat="1" x14ac:dyDescent="0.25">
      <c r="A146" s="34" t="s">
        <v>92</v>
      </c>
      <c r="B146" s="19" t="s">
        <v>34</v>
      </c>
      <c r="C146" s="19" t="s">
        <v>17</v>
      </c>
      <c r="D146" s="30"/>
      <c r="E146" s="30"/>
      <c r="F146" s="20">
        <f>F147+F159+F162</f>
        <v>638491606.35000002</v>
      </c>
      <c r="G146" s="20">
        <f>G147+G159+G162</f>
        <v>527472658.45999998</v>
      </c>
      <c r="H146" s="20">
        <f>H147+H159+H162</f>
        <v>537328644.54999995</v>
      </c>
    </row>
    <row r="147" spans="1:8" s="33" customFormat="1" x14ac:dyDescent="0.25">
      <c r="A147" s="34" t="s">
        <v>89</v>
      </c>
      <c r="B147" s="19" t="s">
        <v>34</v>
      </c>
      <c r="C147" s="19" t="s">
        <v>17</v>
      </c>
      <c r="D147" s="35" t="s">
        <v>90</v>
      </c>
      <c r="E147" s="30"/>
      <c r="F147" s="20">
        <f>F154+F151+F148</f>
        <v>538491606.35000002</v>
      </c>
      <c r="G147" s="20">
        <f>G154+G151+G148</f>
        <v>527472658.45999998</v>
      </c>
      <c r="H147" s="20">
        <f>H154+H151+H148</f>
        <v>537328644.54999995</v>
      </c>
    </row>
    <row r="148" spans="1:8" s="29" customFormat="1" ht="60.75" x14ac:dyDescent="0.25">
      <c r="A148" s="32" t="s">
        <v>980</v>
      </c>
      <c r="B148" s="23" t="s">
        <v>34</v>
      </c>
      <c r="C148" s="23" t="s">
        <v>17</v>
      </c>
      <c r="D148" s="36" t="s">
        <v>94</v>
      </c>
      <c r="E148" s="31"/>
      <c r="F148" s="24">
        <f>SUM(F149:F150)</f>
        <v>88434</v>
      </c>
      <c r="G148" s="24">
        <f>SUM(G149:G150)</f>
        <v>88434</v>
      </c>
      <c r="H148" s="24">
        <f>SUM(H149:H150)</f>
        <v>86783.78</v>
      </c>
    </row>
    <row r="149" spans="1:8" s="33" customFormat="1" ht="75.75" x14ac:dyDescent="0.25">
      <c r="A149" s="32" t="s">
        <v>22</v>
      </c>
      <c r="B149" s="23" t="s">
        <v>34</v>
      </c>
      <c r="C149" s="23" t="s">
        <v>17</v>
      </c>
      <c r="D149" s="135" t="s">
        <v>94</v>
      </c>
      <c r="E149" s="136" t="s">
        <v>23</v>
      </c>
      <c r="F149" s="24">
        <v>32425.8</v>
      </c>
      <c r="G149" s="24">
        <v>32425.8</v>
      </c>
      <c r="H149" s="28">
        <v>30775.579999999998</v>
      </c>
    </row>
    <row r="150" spans="1:8" s="33" customFormat="1" ht="30.75" x14ac:dyDescent="0.25">
      <c r="A150" s="32" t="s">
        <v>56</v>
      </c>
      <c r="B150" s="23" t="s">
        <v>34</v>
      </c>
      <c r="C150" s="23" t="s">
        <v>17</v>
      </c>
      <c r="D150" s="135" t="s">
        <v>94</v>
      </c>
      <c r="E150" s="136" t="s">
        <v>57</v>
      </c>
      <c r="F150" s="24">
        <v>56008.2</v>
      </c>
      <c r="G150" s="24">
        <v>56008.2</v>
      </c>
      <c r="H150" s="28">
        <v>56008.2</v>
      </c>
    </row>
    <row r="151" spans="1:8" s="29" customFormat="1" ht="30.75" x14ac:dyDescent="0.25">
      <c r="A151" s="32" t="s">
        <v>872</v>
      </c>
      <c r="B151" s="23" t="s">
        <v>34</v>
      </c>
      <c r="C151" s="23" t="s">
        <v>17</v>
      </c>
      <c r="D151" s="36" t="s">
        <v>95</v>
      </c>
      <c r="E151" s="31"/>
      <c r="F151" s="24">
        <f>SUM(F152:F153)</f>
        <v>3801420.01</v>
      </c>
      <c r="G151" s="24">
        <f>SUM(G152:G153)</f>
        <v>0</v>
      </c>
      <c r="H151" s="24">
        <f>SUM(H152:H153)</f>
        <v>0</v>
      </c>
    </row>
    <row r="152" spans="1:8" s="29" customFormat="1" ht="30.75" x14ac:dyDescent="0.25">
      <c r="A152" s="22" t="s">
        <v>26</v>
      </c>
      <c r="B152" s="23" t="s">
        <v>34</v>
      </c>
      <c r="C152" s="23" t="s">
        <v>17</v>
      </c>
      <c r="D152" s="36" t="s">
        <v>95</v>
      </c>
      <c r="E152" s="31">
        <v>200</v>
      </c>
      <c r="F152" s="24">
        <v>576496.01</v>
      </c>
      <c r="G152" s="24">
        <v>0</v>
      </c>
      <c r="H152" s="28">
        <v>0</v>
      </c>
    </row>
    <row r="153" spans="1:8" s="29" customFormat="1" ht="30.75" x14ac:dyDescent="0.25">
      <c r="A153" s="32" t="s">
        <v>56</v>
      </c>
      <c r="B153" s="23" t="s">
        <v>34</v>
      </c>
      <c r="C153" s="23" t="s">
        <v>17</v>
      </c>
      <c r="D153" s="36" t="s">
        <v>95</v>
      </c>
      <c r="E153" s="31">
        <v>600</v>
      </c>
      <c r="F153" s="24">
        <v>3224924</v>
      </c>
      <c r="G153" s="24">
        <v>0</v>
      </c>
      <c r="H153" s="28">
        <v>0</v>
      </c>
    </row>
    <row r="154" spans="1:8" s="33" customFormat="1" x14ac:dyDescent="0.25">
      <c r="A154" s="361" t="s">
        <v>52</v>
      </c>
      <c r="B154" s="23" t="s">
        <v>34</v>
      </c>
      <c r="C154" s="23" t="s">
        <v>17</v>
      </c>
      <c r="D154" s="36" t="s">
        <v>91</v>
      </c>
      <c r="E154" s="31"/>
      <c r="F154" s="24">
        <f>SUM(F155:F158)</f>
        <v>534601752.33999997</v>
      </c>
      <c r="G154" s="24">
        <f>SUM(G155:G158)</f>
        <v>527384224.45999998</v>
      </c>
      <c r="H154" s="24">
        <f>SUM(H155:H158)</f>
        <v>537241860.76999998</v>
      </c>
    </row>
    <row r="155" spans="1:8" s="33" customFormat="1" ht="75.75" x14ac:dyDescent="0.25">
      <c r="A155" s="22" t="s">
        <v>22</v>
      </c>
      <c r="B155" s="23" t="s">
        <v>34</v>
      </c>
      <c r="C155" s="23" t="s">
        <v>17</v>
      </c>
      <c r="D155" s="36" t="s">
        <v>91</v>
      </c>
      <c r="E155" s="31">
        <v>100</v>
      </c>
      <c r="F155" s="28">
        <f>110071833.9-1300000</f>
        <v>108771833.90000001</v>
      </c>
      <c r="G155" s="28">
        <v>111833533.09999999</v>
      </c>
      <c r="H155" s="28">
        <f>111903891.59+1000000</f>
        <v>112903891.59</v>
      </c>
    </row>
    <row r="156" spans="1:8" s="33" customFormat="1" ht="30.75" x14ac:dyDescent="0.25">
      <c r="A156" s="22" t="s">
        <v>26</v>
      </c>
      <c r="B156" s="23" t="s">
        <v>34</v>
      </c>
      <c r="C156" s="23" t="s">
        <v>17</v>
      </c>
      <c r="D156" s="36" t="s">
        <v>91</v>
      </c>
      <c r="E156" s="31">
        <v>200</v>
      </c>
      <c r="F156" s="28">
        <v>88384560.849999994</v>
      </c>
      <c r="G156" s="28">
        <v>82330600.650000006</v>
      </c>
      <c r="H156" s="28">
        <f>85301966.48+477999.87-283806.78</f>
        <v>85496159.570000008</v>
      </c>
    </row>
    <row r="157" spans="1:8" s="33" customFormat="1" ht="30.75" x14ac:dyDescent="0.25">
      <c r="A157" s="32" t="s">
        <v>56</v>
      </c>
      <c r="B157" s="23" t="s">
        <v>34</v>
      </c>
      <c r="C157" s="23" t="s">
        <v>17</v>
      </c>
      <c r="D157" s="36" t="s">
        <v>91</v>
      </c>
      <c r="E157" s="31">
        <v>600</v>
      </c>
      <c r="F157" s="28">
        <v>330240209.58999997</v>
      </c>
      <c r="G157" s="28">
        <v>326014942.70999998</v>
      </c>
      <c r="H157" s="28">
        <v>331636661.61000001</v>
      </c>
    </row>
    <row r="158" spans="1:8" s="33" customFormat="1" x14ac:dyDescent="0.25">
      <c r="A158" s="32" t="s">
        <v>28</v>
      </c>
      <c r="B158" s="23" t="s">
        <v>34</v>
      </c>
      <c r="C158" s="23" t="s">
        <v>17</v>
      </c>
      <c r="D158" s="36" t="s">
        <v>91</v>
      </c>
      <c r="E158" s="31">
        <v>800</v>
      </c>
      <c r="F158" s="28">
        <v>7205148</v>
      </c>
      <c r="G158" s="28">
        <v>7205148</v>
      </c>
      <c r="H158" s="28">
        <v>7205148</v>
      </c>
    </row>
    <row r="159" spans="1:8" s="33" customFormat="1" ht="31.5" x14ac:dyDescent="0.25">
      <c r="A159" s="34" t="s">
        <v>47</v>
      </c>
      <c r="B159" s="23" t="s">
        <v>34</v>
      </c>
      <c r="C159" s="23" t="s">
        <v>17</v>
      </c>
      <c r="D159" s="35" t="s">
        <v>48</v>
      </c>
      <c r="E159" s="30"/>
      <c r="F159" s="42">
        <f t="shared" ref="F159:H160" si="14">F160</f>
        <v>50000000</v>
      </c>
      <c r="G159" s="42">
        <f t="shared" si="14"/>
        <v>0</v>
      </c>
      <c r="H159" s="42">
        <f t="shared" si="14"/>
        <v>0</v>
      </c>
    </row>
    <row r="160" spans="1:8" s="33" customFormat="1" x14ac:dyDescent="0.25">
      <c r="A160" s="32" t="s">
        <v>146</v>
      </c>
      <c r="B160" s="23" t="s">
        <v>34</v>
      </c>
      <c r="C160" s="23" t="s">
        <v>17</v>
      </c>
      <c r="D160" s="36" t="s">
        <v>49</v>
      </c>
      <c r="E160" s="31"/>
      <c r="F160" s="28">
        <f t="shared" si="14"/>
        <v>50000000</v>
      </c>
      <c r="G160" s="28">
        <f t="shared" si="14"/>
        <v>0</v>
      </c>
      <c r="H160" s="28">
        <f t="shared" si="14"/>
        <v>0</v>
      </c>
    </row>
    <row r="161" spans="1:8" s="33" customFormat="1" ht="30.75" x14ac:dyDescent="0.25">
      <c r="A161" s="32" t="s">
        <v>50</v>
      </c>
      <c r="B161" s="23" t="s">
        <v>34</v>
      </c>
      <c r="C161" s="23" t="s">
        <v>17</v>
      </c>
      <c r="D161" s="36" t="s">
        <v>49</v>
      </c>
      <c r="E161" s="31">
        <v>400</v>
      </c>
      <c r="F161" s="28">
        <v>50000000</v>
      </c>
      <c r="G161" s="28">
        <v>0</v>
      </c>
      <c r="H161" s="28">
        <v>0</v>
      </c>
    </row>
    <row r="162" spans="1:8" s="33" customFormat="1" x14ac:dyDescent="0.25">
      <c r="A162" s="18" t="s">
        <v>18</v>
      </c>
      <c r="B162" s="19" t="s">
        <v>34</v>
      </c>
      <c r="C162" s="19" t="s">
        <v>17</v>
      </c>
      <c r="D162" s="39" t="s">
        <v>19</v>
      </c>
      <c r="E162" s="31"/>
      <c r="F162" s="42">
        <f>F163</f>
        <v>50000000</v>
      </c>
      <c r="G162" s="42">
        <f>G163</f>
        <v>0</v>
      </c>
      <c r="H162" s="42">
        <f>H163</f>
        <v>0</v>
      </c>
    </row>
    <row r="163" spans="1:8" s="33" customFormat="1" x14ac:dyDescent="0.25">
      <c r="A163" s="22" t="s">
        <v>58</v>
      </c>
      <c r="B163" s="23" t="s">
        <v>34</v>
      </c>
      <c r="C163" s="23" t="s">
        <v>17</v>
      </c>
      <c r="D163" s="40" t="s">
        <v>40</v>
      </c>
      <c r="E163" s="31"/>
      <c r="F163" s="28">
        <f>SUM(F164:F166)</f>
        <v>50000000</v>
      </c>
      <c r="G163" s="28">
        <f>SUM(G164:G166)</f>
        <v>0</v>
      </c>
      <c r="H163" s="28">
        <f>SUM(H164:H166)</f>
        <v>0</v>
      </c>
    </row>
    <row r="164" spans="1:8" s="33" customFormat="1" ht="30.75" hidden="1" x14ac:dyDescent="0.25">
      <c r="A164" s="22" t="s">
        <v>26</v>
      </c>
      <c r="B164" s="23" t="s">
        <v>34</v>
      </c>
      <c r="C164" s="23" t="s">
        <v>17</v>
      </c>
      <c r="D164" s="40" t="s">
        <v>40</v>
      </c>
      <c r="E164" s="31">
        <v>200</v>
      </c>
      <c r="F164" s="28"/>
      <c r="G164" s="28"/>
      <c r="H164" s="42"/>
    </row>
    <row r="165" spans="1:8" s="33" customFormat="1" ht="30.75" x14ac:dyDescent="0.25">
      <c r="A165" s="32" t="s">
        <v>50</v>
      </c>
      <c r="B165" s="23" t="s">
        <v>34</v>
      </c>
      <c r="C165" s="23" t="s">
        <v>17</v>
      </c>
      <c r="D165" s="40" t="s">
        <v>40</v>
      </c>
      <c r="E165" s="31">
        <v>400</v>
      </c>
      <c r="F165" s="28">
        <f>'Приложение 4'!F161</f>
        <v>50000000</v>
      </c>
      <c r="G165" s="28">
        <f>'Приложение 4'!G161</f>
        <v>0</v>
      </c>
      <c r="H165" s="28">
        <f>'Приложение 4'!H161</f>
        <v>0</v>
      </c>
    </row>
    <row r="166" spans="1:8" s="33" customFormat="1" ht="30.75" hidden="1" x14ac:dyDescent="0.25">
      <c r="A166" s="32" t="s">
        <v>56</v>
      </c>
      <c r="B166" s="23" t="s">
        <v>34</v>
      </c>
      <c r="C166" s="23" t="s">
        <v>17</v>
      </c>
      <c r="D166" s="40" t="s">
        <v>40</v>
      </c>
      <c r="E166" s="31">
        <v>600</v>
      </c>
      <c r="F166" s="28"/>
      <c r="G166" s="28"/>
      <c r="H166" s="42"/>
    </row>
    <row r="167" spans="1:8" s="33" customFormat="1" x14ac:dyDescent="0.25">
      <c r="A167" s="34" t="s">
        <v>96</v>
      </c>
      <c r="B167" s="19" t="s">
        <v>34</v>
      </c>
      <c r="C167" s="19" t="s">
        <v>25</v>
      </c>
      <c r="D167" s="35"/>
      <c r="E167" s="30"/>
      <c r="F167" s="42">
        <f>F168+F175+F179</f>
        <v>234244671.92000002</v>
      </c>
      <c r="G167" s="42">
        <f>G168+G175+G179</f>
        <v>237315221.65000001</v>
      </c>
      <c r="H167" s="42">
        <f>H168+H175+H179</f>
        <v>239124496.21999997</v>
      </c>
    </row>
    <row r="168" spans="1:8" s="33" customFormat="1" x14ac:dyDescent="0.25">
      <c r="A168" s="34" t="s">
        <v>97</v>
      </c>
      <c r="B168" s="19" t="s">
        <v>34</v>
      </c>
      <c r="C168" s="19" t="s">
        <v>25</v>
      </c>
      <c r="D168" s="35" t="s">
        <v>98</v>
      </c>
      <c r="E168" s="30"/>
      <c r="F168" s="42">
        <f>F171+F169</f>
        <v>122030868.87</v>
      </c>
      <c r="G168" s="42">
        <f>G171+G169</f>
        <v>123179470.81999999</v>
      </c>
      <c r="H168" s="42">
        <f>H171+H169</f>
        <v>123896057.92999999</v>
      </c>
    </row>
    <row r="169" spans="1:8" s="29" customFormat="1" ht="30.75" x14ac:dyDescent="0.25">
      <c r="A169" s="32" t="s">
        <v>223</v>
      </c>
      <c r="B169" s="23" t="s">
        <v>34</v>
      </c>
      <c r="C169" s="23" t="s">
        <v>25</v>
      </c>
      <c r="D169" s="36" t="s">
        <v>111</v>
      </c>
      <c r="E169" s="31"/>
      <c r="F169" s="28">
        <f>F170</f>
        <v>880000</v>
      </c>
      <c r="G169" s="28">
        <f>G170</f>
        <v>909039.99999999988</v>
      </c>
      <c r="H169" s="28">
        <f>H170</f>
        <v>939038.31999999983</v>
      </c>
    </row>
    <row r="170" spans="1:8" s="29" customFormat="1" ht="30.75" x14ac:dyDescent="0.25">
      <c r="A170" s="22" t="s">
        <v>26</v>
      </c>
      <c r="B170" s="23" t="s">
        <v>34</v>
      </c>
      <c r="C170" s="23" t="s">
        <v>25</v>
      </c>
      <c r="D170" s="36" t="s">
        <v>111</v>
      </c>
      <c r="E170" s="31">
        <v>200</v>
      </c>
      <c r="F170" s="28">
        <v>880000</v>
      </c>
      <c r="G170" s="28">
        <v>909039.99999999988</v>
      </c>
      <c r="H170" s="28">
        <v>939038.31999999983</v>
      </c>
    </row>
    <row r="171" spans="1:8" s="33" customFormat="1" x14ac:dyDescent="0.25">
      <c r="A171" s="32" t="s">
        <v>99</v>
      </c>
      <c r="B171" s="23" t="s">
        <v>34</v>
      </c>
      <c r="C171" s="23" t="s">
        <v>25</v>
      </c>
      <c r="D171" s="36" t="s">
        <v>100</v>
      </c>
      <c r="E171" s="31"/>
      <c r="F171" s="28">
        <f>SUM(F172:F174)</f>
        <v>121150868.87</v>
      </c>
      <c r="G171" s="28">
        <f>SUM(G172:G174)</f>
        <v>122270430.81999999</v>
      </c>
      <c r="H171" s="28">
        <f>SUM(H172:H174)</f>
        <v>122957019.61</v>
      </c>
    </row>
    <row r="172" spans="1:8" s="33" customFormat="1" ht="75.75" x14ac:dyDescent="0.25">
      <c r="A172" s="22" t="s">
        <v>22</v>
      </c>
      <c r="B172" s="23" t="s">
        <v>34</v>
      </c>
      <c r="C172" s="23" t="s">
        <v>25</v>
      </c>
      <c r="D172" s="36" t="s">
        <v>100</v>
      </c>
      <c r="E172" s="31">
        <v>100</v>
      </c>
      <c r="F172" s="28">
        <v>112664408.05</v>
      </c>
      <c r="G172" s="28">
        <v>112905454.72</v>
      </c>
      <c r="H172" s="28">
        <v>113145887.81</v>
      </c>
    </row>
    <row r="173" spans="1:8" s="33" customFormat="1" ht="30.75" x14ac:dyDescent="0.25">
      <c r="A173" s="22" t="s">
        <v>26</v>
      </c>
      <c r="B173" s="23" t="s">
        <v>34</v>
      </c>
      <c r="C173" s="23" t="s">
        <v>25</v>
      </c>
      <c r="D173" s="36" t="s">
        <v>100</v>
      </c>
      <c r="E173" s="31">
        <v>200</v>
      </c>
      <c r="F173" s="28">
        <f>8911034.23-500000-47000</f>
        <v>8364034.2300000004</v>
      </c>
      <c r="G173" s="28">
        <f>9414561.1-49585</f>
        <v>9364976.0999999996</v>
      </c>
      <c r="H173" s="28">
        <f>9863295.22-52163.42</f>
        <v>9811131.8000000007</v>
      </c>
    </row>
    <row r="174" spans="1:8" s="33" customFormat="1" x14ac:dyDescent="0.25">
      <c r="A174" s="32" t="s">
        <v>28</v>
      </c>
      <c r="B174" s="23" t="s">
        <v>34</v>
      </c>
      <c r="C174" s="23" t="s">
        <v>25</v>
      </c>
      <c r="D174" s="36" t="s">
        <v>100</v>
      </c>
      <c r="E174" s="31">
        <v>800</v>
      </c>
      <c r="F174" s="28">
        <v>122426.59</v>
      </c>
      <c r="G174" s="28">
        <v>0</v>
      </c>
      <c r="H174" s="28">
        <v>0</v>
      </c>
    </row>
    <row r="175" spans="1:8" s="33" customFormat="1" x14ac:dyDescent="0.25">
      <c r="A175" s="34" t="s">
        <v>89</v>
      </c>
      <c r="B175" s="19" t="s">
        <v>34</v>
      </c>
      <c r="C175" s="19" t="s">
        <v>25</v>
      </c>
      <c r="D175" s="35" t="s">
        <v>90</v>
      </c>
      <c r="E175" s="30"/>
      <c r="F175" s="42">
        <f>F176</f>
        <v>112213803.05000001</v>
      </c>
      <c r="G175" s="42">
        <f>G176</f>
        <v>114135750.83000001</v>
      </c>
      <c r="H175" s="42">
        <f>H176</f>
        <v>115228438.28999999</v>
      </c>
    </row>
    <row r="176" spans="1:8" s="29" customFormat="1" x14ac:dyDescent="0.25">
      <c r="A176" s="361" t="s">
        <v>52</v>
      </c>
      <c r="B176" s="23" t="s">
        <v>34</v>
      </c>
      <c r="C176" s="23" t="s">
        <v>25</v>
      </c>
      <c r="D176" s="36" t="s">
        <v>91</v>
      </c>
      <c r="E176" s="31"/>
      <c r="F176" s="24">
        <f>SUM(F177:F178)</f>
        <v>112213803.05000001</v>
      </c>
      <c r="G176" s="24">
        <f>SUM(G177:G178)</f>
        <v>114135750.83000001</v>
      </c>
      <c r="H176" s="24">
        <f>SUM(H177:H178)</f>
        <v>115228438.28999999</v>
      </c>
    </row>
    <row r="177" spans="1:11" s="33" customFormat="1" ht="75.75" x14ac:dyDescent="0.25">
      <c r="A177" s="22" t="s">
        <v>22</v>
      </c>
      <c r="B177" s="23" t="s">
        <v>34</v>
      </c>
      <c r="C177" s="23" t="s">
        <v>25</v>
      </c>
      <c r="D177" s="36" t="s">
        <v>91</v>
      </c>
      <c r="E177" s="31">
        <v>100</v>
      </c>
      <c r="F177" s="28">
        <f>98955590.12-300000</f>
        <v>98655590.120000005</v>
      </c>
      <c r="G177" s="28">
        <v>99131364.510000005</v>
      </c>
      <c r="H177" s="28">
        <f>99131364.52+500000</f>
        <v>99631364.519999996</v>
      </c>
    </row>
    <row r="178" spans="1:11" s="33" customFormat="1" ht="30.75" x14ac:dyDescent="0.25">
      <c r="A178" s="22" t="s">
        <v>26</v>
      </c>
      <c r="B178" s="23" t="s">
        <v>34</v>
      </c>
      <c r="C178" s="23" t="s">
        <v>25</v>
      </c>
      <c r="D178" s="36" t="s">
        <v>91</v>
      </c>
      <c r="E178" s="31">
        <v>200</v>
      </c>
      <c r="F178" s="28">
        <v>13558212.93</v>
      </c>
      <c r="G178" s="28">
        <v>15004386.32</v>
      </c>
      <c r="H178" s="28">
        <f>15702313.45-105239.68</f>
        <v>15597073.77</v>
      </c>
    </row>
    <row r="179" spans="1:11" s="33" customFormat="1" ht="31.5" hidden="1" x14ac:dyDescent="0.25">
      <c r="A179" s="34" t="s">
        <v>47</v>
      </c>
      <c r="B179" s="23" t="s">
        <v>34</v>
      </c>
      <c r="C179" s="23" t="s">
        <v>25</v>
      </c>
      <c r="D179" s="35" t="s">
        <v>48</v>
      </c>
      <c r="E179" s="31"/>
      <c r="F179" s="42">
        <f>F180</f>
        <v>0</v>
      </c>
      <c r="G179" s="42">
        <f>G180</f>
        <v>0</v>
      </c>
      <c r="H179" s="42">
        <f>H180</f>
        <v>0</v>
      </c>
    </row>
    <row r="180" spans="1:11" s="33" customFormat="1" hidden="1" x14ac:dyDescent="0.25">
      <c r="A180" s="32" t="s">
        <v>45</v>
      </c>
      <c r="B180" s="23" t="s">
        <v>34</v>
      </c>
      <c r="C180" s="23" t="s">
        <v>25</v>
      </c>
      <c r="D180" s="36" t="s">
        <v>49</v>
      </c>
      <c r="E180" s="31"/>
      <c r="F180" s="28">
        <f>SUM(F181:F182)</f>
        <v>0</v>
      </c>
      <c r="G180" s="28">
        <f>SUM(G181:G182)</f>
        <v>0</v>
      </c>
      <c r="H180" s="28">
        <f>SUM(H181:H182)</f>
        <v>0</v>
      </c>
    </row>
    <row r="181" spans="1:11" s="33" customFormat="1" ht="30.75" hidden="1" x14ac:dyDescent="0.25">
      <c r="A181" s="22" t="s">
        <v>26</v>
      </c>
      <c r="B181" s="23" t="s">
        <v>34</v>
      </c>
      <c r="C181" s="23" t="s">
        <v>25</v>
      </c>
      <c r="D181" s="36" t="s">
        <v>49</v>
      </c>
      <c r="E181" s="31">
        <v>200</v>
      </c>
      <c r="F181" s="28">
        <v>0</v>
      </c>
      <c r="G181" s="28">
        <v>0</v>
      </c>
      <c r="H181" s="42"/>
    </row>
    <row r="182" spans="1:11" s="33" customFormat="1" ht="30.75" hidden="1" x14ac:dyDescent="0.25">
      <c r="A182" s="32" t="s">
        <v>50</v>
      </c>
      <c r="B182" s="23" t="s">
        <v>34</v>
      </c>
      <c r="C182" s="23" t="s">
        <v>25</v>
      </c>
      <c r="D182" s="36" t="s">
        <v>49</v>
      </c>
      <c r="E182" s="31">
        <v>400</v>
      </c>
      <c r="F182" s="28">
        <v>0</v>
      </c>
      <c r="G182" s="28">
        <v>0</v>
      </c>
      <c r="H182" s="42">
        <v>0</v>
      </c>
    </row>
    <row r="183" spans="1:11" s="33" customFormat="1" ht="31.5" x14ac:dyDescent="0.25">
      <c r="A183" s="18" t="s">
        <v>866</v>
      </c>
      <c r="B183" s="19" t="s">
        <v>34</v>
      </c>
      <c r="C183" s="19" t="s">
        <v>65</v>
      </c>
      <c r="D183" s="39"/>
      <c r="E183" s="31"/>
      <c r="F183" s="42">
        <f>F184+F187+F190+F193+F197+F200+F203</f>
        <v>4690617.99</v>
      </c>
      <c r="G183" s="42">
        <f>G184+G187+G190+G193+G197+G200+G203</f>
        <v>4597115.7699999996</v>
      </c>
      <c r="H183" s="42">
        <f>H184+H187+H190+H193+H197+H200+H203</f>
        <v>4754320.9000000004</v>
      </c>
    </row>
    <row r="184" spans="1:11" s="33" customFormat="1" x14ac:dyDescent="0.25">
      <c r="A184" s="34" t="s">
        <v>97</v>
      </c>
      <c r="B184" s="19" t="s">
        <v>34</v>
      </c>
      <c r="C184" s="19" t="s">
        <v>65</v>
      </c>
      <c r="D184" s="35" t="s">
        <v>98</v>
      </c>
      <c r="E184" s="31"/>
      <c r="F184" s="42">
        <f t="shared" ref="F184:H185" si="15">F185</f>
        <v>342000</v>
      </c>
      <c r="G184" s="42">
        <f t="shared" si="15"/>
        <v>360810</v>
      </c>
      <c r="H184" s="42">
        <f t="shared" si="15"/>
        <v>379572.12</v>
      </c>
    </row>
    <row r="185" spans="1:11" s="33" customFormat="1" x14ac:dyDescent="0.25">
      <c r="A185" s="32" t="s">
        <v>52</v>
      </c>
      <c r="B185" s="23" t="s">
        <v>34</v>
      </c>
      <c r="C185" s="23" t="s">
        <v>65</v>
      </c>
      <c r="D185" s="36" t="s">
        <v>100</v>
      </c>
      <c r="E185" s="31"/>
      <c r="F185" s="28">
        <f t="shared" si="15"/>
        <v>342000</v>
      </c>
      <c r="G185" s="28">
        <f t="shared" si="15"/>
        <v>360810</v>
      </c>
      <c r="H185" s="28">
        <f t="shared" si="15"/>
        <v>379572.12</v>
      </c>
    </row>
    <row r="186" spans="1:11" s="33" customFormat="1" ht="30.75" x14ac:dyDescent="0.25">
      <c r="A186" s="22" t="s">
        <v>26</v>
      </c>
      <c r="B186" s="23" t="s">
        <v>34</v>
      </c>
      <c r="C186" s="23" t="s">
        <v>65</v>
      </c>
      <c r="D186" s="36" t="s">
        <v>100</v>
      </c>
      <c r="E186" s="31">
        <v>200</v>
      </c>
      <c r="F186" s="28">
        <v>342000</v>
      </c>
      <c r="G186" s="28">
        <v>360810</v>
      </c>
      <c r="H186" s="28">
        <v>379572.12</v>
      </c>
      <c r="I186" s="383"/>
      <c r="J186" s="383"/>
      <c r="K186" s="383"/>
    </row>
    <row r="187" spans="1:11" s="33" customFormat="1" ht="47.25" x14ac:dyDescent="0.25">
      <c r="A187" s="34" t="s">
        <v>102</v>
      </c>
      <c r="B187" s="19" t="s">
        <v>34</v>
      </c>
      <c r="C187" s="19" t="s">
        <v>65</v>
      </c>
      <c r="D187" s="35" t="s">
        <v>103</v>
      </c>
      <c r="E187" s="31"/>
      <c r="F187" s="42">
        <f t="shared" ref="F187:H188" si="16">F188</f>
        <v>144000</v>
      </c>
      <c r="G187" s="42">
        <f t="shared" si="16"/>
        <v>149760</v>
      </c>
      <c r="H187" s="42">
        <f t="shared" si="16"/>
        <v>155750.39999999999</v>
      </c>
    </row>
    <row r="188" spans="1:11" s="29" customFormat="1" x14ac:dyDescent="0.25">
      <c r="A188" s="150" t="s">
        <v>52</v>
      </c>
      <c r="B188" s="23" t="s">
        <v>34</v>
      </c>
      <c r="C188" s="23" t="s">
        <v>65</v>
      </c>
      <c r="D188" s="23" t="s">
        <v>105</v>
      </c>
      <c r="E188" s="31"/>
      <c r="F188" s="28">
        <f t="shared" si="16"/>
        <v>144000</v>
      </c>
      <c r="G188" s="28">
        <f t="shared" si="16"/>
        <v>149760</v>
      </c>
      <c r="H188" s="28">
        <f t="shared" si="16"/>
        <v>155750.39999999999</v>
      </c>
    </row>
    <row r="189" spans="1:11" s="29" customFormat="1" ht="30.75" x14ac:dyDescent="0.25">
      <c r="A189" s="22" t="s">
        <v>26</v>
      </c>
      <c r="B189" s="23" t="s">
        <v>34</v>
      </c>
      <c r="C189" s="23" t="s">
        <v>65</v>
      </c>
      <c r="D189" s="40" t="s">
        <v>105</v>
      </c>
      <c r="E189" s="31">
        <v>200</v>
      </c>
      <c r="F189" s="28">
        <v>144000</v>
      </c>
      <c r="G189" s="28">
        <v>149760</v>
      </c>
      <c r="H189" s="28">
        <v>155750.39999999999</v>
      </c>
      <c r="I189" s="384"/>
      <c r="J189" s="384"/>
      <c r="K189" s="384"/>
    </row>
    <row r="190" spans="1:11" s="33" customFormat="1" ht="31.5" x14ac:dyDescent="0.25">
      <c r="A190" s="18" t="s">
        <v>136</v>
      </c>
      <c r="B190" s="19" t="s">
        <v>34</v>
      </c>
      <c r="C190" s="19" t="s">
        <v>65</v>
      </c>
      <c r="D190" s="19" t="s">
        <v>137</v>
      </c>
      <c r="E190" s="30"/>
      <c r="F190" s="42">
        <f t="shared" ref="F190:H191" si="17">F191</f>
        <v>273114.02</v>
      </c>
      <c r="G190" s="42">
        <f t="shared" si="17"/>
        <v>39366.29</v>
      </c>
      <c r="H190" s="42">
        <f t="shared" si="17"/>
        <v>41413.339999999997</v>
      </c>
      <c r="I190" s="383"/>
      <c r="J190" s="383"/>
      <c r="K190" s="383"/>
    </row>
    <row r="191" spans="1:11" s="29" customFormat="1" x14ac:dyDescent="0.25">
      <c r="A191" s="22" t="s">
        <v>52</v>
      </c>
      <c r="B191" s="23" t="s">
        <v>34</v>
      </c>
      <c r="C191" s="23" t="s">
        <v>65</v>
      </c>
      <c r="D191" s="23" t="s">
        <v>139</v>
      </c>
      <c r="E191" s="31"/>
      <c r="F191" s="28">
        <f t="shared" si="17"/>
        <v>273114.02</v>
      </c>
      <c r="G191" s="28">
        <f t="shared" si="17"/>
        <v>39366.29</v>
      </c>
      <c r="H191" s="28">
        <f t="shared" si="17"/>
        <v>41413.339999999997</v>
      </c>
      <c r="I191" s="384"/>
      <c r="J191" s="384"/>
      <c r="K191" s="384"/>
    </row>
    <row r="192" spans="1:11" s="29" customFormat="1" ht="30.75" x14ac:dyDescent="0.25">
      <c r="A192" s="22" t="s">
        <v>26</v>
      </c>
      <c r="B192" s="23" t="s">
        <v>34</v>
      </c>
      <c r="C192" s="23" t="s">
        <v>65</v>
      </c>
      <c r="D192" s="40" t="s">
        <v>139</v>
      </c>
      <c r="E192" s="31">
        <v>200</v>
      </c>
      <c r="F192" s="28">
        <v>273114.02</v>
      </c>
      <c r="G192" s="28">
        <v>39366.29</v>
      </c>
      <c r="H192" s="28">
        <v>41413.339999999997</v>
      </c>
      <c r="I192" s="384"/>
      <c r="J192" s="384"/>
      <c r="K192" s="384"/>
    </row>
    <row r="193" spans="1:11" s="29" customFormat="1" x14ac:dyDescent="0.25">
      <c r="A193" s="34" t="s">
        <v>89</v>
      </c>
      <c r="B193" s="19" t="s">
        <v>34</v>
      </c>
      <c r="C193" s="19" t="s">
        <v>65</v>
      </c>
      <c r="D193" s="35" t="s">
        <v>90</v>
      </c>
      <c r="E193" s="30"/>
      <c r="F193" s="42">
        <f>F194</f>
        <v>1397931.66</v>
      </c>
      <c r="G193" s="42">
        <f>G194</f>
        <v>1440644.85</v>
      </c>
      <c r="H193" s="42">
        <f>H194</f>
        <v>1498271.1199999999</v>
      </c>
      <c r="I193" s="384"/>
      <c r="J193" s="384"/>
      <c r="K193" s="384"/>
    </row>
    <row r="194" spans="1:11" s="29" customFormat="1" x14ac:dyDescent="0.25">
      <c r="A194" s="361" t="s">
        <v>52</v>
      </c>
      <c r="B194" s="23" t="s">
        <v>34</v>
      </c>
      <c r="C194" s="23" t="s">
        <v>65</v>
      </c>
      <c r="D194" s="36" t="s">
        <v>91</v>
      </c>
      <c r="E194" s="31"/>
      <c r="F194" s="28">
        <f>F195+F196</f>
        <v>1397931.66</v>
      </c>
      <c r="G194" s="28">
        <f>G195+G196</f>
        <v>1440644.85</v>
      </c>
      <c r="H194" s="28">
        <f>H195+H196</f>
        <v>1498271.1199999999</v>
      </c>
      <c r="I194" s="384"/>
      <c r="J194" s="384"/>
      <c r="K194" s="384"/>
    </row>
    <row r="195" spans="1:11" s="29" customFormat="1" ht="30.75" x14ac:dyDescent="0.25">
      <c r="A195" s="22" t="s">
        <v>26</v>
      </c>
      <c r="B195" s="23" t="s">
        <v>34</v>
      </c>
      <c r="C195" s="23" t="s">
        <v>65</v>
      </c>
      <c r="D195" s="36" t="s">
        <v>91</v>
      </c>
      <c r="E195" s="31">
        <v>200</v>
      </c>
      <c r="F195" s="28">
        <v>1215731.6599999999</v>
      </c>
      <c r="G195" s="28">
        <v>1251156.8500000001</v>
      </c>
      <c r="H195" s="28">
        <v>1301204.1599999999</v>
      </c>
      <c r="I195" s="384"/>
      <c r="J195" s="384"/>
      <c r="K195" s="384"/>
    </row>
    <row r="196" spans="1:11" s="29" customFormat="1" ht="30.75" x14ac:dyDescent="0.25">
      <c r="A196" s="32" t="s">
        <v>56</v>
      </c>
      <c r="B196" s="23" t="s">
        <v>34</v>
      </c>
      <c r="C196" s="23" t="s">
        <v>65</v>
      </c>
      <c r="D196" s="36" t="s">
        <v>91</v>
      </c>
      <c r="E196" s="31">
        <v>600</v>
      </c>
      <c r="F196" s="28">
        <v>182200</v>
      </c>
      <c r="G196" s="28">
        <v>189488</v>
      </c>
      <c r="H196" s="28">
        <v>197066.96</v>
      </c>
      <c r="I196" s="384"/>
      <c r="J196" s="384"/>
      <c r="K196" s="384"/>
    </row>
    <row r="197" spans="1:11" s="29" customFormat="1" ht="63" x14ac:dyDescent="0.25">
      <c r="A197" s="18" t="s">
        <v>66</v>
      </c>
      <c r="B197" s="19" t="s">
        <v>34</v>
      </c>
      <c r="C197" s="19" t="s">
        <v>65</v>
      </c>
      <c r="D197" s="19" t="s">
        <v>67</v>
      </c>
      <c r="E197" s="31"/>
      <c r="F197" s="42">
        <f t="shared" ref="F197:H198" si="18">F198</f>
        <v>50351.31</v>
      </c>
      <c r="G197" s="42">
        <f t="shared" si="18"/>
        <v>53120.63</v>
      </c>
      <c r="H197" s="42">
        <f t="shared" si="18"/>
        <v>55882.9</v>
      </c>
      <c r="I197" s="384"/>
      <c r="J197" s="384"/>
      <c r="K197" s="384"/>
    </row>
    <row r="198" spans="1:11" s="29" customFormat="1" x14ac:dyDescent="0.25">
      <c r="A198" s="22" t="s">
        <v>52</v>
      </c>
      <c r="B198" s="23" t="s">
        <v>34</v>
      </c>
      <c r="C198" s="23" t="s">
        <v>65</v>
      </c>
      <c r="D198" s="23" t="s">
        <v>69</v>
      </c>
      <c r="E198" s="31"/>
      <c r="F198" s="28">
        <f t="shared" si="18"/>
        <v>50351.31</v>
      </c>
      <c r="G198" s="28">
        <f t="shared" si="18"/>
        <v>53120.63</v>
      </c>
      <c r="H198" s="28">
        <f t="shared" si="18"/>
        <v>55882.9</v>
      </c>
      <c r="I198" s="384"/>
      <c r="J198" s="384"/>
      <c r="K198" s="384"/>
    </row>
    <row r="199" spans="1:11" s="29" customFormat="1" ht="30.75" x14ac:dyDescent="0.25">
      <c r="A199" s="22" t="s">
        <v>26</v>
      </c>
      <c r="B199" s="23" t="s">
        <v>34</v>
      </c>
      <c r="C199" s="23" t="s">
        <v>65</v>
      </c>
      <c r="D199" s="36" t="s">
        <v>69</v>
      </c>
      <c r="E199" s="31">
        <v>200</v>
      </c>
      <c r="F199" s="28">
        <v>50351.31</v>
      </c>
      <c r="G199" s="28">
        <v>53120.63</v>
      </c>
      <c r="H199" s="28">
        <v>55882.9</v>
      </c>
      <c r="I199" s="384"/>
      <c r="J199" s="384"/>
      <c r="K199" s="384"/>
    </row>
    <row r="200" spans="1:11" s="29" customFormat="1" ht="31.5" x14ac:dyDescent="0.25">
      <c r="A200" s="18" t="s">
        <v>47</v>
      </c>
      <c r="B200" s="19" t="s">
        <v>34</v>
      </c>
      <c r="C200" s="19" t="s">
        <v>65</v>
      </c>
      <c r="D200" s="19" t="s">
        <v>48</v>
      </c>
      <c r="E200" s="30"/>
      <c r="F200" s="42">
        <f t="shared" ref="F200:H201" si="19">F201</f>
        <v>223250</v>
      </c>
      <c r="G200" s="42">
        <f t="shared" si="19"/>
        <v>223250</v>
      </c>
      <c r="H200" s="42">
        <f t="shared" si="19"/>
        <v>223250</v>
      </c>
      <c r="I200" s="384"/>
      <c r="J200" s="384"/>
      <c r="K200" s="384"/>
    </row>
    <row r="201" spans="1:11" s="29" customFormat="1" x14ac:dyDescent="0.25">
      <c r="A201" s="22" t="s">
        <v>52</v>
      </c>
      <c r="B201" s="23" t="s">
        <v>34</v>
      </c>
      <c r="C201" s="23" t="s">
        <v>65</v>
      </c>
      <c r="D201" s="36" t="s">
        <v>53</v>
      </c>
      <c r="E201" s="31"/>
      <c r="F201" s="28">
        <f t="shared" si="19"/>
        <v>223250</v>
      </c>
      <c r="G201" s="28">
        <f t="shared" si="19"/>
        <v>223250</v>
      </c>
      <c r="H201" s="28">
        <f t="shared" si="19"/>
        <v>223250</v>
      </c>
      <c r="I201" s="384"/>
      <c r="J201" s="384"/>
      <c r="K201" s="384"/>
    </row>
    <row r="202" spans="1:11" s="33" customFormat="1" ht="30.75" x14ac:dyDescent="0.25">
      <c r="A202" s="22" t="s">
        <v>26</v>
      </c>
      <c r="B202" s="23" t="s">
        <v>34</v>
      </c>
      <c r="C202" s="23" t="s">
        <v>65</v>
      </c>
      <c r="D202" s="40" t="s">
        <v>53</v>
      </c>
      <c r="E202" s="31">
        <v>200</v>
      </c>
      <c r="F202" s="28">
        <v>223250</v>
      </c>
      <c r="G202" s="28">
        <v>223250</v>
      </c>
      <c r="H202" s="28">
        <v>223250</v>
      </c>
      <c r="I202" s="383"/>
      <c r="J202" s="383"/>
      <c r="K202" s="383"/>
    </row>
    <row r="203" spans="1:11" s="33" customFormat="1" x14ac:dyDescent="0.25">
      <c r="A203" s="18" t="s">
        <v>18</v>
      </c>
      <c r="B203" s="19" t="s">
        <v>34</v>
      </c>
      <c r="C203" s="19" t="s">
        <v>65</v>
      </c>
      <c r="D203" s="39" t="s">
        <v>19</v>
      </c>
      <c r="E203" s="31"/>
      <c r="F203" s="42">
        <f t="shared" ref="F203:H204" si="20">F204</f>
        <v>2259971</v>
      </c>
      <c r="G203" s="42">
        <f t="shared" si="20"/>
        <v>2330164</v>
      </c>
      <c r="H203" s="42">
        <f t="shared" si="20"/>
        <v>2400181.02</v>
      </c>
    </row>
    <row r="204" spans="1:11" s="33" customFormat="1" ht="30.75" x14ac:dyDescent="0.25">
      <c r="A204" s="22" t="s">
        <v>241</v>
      </c>
      <c r="B204" s="23" t="s">
        <v>34</v>
      </c>
      <c r="C204" s="23" t="s">
        <v>65</v>
      </c>
      <c r="D204" s="31">
        <v>9910000000</v>
      </c>
      <c r="E204" s="31"/>
      <c r="F204" s="28">
        <f t="shared" si="20"/>
        <v>2259971</v>
      </c>
      <c r="G204" s="28">
        <f t="shared" si="20"/>
        <v>2330164</v>
      </c>
      <c r="H204" s="28">
        <f t="shared" si="20"/>
        <v>2400181.02</v>
      </c>
    </row>
    <row r="205" spans="1:11" s="33" customFormat="1" ht="30.75" x14ac:dyDescent="0.25">
      <c r="A205" s="22" t="s">
        <v>26</v>
      </c>
      <c r="B205" s="23" t="s">
        <v>34</v>
      </c>
      <c r="C205" s="23" t="s">
        <v>65</v>
      </c>
      <c r="D205" s="136" t="s">
        <v>165</v>
      </c>
      <c r="E205" s="138" t="s">
        <v>27</v>
      </c>
      <c r="F205" s="28">
        <f>'Приложение 4'!F166+'Приложение 4'!F168+'Приложение 4'!F170</f>
        <v>2259971</v>
      </c>
      <c r="G205" s="28">
        <f>'Приложение 4'!G166+'Приложение 4'!G168+'Приложение 4'!G170</f>
        <v>2330164</v>
      </c>
      <c r="H205" s="28">
        <f>'Приложение 4'!H166+'Приложение 4'!H168+'Приложение 4'!H170</f>
        <v>2400181.02</v>
      </c>
    </row>
    <row r="206" spans="1:11" s="33" customFormat="1" x14ac:dyDescent="0.25">
      <c r="A206" s="34" t="s">
        <v>101</v>
      </c>
      <c r="B206" s="19" t="s">
        <v>34</v>
      </c>
      <c r="C206" s="19" t="s">
        <v>34</v>
      </c>
      <c r="D206" s="30"/>
      <c r="E206" s="30"/>
      <c r="F206" s="20">
        <f>F207</f>
        <v>32970394.339999996</v>
      </c>
      <c r="G206" s="20">
        <f>G207</f>
        <v>34558557.579999998</v>
      </c>
      <c r="H206" s="20">
        <f>H207</f>
        <v>34985334.338399999</v>
      </c>
    </row>
    <row r="207" spans="1:11" s="33" customFormat="1" ht="47.25" x14ac:dyDescent="0.25">
      <c r="A207" s="34" t="s">
        <v>102</v>
      </c>
      <c r="B207" s="19" t="s">
        <v>34</v>
      </c>
      <c r="C207" s="19" t="s">
        <v>34</v>
      </c>
      <c r="D207" s="35" t="s">
        <v>103</v>
      </c>
      <c r="E207" s="30"/>
      <c r="F207" s="20">
        <f>F208+F218</f>
        <v>32970394.339999996</v>
      </c>
      <c r="G207" s="20">
        <f>G208+G218</f>
        <v>34558557.579999998</v>
      </c>
      <c r="H207" s="20">
        <f>H208+H218</f>
        <v>34985334.338399999</v>
      </c>
    </row>
    <row r="208" spans="1:11" s="43" customFormat="1" ht="15" x14ac:dyDescent="0.2">
      <c r="A208" s="32" t="s">
        <v>45</v>
      </c>
      <c r="B208" s="23" t="s">
        <v>34</v>
      </c>
      <c r="C208" s="23" t="s">
        <v>34</v>
      </c>
      <c r="D208" s="36" t="s">
        <v>104</v>
      </c>
      <c r="E208" s="31"/>
      <c r="F208" s="24">
        <f>F209+F213+F216</f>
        <v>15101535.49</v>
      </c>
      <c r="G208" s="24">
        <f>G209+G213+G216</f>
        <v>15543757.790000001</v>
      </c>
      <c r="H208" s="24">
        <f>H209+H213+H216</f>
        <v>16293838.578399999</v>
      </c>
    </row>
    <row r="209" spans="1:9" s="43" customFormat="1" ht="45" x14ac:dyDescent="0.2">
      <c r="A209" s="32" t="s">
        <v>150</v>
      </c>
      <c r="B209" s="23" t="s">
        <v>34</v>
      </c>
      <c r="C209" s="23" t="s">
        <v>34</v>
      </c>
      <c r="D209" s="36" t="s">
        <v>104</v>
      </c>
      <c r="E209" s="31"/>
      <c r="F209" s="24">
        <f>SUM(F210:F212)</f>
        <v>13236522.49</v>
      </c>
      <c r="G209" s="24">
        <f>SUM(G210:G212)</f>
        <v>13604144.270000001</v>
      </c>
      <c r="H209" s="24">
        <f>SUM(H210:H212)</f>
        <v>14276640.5176</v>
      </c>
    </row>
    <row r="210" spans="1:9" s="43" customFormat="1" ht="75" x14ac:dyDescent="0.2">
      <c r="A210" s="32" t="s">
        <v>22</v>
      </c>
      <c r="B210" s="23" t="s">
        <v>34</v>
      </c>
      <c r="C210" s="23" t="s">
        <v>34</v>
      </c>
      <c r="D210" s="36" t="s">
        <v>104</v>
      </c>
      <c r="E210" s="31">
        <v>100</v>
      </c>
      <c r="F210" s="224">
        <v>1082761</v>
      </c>
      <c r="G210" s="224">
        <v>1126071.44</v>
      </c>
      <c r="H210" s="224">
        <v>1171114.2975999999</v>
      </c>
    </row>
    <row r="211" spans="1:9" s="43" customFormat="1" ht="30" x14ac:dyDescent="0.2">
      <c r="A211" s="22" t="s">
        <v>26</v>
      </c>
      <c r="B211" s="23" t="s">
        <v>34</v>
      </c>
      <c r="C211" s="23" t="s">
        <v>34</v>
      </c>
      <c r="D211" s="36" t="s">
        <v>104</v>
      </c>
      <c r="E211" s="31">
        <v>200</v>
      </c>
      <c r="F211" s="24">
        <v>3557787.86</v>
      </c>
      <c r="G211" s="24">
        <v>3700099.37</v>
      </c>
      <c r="H211" s="224">
        <v>4138272.95</v>
      </c>
    </row>
    <row r="212" spans="1:9" s="43" customFormat="1" ht="15" x14ac:dyDescent="0.2">
      <c r="A212" s="32" t="s">
        <v>54</v>
      </c>
      <c r="B212" s="23" t="s">
        <v>34</v>
      </c>
      <c r="C212" s="23" t="s">
        <v>34</v>
      </c>
      <c r="D212" s="36" t="s">
        <v>104</v>
      </c>
      <c r="E212" s="31">
        <v>300</v>
      </c>
      <c r="F212" s="24">
        <v>8595973.6300000008</v>
      </c>
      <c r="G212" s="24">
        <v>8777973.4600000009</v>
      </c>
      <c r="H212" s="224">
        <v>8967253.2699999996</v>
      </c>
    </row>
    <row r="213" spans="1:9" s="43" customFormat="1" ht="30" x14ac:dyDescent="0.2">
      <c r="A213" s="32" t="s">
        <v>149</v>
      </c>
      <c r="B213" s="23" t="s">
        <v>34</v>
      </c>
      <c r="C213" s="23" t="s">
        <v>34</v>
      </c>
      <c r="D213" s="36" t="s">
        <v>104</v>
      </c>
      <c r="E213" s="31"/>
      <c r="F213" s="24">
        <f>SUM(F214:F215)</f>
        <v>864013</v>
      </c>
      <c r="G213" s="24">
        <f>SUM(G214:G215)</f>
        <v>898573.52</v>
      </c>
      <c r="H213" s="24">
        <f>SUM(H214:H215)</f>
        <v>934516.4608</v>
      </c>
    </row>
    <row r="214" spans="1:9" s="43" customFormat="1" ht="30" x14ac:dyDescent="0.2">
      <c r="A214" s="22" t="s">
        <v>26</v>
      </c>
      <c r="B214" s="23" t="s">
        <v>34</v>
      </c>
      <c r="C214" s="23" t="s">
        <v>34</v>
      </c>
      <c r="D214" s="36" t="s">
        <v>104</v>
      </c>
      <c r="E214" s="31">
        <v>200</v>
      </c>
      <c r="F214" s="24">
        <v>283295</v>
      </c>
      <c r="G214" s="24">
        <v>294626.8</v>
      </c>
      <c r="H214" s="224">
        <v>306411.87199999997</v>
      </c>
    </row>
    <row r="215" spans="1:9" s="43" customFormat="1" ht="15" x14ac:dyDescent="0.2">
      <c r="A215" s="32" t="s">
        <v>54</v>
      </c>
      <c r="B215" s="23" t="s">
        <v>34</v>
      </c>
      <c r="C215" s="23" t="s">
        <v>34</v>
      </c>
      <c r="D215" s="36" t="s">
        <v>104</v>
      </c>
      <c r="E215" s="31">
        <v>300</v>
      </c>
      <c r="F215" s="24">
        <v>580718</v>
      </c>
      <c r="G215" s="24">
        <v>603946.72</v>
      </c>
      <c r="H215" s="224">
        <v>628104.58880000003</v>
      </c>
    </row>
    <row r="216" spans="1:9" s="43" customFormat="1" ht="30" x14ac:dyDescent="0.2">
      <c r="A216" s="32" t="s">
        <v>148</v>
      </c>
      <c r="B216" s="23" t="s">
        <v>34</v>
      </c>
      <c r="C216" s="23" t="s">
        <v>34</v>
      </c>
      <c r="D216" s="36" t="s">
        <v>104</v>
      </c>
      <c r="E216" s="31"/>
      <c r="F216" s="24">
        <f>F217</f>
        <v>1001000</v>
      </c>
      <c r="G216" s="24">
        <f>G217</f>
        <v>1041040</v>
      </c>
      <c r="H216" s="24">
        <f>H217</f>
        <v>1082681.6000000001</v>
      </c>
    </row>
    <row r="217" spans="1:9" s="43" customFormat="1" ht="30" x14ac:dyDescent="0.2">
      <c r="A217" s="32" t="s">
        <v>26</v>
      </c>
      <c r="B217" s="23" t="s">
        <v>34</v>
      </c>
      <c r="C217" s="23" t="s">
        <v>34</v>
      </c>
      <c r="D217" s="36" t="s">
        <v>104</v>
      </c>
      <c r="E217" s="31">
        <v>200</v>
      </c>
      <c r="F217" s="24">
        <v>1001000</v>
      </c>
      <c r="G217" s="24">
        <v>1041040</v>
      </c>
      <c r="H217" s="224">
        <v>1082681.6000000001</v>
      </c>
    </row>
    <row r="218" spans="1:9" s="43" customFormat="1" ht="15" x14ac:dyDescent="0.2">
      <c r="A218" s="150" t="s">
        <v>52</v>
      </c>
      <c r="B218" s="23" t="s">
        <v>34</v>
      </c>
      <c r="C218" s="23" t="s">
        <v>34</v>
      </c>
      <c r="D218" s="23" t="s">
        <v>105</v>
      </c>
      <c r="E218" s="23"/>
      <c r="F218" s="24">
        <f>F219+F220</f>
        <v>17868858.849999998</v>
      </c>
      <c r="G218" s="24">
        <f>G219+G220</f>
        <v>19014799.789999999</v>
      </c>
      <c r="H218" s="24">
        <f>H219+H220</f>
        <v>18691495.760000002</v>
      </c>
      <c r="I218" s="356"/>
    </row>
    <row r="219" spans="1:9" s="43" customFormat="1" ht="75" x14ac:dyDescent="0.2">
      <c r="A219" s="32" t="s">
        <v>22</v>
      </c>
      <c r="B219" s="23" t="s">
        <v>34</v>
      </c>
      <c r="C219" s="23" t="s">
        <v>34</v>
      </c>
      <c r="D219" s="23" t="s">
        <v>105</v>
      </c>
      <c r="E219" s="23" t="s">
        <v>23</v>
      </c>
      <c r="F219" s="24">
        <v>16858448.719999999</v>
      </c>
      <c r="G219" s="24">
        <v>17963973.25</v>
      </c>
      <c r="H219" s="224">
        <v>17598636.16</v>
      </c>
      <c r="I219" s="356"/>
    </row>
    <row r="220" spans="1:9" s="43" customFormat="1" ht="30" x14ac:dyDescent="0.2">
      <c r="A220" s="22" t="s">
        <v>26</v>
      </c>
      <c r="B220" s="23" t="s">
        <v>34</v>
      </c>
      <c r="C220" s="23" t="s">
        <v>34</v>
      </c>
      <c r="D220" s="23" t="s">
        <v>105</v>
      </c>
      <c r="E220" s="23" t="s">
        <v>27</v>
      </c>
      <c r="F220" s="24">
        <f>1154410.13-144000</f>
        <v>1010410.1299999999</v>
      </c>
      <c r="G220" s="24">
        <f>1200586.54-149760</f>
        <v>1050826.54</v>
      </c>
      <c r="H220" s="224">
        <f>1248610-155750.4</f>
        <v>1092859.6000000001</v>
      </c>
      <c r="I220" s="356"/>
    </row>
    <row r="221" spans="1:9" s="44" customFormat="1" x14ac:dyDescent="0.25">
      <c r="A221" s="60" t="s">
        <v>106</v>
      </c>
      <c r="B221" s="61" t="s">
        <v>34</v>
      </c>
      <c r="C221" s="61" t="s">
        <v>76</v>
      </c>
      <c r="D221" s="62"/>
      <c r="E221" s="62"/>
      <c r="F221" s="63">
        <f>F222+F240</f>
        <v>139558850.09</v>
      </c>
      <c r="G221" s="63">
        <f>G222+G240</f>
        <v>141766296.97999999</v>
      </c>
      <c r="H221" s="20">
        <f>H222+H240</f>
        <v>145653061.18000001</v>
      </c>
    </row>
    <row r="222" spans="1:9" s="44" customFormat="1" x14ac:dyDescent="0.25">
      <c r="A222" s="34" t="s">
        <v>89</v>
      </c>
      <c r="B222" s="19" t="s">
        <v>34</v>
      </c>
      <c r="C222" s="19" t="s">
        <v>76</v>
      </c>
      <c r="D222" s="35" t="s">
        <v>90</v>
      </c>
      <c r="E222" s="30"/>
      <c r="F222" s="20">
        <f>F223+F233</f>
        <v>139558850.09</v>
      </c>
      <c r="G222" s="20">
        <f>G223+G233</f>
        <v>141766296.97999999</v>
      </c>
      <c r="H222" s="20">
        <f>H223+H233</f>
        <v>145653061.18000001</v>
      </c>
    </row>
    <row r="223" spans="1:9" s="45" customFormat="1" ht="15" x14ac:dyDescent="0.2">
      <c r="A223" s="32" t="s">
        <v>45</v>
      </c>
      <c r="B223" s="23" t="s">
        <v>34</v>
      </c>
      <c r="C223" s="23" t="s">
        <v>76</v>
      </c>
      <c r="D223" s="36" t="s">
        <v>107</v>
      </c>
      <c r="E223" s="31"/>
      <c r="F223" s="24">
        <f>F224+F226+F229+F231</f>
        <v>57727361.640000001</v>
      </c>
      <c r="G223" s="24">
        <f>G224+G226+G229+G231</f>
        <v>58386960.690000005</v>
      </c>
      <c r="H223" s="24">
        <f>H224+H226+H229+H231</f>
        <v>58726979.870000005</v>
      </c>
    </row>
    <row r="224" spans="1:9" s="45" customFormat="1" ht="30" x14ac:dyDescent="0.2">
      <c r="A224" s="32" t="s">
        <v>217</v>
      </c>
      <c r="B224" s="23" t="s">
        <v>34</v>
      </c>
      <c r="C224" s="23" t="s">
        <v>76</v>
      </c>
      <c r="D224" s="36" t="s">
        <v>107</v>
      </c>
      <c r="E224" s="31"/>
      <c r="F224" s="24">
        <f>F225</f>
        <v>2528735.63</v>
      </c>
      <c r="G224" s="24">
        <f>G225</f>
        <v>2629885.06</v>
      </c>
      <c r="H224" s="24">
        <f>H225</f>
        <v>2735080.46</v>
      </c>
    </row>
    <row r="225" spans="1:8" s="44" customFormat="1" ht="15" x14ac:dyDescent="0.2">
      <c r="A225" s="32" t="s">
        <v>54</v>
      </c>
      <c r="B225" s="23" t="s">
        <v>34</v>
      </c>
      <c r="C225" s="23" t="s">
        <v>76</v>
      </c>
      <c r="D225" s="36" t="s">
        <v>107</v>
      </c>
      <c r="E225" s="31">
        <v>300</v>
      </c>
      <c r="F225" s="24">
        <v>2528735.63</v>
      </c>
      <c r="G225" s="24">
        <v>2629885.06</v>
      </c>
      <c r="H225" s="28">
        <v>2735080.46</v>
      </c>
    </row>
    <row r="226" spans="1:8" s="44" customFormat="1" ht="30" x14ac:dyDescent="0.2">
      <c r="A226" s="32" t="s">
        <v>218</v>
      </c>
      <c r="B226" s="23" t="s">
        <v>34</v>
      </c>
      <c r="C226" s="23" t="s">
        <v>76</v>
      </c>
      <c r="D226" s="36" t="s">
        <v>107</v>
      </c>
      <c r="E226" s="31"/>
      <c r="F226" s="24">
        <f>SUM(F227:F228)</f>
        <v>49553799.560000002</v>
      </c>
      <c r="G226" s="24">
        <f>SUM(G227:G228)</f>
        <v>49886456.120000005</v>
      </c>
      <c r="H226" s="24">
        <f>SUM(H227:H228)</f>
        <v>49886455.120000005</v>
      </c>
    </row>
    <row r="227" spans="1:8" s="44" customFormat="1" ht="30" x14ac:dyDescent="0.2">
      <c r="A227" s="32" t="s">
        <v>56</v>
      </c>
      <c r="B227" s="23" t="s">
        <v>34</v>
      </c>
      <c r="C227" s="23" t="s">
        <v>76</v>
      </c>
      <c r="D227" s="36" t="s">
        <v>107</v>
      </c>
      <c r="E227" s="31">
        <v>600</v>
      </c>
      <c r="F227" s="25">
        <v>13516394.560000001</v>
      </c>
      <c r="G227" s="25">
        <v>13516394.560000001</v>
      </c>
      <c r="H227" s="28">
        <v>13516394.560000001</v>
      </c>
    </row>
    <row r="228" spans="1:8" s="44" customFormat="1" ht="15" x14ac:dyDescent="0.2">
      <c r="A228" s="32" t="s">
        <v>28</v>
      </c>
      <c r="B228" s="23" t="s">
        <v>34</v>
      </c>
      <c r="C228" s="23" t="s">
        <v>76</v>
      </c>
      <c r="D228" s="36" t="s">
        <v>107</v>
      </c>
      <c r="E228" s="31">
        <v>800</v>
      </c>
      <c r="F228" s="24">
        <f>39037405-3000000</f>
        <v>36037405</v>
      </c>
      <c r="G228" s="24">
        <f>39037405-2667343.44</f>
        <v>36370061.560000002</v>
      </c>
      <c r="H228" s="28">
        <f>39037405-2667344.44</f>
        <v>36370060.560000002</v>
      </c>
    </row>
    <row r="229" spans="1:8" s="44" customFormat="1" ht="30" x14ac:dyDescent="0.2">
      <c r="A229" s="32" t="s">
        <v>219</v>
      </c>
      <c r="B229" s="23" t="s">
        <v>34</v>
      </c>
      <c r="C229" s="23" t="s">
        <v>76</v>
      </c>
      <c r="D229" s="36" t="s">
        <v>107</v>
      </c>
      <c r="E229" s="31"/>
      <c r="F229" s="24">
        <f>F230</f>
        <v>4489654.05</v>
      </c>
      <c r="G229" s="24">
        <f>G230</f>
        <v>4669240.21</v>
      </c>
      <c r="H229" s="24">
        <f>H230</f>
        <v>4856009.82</v>
      </c>
    </row>
    <row r="230" spans="1:8" s="44" customFormat="1" ht="15" x14ac:dyDescent="0.2">
      <c r="A230" s="32" t="s">
        <v>54</v>
      </c>
      <c r="B230" s="23" t="s">
        <v>34</v>
      </c>
      <c r="C230" s="23" t="s">
        <v>76</v>
      </c>
      <c r="D230" s="36" t="s">
        <v>107</v>
      </c>
      <c r="E230" s="31">
        <v>300</v>
      </c>
      <c r="F230" s="24">
        <v>4489654.05</v>
      </c>
      <c r="G230" s="24">
        <v>4669240.21</v>
      </c>
      <c r="H230" s="28">
        <v>4856009.82</v>
      </c>
    </row>
    <row r="231" spans="1:8" s="44" customFormat="1" ht="30" x14ac:dyDescent="0.2">
      <c r="A231" s="32" t="s">
        <v>205</v>
      </c>
      <c r="B231" s="23" t="s">
        <v>34</v>
      </c>
      <c r="C231" s="23" t="s">
        <v>76</v>
      </c>
      <c r="D231" s="36" t="s">
        <v>107</v>
      </c>
      <c r="E231" s="31"/>
      <c r="F231" s="24">
        <f>F232</f>
        <v>1155172.3999999999</v>
      </c>
      <c r="G231" s="24">
        <f>G232</f>
        <v>1201379.3</v>
      </c>
      <c r="H231" s="24">
        <f>H232</f>
        <v>1249434.47</v>
      </c>
    </row>
    <row r="232" spans="1:8" s="44" customFormat="1" ht="15" x14ac:dyDescent="0.2">
      <c r="A232" s="32" t="s">
        <v>54</v>
      </c>
      <c r="B232" s="23" t="s">
        <v>34</v>
      </c>
      <c r="C232" s="23" t="s">
        <v>76</v>
      </c>
      <c r="D232" s="36" t="s">
        <v>107</v>
      </c>
      <c r="E232" s="31">
        <v>300</v>
      </c>
      <c r="F232" s="24">
        <v>1155172.3999999999</v>
      </c>
      <c r="G232" s="24">
        <v>1201379.3</v>
      </c>
      <c r="H232" s="28">
        <v>1249434.47</v>
      </c>
    </row>
    <row r="233" spans="1:8" s="45" customFormat="1" ht="15" x14ac:dyDescent="0.2">
      <c r="A233" s="361" t="s">
        <v>52</v>
      </c>
      <c r="B233" s="23" t="s">
        <v>34</v>
      </c>
      <c r="C233" s="23" t="s">
        <v>76</v>
      </c>
      <c r="D233" s="36" t="s">
        <v>91</v>
      </c>
      <c r="E233" s="31"/>
      <c r="F233" s="24">
        <f>SUM(F234:F239)</f>
        <v>81831488.450000003</v>
      </c>
      <c r="G233" s="24">
        <f>SUM(G234:G239)</f>
        <v>83379336.289999992</v>
      </c>
      <c r="H233" s="24">
        <f>SUM(H234:H239)</f>
        <v>86926081.310000002</v>
      </c>
    </row>
    <row r="234" spans="1:8" s="44" customFormat="1" ht="75" x14ac:dyDescent="0.2">
      <c r="A234" s="32" t="s">
        <v>22</v>
      </c>
      <c r="B234" s="23" t="s">
        <v>34</v>
      </c>
      <c r="C234" s="23" t="s">
        <v>76</v>
      </c>
      <c r="D234" s="36" t="s">
        <v>91</v>
      </c>
      <c r="E234" s="31">
        <v>100</v>
      </c>
      <c r="F234" s="28">
        <v>57069348.270000003</v>
      </c>
      <c r="G234" s="28">
        <v>57210710.509999998</v>
      </c>
      <c r="H234" s="28">
        <f>57210710.51+1000000</f>
        <v>58210710.509999998</v>
      </c>
    </row>
    <row r="235" spans="1:8" s="44" customFormat="1" ht="30" x14ac:dyDescent="0.2">
      <c r="A235" s="22" t="s">
        <v>26</v>
      </c>
      <c r="B235" s="23" t="s">
        <v>34</v>
      </c>
      <c r="C235" s="23" t="s">
        <v>76</v>
      </c>
      <c r="D235" s="36" t="s">
        <v>91</v>
      </c>
      <c r="E235" s="31">
        <v>200</v>
      </c>
      <c r="F235" s="28">
        <f>7923519.18-400000-40000</f>
        <v>7483519.1799999997</v>
      </c>
      <c r="G235" s="28">
        <f>8240459.94-41600</f>
        <v>8198859.9400000004</v>
      </c>
      <c r="H235" s="28">
        <f>8570078.33+1500000-43264</f>
        <v>10026814.33</v>
      </c>
    </row>
    <row r="236" spans="1:8" s="44" customFormat="1" hidden="1" x14ac:dyDescent="0.25">
      <c r="A236" s="32" t="s">
        <v>54</v>
      </c>
      <c r="B236" s="23" t="s">
        <v>34</v>
      </c>
      <c r="C236" s="23" t="s">
        <v>76</v>
      </c>
      <c r="D236" s="36" t="s">
        <v>91</v>
      </c>
      <c r="E236" s="31">
        <v>300</v>
      </c>
      <c r="F236" s="28">
        <v>0</v>
      </c>
      <c r="G236" s="28">
        <v>0</v>
      </c>
      <c r="H236" s="42"/>
    </row>
    <row r="237" spans="1:8" s="44" customFormat="1" ht="30.75" hidden="1" x14ac:dyDescent="0.25">
      <c r="A237" s="32" t="s">
        <v>56</v>
      </c>
      <c r="B237" s="23" t="s">
        <v>34</v>
      </c>
      <c r="C237" s="23" t="s">
        <v>76</v>
      </c>
      <c r="D237" s="36" t="s">
        <v>91</v>
      </c>
      <c r="E237" s="31">
        <v>600</v>
      </c>
      <c r="F237" s="28">
        <v>0</v>
      </c>
      <c r="G237" s="28">
        <v>0</v>
      </c>
      <c r="H237" s="42"/>
    </row>
    <row r="238" spans="1:8" s="45" customFormat="1" ht="15" x14ac:dyDescent="0.2">
      <c r="A238" s="32" t="s">
        <v>28</v>
      </c>
      <c r="B238" s="23" t="s">
        <v>34</v>
      </c>
      <c r="C238" s="23" t="s">
        <v>76</v>
      </c>
      <c r="D238" s="36" t="s">
        <v>91</v>
      </c>
      <c r="E238" s="31">
        <v>800</v>
      </c>
      <c r="F238" s="28">
        <v>4000000</v>
      </c>
      <c r="G238" s="28">
        <v>4160000</v>
      </c>
      <c r="H238" s="28">
        <v>4326400</v>
      </c>
    </row>
    <row r="239" spans="1:8" s="45" customFormat="1" ht="15" x14ac:dyDescent="0.2">
      <c r="A239" s="32" t="s">
        <v>28</v>
      </c>
      <c r="B239" s="23" t="s">
        <v>34</v>
      </c>
      <c r="C239" s="23" t="s">
        <v>76</v>
      </c>
      <c r="D239" s="36" t="s">
        <v>91</v>
      </c>
      <c r="E239" s="31">
        <v>800</v>
      </c>
      <c r="F239" s="28">
        <v>13278621</v>
      </c>
      <c r="G239" s="28">
        <v>13809765.84</v>
      </c>
      <c r="H239" s="28">
        <v>14362156.470000001</v>
      </c>
    </row>
    <row r="240" spans="1:8" s="44" customFormat="1" hidden="1" x14ac:dyDescent="0.25">
      <c r="A240" s="18" t="s">
        <v>18</v>
      </c>
      <c r="B240" s="19" t="s">
        <v>34</v>
      </c>
      <c r="C240" s="19" t="s">
        <v>76</v>
      </c>
      <c r="D240" s="39" t="s">
        <v>19</v>
      </c>
      <c r="E240" s="30"/>
      <c r="F240" s="42">
        <f>F241</f>
        <v>0</v>
      </c>
      <c r="G240" s="42">
        <f>G241</f>
        <v>0</v>
      </c>
      <c r="H240" s="42"/>
    </row>
    <row r="241" spans="1:8" s="45" customFormat="1" ht="15" hidden="1" x14ac:dyDescent="0.2">
      <c r="A241" s="22" t="s">
        <v>58</v>
      </c>
      <c r="B241" s="23" t="s">
        <v>34</v>
      </c>
      <c r="C241" s="23" t="s">
        <v>76</v>
      </c>
      <c r="D241" s="40" t="s">
        <v>40</v>
      </c>
      <c r="E241" s="31"/>
      <c r="F241" s="28">
        <f>F242</f>
        <v>0</v>
      </c>
      <c r="G241" s="28">
        <f>G242</f>
        <v>0</v>
      </c>
      <c r="H241" s="28"/>
    </row>
    <row r="242" spans="1:8" s="45" customFormat="1" ht="30" hidden="1" x14ac:dyDescent="0.2">
      <c r="A242" s="32" t="s">
        <v>56</v>
      </c>
      <c r="B242" s="23" t="s">
        <v>34</v>
      </c>
      <c r="C242" s="23" t="s">
        <v>76</v>
      </c>
      <c r="D242" s="40" t="s">
        <v>40</v>
      </c>
      <c r="E242" s="31">
        <v>600</v>
      </c>
      <c r="F242" s="28"/>
      <c r="G242" s="28"/>
      <c r="H242" s="28"/>
    </row>
    <row r="243" spans="1:8" s="44" customFormat="1" x14ac:dyDescent="0.25">
      <c r="A243" s="34" t="s">
        <v>108</v>
      </c>
      <c r="B243" s="19" t="s">
        <v>71</v>
      </c>
      <c r="C243" s="19"/>
      <c r="D243" s="30"/>
      <c r="E243" s="30"/>
      <c r="F243" s="20">
        <f>F244+F263</f>
        <v>258299526.53</v>
      </c>
      <c r="G243" s="20">
        <f t="shared" ref="G243:H243" si="21">G244+G263</f>
        <v>524989257.71999997</v>
      </c>
      <c r="H243" s="20">
        <f t="shared" si="21"/>
        <v>255455135.61950001</v>
      </c>
    </row>
    <row r="244" spans="1:8" s="44" customFormat="1" x14ac:dyDescent="0.25">
      <c r="A244" s="34" t="s">
        <v>109</v>
      </c>
      <c r="B244" s="19" t="s">
        <v>71</v>
      </c>
      <c r="C244" s="19" t="s">
        <v>15</v>
      </c>
      <c r="D244" s="30"/>
      <c r="E244" s="30"/>
      <c r="F244" s="20">
        <f>F245+F259</f>
        <v>227805677.53</v>
      </c>
      <c r="G244" s="20">
        <f t="shared" ref="G244:H244" si="22">G245+G259</f>
        <v>493901549.14999998</v>
      </c>
      <c r="H244" s="20">
        <f t="shared" si="22"/>
        <v>224056495.20950001</v>
      </c>
    </row>
    <row r="245" spans="1:8" s="45" customFormat="1" x14ac:dyDescent="0.25">
      <c r="A245" s="34" t="s">
        <v>97</v>
      </c>
      <c r="B245" s="19" t="s">
        <v>71</v>
      </c>
      <c r="C245" s="19" t="s">
        <v>15</v>
      </c>
      <c r="D245" s="35" t="s">
        <v>98</v>
      </c>
      <c r="E245" s="30"/>
      <c r="F245" s="20">
        <f>F246+F248+F255</f>
        <v>227805677.53</v>
      </c>
      <c r="G245" s="20">
        <f t="shared" ref="G245" si="23">G246+G248+G255</f>
        <v>493901549.14999998</v>
      </c>
      <c r="H245" s="20">
        <f>H246+H248+H255</f>
        <v>224056495.20950001</v>
      </c>
    </row>
    <row r="246" spans="1:8" s="45" customFormat="1" ht="30" hidden="1" x14ac:dyDescent="0.2">
      <c r="A246" s="32" t="s">
        <v>93</v>
      </c>
      <c r="B246" s="23" t="s">
        <v>71</v>
      </c>
      <c r="C246" s="23" t="s">
        <v>15</v>
      </c>
      <c r="D246" s="135" t="s">
        <v>110</v>
      </c>
      <c r="E246" s="46"/>
      <c r="F246" s="24">
        <f>F247</f>
        <v>0</v>
      </c>
      <c r="G246" s="24">
        <f t="shared" ref="G246:H246" si="24">G247</f>
        <v>0</v>
      </c>
      <c r="H246" s="24">
        <f t="shared" si="24"/>
        <v>0</v>
      </c>
    </row>
    <row r="247" spans="1:8" s="45" customFormat="1" ht="30" hidden="1" x14ac:dyDescent="0.2">
      <c r="A247" s="22" t="s">
        <v>26</v>
      </c>
      <c r="B247" s="23" t="s">
        <v>71</v>
      </c>
      <c r="C247" s="23" t="s">
        <v>15</v>
      </c>
      <c r="D247" s="135" t="s">
        <v>110</v>
      </c>
      <c r="E247" s="46">
        <v>200</v>
      </c>
      <c r="F247" s="24">
        <v>0</v>
      </c>
      <c r="G247" s="24">
        <v>0</v>
      </c>
      <c r="H247" s="24">
        <v>0</v>
      </c>
    </row>
    <row r="248" spans="1:8" s="44" customFormat="1" x14ac:dyDescent="0.25">
      <c r="A248" s="18" t="s">
        <v>45</v>
      </c>
      <c r="B248" s="23" t="s">
        <v>71</v>
      </c>
      <c r="C248" s="23" t="s">
        <v>15</v>
      </c>
      <c r="D248" s="36" t="s">
        <v>111</v>
      </c>
      <c r="E248" s="78"/>
      <c r="F248" s="20">
        <f>F249+F251+F253</f>
        <v>106077850</v>
      </c>
      <c r="G248" s="20">
        <f t="shared" ref="G248:H248" si="25">G249+G251+G253</f>
        <v>368483174.5</v>
      </c>
      <c r="H248" s="20">
        <f t="shared" si="25"/>
        <v>97333933.7095</v>
      </c>
    </row>
    <row r="249" spans="1:8" s="45" customFormat="1" ht="30" x14ac:dyDescent="0.2">
      <c r="A249" s="22" t="s">
        <v>226</v>
      </c>
      <c r="B249" s="23" t="s">
        <v>71</v>
      </c>
      <c r="C249" s="23" t="s">
        <v>15</v>
      </c>
      <c r="D249" s="36" t="s">
        <v>111</v>
      </c>
      <c r="E249" s="46"/>
      <c r="F249" s="24">
        <f>F250</f>
        <v>5259850</v>
      </c>
      <c r="G249" s="24">
        <f t="shared" ref="G249:H249" si="26">G250</f>
        <v>7639213.5</v>
      </c>
      <c r="H249" s="24">
        <f t="shared" si="26"/>
        <v>7953871.9994999999</v>
      </c>
    </row>
    <row r="250" spans="1:8" s="45" customFormat="1" ht="30" x14ac:dyDescent="0.2">
      <c r="A250" s="22" t="s">
        <v>26</v>
      </c>
      <c r="B250" s="23" t="s">
        <v>71</v>
      </c>
      <c r="C250" s="23" t="s">
        <v>15</v>
      </c>
      <c r="D250" s="36" t="s">
        <v>111</v>
      </c>
      <c r="E250" s="46">
        <v>200</v>
      </c>
      <c r="F250" s="24">
        <f>7559850-2000000-300000</f>
        <v>5259850</v>
      </c>
      <c r="G250" s="24">
        <v>7639213.5</v>
      </c>
      <c r="H250" s="28">
        <v>7953871.9994999999</v>
      </c>
    </row>
    <row r="251" spans="1:8" s="45" customFormat="1" ht="60" x14ac:dyDescent="0.2">
      <c r="A251" s="22" t="s">
        <v>960</v>
      </c>
      <c r="B251" s="23" t="s">
        <v>71</v>
      </c>
      <c r="C251" s="23" t="s">
        <v>15</v>
      </c>
      <c r="D251" s="36" t="s">
        <v>111</v>
      </c>
      <c r="E251" s="46"/>
      <c r="F251" s="24">
        <f>F252</f>
        <v>100000000</v>
      </c>
      <c r="G251" s="24">
        <f t="shared" ref="G251:H251" si="27">G252</f>
        <v>360000000</v>
      </c>
      <c r="H251" s="24">
        <f t="shared" si="27"/>
        <v>88508250</v>
      </c>
    </row>
    <row r="252" spans="1:8" s="45" customFormat="1" ht="30" x14ac:dyDescent="0.2">
      <c r="A252" s="22" t="s">
        <v>50</v>
      </c>
      <c r="B252" s="23" t="s">
        <v>71</v>
      </c>
      <c r="C252" s="23" t="s">
        <v>15</v>
      </c>
      <c r="D252" s="36" t="s">
        <v>111</v>
      </c>
      <c r="E252" s="46">
        <v>400</v>
      </c>
      <c r="F252" s="24">
        <f>50000000+50000000</f>
        <v>100000000</v>
      </c>
      <c r="G252" s="24">
        <f>200000000+160000000</f>
        <v>360000000</v>
      </c>
      <c r="H252" s="28">
        <f>46766950+41741300</f>
        <v>88508250</v>
      </c>
    </row>
    <row r="253" spans="1:8" s="45" customFormat="1" ht="45" x14ac:dyDescent="0.2">
      <c r="A253" s="32" t="s">
        <v>225</v>
      </c>
      <c r="B253" s="23" t="s">
        <v>71</v>
      </c>
      <c r="C253" s="23" t="s">
        <v>15</v>
      </c>
      <c r="D253" s="36" t="s">
        <v>111</v>
      </c>
      <c r="E253" s="31"/>
      <c r="F253" s="24">
        <f>SUM(F254:F254)</f>
        <v>818000</v>
      </c>
      <c r="G253" s="24">
        <f>SUM(G254:G254)</f>
        <v>843960.99999999988</v>
      </c>
      <c r="H253" s="24">
        <f>SUM(H254:H254)</f>
        <v>871811.71</v>
      </c>
    </row>
    <row r="254" spans="1:8" s="44" customFormat="1" ht="30" x14ac:dyDescent="0.2">
      <c r="A254" s="22" t="s">
        <v>26</v>
      </c>
      <c r="B254" s="23" t="s">
        <v>71</v>
      </c>
      <c r="C254" s="23" t="s">
        <v>15</v>
      </c>
      <c r="D254" s="36" t="s">
        <v>111</v>
      </c>
      <c r="E254" s="31">
        <v>200</v>
      </c>
      <c r="F254" s="24">
        <v>818000</v>
      </c>
      <c r="G254" s="24">
        <v>843960.99999999988</v>
      </c>
      <c r="H254" s="28">
        <v>871811.71</v>
      </c>
    </row>
    <row r="255" spans="1:8" s="45" customFormat="1" ht="15" x14ac:dyDescent="0.2">
      <c r="A255" s="362" t="s">
        <v>52</v>
      </c>
      <c r="B255" s="23" t="s">
        <v>71</v>
      </c>
      <c r="C255" s="23" t="s">
        <v>15</v>
      </c>
      <c r="D255" s="36" t="s">
        <v>100</v>
      </c>
      <c r="E255" s="31"/>
      <c r="F255" s="24">
        <f>SUM(F256:F258)</f>
        <v>121727827.53</v>
      </c>
      <c r="G255" s="24">
        <f>SUM(G256:G258)</f>
        <v>125418374.65000001</v>
      </c>
      <c r="H255" s="24">
        <f>SUM(H256:H258)</f>
        <v>126722561.5</v>
      </c>
    </row>
    <row r="256" spans="1:8" s="45" customFormat="1" ht="75" x14ac:dyDescent="0.2">
      <c r="A256" s="32" t="s">
        <v>22</v>
      </c>
      <c r="B256" s="23" t="s">
        <v>71</v>
      </c>
      <c r="C256" s="23" t="s">
        <v>15</v>
      </c>
      <c r="D256" s="36" t="s">
        <v>100</v>
      </c>
      <c r="E256" s="31">
        <v>100</v>
      </c>
      <c r="F256" s="25">
        <f>76437105.83+20523449.68+2634271.26</f>
        <v>99594826.769999996</v>
      </c>
      <c r="G256" s="25">
        <f>76679041.26+20590657.63+2634271.26</f>
        <v>99903970.150000006</v>
      </c>
      <c r="H256" s="28">
        <f>76920360.85+20657694.5+2634271.26</f>
        <v>100212326.61</v>
      </c>
    </row>
    <row r="257" spans="1:8" s="45" customFormat="1" ht="30" x14ac:dyDescent="0.2">
      <c r="A257" s="22" t="s">
        <v>26</v>
      </c>
      <c r="B257" s="23" t="s">
        <v>71</v>
      </c>
      <c r="C257" s="23" t="s">
        <v>15</v>
      </c>
      <c r="D257" s="36" t="s">
        <v>100</v>
      </c>
      <c r="E257" s="31">
        <v>200</v>
      </c>
      <c r="F257" s="25">
        <f>21621172.34-2200000+2176969.3-200000-183000</f>
        <v>21215141.640000001</v>
      </c>
      <c r="G257" s="25">
        <f>22523771.35+2265839.03-193065</f>
        <v>24596545.380000003</v>
      </c>
      <c r="H257" s="28">
        <f>23439352.01+2356128.14-203104.38</f>
        <v>25592375.770000003</v>
      </c>
    </row>
    <row r="258" spans="1:8" s="45" customFormat="1" ht="15" x14ac:dyDescent="0.2">
      <c r="A258" s="32" t="s">
        <v>28</v>
      </c>
      <c r="B258" s="23" t="s">
        <v>71</v>
      </c>
      <c r="C258" s="23" t="s">
        <v>15</v>
      </c>
      <c r="D258" s="36" t="s">
        <v>100</v>
      </c>
      <c r="E258" s="31">
        <v>800</v>
      </c>
      <c r="F258" s="25">
        <f>786338.8+131520.32</f>
        <v>917859.12000000011</v>
      </c>
      <c r="G258" s="25">
        <f>786338.8+131520.32</f>
        <v>917859.12000000011</v>
      </c>
      <c r="H258" s="25">
        <f>786338.8+131520.32</f>
        <v>917859.12000000011</v>
      </c>
    </row>
    <row r="259" spans="1:8" s="44" customFormat="1" hidden="1" x14ac:dyDescent="0.25">
      <c r="A259" s="34" t="s">
        <v>112</v>
      </c>
      <c r="B259" s="19" t="s">
        <v>71</v>
      </c>
      <c r="C259" s="19" t="s">
        <v>15</v>
      </c>
      <c r="D259" s="35" t="s">
        <v>113</v>
      </c>
      <c r="E259" s="30"/>
      <c r="F259" s="363">
        <f>F260</f>
        <v>0</v>
      </c>
      <c r="G259" s="363">
        <f>G260</f>
        <v>0</v>
      </c>
      <c r="H259" s="42"/>
    </row>
    <row r="260" spans="1:8" s="45" customFormat="1" ht="15" hidden="1" x14ac:dyDescent="0.2">
      <c r="A260" s="32" t="s">
        <v>45</v>
      </c>
      <c r="B260" s="23" t="s">
        <v>71</v>
      </c>
      <c r="C260" s="23" t="s">
        <v>15</v>
      </c>
      <c r="D260" s="36" t="s">
        <v>114</v>
      </c>
      <c r="E260" s="31"/>
      <c r="F260" s="25">
        <f>SUM(F261:F262)</f>
        <v>0</v>
      </c>
      <c r="G260" s="25">
        <f>SUM(G261:G262)</f>
        <v>0</v>
      </c>
      <c r="H260" s="25">
        <f>SUM(H261:H262)</f>
        <v>0</v>
      </c>
    </row>
    <row r="261" spans="1:8" s="45" customFormat="1" ht="30" hidden="1" x14ac:dyDescent="0.2">
      <c r="A261" s="32" t="s">
        <v>50</v>
      </c>
      <c r="B261" s="23" t="s">
        <v>71</v>
      </c>
      <c r="C261" s="23" t="s">
        <v>15</v>
      </c>
      <c r="D261" s="36" t="s">
        <v>114</v>
      </c>
      <c r="E261" s="31">
        <v>400</v>
      </c>
      <c r="F261" s="25">
        <v>0</v>
      </c>
      <c r="G261" s="25">
        <v>0</v>
      </c>
      <c r="H261" s="28"/>
    </row>
    <row r="262" spans="1:8" s="45" customFormat="1" ht="15" hidden="1" x14ac:dyDescent="0.2">
      <c r="A262" s="32" t="s">
        <v>28</v>
      </c>
      <c r="B262" s="23" t="s">
        <v>71</v>
      </c>
      <c r="C262" s="23" t="s">
        <v>15</v>
      </c>
      <c r="D262" s="36" t="s">
        <v>114</v>
      </c>
      <c r="E262" s="31">
        <v>800</v>
      </c>
      <c r="F262" s="25">
        <v>0</v>
      </c>
      <c r="G262" s="25">
        <v>0</v>
      </c>
      <c r="H262" s="28"/>
    </row>
    <row r="263" spans="1:8" s="44" customFormat="1" ht="31.5" x14ac:dyDescent="0.25">
      <c r="A263" s="34" t="s">
        <v>115</v>
      </c>
      <c r="B263" s="19" t="s">
        <v>71</v>
      </c>
      <c r="C263" s="19" t="s">
        <v>30</v>
      </c>
      <c r="D263" s="30"/>
      <c r="E263" s="30"/>
      <c r="F263" s="20">
        <f>F264+F270</f>
        <v>30493849</v>
      </c>
      <c r="G263" s="20">
        <f>G264+G270</f>
        <v>31087708.57</v>
      </c>
      <c r="H263" s="20">
        <f>H264+H270</f>
        <v>31398640.409999996</v>
      </c>
    </row>
    <row r="264" spans="1:8" s="45" customFormat="1" x14ac:dyDescent="0.25">
      <c r="A264" s="34" t="s">
        <v>97</v>
      </c>
      <c r="B264" s="19" t="s">
        <v>71</v>
      </c>
      <c r="C264" s="19" t="s">
        <v>30</v>
      </c>
      <c r="D264" s="35" t="s">
        <v>98</v>
      </c>
      <c r="E264" s="30"/>
      <c r="F264" s="24">
        <f>F265</f>
        <v>30493849</v>
      </c>
      <c r="G264" s="24">
        <f>G265</f>
        <v>31087708.57</v>
      </c>
      <c r="H264" s="24">
        <f>H265</f>
        <v>31398640.409999996</v>
      </c>
    </row>
    <row r="265" spans="1:8" s="45" customFormat="1" ht="15" x14ac:dyDescent="0.2">
      <c r="A265" s="362" t="s">
        <v>52</v>
      </c>
      <c r="B265" s="23" t="s">
        <v>71</v>
      </c>
      <c r="C265" s="23" t="s">
        <v>30</v>
      </c>
      <c r="D265" s="36" t="s">
        <v>100</v>
      </c>
      <c r="E265" s="31"/>
      <c r="F265" s="24">
        <f>SUM(F266:F269)</f>
        <v>30493849</v>
      </c>
      <c r="G265" s="24">
        <f>SUM(G266:G269)</f>
        <v>31087708.57</v>
      </c>
      <c r="H265" s="24">
        <f>SUM(H266:H269)</f>
        <v>31398640.409999996</v>
      </c>
    </row>
    <row r="266" spans="1:8" s="44" customFormat="1" ht="75" x14ac:dyDescent="0.2">
      <c r="A266" s="32" t="s">
        <v>22</v>
      </c>
      <c r="B266" s="23" t="s">
        <v>71</v>
      </c>
      <c r="C266" s="23" t="s">
        <v>30</v>
      </c>
      <c r="D266" s="36" t="s">
        <v>100</v>
      </c>
      <c r="E266" s="31">
        <v>100</v>
      </c>
      <c r="F266" s="28">
        <v>25934801.149999999</v>
      </c>
      <c r="G266" s="28">
        <v>26048452.670000002</v>
      </c>
      <c r="H266" s="28">
        <v>26161814.899999999</v>
      </c>
    </row>
    <row r="267" spans="1:8" s="47" customFormat="1" ht="30" x14ac:dyDescent="0.2">
      <c r="A267" s="22" t="s">
        <v>26</v>
      </c>
      <c r="B267" s="23" t="s">
        <v>71</v>
      </c>
      <c r="C267" s="23" t="s">
        <v>30</v>
      </c>
      <c r="D267" s="36" t="s">
        <v>100</v>
      </c>
      <c r="E267" s="31">
        <v>200</v>
      </c>
      <c r="F267" s="364">
        <f>4971047.85-300000-112000</f>
        <v>4559047.8499999996</v>
      </c>
      <c r="G267" s="364">
        <f>5157415.9-118160</f>
        <v>5039255.9000000004</v>
      </c>
      <c r="H267" s="364">
        <f>5361129.83-124304.32</f>
        <v>5236825.51</v>
      </c>
    </row>
    <row r="268" spans="1:8" s="47" customFormat="1" ht="15" hidden="1" x14ac:dyDescent="0.2">
      <c r="A268" s="32" t="s">
        <v>54</v>
      </c>
      <c r="B268" s="23" t="s">
        <v>71</v>
      </c>
      <c r="C268" s="23" t="s">
        <v>30</v>
      </c>
      <c r="D268" s="36" t="s">
        <v>100</v>
      </c>
      <c r="E268" s="31">
        <v>300</v>
      </c>
      <c r="F268" s="364">
        <v>0</v>
      </c>
      <c r="G268" s="364">
        <v>0</v>
      </c>
      <c r="H268" s="364">
        <v>0</v>
      </c>
    </row>
    <row r="269" spans="1:8" s="44" customFormat="1" ht="15" hidden="1" x14ac:dyDescent="0.2">
      <c r="A269" s="32" t="s">
        <v>28</v>
      </c>
      <c r="B269" s="23" t="s">
        <v>71</v>
      </c>
      <c r="C269" s="23" t="s">
        <v>30</v>
      </c>
      <c r="D269" s="36" t="s">
        <v>100</v>
      </c>
      <c r="E269" s="31">
        <v>800</v>
      </c>
      <c r="F269" s="28">
        <v>0</v>
      </c>
      <c r="G269" s="28">
        <v>0</v>
      </c>
      <c r="H269" s="28">
        <v>0</v>
      </c>
    </row>
    <row r="270" spans="1:8" s="44" customFormat="1" hidden="1" x14ac:dyDescent="0.25">
      <c r="A270" s="18" t="s">
        <v>18</v>
      </c>
      <c r="B270" s="19" t="s">
        <v>71</v>
      </c>
      <c r="C270" s="19" t="s">
        <v>30</v>
      </c>
      <c r="D270" s="19" t="s">
        <v>19</v>
      </c>
      <c r="E270" s="30"/>
      <c r="F270" s="42">
        <f t="shared" ref="F270:H271" si="28">F271</f>
        <v>0</v>
      </c>
      <c r="G270" s="42">
        <f t="shared" si="28"/>
        <v>0</v>
      </c>
      <c r="H270" s="42">
        <f t="shared" si="28"/>
        <v>0</v>
      </c>
    </row>
    <row r="271" spans="1:8" s="44" customFormat="1" ht="15" hidden="1" x14ac:dyDescent="0.2">
      <c r="A271" s="22" t="s">
        <v>58</v>
      </c>
      <c r="B271" s="23" t="s">
        <v>71</v>
      </c>
      <c r="C271" s="23" t="s">
        <v>30</v>
      </c>
      <c r="D271" s="23" t="s">
        <v>40</v>
      </c>
      <c r="E271" s="31"/>
      <c r="F271" s="28">
        <f t="shared" si="28"/>
        <v>0</v>
      </c>
      <c r="G271" s="28">
        <f t="shared" si="28"/>
        <v>0</v>
      </c>
      <c r="H271" s="28">
        <f t="shared" si="28"/>
        <v>0</v>
      </c>
    </row>
    <row r="272" spans="1:8" s="44" customFormat="1" ht="30.75" hidden="1" x14ac:dyDescent="0.25">
      <c r="A272" s="22" t="s">
        <v>26</v>
      </c>
      <c r="B272" s="23" t="s">
        <v>71</v>
      </c>
      <c r="C272" s="23" t="s">
        <v>30</v>
      </c>
      <c r="D272" s="23" t="s">
        <v>40</v>
      </c>
      <c r="E272" s="31">
        <v>200</v>
      </c>
      <c r="F272" s="28"/>
      <c r="G272" s="28"/>
      <c r="H272" s="42"/>
    </row>
    <row r="273" spans="1:8" s="44" customFormat="1" x14ac:dyDescent="0.25">
      <c r="A273" s="34" t="s">
        <v>116</v>
      </c>
      <c r="B273" s="19" t="s">
        <v>76</v>
      </c>
      <c r="C273" s="19"/>
      <c r="D273" s="36"/>
      <c r="E273" s="31"/>
      <c r="F273" s="42">
        <f t="shared" ref="F273:H276" si="29">F274</f>
        <v>34000000</v>
      </c>
      <c r="G273" s="42">
        <f t="shared" si="29"/>
        <v>34000000</v>
      </c>
      <c r="H273" s="42">
        <f t="shared" si="29"/>
        <v>34000000</v>
      </c>
    </row>
    <row r="274" spans="1:8" s="44" customFormat="1" x14ac:dyDescent="0.25">
      <c r="A274" s="34" t="s">
        <v>117</v>
      </c>
      <c r="B274" s="19" t="s">
        <v>76</v>
      </c>
      <c r="C274" s="19" t="s">
        <v>76</v>
      </c>
      <c r="D274" s="36"/>
      <c r="E274" s="31"/>
      <c r="F274" s="42">
        <f t="shared" si="29"/>
        <v>34000000</v>
      </c>
      <c r="G274" s="42">
        <f t="shared" si="29"/>
        <v>34000000</v>
      </c>
      <c r="H274" s="42">
        <f t="shared" si="29"/>
        <v>34000000</v>
      </c>
    </row>
    <row r="275" spans="1:8" s="44" customFormat="1" ht="47.25" x14ac:dyDescent="0.25">
      <c r="A275" s="18" t="s">
        <v>1017</v>
      </c>
      <c r="B275" s="19" t="s">
        <v>76</v>
      </c>
      <c r="C275" s="19" t="s">
        <v>76</v>
      </c>
      <c r="D275" s="134" t="s">
        <v>118</v>
      </c>
      <c r="E275" s="31"/>
      <c r="F275" s="42">
        <f t="shared" si="29"/>
        <v>34000000</v>
      </c>
      <c r="G275" s="42">
        <f t="shared" si="29"/>
        <v>34000000</v>
      </c>
      <c r="H275" s="42">
        <f t="shared" si="29"/>
        <v>34000000</v>
      </c>
    </row>
    <row r="276" spans="1:8" s="45" customFormat="1" ht="30" x14ac:dyDescent="0.2">
      <c r="A276" s="22" t="s">
        <v>873</v>
      </c>
      <c r="B276" s="23" t="s">
        <v>76</v>
      </c>
      <c r="C276" s="23" t="s">
        <v>76</v>
      </c>
      <c r="D276" s="136" t="s">
        <v>119</v>
      </c>
      <c r="E276" s="31"/>
      <c r="F276" s="28">
        <f t="shared" si="29"/>
        <v>34000000</v>
      </c>
      <c r="G276" s="28">
        <f t="shared" si="29"/>
        <v>34000000</v>
      </c>
      <c r="H276" s="28">
        <f t="shared" si="29"/>
        <v>34000000</v>
      </c>
    </row>
    <row r="277" spans="1:8" s="44" customFormat="1" ht="30" x14ac:dyDescent="0.2">
      <c r="A277" s="22" t="s">
        <v>26</v>
      </c>
      <c r="B277" s="23" t="s">
        <v>76</v>
      </c>
      <c r="C277" s="23" t="s">
        <v>76</v>
      </c>
      <c r="D277" s="136" t="s">
        <v>119</v>
      </c>
      <c r="E277" s="31">
        <v>200</v>
      </c>
      <c r="F277" s="28">
        <f>30000000+4000000</f>
        <v>34000000</v>
      </c>
      <c r="G277" s="28">
        <v>34000000</v>
      </c>
      <c r="H277" s="28">
        <v>34000000</v>
      </c>
    </row>
    <row r="278" spans="1:8" s="44" customFormat="1" x14ac:dyDescent="0.25">
      <c r="A278" s="18" t="s">
        <v>120</v>
      </c>
      <c r="B278" s="19" t="s">
        <v>61</v>
      </c>
      <c r="C278" s="19"/>
      <c r="D278" s="19"/>
      <c r="E278" s="19"/>
      <c r="F278" s="20">
        <f>F279+F286+F301+F321</f>
        <v>99505607.700000003</v>
      </c>
      <c r="G278" s="20">
        <f>G279+G286+G301+G321</f>
        <v>98072445.280000001</v>
      </c>
      <c r="H278" s="20">
        <f>H279+H286+H301+H321</f>
        <v>101480088.30000001</v>
      </c>
    </row>
    <row r="279" spans="1:8" s="44" customFormat="1" x14ac:dyDescent="0.25">
      <c r="A279" s="18" t="s">
        <v>121</v>
      </c>
      <c r="B279" s="19" t="s">
        <v>61</v>
      </c>
      <c r="C279" s="19" t="s">
        <v>15</v>
      </c>
      <c r="D279" s="19"/>
      <c r="E279" s="19"/>
      <c r="F279" s="20">
        <f>F280+F283</f>
        <v>9494315</v>
      </c>
      <c r="G279" s="20">
        <f>G280+G283</f>
        <v>9494315</v>
      </c>
      <c r="H279" s="20">
        <f>H280+H283</f>
        <v>9494316</v>
      </c>
    </row>
    <row r="280" spans="1:8" s="45" customFormat="1" x14ac:dyDescent="0.25">
      <c r="A280" s="18" t="s">
        <v>122</v>
      </c>
      <c r="B280" s="19" t="s">
        <v>61</v>
      </c>
      <c r="C280" s="19" t="s">
        <v>15</v>
      </c>
      <c r="D280" s="19" t="s">
        <v>123</v>
      </c>
      <c r="E280" s="19"/>
      <c r="F280" s="20">
        <f t="shared" ref="F280:H281" si="30">F281</f>
        <v>5130000</v>
      </c>
      <c r="G280" s="20">
        <f t="shared" si="30"/>
        <v>5130000</v>
      </c>
      <c r="H280" s="20">
        <f t="shared" si="30"/>
        <v>5130001</v>
      </c>
    </row>
    <row r="281" spans="1:8" s="45" customFormat="1" ht="15" x14ac:dyDescent="0.2">
      <c r="A281" s="22" t="s">
        <v>52</v>
      </c>
      <c r="B281" s="23" t="s">
        <v>61</v>
      </c>
      <c r="C281" s="23" t="s">
        <v>15</v>
      </c>
      <c r="D281" s="23" t="s">
        <v>124</v>
      </c>
      <c r="E281" s="23"/>
      <c r="F281" s="24">
        <f t="shared" si="30"/>
        <v>5130000</v>
      </c>
      <c r="G281" s="24">
        <f t="shared" si="30"/>
        <v>5130000</v>
      </c>
      <c r="H281" s="24">
        <f t="shared" si="30"/>
        <v>5130001</v>
      </c>
    </row>
    <row r="282" spans="1:8" s="45" customFormat="1" ht="15" x14ac:dyDescent="0.2">
      <c r="A282" s="22" t="s">
        <v>54</v>
      </c>
      <c r="B282" s="23" t="s">
        <v>61</v>
      </c>
      <c r="C282" s="23" t="s">
        <v>15</v>
      </c>
      <c r="D282" s="23" t="s">
        <v>124</v>
      </c>
      <c r="E282" s="23" t="s">
        <v>55</v>
      </c>
      <c r="F282" s="24">
        <v>5130000</v>
      </c>
      <c r="G282" s="24">
        <v>5130000</v>
      </c>
      <c r="H282" s="24">
        <v>5130001</v>
      </c>
    </row>
    <row r="283" spans="1:8" s="44" customFormat="1" x14ac:dyDescent="0.25">
      <c r="A283" s="18" t="s">
        <v>18</v>
      </c>
      <c r="B283" s="19" t="s">
        <v>61</v>
      </c>
      <c r="C283" s="19" t="s">
        <v>15</v>
      </c>
      <c r="D283" s="19" t="s">
        <v>19</v>
      </c>
      <c r="E283" s="19"/>
      <c r="F283" s="20">
        <f t="shared" ref="F283:H284" si="31">F284</f>
        <v>4364315</v>
      </c>
      <c r="G283" s="20">
        <f t="shared" si="31"/>
        <v>4364315</v>
      </c>
      <c r="H283" s="20">
        <f t="shared" si="31"/>
        <v>4364315</v>
      </c>
    </row>
    <row r="284" spans="1:8" s="45" customFormat="1" ht="15" x14ac:dyDescent="0.2">
      <c r="A284" s="22" t="s">
        <v>58</v>
      </c>
      <c r="B284" s="23" t="s">
        <v>61</v>
      </c>
      <c r="C284" s="23" t="s">
        <v>15</v>
      </c>
      <c r="D284" s="23" t="s">
        <v>40</v>
      </c>
      <c r="E284" s="23"/>
      <c r="F284" s="24">
        <f t="shared" si="31"/>
        <v>4364315</v>
      </c>
      <c r="G284" s="24">
        <f t="shared" si="31"/>
        <v>4364315</v>
      </c>
      <c r="H284" s="24">
        <f t="shared" si="31"/>
        <v>4364315</v>
      </c>
    </row>
    <row r="285" spans="1:8" s="44" customFormat="1" ht="15" x14ac:dyDescent="0.2">
      <c r="A285" s="22" t="s">
        <v>54</v>
      </c>
      <c r="B285" s="23" t="s">
        <v>61</v>
      </c>
      <c r="C285" s="23" t="s">
        <v>15</v>
      </c>
      <c r="D285" s="23" t="s">
        <v>40</v>
      </c>
      <c r="E285" s="23" t="s">
        <v>55</v>
      </c>
      <c r="F285" s="24">
        <f>'Приложение 4'!F187</f>
        <v>4364315</v>
      </c>
      <c r="G285" s="24">
        <f>'Приложение 4'!G187</f>
        <v>4364315</v>
      </c>
      <c r="H285" s="24">
        <f>'Приложение 4'!H187</f>
        <v>4364315</v>
      </c>
    </row>
    <row r="286" spans="1:8" s="44" customFormat="1" x14ac:dyDescent="0.25">
      <c r="A286" s="18" t="s">
        <v>125</v>
      </c>
      <c r="B286" s="19" t="s">
        <v>61</v>
      </c>
      <c r="C286" s="19" t="s">
        <v>25</v>
      </c>
      <c r="D286" s="19"/>
      <c r="E286" s="19"/>
      <c r="F286" s="20">
        <f>F287+F292+F298</f>
        <v>32558307.120000001</v>
      </c>
      <c r="G286" s="20">
        <f>G287+G292+G298</f>
        <v>28981707.120000001</v>
      </c>
      <c r="H286" s="20">
        <f>H287+H292+H298</f>
        <v>31232736</v>
      </c>
    </row>
    <row r="287" spans="1:8" s="33" customFormat="1" ht="47.25" x14ac:dyDescent="0.25">
      <c r="A287" s="34" t="s">
        <v>102</v>
      </c>
      <c r="B287" s="19" t="s">
        <v>61</v>
      </c>
      <c r="C287" s="19" t="s">
        <v>25</v>
      </c>
      <c r="D287" s="35" t="s">
        <v>103</v>
      </c>
      <c r="E287" s="19"/>
      <c r="F287" s="20">
        <f>F288</f>
        <v>9285000</v>
      </c>
      <c r="G287" s="20">
        <f>G288</f>
        <v>6908400</v>
      </c>
      <c r="H287" s="20">
        <f>H288</f>
        <v>6932736</v>
      </c>
    </row>
    <row r="288" spans="1:8" s="29" customFormat="1" ht="30.75" x14ac:dyDescent="0.25">
      <c r="A288" s="22" t="s">
        <v>151</v>
      </c>
      <c r="B288" s="23" t="s">
        <v>61</v>
      </c>
      <c r="C288" s="23" t="s">
        <v>25</v>
      </c>
      <c r="D288" s="36" t="s">
        <v>104</v>
      </c>
      <c r="E288" s="23"/>
      <c r="F288" s="24">
        <f>SUM(F289:F291)</f>
        <v>9285000</v>
      </c>
      <c r="G288" s="24">
        <f>SUM(G289:G291)</f>
        <v>6908400</v>
      </c>
      <c r="H288" s="24">
        <f>SUM(H289:H291)</f>
        <v>6932736</v>
      </c>
    </row>
    <row r="289" spans="1:8" s="29" customFormat="1" ht="30.75" x14ac:dyDescent="0.25">
      <c r="A289" s="32" t="s">
        <v>26</v>
      </c>
      <c r="B289" s="23" t="s">
        <v>61</v>
      </c>
      <c r="C289" s="23" t="s">
        <v>25</v>
      </c>
      <c r="D289" s="36" t="s">
        <v>104</v>
      </c>
      <c r="E289" s="23" t="s">
        <v>27</v>
      </c>
      <c r="F289" s="24">
        <v>585000</v>
      </c>
      <c r="G289" s="24">
        <v>608400</v>
      </c>
      <c r="H289" s="28">
        <v>632736</v>
      </c>
    </row>
    <row r="290" spans="1:8" s="29" customFormat="1" x14ac:dyDescent="0.25">
      <c r="A290" s="22" t="s">
        <v>54</v>
      </c>
      <c r="B290" s="23" t="s">
        <v>61</v>
      </c>
      <c r="C290" s="23" t="s">
        <v>25</v>
      </c>
      <c r="D290" s="36" t="s">
        <v>104</v>
      </c>
      <c r="E290" s="23" t="s">
        <v>55</v>
      </c>
      <c r="F290" s="24">
        <v>600000</v>
      </c>
      <c r="G290" s="24">
        <v>600000</v>
      </c>
      <c r="H290" s="28">
        <v>600000</v>
      </c>
    </row>
    <row r="291" spans="1:8" s="29" customFormat="1" ht="30.75" x14ac:dyDescent="0.25">
      <c r="A291" s="32" t="s">
        <v>56</v>
      </c>
      <c r="B291" s="23" t="s">
        <v>61</v>
      </c>
      <c r="C291" s="23" t="s">
        <v>25</v>
      </c>
      <c r="D291" s="36" t="s">
        <v>104</v>
      </c>
      <c r="E291" s="23" t="s">
        <v>57</v>
      </c>
      <c r="F291" s="24">
        <f>5700000+2400000</f>
        <v>8100000</v>
      </c>
      <c r="G291" s="24">
        <v>5700000</v>
      </c>
      <c r="H291" s="28">
        <v>5700000</v>
      </c>
    </row>
    <row r="292" spans="1:8" s="29" customFormat="1" ht="47.25" x14ac:dyDescent="0.25">
      <c r="A292" s="18" t="s">
        <v>43</v>
      </c>
      <c r="B292" s="19" t="s">
        <v>61</v>
      </c>
      <c r="C292" s="19" t="s">
        <v>25</v>
      </c>
      <c r="D292" s="19" t="s">
        <v>44</v>
      </c>
      <c r="E292" s="19"/>
      <c r="F292" s="20">
        <f>F293+F296</f>
        <v>23273307.120000001</v>
      </c>
      <c r="G292" s="20">
        <f>G293+G296</f>
        <v>22073307.120000001</v>
      </c>
      <c r="H292" s="20">
        <f>H293+H296</f>
        <v>24300000</v>
      </c>
    </row>
    <row r="293" spans="1:8" s="29" customFormat="1" ht="60.75" x14ac:dyDescent="0.25">
      <c r="A293" s="22" t="s">
        <v>221</v>
      </c>
      <c r="B293" s="23" t="s">
        <v>61</v>
      </c>
      <c r="C293" s="23" t="s">
        <v>25</v>
      </c>
      <c r="D293" s="23" t="s">
        <v>46</v>
      </c>
      <c r="E293" s="23"/>
      <c r="F293" s="24">
        <f>SUM(F294:F295)</f>
        <v>20273307.120000001</v>
      </c>
      <c r="G293" s="24">
        <f>SUM(G294:G295)</f>
        <v>19073307.120000001</v>
      </c>
      <c r="H293" s="24">
        <f>SUM(H294:H295)</f>
        <v>21300000</v>
      </c>
    </row>
    <row r="294" spans="1:8" s="29" customFormat="1" x14ac:dyDescent="0.25">
      <c r="A294" s="22" t="s">
        <v>54</v>
      </c>
      <c r="B294" s="23" t="s">
        <v>61</v>
      </c>
      <c r="C294" s="23" t="s">
        <v>25</v>
      </c>
      <c r="D294" s="23" t="s">
        <v>46</v>
      </c>
      <c r="E294" s="23" t="s">
        <v>55</v>
      </c>
      <c r="F294" s="24">
        <v>12300000</v>
      </c>
      <c r="G294" s="24">
        <v>12300000</v>
      </c>
      <c r="H294" s="28">
        <v>12300000</v>
      </c>
    </row>
    <row r="295" spans="1:8" s="29" customFormat="1" ht="30.75" x14ac:dyDescent="0.25">
      <c r="A295" s="22" t="s">
        <v>126</v>
      </c>
      <c r="B295" s="23" t="s">
        <v>61</v>
      </c>
      <c r="C295" s="23" t="s">
        <v>25</v>
      </c>
      <c r="D295" s="23" t="s">
        <v>46</v>
      </c>
      <c r="E295" s="23" t="s">
        <v>51</v>
      </c>
      <c r="F295" s="24">
        <v>7973307.1200000001</v>
      </c>
      <c r="G295" s="24">
        <v>6773307.1200000001</v>
      </c>
      <c r="H295" s="28">
        <v>9000000</v>
      </c>
    </row>
    <row r="296" spans="1:8" s="29" customFormat="1" x14ac:dyDescent="0.25">
      <c r="A296" s="22" t="s">
        <v>52</v>
      </c>
      <c r="B296" s="23" t="s">
        <v>61</v>
      </c>
      <c r="C296" s="23" t="s">
        <v>25</v>
      </c>
      <c r="D296" s="23" t="s">
        <v>127</v>
      </c>
      <c r="E296" s="23"/>
      <c r="F296" s="24">
        <f>F297</f>
        <v>3000000</v>
      </c>
      <c r="G296" s="24">
        <f>G297</f>
        <v>3000000</v>
      </c>
      <c r="H296" s="24">
        <f>H297</f>
        <v>3000000</v>
      </c>
    </row>
    <row r="297" spans="1:8" s="29" customFormat="1" x14ac:dyDescent="0.25">
      <c r="A297" s="22" t="s">
        <v>54</v>
      </c>
      <c r="B297" s="23" t="s">
        <v>61</v>
      </c>
      <c r="C297" s="23" t="s">
        <v>25</v>
      </c>
      <c r="D297" s="23" t="s">
        <v>127</v>
      </c>
      <c r="E297" s="23" t="s">
        <v>55</v>
      </c>
      <c r="F297" s="24">
        <v>3000000</v>
      </c>
      <c r="G297" s="24">
        <v>3000000</v>
      </c>
      <c r="H297" s="28">
        <v>3000000</v>
      </c>
    </row>
    <row r="298" spans="1:8" s="33" customFormat="1" ht="31.5" x14ac:dyDescent="0.25">
      <c r="A298" s="421" t="s">
        <v>47</v>
      </c>
      <c r="B298" s="19" t="s">
        <v>61</v>
      </c>
      <c r="C298" s="19" t="s">
        <v>25</v>
      </c>
      <c r="D298" s="61" t="s">
        <v>48</v>
      </c>
      <c r="E298" s="61"/>
      <c r="F298" s="63">
        <f t="shared" ref="F298:H299" si="32">F299</f>
        <v>0</v>
      </c>
      <c r="G298" s="63">
        <f t="shared" si="32"/>
        <v>0</v>
      </c>
      <c r="H298" s="63">
        <f t="shared" si="32"/>
        <v>0</v>
      </c>
    </row>
    <row r="299" spans="1:8" s="29" customFormat="1" x14ac:dyDescent="0.25">
      <c r="A299" s="422" t="s">
        <v>146</v>
      </c>
      <c r="B299" s="23" t="s">
        <v>61</v>
      </c>
      <c r="C299" s="23" t="s">
        <v>25</v>
      </c>
      <c r="D299" s="423" t="s">
        <v>49</v>
      </c>
      <c r="E299" s="423"/>
      <c r="F299" s="68">
        <f t="shared" si="32"/>
        <v>0</v>
      </c>
      <c r="G299" s="68">
        <f t="shared" si="32"/>
        <v>0</v>
      </c>
      <c r="H299" s="68">
        <f t="shared" si="32"/>
        <v>0</v>
      </c>
    </row>
    <row r="300" spans="1:8" s="29" customFormat="1" ht="30.75" x14ac:dyDescent="0.25">
      <c r="A300" s="422" t="s">
        <v>50</v>
      </c>
      <c r="B300" s="23" t="s">
        <v>61</v>
      </c>
      <c r="C300" s="23" t="s">
        <v>25</v>
      </c>
      <c r="D300" s="423" t="s">
        <v>49</v>
      </c>
      <c r="E300" s="423">
        <v>400</v>
      </c>
      <c r="F300" s="68"/>
      <c r="G300" s="68"/>
      <c r="H300" s="424"/>
    </row>
    <row r="301" spans="1:8" s="27" customFormat="1" x14ac:dyDescent="0.25">
      <c r="A301" s="18" t="s">
        <v>128</v>
      </c>
      <c r="B301" s="19" t="s">
        <v>61</v>
      </c>
      <c r="C301" s="19" t="s">
        <v>30</v>
      </c>
      <c r="D301" s="19"/>
      <c r="E301" s="19"/>
      <c r="F301" s="20">
        <f>F302+F307+F313+F316</f>
        <v>44639711.129999995</v>
      </c>
      <c r="G301" s="20">
        <f>G302+G307+G313+G316</f>
        <v>45897791.100000001</v>
      </c>
      <c r="H301" s="20">
        <f>H302+H307+H313+H316</f>
        <v>46958194.240000002</v>
      </c>
    </row>
    <row r="302" spans="1:8" ht="47.25" x14ac:dyDescent="0.25">
      <c r="A302" s="34" t="s">
        <v>102</v>
      </c>
      <c r="B302" s="19" t="s">
        <v>61</v>
      </c>
      <c r="C302" s="19" t="s">
        <v>30</v>
      </c>
      <c r="D302" s="35" t="s">
        <v>103</v>
      </c>
      <c r="E302" s="19"/>
      <c r="F302" s="20">
        <f t="shared" ref="F302:H303" si="33">F303</f>
        <v>2276711.13</v>
      </c>
      <c r="G302" s="20">
        <f t="shared" si="33"/>
        <v>2334791.1</v>
      </c>
      <c r="H302" s="20">
        <f t="shared" si="33"/>
        <v>2395194.2400000002</v>
      </c>
    </row>
    <row r="303" spans="1:8" x14ac:dyDescent="0.25">
      <c r="A303" s="22" t="s">
        <v>45</v>
      </c>
      <c r="B303" s="23" t="s">
        <v>61</v>
      </c>
      <c r="C303" s="23" t="s">
        <v>30</v>
      </c>
      <c r="D303" s="36" t="s">
        <v>104</v>
      </c>
      <c r="E303" s="23"/>
      <c r="F303" s="24">
        <f t="shared" si="33"/>
        <v>2276711.13</v>
      </c>
      <c r="G303" s="24">
        <f t="shared" si="33"/>
        <v>2334791.1</v>
      </c>
      <c r="H303" s="24">
        <f t="shared" si="33"/>
        <v>2395194.2400000002</v>
      </c>
    </row>
    <row r="304" spans="1:8" s="56" customFormat="1" x14ac:dyDescent="0.25">
      <c r="A304" s="22" t="s">
        <v>152</v>
      </c>
      <c r="B304" s="23" t="s">
        <v>61</v>
      </c>
      <c r="C304" s="23" t="s">
        <v>30</v>
      </c>
      <c r="D304" s="36" t="s">
        <v>104</v>
      </c>
      <c r="E304" s="23"/>
      <c r="F304" s="24">
        <f>SUM(F305:F306)</f>
        <v>2276711.13</v>
      </c>
      <c r="G304" s="24">
        <f>SUM(G305:G306)</f>
        <v>2334791.1</v>
      </c>
      <c r="H304" s="24">
        <f>SUM(H305:H306)</f>
        <v>2395194.2400000002</v>
      </c>
    </row>
    <row r="305" spans="1:8" ht="30.75" x14ac:dyDescent="0.25">
      <c r="A305" s="22" t="s">
        <v>26</v>
      </c>
      <c r="B305" s="23" t="s">
        <v>61</v>
      </c>
      <c r="C305" s="23" t="s">
        <v>30</v>
      </c>
      <c r="D305" s="36" t="s">
        <v>104</v>
      </c>
      <c r="E305" s="23" t="s">
        <v>27</v>
      </c>
      <c r="F305" s="28">
        <v>1451999.13</v>
      </c>
      <c r="G305" s="28">
        <v>1510079.1</v>
      </c>
      <c r="H305" s="28">
        <v>1570482.24</v>
      </c>
    </row>
    <row r="306" spans="1:8" x14ac:dyDescent="0.25">
      <c r="A306" s="22" t="s">
        <v>54</v>
      </c>
      <c r="B306" s="23" t="s">
        <v>61</v>
      </c>
      <c r="C306" s="23" t="s">
        <v>30</v>
      </c>
      <c r="D306" s="36" t="s">
        <v>104</v>
      </c>
      <c r="E306" s="23" t="s">
        <v>55</v>
      </c>
      <c r="F306" s="28">
        <v>824712</v>
      </c>
      <c r="G306" s="28">
        <v>824712</v>
      </c>
      <c r="H306" s="28">
        <v>824712</v>
      </c>
    </row>
    <row r="307" spans="1:8" x14ac:dyDescent="0.25">
      <c r="A307" s="18" t="s">
        <v>122</v>
      </c>
      <c r="B307" s="19" t="s">
        <v>61</v>
      </c>
      <c r="C307" s="19" t="s">
        <v>30</v>
      </c>
      <c r="D307" s="19" t="s">
        <v>123</v>
      </c>
      <c r="E307" s="19"/>
      <c r="F307" s="20">
        <f>F308+F311</f>
        <v>2063000</v>
      </c>
      <c r="G307" s="20">
        <f>G308+G311</f>
        <v>2063000</v>
      </c>
      <c r="H307" s="20">
        <f>H308+H311</f>
        <v>2063000</v>
      </c>
    </row>
    <row r="308" spans="1:8" ht="45.75" x14ac:dyDescent="0.25">
      <c r="A308" s="22" t="s">
        <v>203</v>
      </c>
      <c r="B308" s="23" t="s">
        <v>61</v>
      </c>
      <c r="C308" s="23" t="s">
        <v>30</v>
      </c>
      <c r="D308" s="23" t="s">
        <v>129</v>
      </c>
      <c r="E308" s="23"/>
      <c r="F308" s="24">
        <f>SUM(F309:F310)</f>
        <v>794000</v>
      </c>
      <c r="G308" s="24">
        <f>SUM(G309:G310)</f>
        <v>794000</v>
      </c>
      <c r="H308" s="24">
        <f>SUM(H309:H310)</f>
        <v>794000</v>
      </c>
    </row>
    <row r="309" spans="1:8" ht="30.75" x14ac:dyDescent="0.25">
      <c r="A309" s="22" t="s">
        <v>26</v>
      </c>
      <c r="B309" s="23" t="s">
        <v>61</v>
      </c>
      <c r="C309" s="23" t="s">
        <v>30</v>
      </c>
      <c r="D309" s="23" t="s">
        <v>129</v>
      </c>
      <c r="E309" s="23" t="s">
        <v>27</v>
      </c>
      <c r="F309" s="24">
        <v>194000</v>
      </c>
      <c r="G309" s="24">
        <v>194000</v>
      </c>
      <c r="H309" s="24">
        <v>194000</v>
      </c>
    </row>
    <row r="310" spans="1:8" x14ac:dyDescent="0.25">
      <c r="A310" s="22" t="s">
        <v>54</v>
      </c>
      <c r="B310" s="23" t="s">
        <v>61</v>
      </c>
      <c r="C310" s="23" t="s">
        <v>30</v>
      </c>
      <c r="D310" s="23" t="s">
        <v>129</v>
      </c>
      <c r="E310" s="23" t="s">
        <v>55</v>
      </c>
      <c r="F310" s="24">
        <v>600000</v>
      </c>
      <c r="G310" s="24">
        <v>600000</v>
      </c>
      <c r="H310" s="24">
        <v>600000</v>
      </c>
    </row>
    <row r="311" spans="1:8" x14ac:dyDescent="0.25">
      <c r="A311" s="22" t="s">
        <v>52</v>
      </c>
      <c r="B311" s="23" t="s">
        <v>61</v>
      </c>
      <c r="C311" s="23" t="s">
        <v>30</v>
      </c>
      <c r="D311" s="23" t="s">
        <v>124</v>
      </c>
      <c r="E311" s="23"/>
      <c r="F311" s="24">
        <f>F312</f>
        <v>1269000</v>
      </c>
      <c r="G311" s="24">
        <f>G312</f>
        <v>1269000</v>
      </c>
      <c r="H311" s="24">
        <f>H312</f>
        <v>1269000</v>
      </c>
    </row>
    <row r="312" spans="1:8" x14ac:dyDescent="0.25">
      <c r="A312" s="22" t="s">
        <v>54</v>
      </c>
      <c r="B312" s="23" t="s">
        <v>61</v>
      </c>
      <c r="C312" s="23" t="s">
        <v>30</v>
      </c>
      <c r="D312" s="23" t="s">
        <v>124</v>
      </c>
      <c r="E312" s="23" t="s">
        <v>55</v>
      </c>
      <c r="F312" s="24">
        <f>80000+1189000</f>
        <v>1269000</v>
      </c>
      <c r="G312" s="24">
        <f>80000+1189000</f>
        <v>1269000</v>
      </c>
      <c r="H312" s="28">
        <f>80000+1189000</f>
        <v>1269000</v>
      </c>
    </row>
    <row r="313" spans="1:8" ht="47.25" x14ac:dyDescent="0.25">
      <c r="A313" s="18" t="s">
        <v>43</v>
      </c>
      <c r="B313" s="19" t="s">
        <v>61</v>
      </c>
      <c r="C313" s="19" t="s">
        <v>30</v>
      </c>
      <c r="D313" s="19" t="s">
        <v>44</v>
      </c>
      <c r="E313" s="19"/>
      <c r="F313" s="20">
        <f t="shared" ref="F313:H314" si="34">F314</f>
        <v>26800000</v>
      </c>
      <c r="G313" s="20">
        <f t="shared" si="34"/>
        <v>28000000</v>
      </c>
      <c r="H313" s="20">
        <f t="shared" si="34"/>
        <v>29000000</v>
      </c>
    </row>
    <row r="314" spans="1:8" ht="60.75" x14ac:dyDescent="0.25">
      <c r="A314" s="22" t="s">
        <v>221</v>
      </c>
      <c r="B314" s="23" t="s">
        <v>61</v>
      </c>
      <c r="C314" s="23" t="s">
        <v>30</v>
      </c>
      <c r="D314" s="23" t="s">
        <v>46</v>
      </c>
      <c r="E314" s="23"/>
      <c r="F314" s="24">
        <f t="shared" si="34"/>
        <v>26800000</v>
      </c>
      <c r="G314" s="24">
        <f t="shared" si="34"/>
        <v>28000000</v>
      </c>
      <c r="H314" s="24">
        <f t="shared" si="34"/>
        <v>29000000</v>
      </c>
    </row>
    <row r="315" spans="1:8" x14ac:dyDescent="0.25">
      <c r="A315" s="22" t="s">
        <v>54</v>
      </c>
      <c r="B315" s="23" t="s">
        <v>61</v>
      </c>
      <c r="C315" s="23" t="s">
        <v>30</v>
      </c>
      <c r="D315" s="23" t="s">
        <v>46</v>
      </c>
      <c r="E315" s="23" t="s">
        <v>55</v>
      </c>
      <c r="F315" s="24">
        <v>26800000</v>
      </c>
      <c r="G315" s="24">
        <v>28000000</v>
      </c>
      <c r="H315" s="28">
        <v>29000000</v>
      </c>
    </row>
    <row r="316" spans="1:8" x14ac:dyDescent="0.25">
      <c r="A316" s="18" t="s">
        <v>18</v>
      </c>
      <c r="B316" s="19" t="s">
        <v>61</v>
      </c>
      <c r="C316" s="19" t="s">
        <v>30</v>
      </c>
      <c r="D316" s="19" t="s">
        <v>19</v>
      </c>
      <c r="E316" s="19"/>
      <c r="F316" s="20">
        <f>F317</f>
        <v>13500000</v>
      </c>
      <c r="G316" s="20">
        <f>G317</f>
        <v>13500000</v>
      </c>
      <c r="H316" s="20">
        <f>H317</f>
        <v>13500000</v>
      </c>
    </row>
    <row r="317" spans="1:8" x14ac:dyDescent="0.25">
      <c r="A317" s="22" t="s">
        <v>58</v>
      </c>
      <c r="B317" s="23" t="s">
        <v>61</v>
      </c>
      <c r="C317" s="23" t="s">
        <v>30</v>
      </c>
      <c r="D317" s="23" t="s">
        <v>40</v>
      </c>
      <c r="E317" s="23"/>
      <c r="F317" s="24">
        <f>F318+F319+F320</f>
        <v>13500000</v>
      </c>
      <c r="G317" s="24">
        <f>G318+G319+G320</f>
        <v>13500000</v>
      </c>
      <c r="H317" s="24">
        <f>H318+H319+H320</f>
        <v>13500000</v>
      </c>
    </row>
    <row r="318" spans="1:8" ht="30.75" x14ac:dyDescent="0.25">
      <c r="A318" s="22" t="s">
        <v>26</v>
      </c>
      <c r="B318" s="23" t="s">
        <v>61</v>
      </c>
      <c r="C318" s="23" t="s">
        <v>30</v>
      </c>
      <c r="D318" s="23" t="s">
        <v>40</v>
      </c>
      <c r="E318" s="23" t="s">
        <v>27</v>
      </c>
      <c r="F318" s="24">
        <f>'Приложение 4'!F199</f>
        <v>197734</v>
      </c>
      <c r="G318" s="24">
        <f>'Приложение 4'!G199</f>
        <v>197734</v>
      </c>
      <c r="H318" s="24">
        <f>'Приложение 4'!H199</f>
        <v>197734</v>
      </c>
    </row>
    <row r="319" spans="1:8" x14ac:dyDescent="0.25">
      <c r="A319" s="22" t="s">
        <v>54</v>
      </c>
      <c r="B319" s="23" t="s">
        <v>61</v>
      </c>
      <c r="C319" s="23" t="s">
        <v>30</v>
      </c>
      <c r="D319" s="23" t="s">
        <v>40</v>
      </c>
      <c r="E319" s="23" t="s">
        <v>55</v>
      </c>
      <c r="F319" s="24">
        <f>'Приложение 4'!F200</f>
        <v>13302266</v>
      </c>
      <c r="G319" s="24">
        <f>'Приложение 4'!G200</f>
        <v>13302266</v>
      </c>
      <c r="H319" s="24">
        <f>'Приложение 4'!H200</f>
        <v>13302266</v>
      </c>
    </row>
    <row r="320" spans="1:8" ht="30.75" x14ac:dyDescent="0.25">
      <c r="A320" s="22" t="s">
        <v>126</v>
      </c>
      <c r="B320" s="23" t="s">
        <v>61</v>
      </c>
      <c r="C320" s="23" t="s">
        <v>30</v>
      </c>
      <c r="D320" s="23" t="s">
        <v>40</v>
      </c>
      <c r="E320" s="23" t="s">
        <v>51</v>
      </c>
      <c r="F320" s="24"/>
      <c r="G320" s="24"/>
      <c r="H320" s="28"/>
    </row>
    <row r="321" spans="1:8" s="27" customFormat="1" x14ac:dyDescent="0.25">
      <c r="A321" s="18" t="s">
        <v>130</v>
      </c>
      <c r="B321" s="19" t="s">
        <v>61</v>
      </c>
      <c r="C321" s="19" t="s">
        <v>32</v>
      </c>
      <c r="D321" s="19"/>
      <c r="E321" s="19"/>
      <c r="F321" s="20">
        <f>F322+F327+F335</f>
        <v>12813274.449999999</v>
      </c>
      <c r="G321" s="20">
        <f>G322+G327+G335</f>
        <v>13698632.059999999</v>
      </c>
      <c r="H321" s="20">
        <f>H322+H327+H335</f>
        <v>13794842.059999999</v>
      </c>
    </row>
    <row r="322" spans="1:8" s="27" customFormat="1" ht="31.5" x14ac:dyDescent="0.25">
      <c r="A322" s="18" t="s">
        <v>131</v>
      </c>
      <c r="B322" s="19" t="s">
        <v>61</v>
      </c>
      <c r="C322" s="19" t="s">
        <v>32</v>
      </c>
      <c r="D322" s="19" t="s">
        <v>132</v>
      </c>
      <c r="E322" s="19"/>
      <c r="F322" s="20">
        <f>F323</f>
        <v>2995900</v>
      </c>
      <c r="G322" s="20">
        <f>G323</f>
        <v>2995900</v>
      </c>
      <c r="H322" s="20">
        <f>H323</f>
        <v>2995900</v>
      </c>
    </row>
    <row r="323" spans="1:8" s="27" customFormat="1" ht="30" x14ac:dyDescent="0.25">
      <c r="A323" s="365" t="s">
        <v>222</v>
      </c>
      <c r="B323" s="23" t="s">
        <v>61</v>
      </c>
      <c r="C323" s="23" t="s">
        <v>32</v>
      </c>
      <c r="D323" s="23" t="s">
        <v>133</v>
      </c>
      <c r="E323" s="23"/>
      <c r="F323" s="24">
        <f>SUM(F324:F326)</f>
        <v>2995900</v>
      </c>
      <c r="G323" s="24">
        <f>SUM(G324:G326)</f>
        <v>2995900</v>
      </c>
      <c r="H323" s="24">
        <f>SUM(H324:H326)</f>
        <v>2995900</v>
      </c>
    </row>
    <row r="324" spans="1:8" s="27" customFormat="1" ht="75" x14ac:dyDescent="0.25">
      <c r="A324" s="366" t="s">
        <v>22</v>
      </c>
      <c r="B324" s="23" t="s">
        <v>61</v>
      </c>
      <c r="C324" s="23" t="s">
        <v>32</v>
      </c>
      <c r="D324" s="23" t="s">
        <v>133</v>
      </c>
      <c r="E324" s="23" t="s">
        <v>23</v>
      </c>
      <c r="F324" s="28">
        <v>272580</v>
      </c>
      <c r="G324" s="28">
        <v>272580</v>
      </c>
      <c r="H324" s="28">
        <v>272580</v>
      </c>
    </row>
    <row r="325" spans="1:8" s="27" customFormat="1" ht="30.75" x14ac:dyDescent="0.25">
      <c r="A325" s="22" t="s">
        <v>26</v>
      </c>
      <c r="B325" s="23" t="s">
        <v>61</v>
      </c>
      <c r="C325" s="23" t="s">
        <v>32</v>
      </c>
      <c r="D325" s="23" t="s">
        <v>133</v>
      </c>
      <c r="E325" s="23" t="s">
        <v>27</v>
      </c>
      <c r="F325" s="28">
        <v>1268924.6200000001</v>
      </c>
      <c r="G325" s="28">
        <v>1268924.6200000001</v>
      </c>
      <c r="H325" s="28">
        <v>1268924.6200000001</v>
      </c>
    </row>
    <row r="326" spans="1:8" s="27" customFormat="1" x14ac:dyDescent="0.25">
      <c r="A326" s="22" t="s">
        <v>54</v>
      </c>
      <c r="B326" s="23" t="s">
        <v>61</v>
      </c>
      <c r="C326" s="23" t="s">
        <v>32</v>
      </c>
      <c r="D326" s="23" t="s">
        <v>133</v>
      </c>
      <c r="E326" s="23" t="s">
        <v>55</v>
      </c>
      <c r="F326" s="28">
        <v>1454395.38</v>
      </c>
      <c r="G326" s="28">
        <v>1454395.38</v>
      </c>
      <c r="H326" s="28">
        <v>1454395.38</v>
      </c>
    </row>
    <row r="327" spans="1:8" x14ac:dyDescent="0.25">
      <c r="A327" s="18" t="s">
        <v>122</v>
      </c>
      <c r="B327" s="19" t="s">
        <v>61</v>
      </c>
      <c r="C327" s="19" t="s">
        <v>32</v>
      </c>
      <c r="D327" s="19" t="s">
        <v>123</v>
      </c>
      <c r="E327" s="19"/>
      <c r="F327" s="20">
        <f>F328+F333</f>
        <v>3378195.83</v>
      </c>
      <c r="G327" s="20">
        <f>G328+G333</f>
        <v>4167343.44</v>
      </c>
      <c r="H327" s="20">
        <f>H328+H333</f>
        <v>4167343.44</v>
      </c>
    </row>
    <row r="328" spans="1:8" ht="45.75" x14ac:dyDescent="0.25">
      <c r="A328" s="22" t="s">
        <v>203</v>
      </c>
      <c r="B328" s="23" t="s">
        <v>61</v>
      </c>
      <c r="C328" s="23" t="s">
        <v>32</v>
      </c>
      <c r="D328" s="23" t="s">
        <v>129</v>
      </c>
      <c r="E328" s="23"/>
      <c r="F328" s="24">
        <f>SUM(F329:F332)</f>
        <v>998195.83000000007</v>
      </c>
      <c r="G328" s="24">
        <f>SUM(G329:G332)</f>
        <v>1787343.44</v>
      </c>
      <c r="H328" s="24">
        <f>SUM(H329:H332)</f>
        <v>1787343.44</v>
      </c>
    </row>
    <row r="329" spans="1:8" ht="75.75" hidden="1" x14ac:dyDescent="0.25">
      <c r="A329" s="22" t="s">
        <v>22</v>
      </c>
      <c r="B329" s="23" t="s">
        <v>61</v>
      </c>
      <c r="C329" s="23" t="s">
        <v>32</v>
      </c>
      <c r="D329" s="23" t="s">
        <v>129</v>
      </c>
      <c r="E329" s="23" t="s">
        <v>23</v>
      </c>
      <c r="F329" s="24">
        <v>0</v>
      </c>
      <c r="G329" s="24">
        <v>0</v>
      </c>
      <c r="H329" s="28">
        <v>0</v>
      </c>
    </row>
    <row r="330" spans="1:8" ht="30.75" x14ac:dyDescent="0.25">
      <c r="A330" s="22" t="s">
        <v>26</v>
      </c>
      <c r="B330" s="23" t="s">
        <v>61</v>
      </c>
      <c r="C330" s="23" t="s">
        <v>32</v>
      </c>
      <c r="D330" s="23" t="s">
        <v>129</v>
      </c>
      <c r="E330" s="23" t="s">
        <v>27</v>
      </c>
      <c r="F330" s="28">
        <v>827638.63</v>
      </c>
      <c r="G330" s="28">
        <v>1609963.95</v>
      </c>
      <c r="H330" s="28">
        <v>1609963.95</v>
      </c>
    </row>
    <row r="331" spans="1:8" x14ac:dyDescent="0.25">
      <c r="A331" s="22" t="s">
        <v>54</v>
      </c>
      <c r="B331" s="23" t="s">
        <v>61</v>
      </c>
      <c r="C331" s="23" t="s">
        <v>32</v>
      </c>
      <c r="D331" s="23" t="s">
        <v>129</v>
      </c>
      <c r="E331" s="23" t="s">
        <v>55</v>
      </c>
      <c r="F331" s="24">
        <v>170557.2</v>
      </c>
      <c r="G331" s="24">
        <v>177379.49</v>
      </c>
      <c r="H331" s="28">
        <v>177379.49</v>
      </c>
    </row>
    <row r="332" spans="1:8" hidden="1" x14ac:dyDescent="0.25">
      <c r="A332" s="22" t="s">
        <v>28</v>
      </c>
      <c r="B332" s="23" t="s">
        <v>61</v>
      </c>
      <c r="C332" s="23" t="s">
        <v>32</v>
      </c>
      <c r="D332" s="23" t="s">
        <v>129</v>
      </c>
      <c r="E332" s="23" t="s">
        <v>29</v>
      </c>
      <c r="F332" s="24">
        <v>0</v>
      </c>
      <c r="G332" s="24">
        <v>0</v>
      </c>
      <c r="H332" s="28">
        <v>0</v>
      </c>
    </row>
    <row r="333" spans="1:8" x14ac:dyDescent="0.25">
      <c r="A333" s="22" t="s">
        <v>52</v>
      </c>
      <c r="B333" s="23" t="s">
        <v>61</v>
      </c>
      <c r="C333" s="23" t="s">
        <v>32</v>
      </c>
      <c r="D333" s="23" t="s">
        <v>124</v>
      </c>
      <c r="E333" s="23"/>
      <c r="F333" s="24">
        <f>F334</f>
        <v>2380000</v>
      </c>
      <c r="G333" s="24">
        <f>G334</f>
        <v>2380000</v>
      </c>
      <c r="H333" s="24">
        <f>H334</f>
        <v>2380000</v>
      </c>
    </row>
    <row r="334" spans="1:8" x14ac:dyDescent="0.25">
      <c r="A334" s="22" t="s">
        <v>54</v>
      </c>
      <c r="B334" s="23" t="s">
        <v>61</v>
      </c>
      <c r="C334" s="23" t="s">
        <v>32</v>
      </c>
      <c r="D334" s="23" t="s">
        <v>124</v>
      </c>
      <c r="E334" s="23" t="s">
        <v>55</v>
      </c>
      <c r="F334" s="24">
        <f>3569000-1189000</f>
        <v>2380000</v>
      </c>
      <c r="G334" s="24">
        <f>3569000-1189000</f>
        <v>2380000</v>
      </c>
      <c r="H334" s="24">
        <f>3569000-1189000</f>
        <v>2380000</v>
      </c>
    </row>
    <row r="335" spans="1:8" x14ac:dyDescent="0.25">
      <c r="A335" s="18" t="s">
        <v>18</v>
      </c>
      <c r="B335" s="19" t="s">
        <v>61</v>
      </c>
      <c r="C335" s="19" t="s">
        <v>32</v>
      </c>
      <c r="D335" s="19" t="s">
        <v>19</v>
      </c>
      <c r="E335" s="23"/>
      <c r="F335" s="20">
        <f>F336+F338</f>
        <v>6439178.6200000001</v>
      </c>
      <c r="G335" s="20">
        <f>G336+G338</f>
        <v>6535388.6200000001</v>
      </c>
      <c r="H335" s="20">
        <f>H336+H338</f>
        <v>6631598.6200000001</v>
      </c>
    </row>
    <row r="336" spans="1:8" ht="30.75" x14ac:dyDescent="0.25">
      <c r="A336" s="22" t="s">
        <v>20</v>
      </c>
      <c r="B336" s="23" t="s">
        <v>61</v>
      </c>
      <c r="C336" s="23" t="s">
        <v>32</v>
      </c>
      <c r="D336" s="23" t="s">
        <v>21</v>
      </c>
      <c r="E336" s="23"/>
      <c r="F336" s="24">
        <f>F337</f>
        <v>4611188.62</v>
      </c>
      <c r="G336" s="24">
        <f>G337</f>
        <v>4611188.62</v>
      </c>
      <c r="H336" s="24">
        <f>H337</f>
        <v>4611188.62</v>
      </c>
    </row>
    <row r="337" spans="1:9" ht="75.75" x14ac:dyDescent="0.25">
      <c r="A337" s="22" t="s">
        <v>22</v>
      </c>
      <c r="B337" s="23" t="s">
        <v>61</v>
      </c>
      <c r="C337" s="23" t="s">
        <v>32</v>
      </c>
      <c r="D337" s="23" t="s">
        <v>21</v>
      </c>
      <c r="E337" s="23" t="s">
        <v>23</v>
      </c>
      <c r="F337" s="24">
        <f>'Приложение 4'!F206</f>
        <v>4611188.62</v>
      </c>
      <c r="G337" s="24">
        <f>'Приложение 4'!G206</f>
        <v>4611188.62</v>
      </c>
      <c r="H337" s="24">
        <f>'Приложение 4'!H206</f>
        <v>4611188.62</v>
      </c>
    </row>
    <row r="338" spans="1:9" x14ac:dyDescent="0.25">
      <c r="A338" s="22" t="s">
        <v>58</v>
      </c>
      <c r="B338" s="23" t="s">
        <v>61</v>
      </c>
      <c r="C338" s="23" t="s">
        <v>32</v>
      </c>
      <c r="D338" s="23" t="s">
        <v>40</v>
      </c>
      <c r="E338" s="23"/>
      <c r="F338" s="24">
        <f>SUM(F339:F339)</f>
        <v>1827990</v>
      </c>
      <c r="G338" s="24">
        <f>SUM(G339:G339)</f>
        <v>1924200</v>
      </c>
      <c r="H338" s="24">
        <f>SUM(H339:H339)</f>
        <v>2020410</v>
      </c>
    </row>
    <row r="339" spans="1:9" x14ac:dyDescent="0.25">
      <c r="A339" s="22" t="s">
        <v>54</v>
      </c>
      <c r="B339" s="23" t="s">
        <v>61</v>
      </c>
      <c r="C339" s="23" t="s">
        <v>32</v>
      </c>
      <c r="D339" s="23" t="s">
        <v>40</v>
      </c>
      <c r="E339" s="23" t="s">
        <v>55</v>
      </c>
      <c r="F339" s="24">
        <f>'Приложение 4'!F212</f>
        <v>1827990</v>
      </c>
      <c r="G339" s="24">
        <f>'Приложение 4'!G212</f>
        <v>1924200</v>
      </c>
      <c r="H339" s="24">
        <f>'Приложение 4'!H212</f>
        <v>2020410</v>
      </c>
    </row>
    <row r="340" spans="1:9" x14ac:dyDescent="0.25">
      <c r="A340" s="18" t="s">
        <v>134</v>
      </c>
      <c r="B340" s="19" t="s">
        <v>38</v>
      </c>
      <c r="C340" s="19"/>
      <c r="D340" s="19"/>
      <c r="E340" s="19"/>
      <c r="F340" s="20">
        <f>F341+F355</f>
        <v>200438813.81999999</v>
      </c>
      <c r="G340" s="20">
        <f>G341+G355</f>
        <v>194250511.13999999</v>
      </c>
      <c r="H340" s="20">
        <f>H341+H355</f>
        <v>195598580.81</v>
      </c>
    </row>
    <row r="341" spans="1:9" x14ac:dyDescent="0.25">
      <c r="A341" s="18" t="s">
        <v>135</v>
      </c>
      <c r="B341" s="19" t="s">
        <v>38</v>
      </c>
      <c r="C341" s="19" t="s">
        <v>15</v>
      </c>
      <c r="D341" s="19"/>
      <c r="E341" s="19"/>
      <c r="F341" s="20">
        <f>F342+F351</f>
        <v>156714009.81999999</v>
      </c>
      <c r="G341" s="20">
        <f>G342+G351</f>
        <v>150525707.13999999</v>
      </c>
      <c r="H341" s="20">
        <f>H342+H351</f>
        <v>151873776.81</v>
      </c>
    </row>
    <row r="342" spans="1:9" ht="31.5" x14ac:dyDescent="0.25">
      <c r="A342" s="18" t="s">
        <v>136</v>
      </c>
      <c r="B342" s="19" t="s">
        <v>38</v>
      </c>
      <c r="C342" s="19" t="s">
        <v>15</v>
      </c>
      <c r="D342" s="19" t="s">
        <v>137</v>
      </c>
      <c r="E342" s="19"/>
      <c r="F342" s="20">
        <f>F343+F346</f>
        <v>156714009.81999999</v>
      </c>
      <c r="G342" s="20">
        <f>G343+G346</f>
        <v>150525707.13999999</v>
      </c>
      <c r="H342" s="20">
        <f>H343+H346</f>
        <v>151873776.81</v>
      </c>
    </row>
    <row r="343" spans="1:9" x14ac:dyDescent="0.25">
      <c r="A343" s="22" t="s">
        <v>202</v>
      </c>
      <c r="B343" s="23" t="s">
        <v>38</v>
      </c>
      <c r="C343" s="23" t="s">
        <v>15</v>
      </c>
      <c r="D343" s="23" t="s">
        <v>138</v>
      </c>
      <c r="E343" s="23"/>
      <c r="F343" s="24">
        <f>SUM(F344:F345)</f>
        <v>17500000</v>
      </c>
      <c r="G343" s="24">
        <f>SUM(G344:G345)</f>
        <v>17500000</v>
      </c>
      <c r="H343" s="24">
        <f>SUM(H344:H345)</f>
        <v>17500000</v>
      </c>
    </row>
    <row r="344" spans="1:9" ht="75.75" x14ac:dyDescent="0.25">
      <c r="A344" s="22" t="s">
        <v>22</v>
      </c>
      <c r="B344" s="23" t="s">
        <v>38</v>
      </c>
      <c r="C344" s="23" t="s">
        <v>15</v>
      </c>
      <c r="D344" s="23" t="s">
        <v>138</v>
      </c>
      <c r="E344" s="23" t="s">
        <v>23</v>
      </c>
      <c r="F344" s="24">
        <v>900000</v>
      </c>
      <c r="G344" s="24">
        <v>900000</v>
      </c>
      <c r="H344" s="28">
        <v>900000</v>
      </c>
    </row>
    <row r="345" spans="1:9" ht="30.75" x14ac:dyDescent="0.25">
      <c r="A345" s="425" t="s">
        <v>26</v>
      </c>
      <c r="B345" s="57" t="s">
        <v>38</v>
      </c>
      <c r="C345" s="57" t="s">
        <v>15</v>
      </c>
      <c r="D345" s="57" t="s">
        <v>138</v>
      </c>
      <c r="E345" s="57" t="s">
        <v>27</v>
      </c>
      <c r="F345" s="58">
        <v>16600000</v>
      </c>
      <c r="G345" s="58">
        <v>16600000</v>
      </c>
      <c r="H345" s="28">
        <v>16600000</v>
      </c>
      <c r="I345" s="355"/>
    </row>
    <row r="346" spans="1:9" x14ac:dyDescent="0.25">
      <c r="A346" s="22" t="s">
        <v>52</v>
      </c>
      <c r="B346" s="23" t="s">
        <v>38</v>
      </c>
      <c r="C346" s="23" t="s">
        <v>15</v>
      </c>
      <c r="D346" s="23" t="s">
        <v>139</v>
      </c>
      <c r="E346" s="23"/>
      <c r="F346" s="24">
        <f>SUM(F347:F350)</f>
        <v>139214009.81999999</v>
      </c>
      <c r="G346" s="24">
        <f>SUM(G347:G350)</f>
        <v>133025707.14</v>
      </c>
      <c r="H346" s="24">
        <f>SUM(H347:H350)</f>
        <v>134373776.81</v>
      </c>
      <c r="I346" s="103"/>
    </row>
    <row r="347" spans="1:9" ht="75.75" x14ac:dyDescent="0.25">
      <c r="A347" s="22" t="s">
        <v>22</v>
      </c>
      <c r="B347" s="23" t="s">
        <v>38</v>
      </c>
      <c r="C347" s="23" t="s">
        <v>15</v>
      </c>
      <c r="D347" s="23" t="s">
        <v>139</v>
      </c>
      <c r="E347" s="23" t="s">
        <v>23</v>
      </c>
      <c r="F347" s="28">
        <v>95261926</v>
      </c>
      <c r="G347" s="28">
        <v>95078341</v>
      </c>
      <c r="H347" s="28">
        <v>95078341</v>
      </c>
      <c r="I347" s="373"/>
    </row>
    <row r="348" spans="1:9" ht="30.75" x14ac:dyDescent="0.25">
      <c r="A348" s="22" t="s">
        <v>26</v>
      </c>
      <c r="B348" s="23" t="s">
        <v>38</v>
      </c>
      <c r="C348" s="23" t="s">
        <v>15</v>
      </c>
      <c r="D348" s="23" t="s">
        <v>139</v>
      </c>
      <c r="E348" s="23" t="s">
        <v>27</v>
      </c>
      <c r="F348" s="28">
        <f>38861029.84-273114.02+2500000</f>
        <v>41087915.82</v>
      </c>
      <c r="G348" s="28">
        <f>35122564.43-39366.29</f>
        <v>35083198.140000001</v>
      </c>
      <c r="H348" s="28">
        <f>36472681.15-41413.34</f>
        <v>36431267.809999995</v>
      </c>
      <c r="I348" s="373"/>
    </row>
    <row r="349" spans="1:9" hidden="1" x14ac:dyDescent="0.25">
      <c r="A349" s="22" t="s">
        <v>54</v>
      </c>
      <c r="B349" s="23" t="s">
        <v>38</v>
      </c>
      <c r="C349" s="23" t="s">
        <v>15</v>
      </c>
      <c r="D349" s="23" t="s">
        <v>139</v>
      </c>
      <c r="E349" s="23" t="s">
        <v>55</v>
      </c>
      <c r="F349" s="28">
        <v>0</v>
      </c>
      <c r="G349" s="28">
        <v>0</v>
      </c>
      <c r="H349" s="28"/>
      <c r="I349" s="103"/>
    </row>
    <row r="350" spans="1:9" x14ac:dyDescent="0.25">
      <c r="A350" s="22" t="s">
        <v>28</v>
      </c>
      <c r="B350" s="23" t="s">
        <v>38</v>
      </c>
      <c r="C350" s="23" t="s">
        <v>15</v>
      </c>
      <c r="D350" s="23" t="s">
        <v>139</v>
      </c>
      <c r="E350" s="23" t="s">
        <v>29</v>
      </c>
      <c r="F350" s="28">
        <v>2864168</v>
      </c>
      <c r="G350" s="28">
        <v>2864168</v>
      </c>
      <c r="H350" s="28">
        <v>2864168</v>
      </c>
      <c r="I350" s="103"/>
    </row>
    <row r="351" spans="1:9" s="27" customFormat="1" hidden="1" x14ac:dyDescent="0.25">
      <c r="A351" s="421" t="s">
        <v>18</v>
      </c>
      <c r="B351" s="61" t="s">
        <v>38</v>
      </c>
      <c r="C351" s="61" t="s">
        <v>15</v>
      </c>
      <c r="D351" s="61" t="s">
        <v>19</v>
      </c>
      <c r="E351" s="61"/>
      <c r="F351" s="63">
        <f>F352</f>
        <v>0</v>
      </c>
      <c r="G351" s="63">
        <f>G352</f>
        <v>0</v>
      </c>
      <c r="H351" s="20">
        <f>H352</f>
        <v>0</v>
      </c>
    </row>
    <row r="352" spans="1:9" hidden="1" x14ac:dyDescent="0.25">
      <c r="A352" s="22" t="s">
        <v>58</v>
      </c>
      <c r="B352" s="23" t="s">
        <v>38</v>
      </c>
      <c r="C352" s="23" t="s">
        <v>15</v>
      </c>
      <c r="D352" s="23" t="s">
        <v>40</v>
      </c>
      <c r="E352" s="23"/>
      <c r="F352" s="24">
        <f>SUM(F353:F354)</f>
        <v>0</v>
      </c>
      <c r="G352" s="24">
        <f>SUM(G353:G354)</f>
        <v>0</v>
      </c>
      <c r="H352" s="24">
        <f>SUM(H353:H354)</f>
        <v>0</v>
      </c>
    </row>
    <row r="353" spans="1:9" ht="30.75" hidden="1" x14ac:dyDescent="0.25">
      <c r="A353" s="22" t="s">
        <v>26</v>
      </c>
      <c r="B353" s="23" t="s">
        <v>38</v>
      </c>
      <c r="C353" s="23" t="s">
        <v>15</v>
      </c>
      <c r="D353" s="23" t="s">
        <v>40</v>
      </c>
      <c r="E353" s="23" t="s">
        <v>27</v>
      </c>
      <c r="F353" s="24"/>
      <c r="G353" s="24"/>
      <c r="H353" s="28"/>
    </row>
    <row r="354" spans="1:9" hidden="1" x14ac:dyDescent="0.25">
      <c r="A354" s="425" t="s">
        <v>54</v>
      </c>
      <c r="B354" s="57" t="s">
        <v>38</v>
      </c>
      <c r="C354" s="57" t="s">
        <v>15</v>
      </c>
      <c r="D354" s="57" t="s">
        <v>40</v>
      </c>
      <c r="E354" s="57" t="s">
        <v>55</v>
      </c>
      <c r="F354" s="58"/>
      <c r="G354" s="58"/>
      <c r="H354" s="28"/>
      <c r="I354" s="103"/>
    </row>
    <row r="355" spans="1:9" x14ac:dyDescent="0.25">
      <c r="A355" s="18" t="s">
        <v>154</v>
      </c>
      <c r="B355" s="19" t="s">
        <v>38</v>
      </c>
      <c r="C355" s="19" t="s">
        <v>25</v>
      </c>
      <c r="D355" s="19"/>
      <c r="E355" s="19"/>
      <c r="F355" s="20">
        <f t="shared" ref="F355:H356" si="35">F356</f>
        <v>43724804</v>
      </c>
      <c r="G355" s="20">
        <f t="shared" si="35"/>
        <v>43724804</v>
      </c>
      <c r="H355" s="20">
        <f t="shared" si="35"/>
        <v>43724804</v>
      </c>
      <c r="I355" s="103"/>
    </row>
    <row r="356" spans="1:9" s="27" customFormat="1" ht="31.5" x14ac:dyDescent="0.25">
      <c r="A356" s="18" t="s">
        <v>136</v>
      </c>
      <c r="B356" s="19" t="s">
        <v>38</v>
      </c>
      <c r="C356" s="19" t="s">
        <v>25</v>
      </c>
      <c r="D356" s="19" t="s">
        <v>137</v>
      </c>
      <c r="E356" s="19"/>
      <c r="F356" s="20">
        <f t="shared" si="35"/>
        <v>43724804</v>
      </c>
      <c r="G356" s="20">
        <f t="shared" si="35"/>
        <v>43724804</v>
      </c>
      <c r="H356" s="20">
        <f t="shared" si="35"/>
        <v>43724804</v>
      </c>
      <c r="I356" s="114"/>
    </row>
    <row r="357" spans="1:9" x14ac:dyDescent="0.25">
      <c r="A357" s="22" t="s">
        <v>52</v>
      </c>
      <c r="B357" s="23" t="s">
        <v>38</v>
      </c>
      <c r="C357" s="23" t="s">
        <v>25</v>
      </c>
      <c r="D357" s="23" t="s">
        <v>139</v>
      </c>
      <c r="E357" s="23"/>
      <c r="F357" s="24">
        <f>SUM(F358:F358)</f>
        <v>43724804</v>
      </c>
      <c r="G357" s="24">
        <f>SUM(G358:G358)</f>
        <v>43724804</v>
      </c>
      <c r="H357" s="24">
        <f>SUM(H358:H358)</f>
        <v>43724804</v>
      </c>
      <c r="I357" s="103"/>
    </row>
    <row r="358" spans="1:9" ht="75.75" x14ac:dyDescent="0.25">
      <c r="A358" s="22" t="s">
        <v>22</v>
      </c>
      <c r="B358" s="23" t="s">
        <v>38</v>
      </c>
      <c r="C358" s="23" t="s">
        <v>25</v>
      </c>
      <c r="D358" s="23" t="s">
        <v>139</v>
      </c>
      <c r="E358" s="23" t="s">
        <v>23</v>
      </c>
      <c r="F358" s="24">
        <v>43724804</v>
      </c>
      <c r="G358" s="24">
        <v>43724804</v>
      </c>
      <c r="H358" s="24">
        <v>43724804</v>
      </c>
      <c r="I358" s="373"/>
    </row>
    <row r="359" spans="1:9" ht="63" x14ac:dyDescent="0.25">
      <c r="A359" s="64" t="s">
        <v>140</v>
      </c>
      <c r="B359" s="65" t="s">
        <v>141</v>
      </c>
      <c r="C359" s="65"/>
      <c r="D359" s="65"/>
      <c r="E359" s="66"/>
      <c r="F359" s="67">
        <f t="shared" ref="F359:H362" si="36">F360</f>
        <v>776680656.61000001</v>
      </c>
      <c r="G359" s="67">
        <f t="shared" si="36"/>
        <v>0</v>
      </c>
      <c r="H359" s="50">
        <f t="shared" si="36"/>
        <v>0</v>
      </c>
      <c r="I359" s="103"/>
    </row>
    <row r="360" spans="1:9" ht="31.5" x14ac:dyDescent="0.25">
      <c r="A360" s="51" t="s">
        <v>142</v>
      </c>
      <c r="B360" s="48" t="s">
        <v>141</v>
      </c>
      <c r="C360" s="48" t="s">
        <v>25</v>
      </c>
      <c r="D360" s="48"/>
      <c r="E360" s="49"/>
      <c r="F360" s="50">
        <f t="shared" si="36"/>
        <v>776680656.61000001</v>
      </c>
      <c r="G360" s="50">
        <f t="shared" si="36"/>
        <v>0</v>
      </c>
      <c r="H360" s="50">
        <f t="shared" si="36"/>
        <v>0</v>
      </c>
    </row>
    <row r="361" spans="1:9" x14ac:dyDescent="0.25">
      <c r="A361" s="18" t="s">
        <v>18</v>
      </c>
      <c r="B361" s="48" t="s">
        <v>141</v>
      </c>
      <c r="C361" s="48" t="s">
        <v>25</v>
      </c>
      <c r="D361" s="48" t="s">
        <v>19</v>
      </c>
      <c r="E361" s="49"/>
      <c r="F361" s="50">
        <f t="shared" si="36"/>
        <v>776680656.61000001</v>
      </c>
      <c r="G361" s="50">
        <f t="shared" si="36"/>
        <v>0</v>
      </c>
      <c r="H361" s="50">
        <f t="shared" si="36"/>
        <v>0</v>
      </c>
    </row>
    <row r="362" spans="1:9" x14ac:dyDescent="0.25">
      <c r="A362" s="22" t="s">
        <v>86</v>
      </c>
      <c r="B362" s="48" t="s">
        <v>141</v>
      </c>
      <c r="C362" s="48" t="s">
        <v>25</v>
      </c>
      <c r="D362" s="48" t="s">
        <v>143</v>
      </c>
      <c r="E362" s="49"/>
      <c r="F362" s="50">
        <f t="shared" si="36"/>
        <v>776680656.61000001</v>
      </c>
      <c r="G362" s="50">
        <f t="shared" si="36"/>
        <v>0</v>
      </c>
      <c r="H362" s="50">
        <f t="shared" si="36"/>
        <v>0</v>
      </c>
    </row>
    <row r="363" spans="1:9" ht="15" x14ac:dyDescent="0.25">
      <c r="A363" s="37" t="s">
        <v>86</v>
      </c>
      <c r="B363" s="52" t="s">
        <v>141</v>
      </c>
      <c r="C363" s="52" t="s">
        <v>25</v>
      </c>
      <c r="D363" s="52" t="s">
        <v>143</v>
      </c>
      <c r="E363" s="53" t="s">
        <v>144</v>
      </c>
      <c r="F363" s="54">
        <f>'Приложение 4'!F228+'Приложение 4'!F230</f>
        <v>776680656.61000001</v>
      </c>
      <c r="G363" s="54">
        <f>'Приложение 4'!G228+'Приложение 4'!G230</f>
        <v>0</v>
      </c>
      <c r="H363" s="54">
        <f>'Приложение 4'!H228+'Приложение 4'!H230</f>
        <v>0</v>
      </c>
    </row>
  </sheetData>
  <autoFilter ref="A14:G363"/>
  <mergeCells count="1">
    <mergeCell ref="A11:H11"/>
  </mergeCells>
  <pageMargins left="0.70866141732283472" right="0.70866141732283472" top="0.74803149606299213" bottom="0.74803149606299213" header="0.31496062992125984" footer="0.31496062992125984"/>
  <pageSetup paperSize="9" scale="53" fitToHeight="2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18"/>
  <sheetViews>
    <sheetView workbookViewId="0">
      <selection activeCell="K16" sqref="K16"/>
    </sheetView>
  </sheetViews>
  <sheetFormatPr defaultColWidth="9.140625" defaultRowHeight="15.75" x14ac:dyDescent="0.25"/>
  <cols>
    <col min="1" max="1" width="60.85546875" style="1" customWidth="1"/>
    <col min="2" max="2" width="6.5703125" style="495" customWidth="1"/>
    <col min="3" max="3" width="6.140625" style="2" customWidth="1"/>
    <col min="4" max="4" width="6" style="2" customWidth="1"/>
    <col min="5" max="5" width="17.5703125" style="1" customWidth="1"/>
    <col min="6" max="6" width="8" style="1" customWidth="1"/>
    <col min="7" max="7" width="21" style="8" customWidth="1"/>
    <col min="8" max="8" width="21" style="55" customWidth="1"/>
    <col min="9" max="9" width="25.42578125" style="41" customWidth="1"/>
    <col min="10" max="10" width="17.85546875" style="103" customWidth="1"/>
    <col min="11" max="11" width="18.5703125" style="426" customWidth="1"/>
    <col min="12" max="13" width="18.5703125" style="4" customWidth="1"/>
    <col min="14" max="14" width="13.28515625" style="4" customWidth="1"/>
    <col min="15" max="16384" width="9.140625" style="4"/>
  </cols>
  <sheetData>
    <row r="1" spans="1:13" x14ac:dyDescent="0.25">
      <c r="G1" s="3"/>
      <c r="H1" s="3"/>
    </row>
    <row r="2" spans="1:13" ht="18.75" x14ac:dyDescent="0.3">
      <c r="E2" s="5"/>
      <c r="G2" s="6"/>
      <c r="H2" s="6" t="s">
        <v>228</v>
      </c>
    </row>
    <row r="3" spans="1:13" ht="18.75" x14ac:dyDescent="0.3">
      <c r="E3" s="5"/>
      <c r="G3" s="6"/>
      <c r="H3" s="6" t="s">
        <v>1</v>
      </c>
    </row>
    <row r="4" spans="1:13" ht="18.75" x14ac:dyDescent="0.3">
      <c r="E4" s="5"/>
      <c r="G4" s="6"/>
      <c r="H4" s="6" t="s">
        <v>2</v>
      </c>
    </row>
    <row r="5" spans="1:13" ht="18.75" x14ac:dyDescent="0.3">
      <c r="E5" s="5"/>
      <c r="G5" s="6"/>
      <c r="H5" s="6" t="s">
        <v>3</v>
      </c>
    </row>
    <row r="6" spans="1:13" ht="18.75" x14ac:dyDescent="0.3">
      <c r="E6" s="5"/>
      <c r="G6" s="6"/>
      <c r="H6" s="6" t="s">
        <v>4</v>
      </c>
    </row>
    <row r="7" spans="1:13" ht="18.75" x14ac:dyDescent="0.3">
      <c r="E7" s="5"/>
      <c r="G7" s="6"/>
      <c r="H7" s="6" t="s">
        <v>1031</v>
      </c>
    </row>
    <row r="8" spans="1:13" ht="18.75" x14ac:dyDescent="0.3">
      <c r="E8" s="5"/>
      <c r="G8" s="6"/>
      <c r="H8" s="6" t="s">
        <v>1028</v>
      </c>
    </row>
    <row r="9" spans="1:13" x14ac:dyDescent="0.25">
      <c r="G9" s="3"/>
      <c r="H9" s="3"/>
    </row>
    <row r="11" spans="1:13" x14ac:dyDescent="0.25">
      <c r="A11" s="523" t="s">
        <v>229</v>
      </c>
      <c r="B11" s="523"/>
      <c r="C11" s="523"/>
      <c r="D11" s="523"/>
      <c r="E11" s="523"/>
      <c r="F11" s="523"/>
      <c r="G11" s="523"/>
      <c r="H11" s="523"/>
      <c r="I11" s="523"/>
      <c r="J11" s="368"/>
      <c r="L11" s="73"/>
      <c r="M11" s="73"/>
    </row>
    <row r="13" spans="1:13" x14ac:dyDescent="0.25">
      <c r="H13" s="7"/>
      <c r="I13" s="7" t="s">
        <v>5</v>
      </c>
      <c r="L13" s="73"/>
      <c r="M13" s="73"/>
    </row>
    <row r="14" spans="1:13" s="12" customFormat="1" ht="30" x14ac:dyDescent="0.25">
      <c r="A14" s="9" t="s">
        <v>6</v>
      </c>
      <c r="B14" s="46" t="s">
        <v>236</v>
      </c>
      <c r="C14" s="10" t="s">
        <v>7</v>
      </c>
      <c r="D14" s="10" t="s">
        <v>8</v>
      </c>
      <c r="E14" s="9" t="s">
        <v>9</v>
      </c>
      <c r="F14" s="9" t="s">
        <v>10</v>
      </c>
      <c r="G14" s="11" t="s">
        <v>11</v>
      </c>
      <c r="H14" s="11" t="s">
        <v>12</v>
      </c>
      <c r="I14" s="367" t="s">
        <v>145</v>
      </c>
      <c r="J14" s="369"/>
      <c r="K14" s="427"/>
      <c r="L14" s="55"/>
      <c r="M14" s="55"/>
    </row>
    <row r="15" spans="1:13" s="17" customFormat="1" ht="31.5" x14ac:dyDescent="0.25">
      <c r="A15" s="123" t="s">
        <v>232</v>
      </c>
      <c r="B15" s="496">
        <v>701</v>
      </c>
      <c r="C15" s="14"/>
      <c r="D15" s="14"/>
      <c r="E15" s="15"/>
      <c r="F15" s="15"/>
      <c r="G15" s="16">
        <f>G16+G103+G113+G179+G184+G196+G357+G402+G485+G511+G396</f>
        <v>4263405143.1133332</v>
      </c>
      <c r="H15" s="16">
        <f>H16+H103+H113+H179+H184+H196+H357+H402+H485+H511+H396</f>
        <v>3342352291.9944</v>
      </c>
      <c r="I15" s="16">
        <f>I16+I103+I113+I179+I184+I196+I357+I402+I485+I511+I396</f>
        <v>3080330700.9958825</v>
      </c>
      <c r="J15" s="370"/>
      <c r="K15" s="429"/>
      <c r="L15" s="370"/>
      <c r="M15" s="370"/>
    </row>
    <row r="16" spans="1:13" x14ac:dyDescent="0.25">
      <c r="A16" s="18" t="s">
        <v>14</v>
      </c>
      <c r="B16" s="497">
        <v>701</v>
      </c>
      <c r="C16" s="19" t="s">
        <v>15</v>
      </c>
      <c r="D16" s="19"/>
      <c r="E16" s="19"/>
      <c r="F16" s="19"/>
      <c r="G16" s="20">
        <f>G17+G22+G31+G38+G46+G51</f>
        <v>1072259912.7633333</v>
      </c>
      <c r="H16" s="20">
        <f t="shared" ref="H16:I16" si="0">H17+H22+H31+H38+H46+H51</f>
        <v>974951554.32000005</v>
      </c>
      <c r="I16" s="20">
        <f t="shared" si="0"/>
        <v>972924493.23000002</v>
      </c>
      <c r="K16" s="428"/>
      <c r="L16" s="73"/>
      <c r="M16" s="73"/>
    </row>
    <row r="17" spans="1:11" ht="47.25" x14ac:dyDescent="0.25">
      <c r="A17" s="18" t="s">
        <v>16</v>
      </c>
      <c r="B17" s="497">
        <v>701</v>
      </c>
      <c r="C17" s="19" t="s">
        <v>15</v>
      </c>
      <c r="D17" s="19" t="s">
        <v>17</v>
      </c>
      <c r="E17" s="19"/>
      <c r="F17" s="19"/>
      <c r="G17" s="20">
        <f t="shared" ref="G17:I18" si="1">G18</f>
        <v>9081110</v>
      </c>
      <c r="H17" s="20">
        <f t="shared" si="1"/>
        <v>9085598</v>
      </c>
      <c r="I17" s="20">
        <f t="shared" si="1"/>
        <v>8999510</v>
      </c>
      <c r="K17" s="429"/>
    </row>
    <row r="18" spans="1:11" s="21" customFormat="1" x14ac:dyDescent="0.25">
      <c r="A18" s="18" t="s">
        <v>18</v>
      </c>
      <c r="B18" s="497">
        <v>701</v>
      </c>
      <c r="C18" s="19" t="s">
        <v>15</v>
      </c>
      <c r="D18" s="19" t="s">
        <v>17</v>
      </c>
      <c r="E18" s="19" t="s">
        <v>19</v>
      </c>
      <c r="F18" s="19"/>
      <c r="G18" s="20">
        <f t="shared" si="1"/>
        <v>9081110</v>
      </c>
      <c r="H18" s="20">
        <f t="shared" si="1"/>
        <v>9085598</v>
      </c>
      <c r="I18" s="20">
        <f t="shared" si="1"/>
        <v>8999510</v>
      </c>
      <c r="J18" s="371"/>
      <c r="K18" s="428"/>
    </row>
    <row r="19" spans="1:11" ht="30.75" x14ac:dyDescent="0.25">
      <c r="A19" s="22" t="s">
        <v>20</v>
      </c>
      <c r="B19" s="498">
        <v>701</v>
      </c>
      <c r="C19" s="23" t="s">
        <v>15</v>
      </c>
      <c r="D19" s="23" t="s">
        <v>17</v>
      </c>
      <c r="E19" s="23" t="s">
        <v>21</v>
      </c>
      <c r="F19" s="23"/>
      <c r="G19" s="24">
        <f>G21</f>
        <v>9081110</v>
      </c>
      <c r="H19" s="24">
        <f t="shared" ref="H19:I19" si="2">H21</f>
        <v>9085598</v>
      </c>
      <c r="I19" s="24">
        <f t="shared" si="2"/>
        <v>8999510</v>
      </c>
      <c r="K19" s="429"/>
    </row>
    <row r="20" spans="1:11" x14ac:dyDescent="0.25">
      <c r="A20" s="22" t="s">
        <v>160</v>
      </c>
      <c r="B20" s="498">
        <v>701</v>
      </c>
      <c r="C20" s="23" t="s">
        <v>15</v>
      </c>
      <c r="D20" s="23" t="s">
        <v>17</v>
      </c>
      <c r="E20" s="23" t="s">
        <v>161</v>
      </c>
      <c r="F20" s="23"/>
      <c r="G20" s="24">
        <f>G21</f>
        <v>9081110</v>
      </c>
      <c r="H20" s="24">
        <f t="shared" ref="H20:I20" si="3">H21</f>
        <v>9085598</v>
      </c>
      <c r="I20" s="24">
        <f t="shared" si="3"/>
        <v>8999510</v>
      </c>
      <c r="K20" s="428"/>
    </row>
    <row r="21" spans="1:11" ht="75.75" x14ac:dyDescent="0.25">
      <c r="A21" s="22" t="s">
        <v>22</v>
      </c>
      <c r="B21" s="498">
        <v>701</v>
      </c>
      <c r="C21" s="23" t="s">
        <v>15</v>
      </c>
      <c r="D21" s="23" t="s">
        <v>17</v>
      </c>
      <c r="E21" s="23" t="s">
        <v>161</v>
      </c>
      <c r="F21" s="23" t="s">
        <v>23</v>
      </c>
      <c r="G21" s="25">
        <f>'Приложение 4'!F19</f>
        <v>9081110</v>
      </c>
      <c r="H21" s="25">
        <f>'Приложение 4'!G19</f>
        <v>9085598</v>
      </c>
      <c r="I21" s="25">
        <f>'Приложение 4'!H19</f>
        <v>8999510</v>
      </c>
      <c r="K21" s="429"/>
    </row>
    <row r="22" spans="1:11" s="21" customFormat="1" ht="63" x14ac:dyDescent="0.25">
      <c r="A22" s="18" t="s">
        <v>24</v>
      </c>
      <c r="B22" s="497">
        <v>701</v>
      </c>
      <c r="C22" s="19" t="s">
        <v>15</v>
      </c>
      <c r="D22" s="19" t="s">
        <v>25</v>
      </c>
      <c r="E22" s="19"/>
      <c r="F22" s="19"/>
      <c r="G22" s="20">
        <f t="shared" ref="G22:I23" si="4">G23</f>
        <v>9442281.120000001</v>
      </c>
      <c r="H22" s="20">
        <f t="shared" si="4"/>
        <v>5072585.76</v>
      </c>
      <c r="I22" s="20">
        <f t="shared" si="4"/>
        <v>5311265.62</v>
      </c>
      <c r="J22" s="371"/>
      <c r="K22" s="428"/>
    </row>
    <row r="23" spans="1:11" x14ac:dyDescent="0.25">
      <c r="A23" s="18" t="s">
        <v>18</v>
      </c>
      <c r="B23" s="497">
        <v>701</v>
      </c>
      <c r="C23" s="19" t="s">
        <v>15</v>
      </c>
      <c r="D23" s="19" t="s">
        <v>25</v>
      </c>
      <c r="E23" s="19" t="s">
        <v>19</v>
      </c>
      <c r="F23" s="19"/>
      <c r="G23" s="20">
        <f t="shared" si="4"/>
        <v>9442281.120000001</v>
      </c>
      <c r="H23" s="20">
        <f t="shared" si="4"/>
        <v>5072585.76</v>
      </c>
      <c r="I23" s="20">
        <f t="shared" si="4"/>
        <v>5311265.62</v>
      </c>
      <c r="K23" s="429"/>
    </row>
    <row r="24" spans="1:11" ht="30.75" x14ac:dyDescent="0.25">
      <c r="A24" s="22" t="s">
        <v>20</v>
      </c>
      <c r="B24" s="498">
        <v>701</v>
      </c>
      <c r="C24" s="23" t="s">
        <v>15</v>
      </c>
      <c r="D24" s="23" t="s">
        <v>25</v>
      </c>
      <c r="E24" s="23" t="s">
        <v>21</v>
      </c>
      <c r="F24" s="23"/>
      <c r="G24" s="24">
        <f>G25+G27</f>
        <v>9442281.120000001</v>
      </c>
      <c r="H24" s="24">
        <f t="shared" ref="H24:I24" si="5">H25+H27</f>
        <v>5072585.76</v>
      </c>
      <c r="I24" s="24">
        <f t="shared" si="5"/>
        <v>5311265.62</v>
      </c>
      <c r="K24" s="428"/>
    </row>
    <row r="25" spans="1:11" ht="30.75" x14ac:dyDescent="0.25">
      <c r="A25" s="22" t="s">
        <v>878</v>
      </c>
      <c r="B25" s="498">
        <v>701</v>
      </c>
      <c r="C25" s="23" t="s">
        <v>15</v>
      </c>
      <c r="D25" s="23" t="s">
        <v>25</v>
      </c>
      <c r="E25" s="23" t="s">
        <v>877</v>
      </c>
      <c r="F25" s="23"/>
      <c r="G25" s="24">
        <f>G26</f>
        <v>4649025.25</v>
      </c>
      <c r="H25" s="24">
        <f t="shared" ref="H25:I25" si="6">H26</f>
        <v>0</v>
      </c>
      <c r="I25" s="24">
        <f t="shared" si="6"/>
        <v>0</v>
      </c>
      <c r="K25" s="429"/>
    </row>
    <row r="26" spans="1:11" ht="75.75" x14ac:dyDescent="0.25">
      <c r="A26" s="22" t="s">
        <v>22</v>
      </c>
      <c r="B26" s="498">
        <v>701</v>
      </c>
      <c r="C26" s="23" t="s">
        <v>15</v>
      </c>
      <c r="D26" s="23" t="s">
        <v>25</v>
      </c>
      <c r="E26" s="23" t="s">
        <v>877</v>
      </c>
      <c r="F26" s="23" t="s">
        <v>23</v>
      </c>
      <c r="G26" s="24">
        <f>'Приложение 4'!F24</f>
        <v>4649025.25</v>
      </c>
      <c r="H26" s="24">
        <f>'Приложение 4'!G24</f>
        <v>0</v>
      </c>
      <c r="I26" s="24">
        <f>'Приложение 4'!H24</f>
        <v>0</v>
      </c>
      <c r="K26" s="428"/>
    </row>
    <row r="27" spans="1:11" ht="30.75" x14ac:dyDescent="0.25">
      <c r="A27" s="32" t="s">
        <v>162</v>
      </c>
      <c r="B27" s="499">
        <v>701</v>
      </c>
      <c r="C27" s="23" t="s">
        <v>15</v>
      </c>
      <c r="D27" s="23" t="s">
        <v>25</v>
      </c>
      <c r="E27" s="23" t="s">
        <v>163</v>
      </c>
      <c r="F27" s="23"/>
      <c r="G27" s="24">
        <f>SUM(G28:G30)</f>
        <v>4793255.87</v>
      </c>
      <c r="H27" s="24">
        <f>SUM(H28:H30)</f>
        <v>5072585.76</v>
      </c>
      <c r="I27" s="24">
        <f>SUM(I28:I30)</f>
        <v>5311265.62</v>
      </c>
      <c r="K27" s="429"/>
    </row>
    <row r="28" spans="1:11" ht="75.75" x14ac:dyDescent="0.25">
      <c r="A28" s="22" t="s">
        <v>22</v>
      </c>
      <c r="B28" s="498">
        <v>701</v>
      </c>
      <c r="C28" s="23" t="s">
        <v>15</v>
      </c>
      <c r="D28" s="23" t="s">
        <v>25</v>
      </c>
      <c r="E28" s="23" t="s">
        <v>163</v>
      </c>
      <c r="F28" s="23" t="s">
        <v>23</v>
      </c>
      <c r="G28" s="24">
        <f>'Приложение 4'!F26</f>
        <v>847154.58</v>
      </c>
      <c r="H28" s="24">
        <f>'Приложение 4'!G26</f>
        <v>847154.58</v>
      </c>
      <c r="I28" s="24">
        <f>'Приложение 4'!H26</f>
        <v>874470.08</v>
      </c>
      <c r="K28" s="428"/>
    </row>
    <row r="29" spans="1:11" ht="30.75" x14ac:dyDescent="0.25">
      <c r="A29" s="22" t="s">
        <v>26</v>
      </c>
      <c r="B29" s="498">
        <v>701</v>
      </c>
      <c r="C29" s="23" t="s">
        <v>15</v>
      </c>
      <c r="D29" s="23" t="s">
        <v>25</v>
      </c>
      <c r="E29" s="23" t="s">
        <v>163</v>
      </c>
      <c r="F29" s="23" t="s">
        <v>27</v>
      </c>
      <c r="G29" s="24">
        <f>'Приложение 4'!F27</f>
        <v>3926101.29</v>
      </c>
      <c r="H29" s="24">
        <f>'Приложение 4'!G27</f>
        <v>4195031.18</v>
      </c>
      <c r="I29" s="24">
        <f>'Приложение 4'!H27</f>
        <v>4404814.74</v>
      </c>
      <c r="K29" s="429"/>
    </row>
    <row r="30" spans="1:11" x14ac:dyDescent="0.25">
      <c r="A30" s="22" t="s">
        <v>28</v>
      </c>
      <c r="B30" s="498">
        <v>701</v>
      </c>
      <c r="C30" s="23" t="s">
        <v>15</v>
      </c>
      <c r="D30" s="23" t="s">
        <v>25</v>
      </c>
      <c r="E30" s="23" t="s">
        <v>163</v>
      </c>
      <c r="F30" s="23" t="s">
        <v>29</v>
      </c>
      <c r="G30" s="24">
        <f>'Приложение 4'!F28</f>
        <v>20000</v>
      </c>
      <c r="H30" s="24">
        <f>'Приложение 4'!G28</f>
        <v>30400</v>
      </c>
      <c r="I30" s="24">
        <f>'Приложение 4'!H28</f>
        <v>31980.799999999999</v>
      </c>
      <c r="K30" s="428"/>
    </row>
    <row r="31" spans="1:11" ht="63" x14ac:dyDescent="0.25">
      <c r="A31" s="26" t="s">
        <v>865</v>
      </c>
      <c r="B31" s="500">
        <v>701</v>
      </c>
      <c r="C31" s="19" t="s">
        <v>15</v>
      </c>
      <c r="D31" s="19" t="s">
        <v>30</v>
      </c>
      <c r="E31" s="19"/>
      <c r="F31" s="19"/>
      <c r="G31" s="20">
        <f t="shared" ref="G31:I33" si="7">G32</f>
        <v>75599537.310000002</v>
      </c>
      <c r="H31" s="20">
        <f t="shared" si="7"/>
        <v>77202429.319999993</v>
      </c>
      <c r="I31" s="20">
        <f t="shared" si="7"/>
        <v>77701079.309999987</v>
      </c>
      <c r="K31" s="429"/>
    </row>
    <row r="32" spans="1:11" x14ac:dyDescent="0.25">
      <c r="A32" s="18" t="s">
        <v>18</v>
      </c>
      <c r="B32" s="497">
        <v>701</v>
      </c>
      <c r="C32" s="19" t="s">
        <v>15</v>
      </c>
      <c r="D32" s="19" t="s">
        <v>30</v>
      </c>
      <c r="E32" s="19" t="s">
        <v>19</v>
      </c>
      <c r="F32" s="19"/>
      <c r="G32" s="20">
        <f t="shared" si="7"/>
        <v>75599537.310000002</v>
      </c>
      <c r="H32" s="20">
        <f t="shared" si="7"/>
        <v>77202429.319999993</v>
      </c>
      <c r="I32" s="20">
        <f t="shared" si="7"/>
        <v>77701079.309999987</v>
      </c>
      <c r="K32" s="428"/>
    </row>
    <row r="33" spans="1:11" ht="30.75" x14ac:dyDescent="0.25">
      <c r="A33" s="22" t="s">
        <v>20</v>
      </c>
      <c r="B33" s="498">
        <v>701</v>
      </c>
      <c r="C33" s="23" t="s">
        <v>15</v>
      </c>
      <c r="D33" s="23" t="s">
        <v>30</v>
      </c>
      <c r="E33" s="23" t="s">
        <v>21</v>
      </c>
      <c r="F33" s="23"/>
      <c r="G33" s="24">
        <f>G34</f>
        <v>75599537.310000002</v>
      </c>
      <c r="H33" s="24">
        <f t="shared" si="7"/>
        <v>77202429.319999993</v>
      </c>
      <c r="I33" s="24">
        <f t="shared" si="7"/>
        <v>77701079.309999987</v>
      </c>
      <c r="K33" s="429"/>
    </row>
    <row r="34" spans="1:11" ht="30.75" x14ac:dyDescent="0.25">
      <c r="A34" s="22" t="s">
        <v>164</v>
      </c>
      <c r="B34" s="498">
        <v>701</v>
      </c>
      <c r="C34" s="23" t="s">
        <v>15</v>
      </c>
      <c r="D34" s="23" t="s">
        <v>30</v>
      </c>
      <c r="E34" s="23" t="s">
        <v>165</v>
      </c>
      <c r="F34" s="23"/>
      <c r="G34" s="24">
        <f>SUM(G35:G37)</f>
        <v>75599537.310000002</v>
      </c>
      <c r="H34" s="24">
        <f t="shared" ref="H34:I34" si="8">SUM(H35:H37)</f>
        <v>77202429.319999993</v>
      </c>
      <c r="I34" s="24">
        <f t="shared" si="8"/>
        <v>77701079.309999987</v>
      </c>
      <c r="K34" s="428"/>
    </row>
    <row r="35" spans="1:11" ht="75.75" x14ac:dyDescent="0.25">
      <c r="A35" s="22" t="s">
        <v>22</v>
      </c>
      <c r="B35" s="498">
        <v>701</v>
      </c>
      <c r="C35" s="23" t="s">
        <v>15</v>
      </c>
      <c r="D35" s="23" t="s">
        <v>30</v>
      </c>
      <c r="E35" s="23" t="s">
        <v>165</v>
      </c>
      <c r="F35" s="23" t="s">
        <v>23</v>
      </c>
      <c r="G35" s="24">
        <f>'Приложение 4'!F33</f>
        <v>70327780.310000002</v>
      </c>
      <c r="H35" s="24">
        <f>'Приложение 4'!G33</f>
        <v>70532182.319999993</v>
      </c>
      <c r="I35" s="24">
        <f>'Приложение 4'!H33</f>
        <v>70736065.319999993</v>
      </c>
      <c r="K35" s="429"/>
    </row>
    <row r="36" spans="1:11" s="21" customFormat="1" ht="30.75" x14ac:dyDescent="0.25">
      <c r="A36" s="22" t="s">
        <v>26</v>
      </c>
      <c r="B36" s="498">
        <v>701</v>
      </c>
      <c r="C36" s="23" t="s">
        <v>15</v>
      </c>
      <c r="D36" s="23" t="s">
        <v>30</v>
      </c>
      <c r="E36" s="23" t="s">
        <v>165</v>
      </c>
      <c r="F36" s="23" t="s">
        <v>27</v>
      </c>
      <c r="G36" s="24">
        <f>'Приложение 4'!F34</f>
        <v>5116787</v>
      </c>
      <c r="H36" s="24">
        <f>'Приложение 4'!G34</f>
        <v>6515277</v>
      </c>
      <c r="I36" s="24">
        <f>'Приложение 4'!H34</f>
        <v>6810043.9900000002</v>
      </c>
      <c r="J36" s="371"/>
      <c r="K36" s="428"/>
    </row>
    <row r="37" spans="1:11" s="21" customFormat="1" x14ac:dyDescent="0.25">
      <c r="A37" s="22" t="s">
        <v>28</v>
      </c>
      <c r="B37" s="498">
        <v>701</v>
      </c>
      <c r="C37" s="23" t="s">
        <v>15</v>
      </c>
      <c r="D37" s="23" t="s">
        <v>30</v>
      </c>
      <c r="E37" s="23" t="s">
        <v>165</v>
      </c>
      <c r="F37" s="23" t="s">
        <v>29</v>
      </c>
      <c r="G37" s="24">
        <f>'Приложение 4'!F36</f>
        <v>154970</v>
      </c>
      <c r="H37" s="24">
        <f>'Приложение 4'!G36</f>
        <v>154970</v>
      </c>
      <c r="I37" s="24">
        <f>'Приложение 4'!H36</f>
        <v>154970</v>
      </c>
      <c r="J37" s="371"/>
      <c r="K37" s="429"/>
    </row>
    <row r="38" spans="1:11" ht="47.25" x14ac:dyDescent="0.25">
      <c r="A38" s="18" t="s">
        <v>31</v>
      </c>
      <c r="B38" s="497">
        <v>701</v>
      </c>
      <c r="C38" s="19" t="s">
        <v>15</v>
      </c>
      <c r="D38" s="19" t="s">
        <v>32</v>
      </c>
      <c r="E38" s="19"/>
      <c r="F38" s="19"/>
      <c r="G38" s="20">
        <f>G39</f>
        <v>46279036.530000001</v>
      </c>
      <c r="H38" s="20">
        <f t="shared" ref="H38:I38" si="9">H39</f>
        <v>46937865.759999998</v>
      </c>
      <c r="I38" s="20">
        <f t="shared" si="9"/>
        <v>46445563.060000002</v>
      </c>
      <c r="K38" s="428"/>
    </row>
    <row r="39" spans="1:11" x14ac:dyDescent="0.25">
      <c r="A39" s="18" t="s">
        <v>18</v>
      </c>
      <c r="B39" s="497">
        <v>701</v>
      </c>
      <c r="C39" s="19" t="s">
        <v>15</v>
      </c>
      <c r="D39" s="19" t="s">
        <v>32</v>
      </c>
      <c r="E39" s="19" t="s">
        <v>19</v>
      </c>
      <c r="F39" s="19"/>
      <c r="G39" s="20">
        <f t="shared" ref="G39:I39" si="10">G40</f>
        <v>46279036.530000001</v>
      </c>
      <c r="H39" s="20">
        <f t="shared" si="10"/>
        <v>46937865.759999998</v>
      </c>
      <c r="I39" s="20">
        <f t="shared" si="10"/>
        <v>46445563.060000002</v>
      </c>
      <c r="K39" s="429"/>
    </row>
    <row r="40" spans="1:11" ht="30.75" x14ac:dyDescent="0.25">
      <c r="A40" s="22" t="s">
        <v>20</v>
      </c>
      <c r="B40" s="498">
        <v>701</v>
      </c>
      <c r="C40" s="23" t="s">
        <v>15</v>
      </c>
      <c r="D40" s="23" t="s">
        <v>32</v>
      </c>
      <c r="E40" s="23" t="s">
        <v>21</v>
      </c>
      <c r="F40" s="23"/>
      <c r="G40" s="24">
        <f>G41+G44</f>
        <v>46279036.530000001</v>
      </c>
      <c r="H40" s="24">
        <f t="shared" ref="H40:I40" si="11">H41+H44</f>
        <v>46937865.759999998</v>
      </c>
      <c r="I40" s="24">
        <f t="shared" si="11"/>
        <v>46445563.060000002</v>
      </c>
      <c r="K40" s="428"/>
    </row>
    <row r="41" spans="1:11" ht="30.75" x14ac:dyDescent="0.25">
      <c r="A41" s="22" t="s">
        <v>164</v>
      </c>
      <c r="B41" s="498">
        <v>701</v>
      </c>
      <c r="C41" s="23" t="s">
        <v>15</v>
      </c>
      <c r="D41" s="23" t="s">
        <v>32</v>
      </c>
      <c r="E41" s="23" t="s">
        <v>165</v>
      </c>
      <c r="F41" s="23"/>
      <c r="G41" s="24">
        <f>SUM(G42:G43)</f>
        <v>42096898.530000001</v>
      </c>
      <c r="H41" s="24">
        <f t="shared" ref="H41:I41" si="12">SUM(H42:H43)</f>
        <v>42935727.759999998</v>
      </c>
      <c r="I41" s="24">
        <f t="shared" si="12"/>
        <v>42263425.060000002</v>
      </c>
      <c r="K41" s="429"/>
    </row>
    <row r="42" spans="1:11" ht="75.75" x14ac:dyDescent="0.25">
      <c r="A42" s="22" t="s">
        <v>22</v>
      </c>
      <c r="B42" s="498">
        <v>701</v>
      </c>
      <c r="C42" s="23" t="s">
        <v>15</v>
      </c>
      <c r="D42" s="23" t="s">
        <v>32</v>
      </c>
      <c r="E42" s="23" t="s">
        <v>165</v>
      </c>
      <c r="F42" s="23" t="s">
        <v>23</v>
      </c>
      <c r="G42" s="24">
        <f>'Приложение 4'!F43+'Приложение 4'!F47</f>
        <v>38983476.530000001</v>
      </c>
      <c r="H42" s="24">
        <f>'Приложение 4'!G43+'Приложение 4'!G47</f>
        <v>39757803.409999996</v>
      </c>
      <c r="I42" s="24">
        <f>'Приложение 4'!H43+'Приложение 4'!H47</f>
        <v>39020083.640000001</v>
      </c>
      <c r="K42" s="428"/>
    </row>
    <row r="43" spans="1:11" ht="30.75" x14ac:dyDescent="0.25">
      <c r="A43" s="22" t="s">
        <v>26</v>
      </c>
      <c r="B43" s="498">
        <v>701</v>
      </c>
      <c r="C43" s="23" t="s">
        <v>15</v>
      </c>
      <c r="D43" s="23" t="s">
        <v>32</v>
      </c>
      <c r="E43" s="23" t="s">
        <v>165</v>
      </c>
      <c r="F43" s="23" t="s">
        <v>27</v>
      </c>
      <c r="G43" s="24">
        <f>'Приложение 4'!F44+'Приложение 4'!F48</f>
        <v>3113422</v>
      </c>
      <c r="H43" s="24">
        <f>'Приложение 4'!G44+'Приложение 4'!G48</f>
        <v>3177924.35</v>
      </c>
      <c r="I43" s="24">
        <f>'Приложение 4'!H44+'Приложение 4'!H48</f>
        <v>3243341.42</v>
      </c>
      <c r="K43" s="429"/>
    </row>
    <row r="44" spans="1:11" ht="30.75" x14ac:dyDescent="0.25">
      <c r="A44" s="22" t="s">
        <v>166</v>
      </c>
      <c r="B44" s="498">
        <v>701</v>
      </c>
      <c r="C44" s="23" t="s">
        <v>15</v>
      </c>
      <c r="D44" s="23" t="s">
        <v>32</v>
      </c>
      <c r="E44" s="23" t="s">
        <v>167</v>
      </c>
      <c r="F44" s="23"/>
      <c r="G44" s="24">
        <f>G45</f>
        <v>4182138</v>
      </c>
      <c r="H44" s="24">
        <f t="shared" ref="H44:I44" si="13">H45</f>
        <v>4002138</v>
      </c>
      <c r="I44" s="24">
        <f t="shared" si="13"/>
        <v>4182138</v>
      </c>
      <c r="K44" s="428"/>
    </row>
    <row r="45" spans="1:11" ht="75.75" x14ac:dyDescent="0.25">
      <c r="A45" s="22" t="s">
        <v>22</v>
      </c>
      <c r="B45" s="498">
        <v>701</v>
      </c>
      <c r="C45" s="23" t="s">
        <v>15</v>
      </c>
      <c r="D45" s="23" t="s">
        <v>32</v>
      </c>
      <c r="E45" s="23" t="s">
        <v>167</v>
      </c>
      <c r="F45" s="23" t="s">
        <v>23</v>
      </c>
      <c r="G45" s="24">
        <f>'Приложение 4'!F41</f>
        <v>4182138</v>
      </c>
      <c r="H45" s="24">
        <f>'Приложение 4'!G41</f>
        <v>4002138</v>
      </c>
      <c r="I45" s="24">
        <f>'Приложение 4'!H41</f>
        <v>4182138</v>
      </c>
      <c r="K45" s="429"/>
    </row>
    <row r="46" spans="1:11" x14ac:dyDescent="0.25">
      <c r="A46" s="18" t="s">
        <v>37</v>
      </c>
      <c r="B46" s="497">
        <v>701</v>
      </c>
      <c r="C46" s="19" t="s">
        <v>15</v>
      </c>
      <c r="D46" s="19" t="s">
        <v>38</v>
      </c>
      <c r="E46" s="19"/>
      <c r="F46" s="19"/>
      <c r="G46" s="20">
        <f t="shared" ref="G46:I49" si="14">G47</f>
        <v>70000000</v>
      </c>
      <c r="H46" s="20">
        <f t="shared" si="14"/>
        <v>70000000</v>
      </c>
      <c r="I46" s="20">
        <f t="shared" si="14"/>
        <v>70000000</v>
      </c>
      <c r="K46" s="428"/>
    </row>
    <row r="47" spans="1:11" x14ac:dyDescent="0.25">
      <c r="A47" s="18" t="s">
        <v>18</v>
      </c>
      <c r="B47" s="497">
        <v>701</v>
      </c>
      <c r="C47" s="19" t="s">
        <v>15</v>
      </c>
      <c r="D47" s="19" t="s">
        <v>38</v>
      </c>
      <c r="E47" s="19" t="s">
        <v>19</v>
      </c>
      <c r="F47" s="19"/>
      <c r="G47" s="20">
        <f t="shared" si="14"/>
        <v>70000000</v>
      </c>
      <c r="H47" s="20">
        <f t="shared" si="14"/>
        <v>70000000</v>
      </c>
      <c r="I47" s="20">
        <f t="shared" si="14"/>
        <v>70000000</v>
      </c>
      <c r="K47" s="429"/>
    </row>
    <row r="48" spans="1:11" x14ac:dyDescent="0.25">
      <c r="A48" s="22" t="s">
        <v>39</v>
      </c>
      <c r="B48" s="498">
        <v>701</v>
      </c>
      <c r="C48" s="23" t="s">
        <v>15</v>
      </c>
      <c r="D48" s="23" t="s">
        <v>38</v>
      </c>
      <c r="E48" s="23" t="s">
        <v>40</v>
      </c>
      <c r="F48" s="23"/>
      <c r="G48" s="24">
        <f>G49</f>
        <v>70000000</v>
      </c>
      <c r="H48" s="24">
        <f t="shared" si="14"/>
        <v>70000000</v>
      </c>
      <c r="I48" s="24">
        <f t="shared" si="14"/>
        <v>70000000</v>
      </c>
      <c r="K48" s="428"/>
    </row>
    <row r="49" spans="1:13" x14ac:dyDescent="0.25">
      <c r="A49" s="22" t="s">
        <v>170</v>
      </c>
      <c r="B49" s="498">
        <v>701</v>
      </c>
      <c r="C49" s="23" t="s">
        <v>15</v>
      </c>
      <c r="D49" s="23" t="s">
        <v>38</v>
      </c>
      <c r="E49" s="23" t="s">
        <v>171</v>
      </c>
      <c r="F49" s="23"/>
      <c r="G49" s="24">
        <f>G50</f>
        <v>70000000</v>
      </c>
      <c r="H49" s="24">
        <f t="shared" si="14"/>
        <v>70000000</v>
      </c>
      <c r="I49" s="24">
        <f t="shared" si="14"/>
        <v>70000000</v>
      </c>
      <c r="K49" s="429"/>
    </row>
    <row r="50" spans="1:13" x14ac:dyDescent="0.25">
      <c r="A50" s="22" t="s">
        <v>28</v>
      </c>
      <c r="B50" s="498">
        <v>701</v>
      </c>
      <c r="C50" s="23" t="s">
        <v>15</v>
      </c>
      <c r="D50" s="23" t="s">
        <v>38</v>
      </c>
      <c r="E50" s="23" t="s">
        <v>171</v>
      </c>
      <c r="F50" s="23" t="s">
        <v>29</v>
      </c>
      <c r="G50" s="24">
        <f>'Приложение 4'!F58</f>
        <v>70000000</v>
      </c>
      <c r="H50" s="24">
        <f>'Приложение 4'!G58</f>
        <v>70000000</v>
      </c>
      <c r="I50" s="24">
        <f>'Приложение 4'!H58</f>
        <v>70000000</v>
      </c>
      <c r="K50" s="428"/>
    </row>
    <row r="51" spans="1:13" s="27" customFormat="1" x14ac:dyDescent="0.25">
      <c r="A51" s="18" t="s">
        <v>41</v>
      </c>
      <c r="B51" s="497">
        <v>701</v>
      </c>
      <c r="C51" s="19" t="s">
        <v>15</v>
      </c>
      <c r="D51" s="19" t="s">
        <v>42</v>
      </c>
      <c r="E51" s="19"/>
      <c r="F51" s="19"/>
      <c r="G51" s="20">
        <f>G52+G58+G86</f>
        <v>861857947.80333328</v>
      </c>
      <c r="H51" s="20">
        <f t="shared" ref="H51:I51" si="15">H52+H58+H86</f>
        <v>766653075.48000002</v>
      </c>
      <c r="I51" s="20">
        <f t="shared" si="15"/>
        <v>764467075.24000001</v>
      </c>
      <c r="J51" s="114"/>
      <c r="K51" s="429"/>
    </row>
    <row r="52" spans="1:13" ht="47.25" x14ac:dyDescent="0.25">
      <c r="A52" s="18" t="s">
        <v>43</v>
      </c>
      <c r="B52" s="497">
        <v>701</v>
      </c>
      <c r="C52" s="19" t="s">
        <v>15</v>
      </c>
      <c r="D52" s="19" t="s">
        <v>42</v>
      </c>
      <c r="E52" s="19" t="s">
        <v>44</v>
      </c>
      <c r="F52" s="19"/>
      <c r="G52" s="20">
        <f t="shared" ref="G52:I52" si="16">G53</f>
        <v>9735155</v>
      </c>
      <c r="H52" s="20">
        <f t="shared" si="16"/>
        <v>9735155</v>
      </c>
      <c r="I52" s="20">
        <f t="shared" si="16"/>
        <v>7000000</v>
      </c>
      <c r="K52" s="428"/>
    </row>
    <row r="53" spans="1:13" ht="45" x14ac:dyDescent="0.25">
      <c r="A53" s="398" t="s">
        <v>220</v>
      </c>
      <c r="B53" s="46">
        <v>701</v>
      </c>
      <c r="C53" s="23" t="s">
        <v>15</v>
      </c>
      <c r="D53" s="23" t="s">
        <v>42</v>
      </c>
      <c r="E53" s="23" t="s">
        <v>46</v>
      </c>
      <c r="F53" s="23"/>
      <c r="G53" s="24">
        <f>G54+G56</f>
        <v>9735155</v>
      </c>
      <c r="H53" s="24">
        <f t="shared" ref="H53:I53" si="17">H54+H56</f>
        <v>9735155</v>
      </c>
      <c r="I53" s="24">
        <f t="shared" si="17"/>
        <v>7000000</v>
      </c>
      <c r="K53" s="429"/>
    </row>
    <row r="54" spans="1:13" ht="30" x14ac:dyDescent="0.25">
      <c r="A54" s="398" t="s">
        <v>1000</v>
      </c>
      <c r="B54" s="46">
        <v>701</v>
      </c>
      <c r="C54" s="23" t="s">
        <v>15</v>
      </c>
      <c r="D54" s="23" t="s">
        <v>42</v>
      </c>
      <c r="E54" s="57">
        <v>6130010000</v>
      </c>
      <c r="F54" s="57"/>
      <c r="G54" s="58">
        <f>G55</f>
        <v>6128138.4400000004</v>
      </c>
      <c r="H54" s="58">
        <f t="shared" ref="H54:I54" si="18">H55</f>
        <v>3440015</v>
      </c>
      <c r="I54" s="58">
        <f t="shared" si="18"/>
        <v>5000000</v>
      </c>
      <c r="K54" s="428"/>
    </row>
    <row r="55" spans="1:13" ht="30" x14ac:dyDescent="0.25">
      <c r="A55" s="398" t="s">
        <v>26</v>
      </c>
      <c r="B55" s="46">
        <v>701</v>
      </c>
      <c r="C55" s="23" t="s">
        <v>15</v>
      </c>
      <c r="D55" s="23" t="s">
        <v>42</v>
      </c>
      <c r="E55" s="57">
        <v>6130010000</v>
      </c>
      <c r="F55" s="57" t="s">
        <v>27</v>
      </c>
      <c r="G55" s="58">
        <v>6128138.4400000004</v>
      </c>
      <c r="H55" s="58">
        <v>3440015</v>
      </c>
      <c r="I55" s="58">
        <v>5000000</v>
      </c>
      <c r="K55" s="429"/>
    </row>
    <row r="56" spans="1:13" ht="45" x14ac:dyDescent="0.25">
      <c r="A56" s="398" t="s">
        <v>1001</v>
      </c>
      <c r="B56" s="46">
        <v>701</v>
      </c>
      <c r="C56" s="23" t="s">
        <v>15</v>
      </c>
      <c r="D56" s="23" t="s">
        <v>42</v>
      </c>
      <c r="E56" s="57">
        <v>6130010001</v>
      </c>
      <c r="F56" s="57"/>
      <c r="G56" s="58">
        <f>G57</f>
        <v>3607016.56</v>
      </c>
      <c r="H56" s="58">
        <f t="shared" ref="H56:I56" si="19">H57</f>
        <v>6295140</v>
      </c>
      <c r="I56" s="58">
        <f t="shared" si="19"/>
        <v>2000000</v>
      </c>
      <c r="K56" s="428"/>
    </row>
    <row r="57" spans="1:13" ht="30.75" x14ac:dyDescent="0.25">
      <c r="A57" s="22" t="s">
        <v>26</v>
      </c>
      <c r="B57" s="498">
        <v>701</v>
      </c>
      <c r="C57" s="23" t="s">
        <v>15</v>
      </c>
      <c r="D57" s="23" t="s">
        <v>42</v>
      </c>
      <c r="E57" s="57">
        <v>6130010001</v>
      </c>
      <c r="F57" s="57" t="s">
        <v>27</v>
      </c>
      <c r="G57" s="58">
        <v>3607016.56</v>
      </c>
      <c r="H57" s="58">
        <v>6295140</v>
      </c>
      <c r="I57" s="58">
        <v>2000000</v>
      </c>
      <c r="K57" s="429"/>
    </row>
    <row r="58" spans="1:13" ht="31.5" x14ac:dyDescent="0.25">
      <c r="A58" s="18" t="s">
        <v>47</v>
      </c>
      <c r="B58" s="497">
        <v>701</v>
      </c>
      <c r="C58" s="19" t="s">
        <v>15</v>
      </c>
      <c r="D58" s="19" t="s">
        <v>42</v>
      </c>
      <c r="E58" s="19" t="s">
        <v>48</v>
      </c>
      <c r="F58" s="19"/>
      <c r="G58" s="20">
        <f>G59+G81</f>
        <v>191169314.12</v>
      </c>
      <c r="H58" s="20">
        <f t="shared" ref="H58:I58" si="20">H59+H81</f>
        <v>197393584.64000002</v>
      </c>
      <c r="I58" s="20">
        <f t="shared" si="20"/>
        <v>197393584.50000003</v>
      </c>
      <c r="K58" s="428"/>
    </row>
    <row r="59" spans="1:13" x14ac:dyDescent="0.25">
      <c r="A59" s="22" t="s">
        <v>45</v>
      </c>
      <c r="B59" s="498">
        <v>701</v>
      </c>
      <c r="C59" s="23" t="s">
        <v>15</v>
      </c>
      <c r="D59" s="23" t="s">
        <v>42</v>
      </c>
      <c r="E59" s="23" t="s">
        <v>49</v>
      </c>
      <c r="F59" s="23"/>
      <c r="G59" s="24">
        <f>G60+G74</f>
        <v>150346431.16</v>
      </c>
      <c r="H59" s="24">
        <f t="shared" ref="H59:I59" si="21">H60+H74</f>
        <v>156570701.68000001</v>
      </c>
      <c r="I59" s="24">
        <f t="shared" si="21"/>
        <v>156570701.54000002</v>
      </c>
      <c r="K59" s="429"/>
      <c r="L59" s="73"/>
      <c r="M59" s="73"/>
    </row>
    <row r="60" spans="1:13" s="56" customFormat="1" x14ac:dyDescent="0.25">
      <c r="A60" s="22" t="s">
        <v>146</v>
      </c>
      <c r="B60" s="498">
        <v>701</v>
      </c>
      <c r="C60" s="23" t="s">
        <v>15</v>
      </c>
      <c r="D60" s="23" t="s">
        <v>42</v>
      </c>
      <c r="E60" s="23" t="s">
        <v>49</v>
      </c>
      <c r="F60" s="351"/>
      <c r="G60" s="24">
        <f>G61+G63+G66+G68+G70+G72</f>
        <v>145078931.16</v>
      </c>
      <c r="H60" s="24">
        <f t="shared" ref="H60:I60" si="22">H61+H63+H66+H68+H70+H72</f>
        <v>151303201.68000001</v>
      </c>
      <c r="I60" s="24">
        <f t="shared" si="22"/>
        <v>151303201.54000002</v>
      </c>
      <c r="J60" s="372"/>
      <c r="K60" s="428"/>
    </row>
    <row r="61" spans="1:13" s="56" customFormat="1" ht="30.75" x14ac:dyDescent="0.25">
      <c r="A61" s="22" t="s">
        <v>933</v>
      </c>
      <c r="B61" s="498">
        <v>701</v>
      </c>
      <c r="C61" s="23" t="s">
        <v>15</v>
      </c>
      <c r="D61" s="23" t="s">
        <v>42</v>
      </c>
      <c r="E61" s="23" t="s">
        <v>937</v>
      </c>
      <c r="F61" s="351"/>
      <c r="G61" s="24">
        <f>G62</f>
        <v>134080977.48</v>
      </c>
      <c r="H61" s="24">
        <f t="shared" ref="H61:I61" si="23">H62</f>
        <v>140305248</v>
      </c>
      <c r="I61" s="24">
        <f t="shared" si="23"/>
        <v>140305247.86000001</v>
      </c>
      <c r="J61" s="372"/>
      <c r="K61" s="429"/>
    </row>
    <row r="62" spans="1:13" s="94" customFormat="1" ht="30" x14ac:dyDescent="0.2">
      <c r="A62" s="22" t="s">
        <v>50</v>
      </c>
      <c r="B62" s="498">
        <v>701</v>
      </c>
      <c r="C62" s="23" t="s">
        <v>15</v>
      </c>
      <c r="D62" s="23" t="s">
        <v>42</v>
      </c>
      <c r="E62" s="396">
        <v>7330010001</v>
      </c>
      <c r="F62" s="23" t="s">
        <v>51</v>
      </c>
      <c r="G62" s="24">
        <v>134080977.48</v>
      </c>
      <c r="H62" s="24">
        <v>140305248</v>
      </c>
      <c r="I62" s="24">
        <v>140305247.86000001</v>
      </c>
      <c r="J62" s="395"/>
      <c r="K62" s="428"/>
    </row>
    <row r="63" spans="1:13" s="56" customFormat="1" x14ac:dyDescent="0.25">
      <c r="A63" s="22" t="s">
        <v>934</v>
      </c>
      <c r="B63" s="498">
        <v>701</v>
      </c>
      <c r="C63" s="23" t="s">
        <v>15</v>
      </c>
      <c r="D63" s="23" t="s">
        <v>42</v>
      </c>
      <c r="E63" s="23" t="s">
        <v>938</v>
      </c>
      <c r="F63" s="351"/>
      <c r="G63" s="24">
        <f>G64+G65</f>
        <v>959305.84</v>
      </c>
      <c r="H63" s="24">
        <f t="shared" ref="H63:I63" si="24">H64+H65</f>
        <v>959305.84</v>
      </c>
      <c r="I63" s="24">
        <f t="shared" si="24"/>
        <v>959305.84</v>
      </c>
      <c r="J63" s="372"/>
      <c r="K63" s="429"/>
    </row>
    <row r="64" spans="1:13" s="56" customFormat="1" ht="30.75" x14ac:dyDescent="0.25">
      <c r="A64" s="22" t="s">
        <v>26</v>
      </c>
      <c r="B64" s="498">
        <v>701</v>
      </c>
      <c r="C64" s="23" t="s">
        <v>15</v>
      </c>
      <c r="D64" s="23" t="s">
        <v>42</v>
      </c>
      <c r="E64" s="23" t="s">
        <v>938</v>
      </c>
      <c r="F64" s="351" t="s">
        <v>27</v>
      </c>
      <c r="G64" s="24">
        <v>949305.84</v>
      </c>
      <c r="H64" s="24">
        <v>949305.84</v>
      </c>
      <c r="I64" s="24">
        <v>949305.84</v>
      </c>
      <c r="J64" s="372"/>
      <c r="K64" s="428"/>
    </row>
    <row r="65" spans="1:11" x14ac:dyDescent="0.25">
      <c r="A65" s="22" t="s">
        <v>28</v>
      </c>
      <c r="B65" s="498">
        <v>701</v>
      </c>
      <c r="C65" s="23" t="s">
        <v>15</v>
      </c>
      <c r="D65" s="23" t="s">
        <v>42</v>
      </c>
      <c r="E65" s="23" t="s">
        <v>938</v>
      </c>
      <c r="F65" s="23" t="s">
        <v>29</v>
      </c>
      <c r="G65" s="24">
        <v>10000</v>
      </c>
      <c r="H65" s="24">
        <v>10000</v>
      </c>
      <c r="I65" s="24">
        <v>10000</v>
      </c>
      <c r="K65" s="429"/>
    </row>
    <row r="66" spans="1:11" s="56" customFormat="1" ht="30.75" x14ac:dyDescent="0.25">
      <c r="A66" s="22" t="s">
        <v>935</v>
      </c>
      <c r="B66" s="498">
        <v>701</v>
      </c>
      <c r="C66" s="23" t="s">
        <v>15</v>
      </c>
      <c r="D66" s="23" t="s">
        <v>42</v>
      </c>
      <c r="E66" s="23" t="s">
        <v>939</v>
      </c>
      <c r="F66" s="351"/>
      <c r="G66" s="24">
        <f>G67</f>
        <v>63000</v>
      </c>
      <c r="H66" s="24">
        <f t="shared" ref="H66:I66" si="25">H67</f>
        <v>63000</v>
      </c>
      <c r="I66" s="24">
        <f t="shared" si="25"/>
        <v>63000</v>
      </c>
      <c r="J66" s="372"/>
      <c r="K66" s="428"/>
    </row>
    <row r="67" spans="1:11" s="56" customFormat="1" ht="30.75" x14ac:dyDescent="0.25">
      <c r="A67" s="22" t="s">
        <v>26</v>
      </c>
      <c r="B67" s="498">
        <v>701</v>
      </c>
      <c r="C67" s="23" t="s">
        <v>15</v>
      </c>
      <c r="D67" s="23" t="s">
        <v>42</v>
      </c>
      <c r="E67" s="23" t="s">
        <v>939</v>
      </c>
      <c r="F67" s="351" t="s">
        <v>27</v>
      </c>
      <c r="G67" s="24">
        <v>63000</v>
      </c>
      <c r="H67" s="24">
        <v>63000</v>
      </c>
      <c r="I67" s="24">
        <v>63000</v>
      </c>
      <c r="J67" s="372"/>
      <c r="K67" s="429"/>
    </row>
    <row r="68" spans="1:11" s="56" customFormat="1" x14ac:dyDescent="0.25">
      <c r="A68" s="22" t="s">
        <v>936</v>
      </c>
      <c r="B68" s="498">
        <v>701</v>
      </c>
      <c r="C68" s="23" t="s">
        <v>15</v>
      </c>
      <c r="D68" s="23" t="s">
        <v>42</v>
      </c>
      <c r="E68" s="23" t="s">
        <v>940</v>
      </c>
      <c r="F68" s="351"/>
      <c r="G68" s="24">
        <f>G69</f>
        <v>5427450.4100000001</v>
      </c>
      <c r="H68" s="24">
        <f t="shared" ref="H68:I68" si="26">H69</f>
        <v>5427450.4100000001</v>
      </c>
      <c r="I68" s="24">
        <f t="shared" si="26"/>
        <v>5427450.4100000001</v>
      </c>
      <c r="J68" s="372"/>
      <c r="K68" s="428"/>
    </row>
    <row r="69" spans="1:11" s="56" customFormat="1" ht="30.75" x14ac:dyDescent="0.25">
      <c r="A69" s="22" t="s">
        <v>26</v>
      </c>
      <c r="B69" s="498">
        <v>701</v>
      </c>
      <c r="C69" s="23" t="s">
        <v>15</v>
      </c>
      <c r="D69" s="23" t="s">
        <v>42</v>
      </c>
      <c r="E69" s="23" t="s">
        <v>940</v>
      </c>
      <c r="F69" s="351" t="s">
        <v>27</v>
      </c>
      <c r="G69" s="24">
        <v>5427450.4100000001</v>
      </c>
      <c r="H69" s="24">
        <v>5427450.4100000001</v>
      </c>
      <c r="I69" s="24">
        <v>5427450.4100000001</v>
      </c>
      <c r="J69" s="372"/>
      <c r="K69" s="429"/>
    </row>
    <row r="70" spans="1:11" s="56" customFormat="1" x14ac:dyDescent="0.25">
      <c r="A70" s="22" t="s">
        <v>942</v>
      </c>
      <c r="B70" s="498">
        <v>701</v>
      </c>
      <c r="C70" s="23" t="s">
        <v>15</v>
      </c>
      <c r="D70" s="23" t="s">
        <v>42</v>
      </c>
      <c r="E70" s="23" t="s">
        <v>941</v>
      </c>
      <c r="F70" s="351"/>
      <c r="G70" s="24">
        <f>G71</f>
        <v>2234096</v>
      </c>
      <c r="H70" s="24">
        <f t="shared" ref="H70:I70" si="27">H71</f>
        <v>2234096</v>
      </c>
      <c r="I70" s="24">
        <f t="shared" si="27"/>
        <v>2234096</v>
      </c>
      <c r="J70" s="372"/>
      <c r="K70" s="428"/>
    </row>
    <row r="71" spans="1:11" ht="30.75" x14ac:dyDescent="0.25">
      <c r="A71" s="22" t="s">
        <v>26</v>
      </c>
      <c r="B71" s="498">
        <v>701</v>
      </c>
      <c r="C71" s="23" t="s">
        <v>15</v>
      </c>
      <c r="D71" s="23" t="s">
        <v>42</v>
      </c>
      <c r="E71" s="23" t="s">
        <v>941</v>
      </c>
      <c r="F71" s="23" t="s">
        <v>27</v>
      </c>
      <c r="G71" s="24">
        <v>2234096</v>
      </c>
      <c r="H71" s="24">
        <v>2234096</v>
      </c>
      <c r="I71" s="24">
        <v>2234096</v>
      </c>
      <c r="K71" s="429"/>
    </row>
    <row r="72" spans="1:11" ht="30.75" x14ac:dyDescent="0.25">
      <c r="A72" s="22" t="s">
        <v>943</v>
      </c>
      <c r="B72" s="498">
        <v>701</v>
      </c>
      <c r="C72" s="23" t="s">
        <v>15</v>
      </c>
      <c r="D72" s="23" t="s">
        <v>42</v>
      </c>
      <c r="E72" s="23" t="s">
        <v>944</v>
      </c>
      <c r="F72" s="23"/>
      <c r="G72" s="24">
        <f>G73</f>
        <v>2314101.4300000002</v>
      </c>
      <c r="H72" s="24">
        <f t="shared" ref="H72:I72" si="28">H73</f>
        <v>2314101.4300000002</v>
      </c>
      <c r="I72" s="24">
        <f t="shared" si="28"/>
        <v>2314101.4300000002</v>
      </c>
      <c r="K72" s="428"/>
    </row>
    <row r="73" spans="1:11" ht="30.75" x14ac:dyDescent="0.25">
      <c r="A73" s="22" t="s">
        <v>26</v>
      </c>
      <c r="B73" s="498">
        <v>701</v>
      </c>
      <c r="C73" s="23" t="s">
        <v>15</v>
      </c>
      <c r="D73" s="23" t="s">
        <v>42</v>
      </c>
      <c r="E73" s="23" t="s">
        <v>944</v>
      </c>
      <c r="F73" s="23" t="s">
        <v>27</v>
      </c>
      <c r="G73" s="24">
        <v>2314101.4300000002</v>
      </c>
      <c r="H73" s="24">
        <v>2314101.4300000002</v>
      </c>
      <c r="I73" s="24">
        <v>2314101.4300000002</v>
      </c>
      <c r="K73" s="429"/>
    </row>
    <row r="74" spans="1:11" ht="30.75" x14ac:dyDescent="0.25">
      <c r="A74" s="22" t="s">
        <v>147</v>
      </c>
      <c r="B74" s="498">
        <v>701</v>
      </c>
      <c r="C74" s="23" t="s">
        <v>15</v>
      </c>
      <c r="D74" s="23" t="s">
        <v>42</v>
      </c>
      <c r="E74" s="23" t="s">
        <v>49</v>
      </c>
      <c r="F74" s="23"/>
      <c r="G74" s="24">
        <f>G75+G77+G79</f>
        <v>5267500</v>
      </c>
      <c r="H74" s="24">
        <f t="shared" ref="H74:I74" si="29">H75+H77+H79</f>
        <v>5267500</v>
      </c>
      <c r="I74" s="24">
        <f t="shared" si="29"/>
        <v>5267500</v>
      </c>
      <c r="K74" s="428"/>
    </row>
    <row r="75" spans="1:11" x14ac:dyDescent="0.25">
      <c r="A75" s="22" t="s">
        <v>930</v>
      </c>
      <c r="B75" s="498">
        <v>701</v>
      </c>
      <c r="C75" s="23" t="s">
        <v>15</v>
      </c>
      <c r="D75" s="23" t="s">
        <v>42</v>
      </c>
      <c r="E75" s="23" t="s">
        <v>927</v>
      </c>
      <c r="F75" s="23"/>
      <c r="G75" s="24">
        <f>G76</f>
        <v>50000</v>
      </c>
      <c r="H75" s="24">
        <f t="shared" ref="H75:I75" si="30">H76</f>
        <v>50000</v>
      </c>
      <c r="I75" s="24">
        <f t="shared" si="30"/>
        <v>50000</v>
      </c>
      <c r="K75" s="429"/>
    </row>
    <row r="76" spans="1:11" ht="30.75" x14ac:dyDescent="0.25">
      <c r="A76" s="22" t="s">
        <v>26</v>
      </c>
      <c r="B76" s="498">
        <v>701</v>
      </c>
      <c r="C76" s="23" t="s">
        <v>15</v>
      </c>
      <c r="D76" s="23" t="s">
        <v>42</v>
      </c>
      <c r="E76" s="23" t="s">
        <v>927</v>
      </c>
      <c r="F76" s="23" t="s">
        <v>27</v>
      </c>
      <c r="G76" s="24">
        <v>50000</v>
      </c>
      <c r="H76" s="24">
        <v>50000</v>
      </c>
      <c r="I76" s="24">
        <v>50000</v>
      </c>
      <c r="K76" s="428"/>
    </row>
    <row r="77" spans="1:11" x14ac:dyDescent="0.25">
      <c r="A77" s="22" t="s">
        <v>931</v>
      </c>
      <c r="B77" s="498">
        <v>701</v>
      </c>
      <c r="C77" s="23" t="s">
        <v>15</v>
      </c>
      <c r="D77" s="23" t="s">
        <v>42</v>
      </c>
      <c r="E77" s="23" t="s">
        <v>928</v>
      </c>
      <c r="F77" s="23"/>
      <c r="G77" s="24">
        <f>G78</f>
        <v>250000</v>
      </c>
      <c r="H77" s="24">
        <f>H78</f>
        <v>250000</v>
      </c>
      <c r="I77" s="24">
        <f>I78</f>
        <v>250000</v>
      </c>
      <c r="K77" s="429"/>
    </row>
    <row r="78" spans="1:11" ht="30.75" x14ac:dyDescent="0.25">
      <c r="A78" s="22" t="s">
        <v>26</v>
      </c>
      <c r="B78" s="498">
        <v>701</v>
      </c>
      <c r="C78" s="23" t="s">
        <v>15</v>
      </c>
      <c r="D78" s="23" t="s">
        <v>42</v>
      </c>
      <c r="E78" s="23" t="s">
        <v>928</v>
      </c>
      <c r="F78" s="23" t="s">
        <v>27</v>
      </c>
      <c r="G78" s="24">
        <v>250000</v>
      </c>
      <c r="H78" s="24">
        <v>250000</v>
      </c>
      <c r="I78" s="24">
        <v>250000</v>
      </c>
      <c r="K78" s="428"/>
    </row>
    <row r="79" spans="1:11" ht="30.75" x14ac:dyDescent="0.25">
      <c r="A79" s="22" t="s">
        <v>932</v>
      </c>
      <c r="B79" s="498">
        <v>701</v>
      </c>
      <c r="C79" s="23" t="s">
        <v>15</v>
      </c>
      <c r="D79" s="23" t="s">
        <v>42</v>
      </c>
      <c r="E79" s="23" t="s">
        <v>929</v>
      </c>
      <c r="F79" s="23"/>
      <c r="G79" s="24">
        <f>G80</f>
        <v>4967500</v>
      </c>
      <c r="H79" s="24">
        <f t="shared" ref="H79:I79" si="31">H80</f>
        <v>4967500</v>
      </c>
      <c r="I79" s="24">
        <f t="shared" si="31"/>
        <v>4967500</v>
      </c>
      <c r="K79" s="429"/>
    </row>
    <row r="80" spans="1:11" ht="30.75" x14ac:dyDescent="0.25">
      <c r="A80" s="22" t="s">
        <v>26</v>
      </c>
      <c r="B80" s="498">
        <v>701</v>
      </c>
      <c r="C80" s="23" t="s">
        <v>15</v>
      </c>
      <c r="D80" s="23" t="s">
        <v>42</v>
      </c>
      <c r="E80" s="23" t="s">
        <v>929</v>
      </c>
      <c r="F80" s="23" t="s">
        <v>27</v>
      </c>
      <c r="G80" s="24">
        <v>4967500</v>
      </c>
      <c r="H80" s="24">
        <v>4967500</v>
      </c>
      <c r="I80" s="24">
        <v>4967500</v>
      </c>
      <c r="K80" s="428"/>
    </row>
    <row r="81" spans="1:11" x14ac:dyDescent="0.25">
      <c r="A81" s="22" t="s">
        <v>52</v>
      </c>
      <c r="B81" s="498">
        <v>701</v>
      </c>
      <c r="C81" s="23" t="s">
        <v>15</v>
      </c>
      <c r="D81" s="23" t="s">
        <v>42</v>
      </c>
      <c r="E81" s="23" t="s">
        <v>53</v>
      </c>
      <c r="F81" s="23"/>
      <c r="G81" s="24">
        <f>G82</f>
        <v>40822882.960000001</v>
      </c>
      <c r="H81" s="24">
        <f t="shared" ref="H81:I81" si="32">H82</f>
        <v>40822882.960000001</v>
      </c>
      <c r="I81" s="24">
        <f t="shared" si="32"/>
        <v>40822882.960000001</v>
      </c>
      <c r="K81" s="429"/>
    </row>
    <row r="82" spans="1:11" ht="30.75" x14ac:dyDescent="0.25">
      <c r="A82" s="22" t="s">
        <v>172</v>
      </c>
      <c r="B82" s="498">
        <v>701</v>
      </c>
      <c r="C82" s="23" t="s">
        <v>15</v>
      </c>
      <c r="D82" s="23" t="s">
        <v>42</v>
      </c>
      <c r="E82" s="23" t="s">
        <v>894</v>
      </c>
      <c r="F82" s="23"/>
      <c r="G82" s="24">
        <f>SUM(G83:G85)</f>
        <v>40822882.960000001</v>
      </c>
      <c r="H82" s="24">
        <f t="shared" ref="H82:I82" si="33">SUM(H83:H85)</f>
        <v>40822882.960000001</v>
      </c>
      <c r="I82" s="24">
        <f t="shared" si="33"/>
        <v>40822882.960000001</v>
      </c>
      <c r="K82" s="428"/>
    </row>
    <row r="83" spans="1:11" ht="75.75" x14ac:dyDescent="0.25">
      <c r="A83" s="22" t="s">
        <v>22</v>
      </c>
      <c r="B83" s="498">
        <v>701</v>
      </c>
      <c r="C83" s="23" t="s">
        <v>15</v>
      </c>
      <c r="D83" s="23" t="s">
        <v>42</v>
      </c>
      <c r="E83" s="23" t="s">
        <v>894</v>
      </c>
      <c r="F83" s="23" t="s">
        <v>23</v>
      </c>
      <c r="G83" s="28">
        <f>'Приложение 5'!F59</f>
        <v>37635314.32</v>
      </c>
      <c r="H83" s="28">
        <f>'Приложение 5'!G59</f>
        <v>37635314.32</v>
      </c>
      <c r="I83" s="28">
        <f>'Приложение 5'!H59</f>
        <v>37635314.32</v>
      </c>
      <c r="J83" s="373"/>
      <c r="K83" s="429"/>
    </row>
    <row r="84" spans="1:11" ht="30.75" x14ac:dyDescent="0.25">
      <c r="A84" s="22" t="s">
        <v>26</v>
      </c>
      <c r="B84" s="498">
        <v>701</v>
      </c>
      <c r="C84" s="23" t="s">
        <v>15</v>
      </c>
      <c r="D84" s="23" t="s">
        <v>42</v>
      </c>
      <c r="E84" s="23" t="s">
        <v>894</v>
      </c>
      <c r="F84" s="23" t="s">
        <v>27</v>
      </c>
      <c r="G84" s="28">
        <f>'Приложение 5'!F60</f>
        <v>3182568.64</v>
      </c>
      <c r="H84" s="28">
        <f>'Приложение 5'!G60</f>
        <v>3182568.64</v>
      </c>
      <c r="I84" s="28">
        <f>'Приложение 5'!H60</f>
        <v>3182568.64</v>
      </c>
      <c r="J84" s="373"/>
      <c r="K84" s="428"/>
    </row>
    <row r="85" spans="1:11" s="29" customFormat="1" x14ac:dyDescent="0.25">
      <c r="A85" s="22" t="s">
        <v>28</v>
      </c>
      <c r="B85" s="498">
        <v>701</v>
      </c>
      <c r="C85" s="23" t="s">
        <v>15</v>
      </c>
      <c r="D85" s="23" t="s">
        <v>42</v>
      </c>
      <c r="E85" s="23" t="s">
        <v>894</v>
      </c>
      <c r="F85" s="23" t="s">
        <v>29</v>
      </c>
      <c r="G85" s="28">
        <f>'Приложение 5'!F61</f>
        <v>5000</v>
      </c>
      <c r="H85" s="28">
        <f>'Приложение 5'!G61</f>
        <v>5000</v>
      </c>
      <c r="I85" s="28">
        <f>'Приложение 5'!H61</f>
        <v>5000</v>
      </c>
      <c r="J85" s="374"/>
      <c r="K85" s="429"/>
    </row>
    <row r="86" spans="1:11" x14ac:dyDescent="0.25">
      <c r="A86" s="18" t="s">
        <v>18</v>
      </c>
      <c r="B86" s="497">
        <v>701</v>
      </c>
      <c r="C86" s="19" t="s">
        <v>15</v>
      </c>
      <c r="D86" s="19" t="s">
        <v>42</v>
      </c>
      <c r="E86" s="30">
        <v>9900000000</v>
      </c>
      <c r="F86" s="19"/>
      <c r="G86" s="20">
        <f>G87+G96</f>
        <v>660953478.68333328</v>
      </c>
      <c r="H86" s="20">
        <f t="shared" ref="H86:I86" si="34">H87+H96</f>
        <v>559524335.84000003</v>
      </c>
      <c r="I86" s="20">
        <f t="shared" si="34"/>
        <v>560073490.74000001</v>
      </c>
      <c r="K86" s="428"/>
    </row>
    <row r="87" spans="1:11" ht="30.75" x14ac:dyDescent="0.25">
      <c r="A87" s="22" t="s">
        <v>20</v>
      </c>
      <c r="B87" s="498">
        <v>701</v>
      </c>
      <c r="C87" s="23" t="s">
        <v>15</v>
      </c>
      <c r="D87" s="23" t="s">
        <v>42</v>
      </c>
      <c r="E87" s="31">
        <v>9910000000</v>
      </c>
      <c r="F87" s="23"/>
      <c r="G87" s="24">
        <f>G88+G90</f>
        <v>545096680.68333328</v>
      </c>
      <c r="H87" s="24">
        <f t="shared" ref="H87:I87" si="35">H88+H90</f>
        <v>553485256.84000003</v>
      </c>
      <c r="I87" s="24">
        <f t="shared" si="35"/>
        <v>553770520.84000003</v>
      </c>
      <c r="K87" s="429"/>
    </row>
    <row r="88" spans="1:11" ht="30.75" x14ac:dyDescent="0.25">
      <c r="A88" s="22" t="s">
        <v>164</v>
      </c>
      <c r="B88" s="498">
        <v>701</v>
      </c>
      <c r="C88" s="23" t="s">
        <v>15</v>
      </c>
      <c r="D88" s="23" t="s">
        <v>42</v>
      </c>
      <c r="E88" s="31">
        <v>9910011410</v>
      </c>
      <c r="F88" s="23"/>
      <c r="G88" s="24">
        <f>G89</f>
        <v>1581356.2533333334</v>
      </c>
      <c r="H88" s="24">
        <f t="shared" ref="H88:I88" si="36">H89</f>
        <v>1581356.25</v>
      </c>
      <c r="I88" s="24">
        <f t="shared" si="36"/>
        <v>1581356.25</v>
      </c>
      <c r="K88" s="428"/>
    </row>
    <row r="89" spans="1:11" ht="75.75" x14ac:dyDescent="0.25">
      <c r="A89" s="22" t="s">
        <v>22</v>
      </c>
      <c r="B89" s="498">
        <v>701</v>
      </c>
      <c r="C89" s="23" t="s">
        <v>15</v>
      </c>
      <c r="D89" s="23" t="s">
        <v>42</v>
      </c>
      <c r="E89" s="31">
        <v>9910011410</v>
      </c>
      <c r="F89" s="23" t="s">
        <v>23</v>
      </c>
      <c r="G89" s="24">
        <f>'Приложение 4'!F63</f>
        <v>1581356.2533333334</v>
      </c>
      <c r="H89" s="24">
        <f>'Приложение 4'!G63</f>
        <v>1581356.25</v>
      </c>
      <c r="I89" s="24">
        <f>'Приложение 4'!H63</f>
        <v>1581356.25</v>
      </c>
      <c r="K89" s="429"/>
    </row>
    <row r="90" spans="1:11" ht="30.75" x14ac:dyDescent="0.25">
      <c r="A90" s="22" t="s">
        <v>172</v>
      </c>
      <c r="B90" s="498">
        <v>701</v>
      </c>
      <c r="C90" s="23" t="s">
        <v>15</v>
      </c>
      <c r="D90" s="23" t="s">
        <v>42</v>
      </c>
      <c r="E90" s="31">
        <v>9910022001</v>
      </c>
      <c r="F90" s="23"/>
      <c r="G90" s="24">
        <f>SUM(G91:G95)</f>
        <v>543515324.42999995</v>
      </c>
      <c r="H90" s="24">
        <f t="shared" ref="H90:I90" si="37">SUM(H91:H95)</f>
        <v>551903900.59000003</v>
      </c>
      <c r="I90" s="24">
        <f t="shared" si="37"/>
        <v>552189164.59000003</v>
      </c>
      <c r="K90" s="428"/>
    </row>
    <row r="91" spans="1:11" ht="75.75" x14ac:dyDescent="0.25">
      <c r="A91" s="22" t="s">
        <v>22</v>
      </c>
      <c r="B91" s="498">
        <v>701</v>
      </c>
      <c r="C91" s="23" t="s">
        <v>15</v>
      </c>
      <c r="D91" s="23" t="s">
        <v>42</v>
      </c>
      <c r="E91" s="31">
        <v>9910022001</v>
      </c>
      <c r="F91" s="23" t="s">
        <v>23</v>
      </c>
      <c r="G91" s="24">
        <f>'Приложение 4'!F65+'Приложение 4'!F67+'Приложение 4'!F72+'Приложение 4'!F76+'Приложение 4'!F80</f>
        <v>148228261.31</v>
      </c>
      <c r="H91" s="24">
        <f>'Приложение 4'!G65+'Приложение 4'!G67+'Приложение 4'!G72+'Приложение 4'!G76+'Приложение 4'!G80</f>
        <v>148330884.81</v>
      </c>
      <c r="I91" s="24">
        <f>'Приложение 4'!H65+'Приложение 4'!H67+'Приложение 4'!H72+'Приложение 4'!H76+'Приложение 4'!H80</f>
        <v>148434064.81</v>
      </c>
      <c r="K91" s="429"/>
    </row>
    <row r="92" spans="1:11" ht="30.75" x14ac:dyDescent="0.25">
      <c r="A92" s="22" t="s">
        <v>26</v>
      </c>
      <c r="B92" s="498">
        <v>701</v>
      </c>
      <c r="C92" s="23" t="s">
        <v>15</v>
      </c>
      <c r="D92" s="23" t="s">
        <v>42</v>
      </c>
      <c r="E92" s="31">
        <v>9910022001</v>
      </c>
      <c r="F92" s="23" t="s">
        <v>27</v>
      </c>
      <c r="G92" s="24">
        <f>'Приложение 4'!F68+'Приложение 4'!F73+'Приложение 4'!F77+'Приложение 4'!F81</f>
        <v>13577463</v>
      </c>
      <c r="H92" s="24">
        <f>'Приложение 4'!G68+'Приложение 4'!G73+'Приложение 4'!G77+'Приложение 4'!G81</f>
        <v>16224315.359999999</v>
      </c>
      <c r="I92" s="24">
        <f>'Приложение 4'!H68+'Приложение 4'!H73+'Приложение 4'!H77+'Приложение 4'!H81</f>
        <v>16406399.359999999</v>
      </c>
      <c r="K92" s="428"/>
    </row>
    <row r="93" spans="1:11" hidden="1" x14ac:dyDescent="0.25">
      <c r="A93" s="22" t="s">
        <v>54</v>
      </c>
      <c r="B93" s="498">
        <v>701</v>
      </c>
      <c r="C93" s="23" t="s">
        <v>15</v>
      </c>
      <c r="D93" s="23" t="s">
        <v>42</v>
      </c>
      <c r="E93" s="31">
        <v>9910022001</v>
      </c>
      <c r="F93" s="23" t="s">
        <v>55</v>
      </c>
      <c r="G93" s="24">
        <f>'Приложение 5'!F66</f>
        <v>0</v>
      </c>
      <c r="H93" s="24">
        <f>'Приложение 5'!G66</f>
        <v>0</v>
      </c>
      <c r="I93" s="24">
        <f>'Приложение 5'!H66</f>
        <v>0</v>
      </c>
      <c r="K93" s="429"/>
    </row>
    <row r="94" spans="1:11" ht="30.75" x14ac:dyDescent="0.25">
      <c r="A94" s="32" t="s">
        <v>56</v>
      </c>
      <c r="B94" s="499">
        <v>701</v>
      </c>
      <c r="C94" s="23" t="s">
        <v>15</v>
      </c>
      <c r="D94" s="23" t="s">
        <v>42</v>
      </c>
      <c r="E94" s="31">
        <v>9910022001</v>
      </c>
      <c r="F94" s="23" t="s">
        <v>57</v>
      </c>
      <c r="G94" s="24">
        <f>'Приложение 4'!F70</f>
        <v>381709600.11999995</v>
      </c>
      <c r="H94" s="24">
        <f>'Приложение 4'!G70</f>
        <v>387348700.42000002</v>
      </c>
      <c r="I94" s="24">
        <f>'Приложение 4'!H70</f>
        <v>387348700.42000002</v>
      </c>
      <c r="K94" s="428"/>
    </row>
    <row r="95" spans="1:11" hidden="1" x14ac:dyDescent="0.25">
      <c r="A95" s="22" t="s">
        <v>28</v>
      </c>
      <c r="B95" s="498">
        <v>701</v>
      </c>
      <c r="C95" s="23" t="s">
        <v>15</v>
      </c>
      <c r="D95" s="23" t="s">
        <v>42</v>
      </c>
      <c r="E95" s="31">
        <v>9910022001</v>
      </c>
      <c r="F95" s="23" t="s">
        <v>29</v>
      </c>
      <c r="G95" s="24">
        <f>'Приложение 4'!F78</f>
        <v>0</v>
      </c>
      <c r="H95" s="24">
        <f>'Приложение 4'!G78</f>
        <v>0</v>
      </c>
      <c r="I95" s="24">
        <f>'Приложение 4'!H78</f>
        <v>0</v>
      </c>
      <c r="K95" s="429"/>
    </row>
    <row r="96" spans="1:11" s="29" customFormat="1" x14ac:dyDescent="0.25">
      <c r="A96" s="22" t="s">
        <v>58</v>
      </c>
      <c r="B96" s="498">
        <v>701</v>
      </c>
      <c r="C96" s="23" t="s">
        <v>15</v>
      </c>
      <c r="D96" s="23" t="s">
        <v>42</v>
      </c>
      <c r="E96" s="23" t="s">
        <v>40</v>
      </c>
      <c r="F96" s="23"/>
      <c r="G96" s="24">
        <f>G97+G99+G101</f>
        <v>115856798</v>
      </c>
      <c r="H96" s="24">
        <f>H97+H99+H101</f>
        <v>6039079</v>
      </c>
      <c r="I96" s="24">
        <f>I97+I99+I101</f>
        <v>6302969.9000000004</v>
      </c>
      <c r="J96" s="374"/>
      <c r="K96" s="428"/>
    </row>
    <row r="97" spans="1:11" s="29" customFormat="1" ht="30.75" x14ac:dyDescent="0.25">
      <c r="A97" s="22" t="s">
        <v>173</v>
      </c>
      <c r="B97" s="498">
        <v>701</v>
      </c>
      <c r="C97" s="23" t="s">
        <v>15</v>
      </c>
      <c r="D97" s="23" t="s">
        <v>42</v>
      </c>
      <c r="E97" s="23" t="s">
        <v>174</v>
      </c>
      <c r="F97" s="23"/>
      <c r="G97" s="24">
        <f>G98</f>
        <v>5626918</v>
      </c>
      <c r="H97" s="24">
        <f>H98</f>
        <v>5809199</v>
      </c>
      <c r="I97" s="24">
        <f>I98</f>
        <v>6073089.9000000004</v>
      </c>
      <c r="J97" s="374"/>
      <c r="K97" s="429"/>
    </row>
    <row r="98" spans="1:11" s="21" customFormat="1" ht="30.75" x14ac:dyDescent="0.25">
      <c r="A98" s="22" t="s">
        <v>26</v>
      </c>
      <c r="B98" s="498">
        <v>701</v>
      </c>
      <c r="C98" s="23" t="s">
        <v>15</v>
      </c>
      <c r="D98" s="23" t="s">
        <v>42</v>
      </c>
      <c r="E98" s="23" t="s">
        <v>174</v>
      </c>
      <c r="F98" s="23" t="s">
        <v>27</v>
      </c>
      <c r="G98" s="24">
        <f>'Приложение 4'!F86</f>
        <v>5626918</v>
      </c>
      <c r="H98" s="24">
        <f>'Приложение 4'!G86</f>
        <v>5809199</v>
      </c>
      <c r="I98" s="24">
        <f>'Приложение 4'!H86</f>
        <v>6073089.9000000004</v>
      </c>
      <c r="J98" s="371"/>
      <c r="K98" s="428"/>
    </row>
    <row r="99" spans="1:11" s="21" customFormat="1" ht="30.75" x14ac:dyDescent="0.25">
      <c r="A99" s="22" t="s">
        <v>875</v>
      </c>
      <c r="B99" s="498">
        <v>701</v>
      </c>
      <c r="C99" s="23" t="s">
        <v>15</v>
      </c>
      <c r="D99" s="23" t="s">
        <v>42</v>
      </c>
      <c r="E99" s="23" t="s">
        <v>874</v>
      </c>
      <c r="F99" s="23"/>
      <c r="G99" s="24">
        <f>G100</f>
        <v>110000000</v>
      </c>
      <c r="H99" s="24">
        <f>H100</f>
        <v>0</v>
      </c>
      <c r="I99" s="24">
        <f>I100</f>
        <v>0</v>
      </c>
      <c r="J99" s="371"/>
      <c r="K99" s="429"/>
    </row>
    <row r="100" spans="1:11" s="21" customFormat="1" x14ac:dyDescent="0.25">
      <c r="A100" s="22" t="s">
        <v>28</v>
      </c>
      <c r="B100" s="498">
        <v>701</v>
      </c>
      <c r="C100" s="23" t="s">
        <v>15</v>
      </c>
      <c r="D100" s="23" t="s">
        <v>42</v>
      </c>
      <c r="E100" s="23" t="s">
        <v>874</v>
      </c>
      <c r="F100" s="23" t="s">
        <v>29</v>
      </c>
      <c r="G100" s="24">
        <f>'Приложение 4'!F95+'Приложение 4'!F97</f>
        <v>110000000</v>
      </c>
      <c r="H100" s="24">
        <f>'Приложение 4'!G95+'Приложение 4'!G97</f>
        <v>0</v>
      </c>
      <c r="I100" s="24">
        <f>'Приложение 4'!H95+'Приложение 4'!H97</f>
        <v>0</v>
      </c>
      <c r="J100" s="371"/>
      <c r="K100" s="428"/>
    </row>
    <row r="101" spans="1:11" s="21" customFormat="1" ht="30.75" x14ac:dyDescent="0.25">
      <c r="A101" s="22" t="s">
        <v>175</v>
      </c>
      <c r="B101" s="498">
        <v>701</v>
      </c>
      <c r="C101" s="23" t="s">
        <v>15</v>
      </c>
      <c r="D101" s="23" t="s">
        <v>42</v>
      </c>
      <c r="E101" s="23" t="s">
        <v>176</v>
      </c>
      <c r="F101" s="23"/>
      <c r="G101" s="24">
        <f>G102</f>
        <v>229880</v>
      </c>
      <c r="H101" s="24">
        <f>H102</f>
        <v>229880</v>
      </c>
      <c r="I101" s="24">
        <f>I102</f>
        <v>229880</v>
      </c>
      <c r="J101" s="371"/>
      <c r="K101" s="429"/>
    </row>
    <row r="102" spans="1:11" s="29" customFormat="1" x14ac:dyDescent="0.25">
      <c r="A102" s="22" t="s">
        <v>54</v>
      </c>
      <c r="B102" s="498">
        <v>701</v>
      </c>
      <c r="C102" s="23" t="s">
        <v>15</v>
      </c>
      <c r="D102" s="23" t="s">
        <v>42</v>
      </c>
      <c r="E102" s="23" t="s">
        <v>176</v>
      </c>
      <c r="F102" s="23" t="s">
        <v>55</v>
      </c>
      <c r="G102" s="24">
        <f>'Приложение 4'!F93</f>
        <v>229880</v>
      </c>
      <c r="H102" s="24">
        <f>'Приложение 4'!G93</f>
        <v>229880</v>
      </c>
      <c r="I102" s="24">
        <f>'Приложение 4'!H93</f>
        <v>229880</v>
      </c>
      <c r="J102" s="374"/>
      <c r="K102" s="428"/>
    </row>
    <row r="103" spans="1:11" s="33" customFormat="1" ht="31.5" x14ac:dyDescent="0.25">
      <c r="A103" s="18" t="s">
        <v>59</v>
      </c>
      <c r="B103" s="497">
        <v>701</v>
      </c>
      <c r="C103" s="19" t="s">
        <v>25</v>
      </c>
      <c r="D103" s="19"/>
      <c r="E103" s="19"/>
      <c r="F103" s="19"/>
      <c r="G103" s="20">
        <f t="shared" ref="G103:I104" si="38">G104</f>
        <v>16368913</v>
      </c>
      <c r="H103" s="20">
        <f t="shared" si="38"/>
        <v>15601670</v>
      </c>
      <c r="I103" s="20">
        <f t="shared" si="38"/>
        <v>15552127</v>
      </c>
      <c r="J103" s="121"/>
      <c r="K103" s="429"/>
    </row>
    <row r="104" spans="1:11" s="33" customFormat="1" ht="63" x14ac:dyDescent="0.25">
      <c r="A104" s="18" t="s">
        <v>60</v>
      </c>
      <c r="B104" s="497">
        <v>701</v>
      </c>
      <c r="C104" s="19" t="s">
        <v>25</v>
      </c>
      <c r="D104" s="19" t="s">
        <v>61</v>
      </c>
      <c r="E104" s="19"/>
      <c r="F104" s="19"/>
      <c r="G104" s="20">
        <f>G105</f>
        <v>16368913</v>
      </c>
      <c r="H104" s="20">
        <f t="shared" si="38"/>
        <v>15601670</v>
      </c>
      <c r="I104" s="20">
        <f t="shared" si="38"/>
        <v>15552127</v>
      </c>
      <c r="J104" s="121"/>
      <c r="K104" s="428"/>
    </row>
    <row r="105" spans="1:11" s="29" customFormat="1" x14ac:dyDescent="0.25">
      <c r="A105" s="34" t="s">
        <v>18</v>
      </c>
      <c r="B105" s="501">
        <v>701</v>
      </c>
      <c r="C105" s="19" t="s">
        <v>25</v>
      </c>
      <c r="D105" s="19" t="s">
        <v>61</v>
      </c>
      <c r="E105" s="30">
        <v>9900000000</v>
      </c>
      <c r="F105" s="30"/>
      <c r="G105" s="20">
        <f>G106+G110</f>
        <v>16368913</v>
      </c>
      <c r="H105" s="20">
        <f t="shared" ref="H105:I105" si="39">H106+H110</f>
        <v>15601670</v>
      </c>
      <c r="I105" s="20">
        <f t="shared" si="39"/>
        <v>15552127</v>
      </c>
      <c r="J105" s="374"/>
      <c r="K105" s="429"/>
    </row>
    <row r="106" spans="1:11" s="29" customFormat="1" ht="30.75" x14ac:dyDescent="0.25">
      <c r="A106" s="22" t="s">
        <v>20</v>
      </c>
      <c r="B106" s="498">
        <v>701</v>
      </c>
      <c r="C106" s="23" t="s">
        <v>25</v>
      </c>
      <c r="D106" s="23" t="s">
        <v>61</v>
      </c>
      <c r="E106" s="31">
        <v>9910000000</v>
      </c>
      <c r="F106" s="31"/>
      <c r="G106" s="24">
        <f>G107</f>
        <v>15368913</v>
      </c>
      <c r="H106" s="24">
        <f t="shared" ref="H106:I106" si="40">H107</f>
        <v>14601670</v>
      </c>
      <c r="I106" s="24">
        <f t="shared" si="40"/>
        <v>14552127</v>
      </c>
      <c r="J106" s="374"/>
      <c r="K106" s="428"/>
    </row>
    <row r="107" spans="1:11" s="29" customFormat="1" ht="30.75" x14ac:dyDescent="0.25">
      <c r="A107" s="22" t="s">
        <v>172</v>
      </c>
      <c r="B107" s="498">
        <v>701</v>
      </c>
      <c r="C107" s="23" t="s">
        <v>25</v>
      </c>
      <c r="D107" s="23" t="s">
        <v>61</v>
      </c>
      <c r="E107" s="31">
        <v>9910022001</v>
      </c>
      <c r="F107" s="31"/>
      <c r="G107" s="24">
        <f>SUM(G108:G109)</f>
        <v>15368913</v>
      </c>
      <c r="H107" s="24">
        <f t="shared" ref="H107:I107" si="41">SUM(H108:H109)</f>
        <v>14601670</v>
      </c>
      <c r="I107" s="24">
        <f t="shared" si="41"/>
        <v>14552127</v>
      </c>
      <c r="J107" s="374"/>
      <c r="K107" s="429"/>
    </row>
    <row r="108" spans="1:11" s="29" customFormat="1" ht="75.75" x14ac:dyDescent="0.25">
      <c r="A108" s="22" t="s">
        <v>22</v>
      </c>
      <c r="B108" s="498">
        <v>701</v>
      </c>
      <c r="C108" s="23" t="s">
        <v>25</v>
      </c>
      <c r="D108" s="23" t="s">
        <v>61</v>
      </c>
      <c r="E108" s="31">
        <v>9910022001</v>
      </c>
      <c r="F108" s="23" t="s">
        <v>23</v>
      </c>
      <c r="G108" s="24">
        <f>'Приложение 4'!F107</f>
        <v>10916155</v>
      </c>
      <c r="H108" s="24">
        <f>'Приложение 4'!G107</f>
        <v>10916155</v>
      </c>
      <c r="I108" s="24">
        <f>'Приложение 4'!H107</f>
        <v>10916155</v>
      </c>
      <c r="J108" s="374"/>
      <c r="K108" s="428"/>
    </row>
    <row r="109" spans="1:11" s="29" customFormat="1" ht="30.75" x14ac:dyDescent="0.25">
      <c r="A109" s="22" t="s">
        <v>26</v>
      </c>
      <c r="B109" s="498">
        <v>701</v>
      </c>
      <c r="C109" s="23" t="s">
        <v>25</v>
      </c>
      <c r="D109" s="23" t="s">
        <v>61</v>
      </c>
      <c r="E109" s="31">
        <v>9910022001</v>
      </c>
      <c r="F109" s="23" t="s">
        <v>27</v>
      </c>
      <c r="G109" s="24">
        <f>'Приложение 4'!F108</f>
        <v>4452758</v>
      </c>
      <c r="H109" s="24">
        <f>'Приложение 4'!G108</f>
        <v>3685515</v>
      </c>
      <c r="I109" s="24">
        <f>'Приложение 4'!H108</f>
        <v>3635972</v>
      </c>
      <c r="J109" s="374"/>
      <c r="K109" s="429"/>
    </row>
    <row r="110" spans="1:11" s="29" customFormat="1" x14ac:dyDescent="0.25">
      <c r="A110" s="22" t="s">
        <v>58</v>
      </c>
      <c r="B110" s="498">
        <v>701</v>
      </c>
      <c r="C110" s="23" t="s">
        <v>25</v>
      </c>
      <c r="D110" s="23" t="s">
        <v>61</v>
      </c>
      <c r="E110" s="31">
        <v>9950000000</v>
      </c>
      <c r="F110" s="31"/>
      <c r="G110" s="24">
        <f t="shared" ref="G110:I111" si="42">G111</f>
        <v>1000000</v>
      </c>
      <c r="H110" s="24">
        <f t="shared" si="42"/>
        <v>1000000</v>
      </c>
      <c r="I110" s="24">
        <f t="shared" si="42"/>
        <v>1000000</v>
      </c>
      <c r="J110" s="374"/>
      <c r="K110" s="428"/>
    </row>
    <row r="111" spans="1:11" s="29" customFormat="1" ht="45.75" x14ac:dyDescent="0.25">
      <c r="A111" s="22" t="s">
        <v>177</v>
      </c>
      <c r="B111" s="498">
        <v>701</v>
      </c>
      <c r="C111" s="23" t="s">
        <v>25</v>
      </c>
      <c r="D111" s="23" t="s">
        <v>61</v>
      </c>
      <c r="E111" s="31" t="s">
        <v>178</v>
      </c>
      <c r="F111" s="31"/>
      <c r="G111" s="24">
        <f t="shared" si="42"/>
        <v>1000000</v>
      </c>
      <c r="H111" s="24">
        <f t="shared" si="42"/>
        <v>1000000</v>
      </c>
      <c r="I111" s="24">
        <f t="shared" si="42"/>
        <v>1000000</v>
      </c>
      <c r="J111" s="374"/>
      <c r="K111" s="429"/>
    </row>
    <row r="112" spans="1:11" s="29" customFormat="1" ht="30.75" x14ac:dyDescent="0.25">
      <c r="A112" s="22" t="s">
        <v>26</v>
      </c>
      <c r="B112" s="498">
        <v>701</v>
      </c>
      <c r="C112" s="23" t="s">
        <v>25</v>
      </c>
      <c r="D112" s="23" t="s">
        <v>61</v>
      </c>
      <c r="E112" s="31" t="s">
        <v>178</v>
      </c>
      <c r="F112" s="31">
        <v>200</v>
      </c>
      <c r="G112" s="24">
        <f>'Приложение 4'!F112</f>
        <v>1000000</v>
      </c>
      <c r="H112" s="24">
        <f>'Приложение 4'!G112</f>
        <v>1000000</v>
      </c>
      <c r="I112" s="24">
        <f>'Приложение 4'!H112</f>
        <v>1000000</v>
      </c>
      <c r="J112" s="374"/>
      <c r="K112" s="428"/>
    </row>
    <row r="113" spans="1:11" s="33" customFormat="1" x14ac:dyDescent="0.25">
      <c r="A113" s="18" t="s">
        <v>62</v>
      </c>
      <c r="B113" s="497">
        <v>701</v>
      </c>
      <c r="C113" s="19" t="s">
        <v>30</v>
      </c>
      <c r="D113" s="19"/>
      <c r="E113" s="19"/>
      <c r="F113" s="19"/>
      <c r="G113" s="20">
        <f>G114+G119+G143+G150+G158</f>
        <v>333104334.82999998</v>
      </c>
      <c r="H113" s="20">
        <f t="shared" ref="H113:I113" si="43">H114+H119+H143+H150+H158</f>
        <v>133955363.34999999</v>
      </c>
      <c r="I113" s="20">
        <f t="shared" si="43"/>
        <v>107955567.76999998</v>
      </c>
      <c r="J113" s="121"/>
      <c r="K113" s="429"/>
    </row>
    <row r="114" spans="1:11" s="33" customFormat="1" x14ac:dyDescent="0.25">
      <c r="A114" s="18" t="s">
        <v>63</v>
      </c>
      <c r="B114" s="497">
        <v>701</v>
      </c>
      <c r="C114" s="19" t="s">
        <v>30</v>
      </c>
      <c r="D114" s="19" t="s">
        <v>15</v>
      </c>
      <c r="E114" s="19"/>
      <c r="F114" s="19"/>
      <c r="G114" s="20">
        <f t="shared" ref="G114:I117" si="44">G115</f>
        <v>331283.65999999997</v>
      </c>
      <c r="H114" s="20">
        <f t="shared" si="44"/>
        <v>331283.65999999997</v>
      </c>
      <c r="I114" s="20">
        <f t="shared" si="44"/>
        <v>331283.65999999997</v>
      </c>
      <c r="J114" s="121"/>
      <c r="K114" s="428"/>
    </row>
    <row r="115" spans="1:11" s="33" customFormat="1" x14ac:dyDescent="0.25">
      <c r="A115" s="18" t="s">
        <v>18</v>
      </c>
      <c r="B115" s="497">
        <v>701</v>
      </c>
      <c r="C115" s="19" t="s">
        <v>30</v>
      </c>
      <c r="D115" s="19" t="s">
        <v>15</v>
      </c>
      <c r="E115" s="19">
        <v>9900000000</v>
      </c>
      <c r="F115" s="19"/>
      <c r="G115" s="20">
        <f t="shared" si="44"/>
        <v>331283.65999999997</v>
      </c>
      <c r="H115" s="20">
        <f t="shared" si="44"/>
        <v>331283.65999999997</v>
      </c>
      <c r="I115" s="20">
        <f t="shared" si="44"/>
        <v>331283.65999999997</v>
      </c>
      <c r="J115" s="121"/>
      <c r="K115" s="429"/>
    </row>
    <row r="116" spans="1:11" s="33" customFormat="1" ht="30.75" x14ac:dyDescent="0.25">
      <c r="A116" s="22" t="s">
        <v>20</v>
      </c>
      <c r="B116" s="498">
        <v>701</v>
      </c>
      <c r="C116" s="23" t="s">
        <v>30</v>
      </c>
      <c r="D116" s="23" t="s">
        <v>15</v>
      </c>
      <c r="E116" s="23" t="s">
        <v>21</v>
      </c>
      <c r="F116" s="23"/>
      <c r="G116" s="24">
        <f>G117</f>
        <v>331283.65999999997</v>
      </c>
      <c r="H116" s="24">
        <f t="shared" si="44"/>
        <v>331283.65999999997</v>
      </c>
      <c r="I116" s="24">
        <f t="shared" si="44"/>
        <v>331283.65999999997</v>
      </c>
      <c r="J116" s="121"/>
      <c r="K116" s="428"/>
    </row>
    <row r="117" spans="1:11" s="33" customFormat="1" ht="30.75" x14ac:dyDescent="0.25">
      <c r="A117" s="22" t="s">
        <v>164</v>
      </c>
      <c r="B117" s="498">
        <v>701</v>
      </c>
      <c r="C117" s="23" t="s">
        <v>30</v>
      </c>
      <c r="D117" s="23" t="s">
        <v>15</v>
      </c>
      <c r="E117" s="23" t="s">
        <v>165</v>
      </c>
      <c r="F117" s="23"/>
      <c r="G117" s="24">
        <f>G118</f>
        <v>331283.65999999997</v>
      </c>
      <c r="H117" s="24">
        <f t="shared" si="44"/>
        <v>331283.65999999997</v>
      </c>
      <c r="I117" s="24">
        <f t="shared" si="44"/>
        <v>331283.65999999997</v>
      </c>
      <c r="J117" s="121"/>
      <c r="K117" s="429"/>
    </row>
    <row r="118" spans="1:11" s="33" customFormat="1" ht="75.75" x14ac:dyDescent="0.25">
      <c r="A118" s="22" t="s">
        <v>22</v>
      </c>
      <c r="B118" s="498">
        <v>701</v>
      </c>
      <c r="C118" s="23" t="s">
        <v>30</v>
      </c>
      <c r="D118" s="23" t="s">
        <v>15</v>
      </c>
      <c r="E118" s="23" t="s">
        <v>165</v>
      </c>
      <c r="F118" s="23" t="s">
        <v>23</v>
      </c>
      <c r="G118" s="24">
        <f>'Приложение 4'!F120</f>
        <v>331283.65999999997</v>
      </c>
      <c r="H118" s="24">
        <f>'Приложение 4'!G120</f>
        <v>331283.65999999997</v>
      </c>
      <c r="I118" s="24">
        <f>'Приложение 4'!H120</f>
        <v>331283.65999999997</v>
      </c>
      <c r="J118" s="121"/>
      <c r="K118" s="428"/>
    </row>
    <row r="119" spans="1:11" s="33" customFormat="1" x14ac:dyDescent="0.25">
      <c r="A119" s="18" t="s">
        <v>64</v>
      </c>
      <c r="B119" s="497">
        <v>701</v>
      </c>
      <c r="C119" s="19" t="s">
        <v>30</v>
      </c>
      <c r="D119" s="19" t="s">
        <v>65</v>
      </c>
      <c r="E119" s="19"/>
      <c r="F119" s="19"/>
      <c r="G119" s="20">
        <f>G120+G136</f>
        <v>109835441.36999999</v>
      </c>
      <c r="H119" s="20">
        <f t="shared" ref="H119:I119" si="45">H120+H136</f>
        <v>73547621.189999998</v>
      </c>
      <c r="I119" s="20">
        <f t="shared" si="45"/>
        <v>47068125.989999995</v>
      </c>
      <c r="J119" s="121"/>
      <c r="K119" s="429"/>
    </row>
    <row r="120" spans="1:11" s="33" customFormat="1" ht="63" x14ac:dyDescent="0.25">
      <c r="A120" s="18" t="s">
        <v>66</v>
      </c>
      <c r="B120" s="497">
        <v>701</v>
      </c>
      <c r="C120" s="19" t="s">
        <v>30</v>
      </c>
      <c r="D120" s="19" t="s">
        <v>65</v>
      </c>
      <c r="E120" s="19" t="s">
        <v>67</v>
      </c>
      <c r="F120" s="19"/>
      <c r="G120" s="20">
        <f>G121+G132</f>
        <v>105967027.17999999</v>
      </c>
      <c r="H120" s="20">
        <f t="shared" ref="H120:I120" si="46">H121+H132</f>
        <v>69679207</v>
      </c>
      <c r="I120" s="20">
        <f t="shared" si="46"/>
        <v>43199711.799999997</v>
      </c>
      <c r="J120" s="121"/>
      <c r="K120" s="428"/>
    </row>
    <row r="121" spans="1:11" s="29" customFormat="1" ht="30.75" x14ac:dyDescent="0.25">
      <c r="A121" s="22" t="s">
        <v>211</v>
      </c>
      <c r="B121" s="498">
        <v>701</v>
      </c>
      <c r="C121" s="23" t="s">
        <v>30</v>
      </c>
      <c r="D121" s="23" t="s">
        <v>65</v>
      </c>
      <c r="E121" s="23" t="s">
        <v>68</v>
      </c>
      <c r="F121" s="23"/>
      <c r="G121" s="24">
        <f>G122+G124+G126+G128+G130</f>
        <v>102768950.84999999</v>
      </c>
      <c r="H121" s="24">
        <f t="shared" ref="H121:I121" si="47">H122+H124+H126+H128+H130</f>
        <v>66757500</v>
      </c>
      <c r="I121" s="24">
        <f t="shared" si="47"/>
        <v>40057500</v>
      </c>
      <c r="J121" s="374"/>
      <c r="K121" s="429"/>
    </row>
    <row r="122" spans="1:11" s="29" customFormat="1" x14ac:dyDescent="0.25">
      <c r="A122" s="22" t="s">
        <v>898</v>
      </c>
      <c r="B122" s="498">
        <v>701</v>
      </c>
      <c r="C122" s="23" t="s">
        <v>30</v>
      </c>
      <c r="D122" s="23" t="s">
        <v>65</v>
      </c>
      <c r="E122" s="23" t="s">
        <v>897</v>
      </c>
      <c r="F122" s="23"/>
      <c r="G122" s="24">
        <f>G123</f>
        <v>10036450.849999994</v>
      </c>
      <c r="H122" s="24">
        <f>H123</f>
        <v>8607500</v>
      </c>
      <c r="I122" s="24">
        <f>I123</f>
        <v>8607500</v>
      </c>
      <c r="J122" s="374"/>
      <c r="K122" s="428"/>
    </row>
    <row r="123" spans="1:11" s="29" customFormat="1" x14ac:dyDescent="0.25">
      <c r="A123" s="22" t="s">
        <v>28</v>
      </c>
      <c r="B123" s="498">
        <v>701</v>
      </c>
      <c r="C123" s="23" t="s">
        <v>30</v>
      </c>
      <c r="D123" s="23" t="s">
        <v>65</v>
      </c>
      <c r="E123" s="23" t="s">
        <v>897</v>
      </c>
      <c r="F123" s="23" t="s">
        <v>29</v>
      </c>
      <c r="G123" s="24">
        <v>10036450.849999994</v>
      </c>
      <c r="H123" s="24">
        <v>8607500</v>
      </c>
      <c r="I123" s="24">
        <v>8607500</v>
      </c>
      <c r="J123" s="374"/>
      <c r="K123" s="429"/>
    </row>
    <row r="124" spans="1:11" s="29" customFormat="1" x14ac:dyDescent="0.25">
      <c r="A124" s="22" t="s">
        <v>899</v>
      </c>
      <c r="B124" s="498">
        <v>701</v>
      </c>
      <c r="C124" s="23" t="s">
        <v>30</v>
      </c>
      <c r="D124" s="23" t="s">
        <v>65</v>
      </c>
      <c r="E124" s="23">
        <v>6730010020</v>
      </c>
      <c r="F124" s="23"/>
      <c r="G124" s="24">
        <f>G125</f>
        <v>8760000</v>
      </c>
      <c r="H124" s="24">
        <f>H125</f>
        <v>0</v>
      </c>
      <c r="I124" s="24">
        <f>I125</f>
        <v>3300000</v>
      </c>
      <c r="J124" s="374"/>
      <c r="K124" s="428"/>
    </row>
    <row r="125" spans="1:11" s="29" customFormat="1" x14ac:dyDescent="0.25">
      <c r="A125" s="22" t="s">
        <v>28</v>
      </c>
      <c r="B125" s="498">
        <v>701</v>
      </c>
      <c r="C125" s="23" t="s">
        <v>30</v>
      </c>
      <c r="D125" s="23" t="s">
        <v>65</v>
      </c>
      <c r="E125" s="23">
        <v>6730010020</v>
      </c>
      <c r="F125" s="23" t="s">
        <v>29</v>
      </c>
      <c r="G125" s="24">
        <v>8760000</v>
      </c>
      <c r="H125" s="24">
        <v>0</v>
      </c>
      <c r="I125" s="24">
        <v>3300000</v>
      </c>
      <c r="J125" s="374"/>
      <c r="K125" s="429"/>
    </row>
    <row r="126" spans="1:11" s="29" customFormat="1" x14ac:dyDescent="0.25">
      <c r="A126" s="22" t="s">
        <v>900</v>
      </c>
      <c r="B126" s="498">
        <v>701</v>
      </c>
      <c r="C126" s="23" t="s">
        <v>30</v>
      </c>
      <c r="D126" s="23" t="s">
        <v>65</v>
      </c>
      <c r="E126" s="23" t="s">
        <v>992</v>
      </c>
      <c r="F126" s="23"/>
      <c r="G126" s="24">
        <f>G127</f>
        <v>69562500</v>
      </c>
      <c r="H126" s="24">
        <f>H127</f>
        <v>48150000</v>
      </c>
      <c r="I126" s="24">
        <f>I127</f>
        <v>18150000</v>
      </c>
      <c r="J126" s="374"/>
      <c r="K126" s="428"/>
    </row>
    <row r="127" spans="1:11" s="29" customFormat="1" x14ac:dyDescent="0.25">
      <c r="A127" s="32" t="s">
        <v>28</v>
      </c>
      <c r="B127" s="499">
        <v>701</v>
      </c>
      <c r="C127" s="23" t="s">
        <v>30</v>
      </c>
      <c r="D127" s="23" t="s">
        <v>65</v>
      </c>
      <c r="E127" s="23" t="s">
        <v>992</v>
      </c>
      <c r="F127" s="23" t="s">
        <v>29</v>
      </c>
      <c r="G127" s="24">
        <v>69562500</v>
      </c>
      <c r="H127" s="24">
        <v>48150000</v>
      </c>
      <c r="I127" s="24">
        <v>18150000</v>
      </c>
      <c r="J127" s="374"/>
      <c r="K127" s="429"/>
    </row>
    <row r="128" spans="1:11" s="29" customFormat="1" ht="36.75" customHeight="1" x14ac:dyDescent="0.25">
      <c r="A128" s="32" t="s">
        <v>901</v>
      </c>
      <c r="B128" s="499">
        <v>701</v>
      </c>
      <c r="C128" s="23" t="s">
        <v>30</v>
      </c>
      <c r="D128" s="23" t="s">
        <v>65</v>
      </c>
      <c r="E128" s="23">
        <v>6730010140</v>
      </c>
      <c r="F128" s="23"/>
      <c r="G128" s="24">
        <f>G129</f>
        <v>4410000</v>
      </c>
      <c r="H128" s="24">
        <f>H129</f>
        <v>0</v>
      </c>
      <c r="I128" s="24">
        <f>I129</f>
        <v>0</v>
      </c>
      <c r="J128" s="374"/>
      <c r="K128" s="428"/>
    </row>
    <row r="129" spans="1:11" s="29" customFormat="1" x14ac:dyDescent="0.25">
      <c r="A129" s="32" t="s">
        <v>28</v>
      </c>
      <c r="B129" s="499">
        <v>701</v>
      </c>
      <c r="C129" s="23" t="s">
        <v>30</v>
      </c>
      <c r="D129" s="23" t="s">
        <v>65</v>
      </c>
      <c r="E129" s="23">
        <v>6730010140</v>
      </c>
      <c r="F129" s="23" t="s">
        <v>29</v>
      </c>
      <c r="G129" s="24">
        <v>4410000</v>
      </c>
      <c r="H129" s="24">
        <v>0</v>
      </c>
      <c r="I129" s="24">
        <v>0</v>
      </c>
      <c r="J129" s="374"/>
      <c r="K129" s="429"/>
    </row>
    <row r="130" spans="1:11" s="29" customFormat="1" ht="45.75" x14ac:dyDescent="0.25">
      <c r="A130" s="32" t="s">
        <v>903</v>
      </c>
      <c r="B130" s="499">
        <v>701</v>
      </c>
      <c r="C130" s="23" t="s">
        <v>30</v>
      </c>
      <c r="D130" s="23" t="s">
        <v>65</v>
      </c>
      <c r="E130" s="23" t="s">
        <v>902</v>
      </c>
      <c r="F130" s="23"/>
      <c r="G130" s="24">
        <f>G131</f>
        <v>10000000</v>
      </c>
      <c r="H130" s="24">
        <f>H131</f>
        <v>10000000</v>
      </c>
      <c r="I130" s="24">
        <f>I131</f>
        <v>10000000</v>
      </c>
      <c r="J130" s="374"/>
      <c r="K130" s="428"/>
    </row>
    <row r="131" spans="1:11" s="29" customFormat="1" x14ac:dyDescent="0.25">
      <c r="A131" s="32" t="s">
        <v>28</v>
      </c>
      <c r="B131" s="499">
        <v>701</v>
      </c>
      <c r="C131" s="23" t="s">
        <v>30</v>
      </c>
      <c r="D131" s="23" t="s">
        <v>65</v>
      </c>
      <c r="E131" s="23" t="s">
        <v>902</v>
      </c>
      <c r="F131" s="23" t="s">
        <v>29</v>
      </c>
      <c r="G131" s="24">
        <v>10000000</v>
      </c>
      <c r="H131" s="24">
        <v>10000000</v>
      </c>
      <c r="I131" s="24">
        <v>10000000</v>
      </c>
      <c r="J131" s="374"/>
      <c r="K131" s="429"/>
    </row>
    <row r="132" spans="1:11" s="33" customFormat="1" x14ac:dyDescent="0.25">
      <c r="A132" s="22" t="s">
        <v>52</v>
      </c>
      <c r="B132" s="498">
        <v>701</v>
      </c>
      <c r="C132" s="23" t="s">
        <v>30</v>
      </c>
      <c r="D132" s="23" t="s">
        <v>65</v>
      </c>
      <c r="E132" s="23" t="s">
        <v>69</v>
      </c>
      <c r="F132" s="23"/>
      <c r="G132" s="24">
        <f>G133</f>
        <v>3198076.33</v>
      </c>
      <c r="H132" s="24">
        <f>H133</f>
        <v>2921707</v>
      </c>
      <c r="I132" s="24">
        <f>I133</f>
        <v>3142211.8</v>
      </c>
      <c r="J132" s="121"/>
      <c r="K132" s="428"/>
    </row>
    <row r="133" spans="1:11" s="33" customFormat="1" ht="30.75" x14ac:dyDescent="0.25">
      <c r="A133" s="22" t="s">
        <v>331</v>
      </c>
      <c r="B133" s="498">
        <v>701</v>
      </c>
      <c r="C133" s="23" t="s">
        <v>30</v>
      </c>
      <c r="D133" s="23" t="s">
        <v>65</v>
      </c>
      <c r="E133" s="23">
        <v>6740011600</v>
      </c>
      <c r="F133" s="23"/>
      <c r="G133" s="24">
        <f>SUM(G134:G135)</f>
        <v>3198076.33</v>
      </c>
      <c r="H133" s="24">
        <f>SUM(H134:H135)</f>
        <v>2921707</v>
      </c>
      <c r="I133" s="24">
        <f>SUM(I134:I135)</f>
        <v>3142211.8</v>
      </c>
      <c r="J133" s="121"/>
      <c r="K133" s="429"/>
    </row>
    <row r="134" spans="1:11" s="33" customFormat="1" ht="75.75" x14ac:dyDescent="0.25">
      <c r="A134" s="22" t="s">
        <v>22</v>
      </c>
      <c r="B134" s="498">
        <v>701</v>
      </c>
      <c r="C134" s="23" t="s">
        <v>30</v>
      </c>
      <c r="D134" s="23" t="s">
        <v>65</v>
      </c>
      <c r="E134" s="23">
        <v>6740011600</v>
      </c>
      <c r="F134" s="23" t="s">
        <v>23</v>
      </c>
      <c r="G134" s="28">
        <f>'Приложение 5'!F93</f>
        <v>1647062.35</v>
      </c>
      <c r="H134" s="28">
        <f>'Приложение 5'!G93</f>
        <v>1527480.66</v>
      </c>
      <c r="I134" s="28">
        <f>'Приложение 5'!H93</f>
        <v>1684548.94</v>
      </c>
      <c r="J134" s="121"/>
      <c r="K134" s="428"/>
    </row>
    <row r="135" spans="1:11" s="33" customFormat="1" ht="30.75" x14ac:dyDescent="0.25">
      <c r="A135" s="32" t="s">
        <v>26</v>
      </c>
      <c r="B135" s="499">
        <v>701</v>
      </c>
      <c r="C135" s="23" t="s">
        <v>30</v>
      </c>
      <c r="D135" s="23" t="s">
        <v>65</v>
      </c>
      <c r="E135" s="23">
        <v>6740011600</v>
      </c>
      <c r="F135" s="354">
        <v>200</v>
      </c>
      <c r="G135" s="28">
        <f>'Приложение 5'!F94</f>
        <v>1551013.98</v>
      </c>
      <c r="H135" s="28">
        <f>'Приложение 5'!G94</f>
        <v>1394226.34</v>
      </c>
      <c r="I135" s="28">
        <f>'Приложение 5'!H94</f>
        <v>1457662.86</v>
      </c>
      <c r="J135" s="375"/>
      <c r="K135" s="429"/>
    </row>
    <row r="136" spans="1:11" s="33" customFormat="1" x14ac:dyDescent="0.25">
      <c r="A136" s="34" t="s">
        <v>18</v>
      </c>
      <c r="B136" s="501">
        <v>701</v>
      </c>
      <c r="C136" s="19" t="s">
        <v>30</v>
      </c>
      <c r="D136" s="19" t="s">
        <v>65</v>
      </c>
      <c r="E136" s="19">
        <v>9900000000</v>
      </c>
      <c r="F136" s="31"/>
      <c r="G136" s="68">
        <f>G137+G140</f>
        <v>3868414.19</v>
      </c>
      <c r="H136" s="68">
        <f t="shared" ref="H136:I136" si="48">H137+H140</f>
        <v>3868414.19</v>
      </c>
      <c r="I136" s="68">
        <f t="shared" si="48"/>
        <v>3868414.19</v>
      </c>
      <c r="J136" s="121"/>
      <c r="K136" s="428"/>
    </row>
    <row r="137" spans="1:11" s="33" customFormat="1" ht="30.75" x14ac:dyDescent="0.25">
      <c r="A137" s="22" t="s">
        <v>20</v>
      </c>
      <c r="B137" s="498">
        <v>701</v>
      </c>
      <c r="C137" s="23" t="s">
        <v>30</v>
      </c>
      <c r="D137" s="23" t="s">
        <v>65</v>
      </c>
      <c r="E137" s="23">
        <v>9910000000</v>
      </c>
      <c r="F137" s="31"/>
      <c r="G137" s="24">
        <f t="shared" ref="G137:I138" si="49">G138</f>
        <v>3408414.19</v>
      </c>
      <c r="H137" s="24">
        <f t="shared" si="49"/>
        <v>3408414.19</v>
      </c>
      <c r="I137" s="24">
        <f t="shared" si="49"/>
        <v>3408414.19</v>
      </c>
      <c r="J137" s="121"/>
      <c r="K137" s="429"/>
    </row>
    <row r="138" spans="1:11" s="33" customFormat="1" ht="30.75" x14ac:dyDescent="0.25">
      <c r="A138" s="22" t="s">
        <v>172</v>
      </c>
      <c r="B138" s="498">
        <v>701</v>
      </c>
      <c r="C138" s="23" t="s">
        <v>30</v>
      </c>
      <c r="D138" s="23" t="s">
        <v>65</v>
      </c>
      <c r="E138" s="23" t="s">
        <v>181</v>
      </c>
      <c r="F138" s="31"/>
      <c r="G138" s="24">
        <f t="shared" si="49"/>
        <v>3408414.19</v>
      </c>
      <c r="H138" s="24">
        <f t="shared" si="49"/>
        <v>3408414.19</v>
      </c>
      <c r="I138" s="24">
        <f t="shared" si="49"/>
        <v>3408414.19</v>
      </c>
      <c r="J138" s="121"/>
      <c r="K138" s="428"/>
    </row>
    <row r="139" spans="1:11" s="33" customFormat="1" ht="75.75" x14ac:dyDescent="0.25">
      <c r="A139" s="32" t="s">
        <v>22</v>
      </c>
      <c r="B139" s="499">
        <v>701</v>
      </c>
      <c r="C139" s="23" t="s">
        <v>30</v>
      </c>
      <c r="D139" s="23" t="s">
        <v>65</v>
      </c>
      <c r="E139" s="23" t="s">
        <v>181</v>
      </c>
      <c r="F139" s="31" t="s">
        <v>23</v>
      </c>
      <c r="G139" s="24">
        <f>'Приложение 4'!F125</f>
        <v>3408414.19</v>
      </c>
      <c r="H139" s="24">
        <f>'Приложение 4'!G125</f>
        <v>3408414.19</v>
      </c>
      <c r="I139" s="24">
        <f>'Приложение 4'!H125</f>
        <v>3408414.19</v>
      </c>
      <c r="J139" s="121"/>
      <c r="K139" s="429"/>
    </row>
    <row r="140" spans="1:11" s="33" customFormat="1" x14ac:dyDescent="0.25">
      <c r="A140" s="32" t="s">
        <v>58</v>
      </c>
      <c r="B140" s="499">
        <v>701</v>
      </c>
      <c r="C140" s="23" t="s">
        <v>30</v>
      </c>
      <c r="D140" s="23" t="s">
        <v>65</v>
      </c>
      <c r="E140" s="23" t="s">
        <v>40</v>
      </c>
      <c r="F140" s="31"/>
      <c r="G140" s="24">
        <f t="shared" ref="G140:I141" si="50">G141</f>
        <v>460000</v>
      </c>
      <c r="H140" s="24">
        <f t="shared" si="50"/>
        <v>460000</v>
      </c>
      <c r="I140" s="24">
        <f t="shared" si="50"/>
        <v>460000</v>
      </c>
      <c r="J140" s="121"/>
      <c r="K140" s="428"/>
    </row>
    <row r="141" spans="1:11" s="33" customFormat="1" ht="30.75" x14ac:dyDescent="0.25">
      <c r="A141" s="32" t="s">
        <v>173</v>
      </c>
      <c r="B141" s="499">
        <v>701</v>
      </c>
      <c r="C141" s="23" t="s">
        <v>30</v>
      </c>
      <c r="D141" s="23" t="s">
        <v>65</v>
      </c>
      <c r="E141" s="23" t="s">
        <v>174</v>
      </c>
      <c r="F141" s="31"/>
      <c r="G141" s="24">
        <f t="shared" si="50"/>
        <v>460000</v>
      </c>
      <c r="H141" s="24">
        <f t="shared" si="50"/>
        <v>460000</v>
      </c>
      <c r="I141" s="24">
        <f t="shared" si="50"/>
        <v>460000</v>
      </c>
      <c r="J141" s="121"/>
      <c r="K141" s="429"/>
    </row>
    <row r="142" spans="1:11" s="33" customFormat="1" x14ac:dyDescent="0.25">
      <c r="A142" s="32" t="s">
        <v>54</v>
      </c>
      <c r="B142" s="499">
        <v>701</v>
      </c>
      <c r="C142" s="23" t="s">
        <v>30</v>
      </c>
      <c r="D142" s="23" t="s">
        <v>65</v>
      </c>
      <c r="E142" s="23" t="s">
        <v>174</v>
      </c>
      <c r="F142" s="31">
        <v>300</v>
      </c>
      <c r="G142" s="24">
        <f>'Приложение 4'!F128</f>
        <v>460000</v>
      </c>
      <c r="H142" s="24">
        <f>'Приложение 4'!G128</f>
        <v>460000</v>
      </c>
      <c r="I142" s="24">
        <f>'Приложение 4'!H128</f>
        <v>460000</v>
      </c>
      <c r="J142" s="121"/>
      <c r="K142" s="428"/>
    </row>
    <row r="143" spans="1:11" s="33" customFormat="1" x14ac:dyDescent="0.25">
      <c r="A143" s="34" t="s">
        <v>70</v>
      </c>
      <c r="B143" s="501">
        <v>701</v>
      </c>
      <c r="C143" s="19" t="s">
        <v>30</v>
      </c>
      <c r="D143" s="19" t="s">
        <v>71</v>
      </c>
      <c r="E143" s="30"/>
      <c r="F143" s="30"/>
      <c r="G143" s="20">
        <f>G144</f>
        <v>19720000</v>
      </c>
      <c r="H143" s="20">
        <f>H144</f>
        <v>17150000</v>
      </c>
      <c r="I143" s="20">
        <f>I144</f>
        <v>17150000</v>
      </c>
      <c r="J143" s="121"/>
      <c r="K143" s="429"/>
    </row>
    <row r="144" spans="1:11" s="33" customFormat="1" ht="31.5" x14ac:dyDescent="0.25">
      <c r="A144" s="34" t="s">
        <v>72</v>
      </c>
      <c r="B144" s="501">
        <v>701</v>
      </c>
      <c r="C144" s="19" t="s">
        <v>30</v>
      </c>
      <c r="D144" s="19" t="s">
        <v>71</v>
      </c>
      <c r="E144" s="35" t="s">
        <v>73</v>
      </c>
      <c r="F144" s="30"/>
      <c r="G144" s="20">
        <f t="shared" ref="G144:I146" si="51">G145</f>
        <v>19720000</v>
      </c>
      <c r="H144" s="20">
        <f t="shared" si="51"/>
        <v>17150000</v>
      </c>
      <c r="I144" s="20">
        <f t="shared" si="51"/>
        <v>17150000</v>
      </c>
      <c r="J144" s="121"/>
      <c r="K144" s="428"/>
    </row>
    <row r="145" spans="1:11" s="33" customFormat="1" ht="30" x14ac:dyDescent="0.25">
      <c r="A145" s="358" t="s">
        <v>207</v>
      </c>
      <c r="B145" s="46">
        <v>701</v>
      </c>
      <c r="C145" s="23" t="s">
        <v>30</v>
      </c>
      <c r="D145" s="23" t="s">
        <v>71</v>
      </c>
      <c r="E145" s="36" t="s">
        <v>74</v>
      </c>
      <c r="F145" s="31"/>
      <c r="G145" s="24">
        <f>G146+G148</f>
        <v>19720000</v>
      </c>
      <c r="H145" s="24">
        <f t="shared" ref="H145:I145" si="52">H146+H148</f>
        <v>17150000</v>
      </c>
      <c r="I145" s="24">
        <f t="shared" si="52"/>
        <v>17150000</v>
      </c>
      <c r="J145" s="121"/>
      <c r="K145" s="429"/>
    </row>
    <row r="146" spans="1:11" s="33" customFormat="1" ht="30" x14ac:dyDescent="0.25">
      <c r="A146" s="358" t="s">
        <v>904</v>
      </c>
      <c r="B146" s="46">
        <v>701</v>
      </c>
      <c r="C146" s="23" t="s">
        <v>30</v>
      </c>
      <c r="D146" s="23" t="s">
        <v>71</v>
      </c>
      <c r="E146" s="36" t="s">
        <v>905</v>
      </c>
      <c r="F146" s="31"/>
      <c r="G146" s="24">
        <f>G147</f>
        <v>17720000</v>
      </c>
      <c r="H146" s="24">
        <f t="shared" si="51"/>
        <v>17150000</v>
      </c>
      <c r="I146" s="24">
        <f t="shared" si="51"/>
        <v>17150000</v>
      </c>
      <c r="J146" s="121"/>
      <c r="K146" s="428"/>
    </row>
    <row r="147" spans="1:11" s="33" customFormat="1" x14ac:dyDescent="0.25">
      <c r="A147" s="358" t="s">
        <v>28</v>
      </c>
      <c r="B147" s="46">
        <v>701</v>
      </c>
      <c r="C147" s="23" t="s">
        <v>30</v>
      </c>
      <c r="D147" s="23" t="s">
        <v>71</v>
      </c>
      <c r="E147" s="36" t="s">
        <v>905</v>
      </c>
      <c r="F147" s="31">
        <v>800</v>
      </c>
      <c r="G147" s="24">
        <v>17720000</v>
      </c>
      <c r="H147" s="24">
        <v>17150000</v>
      </c>
      <c r="I147" s="24">
        <v>17150000</v>
      </c>
      <c r="J147" s="121"/>
      <c r="K147" s="429"/>
    </row>
    <row r="148" spans="1:11" s="33" customFormat="1" ht="30" x14ac:dyDescent="0.25">
      <c r="A148" s="358" t="s">
        <v>906</v>
      </c>
      <c r="B148" s="46">
        <v>701</v>
      </c>
      <c r="C148" s="23" t="s">
        <v>30</v>
      </c>
      <c r="D148" s="23" t="s">
        <v>71</v>
      </c>
      <c r="E148" s="36" t="s">
        <v>907</v>
      </c>
      <c r="F148" s="31"/>
      <c r="G148" s="24">
        <f>G149</f>
        <v>2000000</v>
      </c>
      <c r="H148" s="24">
        <f t="shared" ref="H148:I148" si="53">H149</f>
        <v>0</v>
      </c>
      <c r="I148" s="24">
        <f t="shared" si="53"/>
        <v>0</v>
      </c>
      <c r="J148" s="121"/>
      <c r="K148" s="428"/>
    </row>
    <row r="149" spans="1:11" s="33" customFormat="1" x14ac:dyDescent="0.25">
      <c r="A149" s="22" t="s">
        <v>28</v>
      </c>
      <c r="B149" s="498">
        <v>701</v>
      </c>
      <c r="C149" s="23" t="s">
        <v>30</v>
      </c>
      <c r="D149" s="23" t="s">
        <v>71</v>
      </c>
      <c r="E149" s="36" t="s">
        <v>907</v>
      </c>
      <c r="F149" s="31">
        <v>800</v>
      </c>
      <c r="G149" s="24">
        <v>2000000</v>
      </c>
      <c r="H149" s="24">
        <v>0</v>
      </c>
      <c r="I149" s="24">
        <v>0</v>
      </c>
      <c r="J149" s="121"/>
      <c r="K149" s="429"/>
    </row>
    <row r="150" spans="1:11" s="33" customFormat="1" x14ac:dyDescent="0.25">
      <c r="A150" s="34" t="s">
        <v>75</v>
      </c>
      <c r="B150" s="501">
        <v>701</v>
      </c>
      <c r="C150" s="19" t="s">
        <v>30</v>
      </c>
      <c r="D150" s="19" t="s">
        <v>76</v>
      </c>
      <c r="E150" s="30"/>
      <c r="F150" s="30"/>
      <c r="G150" s="20">
        <f t="shared" ref="G150:I150" si="54">G151</f>
        <v>166458555.79999998</v>
      </c>
      <c r="H150" s="20">
        <f t="shared" si="54"/>
        <v>15455434.5</v>
      </c>
      <c r="I150" s="20">
        <f t="shared" si="54"/>
        <v>15455434.5</v>
      </c>
      <c r="J150" s="121"/>
      <c r="K150" s="428"/>
    </row>
    <row r="151" spans="1:11" s="33" customFormat="1" ht="31.5" x14ac:dyDescent="0.25">
      <c r="A151" s="34" t="s">
        <v>72</v>
      </c>
      <c r="B151" s="501">
        <v>701</v>
      </c>
      <c r="C151" s="19" t="s">
        <v>30</v>
      </c>
      <c r="D151" s="19" t="s">
        <v>76</v>
      </c>
      <c r="E151" s="35" t="s">
        <v>73</v>
      </c>
      <c r="F151" s="30"/>
      <c r="G151" s="20">
        <f>G152+G155</f>
        <v>166458555.79999998</v>
      </c>
      <c r="H151" s="20">
        <f t="shared" ref="H151:I151" si="55">H152+H155</f>
        <v>15455434.5</v>
      </c>
      <c r="I151" s="20">
        <f t="shared" si="55"/>
        <v>15455434.5</v>
      </c>
      <c r="J151" s="121"/>
      <c r="K151" s="429"/>
    </row>
    <row r="152" spans="1:11" s="29" customFormat="1" x14ac:dyDescent="0.25">
      <c r="A152" s="358" t="s">
        <v>206</v>
      </c>
      <c r="B152" s="46">
        <v>701</v>
      </c>
      <c r="C152" s="23" t="s">
        <v>30</v>
      </c>
      <c r="D152" s="23" t="s">
        <v>76</v>
      </c>
      <c r="E152" s="36" t="s">
        <v>74</v>
      </c>
      <c r="F152" s="31"/>
      <c r="G152" s="24">
        <f>G153</f>
        <v>160172044.84999999</v>
      </c>
      <c r="H152" s="24">
        <f t="shared" ref="H152:I153" si="56">H153</f>
        <v>15455434.5</v>
      </c>
      <c r="I152" s="24">
        <f t="shared" si="56"/>
        <v>15455434.5</v>
      </c>
      <c r="J152" s="374"/>
      <c r="K152" s="428"/>
    </row>
    <row r="153" spans="1:11" s="29" customFormat="1" ht="45" x14ac:dyDescent="0.25">
      <c r="A153" s="358" t="s">
        <v>910</v>
      </c>
      <c r="B153" s="46">
        <v>701</v>
      </c>
      <c r="C153" s="23" t="s">
        <v>30</v>
      </c>
      <c r="D153" s="23" t="s">
        <v>76</v>
      </c>
      <c r="E153" s="36" t="s">
        <v>911</v>
      </c>
      <c r="F153" s="31"/>
      <c r="G153" s="24">
        <f>G154</f>
        <v>160172044.84999999</v>
      </c>
      <c r="H153" s="24">
        <f t="shared" si="56"/>
        <v>15455434.5</v>
      </c>
      <c r="I153" s="24">
        <f t="shared" si="56"/>
        <v>15455434.5</v>
      </c>
      <c r="J153" s="374"/>
      <c r="K153" s="429"/>
    </row>
    <row r="154" spans="1:11" s="33" customFormat="1" ht="30.75" x14ac:dyDescent="0.25">
      <c r="A154" s="22" t="s">
        <v>26</v>
      </c>
      <c r="B154" s="498">
        <v>701</v>
      </c>
      <c r="C154" s="23" t="s">
        <v>30</v>
      </c>
      <c r="D154" s="23" t="s">
        <v>76</v>
      </c>
      <c r="E154" s="36" t="s">
        <v>911</v>
      </c>
      <c r="F154" s="31">
        <v>200</v>
      </c>
      <c r="G154" s="24">
        <v>160172044.84999999</v>
      </c>
      <c r="H154" s="24">
        <v>15455434.5</v>
      </c>
      <c r="I154" s="24">
        <v>15455434.5</v>
      </c>
      <c r="J154" s="121"/>
      <c r="K154" s="428"/>
    </row>
    <row r="155" spans="1:11" s="33" customFormat="1" x14ac:dyDescent="0.25">
      <c r="A155" s="359" t="s">
        <v>52</v>
      </c>
      <c r="B155" s="502">
        <v>701</v>
      </c>
      <c r="C155" s="23" t="s">
        <v>30</v>
      </c>
      <c r="D155" s="23" t="s">
        <v>76</v>
      </c>
      <c r="E155" s="36" t="s">
        <v>208</v>
      </c>
      <c r="F155" s="31"/>
      <c r="G155" s="24">
        <f>G156</f>
        <v>6286510.9500000002</v>
      </c>
      <c r="H155" s="24">
        <f t="shared" ref="H155:I155" si="57">H156</f>
        <v>0</v>
      </c>
      <c r="I155" s="24">
        <f t="shared" si="57"/>
        <v>0</v>
      </c>
      <c r="J155" s="121"/>
      <c r="K155" s="429"/>
    </row>
    <row r="156" spans="1:11" s="33" customFormat="1" ht="60" x14ac:dyDescent="0.25">
      <c r="A156" s="359" t="s">
        <v>908</v>
      </c>
      <c r="B156" s="502">
        <v>701</v>
      </c>
      <c r="C156" s="23" t="s">
        <v>30</v>
      </c>
      <c r="D156" s="23" t="s">
        <v>76</v>
      </c>
      <c r="E156" s="36" t="s">
        <v>909</v>
      </c>
      <c r="F156" s="31"/>
      <c r="G156" s="24">
        <f>G157</f>
        <v>6286510.9500000002</v>
      </c>
      <c r="H156" s="24">
        <f t="shared" ref="H156:I156" si="58">H157</f>
        <v>0</v>
      </c>
      <c r="I156" s="24">
        <f t="shared" si="58"/>
        <v>0</v>
      </c>
      <c r="J156" s="121"/>
      <c r="K156" s="428"/>
    </row>
    <row r="157" spans="1:11" s="33" customFormat="1" ht="30.75" x14ac:dyDescent="0.25">
      <c r="A157" s="22" t="s">
        <v>26</v>
      </c>
      <c r="B157" s="498">
        <v>701</v>
      </c>
      <c r="C157" s="23" t="s">
        <v>30</v>
      </c>
      <c r="D157" s="23" t="s">
        <v>76</v>
      </c>
      <c r="E157" s="36" t="s">
        <v>909</v>
      </c>
      <c r="F157" s="31">
        <v>200</v>
      </c>
      <c r="G157" s="24">
        <f>'Приложение 5'!F109</f>
        <v>6286510.9500000002</v>
      </c>
      <c r="H157" s="24">
        <f>'Приложение 5'!G109</f>
        <v>0</v>
      </c>
      <c r="I157" s="24">
        <f>'Приложение 5'!H109</f>
        <v>0</v>
      </c>
      <c r="J157" s="121"/>
      <c r="K157" s="429"/>
    </row>
    <row r="158" spans="1:11" s="33" customFormat="1" ht="31.5" x14ac:dyDescent="0.25">
      <c r="A158" s="34" t="s">
        <v>77</v>
      </c>
      <c r="B158" s="501">
        <v>701</v>
      </c>
      <c r="C158" s="19" t="s">
        <v>30</v>
      </c>
      <c r="D158" s="19" t="s">
        <v>78</v>
      </c>
      <c r="E158" s="30"/>
      <c r="F158" s="30"/>
      <c r="G158" s="20">
        <f>G159+G176</f>
        <v>36759054</v>
      </c>
      <c r="H158" s="20">
        <f>H159+H176</f>
        <v>27471024</v>
      </c>
      <c r="I158" s="20">
        <f>I159+I176</f>
        <v>27950723.619999997</v>
      </c>
      <c r="J158" s="121"/>
      <c r="K158" s="428"/>
    </row>
    <row r="159" spans="1:11" s="29" customFormat="1" ht="31.5" x14ac:dyDescent="0.25">
      <c r="A159" s="34" t="s">
        <v>153</v>
      </c>
      <c r="B159" s="501">
        <v>701</v>
      </c>
      <c r="C159" s="19" t="s">
        <v>30</v>
      </c>
      <c r="D159" s="19" t="s">
        <v>78</v>
      </c>
      <c r="E159" s="35" t="s">
        <v>79</v>
      </c>
      <c r="F159" s="30"/>
      <c r="G159" s="20">
        <f>G160+G171</f>
        <v>36759054</v>
      </c>
      <c r="H159" s="20">
        <f>H160+H171</f>
        <v>27471024</v>
      </c>
      <c r="I159" s="20">
        <f>I160+I171</f>
        <v>27950723.619999997</v>
      </c>
      <c r="J159" s="374"/>
      <c r="K159" s="429"/>
    </row>
    <row r="160" spans="1:11" s="29" customFormat="1" ht="30.75" x14ac:dyDescent="0.25">
      <c r="A160" s="32" t="s">
        <v>212</v>
      </c>
      <c r="B160" s="499">
        <v>701</v>
      </c>
      <c r="C160" s="23" t="s">
        <v>30</v>
      </c>
      <c r="D160" s="23" t="s">
        <v>78</v>
      </c>
      <c r="E160" s="36" t="s">
        <v>80</v>
      </c>
      <c r="F160" s="31"/>
      <c r="G160" s="24">
        <f>G161+G163+G165+G167+G169</f>
        <v>20761500</v>
      </c>
      <c r="H160" s="24">
        <f t="shared" ref="H160:I160" si="59">H161+H163+H165+H167+H169</f>
        <v>12763960</v>
      </c>
      <c r="I160" s="24">
        <f t="shared" si="59"/>
        <v>12766518.4</v>
      </c>
      <c r="J160" s="374"/>
      <c r="K160" s="428"/>
    </row>
    <row r="161" spans="1:11" s="29" customFormat="1" ht="33.75" customHeight="1" x14ac:dyDescent="0.25">
      <c r="A161" s="32" t="s">
        <v>913</v>
      </c>
      <c r="B161" s="499">
        <v>701</v>
      </c>
      <c r="C161" s="23" t="s">
        <v>30</v>
      </c>
      <c r="D161" s="23" t="s">
        <v>78</v>
      </c>
      <c r="E161" s="36" t="s">
        <v>914</v>
      </c>
      <c r="F161" s="31"/>
      <c r="G161" s="24">
        <f>G162</f>
        <v>3230000</v>
      </c>
      <c r="H161" s="24">
        <f t="shared" ref="H161:I161" si="60">H162</f>
        <v>3230000</v>
      </c>
      <c r="I161" s="24">
        <f t="shared" si="60"/>
        <v>3230000</v>
      </c>
      <c r="J161" s="374"/>
      <c r="K161" s="429"/>
    </row>
    <row r="162" spans="1:11" s="29" customFormat="1" x14ac:dyDescent="0.25">
      <c r="A162" s="32" t="s">
        <v>28</v>
      </c>
      <c r="B162" s="499">
        <v>701</v>
      </c>
      <c r="C162" s="23" t="s">
        <v>30</v>
      </c>
      <c r="D162" s="23" t="s">
        <v>78</v>
      </c>
      <c r="E162" s="36" t="s">
        <v>914</v>
      </c>
      <c r="F162" s="31">
        <v>800</v>
      </c>
      <c r="G162" s="24">
        <v>3230000</v>
      </c>
      <c r="H162" s="24">
        <v>3230000</v>
      </c>
      <c r="I162" s="24">
        <v>3230000</v>
      </c>
      <c r="J162" s="374"/>
      <c r="K162" s="428"/>
    </row>
    <row r="163" spans="1:11" s="29" customFormat="1" ht="30.75" x14ac:dyDescent="0.25">
      <c r="A163" s="32" t="s">
        <v>916</v>
      </c>
      <c r="B163" s="499">
        <v>701</v>
      </c>
      <c r="C163" s="23" t="s">
        <v>30</v>
      </c>
      <c r="D163" s="23" t="s">
        <v>78</v>
      </c>
      <c r="E163" s="36" t="s">
        <v>915</v>
      </c>
      <c r="F163" s="31"/>
      <c r="G163" s="24">
        <f>G164</f>
        <v>1200000</v>
      </c>
      <c r="H163" s="24">
        <f t="shared" ref="H163:I163" si="61">H164</f>
        <v>1200000</v>
      </c>
      <c r="I163" s="24">
        <f t="shared" si="61"/>
        <v>1200000</v>
      </c>
      <c r="J163" s="374"/>
      <c r="K163" s="429"/>
    </row>
    <row r="164" spans="1:11" s="29" customFormat="1" x14ac:dyDescent="0.25">
      <c r="A164" s="32" t="s">
        <v>28</v>
      </c>
      <c r="B164" s="499">
        <v>701</v>
      </c>
      <c r="C164" s="23" t="s">
        <v>30</v>
      </c>
      <c r="D164" s="23" t="s">
        <v>78</v>
      </c>
      <c r="E164" s="36" t="s">
        <v>915</v>
      </c>
      <c r="F164" s="31">
        <v>800</v>
      </c>
      <c r="G164" s="24">
        <v>1200000</v>
      </c>
      <c r="H164" s="24">
        <v>1200000</v>
      </c>
      <c r="I164" s="24">
        <v>1200000</v>
      </c>
      <c r="J164" s="374"/>
      <c r="K164" s="428"/>
    </row>
    <row r="165" spans="1:11" s="29" customFormat="1" x14ac:dyDescent="0.25">
      <c r="A165" s="32" t="s">
        <v>917</v>
      </c>
      <c r="B165" s="499">
        <v>701</v>
      </c>
      <c r="C165" s="23" t="s">
        <v>30</v>
      </c>
      <c r="D165" s="23" t="s">
        <v>78</v>
      </c>
      <c r="E165" s="36" t="s">
        <v>918</v>
      </c>
      <c r="F165" s="31"/>
      <c r="G165" s="24">
        <f>G166</f>
        <v>211500</v>
      </c>
      <c r="H165" s="24">
        <f t="shared" ref="H165:I165" si="62">H166</f>
        <v>213960</v>
      </c>
      <c r="I165" s="24">
        <f t="shared" si="62"/>
        <v>216518.40000000002</v>
      </c>
      <c r="J165" s="374"/>
      <c r="K165" s="429"/>
    </row>
    <row r="166" spans="1:11" s="29" customFormat="1" ht="30.75" x14ac:dyDescent="0.25">
      <c r="A166" s="32" t="s">
        <v>26</v>
      </c>
      <c r="B166" s="499">
        <v>701</v>
      </c>
      <c r="C166" s="23" t="s">
        <v>30</v>
      </c>
      <c r="D166" s="23" t="s">
        <v>78</v>
      </c>
      <c r="E166" s="36" t="s">
        <v>918</v>
      </c>
      <c r="F166" s="31">
        <v>200</v>
      </c>
      <c r="G166" s="24">
        <v>211500</v>
      </c>
      <c r="H166" s="24">
        <v>213960</v>
      </c>
      <c r="I166" s="24">
        <v>216518.40000000002</v>
      </c>
      <c r="J166" s="374"/>
      <c r="K166" s="428"/>
    </row>
    <row r="167" spans="1:11" s="29" customFormat="1" ht="45.75" x14ac:dyDescent="0.25">
      <c r="A167" s="32" t="s">
        <v>921</v>
      </c>
      <c r="B167" s="499">
        <v>701</v>
      </c>
      <c r="C167" s="23" t="s">
        <v>30</v>
      </c>
      <c r="D167" s="23" t="s">
        <v>78</v>
      </c>
      <c r="E167" s="36" t="s">
        <v>919</v>
      </c>
      <c r="F167" s="31"/>
      <c r="G167" s="24">
        <f>G168</f>
        <v>16000000</v>
      </c>
      <c r="H167" s="24">
        <f t="shared" ref="H167:I167" si="63">H168</f>
        <v>8000000</v>
      </c>
      <c r="I167" s="24">
        <f t="shared" si="63"/>
        <v>8000000</v>
      </c>
      <c r="J167" s="374"/>
      <c r="K167" s="429"/>
    </row>
    <row r="168" spans="1:11" s="29" customFormat="1" x14ac:dyDescent="0.25">
      <c r="A168" s="32" t="s">
        <v>28</v>
      </c>
      <c r="B168" s="499">
        <v>701</v>
      </c>
      <c r="C168" s="23" t="s">
        <v>30</v>
      </c>
      <c r="D168" s="23" t="s">
        <v>78</v>
      </c>
      <c r="E168" s="36" t="s">
        <v>919</v>
      </c>
      <c r="F168" s="31">
        <v>800</v>
      </c>
      <c r="G168" s="24">
        <v>16000000</v>
      </c>
      <c r="H168" s="24">
        <v>8000000</v>
      </c>
      <c r="I168" s="24">
        <v>8000000</v>
      </c>
      <c r="J168" s="374"/>
      <c r="K168" s="428"/>
    </row>
    <row r="169" spans="1:11" s="29" customFormat="1" ht="45.75" x14ac:dyDescent="0.25">
      <c r="A169" s="32" t="s">
        <v>922</v>
      </c>
      <c r="B169" s="499">
        <v>701</v>
      </c>
      <c r="C169" s="23" t="s">
        <v>30</v>
      </c>
      <c r="D169" s="23" t="s">
        <v>78</v>
      </c>
      <c r="E169" s="36" t="s">
        <v>920</v>
      </c>
      <c r="F169" s="31"/>
      <c r="G169" s="24">
        <f>G170</f>
        <v>120000</v>
      </c>
      <c r="H169" s="24">
        <f t="shared" ref="H169:I169" si="64">H170</f>
        <v>120000</v>
      </c>
      <c r="I169" s="24">
        <f t="shared" si="64"/>
        <v>120000</v>
      </c>
      <c r="J169" s="374"/>
      <c r="K169" s="429"/>
    </row>
    <row r="170" spans="1:11" s="29" customFormat="1" x14ac:dyDescent="0.25">
      <c r="A170" s="32" t="s">
        <v>28</v>
      </c>
      <c r="B170" s="499">
        <v>701</v>
      </c>
      <c r="C170" s="23" t="s">
        <v>30</v>
      </c>
      <c r="D170" s="23" t="s">
        <v>78</v>
      </c>
      <c r="E170" s="36" t="s">
        <v>920</v>
      </c>
      <c r="F170" s="31">
        <v>800</v>
      </c>
      <c r="G170" s="24">
        <v>120000</v>
      </c>
      <c r="H170" s="24">
        <v>120000</v>
      </c>
      <c r="I170" s="24">
        <v>120000</v>
      </c>
      <c r="J170" s="374"/>
      <c r="K170" s="428"/>
    </row>
    <row r="171" spans="1:11" s="29" customFormat="1" x14ac:dyDescent="0.25">
      <c r="A171" s="359" t="s">
        <v>52</v>
      </c>
      <c r="B171" s="502">
        <v>701</v>
      </c>
      <c r="C171" s="23" t="s">
        <v>30</v>
      </c>
      <c r="D171" s="23" t="s">
        <v>78</v>
      </c>
      <c r="E171" s="36" t="s">
        <v>876</v>
      </c>
      <c r="F171" s="31"/>
      <c r="G171" s="24">
        <f>SUM(G173:G175)</f>
        <v>15997554</v>
      </c>
      <c r="H171" s="24">
        <f>SUM(H173:H175)</f>
        <v>14707064</v>
      </c>
      <c r="I171" s="24">
        <f>SUM(I173:I175)</f>
        <v>15184205.219999999</v>
      </c>
      <c r="J171" s="374"/>
      <c r="K171" s="429"/>
    </row>
    <row r="172" spans="1:11" s="29" customFormat="1" ht="30" x14ac:dyDescent="0.25">
      <c r="A172" s="359" t="s">
        <v>172</v>
      </c>
      <c r="B172" s="502">
        <v>701</v>
      </c>
      <c r="C172" s="23" t="s">
        <v>30</v>
      </c>
      <c r="D172" s="23" t="s">
        <v>78</v>
      </c>
      <c r="E172" s="36" t="s">
        <v>912</v>
      </c>
      <c r="F172" s="31"/>
      <c r="G172" s="24">
        <f>SUM(G173:G175)</f>
        <v>15997554</v>
      </c>
      <c r="H172" s="24">
        <f t="shared" ref="H172:I172" si="65">SUM(H173:H175)</f>
        <v>14707064</v>
      </c>
      <c r="I172" s="24">
        <f t="shared" si="65"/>
        <v>15184205.219999999</v>
      </c>
      <c r="J172" s="374"/>
      <c r="K172" s="428"/>
    </row>
    <row r="173" spans="1:11" s="29" customFormat="1" ht="75.75" x14ac:dyDescent="0.25">
      <c r="A173" s="22" t="s">
        <v>22</v>
      </c>
      <c r="B173" s="498">
        <v>701</v>
      </c>
      <c r="C173" s="23" t="s">
        <v>30</v>
      </c>
      <c r="D173" s="23" t="s">
        <v>78</v>
      </c>
      <c r="E173" s="36" t="s">
        <v>912</v>
      </c>
      <c r="F173" s="31">
        <v>100</v>
      </c>
      <c r="G173" s="24">
        <v>9306674</v>
      </c>
      <c r="H173" s="24">
        <v>8007578</v>
      </c>
      <c r="I173" s="24">
        <v>8222579.3200000003</v>
      </c>
      <c r="J173" s="374"/>
      <c r="K173" s="429"/>
    </row>
    <row r="174" spans="1:11" s="29" customFormat="1" ht="30.75" x14ac:dyDescent="0.25">
      <c r="A174" s="22" t="s">
        <v>26</v>
      </c>
      <c r="B174" s="498">
        <v>701</v>
      </c>
      <c r="C174" s="23" t="s">
        <v>30</v>
      </c>
      <c r="D174" s="23" t="s">
        <v>78</v>
      </c>
      <c r="E174" s="36" t="s">
        <v>912</v>
      </c>
      <c r="F174" s="31">
        <v>200</v>
      </c>
      <c r="G174" s="24">
        <v>5692980</v>
      </c>
      <c r="H174" s="24">
        <v>5701586</v>
      </c>
      <c r="I174" s="24">
        <v>5963725.8999999994</v>
      </c>
      <c r="J174" s="374"/>
      <c r="K174" s="428"/>
    </row>
    <row r="175" spans="1:11" s="29" customFormat="1" x14ac:dyDescent="0.25">
      <c r="A175" s="32" t="s">
        <v>28</v>
      </c>
      <c r="B175" s="499">
        <v>701</v>
      </c>
      <c r="C175" s="23" t="s">
        <v>30</v>
      </c>
      <c r="D175" s="23" t="s">
        <v>78</v>
      </c>
      <c r="E175" s="36" t="s">
        <v>912</v>
      </c>
      <c r="F175" s="31">
        <v>800</v>
      </c>
      <c r="G175" s="24">
        <v>997900</v>
      </c>
      <c r="H175" s="24">
        <v>997900</v>
      </c>
      <c r="I175" s="24">
        <v>997900</v>
      </c>
      <c r="J175" s="374"/>
      <c r="K175" s="429"/>
    </row>
    <row r="176" spans="1:11" s="33" customFormat="1" hidden="1" x14ac:dyDescent="0.25">
      <c r="A176" s="18" t="s">
        <v>18</v>
      </c>
      <c r="B176" s="497">
        <v>701</v>
      </c>
      <c r="C176" s="19" t="s">
        <v>30</v>
      </c>
      <c r="D176" s="19" t="s">
        <v>78</v>
      </c>
      <c r="E176" s="35" t="s">
        <v>19</v>
      </c>
      <c r="F176" s="30"/>
      <c r="G176" s="20">
        <f>G177</f>
        <v>0</v>
      </c>
      <c r="H176" s="20">
        <f>H177</f>
        <v>0</v>
      </c>
      <c r="I176" s="42"/>
      <c r="J176" s="121"/>
      <c r="K176" s="428"/>
    </row>
    <row r="177" spans="1:11" s="29" customFormat="1" hidden="1" x14ac:dyDescent="0.25">
      <c r="A177" s="22" t="s">
        <v>58</v>
      </c>
      <c r="B177" s="498">
        <v>701</v>
      </c>
      <c r="C177" s="23" t="s">
        <v>30</v>
      </c>
      <c r="D177" s="23" t="s">
        <v>78</v>
      </c>
      <c r="E177" s="36" t="s">
        <v>40</v>
      </c>
      <c r="F177" s="31"/>
      <c r="G177" s="24">
        <f>G178</f>
        <v>0</v>
      </c>
      <c r="H177" s="24">
        <f>H178</f>
        <v>0</v>
      </c>
      <c r="I177" s="28"/>
      <c r="J177" s="374"/>
      <c r="K177" s="429"/>
    </row>
    <row r="178" spans="1:11" s="29" customFormat="1" hidden="1" x14ac:dyDescent="0.25">
      <c r="A178" s="32" t="s">
        <v>28</v>
      </c>
      <c r="B178" s="499">
        <v>701</v>
      </c>
      <c r="C178" s="23" t="s">
        <v>30</v>
      </c>
      <c r="D178" s="23" t="s">
        <v>78</v>
      </c>
      <c r="E178" s="36" t="s">
        <v>40</v>
      </c>
      <c r="F178" s="31">
        <v>800</v>
      </c>
      <c r="G178" s="24">
        <f>'[1]Приложение 3'!G132</f>
        <v>0</v>
      </c>
      <c r="H178" s="24">
        <f>'[1]Приложение 3'!H132</f>
        <v>0</v>
      </c>
      <c r="I178" s="28"/>
      <c r="J178" s="374"/>
      <c r="K178" s="428"/>
    </row>
    <row r="179" spans="1:11" s="29" customFormat="1" hidden="1" x14ac:dyDescent="0.25">
      <c r="A179" s="18" t="s">
        <v>81</v>
      </c>
      <c r="B179" s="497">
        <v>701</v>
      </c>
      <c r="C179" s="19" t="s">
        <v>65</v>
      </c>
      <c r="D179" s="19"/>
      <c r="E179" s="35"/>
      <c r="F179" s="30"/>
      <c r="G179" s="20">
        <f t="shared" ref="G179:H182" si="66">G180</f>
        <v>0</v>
      </c>
      <c r="H179" s="20">
        <f t="shared" si="66"/>
        <v>0</v>
      </c>
      <c r="I179" s="28"/>
      <c r="J179" s="374"/>
      <c r="K179" s="429"/>
    </row>
    <row r="180" spans="1:11" s="29" customFormat="1" hidden="1" x14ac:dyDescent="0.25">
      <c r="A180" s="18" t="s">
        <v>82</v>
      </c>
      <c r="B180" s="497">
        <v>701</v>
      </c>
      <c r="C180" s="19" t="s">
        <v>65</v>
      </c>
      <c r="D180" s="19" t="s">
        <v>25</v>
      </c>
      <c r="E180" s="35"/>
      <c r="F180" s="30"/>
      <c r="G180" s="20">
        <f t="shared" si="66"/>
        <v>0</v>
      </c>
      <c r="H180" s="20">
        <f t="shared" si="66"/>
        <v>0</v>
      </c>
      <c r="I180" s="28"/>
      <c r="J180" s="374"/>
      <c r="K180" s="428"/>
    </row>
    <row r="181" spans="1:11" s="29" customFormat="1" hidden="1" x14ac:dyDescent="0.25">
      <c r="A181" s="18" t="s">
        <v>18</v>
      </c>
      <c r="B181" s="497">
        <v>701</v>
      </c>
      <c r="C181" s="19" t="s">
        <v>65</v>
      </c>
      <c r="D181" s="19" t="s">
        <v>25</v>
      </c>
      <c r="E181" s="35" t="s">
        <v>19</v>
      </c>
      <c r="F181" s="30"/>
      <c r="G181" s="20">
        <f t="shared" si="66"/>
        <v>0</v>
      </c>
      <c r="H181" s="20">
        <f t="shared" si="66"/>
        <v>0</v>
      </c>
      <c r="I181" s="28"/>
      <c r="J181" s="374"/>
      <c r="K181" s="429"/>
    </row>
    <row r="182" spans="1:11" s="29" customFormat="1" hidden="1" x14ac:dyDescent="0.25">
      <c r="A182" s="22" t="s">
        <v>58</v>
      </c>
      <c r="B182" s="498">
        <v>701</v>
      </c>
      <c r="C182" s="23" t="s">
        <v>65</v>
      </c>
      <c r="D182" s="23" t="s">
        <v>25</v>
      </c>
      <c r="E182" s="36" t="s">
        <v>40</v>
      </c>
      <c r="F182" s="31"/>
      <c r="G182" s="24">
        <f t="shared" si="66"/>
        <v>0</v>
      </c>
      <c r="H182" s="24">
        <f t="shared" si="66"/>
        <v>0</v>
      </c>
      <c r="I182" s="28"/>
      <c r="J182" s="374"/>
      <c r="K182" s="428"/>
    </row>
    <row r="183" spans="1:11" s="29" customFormat="1" ht="30.75" hidden="1" x14ac:dyDescent="0.25">
      <c r="A183" s="22" t="s">
        <v>26</v>
      </c>
      <c r="B183" s="498">
        <v>701</v>
      </c>
      <c r="C183" s="23" t="s">
        <v>65</v>
      </c>
      <c r="D183" s="23" t="s">
        <v>25</v>
      </c>
      <c r="E183" s="36" t="s">
        <v>40</v>
      </c>
      <c r="F183" s="31">
        <v>200</v>
      </c>
      <c r="G183" s="24">
        <f>'[1]Приложение 3'!G144</f>
        <v>0</v>
      </c>
      <c r="H183" s="24">
        <f>'[1]Приложение 3'!H144</f>
        <v>0</v>
      </c>
      <c r="I183" s="28"/>
      <c r="J183" s="374"/>
      <c r="K183" s="429"/>
    </row>
    <row r="184" spans="1:11" s="33" customFormat="1" x14ac:dyDescent="0.25">
      <c r="A184" s="34" t="s">
        <v>83</v>
      </c>
      <c r="B184" s="501">
        <v>701</v>
      </c>
      <c r="C184" s="19" t="s">
        <v>32</v>
      </c>
      <c r="D184" s="19"/>
      <c r="E184" s="30"/>
      <c r="F184" s="30"/>
      <c r="G184" s="20">
        <f t="shared" ref="G184:I186" si="67">G185</f>
        <v>30654124.239999998</v>
      </c>
      <c r="H184" s="20">
        <f t="shared" si="67"/>
        <v>31880289.210000001</v>
      </c>
      <c r="I184" s="20">
        <f t="shared" si="67"/>
        <v>33155500.780000001</v>
      </c>
      <c r="J184" s="121"/>
      <c r="K184" s="428"/>
    </row>
    <row r="185" spans="1:11" s="33" customFormat="1" ht="31.5" x14ac:dyDescent="0.25">
      <c r="A185" s="18" t="s">
        <v>84</v>
      </c>
      <c r="B185" s="497">
        <v>701</v>
      </c>
      <c r="C185" s="19" t="s">
        <v>32</v>
      </c>
      <c r="D185" s="19" t="s">
        <v>25</v>
      </c>
      <c r="E185" s="35"/>
      <c r="F185" s="30"/>
      <c r="G185" s="20">
        <f t="shared" si="67"/>
        <v>30654124.239999998</v>
      </c>
      <c r="H185" s="20">
        <f t="shared" si="67"/>
        <v>31880289.210000001</v>
      </c>
      <c r="I185" s="20">
        <f t="shared" si="67"/>
        <v>33155500.780000001</v>
      </c>
      <c r="J185" s="121"/>
      <c r="K185" s="429"/>
    </row>
    <row r="186" spans="1:11" s="33" customFormat="1" ht="31.5" x14ac:dyDescent="0.25">
      <c r="A186" s="34" t="s">
        <v>85</v>
      </c>
      <c r="B186" s="501">
        <v>701</v>
      </c>
      <c r="C186" s="19" t="s">
        <v>32</v>
      </c>
      <c r="D186" s="19" t="s">
        <v>25</v>
      </c>
      <c r="E186" s="360">
        <v>7100000000</v>
      </c>
      <c r="F186" s="218"/>
      <c r="G186" s="20">
        <f t="shared" si="67"/>
        <v>30654124.239999998</v>
      </c>
      <c r="H186" s="20">
        <f t="shared" si="67"/>
        <v>31880289.210000001</v>
      </c>
      <c r="I186" s="20">
        <f t="shared" si="67"/>
        <v>33155500.780000001</v>
      </c>
      <c r="J186" s="121"/>
      <c r="K186" s="428"/>
    </row>
    <row r="187" spans="1:11" s="33" customFormat="1" ht="45.75" x14ac:dyDescent="0.25">
      <c r="A187" s="32" t="s">
        <v>213</v>
      </c>
      <c r="B187" s="499">
        <v>701</v>
      </c>
      <c r="C187" s="23" t="s">
        <v>32</v>
      </c>
      <c r="D187" s="23" t="s">
        <v>25</v>
      </c>
      <c r="E187" s="354">
        <v>7130000000</v>
      </c>
      <c r="F187" s="215"/>
      <c r="G187" s="24">
        <f>G188+G190+G192+G194</f>
        <v>30654124.239999998</v>
      </c>
      <c r="H187" s="24">
        <f t="shared" ref="H187:I187" si="68">H188+H190+H192+H194</f>
        <v>31880289.210000001</v>
      </c>
      <c r="I187" s="24">
        <f t="shared" si="68"/>
        <v>33155500.780000001</v>
      </c>
      <c r="J187" s="121"/>
      <c r="K187" s="429"/>
    </row>
    <row r="188" spans="1:11" s="33" customFormat="1" ht="30.75" x14ac:dyDescent="0.25">
      <c r="A188" s="32" t="s">
        <v>923</v>
      </c>
      <c r="B188" s="499">
        <v>701</v>
      </c>
      <c r="C188" s="23" t="s">
        <v>32</v>
      </c>
      <c r="D188" s="23" t="s">
        <v>25</v>
      </c>
      <c r="E188" s="354">
        <v>7130010010</v>
      </c>
      <c r="F188" s="215"/>
      <c r="G188" s="24">
        <f>G189</f>
        <v>26245124.239999998</v>
      </c>
      <c r="H188" s="24">
        <f t="shared" ref="H188:I188" si="69">H189</f>
        <v>31611289.210000001</v>
      </c>
      <c r="I188" s="24">
        <f t="shared" si="69"/>
        <v>32886500.780000001</v>
      </c>
      <c r="J188" s="121"/>
      <c r="K188" s="428"/>
    </row>
    <row r="189" spans="1:11" s="33" customFormat="1" ht="30.75" x14ac:dyDescent="0.25">
      <c r="A189" s="32" t="s">
        <v>26</v>
      </c>
      <c r="B189" s="499">
        <v>701</v>
      </c>
      <c r="C189" s="23" t="s">
        <v>32</v>
      </c>
      <c r="D189" s="23" t="s">
        <v>25</v>
      </c>
      <c r="E189" s="354">
        <v>7130010010</v>
      </c>
      <c r="F189" s="215">
        <v>200</v>
      </c>
      <c r="G189" s="24">
        <v>26245124.239999998</v>
      </c>
      <c r="H189" s="24">
        <v>31611289.210000001</v>
      </c>
      <c r="I189" s="24">
        <v>32886500.780000001</v>
      </c>
      <c r="J189" s="121"/>
      <c r="K189" s="429"/>
    </row>
    <row r="190" spans="1:11" s="33" customFormat="1" ht="30.75" x14ac:dyDescent="0.25">
      <c r="A190" s="32" t="s">
        <v>924</v>
      </c>
      <c r="B190" s="499">
        <v>701</v>
      </c>
      <c r="C190" s="23" t="s">
        <v>32</v>
      </c>
      <c r="D190" s="23" t="s">
        <v>25</v>
      </c>
      <c r="E190" s="354">
        <v>7130010040</v>
      </c>
      <c r="F190" s="215"/>
      <c r="G190" s="24">
        <f>G191</f>
        <v>4215000</v>
      </c>
      <c r="H190" s="24">
        <f t="shared" ref="H190:I190" si="70">H191</f>
        <v>0</v>
      </c>
      <c r="I190" s="24">
        <f t="shared" si="70"/>
        <v>0</v>
      </c>
      <c r="J190" s="121"/>
      <c r="K190" s="428"/>
    </row>
    <row r="191" spans="1:11" s="33" customFormat="1" ht="30.75" x14ac:dyDescent="0.25">
      <c r="A191" s="32" t="s">
        <v>26</v>
      </c>
      <c r="B191" s="499">
        <v>701</v>
      </c>
      <c r="C191" s="23" t="s">
        <v>32</v>
      </c>
      <c r="D191" s="23" t="s">
        <v>25</v>
      </c>
      <c r="E191" s="354">
        <v>7130010040</v>
      </c>
      <c r="F191" s="215">
        <v>200</v>
      </c>
      <c r="G191" s="24">
        <v>4215000</v>
      </c>
      <c r="H191" s="24">
        <v>0</v>
      </c>
      <c r="I191" s="24">
        <v>0</v>
      </c>
      <c r="J191" s="121"/>
      <c r="K191" s="429"/>
    </row>
    <row r="192" spans="1:11" s="33" customFormat="1" ht="30.75" x14ac:dyDescent="0.25">
      <c r="A192" s="32" t="s">
        <v>925</v>
      </c>
      <c r="B192" s="499">
        <v>701</v>
      </c>
      <c r="C192" s="23" t="s">
        <v>32</v>
      </c>
      <c r="D192" s="23" t="s">
        <v>25</v>
      </c>
      <c r="E192" s="354">
        <v>7130010070</v>
      </c>
      <c r="F192" s="215"/>
      <c r="G192" s="24">
        <f>G193</f>
        <v>25000</v>
      </c>
      <c r="H192" s="24">
        <f t="shared" ref="H192:I192" si="71">H193</f>
        <v>25000</v>
      </c>
      <c r="I192" s="24">
        <f t="shared" si="71"/>
        <v>25000</v>
      </c>
      <c r="J192" s="121"/>
      <c r="K192" s="428"/>
    </row>
    <row r="193" spans="1:13" s="33" customFormat="1" ht="30.75" x14ac:dyDescent="0.25">
      <c r="A193" s="32" t="s">
        <v>26</v>
      </c>
      <c r="B193" s="499">
        <v>701</v>
      </c>
      <c r="C193" s="23" t="s">
        <v>32</v>
      </c>
      <c r="D193" s="23" t="s">
        <v>25</v>
      </c>
      <c r="E193" s="354">
        <v>7130010070</v>
      </c>
      <c r="F193" s="354">
        <v>200</v>
      </c>
      <c r="G193" s="24">
        <v>25000</v>
      </c>
      <c r="H193" s="24">
        <v>25000</v>
      </c>
      <c r="I193" s="24">
        <v>25000</v>
      </c>
      <c r="J193" s="121"/>
      <c r="K193" s="429"/>
      <c r="L193" s="121"/>
    </row>
    <row r="194" spans="1:13" s="33" customFormat="1" x14ac:dyDescent="0.25">
      <c r="A194" s="32" t="s">
        <v>926</v>
      </c>
      <c r="B194" s="499">
        <v>701</v>
      </c>
      <c r="C194" s="23" t="s">
        <v>32</v>
      </c>
      <c r="D194" s="23" t="s">
        <v>25</v>
      </c>
      <c r="E194" s="354">
        <v>7130010080</v>
      </c>
      <c r="F194" s="354"/>
      <c r="G194" s="24">
        <f>G195</f>
        <v>169000</v>
      </c>
      <c r="H194" s="24">
        <f t="shared" ref="H194:I194" si="72">H195</f>
        <v>244000</v>
      </c>
      <c r="I194" s="24">
        <f t="shared" si="72"/>
        <v>244000</v>
      </c>
      <c r="J194" s="375"/>
      <c r="K194" s="428"/>
      <c r="L194" s="121"/>
    </row>
    <row r="195" spans="1:13" s="33" customFormat="1" ht="30" x14ac:dyDescent="0.25">
      <c r="A195" s="37" t="s">
        <v>26</v>
      </c>
      <c r="B195" s="503">
        <v>701</v>
      </c>
      <c r="C195" s="23" t="s">
        <v>32</v>
      </c>
      <c r="D195" s="23" t="s">
        <v>25</v>
      </c>
      <c r="E195" s="354">
        <v>7130010080</v>
      </c>
      <c r="F195" s="354">
        <v>200</v>
      </c>
      <c r="G195" s="430">
        <v>169000</v>
      </c>
      <c r="H195" s="430">
        <v>244000</v>
      </c>
      <c r="I195" s="430">
        <v>244000</v>
      </c>
      <c r="J195" s="431"/>
      <c r="K195" s="429"/>
      <c r="L195" s="431"/>
    </row>
    <row r="196" spans="1:13" s="33" customFormat="1" x14ac:dyDescent="0.25">
      <c r="A196" s="34" t="s">
        <v>87</v>
      </c>
      <c r="B196" s="501">
        <v>701</v>
      </c>
      <c r="C196" s="19" t="s">
        <v>34</v>
      </c>
      <c r="D196" s="19"/>
      <c r="E196" s="30"/>
      <c r="F196" s="30"/>
      <c r="G196" s="20">
        <f>G197+G210+G239+G302+G329+G258</f>
        <v>1442093253.6199999</v>
      </c>
      <c r="H196" s="20">
        <f>H197+H210+H239+H302+H329+H258</f>
        <v>1334651200.9744</v>
      </c>
      <c r="I196" s="20">
        <f>I197+I210+I239+I302+I329+I258</f>
        <v>1364209207.4908001</v>
      </c>
      <c r="J196" s="121"/>
      <c r="K196" s="428"/>
      <c r="L196" s="116"/>
      <c r="M196" s="116"/>
    </row>
    <row r="197" spans="1:13" s="33" customFormat="1" x14ac:dyDescent="0.25">
      <c r="A197" s="34" t="s">
        <v>88</v>
      </c>
      <c r="B197" s="501">
        <v>701</v>
      </c>
      <c r="C197" s="19" t="s">
        <v>34</v>
      </c>
      <c r="D197" s="19" t="s">
        <v>15</v>
      </c>
      <c r="E197" s="30"/>
      <c r="F197" s="30"/>
      <c r="G197" s="20">
        <f>G198+G205</f>
        <v>392137112.92999995</v>
      </c>
      <c r="H197" s="20">
        <f>H198+H205</f>
        <v>388941350.53000003</v>
      </c>
      <c r="I197" s="20">
        <f>I198+I205</f>
        <v>402363350.30000007</v>
      </c>
      <c r="J197" s="121"/>
      <c r="K197" s="429"/>
    </row>
    <row r="198" spans="1:13" s="38" customFormat="1" x14ac:dyDescent="0.25">
      <c r="A198" s="34" t="s">
        <v>89</v>
      </c>
      <c r="B198" s="501">
        <v>701</v>
      </c>
      <c r="C198" s="19" t="s">
        <v>34</v>
      </c>
      <c r="D198" s="19" t="s">
        <v>15</v>
      </c>
      <c r="E198" s="35" t="s">
        <v>90</v>
      </c>
      <c r="F198" s="30"/>
      <c r="G198" s="20">
        <f>G199</f>
        <v>384526634.64999998</v>
      </c>
      <c r="H198" s="20">
        <f>H199</f>
        <v>381617159.83000004</v>
      </c>
      <c r="I198" s="20">
        <f>I199</f>
        <v>395325447.19000006</v>
      </c>
      <c r="J198" s="376"/>
      <c r="K198" s="428"/>
    </row>
    <row r="199" spans="1:13" s="1" customFormat="1" ht="15" x14ac:dyDescent="0.2">
      <c r="A199" s="361" t="s">
        <v>52</v>
      </c>
      <c r="B199" s="504">
        <v>701</v>
      </c>
      <c r="C199" s="23" t="s">
        <v>34</v>
      </c>
      <c r="D199" s="23" t="s">
        <v>15</v>
      </c>
      <c r="E199" s="36" t="s">
        <v>91</v>
      </c>
      <c r="F199" s="31"/>
      <c r="G199" s="24">
        <f>G200</f>
        <v>384526634.64999998</v>
      </c>
      <c r="H199" s="24">
        <f t="shared" ref="H199:I199" si="73">H200</f>
        <v>381617159.83000004</v>
      </c>
      <c r="I199" s="24">
        <f t="shared" si="73"/>
        <v>395325447.19000006</v>
      </c>
      <c r="J199" s="377"/>
      <c r="K199" s="429"/>
    </row>
    <row r="200" spans="1:13" s="1" customFormat="1" ht="30" x14ac:dyDescent="0.2">
      <c r="A200" s="361" t="s">
        <v>979</v>
      </c>
      <c r="B200" s="504">
        <v>701</v>
      </c>
      <c r="C200" s="23" t="s">
        <v>34</v>
      </c>
      <c r="D200" s="23" t="s">
        <v>15</v>
      </c>
      <c r="E200" s="36">
        <v>5840022001</v>
      </c>
      <c r="F200" s="31"/>
      <c r="G200" s="24">
        <f>SUM(G201:G204)</f>
        <v>384526634.64999998</v>
      </c>
      <c r="H200" s="24">
        <f t="shared" ref="H200:I200" si="74">SUM(H201:H204)</f>
        <v>381617159.83000004</v>
      </c>
      <c r="I200" s="24">
        <f t="shared" si="74"/>
        <v>395325447.19000006</v>
      </c>
      <c r="J200" s="377"/>
      <c r="K200" s="428"/>
    </row>
    <row r="201" spans="1:13" s="38" customFormat="1" ht="75" x14ac:dyDescent="0.2">
      <c r="A201" s="32" t="s">
        <v>22</v>
      </c>
      <c r="B201" s="499">
        <v>701</v>
      </c>
      <c r="C201" s="23" t="s">
        <v>34</v>
      </c>
      <c r="D201" s="23" t="s">
        <v>15</v>
      </c>
      <c r="E201" s="36">
        <v>5840022001</v>
      </c>
      <c r="F201" s="31">
        <v>100</v>
      </c>
      <c r="G201" s="28">
        <f>'Приложение 5'!F138</f>
        <v>195941035.19</v>
      </c>
      <c r="H201" s="28">
        <f>'Приложение 5'!G138</f>
        <v>195941035.19</v>
      </c>
      <c r="I201" s="28">
        <f>'Приложение 5'!H138</f>
        <v>199594401.33000001</v>
      </c>
      <c r="J201" s="376"/>
      <c r="K201" s="429"/>
    </row>
    <row r="202" spans="1:13" s="38" customFormat="1" ht="30" x14ac:dyDescent="0.2">
      <c r="A202" s="22" t="s">
        <v>26</v>
      </c>
      <c r="B202" s="498">
        <v>701</v>
      </c>
      <c r="C202" s="23" t="s">
        <v>34</v>
      </c>
      <c r="D202" s="23" t="s">
        <v>15</v>
      </c>
      <c r="E202" s="36">
        <v>5840022001</v>
      </c>
      <c r="F202" s="31">
        <v>200</v>
      </c>
      <c r="G202" s="28">
        <f>'Приложение 5'!F139</f>
        <v>184734783.46000001</v>
      </c>
      <c r="H202" s="28">
        <f>'Приложение 5'!G139</f>
        <v>181816340.64000002</v>
      </c>
      <c r="I202" s="28">
        <f>'Приложение 5'!H139</f>
        <v>191871261.86000001</v>
      </c>
      <c r="J202" s="376"/>
      <c r="K202" s="428"/>
    </row>
    <row r="203" spans="1:13" s="38" customFormat="1" ht="15" x14ac:dyDescent="0.2">
      <c r="A203" s="32" t="s">
        <v>54</v>
      </c>
      <c r="B203" s="499">
        <v>701</v>
      </c>
      <c r="C203" s="23" t="s">
        <v>34</v>
      </c>
      <c r="D203" s="23" t="s">
        <v>15</v>
      </c>
      <c r="E203" s="36">
        <v>5840022001</v>
      </c>
      <c r="F203" s="31">
        <v>300</v>
      </c>
      <c r="G203" s="28">
        <f>'Приложение 5'!F140</f>
        <v>0</v>
      </c>
      <c r="H203" s="28">
        <f>'Приложение 5'!G140</f>
        <v>0</v>
      </c>
      <c r="I203" s="28">
        <f>'Приложение 5'!H140</f>
        <v>0</v>
      </c>
      <c r="J203" s="376"/>
      <c r="K203" s="429"/>
    </row>
    <row r="204" spans="1:13" s="33" customFormat="1" x14ac:dyDescent="0.25">
      <c r="A204" s="32" t="s">
        <v>28</v>
      </c>
      <c r="B204" s="499">
        <v>701</v>
      </c>
      <c r="C204" s="23" t="s">
        <v>34</v>
      </c>
      <c r="D204" s="23" t="s">
        <v>15</v>
      </c>
      <c r="E204" s="36">
        <v>5840022001</v>
      </c>
      <c r="F204" s="31">
        <v>800</v>
      </c>
      <c r="G204" s="28">
        <f>'Приложение 5'!F141</f>
        <v>3850816</v>
      </c>
      <c r="H204" s="28">
        <f>'Приложение 5'!G141</f>
        <v>3859784</v>
      </c>
      <c r="I204" s="28">
        <f>'Приложение 5'!H141</f>
        <v>3859784</v>
      </c>
      <c r="J204" s="121"/>
      <c r="K204" s="428"/>
    </row>
    <row r="205" spans="1:13" s="33" customFormat="1" x14ac:dyDescent="0.25">
      <c r="A205" s="18" t="s">
        <v>18</v>
      </c>
      <c r="B205" s="497">
        <v>701</v>
      </c>
      <c r="C205" s="19" t="s">
        <v>34</v>
      </c>
      <c r="D205" s="19" t="s">
        <v>15</v>
      </c>
      <c r="E205" s="39" t="s">
        <v>19</v>
      </c>
      <c r="F205" s="30"/>
      <c r="G205" s="20">
        <f t="shared" ref="G205:I206" si="75">G206</f>
        <v>7610478.2800000003</v>
      </c>
      <c r="H205" s="20">
        <f t="shared" si="75"/>
        <v>7324190.7000000002</v>
      </c>
      <c r="I205" s="20">
        <f t="shared" si="75"/>
        <v>7037903.1100000003</v>
      </c>
      <c r="J205" s="121"/>
      <c r="K205" s="429"/>
    </row>
    <row r="206" spans="1:13" s="33" customFormat="1" x14ac:dyDescent="0.25">
      <c r="A206" s="22" t="s">
        <v>58</v>
      </c>
      <c r="B206" s="498">
        <v>701</v>
      </c>
      <c r="C206" s="23" t="s">
        <v>34</v>
      </c>
      <c r="D206" s="23" t="s">
        <v>15</v>
      </c>
      <c r="E206" s="40" t="s">
        <v>40</v>
      </c>
      <c r="F206" s="31"/>
      <c r="G206" s="24">
        <f>G207</f>
        <v>7610478.2800000003</v>
      </c>
      <c r="H206" s="24">
        <f t="shared" si="75"/>
        <v>7324190.7000000002</v>
      </c>
      <c r="I206" s="24">
        <f t="shared" si="75"/>
        <v>7037903.1100000003</v>
      </c>
      <c r="J206" s="121"/>
      <c r="K206" s="428"/>
    </row>
    <row r="207" spans="1:13" s="33" customFormat="1" ht="30.75" x14ac:dyDescent="0.25">
      <c r="A207" s="22" t="s">
        <v>173</v>
      </c>
      <c r="B207" s="498">
        <v>701</v>
      </c>
      <c r="C207" s="23" t="s">
        <v>34</v>
      </c>
      <c r="D207" s="23" t="s">
        <v>15</v>
      </c>
      <c r="E207" s="40" t="s">
        <v>174</v>
      </c>
      <c r="F207" s="31"/>
      <c r="G207" s="24">
        <f>SUM(G208:G209)</f>
        <v>7610478.2800000003</v>
      </c>
      <c r="H207" s="24">
        <f>SUM(H208:H209)</f>
        <v>7324190.7000000002</v>
      </c>
      <c r="I207" s="24">
        <f>SUM(I208:I209)</f>
        <v>7037903.1100000003</v>
      </c>
      <c r="J207" s="121"/>
      <c r="K207" s="429"/>
    </row>
    <row r="208" spans="1:13" s="33" customFormat="1" ht="30.75" hidden="1" x14ac:dyDescent="0.25">
      <c r="A208" s="22" t="s">
        <v>26</v>
      </c>
      <c r="B208" s="498">
        <v>701</v>
      </c>
      <c r="C208" s="23" t="s">
        <v>34</v>
      </c>
      <c r="D208" s="23" t="s">
        <v>15</v>
      </c>
      <c r="E208" s="40" t="s">
        <v>174</v>
      </c>
      <c r="F208" s="31">
        <v>200</v>
      </c>
      <c r="G208" s="24"/>
      <c r="H208" s="24"/>
      <c r="I208" s="24"/>
      <c r="J208" s="121"/>
      <c r="K208" s="428"/>
    </row>
    <row r="209" spans="1:13" s="33" customFormat="1" x14ac:dyDescent="0.25">
      <c r="A209" s="32" t="s">
        <v>28</v>
      </c>
      <c r="B209" s="499">
        <v>701</v>
      </c>
      <c r="C209" s="23" t="s">
        <v>34</v>
      </c>
      <c r="D209" s="23" t="s">
        <v>15</v>
      </c>
      <c r="E209" s="40" t="s">
        <v>174</v>
      </c>
      <c r="F209" s="31">
        <v>800</v>
      </c>
      <c r="G209" s="24">
        <f>'Приложение 4'!F152</f>
        <v>7610478.2800000003</v>
      </c>
      <c r="H209" s="24">
        <f>'Приложение 4'!G152</f>
        <v>7324190.7000000002</v>
      </c>
      <c r="I209" s="24">
        <f>'Приложение 4'!H152</f>
        <v>7037903.1100000003</v>
      </c>
      <c r="J209" s="121"/>
      <c r="K209" s="429"/>
    </row>
    <row r="210" spans="1:13" s="33" customFormat="1" x14ac:dyDescent="0.25">
      <c r="A210" s="34" t="s">
        <v>92</v>
      </c>
      <c r="B210" s="501">
        <v>701</v>
      </c>
      <c r="C210" s="19" t="s">
        <v>34</v>
      </c>
      <c r="D210" s="19" t="s">
        <v>17</v>
      </c>
      <c r="E210" s="30"/>
      <c r="F210" s="30"/>
      <c r="G210" s="20">
        <f>G211+G229+G233</f>
        <v>638491606.35000002</v>
      </c>
      <c r="H210" s="20">
        <f>H211+H229+H233</f>
        <v>527472658.45999998</v>
      </c>
      <c r="I210" s="20">
        <f>I211+I229+I233</f>
        <v>537328644.54999995</v>
      </c>
      <c r="J210" s="121"/>
      <c r="K210" s="428"/>
    </row>
    <row r="211" spans="1:13" s="33" customFormat="1" x14ac:dyDescent="0.25">
      <c r="A211" s="34" t="s">
        <v>89</v>
      </c>
      <c r="B211" s="501">
        <v>701</v>
      </c>
      <c r="C211" s="19" t="s">
        <v>34</v>
      </c>
      <c r="D211" s="19" t="s">
        <v>17</v>
      </c>
      <c r="E211" s="35" t="s">
        <v>90</v>
      </c>
      <c r="F211" s="30"/>
      <c r="G211" s="20">
        <f>G220+G216+G212</f>
        <v>538491606.35000002</v>
      </c>
      <c r="H211" s="20">
        <f>H220+H216+H212</f>
        <v>527472658.45999998</v>
      </c>
      <c r="I211" s="20">
        <f>I220+I216+I212</f>
        <v>537328644.54999995</v>
      </c>
      <c r="J211" s="121"/>
      <c r="K211" s="429"/>
    </row>
    <row r="212" spans="1:13" s="29" customFormat="1" ht="60.75" x14ac:dyDescent="0.25">
      <c r="A212" s="32" t="s">
        <v>980</v>
      </c>
      <c r="B212" s="499">
        <v>701</v>
      </c>
      <c r="C212" s="23" t="s">
        <v>34</v>
      </c>
      <c r="D212" s="23" t="s">
        <v>17</v>
      </c>
      <c r="E212" s="36" t="s">
        <v>94</v>
      </c>
      <c r="F212" s="31"/>
      <c r="G212" s="24">
        <f>G213</f>
        <v>88434</v>
      </c>
      <c r="H212" s="24">
        <f t="shared" ref="H212:I212" si="76">H213</f>
        <v>88434</v>
      </c>
      <c r="I212" s="24">
        <f t="shared" si="76"/>
        <v>86783.78</v>
      </c>
      <c r="J212" s="374"/>
      <c r="K212" s="428"/>
    </row>
    <row r="213" spans="1:13" s="29" customFormat="1" ht="60.75" x14ac:dyDescent="0.25">
      <c r="A213" s="32" t="s">
        <v>982</v>
      </c>
      <c r="B213" s="499">
        <v>701</v>
      </c>
      <c r="C213" s="23" t="s">
        <v>34</v>
      </c>
      <c r="D213" s="23" t="s">
        <v>17</v>
      </c>
      <c r="E213" s="36" t="s">
        <v>981</v>
      </c>
      <c r="F213" s="31"/>
      <c r="G213" s="24">
        <f>SUM(G214:G215)</f>
        <v>88434</v>
      </c>
      <c r="H213" s="24">
        <f t="shared" ref="H213:I213" si="77">SUM(H214:H215)</f>
        <v>88434</v>
      </c>
      <c r="I213" s="24">
        <f t="shared" si="77"/>
        <v>86783.78</v>
      </c>
      <c r="J213" s="374"/>
      <c r="K213" s="429"/>
    </row>
    <row r="214" spans="1:13" s="33" customFormat="1" ht="75.75" x14ac:dyDescent="0.25">
      <c r="A214" s="32" t="s">
        <v>22</v>
      </c>
      <c r="B214" s="499">
        <v>701</v>
      </c>
      <c r="C214" s="23" t="s">
        <v>34</v>
      </c>
      <c r="D214" s="23" t="s">
        <v>17</v>
      </c>
      <c r="E214" s="135" t="s">
        <v>981</v>
      </c>
      <c r="F214" s="136" t="s">
        <v>23</v>
      </c>
      <c r="G214" s="24">
        <f>'Приложение 5'!F149</f>
        <v>32425.8</v>
      </c>
      <c r="H214" s="24">
        <f>'Приложение 5'!G149</f>
        <v>32425.8</v>
      </c>
      <c r="I214" s="24">
        <f>'Приложение 5'!H149</f>
        <v>30775.579999999998</v>
      </c>
      <c r="J214" s="121"/>
      <c r="K214" s="428"/>
    </row>
    <row r="215" spans="1:13" s="33" customFormat="1" ht="30.75" x14ac:dyDescent="0.25">
      <c r="A215" s="32" t="s">
        <v>56</v>
      </c>
      <c r="B215" s="499">
        <v>701</v>
      </c>
      <c r="C215" s="23" t="s">
        <v>34</v>
      </c>
      <c r="D215" s="23" t="s">
        <v>17</v>
      </c>
      <c r="E215" s="135" t="s">
        <v>981</v>
      </c>
      <c r="F215" s="136" t="s">
        <v>57</v>
      </c>
      <c r="G215" s="24">
        <f>'Приложение 5'!F150</f>
        <v>56008.2</v>
      </c>
      <c r="H215" s="24">
        <f>'Приложение 5'!G150</f>
        <v>56008.2</v>
      </c>
      <c r="I215" s="24">
        <f>'Приложение 5'!H150</f>
        <v>56008.2</v>
      </c>
      <c r="J215" s="121"/>
      <c r="K215" s="429"/>
    </row>
    <row r="216" spans="1:13" s="29" customFormat="1" ht="30.75" x14ac:dyDescent="0.25">
      <c r="A216" s="32" t="s">
        <v>872</v>
      </c>
      <c r="B216" s="499">
        <v>701</v>
      </c>
      <c r="C216" s="23" t="s">
        <v>34</v>
      </c>
      <c r="D216" s="23" t="s">
        <v>17</v>
      </c>
      <c r="E216" s="36" t="s">
        <v>95</v>
      </c>
      <c r="F216" s="31"/>
      <c r="G216" s="24">
        <f>G217</f>
        <v>3801420.01</v>
      </c>
      <c r="H216" s="24">
        <f t="shared" ref="H216:I216" si="78">H217</f>
        <v>0</v>
      </c>
      <c r="I216" s="24">
        <f t="shared" si="78"/>
        <v>0</v>
      </c>
      <c r="J216" s="374"/>
      <c r="K216" s="428"/>
    </row>
    <row r="217" spans="1:13" s="29" customFormat="1" ht="30.75" x14ac:dyDescent="0.25">
      <c r="A217" s="32" t="s">
        <v>984</v>
      </c>
      <c r="B217" s="499">
        <v>701</v>
      </c>
      <c r="C217" s="23" t="s">
        <v>34</v>
      </c>
      <c r="D217" s="23" t="s">
        <v>17</v>
      </c>
      <c r="E217" s="36" t="s">
        <v>983</v>
      </c>
      <c r="F217" s="31"/>
      <c r="G217" s="24">
        <f>SUM(G218:G219)</f>
        <v>3801420.01</v>
      </c>
      <c r="H217" s="24">
        <f t="shared" ref="H217:I217" si="79">SUM(H218:H219)</f>
        <v>0</v>
      </c>
      <c r="I217" s="24">
        <f t="shared" si="79"/>
        <v>0</v>
      </c>
      <c r="J217" s="374"/>
      <c r="K217" s="429"/>
    </row>
    <row r="218" spans="1:13" s="29" customFormat="1" ht="30.75" x14ac:dyDescent="0.25">
      <c r="A218" s="22" t="s">
        <v>26</v>
      </c>
      <c r="B218" s="498">
        <v>701</v>
      </c>
      <c r="C218" s="23" t="s">
        <v>34</v>
      </c>
      <c r="D218" s="23" t="s">
        <v>17</v>
      </c>
      <c r="E218" s="36" t="s">
        <v>95</v>
      </c>
      <c r="F218" s="31">
        <v>200</v>
      </c>
      <c r="G218" s="24">
        <f>'Приложение 5'!F152</f>
        <v>576496.01</v>
      </c>
      <c r="H218" s="24">
        <f>'Приложение 5'!G152</f>
        <v>0</v>
      </c>
      <c r="I218" s="24">
        <f>'Приложение 5'!H152</f>
        <v>0</v>
      </c>
      <c r="J218" s="374"/>
      <c r="K218" s="428"/>
    </row>
    <row r="219" spans="1:13" s="29" customFormat="1" ht="30.75" x14ac:dyDescent="0.25">
      <c r="A219" s="32" t="s">
        <v>56</v>
      </c>
      <c r="B219" s="499">
        <v>701</v>
      </c>
      <c r="C219" s="23" t="s">
        <v>34</v>
      </c>
      <c r="D219" s="23" t="s">
        <v>17</v>
      </c>
      <c r="E219" s="36" t="s">
        <v>95</v>
      </c>
      <c r="F219" s="31">
        <v>600</v>
      </c>
      <c r="G219" s="24">
        <f>'Приложение 5'!F153</f>
        <v>3224924</v>
      </c>
      <c r="H219" s="24">
        <f>'Приложение 5'!G153</f>
        <v>0</v>
      </c>
      <c r="I219" s="24">
        <f>'Приложение 5'!H153</f>
        <v>0</v>
      </c>
      <c r="J219" s="374"/>
      <c r="K219" s="429"/>
    </row>
    <row r="220" spans="1:13" s="33" customFormat="1" x14ac:dyDescent="0.25">
      <c r="A220" s="361" t="s">
        <v>52</v>
      </c>
      <c r="B220" s="504">
        <v>701</v>
      </c>
      <c r="C220" s="23" t="s">
        <v>34</v>
      </c>
      <c r="D220" s="23" t="s">
        <v>17</v>
      </c>
      <c r="E220" s="36" t="s">
        <v>91</v>
      </c>
      <c r="F220" s="31"/>
      <c r="G220" s="24">
        <f>G221+G226</f>
        <v>534601752.33999997</v>
      </c>
      <c r="H220" s="24">
        <f t="shared" ref="H220:I220" si="80">H221+H226</f>
        <v>527384224.45999998</v>
      </c>
      <c r="I220" s="24">
        <f t="shared" si="80"/>
        <v>537241860.76999998</v>
      </c>
      <c r="J220" s="121"/>
      <c r="K220" s="428"/>
      <c r="L220" s="383"/>
      <c r="M220" s="383"/>
    </row>
    <row r="221" spans="1:13" s="33" customFormat="1" ht="45" x14ac:dyDescent="0.25">
      <c r="A221" s="361" t="s">
        <v>985</v>
      </c>
      <c r="B221" s="504">
        <v>701</v>
      </c>
      <c r="C221" s="23" t="s">
        <v>34</v>
      </c>
      <c r="D221" s="23" t="s">
        <v>17</v>
      </c>
      <c r="E221" s="36">
        <v>5840022002</v>
      </c>
      <c r="F221" s="31"/>
      <c r="G221" s="24">
        <f>SUM(G222:G225)</f>
        <v>528872552.33999997</v>
      </c>
      <c r="H221" s="24">
        <f t="shared" ref="H221:I221" si="81">SUM(H222:H225)</f>
        <v>523015450.26999998</v>
      </c>
      <c r="I221" s="24">
        <f t="shared" si="81"/>
        <v>532717455.61000001</v>
      </c>
      <c r="J221" s="121"/>
      <c r="K221" s="429"/>
    </row>
    <row r="222" spans="1:13" s="33" customFormat="1" ht="75.75" x14ac:dyDescent="0.25">
      <c r="A222" s="22" t="s">
        <v>22</v>
      </c>
      <c r="B222" s="498">
        <v>701</v>
      </c>
      <c r="C222" s="23" t="s">
        <v>34</v>
      </c>
      <c r="D222" s="23" t="s">
        <v>17</v>
      </c>
      <c r="E222" s="36">
        <v>5840022002</v>
      </c>
      <c r="F222" s="31">
        <v>100</v>
      </c>
      <c r="G222" s="28">
        <f>'Приложение 5'!F155</f>
        <v>108771833.90000001</v>
      </c>
      <c r="H222" s="28">
        <f>'Приложение 5'!G155</f>
        <v>111833533.09999999</v>
      </c>
      <c r="I222" s="28">
        <f>'Приложение 5'!H155</f>
        <v>112903891.59</v>
      </c>
      <c r="J222" s="121"/>
      <c r="K222" s="428"/>
    </row>
    <row r="223" spans="1:13" s="33" customFormat="1" ht="30.75" x14ac:dyDescent="0.25">
      <c r="A223" s="22" t="s">
        <v>26</v>
      </c>
      <c r="B223" s="498">
        <v>701</v>
      </c>
      <c r="C223" s="23" t="s">
        <v>34</v>
      </c>
      <c r="D223" s="23" t="s">
        <v>17</v>
      </c>
      <c r="E223" s="36">
        <v>5840022002</v>
      </c>
      <c r="F223" s="31">
        <v>200</v>
      </c>
      <c r="G223" s="28">
        <f>'Приложение 5'!F156-G227</f>
        <v>87823811.839999989</v>
      </c>
      <c r="H223" s="28">
        <f>'Приложение 5'!G156-H227</f>
        <v>81852600.780000001</v>
      </c>
      <c r="I223" s="28">
        <f>'Приложение 5'!H156-I227</f>
        <v>85018159.700000003</v>
      </c>
      <c r="J223" s="121"/>
      <c r="K223" s="429"/>
    </row>
    <row r="224" spans="1:13" s="33" customFormat="1" ht="30.75" x14ac:dyDescent="0.25">
      <c r="A224" s="32" t="s">
        <v>56</v>
      </c>
      <c r="B224" s="499">
        <v>701</v>
      </c>
      <c r="C224" s="23" t="s">
        <v>34</v>
      </c>
      <c r="D224" s="23" t="s">
        <v>17</v>
      </c>
      <c r="E224" s="36">
        <v>5840022002</v>
      </c>
      <c r="F224" s="31">
        <v>600</v>
      </c>
      <c r="G224" s="28">
        <f>'Приложение 5'!F157-G228</f>
        <v>325071758.59999996</v>
      </c>
      <c r="H224" s="28">
        <f>'Приложение 5'!G157-H228</f>
        <v>322124168.38999999</v>
      </c>
      <c r="I224" s="28">
        <f>'Приложение 5'!H157-I228</f>
        <v>327590256.31999999</v>
      </c>
      <c r="J224" s="121"/>
      <c r="K224" s="428"/>
    </row>
    <row r="225" spans="1:11" s="33" customFormat="1" x14ac:dyDescent="0.25">
      <c r="A225" s="32" t="s">
        <v>28</v>
      </c>
      <c r="B225" s="499">
        <v>701</v>
      </c>
      <c r="C225" s="23" t="s">
        <v>34</v>
      </c>
      <c r="D225" s="23" t="s">
        <v>17</v>
      </c>
      <c r="E225" s="36">
        <v>5840022002</v>
      </c>
      <c r="F225" s="31">
        <v>800</v>
      </c>
      <c r="G225" s="28">
        <f>'Приложение 5'!F158</f>
        <v>7205148</v>
      </c>
      <c r="H225" s="28">
        <f>'Приложение 5'!G158</f>
        <v>7205148</v>
      </c>
      <c r="I225" s="28">
        <f>'Приложение 5'!H158</f>
        <v>7205148</v>
      </c>
      <c r="J225" s="121"/>
      <c r="K225" s="429"/>
    </row>
    <row r="226" spans="1:11" s="33" customFormat="1" ht="60.75" x14ac:dyDescent="0.25">
      <c r="A226" s="32" t="s">
        <v>987</v>
      </c>
      <c r="B226" s="499">
        <v>701</v>
      </c>
      <c r="C226" s="23" t="s">
        <v>34</v>
      </c>
      <c r="D226" s="23" t="s">
        <v>17</v>
      </c>
      <c r="E226" s="36" t="s">
        <v>986</v>
      </c>
      <c r="F226" s="31"/>
      <c r="G226" s="28">
        <f>SUM(G227:G228)</f>
        <v>5729200</v>
      </c>
      <c r="H226" s="28">
        <f t="shared" ref="H226:I226" si="82">SUM(H227:H228)</f>
        <v>4368774.1899999995</v>
      </c>
      <c r="I226" s="28">
        <f t="shared" si="82"/>
        <v>4524405.16</v>
      </c>
      <c r="J226" s="121"/>
      <c r="K226" s="428"/>
    </row>
    <row r="227" spans="1:11" s="33" customFormat="1" ht="30.75" x14ac:dyDescent="0.25">
      <c r="A227" s="32" t="s">
        <v>26</v>
      </c>
      <c r="B227" s="499">
        <v>701</v>
      </c>
      <c r="C227" s="23" t="s">
        <v>34</v>
      </c>
      <c r="D227" s="23" t="s">
        <v>17</v>
      </c>
      <c r="E227" s="36" t="s">
        <v>986</v>
      </c>
      <c r="F227" s="31">
        <v>200</v>
      </c>
      <c r="G227" s="28">
        <v>560749.01</v>
      </c>
      <c r="H227" s="28">
        <v>477999.87</v>
      </c>
      <c r="I227" s="28">
        <v>477999.87</v>
      </c>
      <c r="J227" s="121"/>
      <c r="K227" s="429"/>
    </row>
    <row r="228" spans="1:11" s="33" customFormat="1" ht="30.75" x14ac:dyDescent="0.25">
      <c r="A228" s="32" t="s">
        <v>56</v>
      </c>
      <c r="B228" s="499">
        <v>701</v>
      </c>
      <c r="C228" s="23" t="s">
        <v>34</v>
      </c>
      <c r="D228" s="23" t="s">
        <v>17</v>
      </c>
      <c r="E228" s="36" t="s">
        <v>986</v>
      </c>
      <c r="F228" s="31">
        <v>600</v>
      </c>
      <c r="G228" s="28">
        <v>5168450.99</v>
      </c>
      <c r="H228" s="28">
        <v>3890774.32</v>
      </c>
      <c r="I228" s="28">
        <v>4046405.29</v>
      </c>
      <c r="J228" s="121"/>
      <c r="K228" s="428"/>
    </row>
    <row r="229" spans="1:11" s="33" customFormat="1" ht="31.5" x14ac:dyDescent="0.25">
      <c r="A229" s="34" t="s">
        <v>47</v>
      </c>
      <c r="B229" s="501">
        <v>701</v>
      </c>
      <c r="C229" s="23" t="s">
        <v>34</v>
      </c>
      <c r="D229" s="23" t="s">
        <v>17</v>
      </c>
      <c r="E229" s="35" t="s">
        <v>48</v>
      </c>
      <c r="F229" s="30"/>
      <c r="G229" s="42">
        <f t="shared" ref="G229:I230" si="83">G230</f>
        <v>50000000</v>
      </c>
      <c r="H229" s="42">
        <f t="shared" si="83"/>
        <v>0</v>
      </c>
      <c r="I229" s="42">
        <f t="shared" si="83"/>
        <v>0</v>
      </c>
      <c r="J229" s="121"/>
      <c r="K229" s="429"/>
    </row>
    <row r="230" spans="1:11" s="33" customFormat="1" x14ac:dyDescent="0.25">
      <c r="A230" s="32" t="s">
        <v>146</v>
      </c>
      <c r="B230" s="499">
        <v>701</v>
      </c>
      <c r="C230" s="23" t="s">
        <v>34</v>
      </c>
      <c r="D230" s="23" t="s">
        <v>17</v>
      </c>
      <c r="E230" s="36" t="s">
        <v>49</v>
      </c>
      <c r="F230" s="31"/>
      <c r="G230" s="28">
        <f>G231</f>
        <v>50000000</v>
      </c>
      <c r="H230" s="28">
        <f t="shared" si="83"/>
        <v>0</v>
      </c>
      <c r="I230" s="28">
        <f t="shared" si="83"/>
        <v>0</v>
      </c>
      <c r="J230" s="121"/>
      <c r="K230" s="428"/>
    </row>
    <row r="231" spans="1:11" s="33" customFormat="1" ht="30.75" x14ac:dyDescent="0.25">
      <c r="A231" s="32" t="s">
        <v>933</v>
      </c>
      <c r="B231" s="499">
        <v>701</v>
      </c>
      <c r="C231" s="23" t="s">
        <v>34</v>
      </c>
      <c r="D231" s="23" t="s">
        <v>17</v>
      </c>
      <c r="E231" s="36" t="s">
        <v>937</v>
      </c>
      <c r="F231" s="31"/>
      <c r="G231" s="28">
        <f t="array" ref="G231">G232</f>
        <v>50000000</v>
      </c>
      <c r="H231" s="28">
        <f t="array" ref="H231">H232</f>
        <v>0</v>
      </c>
      <c r="I231" s="28">
        <f t="array" ref="I231">I232</f>
        <v>0</v>
      </c>
      <c r="J231" s="121"/>
      <c r="K231" s="429"/>
    </row>
    <row r="232" spans="1:11" s="33" customFormat="1" ht="30.75" x14ac:dyDescent="0.25">
      <c r="A232" s="32" t="s">
        <v>50</v>
      </c>
      <c r="B232" s="499">
        <v>701</v>
      </c>
      <c r="C232" s="23" t="s">
        <v>34</v>
      </c>
      <c r="D232" s="23" t="s">
        <v>17</v>
      </c>
      <c r="E232" s="36" t="s">
        <v>937</v>
      </c>
      <c r="F232" s="31">
        <v>400</v>
      </c>
      <c r="G232" s="28">
        <f>'Приложение 5'!F161</f>
        <v>50000000</v>
      </c>
      <c r="H232" s="28">
        <f>'Приложение 5'!G161</f>
        <v>0</v>
      </c>
      <c r="I232" s="28">
        <f>'Приложение 5'!H161</f>
        <v>0</v>
      </c>
      <c r="J232" s="121"/>
      <c r="K232" s="428"/>
    </row>
    <row r="233" spans="1:11" s="33" customFormat="1" x14ac:dyDescent="0.25">
      <c r="A233" s="18" t="s">
        <v>18</v>
      </c>
      <c r="B233" s="497">
        <v>701</v>
      </c>
      <c r="C233" s="19" t="s">
        <v>34</v>
      </c>
      <c r="D233" s="19" t="s">
        <v>17</v>
      </c>
      <c r="E233" s="39" t="s">
        <v>19</v>
      </c>
      <c r="F233" s="31"/>
      <c r="G233" s="42">
        <f t="shared" ref="G233:I234" si="84">G234</f>
        <v>50000000</v>
      </c>
      <c r="H233" s="42">
        <f t="shared" si="84"/>
        <v>0</v>
      </c>
      <c r="I233" s="42">
        <f t="shared" si="84"/>
        <v>0</v>
      </c>
      <c r="J233" s="121"/>
      <c r="K233" s="429"/>
    </row>
    <row r="234" spans="1:11" s="33" customFormat="1" x14ac:dyDescent="0.25">
      <c r="A234" s="22" t="s">
        <v>58</v>
      </c>
      <c r="B234" s="498">
        <v>701</v>
      </c>
      <c r="C234" s="23" t="s">
        <v>34</v>
      </c>
      <c r="D234" s="23" t="s">
        <v>17</v>
      </c>
      <c r="E234" s="40" t="s">
        <v>40</v>
      </c>
      <c r="F234" s="31"/>
      <c r="G234" s="28">
        <f t="shared" si="84"/>
        <v>50000000</v>
      </c>
      <c r="H234" s="28">
        <f t="shared" si="84"/>
        <v>0</v>
      </c>
      <c r="I234" s="28">
        <f t="shared" si="84"/>
        <v>0</v>
      </c>
      <c r="J234" s="121"/>
      <c r="K234" s="428"/>
    </row>
    <row r="235" spans="1:11" s="33" customFormat="1" ht="60.75" x14ac:dyDescent="0.25">
      <c r="A235" s="32" t="s">
        <v>868</v>
      </c>
      <c r="B235" s="499">
        <v>701</v>
      </c>
      <c r="C235" s="23" t="s">
        <v>34</v>
      </c>
      <c r="D235" s="23" t="s">
        <v>17</v>
      </c>
      <c r="E235" s="40" t="s">
        <v>867</v>
      </c>
      <c r="F235" s="31"/>
      <c r="G235" s="28">
        <f>SUM(G236:G238)</f>
        <v>50000000</v>
      </c>
      <c r="H235" s="28">
        <f>SUM(H236:H238)</f>
        <v>0</v>
      </c>
      <c r="I235" s="28">
        <f>SUM(I236:I238)</f>
        <v>0</v>
      </c>
      <c r="J235" s="121"/>
      <c r="K235" s="429"/>
    </row>
    <row r="236" spans="1:11" s="33" customFormat="1" ht="30.75" hidden="1" x14ac:dyDescent="0.25">
      <c r="A236" s="22" t="s">
        <v>26</v>
      </c>
      <c r="B236" s="498">
        <v>701</v>
      </c>
      <c r="C236" s="23" t="s">
        <v>34</v>
      </c>
      <c r="D236" s="23" t="s">
        <v>17</v>
      </c>
      <c r="E236" s="40" t="s">
        <v>867</v>
      </c>
      <c r="F236" s="31">
        <v>200</v>
      </c>
      <c r="G236" s="28"/>
      <c r="H236" s="28"/>
      <c r="I236" s="28"/>
      <c r="J236" s="121"/>
      <c r="K236" s="428"/>
    </row>
    <row r="237" spans="1:11" s="33" customFormat="1" ht="30.75" x14ac:dyDescent="0.25">
      <c r="A237" s="32" t="s">
        <v>50</v>
      </c>
      <c r="B237" s="499">
        <v>701</v>
      </c>
      <c r="C237" s="23" t="s">
        <v>34</v>
      </c>
      <c r="D237" s="23" t="s">
        <v>17</v>
      </c>
      <c r="E237" s="40" t="s">
        <v>867</v>
      </c>
      <c r="F237" s="31">
        <v>400</v>
      </c>
      <c r="G237" s="28">
        <f>'Приложение 4'!F161</f>
        <v>50000000</v>
      </c>
      <c r="H237" s="28">
        <f>'Приложение 4'!G161</f>
        <v>0</v>
      </c>
      <c r="I237" s="28">
        <f>'Приложение 4'!H161</f>
        <v>0</v>
      </c>
      <c r="J237" s="121"/>
      <c r="K237" s="429"/>
    </row>
    <row r="238" spans="1:11" s="33" customFormat="1" ht="30.75" hidden="1" x14ac:dyDescent="0.25">
      <c r="A238" s="32" t="s">
        <v>56</v>
      </c>
      <c r="B238" s="499">
        <v>701</v>
      </c>
      <c r="C238" s="23" t="s">
        <v>34</v>
      </c>
      <c r="D238" s="23" t="s">
        <v>17</v>
      </c>
      <c r="E238" s="40" t="s">
        <v>867</v>
      </c>
      <c r="F238" s="31">
        <v>600</v>
      </c>
      <c r="G238" s="28"/>
      <c r="H238" s="28"/>
      <c r="I238" s="42"/>
      <c r="J238" s="121"/>
      <c r="K238" s="428"/>
    </row>
    <row r="239" spans="1:11" s="33" customFormat="1" x14ac:dyDescent="0.25">
      <c r="A239" s="34" t="s">
        <v>96</v>
      </c>
      <c r="B239" s="501">
        <v>701</v>
      </c>
      <c r="C239" s="19" t="s">
        <v>34</v>
      </c>
      <c r="D239" s="19" t="s">
        <v>25</v>
      </c>
      <c r="E239" s="35"/>
      <c r="F239" s="30"/>
      <c r="G239" s="42">
        <f>G240+G249+G254</f>
        <v>234244671.92000002</v>
      </c>
      <c r="H239" s="42">
        <f>H240+H249+H254</f>
        <v>237315221.65000001</v>
      </c>
      <c r="I239" s="42">
        <f>I240+I249+I254</f>
        <v>239124496.21999997</v>
      </c>
      <c r="J239" s="121"/>
      <c r="K239" s="429"/>
    </row>
    <row r="240" spans="1:11" s="33" customFormat="1" x14ac:dyDescent="0.25">
      <c r="A240" s="34" t="s">
        <v>97</v>
      </c>
      <c r="B240" s="501">
        <v>701</v>
      </c>
      <c r="C240" s="19" t="s">
        <v>34</v>
      </c>
      <c r="D240" s="19" t="s">
        <v>25</v>
      </c>
      <c r="E240" s="35" t="s">
        <v>98</v>
      </c>
      <c r="F240" s="30"/>
      <c r="G240" s="42">
        <f>G244+G241</f>
        <v>122030868.87</v>
      </c>
      <c r="H240" s="42">
        <f>H244+H241</f>
        <v>123179470.81999999</v>
      </c>
      <c r="I240" s="42">
        <f>I244+I241</f>
        <v>123896057.92999999</v>
      </c>
      <c r="J240" s="121"/>
      <c r="K240" s="428"/>
    </row>
    <row r="241" spans="1:11" s="29" customFormat="1" ht="30.75" x14ac:dyDescent="0.25">
      <c r="A241" s="32" t="s">
        <v>223</v>
      </c>
      <c r="B241" s="499">
        <v>701</v>
      </c>
      <c r="C241" s="23" t="s">
        <v>34</v>
      </c>
      <c r="D241" s="23" t="s">
        <v>25</v>
      </c>
      <c r="E241" s="36" t="s">
        <v>111</v>
      </c>
      <c r="F241" s="31"/>
      <c r="G241" s="28">
        <f>G242</f>
        <v>880000</v>
      </c>
      <c r="H241" s="28">
        <f>H242</f>
        <v>909039.99999999988</v>
      </c>
      <c r="I241" s="28">
        <f>I242</f>
        <v>939038.31999999983</v>
      </c>
      <c r="J241" s="374"/>
      <c r="K241" s="429"/>
    </row>
    <row r="242" spans="1:11" s="29" customFormat="1" ht="30.75" x14ac:dyDescent="0.25">
      <c r="A242" s="32" t="s">
        <v>945</v>
      </c>
      <c r="B242" s="499">
        <v>701</v>
      </c>
      <c r="C242" s="23" t="s">
        <v>34</v>
      </c>
      <c r="D242" s="23" t="s">
        <v>25</v>
      </c>
      <c r="E242" s="36">
        <v>5030010010</v>
      </c>
      <c r="F242" s="31"/>
      <c r="G242" s="28">
        <f>G243</f>
        <v>880000</v>
      </c>
      <c r="H242" s="28">
        <f t="shared" ref="H242:I242" si="85">H243</f>
        <v>909039.99999999988</v>
      </c>
      <c r="I242" s="28">
        <f t="shared" si="85"/>
        <v>939038.31999999983</v>
      </c>
      <c r="J242" s="374"/>
      <c r="K242" s="428"/>
    </row>
    <row r="243" spans="1:11" s="29" customFormat="1" ht="30.75" x14ac:dyDescent="0.25">
      <c r="A243" s="22" t="s">
        <v>26</v>
      </c>
      <c r="B243" s="498">
        <v>701</v>
      </c>
      <c r="C243" s="23" t="s">
        <v>34</v>
      </c>
      <c r="D243" s="23" t="s">
        <v>25</v>
      </c>
      <c r="E243" s="36">
        <v>5030010010</v>
      </c>
      <c r="F243" s="31">
        <v>200</v>
      </c>
      <c r="G243" s="28">
        <v>880000</v>
      </c>
      <c r="H243" s="28">
        <v>909039.99999999988</v>
      </c>
      <c r="I243" s="28">
        <v>939038.31999999983</v>
      </c>
      <c r="J243" s="374"/>
      <c r="K243" s="429"/>
    </row>
    <row r="244" spans="1:11" s="33" customFormat="1" x14ac:dyDescent="0.25">
      <c r="A244" s="32" t="s">
        <v>99</v>
      </c>
      <c r="B244" s="499">
        <v>701</v>
      </c>
      <c r="C244" s="23" t="s">
        <v>34</v>
      </c>
      <c r="D244" s="23" t="s">
        <v>25</v>
      </c>
      <c r="E244" s="36" t="s">
        <v>100</v>
      </c>
      <c r="F244" s="31"/>
      <c r="G244" s="28">
        <f>G245</f>
        <v>121150868.87</v>
      </c>
      <c r="H244" s="28">
        <f t="shared" ref="H244:I244" si="86">H245</f>
        <v>122270430.81999999</v>
      </c>
      <c r="I244" s="28">
        <f t="shared" si="86"/>
        <v>122957019.61</v>
      </c>
      <c r="J244" s="121"/>
      <c r="K244" s="428"/>
    </row>
    <row r="245" spans="1:11" s="33" customFormat="1" ht="45.75" x14ac:dyDescent="0.25">
      <c r="A245" s="32" t="s">
        <v>946</v>
      </c>
      <c r="B245" s="499">
        <v>701</v>
      </c>
      <c r="C245" s="23" t="s">
        <v>34</v>
      </c>
      <c r="D245" s="23" t="s">
        <v>25</v>
      </c>
      <c r="E245" s="36" t="s">
        <v>947</v>
      </c>
      <c r="F245" s="31"/>
      <c r="G245" s="28">
        <f>SUM(G246:G248)</f>
        <v>121150868.87</v>
      </c>
      <c r="H245" s="28">
        <f t="shared" ref="H245:I245" si="87">SUM(H246:H248)</f>
        <v>122270430.81999999</v>
      </c>
      <c r="I245" s="28">
        <f t="shared" si="87"/>
        <v>122957019.61</v>
      </c>
      <c r="J245" s="121"/>
      <c r="K245" s="429"/>
    </row>
    <row r="246" spans="1:11" s="33" customFormat="1" ht="75.75" x14ac:dyDescent="0.25">
      <c r="A246" s="22" t="s">
        <v>22</v>
      </c>
      <c r="B246" s="498">
        <v>701</v>
      </c>
      <c r="C246" s="23" t="s">
        <v>34</v>
      </c>
      <c r="D246" s="23" t="s">
        <v>25</v>
      </c>
      <c r="E246" s="36" t="s">
        <v>947</v>
      </c>
      <c r="F246" s="31">
        <v>100</v>
      </c>
      <c r="G246" s="28">
        <f>'Приложение 5'!F172</f>
        <v>112664408.05</v>
      </c>
      <c r="H246" s="28">
        <f>'Приложение 5'!G172</f>
        <v>112905454.72</v>
      </c>
      <c r="I246" s="28">
        <f>'Приложение 5'!H172</f>
        <v>113145887.81</v>
      </c>
      <c r="J246" s="121"/>
      <c r="K246" s="428"/>
    </row>
    <row r="247" spans="1:11" s="33" customFormat="1" ht="30.75" x14ac:dyDescent="0.25">
      <c r="A247" s="22" t="s">
        <v>26</v>
      </c>
      <c r="B247" s="498">
        <v>701</v>
      </c>
      <c r="C247" s="23" t="s">
        <v>34</v>
      </c>
      <c r="D247" s="23" t="s">
        <v>25</v>
      </c>
      <c r="E247" s="36" t="s">
        <v>947</v>
      </c>
      <c r="F247" s="31">
        <v>200</v>
      </c>
      <c r="G247" s="28">
        <f>'Приложение 5'!F173</f>
        <v>8364034.2300000004</v>
      </c>
      <c r="H247" s="28">
        <f>'Приложение 5'!G173</f>
        <v>9364976.0999999996</v>
      </c>
      <c r="I247" s="28">
        <f>'Приложение 5'!H173</f>
        <v>9811131.8000000007</v>
      </c>
      <c r="J247" s="121"/>
      <c r="K247" s="429"/>
    </row>
    <row r="248" spans="1:11" s="33" customFormat="1" x14ac:dyDescent="0.25">
      <c r="A248" s="32" t="s">
        <v>28</v>
      </c>
      <c r="B248" s="499">
        <v>701</v>
      </c>
      <c r="C248" s="23" t="s">
        <v>34</v>
      </c>
      <c r="D248" s="23" t="s">
        <v>25</v>
      </c>
      <c r="E248" s="36" t="s">
        <v>947</v>
      </c>
      <c r="F248" s="31">
        <v>800</v>
      </c>
      <c r="G248" s="28">
        <f>'Приложение 5'!F174</f>
        <v>122426.59</v>
      </c>
      <c r="H248" s="28">
        <f>'Приложение 5'!G174</f>
        <v>0</v>
      </c>
      <c r="I248" s="28">
        <f>'Приложение 5'!H174</f>
        <v>0</v>
      </c>
      <c r="J248" s="121"/>
      <c r="K248" s="428"/>
    </row>
    <row r="249" spans="1:11" s="33" customFormat="1" x14ac:dyDescent="0.25">
      <c r="A249" s="34" t="s">
        <v>89</v>
      </c>
      <c r="B249" s="501">
        <v>701</v>
      </c>
      <c r="C249" s="19" t="s">
        <v>34</v>
      </c>
      <c r="D249" s="19" t="s">
        <v>25</v>
      </c>
      <c r="E249" s="35" t="s">
        <v>90</v>
      </c>
      <c r="F249" s="30"/>
      <c r="G249" s="42">
        <f t="shared" ref="G249:I250" si="88">G250</f>
        <v>112213803.05000001</v>
      </c>
      <c r="H249" s="42">
        <f t="shared" si="88"/>
        <v>114135750.83000001</v>
      </c>
      <c r="I249" s="42">
        <f t="shared" si="88"/>
        <v>115228438.28999999</v>
      </c>
      <c r="J249" s="121"/>
      <c r="K249" s="429"/>
    </row>
    <row r="250" spans="1:11" s="29" customFormat="1" x14ac:dyDescent="0.25">
      <c r="A250" s="361" t="s">
        <v>52</v>
      </c>
      <c r="B250" s="504">
        <v>701</v>
      </c>
      <c r="C250" s="23" t="s">
        <v>34</v>
      </c>
      <c r="D250" s="23" t="s">
        <v>25</v>
      </c>
      <c r="E250" s="36" t="s">
        <v>91</v>
      </c>
      <c r="F250" s="31"/>
      <c r="G250" s="24">
        <f t="shared" si="88"/>
        <v>112213803.05000001</v>
      </c>
      <c r="H250" s="24">
        <f t="shared" si="88"/>
        <v>114135750.83000001</v>
      </c>
      <c r="I250" s="24">
        <f t="shared" si="88"/>
        <v>115228438.28999999</v>
      </c>
      <c r="J250" s="374"/>
      <c r="K250" s="428"/>
    </row>
    <row r="251" spans="1:11" s="29" customFormat="1" ht="45" x14ac:dyDescent="0.25">
      <c r="A251" s="361" t="s">
        <v>896</v>
      </c>
      <c r="B251" s="504">
        <v>701</v>
      </c>
      <c r="C251" s="23" t="s">
        <v>34</v>
      </c>
      <c r="D251" s="23" t="s">
        <v>25</v>
      </c>
      <c r="E251" s="36" t="s">
        <v>895</v>
      </c>
      <c r="F251" s="31"/>
      <c r="G251" s="24">
        <f>G252+G253</f>
        <v>112213803.05000001</v>
      </c>
      <c r="H251" s="24">
        <f>H252+H253</f>
        <v>114135750.83000001</v>
      </c>
      <c r="I251" s="24">
        <f>I252+I253</f>
        <v>115228438.28999999</v>
      </c>
      <c r="J251" s="374"/>
      <c r="K251" s="429"/>
    </row>
    <row r="252" spans="1:11" s="33" customFormat="1" ht="75.75" x14ac:dyDescent="0.25">
      <c r="A252" s="22" t="s">
        <v>22</v>
      </c>
      <c r="B252" s="498">
        <v>701</v>
      </c>
      <c r="C252" s="23" t="s">
        <v>34</v>
      </c>
      <c r="D252" s="23" t="s">
        <v>25</v>
      </c>
      <c r="E252" s="36" t="s">
        <v>895</v>
      </c>
      <c r="F252" s="31">
        <v>100</v>
      </c>
      <c r="G252" s="28">
        <f>'Приложение 5'!F177</f>
        <v>98655590.120000005</v>
      </c>
      <c r="H252" s="28">
        <f>'Приложение 5'!G177</f>
        <v>99131364.510000005</v>
      </c>
      <c r="I252" s="28">
        <f>'Приложение 5'!H177</f>
        <v>99631364.519999996</v>
      </c>
      <c r="J252" s="121"/>
      <c r="K252" s="428"/>
    </row>
    <row r="253" spans="1:11" s="33" customFormat="1" ht="30.75" x14ac:dyDescent="0.25">
      <c r="A253" s="22" t="s">
        <v>26</v>
      </c>
      <c r="B253" s="498">
        <v>701</v>
      </c>
      <c r="C253" s="23" t="s">
        <v>34</v>
      </c>
      <c r="D253" s="23" t="s">
        <v>25</v>
      </c>
      <c r="E253" s="36" t="s">
        <v>895</v>
      </c>
      <c r="F253" s="31">
        <v>200</v>
      </c>
      <c r="G253" s="28">
        <f>'Приложение 5'!F178</f>
        <v>13558212.93</v>
      </c>
      <c r="H253" s="28">
        <f>'Приложение 5'!G178</f>
        <v>15004386.32</v>
      </c>
      <c r="I253" s="28">
        <f>'Приложение 5'!H178</f>
        <v>15597073.77</v>
      </c>
      <c r="J253" s="121"/>
      <c r="K253" s="429"/>
    </row>
    <row r="254" spans="1:11" s="33" customFormat="1" ht="31.5" hidden="1" x14ac:dyDescent="0.25">
      <c r="A254" s="34" t="s">
        <v>47</v>
      </c>
      <c r="B254" s="501">
        <v>701</v>
      </c>
      <c r="C254" s="23" t="s">
        <v>34</v>
      </c>
      <c r="D254" s="23" t="s">
        <v>25</v>
      </c>
      <c r="E254" s="35" t="s">
        <v>48</v>
      </c>
      <c r="F254" s="31"/>
      <c r="G254" s="42">
        <f>G255</f>
        <v>0</v>
      </c>
      <c r="H254" s="42">
        <f>H255</f>
        <v>0</v>
      </c>
      <c r="I254" s="42">
        <f>I255</f>
        <v>0</v>
      </c>
      <c r="J254" s="121"/>
      <c r="K254" s="428"/>
    </row>
    <row r="255" spans="1:11" s="33" customFormat="1" hidden="1" x14ac:dyDescent="0.25">
      <c r="A255" s="32" t="s">
        <v>45</v>
      </c>
      <c r="B255" s="499">
        <v>701</v>
      </c>
      <c r="C255" s="23" t="s">
        <v>34</v>
      </c>
      <c r="D255" s="23" t="s">
        <v>25</v>
      </c>
      <c r="E255" s="36" t="s">
        <v>49</v>
      </c>
      <c r="F255" s="31"/>
      <c r="G255" s="28">
        <f>SUM(G256:G257)</f>
        <v>0</v>
      </c>
      <c r="H255" s="28">
        <f>SUM(H256:H257)</f>
        <v>0</v>
      </c>
      <c r="I255" s="28">
        <f>SUM(I256:I257)</f>
        <v>0</v>
      </c>
      <c r="J255" s="121"/>
      <c r="K255" s="429"/>
    </row>
    <row r="256" spans="1:11" s="33" customFormat="1" ht="30.75" hidden="1" x14ac:dyDescent="0.25">
      <c r="A256" s="22" t="s">
        <v>26</v>
      </c>
      <c r="B256" s="498">
        <v>701</v>
      </c>
      <c r="C256" s="23" t="s">
        <v>34</v>
      </c>
      <c r="D256" s="23" t="s">
        <v>25</v>
      </c>
      <c r="E256" s="36" t="s">
        <v>49</v>
      </c>
      <c r="F256" s="31">
        <v>200</v>
      </c>
      <c r="G256" s="28">
        <v>0</v>
      </c>
      <c r="H256" s="28">
        <v>0</v>
      </c>
      <c r="I256" s="42"/>
      <c r="J256" s="121"/>
      <c r="K256" s="428"/>
    </row>
    <row r="257" spans="1:11" s="33" customFormat="1" ht="30.75" hidden="1" x14ac:dyDescent="0.25">
      <c r="A257" s="32" t="s">
        <v>50</v>
      </c>
      <c r="B257" s="499">
        <v>701</v>
      </c>
      <c r="C257" s="23" t="s">
        <v>34</v>
      </c>
      <c r="D257" s="23" t="s">
        <v>25</v>
      </c>
      <c r="E257" s="36" t="s">
        <v>49</v>
      </c>
      <c r="F257" s="31">
        <v>400</v>
      </c>
      <c r="G257" s="28">
        <v>0</v>
      </c>
      <c r="H257" s="28">
        <v>0</v>
      </c>
      <c r="I257" s="42">
        <v>0</v>
      </c>
      <c r="J257" s="121"/>
      <c r="K257" s="429"/>
    </row>
    <row r="258" spans="1:11" s="33" customFormat="1" ht="31.5" x14ac:dyDescent="0.25">
      <c r="A258" s="18" t="s">
        <v>866</v>
      </c>
      <c r="B258" s="497">
        <v>701</v>
      </c>
      <c r="C258" s="19" t="s">
        <v>34</v>
      </c>
      <c r="D258" s="19" t="s">
        <v>65</v>
      </c>
      <c r="E258" s="39"/>
      <c r="F258" s="30"/>
      <c r="G258" s="42">
        <f>G259+G267+G271+G275+G286+G290+G294</f>
        <v>4690617.99</v>
      </c>
      <c r="H258" s="42">
        <f>H259+H267+H271+H275+H286+H290+H294</f>
        <v>4597115.7699999996</v>
      </c>
      <c r="I258" s="42">
        <f>I259+I267+I271+I275+I286+I290+I294</f>
        <v>4754320.9000000004</v>
      </c>
      <c r="J258" s="121"/>
      <c r="K258" s="428"/>
    </row>
    <row r="259" spans="1:11" s="33" customFormat="1" x14ac:dyDescent="0.25">
      <c r="A259" s="34" t="s">
        <v>97</v>
      </c>
      <c r="B259" s="501">
        <v>701</v>
      </c>
      <c r="C259" s="19" t="s">
        <v>34</v>
      </c>
      <c r="D259" s="19" t="s">
        <v>65</v>
      </c>
      <c r="E259" s="35" t="s">
        <v>98</v>
      </c>
      <c r="F259" s="31"/>
      <c r="G259" s="28">
        <f t="shared" ref="G259:I259" si="89">G260</f>
        <v>342000</v>
      </c>
      <c r="H259" s="28">
        <f t="shared" si="89"/>
        <v>360810</v>
      </c>
      <c r="I259" s="28">
        <f t="shared" si="89"/>
        <v>379572.12</v>
      </c>
      <c r="J259" s="121"/>
      <c r="K259" s="429"/>
    </row>
    <row r="260" spans="1:11" s="33" customFormat="1" x14ac:dyDescent="0.25">
      <c r="A260" s="32" t="s">
        <v>52</v>
      </c>
      <c r="B260" s="499">
        <v>701</v>
      </c>
      <c r="C260" s="23" t="s">
        <v>34</v>
      </c>
      <c r="D260" s="23" t="s">
        <v>65</v>
      </c>
      <c r="E260" s="36" t="s">
        <v>100</v>
      </c>
      <c r="F260" s="31"/>
      <c r="G260" s="28">
        <f>G261+G263+G265</f>
        <v>342000</v>
      </c>
      <c r="H260" s="28">
        <f t="shared" ref="H260:I260" si="90">H261+H263+H265</f>
        <v>360810</v>
      </c>
      <c r="I260" s="28">
        <f t="shared" si="90"/>
        <v>379572.12</v>
      </c>
      <c r="J260" s="121"/>
      <c r="K260" s="428"/>
    </row>
    <row r="261" spans="1:11" s="33" customFormat="1" ht="30.75" x14ac:dyDescent="0.25">
      <c r="A261" s="32" t="s">
        <v>948</v>
      </c>
      <c r="B261" s="499">
        <v>701</v>
      </c>
      <c r="C261" s="23" t="s">
        <v>34</v>
      </c>
      <c r="D261" s="23" t="s">
        <v>65</v>
      </c>
      <c r="E261" s="36" t="s">
        <v>951</v>
      </c>
      <c r="F261" s="31"/>
      <c r="G261" s="28">
        <f>G262</f>
        <v>183000</v>
      </c>
      <c r="H261" s="28">
        <f t="shared" ref="H261:I261" si="91">H262</f>
        <v>193065</v>
      </c>
      <c r="I261" s="28">
        <f t="shared" si="91"/>
        <v>203104.38</v>
      </c>
      <c r="J261" s="121"/>
      <c r="K261" s="429"/>
    </row>
    <row r="262" spans="1:11" s="33" customFormat="1" ht="30.75" x14ac:dyDescent="0.25">
      <c r="A262" s="22" t="s">
        <v>26</v>
      </c>
      <c r="B262" s="498">
        <v>701</v>
      </c>
      <c r="C262" s="23" t="s">
        <v>34</v>
      </c>
      <c r="D262" s="23" t="s">
        <v>65</v>
      </c>
      <c r="E262" s="36" t="s">
        <v>951</v>
      </c>
      <c r="F262" s="31">
        <v>200</v>
      </c>
      <c r="G262" s="28">
        <v>183000</v>
      </c>
      <c r="H262" s="28">
        <v>193065</v>
      </c>
      <c r="I262" s="28">
        <v>203104.38</v>
      </c>
      <c r="J262" s="121"/>
      <c r="K262" s="428"/>
    </row>
    <row r="263" spans="1:11" s="33" customFormat="1" ht="45.75" x14ac:dyDescent="0.25">
      <c r="A263" s="32" t="s">
        <v>946</v>
      </c>
      <c r="B263" s="499">
        <v>701</v>
      </c>
      <c r="C263" s="23" t="s">
        <v>34</v>
      </c>
      <c r="D263" s="23" t="s">
        <v>65</v>
      </c>
      <c r="E263" s="36" t="s">
        <v>947</v>
      </c>
      <c r="F263" s="31"/>
      <c r="G263" s="28">
        <f>G264</f>
        <v>47000</v>
      </c>
      <c r="H263" s="28">
        <f t="shared" ref="H263:I263" si="92">H264</f>
        <v>49585</v>
      </c>
      <c r="I263" s="28">
        <f t="shared" si="92"/>
        <v>52163.420000000006</v>
      </c>
      <c r="J263" s="121"/>
      <c r="K263" s="429"/>
    </row>
    <row r="264" spans="1:11" s="33" customFormat="1" ht="30.75" x14ac:dyDescent="0.25">
      <c r="A264" s="22" t="s">
        <v>26</v>
      </c>
      <c r="B264" s="498">
        <v>701</v>
      </c>
      <c r="C264" s="23" t="s">
        <v>34</v>
      </c>
      <c r="D264" s="23" t="s">
        <v>65</v>
      </c>
      <c r="E264" s="36" t="s">
        <v>947</v>
      </c>
      <c r="F264" s="31">
        <v>200</v>
      </c>
      <c r="G264" s="28">
        <v>47000</v>
      </c>
      <c r="H264" s="28">
        <v>49585</v>
      </c>
      <c r="I264" s="28">
        <v>52163.420000000006</v>
      </c>
      <c r="J264" s="121"/>
      <c r="K264" s="428"/>
    </row>
    <row r="265" spans="1:11" s="33" customFormat="1" ht="35.25" customHeight="1" x14ac:dyDescent="0.25">
      <c r="A265" s="22" t="s">
        <v>952</v>
      </c>
      <c r="B265" s="498">
        <v>701</v>
      </c>
      <c r="C265" s="23" t="s">
        <v>34</v>
      </c>
      <c r="D265" s="23" t="s">
        <v>65</v>
      </c>
      <c r="E265" s="36" t="s">
        <v>953</v>
      </c>
      <c r="F265" s="31"/>
      <c r="G265" s="28">
        <f>G266</f>
        <v>112000</v>
      </c>
      <c r="H265" s="28">
        <f t="shared" ref="H265:I265" si="93">H266</f>
        <v>118160</v>
      </c>
      <c r="I265" s="28">
        <f t="shared" si="93"/>
        <v>124304.32000000001</v>
      </c>
      <c r="J265" s="121"/>
      <c r="K265" s="429"/>
    </row>
    <row r="266" spans="1:11" s="33" customFormat="1" ht="35.25" customHeight="1" x14ac:dyDescent="0.25">
      <c r="A266" s="22" t="s">
        <v>26</v>
      </c>
      <c r="B266" s="498">
        <v>701</v>
      </c>
      <c r="C266" s="23" t="s">
        <v>34</v>
      </c>
      <c r="D266" s="23" t="s">
        <v>65</v>
      </c>
      <c r="E266" s="36" t="s">
        <v>953</v>
      </c>
      <c r="F266" s="31">
        <v>200</v>
      </c>
      <c r="G266" s="28">
        <v>112000</v>
      </c>
      <c r="H266" s="28">
        <v>118160</v>
      </c>
      <c r="I266" s="28">
        <v>124304.32000000001</v>
      </c>
      <c r="J266" s="121"/>
      <c r="K266" s="428"/>
    </row>
    <row r="267" spans="1:11" s="33" customFormat="1" ht="47.25" x14ac:dyDescent="0.25">
      <c r="A267" s="34" t="s">
        <v>102</v>
      </c>
      <c r="B267" s="501">
        <v>701</v>
      </c>
      <c r="C267" s="19" t="s">
        <v>34</v>
      </c>
      <c r="D267" s="19" t="s">
        <v>65</v>
      </c>
      <c r="E267" s="35" t="s">
        <v>103</v>
      </c>
      <c r="F267" s="30"/>
      <c r="G267" s="42">
        <f>G268</f>
        <v>144000</v>
      </c>
      <c r="H267" s="42">
        <f t="shared" ref="H267:I269" si="94">H268</f>
        <v>149760</v>
      </c>
      <c r="I267" s="42">
        <f t="shared" si="94"/>
        <v>155750.39999999999</v>
      </c>
      <c r="J267" s="121"/>
      <c r="K267" s="429"/>
    </row>
    <row r="268" spans="1:11" s="33" customFormat="1" x14ac:dyDescent="0.25">
      <c r="A268" s="150" t="s">
        <v>52</v>
      </c>
      <c r="B268" s="505">
        <v>701</v>
      </c>
      <c r="C268" s="23" t="s">
        <v>34</v>
      </c>
      <c r="D268" s="23" t="s">
        <v>65</v>
      </c>
      <c r="E268" s="23" t="s">
        <v>105</v>
      </c>
      <c r="F268" s="31"/>
      <c r="G268" s="28">
        <f>G269</f>
        <v>144000</v>
      </c>
      <c r="H268" s="28">
        <f t="shared" si="94"/>
        <v>149760</v>
      </c>
      <c r="I268" s="28">
        <f t="shared" si="94"/>
        <v>155750.39999999999</v>
      </c>
      <c r="J268" s="121"/>
      <c r="K268" s="428"/>
    </row>
    <row r="269" spans="1:11" s="33" customFormat="1" ht="30.75" x14ac:dyDescent="0.25">
      <c r="A269" s="150" t="s">
        <v>331</v>
      </c>
      <c r="B269" s="505">
        <v>701</v>
      </c>
      <c r="C269" s="23" t="s">
        <v>34</v>
      </c>
      <c r="D269" s="23" t="s">
        <v>65</v>
      </c>
      <c r="E269" s="23">
        <v>5240011600</v>
      </c>
      <c r="F269" s="31"/>
      <c r="G269" s="28">
        <f>G270</f>
        <v>144000</v>
      </c>
      <c r="H269" s="28">
        <f t="shared" si="94"/>
        <v>149760</v>
      </c>
      <c r="I269" s="28">
        <f t="shared" si="94"/>
        <v>155750.39999999999</v>
      </c>
      <c r="J269" s="121"/>
      <c r="K269" s="429"/>
    </row>
    <row r="270" spans="1:11" s="33" customFormat="1" ht="30.75" x14ac:dyDescent="0.25">
      <c r="A270" s="22" t="s">
        <v>26</v>
      </c>
      <c r="B270" s="498">
        <v>701</v>
      </c>
      <c r="C270" s="23" t="s">
        <v>34</v>
      </c>
      <c r="D270" s="23" t="s">
        <v>65</v>
      </c>
      <c r="E270" s="40">
        <v>5240011600</v>
      </c>
      <c r="F270" s="31">
        <v>200</v>
      </c>
      <c r="G270" s="28">
        <f>'Приложение 5'!F189</f>
        <v>144000</v>
      </c>
      <c r="H270" s="28">
        <f>'Приложение 5'!G189</f>
        <v>149760</v>
      </c>
      <c r="I270" s="28">
        <f>'Приложение 5'!H189</f>
        <v>155750.39999999999</v>
      </c>
      <c r="J270" s="121"/>
      <c r="K270" s="428"/>
    </row>
    <row r="271" spans="1:11" s="33" customFormat="1" ht="31.5" x14ac:dyDescent="0.25">
      <c r="A271" s="18" t="s">
        <v>136</v>
      </c>
      <c r="B271" s="497">
        <v>701</v>
      </c>
      <c r="C271" s="19" t="s">
        <v>34</v>
      </c>
      <c r="D271" s="19" t="s">
        <v>65</v>
      </c>
      <c r="E271" s="19" t="s">
        <v>137</v>
      </c>
      <c r="F271" s="30"/>
      <c r="G271" s="42">
        <f>G272</f>
        <v>273114.02</v>
      </c>
      <c r="H271" s="42">
        <f t="shared" ref="H271:I273" si="95">H272</f>
        <v>39366.29</v>
      </c>
      <c r="I271" s="42">
        <f t="shared" si="95"/>
        <v>41413.339999999997</v>
      </c>
      <c r="J271" s="121"/>
      <c r="K271" s="429"/>
    </row>
    <row r="272" spans="1:11" s="33" customFormat="1" x14ac:dyDescent="0.25">
      <c r="A272" s="22" t="s">
        <v>52</v>
      </c>
      <c r="B272" s="498">
        <v>701</v>
      </c>
      <c r="C272" s="23" t="s">
        <v>34</v>
      </c>
      <c r="D272" s="23" t="s">
        <v>65</v>
      </c>
      <c r="E272" s="23" t="s">
        <v>139</v>
      </c>
      <c r="F272" s="31"/>
      <c r="G272" s="28">
        <f>G273</f>
        <v>273114.02</v>
      </c>
      <c r="H272" s="28">
        <f t="shared" si="95"/>
        <v>39366.29</v>
      </c>
      <c r="I272" s="28">
        <f t="shared" si="95"/>
        <v>41413.339999999997</v>
      </c>
      <c r="J272" s="121"/>
      <c r="K272" s="428"/>
    </row>
    <row r="273" spans="1:14" s="33" customFormat="1" ht="30.75" x14ac:dyDescent="0.25">
      <c r="A273" s="22" t="s">
        <v>172</v>
      </c>
      <c r="B273" s="498">
        <v>701</v>
      </c>
      <c r="C273" s="23" t="s">
        <v>34</v>
      </c>
      <c r="D273" s="23" t="s">
        <v>65</v>
      </c>
      <c r="E273" s="23">
        <v>5740022001</v>
      </c>
      <c r="F273" s="31"/>
      <c r="G273" s="28">
        <f>G274</f>
        <v>273114.02</v>
      </c>
      <c r="H273" s="28">
        <f t="shared" si="95"/>
        <v>39366.29</v>
      </c>
      <c r="I273" s="28">
        <f t="shared" si="95"/>
        <v>41413.339999999997</v>
      </c>
      <c r="J273" s="121"/>
      <c r="K273" s="429"/>
    </row>
    <row r="274" spans="1:14" s="33" customFormat="1" ht="30.75" x14ac:dyDescent="0.25">
      <c r="A274" s="22" t="s">
        <v>26</v>
      </c>
      <c r="B274" s="498">
        <v>701</v>
      </c>
      <c r="C274" s="23" t="s">
        <v>34</v>
      </c>
      <c r="D274" s="23" t="s">
        <v>65</v>
      </c>
      <c r="E274" s="40">
        <v>5740022001</v>
      </c>
      <c r="F274" s="31">
        <v>200</v>
      </c>
      <c r="G274" s="28">
        <f>'Приложение 5'!F192</f>
        <v>273114.02</v>
      </c>
      <c r="H274" s="28">
        <f>'Приложение 5'!G192</f>
        <v>39366.29</v>
      </c>
      <c r="I274" s="28">
        <f>'Приложение 5'!H192</f>
        <v>41413.339999999997</v>
      </c>
      <c r="J274" s="121"/>
      <c r="K274" s="428"/>
    </row>
    <row r="275" spans="1:14" s="33" customFormat="1" x14ac:dyDescent="0.25">
      <c r="A275" s="34" t="s">
        <v>89</v>
      </c>
      <c r="B275" s="501">
        <v>701</v>
      </c>
      <c r="C275" s="19" t="s">
        <v>34</v>
      </c>
      <c r="D275" s="19" t="s">
        <v>65</v>
      </c>
      <c r="E275" s="35" t="s">
        <v>90</v>
      </c>
      <c r="F275" s="30"/>
      <c r="G275" s="42">
        <f>G276</f>
        <v>1397931.66</v>
      </c>
      <c r="H275" s="42">
        <f>H276</f>
        <v>1440644.85</v>
      </c>
      <c r="I275" s="42">
        <f>I276</f>
        <v>1498271.1199999999</v>
      </c>
      <c r="J275" s="121"/>
      <c r="K275" s="429"/>
    </row>
    <row r="276" spans="1:14" s="33" customFormat="1" x14ac:dyDescent="0.25">
      <c r="A276" s="361" t="s">
        <v>52</v>
      </c>
      <c r="B276" s="504">
        <v>701</v>
      </c>
      <c r="C276" s="23" t="s">
        <v>34</v>
      </c>
      <c r="D276" s="23" t="s">
        <v>65</v>
      </c>
      <c r="E276" s="36" t="s">
        <v>91</v>
      </c>
      <c r="F276" s="31"/>
      <c r="G276" s="28">
        <f>G277+G279+G282+G284</f>
        <v>1397931.66</v>
      </c>
      <c r="H276" s="28">
        <f t="shared" ref="H276:I276" si="96">H277+H279+H282+H284</f>
        <v>1440644.85</v>
      </c>
      <c r="I276" s="28">
        <f t="shared" si="96"/>
        <v>1498271.1199999999</v>
      </c>
      <c r="J276" s="121"/>
      <c r="K276" s="428"/>
    </row>
    <row r="277" spans="1:14" s="33" customFormat="1" ht="30" x14ac:dyDescent="0.25">
      <c r="A277" s="361" t="s">
        <v>979</v>
      </c>
      <c r="B277" s="504">
        <v>701</v>
      </c>
      <c r="C277" s="23" t="s">
        <v>34</v>
      </c>
      <c r="D277" s="23" t="s">
        <v>65</v>
      </c>
      <c r="E277" s="36">
        <v>5840022001</v>
      </c>
      <c r="F277" s="31"/>
      <c r="G277" s="28">
        <f>G278</f>
        <v>803340.48</v>
      </c>
      <c r="H277" s="28">
        <f t="shared" ref="H277:I277" si="97">H278</f>
        <v>835473.71000000008</v>
      </c>
      <c r="I277" s="28">
        <f t="shared" si="97"/>
        <v>868893.7</v>
      </c>
      <c r="J277" s="121"/>
      <c r="K277" s="429"/>
    </row>
    <row r="278" spans="1:14" s="33" customFormat="1" ht="30" x14ac:dyDescent="0.25">
      <c r="A278" s="361" t="s">
        <v>26</v>
      </c>
      <c r="B278" s="504">
        <v>701</v>
      </c>
      <c r="C278" s="23" t="s">
        <v>34</v>
      </c>
      <c r="D278" s="23" t="s">
        <v>65</v>
      </c>
      <c r="E278" s="36">
        <v>5840022001</v>
      </c>
      <c r="F278" s="31">
        <v>200</v>
      </c>
      <c r="G278" s="28">
        <v>803340.48</v>
      </c>
      <c r="H278" s="28">
        <v>835473.71000000008</v>
      </c>
      <c r="I278" s="28">
        <v>868893.7</v>
      </c>
      <c r="J278" s="121"/>
      <c r="K278" s="428"/>
    </row>
    <row r="279" spans="1:14" s="33" customFormat="1" ht="45" x14ac:dyDescent="0.25">
      <c r="A279" s="361" t="s">
        <v>985</v>
      </c>
      <c r="B279" s="504">
        <v>701</v>
      </c>
      <c r="C279" s="23" t="s">
        <v>34</v>
      </c>
      <c r="D279" s="23" t="s">
        <v>65</v>
      </c>
      <c r="E279" s="36">
        <v>5840022002</v>
      </c>
      <c r="F279" s="31"/>
      <c r="G279" s="28">
        <f>SUM(G280:G281)</f>
        <v>457291.18</v>
      </c>
      <c r="H279" s="28">
        <f t="shared" ref="H279:I279" si="98">SUM(H280:H281)</f>
        <v>462379.14</v>
      </c>
      <c r="I279" s="28">
        <f t="shared" si="98"/>
        <v>480873.74</v>
      </c>
      <c r="J279" s="121"/>
      <c r="K279" s="429"/>
    </row>
    <row r="280" spans="1:14" s="33" customFormat="1" ht="30.75" x14ac:dyDescent="0.25">
      <c r="A280" s="22" t="s">
        <v>26</v>
      </c>
      <c r="B280" s="498">
        <v>701</v>
      </c>
      <c r="C280" s="23" t="s">
        <v>34</v>
      </c>
      <c r="D280" s="23" t="s">
        <v>65</v>
      </c>
      <c r="E280" s="36">
        <v>5840022002</v>
      </c>
      <c r="F280" s="31">
        <v>200</v>
      </c>
      <c r="G280" s="28">
        <v>275091.18</v>
      </c>
      <c r="H280" s="28">
        <v>272891.14</v>
      </c>
      <c r="I280" s="28">
        <v>283806.78000000003</v>
      </c>
      <c r="J280" s="121"/>
      <c r="K280" s="428"/>
    </row>
    <row r="281" spans="1:14" s="33" customFormat="1" ht="30.75" x14ac:dyDescent="0.25">
      <c r="A281" s="32" t="s">
        <v>56</v>
      </c>
      <c r="B281" s="499">
        <v>701</v>
      </c>
      <c r="C281" s="23" t="s">
        <v>34</v>
      </c>
      <c r="D281" s="23" t="s">
        <v>65</v>
      </c>
      <c r="E281" s="36">
        <v>5840022002</v>
      </c>
      <c r="F281" s="31">
        <v>600</v>
      </c>
      <c r="G281" s="28">
        <f>'Приложение 5'!F196</f>
        <v>182200</v>
      </c>
      <c r="H281" s="28">
        <f>'Приложение 5'!G196</f>
        <v>189488</v>
      </c>
      <c r="I281" s="28">
        <f>'Приложение 5'!H196</f>
        <v>197066.96</v>
      </c>
      <c r="J281" s="121"/>
      <c r="K281" s="429"/>
    </row>
    <row r="282" spans="1:14" s="33" customFormat="1" ht="45.75" x14ac:dyDescent="0.25">
      <c r="A282" s="32" t="s">
        <v>896</v>
      </c>
      <c r="B282" s="499">
        <v>701</v>
      </c>
      <c r="C282" s="23" t="s">
        <v>34</v>
      </c>
      <c r="D282" s="23" t="s">
        <v>65</v>
      </c>
      <c r="E282" s="36" t="s">
        <v>895</v>
      </c>
      <c r="F282" s="31"/>
      <c r="G282" s="28">
        <f>G283</f>
        <v>97300</v>
      </c>
      <c r="H282" s="28">
        <f t="shared" ref="H282:I282" si="99">H283</f>
        <v>101192</v>
      </c>
      <c r="I282" s="28">
        <f t="shared" si="99"/>
        <v>105239.67999999999</v>
      </c>
      <c r="J282" s="121"/>
      <c r="K282" s="428"/>
      <c r="L282" s="383"/>
      <c r="M282" s="383"/>
      <c r="N282" s="383"/>
    </row>
    <row r="283" spans="1:14" s="33" customFormat="1" ht="30.75" x14ac:dyDescent="0.25">
      <c r="A283" s="32" t="s">
        <v>26</v>
      </c>
      <c r="B283" s="499">
        <v>701</v>
      </c>
      <c r="C283" s="23" t="s">
        <v>34</v>
      </c>
      <c r="D283" s="23" t="s">
        <v>65</v>
      </c>
      <c r="E283" s="36" t="s">
        <v>895</v>
      </c>
      <c r="F283" s="31">
        <v>200</v>
      </c>
      <c r="G283" s="28">
        <v>97300</v>
      </c>
      <c r="H283" s="28">
        <v>101192</v>
      </c>
      <c r="I283" s="28">
        <v>105239.67999999999</v>
      </c>
      <c r="J283" s="121"/>
      <c r="K283" s="429"/>
    </row>
    <row r="284" spans="1:14" s="33" customFormat="1" ht="30.75" x14ac:dyDescent="0.25">
      <c r="A284" s="32" t="s">
        <v>988</v>
      </c>
      <c r="B284" s="499">
        <v>701</v>
      </c>
      <c r="C284" s="23" t="s">
        <v>34</v>
      </c>
      <c r="D284" s="23" t="s">
        <v>65</v>
      </c>
      <c r="E284" s="36">
        <v>5840022000</v>
      </c>
      <c r="F284" s="31"/>
      <c r="G284" s="28">
        <f>G285</f>
        <v>40000</v>
      </c>
      <c r="H284" s="28">
        <f t="shared" ref="H284:I284" si="100">H285</f>
        <v>41600</v>
      </c>
      <c r="I284" s="28">
        <f t="shared" si="100"/>
        <v>43264</v>
      </c>
      <c r="J284" s="121"/>
      <c r="K284" s="428"/>
    </row>
    <row r="285" spans="1:14" s="33" customFormat="1" ht="30.75" x14ac:dyDescent="0.25">
      <c r="A285" s="32" t="s">
        <v>26</v>
      </c>
      <c r="B285" s="499">
        <v>701</v>
      </c>
      <c r="C285" s="23" t="s">
        <v>34</v>
      </c>
      <c r="D285" s="23" t="s">
        <v>65</v>
      </c>
      <c r="E285" s="36" t="s">
        <v>1016</v>
      </c>
      <c r="F285" s="31">
        <v>200</v>
      </c>
      <c r="G285" s="28">
        <v>40000</v>
      </c>
      <c r="H285" s="28">
        <v>41600</v>
      </c>
      <c r="I285" s="28">
        <v>43264</v>
      </c>
      <c r="J285" s="121"/>
      <c r="K285" s="429"/>
    </row>
    <row r="286" spans="1:14" s="33" customFormat="1" ht="63" x14ac:dyDescent="0.25">
      <c r="A286" s="18" t="s">
        <v>66</v>
      </c>
      <c r="B286" s="497">
        <v>701</v>
      </c>
      <c r="C286" s="19" t="s">
        <v>34</v>
      </c>
      <c r="D286" s="19" t="s">
        <v>65</v>
      </c>
      <c r="E286" s="19" t="s">
        <v>67</v>
      </c>
      <c r="F286" s="30"/>
      <c r="G286" s="42">
        <f>G287</f>
        <v>50351.31</v>
      </c>
      <c r="H286" s="42">
        <f t="shared" ref="H286:I288" si="101">H287</f>
        <v>53120.63</v>
      </c>
      <c r="I286" s="42">
        <f t="shared" si="101"/>
        <v>55882.9</v>
      </c>
      <c r="J286" s="121"/>
      <c r="K286" s="428"/>
    </row>
    <row r="287" spans="1:14" s="33" customFormat="1" x14ac:dyDescent="0.25">
      <c r="A287" s="22" t="s">
        <v>52</v>
      </c>
      <c r="B287" s="498">
        <v>701</v>
      </c>
      <c r="C287" s="23" t="s">
        <v>34</v>
      </c>
      <c r="D287" s="23" t="s">
        <v>65</v>
      </c>
      <c r="E287" s="23" t="s">
        <v>69</v>
      </c>
      <c r="F287" s="31"/>
      <c r="G287" s="28">
        <f>G288</f>
        <v>50351.31</v>
      </c>
      <c r="H287" s="28">
        <f t="shared" si="101"/>
        <v>53120.63</v>
      </c>
      <c r="I287" s="28">
        <f t="shared" si="101"/>
        <v>55882.9</v>
      </c>
      <c r="J287" s="121"/>
      <c r="K287" s="429"/>
    </row>
    <row r="288" spans="1:14" s="33" customFormat="1" ht="30.75" x14ac:dyDescent="0.25">
      <c r="A288" s="22" t="s">
        <v>331</v>
      </c>
      <c r="B288" s="498">
        <v>701</v>
      </c>
      <c r="C288" s="23" t="s">
        <v>34</v>
      </c>
      <c r="D288" s="23" t="s">
        <v>65</v>
      </c>
      <c r="E288" s="23">
        <v>6740011600</v>
      </c>
      <c r="F288" s="31"/>
      <c r="G288" s="28">
        <f>G289</f>
        <v>50351.31</v>
      </c>
      <c r="H288" s="28">
        <f t="shared" si="101"/>
        <v>53120.63</v>
      </c>
      <c r="I288" s="28">
        <f t="shared" si="101"/>
        <v>55882.9</v>
      </c>
      <c r="J288" s="121"/>
      <c r="K288" s="428"/>
    </row>
    <row r="289" spans="1:11" s="33" customFormat="1" ht="30.75" x14ac:dyDescent="0.25">
      <c r="A289" s="22" t="s">
        <v>26</v>
      </c>
      <c r="B289" s="498">
        <v>701</v>
      </c>
      <c r="C289" s="23" t="s">
        <v>34</v>
      </c>
      <c r="D289" s="23" t="s">
        <v>65</v>
      </c>
      <c r="E289" s="36">
        <v>6740011600</v>
      </c>
      <c r="F289" s="31">
        <v>200</v>
      </c>
      <c r="G289" s="28">
        <f>'Приложение 5'!F199</f>
        <v>50351.31</v>
      </c>
      <c r="H289" s="28">
        <f>'Приложение 5'!G199</f>
        <v>53120.63</v>
      </c>
      <c r="I289" s="28">
        <f>'Приложение 5'!H199</f>
        <v>55882.9</v>
      </c>
      <c r="J289" s="121"/>
      <c r="K289" s="429"/>
    </row>
    <row r="290" spans="1:11" s="33" customFormat="1" ht="31.5" x14ac:dyDescent="0.25">
      <c r="A290" s="18" t="s">
        <v>47</v>
      </c>
      <c r="B290" s="497">
        <v>701</v>
      </c>
      <c r="C290" s="19" t="s">
        <v>34</v>
      </c>
      <c r="D290" s="19" t="s">
        <v>65</v>
      </c>
      <c r="E290" s="19" t="s">
        <v>48</v>
      </c>
      <c r="F290" s="30"/>
      <c r="G290" s="42">
        <f>G291</f>
        <v>223250</v>
      </c>
      <c r="H290" s="42">
        <f t="shared" ref="H290:I292" si="102">H291</f>
        <v>223250</v>
      </c>
      <c r="I290" s="42">
        <f t="shared" si="102"/>
        <v>223250</v>
      </c>
      <c r="J290" s="121"/>
      <c r="K290" s="428"/>
    </row>
    <row r="291" spans="1:11" s="33" customFormat="1" x14ac:dyDescent="0.25">
      <c r="A291" s="22" t="s">
        <v>52</v>
      </c>
      <c r="B291" s="498">
        <v>701</v>
      </c>
      <c r="C291" s="23" t="s">
        <v>34</v>
      </c>
      <c r="D291" s="23" t="s">
        <v>65</v>
      </c>
      <c r="E291" s="36" t="s">
        <v>53</v>
      </c>
      <c r="F291" s="31"/>
      <c r="G291" s="28">
        <f>G292</f>
        <v>223250</v>
      </c>
      <c r="H291" s="28">
        <f>H292</f>
        <v>223250</v>
      </c>
      <c r="I291" s="28">
        <f>I292</f>
        <v>223250</v>
      </c>
      <c r="J291" s="121"/>
      <c r="K291" s="429"/>
    </row>
    <row r="292" spans="1:11" s="33" customFormat="1" ht="37.5" customHeight="1" x14ac:dyDescent="0.25">
      <c r="A292" s="22" t="s">
        <v>172</v>
      </c>
      <c r="B292" s="498">
        <v>701</v>
      </c>
      <c r="C292" s="23" t="s">
        <v>34</v>
      </c>
      <c r="D292" s="23" t="s">
        <v>65</v>
      </c>
      <c r="E292" s="36" t="s">
        <v>894</v>
      </c>
      <c r="F292" s="31"/>
      <c r="G292" s="28">
        <f>G293</f>
        <v>223250</v>
      </c>
      <c r="H292" s="28">
        <f t="shared" si="102"/>
        <v>223250</v>
      </c>
      <c r="I292" s="28">
        <f t="shared" si="102"/>
        <v>223250</v>
      </c>
      <c r="J292" s="121"/>
      <c r="K292" s="428"/>
    </row>
    <row r="293" spans="1:11" s="33" customFormat="1" ht="30.75" x14ac:dyDescent="0.25">
      <c r="A293" s="22" t="s">
        <v>26</v>
      </c>
      <c r="B293" s="498">
        <v>701</v>
      </c>
      <c r="C293" s="23" t="s">
        <v>34</v>
      </c>
      <c r="D293" s="23" t="s">
        <v>65</v>
      </c>
      <c r="E293" s="40" t="s">
        <v>894</v>
      </c>
      <c r="F293" s="31">
        <v>200</v>
      </c>
      <c r="G293" s="28">
        <f>'Приложение 5'!F202</f>
        <v>223250</v>
      </c>
      <c r="H293" s="28">
        <f>'Приложение 5'!G202</f>
        <v>223250</v>
      </c>
      <c r="I293" s="28">
        <f>'Приложение 5'!H202</f>
        <v>223250</v>
      </c>
      <c r="J293" s="121"/>
      <c r="K293" s="429"/>
    </row>
    <row r="294" spans="1:11" s="33" customFormat="1" x14ac:dyDescent="0.25">
      <c r="A294" s="18" t="s">
        <v>18</v>
      </c>
      <c r="B294" s="497">
        <v>701</v>
      </c>
      <c r="C294" s="19" t="s">
        <v>34</v>
      </c>
      <c r="D294" s="19" t="s">
        <v>65</v>
      </c>
      <c r="E294" s="39" t="s">
        <v>19</v>
      </c>
      <c r="F294" s="30"/>
      <c r="G294" s="42">
        <f>G295</f>
        <v>2259971</v>
      </c>
      <c r="H294" s="42">
        <f>H295</f>
        <v>2330164</v>
      </c>
      <c r="I294" s="42">
        <f>I295</f>
        <v>2400181.02</v>
      </c>
      <c r="J294" s="121"/>
      <c r="K294" s="428"/>
    </row>
    <row r="295" spans="1:11" s="33" customFormat="1" ht="30.75" x14ac:dyDescent="0.25">
      <c r="A295" s="22" t="s">
        <v>241</v>
      </c>
      <c r="B295" s="498">
        <v>701</v>
      </c>
      <c r="C295" s="23" t="s">
        <v>34</v>
      </c>
      <c r="D295" s="23" t="s">
        <v>65</v>
      </c>
      <c r="E295" s="31">
        <v>9910000000</v>
      </c>
      <c r="F295" s="31"/>
      <c r="G295" s="28">
        <f>G296+G298+G300</f>
        <v>2259971</v>
      </c>
      <c r="H295" s="28">
        <f>H296+H298+H300</f>
        <v>2330164</v>
      </c>
      <c r="I295" s="28">
        <f>I296+I298+I300</f>
        <v>2400181.02</v>
      </c>
      <c r="J295" s="121"/>
      <c r="K295" s="429"/>
    </row>
    <row r="296" spans="1:11" s="33" customFormat="1" ht="30.75" x14ac:dyDescent="0.25">
      <c r="A296" s="22" t="s">
        <v>164</v>
      </c>
      <c r="B296" s="498">
        <v>701</v>
      </c>
      <c r="C296" s="23" t="s">
        <v>34</v>
      </c>
      <c r="D296" s="23" t="s">
        <v>65</v>
      </c>
      <c r="E296" s="136" t="s">
        <v>165</v>
      </c>
      <c r="F296" s="138"/>
      <c r="G296" s="28">
        <f>G297</f>
        <v>829923</v>
      </c>
      <c r="H296" s="28">
        <f>H297</f>
        <v>865463</v>
      </c>
      <c r="I296" s="28">
        <f>I297</f>
        <v>900914</v>
      </c>
      <c r="J296" s="121"/>
      <c r="K296" s="428"/>
    </row>
    <row r="297" spans="1:11" s="33" customFormat="1" ht="30.75" x14ac:dyDescent="0.25">
      <c r="A297" s="22" t="s">
        <v>26</v>
      </c>
      <c r="B297" s="498">
        <v>701</v>
      </c>
      <c r="C297" s="23" t="s">
        <v>34</v>
      </c>
      <c r="D297" s="23" t="s">
        <v>65</v>
      </c>
      <c r="E297" s="136" t="s">
        <v>165</v>
      </c>
      <c r="F297" s="138" t="s">
        <v>27</v>
      </c>
      <c r="G297" s="28">
        <f>'Приложение 4'!F166</f>
        <v>829923</v>
      </c>
      <c r="H297" s="28">
        <f>'Приложение 4'!G166</f>
        <v>865463</v>
      </c>
      <c r="I297" s="28">
        <f>'Приложение 4'!H166</f>
        <v>900914</v>
      </c>
      <c r="J297" s="121"/>
      <c r="K297" s="429"/>
    </row>
    <row r="298" spans="1:11" s="33" customFormat="1" ht="30.75" x14ac:dyDescent="0.25">
      <c r="A298" s="32" t="s">
        <v>162</v>
      </c>
      <c r="B298" s="499">
        <v>701</v>
      </c>
      <c r="C298" s="23" t="s">
        <v>34</v>
      </c>
      <c r="D298" s="23" t="s">
        <v>65</v>
      </c>
      <c r="E298" s="23" t="s">
        <v>163</v>
      </c>
      <c r="F298" s="138"/>
      <c r="G298" s="28">
        <f>G299</f>
        <v>135600</v>
      </c>
      <c r="H298" s="28">
        <f>H299</f>
        <v>143058</v>
      </c>
      <c r="I298" s="28">
        <f>I299</f>
        <v>150497.01999999999</v>
      </c>
      <c r="J298" s="121"/>
      <c r="K298" s="428"/>
    </row>
    <row r="299" spans="1:11" s="33" customFormat="1" ht="30.75" x14ac:dyDescent="0.25">
      <c r="A299" s="22" t="s">
        <v>26</v>
      </c>
      <c r="B299" s="498">
        <v>701</v>
      </c>
      <c r="C299" s="23" t="s">
        <v>34</v>
      </c>
      <c r="D299" s="23" t="s">
        <v>65</v>
      </c>
      <c r="E299" s="136" t="s">
        <v>163</v>
      </c>
      <c r="F299" s="138" t="s">
        <v>27</v>
      </c>
      <c r="G299" s="28">
        <f>'Приложение 4'!F168</f>
        <v>135600</v>
      </c>
      <c r="H299" s="28">
        <f>'Приложение 4'!G168</f>
        <v>143058</v>
      </c>
      <c r="I299" s="28">
        <f>'Приложение 4'!H168</f>
        <v>150497.01999999999</v>
      </c>
      <c r="J299" s="121"/>
      <c r="K299" s="429"/>
    </row>
    <row r="300" spans="1:11" s="33" customFormat="1" ht="30.75" x14ac:dyDescent="0.25">
      <c r="A300" s="32" t="s">
        <v>172</v>
      </c>
      <c r="B300" s="499">
        <v>701</v>
      </c>
      <c r="C300" s="23" t="s">
        <v>34</v>
      </c>
      <c r="D300" s="23" t="s">
        <v>65</v>
      </c>
      <c r="E300" s="31">
        <v>9910022001</v>
      </c>
      <c r="F300" s="138"/>
      <c r="G300" s="28">
        <f>G301</f>
        <v>1294448</v>
      </c>
      <c r="H300" s="28">
        <f>H301</f>
        <v>1321643</v>
      </c>
      <c r="I300" s="28">
        <f>I301</f>
        <v>1348770</v>
      </c>
      <c r="J300" s="121"/>
      <c r="K300" s="428"/>
    </row>
    <row r="301" spans="1:11" s="33" customFormat="1" ht="30.75" x14ac:dyDescent="0.25">
      <c r="A301" s="22" t="s">
        <v>26</v>
      </c>
      <c r="B301" s="498">
        <v>701</v>
      </c>
      <c r="C301" s="23" t="s">
        <v>34</v>
      </c>
      <c r="D301" s="23" t="s">
        <v>65</v>
      </c>
      <c r="E301" s="136">
        <v>9910022001</v>
      </c>
      <c r="F301" s="138" t="s">
        <v>27</v>
      </c>
      <c r="G301" s="28">
        <f>'Приложение 4'!F170</f>
        <v>1294448</v>
      </c>
      <c r="H301" s="28">
        <f>'Приложение 4'!G170</f>
        <v>1321643</v>
      </c>
      <c r="I301" s="28">
        <f>'Приложение 4'!H170</f>
        <v>1348770</v>
      </c>
      <c r="J301" s="121"/>
      <c r="K301" s="429"/>
    </row>
    <row r="302" spans="1:11" s="33" customFormat="1" x14ac:dyDescent="0.25">
      <c r="A302" s="34" t="s">
        <v>101</v>
      </c>
      <c r="B302" s="501">
        <v>701</v>
      </c>
      <c r="C302" s="19" t="s">
        <v>34</v>
      </c>
      <c r="D302" s="19" t="s">
        <v>34</v>
      </c>
      <c r="E302" s="30"/>
      <c r="F302" s="30"/>
      <c r="G302" s="20">
        <f>G303</f>
        <v>32970394.339999996</v>
      </c>
      <c r="H302" s="20">
        <f>H303</f>
        <v>34558557.584399998</v>
      </c>
      <c r="I302" s="20">
        <f>I303</f>
        <v>34985334.340800002</v>
      </c>
      <c r="J302" s="121"/>
      <c r="K302" s="428"/>
    </row>
    <row r="303" spans="1:11" s="33" customFormat="1" ht="47.25" x14ac:dyDescent="0.25">
      <c r="A303" s="34" t="s">
        <v>102</v>
      </c>
      <c r="B303" s="501">
        <v>701</v>
      </c>
      <c r="C303" s="19" t="s">
        <v>34</v>
      </c>
      <c r="D303" s="19" t="s">
        <v>34</v>
      </c>
      <c r="E303" s="35" t="s">
        <v>103</v>
      </c>
      <c r="F303" s="30"/>
      <c r="G303" s="20">
        <f>G304+G325</f>
        <v>32970394.339999996</v>
      </c>
      <c r="H303" s="20">
        <f>H304+H325</f>
        <v>34558557.584399998</v>
      </c>
      <c r="I303" s="20">
        <f>I304+I325</f>
        <v>34985334.340800002</v>
      </c>
      <c r="J303" s="121"/>
      <c r="K303" s="429"/>
    </row>
    <row r="304" spans="1:11" s="43" customFormat="1" ht="15" x14ac:dyDescent="0.2">
      <c r="A304" s="32" t="s">
        <v>45</v>
      </c>
      <c r="B304" s="499">
        <v>701</v>
      </c>
      <c r="C304" s="23" t="s">
        <v>34</v>
      </c>
      <c r="D304" s="23" t="s">
        <v>34</v>
      </c>
      <c r="E304" s="36" t="s">
        <v>104</v>
      </c>
      <c r="F304" s="31"/>
      <c r="G304" s="24">
        <f>G305+G318+G322</f>
        <v>15101535.489999998</v>
      </c>
      <c r="H304" s="24">
        <f>H305+H318+H322</f>
        <v>15543757.794399999</v>
      </c>
      <c r="I304" s="24">
        <f>I305+I318+I322</f>
        <v>16293838.580799999</v>
      </c>
      <c r="J304" s="378"/>
      <c r="K304" s="428"/>
    </row>
    <row r="305" spans="1:11" s="43" customFormat="1" ht="45" x14ac:dyDescent="0.2">
      <c r="A305" s="32" t="s">
        <v>150</v>
      </c>
      <c r="B305" s="499">
        <v>701</v>
      </c>
      <c r="C305" s="23" t="s">
        <v>34</v>
      </c>
      <c r="D305" s="23" t="s">
        <v>34</v>
      </c>
      <c r="E305" s="36" t="s">
        <v>104</v>
      </c>
      <c r="F305" s="403"/>
      <c r="G305" s="24">
        <f>G306+G309+G311+G313+G316</f>
        <v>13236522.489999998</v>
      </c>
      <c r="H305" s="24">
        <f t="shared" ref="H305:I305" si="103">H306+H309+H311+H313+H316</f>
        <v>13604144.2744</v>
      </c>
      <c r="I305" s="24">
        <f t="shared" si="103"/>
        <v>14276640.52</v>
      </c>
      <c r="J305" s="378"/>
      <c r="K305" s="429"/>
    </row>
    <row r="306" spans="1:11" s="43" customFormat="1" ht="30" x14ac:dyDescent="0.2">
      <c r="A306" s="32" t="s">
        <v>971</v>
      </c>
      <c r="B306" s="499">
        <v>701</v>
      </c>
      <c r="C306" s="23" t="s">
        <v>34</v>
      </c>
      <c r="D306" s="23" t="s">
        <v>34</v>
      </c>
      <c r="E306" s="36">
        <v>5230010001</v>
      </c>
      <c r="F306" s="403"/>
      <c r="G306" s="24">
        <f>SUM(G307:G308)</f>
        <v>6417357.8599999994</v>
      </c>
      <c r="H306" s="24">
        <f t="shared" ref="H306:I306" si="104">SUM(H307:H308)</f>
        <v>6512213.0543999998</v>
      </c>
      <c r="I306" s="24">
        <f t="shared" si="104"/>
        <v>6610862.46</v>
      </c>
      <c r="J306" s="378"/>
      <c r="K306" s="428"/>
    </row>
    <row r="307" spans="1:11" s="43" customFormat="1" ht="30" x14ac:dyDescent="0.2">
      <c r="A307" s="32" t="s">
        <v>26</v>
      </c>
      <c r="B307" s="499">
        <v>701</v>
      </c>
      <c r="C307" s="23" t="s">
        <v>34</v>
      </c>
      <c r="D307" s="23" t="s">
        <v>34</v>
      </c>
      <c r="E307" s="36">
        <v>5230010001</v>
      </c>
      <c r="F307" s="403">
        <v>200</v>
      </c>
      <c r="G307" s="24">
        <v>2371379.86</v>
      </c>
      <c r="H307" s="24">
        <v>2466235.0543999998</v>
      </c>
      <c r="I307" s="24">
        <v>2564884.46</v>
      </c>
      <c r="J307" s="378"/>
      <c r="K307" s="429"/>
    </row>
    <row r="308" spans="1:11" s="43" customFormat="1" ht="15" x14ac:dyDescent="0.2">
      <c r="A308" s="32" t="s">
        <v>54</v>
      </c>
      <c r="B308" s="499">
        <v>701</v>
      </c>
      <c r="C308" s="23" t="s">
        <v>34</v>
      </c>
      <c r="D308" s="23" t="s">
        <v>34</v>
      </c>
      <c r="E308" s="36">
        <v>5230010001</v>
      </c>
      <c r="F308" s="403">
        <v>300</v>
      </c>
      <c r="G308" s="24">
        <v>4045978</v>
      </c>
      <c r="H308" s="24">
        <v>4045978</v>
      </c>
      <c r="I308" s="24">
        <v>4045978</v>
      </c>
      <c r="J308" s="378"/>
      <c r="K308" s="428"/>
    </row>
    <row r="309" spans="1:11" s="43" customFormat="1" ht="60" x14ac:dyDescent="0.2">
      <c r="A309" s="32" t="s">
        <v>972</v>
      </c>
      <c r="B309" s="499">
        <v>701</v>
      </c>
      <c r="C309" s="23" t="s">
        <v>34</v>
      </c>
      <c r="D309" s="23" t="s">
        <v>34</v>
      </c>
      <c r="E309" s="36">
        <v>5230010050</v>
      </c>
      <c r="F309" s="403"/>
      <c r="G309" s="24">
        <f>G310</f>
        <v>442328</v>
      </c>
      <c r="H309" s="24">
        <f t="shared" ref="H309:I309" si="105">H310</f>
        <v>460021.12</v>
      </c>
      <c r="I309" s="24">
        <f t="shared" si="105"/>
        <v>478421.96</v>
      </c>
      <c r="J309" s="378"/>
      <c r="K309" s="429"/>
    </row>
    <row r="310" spans="1:11" s="43" customFormat="1" ht="30" x14ac:dyDescent="0.2">
      <c r="A310" s="32" t="s">
        <v>26</v>
      </c>
      <c r="B310" s="499">
        <v>701</v>
      </c>
      <c r="C310" s="23" t="s">
        <v>34</v>
      </c>
      <c r="D310" s="23" t="s">
        <v>34</v>
      </c>
      <c r="E310" s="36">
        <v>5230010050</v>
      </c>
      <c r="F310" s="403">
        <v>200</v>
      </c>
      <c r="G310" s="24">
        <v>442328</v>
      </c>
      <c r="H310" s="24">
        <v>460021.12</v>
      </c>
      <c r="I310" s="24">
        <v>478421.96</v>
      </c>
      <c r="J310" s="378"/>
      <c r="K310" s="428"/>
    </row>
    <row r="311" spans="1:11" s="43" customFormat="1" ht="30" x14ac:dyDescent="0.2">
      <c r="A311" s="32" t="s">
        <v>973</v>
      </c>
      <c r="B311" s="499">
        <v>701</v>
      </c>
      <c r="C311" s="23" t="s">
        <v>34</v>
      </c>
      <c r="D311" s="23" t="s">
        <v>34</v>
      </c>
      <c r="E311" s="36">
        <v>5230010060</v>
      </c>
      <c r="F311" s="403"/>
      <c r="G311" s="24">
        <f>G312</f>
        <v>4549995.63</v>
      </c>
      <c r="H311" s="24">
        <f t="shared" ref="H311:I311" si="106">H312</f>
        <v>4731995.46</v>
      </c>
      <c r="I311" s="24">
        <f t="shared" si="106"/>
        <v>4921275.2699999996</v>
      </c>
      <c r="J311" s="378"/>
      <c r="K311" s="429"/>
    </row>
    <row r="312" spans="1:11" s="43" customFormat="1" ht="15" x14ac:dyDescent="0.2">
      <c r="A312" s="32" t="s">
        <v>54</v>
      </c>
      <c r="B312" s="499">
        <v>701</v>
      </c>
      <c r="C312" s="23" t="s">
        <v>34</v>
      </c>
      <c r="D312" s="23" t="s">
        <v>34</v>
      </c>
      <c r="E312" s="36">
        <v>5230010060</v>
      </c>
      <c r="F312" s="403">
        <v>300</v>
      </c>
      <c r="G312" s="24">
        <v>4549995.63</v>
      </c>
      <c r="H312" s="24">
        <v>4731995.46</v>
      </c>
      <c r="I312" s="24">
        <v>4921275.2699999996</v>
      </c>
      <c r="J312" s="378"/>
      <c r="K312" s="428"/>
    </row>
    <row r="313" spans="1:11" s="43" customFormat="1" ht="15" x14ac:dyDescent="0.2">
      <c r="A313" s="32" t="s">
        <v>974</v>
      </c>
      <c r="B313" s="499">
        <v>701</v>
      </c>
      <c r="C313" s="23" t="s">
        <v>34</v>
      </c>
      <c r="D313" s="23" t="s">
        <v>34</v>
      </c>
      <c r="E313" s="36">
        <v>5230010070</v>
      </c>
      <c r="F313" s="403"/>
      <c r="G313" s="24">
        <f>SUM(G314:G315)</f>
        <v>1632841</v>
      </c>
      <c r="H313" s="24">
        <f t="shared" ref="H313:I313" si="107">SUM(H314:H315)</f>
        <v>1698154.6400000001</v>
      </c>
      <c r="I313" s="24">
        <f t="shared" si="107"/>
        <v>1766080.83</v>
      </c>
      <c r="J313" s="378"/>
      <c r="K313" s="429"/>
    </row>
    <row r="314" spans="1:11" s="43" customFormat="1" ht="75" x14ac:dyDescent="0.2">
      <c r="A314" s="32" t="s">
        <v>22</v>
      </c>
      <c r="B314" s="499">
        <v>701</v>
      </c>
      <c r="C314" s="23" t="s">
        <v>34</v>
      </c>
      <c r="D314" s="23" t="s">
        <v>34</v>
      </c>
      <c r="E314" s="36">
        <v>5230010070</v>
      </c>
      <c r="F314" s="403">
        <v>100</v>
      </c>
      <c r="G314" s="24">
        <v>1082761</v>
      </c>
      <c r="H314" s="24">
        <v>1126071.44</v>
      </c>
      <c r="I314" s="24">
        <v>1171114.3</v>
      </c>
      <c r="J314" s="378"/>
      <c r="K314" s="428"/>
    </row>
    <row r="315" spans="1:11" s="43" customFormat="1" ht="30" x14ac:dyDescent="0.2">
      <c r="A315" s="32" t="s">
        <v>26</v>
      </c>
      <c r="B315" s="499">
        <v>701</v>
      </c>
      <c r="C315" s="23" t="s">
        <v>34</v>
      </c>
      <c r="D315" s="23" t="s">
        <v>34</v>
      </c>
      <c r="E315" s="36">
        <v>5230010070</v>
      </c>
      <c r="F315" s="403">
        <v>200</v>
      </c>
      <c r="G315" s="24">
        <v>550080</v>
      </c>
      <c r="H315" s="24">
        <v>572083.20000000007</v>
      </c>
      <c r="I315" s="24">
        <v>594966.53</v>
      </c>
      <c r="J315" s="378"/>
      <c r="K315" s="429"/>
    </row>
    <row r="316" spans="1:11" s="43" customFormat="1" ht="45" x14ac:dyDescent="0.2">
      <c r="A316" s="32" t="s">
        <v>975</v>
      </c>
      <c r="B316" s="499">
        <v>701</v>
      </c>
      <c r="C316" s="23" t="s">
        <v>34</v>
      </c>
      <c r="D316" s="23" t="s">
        <v>34</v>
      </c>
      <c r="E316" s="36">
        <v>5230010080</v>
      </c>
      <c r="F316" s="403"/>
      <c r="G316" s="24">
        <f>G317</f>
        <v>194000</v>
      </c>
      <c r="H316" s="24">
        <f t="shared" ref="H316:I316" si="108">H317</f>
        <v>201760</v>
      </c>
      <c r="I316" s="24">
        <f t="shared" si="108"/>
        <v>500000</v>
      </c>
      <c r="J316" s="378"/>
      <c r="K316" s="428"/>
    </row>
    <row r="317" spans="1:11" s="43" customFormat="1" ht="30" x14ac:dyDescent="0.2">
      <c r="A317" s="22" t="s">
        <v>26</v>
      </c>
      <c r="B317" s="498">
        <v>701</v>
      </c>
      <c r="C317" s="23" t="s">
        <v>34</v>
      </c>
      <c r="D317" s="23" t="s">
        <v>34</v>
      </c>
      <c r="E317" s="36">
        <v>5230010080</v>
      </c>
      <c r="F317" s="31">
        <v>200</v>
      </c>
      <c r="G317" s="224">
        <v>194000</v>
      </c>
      <c r="H317" s="224">
        <v>201760</v>
      </c>
      <c r="I317" s="224">
        <v>500000</v>
      </c>
      <c r="J317" s="378"/>
      <c r="K317" s="429"/>
    </row>
    <row r="318" spans="1:11" s="43" customFormat="1" ht="30" x14ac:dyDescent="0.2">
      <c r="A318" s="32" t="s">
        <v>149</v>
      </c>
      <c r="B318" s="499">
        <v>701</v>
      </c>
      <c r="C318" s="23" t="s">
        <v>34</v>
      </c>
      <c r="D318" s="23" t="s">
        <v>34</v>
      </c>
      <c r="E318" s="36" t="s">
        <v>104</v>
      </c>
      <c r="F318" s="403"/>
      <c r="G318" s="24">
        <f>G319</f>
        <v>864013</v>
      </c>
      <c r="H318" s="24">
        <f t="shared" ref="H318:I318" si="109">H319</f>
        <v>898573.52</v>
      </c>
      <c r="I318" s="24">
        <f t="shared" si="109"/>
        <v>934516.4608</v>
      </c>
      <c r="J318" s="378"/>
      <c r="K318" s="428"/>
    </row>
    <row r="319" spans="1:11" s="43" customFormat="1" ht="15" x14ac:dyDescent="0.2">
      <c r="A319" s="32" t="s">
        <v>969</v>
      </c>
      <c r="B319" s="499">
        <v>701</v>
      </c>
      <c r="C319" s="23" t="s">
        <v>34</v>
      </c>
      <c r="D319" s="23" t="s">
        <v>34</v>
      </c>
      <c r="E319" s="36" t="s">
        <v>970</v>
      </c>
      <c r="F319" s="403"/>
      <c r="G319" s="24">
        <f>SUM(G320:G321)</f>
        <v>864013</v>
      </c>
      <c r="H319" s="24">
        <f t="shared" ref="H319:I319" si="110">SUM(H320:H321)</f>
        <v>898573.52</v>
      </c>
      <c r="I319" s="24">
        <f t="shared" si="110"/>
        <v>934516.4608</v>
      </c>
      <c r="J319" s="378"/>
      <c r="K319" s="429"/>
    </row>
    <row r="320" spans="1:11" s="43" customFormat="1" ht="30" x14ac:dyDescent="0.2">
      <c r="A320" s="22" t="s">
        <v>26</v>
      </c>
      <c r="B320" s="498">
        <v>701</v>
      </c>
      <c r="C320" s="23" t="s">
        <v>34</v>
      </c>
      <c r="D320" s="23" t="s">
        <v>34</v>
      </c>
      <c r="E320" s="36" t="s">
        <v>970</v>
      </c>
      <c r="F320" s="31">
        <v>200</v>
      </c>
      <c r="G320" s="24">
        <f>'Приложение 5'!F214</f>
        <v>283295</v>
      </c>
      <c r="H320" s="24">
        <f>'Приложение 5'!G214</f>
        <v>294626.8</v>
      </c>
      <c r="I320" s="24">
        <f>'Приложение 5'!H214</f>
        <v>306411.87199999997</v>
      </c>
      <c r="J320" s="378"/>
      <c r="K320" s="428"/>
    </row>
    <row r="321" spans="1:11" s="43" customFormat="1" ht="15" x14ac:dyDescent="0.2">
      <c r="A321" s="32" t="s">
        <v>54</v>
      </c>
      <c r="B321" s="499">
        <v>701</v>
      </c>
      <c r="C321" s="23" t="s">
        <v>34</v>
      </c>
      <c r="D321" s="23" t="s">
        <v>34</v>
      </c>
      <c r="E321" s="36" t="s">
        <v>970</v>
      </c>
      <c r="F321" s="31">
        <v>300</v>
      </c>
      <c r="G321" s="24">
        <f>'Приложение 5'!F215</f>
        <v>580718</v>
      </c>
      <c r="H321" s="24">
        <f>'Приложение 5'!G215</f>
        <v>603946.72</v>
      </c>
      <c r="I321" s="24">
        <f>'Приложение 5'!H215</f>
        <v>628104.58880000003</v>
      </c>
      <c r="J321" s="378"/>
      <c r="K321" s="429"/>
    </row>
    <row r="322" spans="1:11" s="43" customFormat="1" ht="30" x14ac:dyDescent="0.2">
      <c r="A322" s="32" t="s">
        <v>148</v>
      </c>
      <c r="B322" s="499">
        <v>701</v>
      </c>
      <c r="C322" s="23" t="s">
        <v>34</v>
      </c>
      <c r="D322" s="23" t="s">
        <v>34</v>
      </c>
      <c r="E322" s="36" t="s">
        <v>104</v>
      </c>
      <c r="F322" s="403"/>
      <c r="G322" s="24">
        <f>G323</f>
        <v>1001000</v>
      </c>
      <c r="H322" s="24">
        <f t="shared" ref="H322:I323" si="111">H323</f>
        <v>1041040</v>
      </c>
      <c r="I322" s="24">
        <f t="shared" si="111"/>
        <v>1082681.6000000001</v>
      </c>
      <c r="J322" s="378"/>
      <c r="K322" s="428"/>
    </row>
    <row r="323" spans="1:11" s="43" customFormat="1" ht="15" x14ac:dyDescent="0.2">
      <c r="A323" s="32" t="s">
        <v>968</v>
      </c>
      <c r="B323" s="499">
        <v>701</v>
      </c>
      <c r="C323" s="23" t="s">
        <v>34</v>
      </c>
      <c r="D323" s="23" t="s">
        <v>34</v>
      </c>
      <c r="E323" s="36">
        <v>5230010030</v>
      </c>
      <c r="F323" s="403"/>
      <c r="G323" s="24">
        <f>G324</f>
        <v>1001000</v>
      </c>
      <c r="H323" s="24">
        <f t="shared" si="111"/>
        <v>1041040</v>
      </c>
      <c r="I323" s="24">
        <f t="shared" si="111"/>
        <v>1082681.6000000001</v>
      </c>
      <c r="J323" s="378"/>
      <c r="K323" s="429"/>
    </row>
    <row r="324" spans="1:11" s="43" customFormat="1" ht="30" x14ac:dyDescent="0.2">
      <c r="A324" s="32" t="s">
        <v>26</v>
      </c>
      <c r="B324" s="499">
        <v>701</v>
      </c>
      <c r="C324" s="23" t="s">
        <v>34</v>
      </c>
      <c r="D324" s="23" t="s">
        <v>34</v>
      </c>
      <c r="E324" s="36">
        <v>5230010030</v>
      </c>
      <c r="F324" s="31">
        <v>200</v>
      </c>
      <c r="G324" s="24">
        <f>'Приложение 5'!F217</f>
        <v>1001000</v>
      </c>
      <c r="H324" s="24">
        <f>'Приложение 5'!G217</f>
        <v>1041040</v>
      </c>
      <c r="I324" s="24">
        <f>'Приложение 5'!H217</f>
        <v>1082681.6000000001</v>
      </c>
      <c r="J324" s="378"/>
      <c r="K324" s="428"/>
    </row>
    <row r="325" spans="1:11" s="43" customFormat="1" ht="15" x14ac:dyDescent="0.2">
      <c r="A325" s="150" t="s">
        <v>52</v>
      </c>
      <c r="B325" s="505">
        <v>701</v>
      </c>
      <c r="C325" s="23" t="s">
        <v>34</v>
      </c>
      <c r="D325" s="23" t="s">
        <v>34</v>
      </c>
      <c r="E325" s="23" t="s">
        <v>105</v>
      </c>
      <c r="F325" s="23"/>
      <c r="G325" s="24">
        <f>G327+G328</f>
        <v>17868858.849999998</v>
      </c>
      <c r="H325" s="24">
        <f>H327+H328</f>
        <v>19014799.789999999</v>
      </c>
      <c r="I325" s="24">
        <f>I327+I328</f>
        <v>18691495.760000002</v>
      </c>
      <c r="J325" s="379"/>
      <c r="K325" s="429"/>
    </row>
    <row r="326" spans="1:11" s="43" customFormat="1" ht="30" x14ac:dyDescent="0.2">
      <c r="A326" s="150" t="s">
        <v>331</v>
      </c>
      <c r="B326" s="505">
        <v>701</v>
      </c>
      <c r="C326" s="23" t="s">
        <v>34</v>
      </c>
      <c r="D326" s="23" t="s">
        <v>34</v>
      </c>
      <c r="E326" s="23">
        <v>5240011600</v>
      </c>
      <c r="F326" s="23"/>
      <c r="G326" s="24">
        <f>SUM(G327:G328)</f>
        <v>17868858.849999998</v>
      </c>
      <c r="H326" s="24">
        <f t="shared" ref="H326:I326" si="112">SUM(H327:H328)</f>
        <v>19014799.789999999</v>
      </c>
      <c r="I326" s="24">
        <f t="shared" si="112"/>
        <v>18691495.760000002</v>
      </c>
      <c r="J326" s="379"/>
      <c r="K326" s="428"/>
    </row>
    <row r="327" spans="1:11" s="43" customFormat="1" ht="75" x14ac:dyDescent="0.2">
      <c r="A327" s="32" t="s">
        <v>22</v>
      </c>
      <c r="B327" s="499">
        <v>701</v>
      </c>
      <c r="C327" s="23" t="s">
        <v>34</v>
      </c>
      <c r="D327" s="23" t="s">
        <v>34</v>
      </c>
      <c r="E327" s="23">
        <v>5240011600</v>
      </c>
      <c r="F327" s="23" t="s">
        <v>23</v>
      </c>
      <c r="G327" s="24">
        <f>'Приложение 5'!F219</f>
        <v>16858448.719999999</v>
      </c>
      <c r="H327" s="24">
        <f>'Приложение 5'!G219</f>
        <v>17963973.25</v>
      </c>
      <c r="I327" s="24">
        <f>'Приложение 5'!H219</f>
        <v>17598636.16</v>
      </c>
      <c r="J327" s="379"/>
      <c r="K327" s="429"/>
    </row>
    <row r="328" spans="1:11" s="43" customFormat="1" ht="30" x14ac:dyDescent="0.2">
      <c r="A328" s="22" t="s">
        <v>26</v>
      </c>
      <c r="B328" s="498">
        <v>701</v>
      </c>
      <c r="C328" s="23" t="s">
        <v>34</v>
      </c>
      <c r="D328" s="23" t="s">
        <v>34</v>
      </c>
      <c r="E328" s="23">
        <v>5240011600</v>
      </c>
      <c r="F328" s="23" t="s">
        <v>27</v>
      </c>
      <c r="G328" s="24">
        <f>'Приложение 5'!F220</f>
        <v>1010410.1299999999</v>
      </c>
      <c r="H328" s="24">
        <f>'Приложение 5'!G220</f>
        <v>1050826.54</v>
      </c>
      <c r="I328" s="24">
        <f>'Приложение 5'!H220</f>
        <v>1092859.6000000001</v>
      </c>
      <c r="J328" s="379"/>
      <c r="K328" s="428"/>
    </row>
    <row r="329" spans="1:11" s="44" customFormat="1" x14ac:dyDescent="0.25">
      <c r="A329" s="60" t="s">
        <v>106</v>
      </c>
      <c r="B329" s="506">
        <v>701</v>
      </c>
      <c r="C329" s="61" t="s">
        <v>34</v>
      </c>
      <c r="D329" s="61" t="s">
        <v>76</v>
      </c>
      <c r="E329" s="62"/>
      <c r="F329" s="62"/>
      <c r="G329" s="63">
        <f>G330+G354</f>
        <v>139558850.09</v>
      </c>
      <c r="H329" s="63">
        <f>H330+H354</f>
        <v>141766296.97999999</v>
      </c>
      <c r="I329" s="20">
        <f>I330+I354</f>
        <v>145653061.18000001</v>
      </c>
      <c r="J329" s="380"/>
      <c r="K329" s="429"/>
    </row>
    <row r="330" spans="1:11" s="44" customFormat="1" x14ac:dyDescent="0.25">
      <c r="A330" s="34" t="s">
        <v>89</v>
      </c>
      <c r="B330" s="501">
        <v>701</v>
      </c>
      <c r="C330" s="19" t="s">
        <v>34</v>
      </c>
      <c r="D330" s="19" t="s">
        <v>76</v>
      </c>
      <c r="E330" s="35" t="s">
        <v>90</v>
      </c>
      <c r="F330" s="30"/>
      <c r="G330" s="20">
        <f>G331+G345</f>
        <v>139558850.09</v>
      </c>
      <c r="H330" s="20">
        <f>H331+H345</f>
        <v>141766296.97999999</v>
      </c>
      <c r="I330" s="20">
        <f>I331+I345</f>
        <v>145653061.18000001</v>
      </c>
      <c r="J330" s="380"/>
      <c r="K330" s="428"/>
    </row>
    <row r="331" spans="1:11" s="45" customFormat="1" ht="15" x14ac:dyDescent="0.2">
      <c r="A331" s="32" t="s">
        <v>45</v>
      </c>
      <c r="B331" s="499">
        <v>701</v>
      </c>
      <c r="C331" s="23" t="s">
        <v>34</v>
      </c>
      <c r="D331" s="23" t="s">
        <v>76</v>
      </c>
      <c r="E331" s="36" t="s">
        <v>107</v>
      </c>
      <c r="F331" s="31"/>
      <c r="G331" s="24">
        <f>G332+G335+G339+G342</f>
        <v>57727361.640000001</v>
      </c>
      <c r="H331" s="24">
        <f>H332+H335+H339+H342</f>
        <v>58386960.690000005</v>
      </c>
      <c r="I331" s="24">
        <f>I332+I335+I339+I342</f>
        <v>58726979.870000005</v>
      </c>
      <c r="J331" s="381"/>
      <c r="K331" s="429"/>
    </row>
    <row r="332" spans="1:11" s="45" customFormat="1" ht="30" x14ac:dyDescent="0.2">
      <c r="A332" s="32" t="s">
        <v>217</v>
      </c>
      <c r="B332" s="499">
        <v>701</v>
      </c>
      <c r="C332" s="23" t="s">
        <v>34</v>
      </c>
      <c r="D332" s="23" t="s">
        <v>76</v>
      </c>
      <c r="E332" s="36" t="s">
        <v>107</v>
      </c>
      <c r="F332" s="31"/>
      <c r="G332" s="24">
        <f>G333</f>
        <v>2528735.63</v>
      </c>
      <c r="H332" s="24">
        <f t="shared" ref="H332:I333" si="113">H333</f>
        <v>2629885.06</v>
      </c>
      <c r="I332" s="24">
        <f t="shared" si="113"/>
        <v>2735080.46</v>
      </c>
      <c r="J332" s="381"/>
      <c r="K332" s="428"/>
    </row>
    <row r="333" spans="1:11" s="45" customFormat="1" ht="15" x14ac:dyDescent="0.2">
      <c r="A333" s="32" t="s">
        <v>993</v>
      </c>
      <c r="B333" s="499">
        <v>701</v>
      </c>
      <c r="C333" s="23" t="s">
        <v>34</v>
      </c>
      <c r="D333" s="23" t="s">
        <v>76</v>
      </c>
      <c r="E333" s="36">
        <v>5830010012</v>
      </c>
      <c r="F333" s="31"/>
      <c r="G333" s="24">
        <f>G334</f>
        <v>2528735.63</v>
      </c>
      <c r="H333" s="24">
        <f t="shared" si="113"/>
        <v>2629885.06</v>
      </c>
      <c r="I333" s="24">
        <f t="shared" si="113"/>
        <v>2735080.46</v>
      </c>
      <c r="J333" s="381"/>
      <c r="K333" s="429"/>
    </row>
    <row r="334" spans="1:11" s="44" customFormat="1" ht="15" x14ac:dyDescent="0.2">
      <c r="A334" s="32" t="s">
        <v>54</v>
      </c>
      <c r="B334" s="499">
        <v>701</v>
      </c>
      <c r="C334" s="23" t="s">
        <v>34</v>
      </c>
      <c r="D334" s="23" t="s">
        <v>76</v>
      </c>
      <c r="E334" s="36">
        <v>5830010012</v>
      </c>
      <c r="F334" s="31">
        <v>300</v>
      </c>
      <c r="G334" s="24">
        <f>'Приложение 5'!F225</f>
        <v>2528735.63</v>
      </c>
      <c r="H334" s="24">
        <f>'Приложение 5'!G225</f>
        <v>2629885.06</v>
      </c>
      <c r="I334" s="24">
        <f>'Приложение 5'!H225</f>
        <v>2735080.46</v>
      </c>
      <c r="J334" s="380"/>
      <c r="K334" s="428"/>
    </row>
    <row r="335" spans="1:11" s="44" customFormat="1" ht="30" x14ac:dyDescent="0.2">
      <c r="A335" s="32" t="s">
        <v>218</v>
      </c>
      <c r="B335" s="499">
        <v>701</v>
      </c>
      <c r="C335" s="23" t="s">
        <v>34</v>
      </c>
      <c r="D335" s="23" t="s">
        <v>76</v>
      </c>
      <c r="E335" s="36" t="s">
        <v>107</v>
      </c>
      <c r="F335" s="31"/>
      <c r="G335" s="24">
        <f>G336</f>
        <v>49553799.560000002</v>
      </c>
      <c r="H335" s="24">
        <f t="shared" ref="H335:I335" si="114">H336</f>
        <v>49886456.120000005</v>
      </c>
      <c r="I335" s="24">
        <f t="shared" si="114"/>
        <v>49886455.120000005</v>
      </c>
      <c r="J335" s="380"/>
      <c r="K335" s="429"/>
    </row>
    <row r="336" spans="1:11" s="44" customFormat="1" ht="45" x14ac:dyDescent="0.2">
      <c r="A336" s="32" t="s">
        <v>999</v>
      </c>
      <c r="B336" s="499">
        <v>701</v>
      </c>
      <c r="C336" s="23" t="s">
        <v>34</v>
      </c>
      <c r="D336" s="23" t="s">
        <v>76</v>
      </c>
      <c r="E336" s="36" t="s">
        <v>998</v>
      </c>
      <c r="F336" s="31"/>
      <c r="G336" s="24">
        <f>SUM(G337:G338)</f>
        <v>49553799.560000002</v>
      </c>
      <c r="H336" s="24">
        <f t="shared" ref="H336:I336" si="115">SUM(H337:H338)</f>
        <v>49886456.120000005</v>
      </c>
      <c r="I336" s="24">
        <f t="shared" si="115"/>
        <v>49886455.120000005</v>
      </c>
      <c r="J336" s="380"/>
      <c r="K336" s="428"/>
    </row>
    <row r="337" spans="1:11" s="44" customFormat="1" ht="30" x14ac:dyDescent="0.2">
      <c r="A337" s="32" t="s">
        <v>56</v>
      </c>
      <c r="B337" s="499">
        <v>701</v>
      </c>
      <c r="C337" s="23" t="s">
        <v>34</v>
      </c>
      <c r="D337" s="23" t="s">
        <v>76</v>
      </c>
      <c r="E337" s="36" t="s">
        <v>998</v>
      </c>
      <c r="F337" s="31">
        <v>600</v>
      </c>
      <c r="G337" s="25">
        <f>'Приложение 5'!F227</f>
        <v>13516394.560000001</v>
      </c>
      <c r="H337" s="25">
        <f>'Приложение 5'!G227</f>
        <v>13516394.560000001</v>
      </c>
      <c r="I337" s="25">
        <f>'Приложение 5'!H227</f>
        <v>13516394.560000001</v>
      </c>
      <c r="J337" s="380"/>
      <c r="K337" s="429"/>
    </row>
    <row r="338" spans="1:11" s="44" customFormat="1" ht="15" x14ac:dyDescent="0.2">
      <c r="A338" s="32" t="s">
        <v>28</v>
      </c>
      <c r="B338" s="499">
        <v>701</v>
      </c>
      <c r="C338" s="23" t="s">
        <v>34</v>
      </c>
      <c r="D338" s="23" t="s">
        <v>76</v>
      </c>
      <c r="E338" s="36" t="s">
        <v>998</v>
      </c>
      <c r="F338" s="31">
        <v>800</v>
      </c>
      <c r="G338" s="25">
        <f>'Приложение 5'!F228</f>
        <v>36037405</v>
      </c>
      <c r="H338" s="25">
        <f>'Приложение 5'!G228</f>
        <v>36370061.560000002</v>
      </c>
      <c r="I338" s="25">
        <f>'Приложение 5'!H228</f>
        <v>36370060.560000002</v>
      </c>
      <c r="J338" s="380"/>
      <c r="K338" s="428"/>
    </row>
    <row r="339" spans="1:11" s="44" customFormat="1" ht="30" x14ac:dyDescent="0.2">
      <c r="A339" s="32" t="s">
        <v>219</v>
      </c>
      <c r="B339" s="499">
        <v>701</v>
      </c>
      <c r="C339" s="23" t="s">
        <v>34</v>
      </c>
      <c r="D339" s="23" t="s">
        <v>76</v>
      </c>
      <c r="E339" s="36" t="s">
        <v>107</v>
      </c>
      <c r="F339" s="31"/>
      <c r="G339" s="24">
        <f>G340</f>
        <v>4489654.05</v>
      </c>
      <c r="H339" s="24">
        <f t="shared" ref="H339:I340" si="116">H340</f>
        <v>4669240.21</v>
      </c>
      <c r="I339" s="24">
        <f t="shared" si="116"/>
        <v>4856009.82</v>
      </c>
      <c r="J339" s="380"/>
      <c r="K339" s="429"/>
    </row>
    <row r="340" spans="1:11" s="44" customFormat="1" ht="15" x14ac:dyDescent="0.2">
      <c r="A340" s="32" t="s">
        <v>995</v>
      </c>
      <c r="B340" s="499">
        <v>701</v>
      </c>
      <c r="C340" s="23" t="s">
        <v>34</v>
      </c>
      <c r="D340" s="23" t="s">
        <v>76</v>
      </c>
      <c r="E340" s="36" t="s">
        <v>994</v>
      </c>
      <c r="F340" s="31"/>
      <c r="G340" s="24">
        <f>G341</f>
        <v>4489654.05</v>
      </c>
      <c r="H340" s="24">
        <f t="shared" si="116"/>
        <v>4669240.21</v>
      </c>
      <c r="I340" s="24">
        <f t="shared" si="116"/>
        <v>4856009.82</v>
      </c>
      <c r="J340" s="380"/>
      <c r="K340" s="428"/>
    </row>
    <row r="341" spans="1:11" s="44" customFormat="1" ht="15" x14ac:dyDescent="0.2">
      <c r="A341" s="32" t="s">
        <v>54</v>
      </c>
      <c r="B341" s="499">
        <v>701</v>
      </c>
      <c r="C341" s="23" t="s">
        <v>34</v>
      </c>
      <c r="D341" s="23" t="s">
        <v>76</v>
      </c>
      <c r="E341" s="36" t="s">
        <v>994</v>
      </c>
      <c r="F341" s="31">
        <v>300</v>
      </c>
      <c r="G341" s="24">
        <f>'Приложение 5'!F230</f>
        <v>4489654.05</v>
      </c>
      <c r="H341" s="24">
        <f>'Приложение 5'!G230</f>
        <v>4669240.21</v>
      </c>
      <c r="I341" s="24">
        <f>'Приложение 5'!H230</f>
        <v>4856009.82</v>
      </c>
      <c r="J341" s="380"/>
      <c r="K341" s="429"/>
    </row>
    <row r="342" spans="1:11" s="44" customFormat="1" ht="30" x14ac:dyDescent="0.2">
      <c r="A342" s="32" t="s">
        <v>205</v>
      </c>
      <c r="B342" s="499">
        <v>701</v>
      </c>
      <c r="C342" s="23" t="s">
        <v>34</v>
      </c>
      <c r="D342" s="23" t="s">
        <v>76</v>
      </c>
      <c r="E342" s="36" t="s">
        <v>107</v>
      </c>
      <c r="F342" s="31"/>
      <c r="G342" s="24">
        <f>G343</f>
        <v>1155172.3999999999</v>
      </c>
      <c r="H342" s="24">
        <f t="shared" ref="H342:I343" si="117">H343</f>
        <v>1201379.3</v>
      </c>
      <c r="I342" s="24">
        <f t="shared" si="117"/>
        <v>1249434.47</v>
      </c>
      <c r="J342" s="380"/>
      <c r="K342" s="428"/>
    </row>
    <row r="343" spans="1:11" s="44" customFormat="1" ht="15" x14ac:dyDescent="0.2">
      <c r="A343" s="32" t="s">
        <v>997</v>
      </c>
      <c r="B343" s="499">
        <v>701</v>
      </c>
      <c r="C343" s="23" t="s">
        <v>34</v>
      </c>
      <c r="D343" s="23" t="s">
        <v>76</v>
      </c>
      <c r="E343" s="36" t="s">
        <v>996</v>
      </c>
      <c r="F343" s="31"/>
      <c r="G343" s="24">
        <f>G344</f>
        <v>1155172.3999999999</v>
      </c>
      <c r="H343" s="24">
        <f t="shared" si="117"/>
        <v>1201379.3</v>
      </c>
      <c r="I343" s="24">
        <f t="shared" si="117"/>
        <v>1249434.47</v>
      </c>
      <c r="J343" s="380"/>
      <c r="K343" s="429"/>
    </row>
    <row r="344" spans="1:11" s="44" customFormat="1" ht="15" x14ac:dyDescent="0.2">
      <c r="A344" s="32" t="s">
        <v>54</v>
      </c>
      <c r="B344" s="499">
        <v>701</v>
      </c>
      <c r="C344" s="23" t="s">
        <v>34</v>
      </c>
      <c r="D344" s="23" t="s">
        <v>76</v>
      </c>
      <c r="E344" s="36" t="s">
        <v>996</v>
      </c>
      <c r="F344" s="31">
        <v>300</v>
      </c>
      <c r="G344" s="24">
        <f>'Приложение 5'!F232</f>
        <v>1155172.3999999999</v>
      </c>
      <c r="H344" s="24">
        <f>'Приложение 5'!G232</f>
        <v>1201379.3</v>
      </c>
      <c r="I344" s="24">
        <f>'Приложение 5'!H232</f>
        <v>1249434.47</v>
      </c>
      <c r="J344" s="380"/>
      <c r="K344" s="428"/>
    </row>
    <row r="345" spans="1:11" s="45" customFormat="1" ht="15" x14ac:dyDescent="0.2">
      <c r="A345" s="361" t="s">
        <v>52</v>
      </c>
      <c r="B345" s="504">
        <v>701</v>
      </c>
      <c r="C345" s="23" t="s">
        <v>34</v>
      </c>
      <c r="D345" s="23" t="s">
        <v>76</v>
      </c>
      <c r="E345" s="36" t="s">
        <v>91</v>
      </c>
      <c r="F345" s="31"/>
      <c r="G345" s="24">
        <f>G346+G352</f>
        <v>81831488.450000003</v>
      </c>
      <c r="H345" s="24">
        <f t="shared" ref="H345:I345" si="118">H346+H352</f>
        <v>83379336.289999992</v>
      </c>
      <c r="I345" s="24">
        <f t="shared" si="118"/>
        <v>86926081.310000002</v>
      </c>
      <c r="J345" s="381"/>
      <c r="K345" s="429"/>
    </row>
    <row r="346" spans="1:11" s="45" customFormat="1" ht="30" x14ac:dyDescent="0.2">
      <c r="A346" s="361" t="s">
        <v>988</v>
      </c>
      <c r="B346" s="504">
        <v>701</v>
      </c>
      <c r="C346" s="23" t="s">
        <v>34</v>
      </c>
      <c r="D346" s="23" t="s">
        <v>76</v>
      </c>
      <c r="E346" s="36">
        <v>5840022000</v>
      </c>
      <c r="F346" s="31"/>
      <c r="G346" s="24">
        <f>SUM(G347:G351)</f>
        <v>68552867.450000003</v>
      </c>
      <c r="H346" s="24">
        <f t="shared" ref="H346:I346" si="119">SUM(H347:H351)</f>
        <v>69569570.449999988</v>
      </c>
      <c r="I346" s="24">
        <f t="shared" si="119"/>
        <v>72563924.840000004</v>
      </c>
      <c r="J346" s="381"/>
      <c r="K346" s="428"/>
    </row>
    <row r="347" spans="1:11" s="44" customFormat="1" ht="75" x14ac:dyDescent="0.2">
      <c r="A347" s="32" t="s">
        <v>22</v>
      </c>
      <c r="B347" s="499">
        <v>701</v>
      </c>
      <c r="C347" s="23" t="s">
        <v>34</v>
      </c>
      <c r="D347" s="23" t="s">
        <v>76</v>
      </c>
      <c r="E347" s="36">
        <v>5840022000</v>
      </c>
      <c r="F347" s="31">
        <v>100</v>
      </c>
      <c r="G347" s="28">
        <f>'Приложение 5'!F234</f>
        <v>57069348.270000003</v>
      </c>
      <c r="H347" s="28">
        <f>'Приложение 5'!G234</f>
        <v>57210710.509999998</v>
      </c>
      <c r="I347" s="28">
        <f>'Приложение 5'!H234</f>
        <v>58210710.509999998</v>
      </c>
      <c r="J347" s="380"/>
      <c r="K347" s="429"/>
    </row>
    <row r="348" spans="1:11" s="44" customFormat="1" ht="30" x14ac:dyDescent="0.2">
      <c r="A348" s="22" t="s">
        <v>26</v>
      </c>
      <c r="B348" s="498">
        <v>701</v>
      </c>
      <c r="C348" s="23" t="s">
        <v>34</v>
      </c>
      <c r="D348" s="23" t="s">
        <v>76</v>
      </c>
      <c r="E348" s="36">
        <v>5840022000</v>
      </c>
      <c r="F348" s="31">
        <v>200</v>
      </c>
      <c r="G348" s="28">
        <f>'Приложение 5'!F235</f>
        <v>7483519.1799999997</v>
      </c>
      <c r="H348" s="28">
        <f>'Приложение 5'!G235</f>
        <v>8198859.9400000004</v>
      </c>
      <c r="I348" s="28">
        <f>'Приложение 5'!H235</f>
        <v>10026814.33</v>
      </c>
      <c r="J348" s="380"/>
      <c r="K348" s="428"/>
    </row>
    <row r="349" spans="1:11" s="44" customFormat="1" ht="15" hidden="1" x14ac:dyDescent="0.2">
      <c r="A349" s="32" t="s">
        <v>54</v>
      </c>
      <c r="B349" s="499">
        <v>701</v>
      </c>
      <c r="C349" s="23" t="s">
        <v>34</v>
      </c>
      <c r="D349" s="23" t="s">
        <v>76</v>
      </c>
      <c r="E349" s="36" t="s">
        <v>91</v>
      </c>
      <c r="F349" s="31">
        <v>300</v>
      </c>
      <c r="G349" s="28">
        <f>'Приложение 5'!F236</f>
        <v>0</v>
      </c>
      <c r="H349" s="28">
        <f>'Приложение 5'!G236</f>
        <v>0</v>
      </c>
      <c r="I349" s="28">
        <f>'Приложение 5'!H236</f>
        <v>0</v>
      </c>
      <c r="J349" s="380"/>
      <c r="K349" s="429"/>
    </row>
    <row r="350" spans="1:11" s="44" customFormat="1" ht="30" hidden="1" x14ac:dyDescent="0.2">
      <c r="A350" s="32" t="s">
        <v>56</v>
      </c>
      <c r="B350" s="499">
        <v>701</v>
      </c>
      <c r="C350" s="23" t="s">
        <v>34</v>
      </c>
      <c r="D350" s="23" t="s">
        <v>76</v>
      </c>
      <c r="E350" s="36" t="s">
        <v>91</v>
      </c>
      <c r="F350" s="31">
        <v>600</v>
      </c>
      <c r="G350" s="28">
        <f>'Приложение 5'!F237</f>
        <v>0</v>
      </c>
      <c r="H350" s="28">
        <f>'Приложение 5'!G237</f>
        <v>0</v>
      </c>
      <c r="I350" s="28">
        <f>'Приложение 5'!H237</f>
        <v>0</v>
      </c>
      <c r="J350" s="380"/>
      <c r="K350" s="428"/>
    </row>
    <row r="351" spans="1:11" s="45" customFormat="1" ht="15" x14ac:dyDescent="0.2">
      <c r="A351" s="32" t="s">
        <v>28</v>
      </c>
      <c r="B351" s="499">
        <v>701</v>
      </c>
      <c r="C351" s="23" t="s">
        <v>34</v>
      </c>
      <c r="D351" s="23" t="s">
        <v>76</v>
      </c>
      <c r="E351" s="36">
        <v>5840022000</v>
      </c>
      <c r="F351" s="31">
        <v>800</v>
      </c>
      <c r="G351" s="28">
        <f>'Приложение 5'!F238</f>
        <v>4000000</v>
      </c>
      <c r="H351" s="28">
        <f>'Приложение 5'!G238</f>
        <v>4160000</v>
      </c>
      <c r="I351" s="28">
        <f>'Приложение 5'!H238</f>
        <v>4326400</v>
      </c>
      <c r="J351" s="381"/>
      <c r="K351" s="429"/>
    </row>
    <row r="352" spans="1:11" s="45" customFormat="1" ht="45" x14ac:dyDescent="0.2">
      <c r="A352" s="32" t="s">
        <v>814</v>
      </c>
      <c r="B352" s="499">
        <v>701</v>
      </c>
      <c r="C352" s="23" t="s">
        <v>34</v>
      </c>
      <c r="D352" s="23" t="s">
        <v>76</v>
      </c>
      <c r="E352" s="36" t="s">
        <v>989</v>
      </c>
      <c r="F352" s="31"/>
      <c r="G352" s="28">
        <f>G353</f>
        <v>13278621</v>
      </c>
      <c r="H352" s="28">
        <f t="shared" ref="H352:I352" si="120">H353</f>
        <v>13809765.84</v>
      </c>
      <c r="I352" s="28">
        <f t="shared" si="120"/>
        <v>14362156.470000001</v>
      </c>
      <c r="J352" s="381"/>
      <c r="K352" s="428"/>
    </row>
    <row r="353" spans="1:13" s="45" customFormat="1" ht="15" x14ac:dyDescent="0.2">
      <c r="A353" s="32" t="s">
        <v>28</v>
      </c>
      <c r="B353" s="499">
        <v>701</v>
      </c>
      <c r="C353" s="23" t="s">
        <v>34</v>
      </c>
      <c r="D353" s="23" t="s">
        <v>76</v>
      </c>
      <c r="E353" s="36" t="s">
        <v>989</v>
      </c>
      <c r="F353" s="31">
        <v>800</v>
      </c>
      <c r="G353" s="28">
        <f>'Приложение 5'!F239</f>
        <v>13278621</v>
      </c>
      <c r="H353" s="28">
        <f>'Приложение 5'!G239</f>
        <v>13809765.84</v>
      </c>
      <c r="I353" s="28">
        <f>'Приложение 5'!H239</f>
        <v>14362156.470000001</v>
      </c>
      <c r="J353" s="381"/>
      <c r="K353" s="429"/>
    </row>
    <row r="354" spans="1:13" s="44" customFormat="1" hidden="1" x14ac:dyDescent="0.25">
      <c r="A354" s="18" t="s">
        <v>18</v>
      </c>
      <c r="B354" s="497">
        <v>701</v>
      </c>
      <c r="C354" s="19" t="s">
        <v>34</v>
      </c>
      <c r="D354" s="19" t="s">
        <v>76</v>
      </c>
      <c r="E354" s="39" t="s">
        <v>19</v>
      </c>
      <c r="F354" s="30"/>
      <c r="G354" s="42">
        <f>G355</f>
        <v>0</v>
      </c>
      <c r="H354" s="42">
        <f>H355</f>
        <v>0</v>
      </c>
      <c r="I354" s="42"/>
      <c r="J354" s="380"/>
      <c r="K354" s="428"/>
    </row>
    <row r="355" spans="1:13" s="45" customFormat="1" ht="15" hidden="1" x14ac:dyDescent="0.2">
      <c r="A355" s="22" t="s">
        <v>58</v>
      </c>
      <c r="B355" s="498">
        <v>701</v>
      </c>
      <c r="C355" s="23" t="s">
        <v>34</v>
      </c>
      <c r="D355" s="23" t="s">
        <v>76</v>
      </c>
      <c r="E355" s="40" t="s">
        <v>40</v>
      </c>
      <c r="F355" s="31"/>
      <c r="G355" s="28">
        <f>G356</f>
        <v>0</v>
      </c>
      <c r="H355" s="28">
        <f>H356</f>
        <v>0</v>
      </c>
      <c r="I355" s="28"/>
      <c r="J355" s="381"/>
      <c r="K355" s="429"/>
    </row>
    <row r="356" spans="1:13" s="45" customFormat="1" ht="30" hidden="1" x14ac:dyDescent="0.2">
      <c r="A356" s="32" t="s">
        <v>56</v>
      </c>
      <c r="B356" s="499">
        <v>701</v>
      </c>
      <c r="C356" s="23" t="s">
        <v>34</v>
      </c>
      <c r="D356" s="23" t="s">
        <v>76</v>
      </c>
      <c r="E356" s="40" t="s">
        <v>40</v>
      </c>
      <c r="F356" s="31">
        <v>600</v>
      </c>
      <c r="G356" s="28"/>
      <c r="H356" s="28"/>
      <c r="I356" s="28"/>
      <c r="J356" s="381"/>
      <c r="K356" s="428"/>
    </row>
    <row r="357" spans="1:13" s="44" customFormat="1" x14ac:dyDescent="0.25">
      <c r="A357" s="34" t="s">
        <v>108</v>
      </c>
      <c r="B357" s="501">
        <v>701</v>
      </c>
      <c r="C357" s="19" t="s">
        <v>71</v>
      </c>
      <c r="D357" s="19"/>
      <c r="E357" s="30"/>
      <c r="F357" s="30"/>
      <c r="G357" s="20">
        <f>G358+G385</f>
        <v>258299526.53</v>
      </c>
      <c r="H357" s="20">
        <f>H358+H385</f>
        <v>524989257.71999997</v>
      </c>
      <c r="I357" s="20">
        <f>I358+I385</f>
        <v>255455135.61508229</v>
      </c>
      <c r="J357" s="380"/>
      <c r="K357" s="429"/>
      <c r="L357" s="400"/>
      <c r="M357" s="400"/>
    </row>
    <row r="358" spans="1:13" s="44" customFormat="1" x14ac:dyDescent="0.25">
      <c r="A358" s="34" t="s">
        <v>109</v>
      </c>
      <c r="B358" s="501">
        <v>701</v>
      </c>
      <c r="C358" s="19" t="s">
        <v>71</v>
      </c>
      <c r="D358" s="19" t="s">
        <v>15</v>
      </c>
      <c r="E358" s="30"/>
      <c r="F358" s="30"/>
      <c r="G358" s="20">
        <f>G359</f>
        <v>227805677.53</v>
      </c>
      <c r="H358" s="20">
        <f t="shared" ref="H358:I358" si="121">H359</f>
        <v>493901549.14999998</v>
      </c>
      <c r="I358" s="20">
        <f t="shared" si="121"/>
        <v>224056495.2050823</v>
      </c>
      <c r="J358" s="380"/>
      <c r="K358" s="428"/>
      <c r="L358" s="400"/>
      <c r="M358" s="400"/>
    </row>
    <row r="359" spans="1:13" s="45" customFormat="1" x14ac:dyDescent="0.25">
      <c r="A359" s="34" t="s">
        <v>97</v>
      </c>
      <c r="B359" s="501">
        <v>701</v>
      </c>
      <c r="C359" s="19" t="s">
        <v>71</v>
      </c>
      <c r="D359" s="19" t="s">
        <v>15</v>
      </c>
      <c r="E359" s="35" t="s">
        <v>98</v>
      </c>
      <c r="F359" s="30"/>
      <c r="G359" s="20">
        <f>G360+G362+G376</f>
        <v>227805677.53</v>
      </c>
      <c r="H359" s="20">
        <f>H360+H362+H376</f>
        <v>493901549.14999998</v>
      </c>
      <c r="I359" s="20">
        <f>I360+I362+I376</f>
        <v>224056495.2050823</v>
      </c>
      <c r="J359" s="381"/>
      <c r="K359" s="429"/>
      <c r="L359" s="400"/>
      <c r="M359" s="400"/>
    </row>
    <row r="360" spans="1:13" s="45" customFormat="1" ht="30" hidden="1" x14ac:dyDescent="0.2">
      <c r="A360" s="32" t="s">
        <v>93</v>
      </c>
      <c r="B360" s="499">
        <v>701</v>
      </c>
      <c r="C360" s="23" t="s">
        <v>71</v>
      </c>
      <c r="D360" s="23" t="s">
        <v>15</v>
      </c>
      <c r="E360" s="135" t="s">
        <v>110</v>
      </c>
      <c r="F360" s="46"/>
      <c r="G360" s="24">
        <f>G361</f>
        <v>0</v>
      </c>
      <c r="H360" s="24">
        <f>H361</f>
        <v>0</v>
      </c>
      <c r="I360" s="24">
        <f>I361</f>
        <v>0</v>
      </c>
      <c r="J360" s="381"/>
      <c r="K360" s="428"/>
      <c r="L360" s="400"/>
      <c r="M360" s="400"/>
    </row>
    <row r="361" spans="1:13" s="45" customFormat="1" ht="30" hidden="1" x14ac:dyDescent="0.2">
      <c r="A361" s="22" t="s">
        <v>26</v>
      </c>
      <c r="B361" s="498">
        <v>701</v>
      </c>
      <c r="C361" s="23" t="s">
        <v>71</v>
      </c>
      <c r="D361" s="23" t="s">
        <v>15</v>
      </c>
      <c r="E361" s="135" t="s">
        <v>110</v>
      </c>
      <c r="F361" s="46">
        <v>200</v>
      </c>
      <c r="G361" s="24">
        <v>0</v>
      </c>
      <c r="H361" s="24">
        <v>0</v>
      </c>
      <c r="I361" s="28"/>
      <c r="J361" s="381"/>
      <c r="K361" s="429"/>
      <c r="L361" s="400"/>
      <c r="M361" s="400"/>
    </row>
    <row r="362" spans="1:13" s="44" customFormat="1" x14ac:dyDescent="0.25">
      <c r="A362" s="18" t="s">
        <v>45</v>
      </c>
      <c r="B362" s="497">
        <v>701</v>
      </c>
      <c r="C362" s="23" t="s">
        <v>71</v>
      </c>
      <c r="D362" s="23" t="s">
        <v>15</v>
      </c>
      <c r="E362" s="36" t="s">
        <v>111</v>
      </c>
      <c r="F362" s="78"/>
      <c r="G362" s="20">
        <f>G363+G368+G373</f>
        <v>106077850</v>
      </c>
      <c r="H362" s="20">
        <f t="shared" ref="H362:I362" si="122">H363+H368+H373</f>
        <v>368483174.5</v>
      </c>
      <c r="I362" s="20">
        <f t="shared" si="122"/>
        <v>97333933.709999993</v>
      </c>
      <c r="J362" s="380"/>
      <c r="K362" s="428"/>
      <c r="L362" s="400"/>
      <c r="M362" s="400"/>
    </row>
    <row r="363" spans="1:13" s="45" customFormat="1" ht="30" x14ac:dyDescent="0.2">
      <c r="A363" s="22" t="s">
        <v>226</v>
      </c>
      <c r="B363" s="498">
        <v>701</v>
      </c>
      <c r="C363" s="23" t="s">
        <v>71</v>
      </c>
      <c r="D363" s="23" t="s">
        <v>15</v>
      </c>
      <c r="E363" s="36" t="s">
        <v>111</v>
      </c>
      <c r="F363" s="46"/>
      <c r="G363" s="24">
        <f>G364+G366</f>
        <v>5259850</v>
      </c>
      <c r="H363" s="24">
        <f t="shared" ref="H363:I363" si="123">H364+H366</f>
        <v>7639213.5</v>
      </c>
      <c r="I363" s="24">
        <f t="shared" si="123"/>
        <v>7953872</v>
      </c>
      <c r="J363" s="381"/>
      <c r="K363" s="429"/>
    </row>
    <row r="364" spans="1:13" s="45" customFormat="1" ht="30" x14ac:dyDescent="0.2">
      <c r="A364" s="22" t="s">
        <v>956</v>
      </c>
      <c r="B364" s="498">
        <v>701</v>
      </c>
      <c r="C364" s="23" t="s">
        <v>71</v>
      </c>
      <c r="D364" s="23" t="s">
        <v>15</v>
      </c>
      <c r="E364" s="36" t="s">
        <v>957</v>
      </c>
      <c r="F364" s="46"/>
      <c r="G364" s="24">
        <f>G365</f>
        <v>3662850</v>
      </c>
      <c r="H364" s="24">
        <f t="shared" ref="H364:I364" si="124">H365</f>
        <v>5650088.5</v>
      </c>
      <c r="I364" s="24">
        <f t="shared" si="124"/>
        <v>5872205.4800000004</v>
      </c>
      <c r="J364" s="381"/>
      <c r="K364" s="428"/>
    </row>
    <row r="365" spans="1:13" s="45" customFormat="1" ht="30" x14ac:dyDescent="0.2">
      <c r="A365" s="22" t="s">
        <v>26</v>
      </c>
      <c r="B365" s="498">
        <v>701</v>
      </c>
      <c r="C365" s="23" t="s">
        <v>71</v>
      </c>
      <c r="D365" s="23" t="s">
        <v>15</v>
      </c>
      <c r="E365" s="36" t="s">
        <v>957</v>
      </c>
      <c r="F365" s="46">
        <v>200</v>
      </c>
      <c r="G365" s="24">
        <v>3662850</v>
      </c>
      <c r="H365" s="24">
        <v>5650088.5</v>
      </c>
      <c r="I365" s="24">
        <v>5872205.4800000004</v>
      </c>
      <c r="J365" s="381"/>
      <c r="K365" s="429"/>
    </row>
    <row r="366" spans="1:13" s="45" customFormat="1" ht="30" x14ac:dyDescent="0.2">
      <c r="A366" s="22" t="s">
        <v>958</v>
      </c>
      <c r="B366" s="498">
        <v>701</v>
      </c>
      <c r="C366" s="23" t="s">
        <v>71</v>
      </c>
      <c r="D366" s="23" t="s">
        <v>15</v>
      </c>
      <c r="E366" s="36" t="s">
        <v>959</v>
      </c>
      <c r="F366" s="46"/>
      <c r="G366" s="24">
        <f>G367</f>
        <v>1597000</v>
      </c>
      <c r="H366" s="24">
        <f t="shared" ref="H366:I366" si="125">H367</f>
        <v>1989125</v>
      </c>
      <c r="I366" s="24">
        <f t="shared" si="125"/>
        <v>2081666.52</v>
      </c>
      <c r="J366" s="381"/>
      <c r="K366" s="428"/>
    </row>
    <row r="367" spans="1:13" s="45" customFormat="1" ht="30" x14ac:dyDescent="0.2">
      <c r="A367" s="226" t="s">
        <v>26</v>
      </c>
      <c r="B367" s="31">
        <v>701</v>
      </c>
      <c r="C367" s="23" t="s">
        <v>71</v>
      </c>
      <c r="D367" s="23" t="s">
        <v>15</v>
      </c>
      <c r="E367" s="36" t="s">
        <v>959</v>
      </c>
      <c r="F367" s="46">
        <v>200</v>
      </c>
      <c r="G367" s="24">
        <v>1597000</v>
      </c>
      <c r="H367" s="24">
        <v>1989125</v>
      </c>
      <c r="I367" s="24">
        <v>2081666.52</v>
      </c>
      <c r="J367" s="381"/>
      <c r="K367" s="429"/>
    </row>
    <row r="368" spans="1:13" s="45" customFormat="1" ht="60" x14ac:dyDescent="0.2">
      <c r="A368" s="226" t="s">
        <v>960</v>
      </c>
      <c r="B368" s="31">
        <v>701</v>
      </c>
      <c r="C368" s="23" t="s">
        <v>71</v>
      </c>
      <c r="D368" s="23" t="s">
        <v>15</v>
      </c>
      <c r="E368" s="36" t="s">
        <v>111</v>
      </c>
      <c r="F368" s="46"/>
      <c r="G368" s="24">
        <f>G369+G371</f>
        <v>100000000</v>
      </c>
      <c r="H368" s="24">
        <f t="shared" ref="H368:I368" si="126">H369+H371</f>
        <v>360000000</v>
      </c>
      <c r="I368" s="24">
        <f t="shared" si="126"/>
        <v>88508250</v>
      </c>
      <c r="J368" s="381"/>
      <c r="K368" s="428"/>
    </row>
    <row r="369" spans="1:13" s="45" customFormat="1" ht="30" x14ac:dyDescent="0.2">
      <c r="A369" s="226" t="s">
        <v>961</v>
      </c>
      <c r="B369" s="31">
        <v>701</v>
      </c>
      <c r="C369" s="23" t="s">
        <v>71</v>
      </c>
      <c r="D369" s="23" t="s">
        <v>15</v>
      </c>
      <c r="E369" s="36" t="s">
        <v>962</v>
      </c>
      <c r="F369" s="46"/>
      <c r="G369" s="24">
        <f>G370</f>
        <v>50000000</v>
      </c>
      <c r="H369" s="24">
        <f t="shared" ref="H369:I369" si="127">H370</f>
        <v>160000000</v>
      </c>
      <c r="I369" s="24">
        <f t="shared" si="127"/>
        <v>41741300</v>
      </c>
      <c r="J369" s="381"/>
      <c r="K369" s="429"/>
    </row>
    <row r="370" spans="1:13" s="45" customFormat="1" ht="30" x14ac:dyDescent="0.2">
      <c r="A370" s="226" t="s">
        <v>50</v>
      </c>
      <c r="B370" s="507">
        <v>701</v>
      </c>
      <c r="C370" s="423" t="s">
        <v>71</v>
      </c>
      <c r="D370" s="423" t="s">
        <v>15</v>
      </c>
      <c r="E370" s="36" t="s">
        <v>962</v>
      </c>
      <c r="F370" s="46">
        <v>400</v>
      </c>
      <c r="G370" s="24">
        <v>50000000</v>
      </c>
      <c r="H370" s="24">
        <v>160000000</v>
      </c>
      <c r="I370" s="24">
        <v>41741300</v>
      </c>
      <c r="J370" s="381"/>
      <c r="K370" s="428"/>
    </row>
    <row r="371" spans="1:13" s="45" customFormat="1" ht="30" x14ac:dyDescent="0.2">
      <c r="A371" s="226" t="s">
        <v>964</v>
      </c>
      <c r="B371" s="31">
        <v>701</v>
      </c>
      <c r="C371" s="23" t="s">
        <v>71</v>
      </c>
      <c r="D371" s="23" t="s">
        <v>15</v>
      </c>
      <c r="E371" s="36" t="s">
        <v>963</v>
      </c>
      <c r="F371" s="46"/>
      <c r="G371" s="24">
        <f>G372</f>
        <v>50000000</v>
      </c>
      <c r="H371" s="24">
        <f t="shared" ref="H371:I371" si="128">H372</f>
        <v>200000000</v>
      </c>
      <c r="I371" s="24">
        <f t="shared" si="128"/>
        <v>46766950</v>
      </c>
      <c r="J371" s="381"/>
      <c r="K371" s="429"/>
    </row>
    <row r="372" spans="1:13" s="45" customFormat="1" ht="30" x14ac:dyDescent="0.2">
      <c r="A372" s="22" t="s">
        <v>50</v>
      </c>
      <c r="B372" s="498">
        <v>701</v>
      </c>
      <c r="C372" s="23" t="s">
        <v>71</v>
      </c>
      <c r="D372" s="23" t="s">
        <v>15</v>
      </c>
      <c r="E372" s="36" t="s">
        <v>963</v>
      </c>
      <c r="F372" s="46">
        <v>400</v>
      </c>
      <c r="G372" s="24">
        <v>50000000</v>
      </c>
      <c r="H372" s="24">
        <v>200000000</v>
      </c>
      <c r="I372" s="24">
        <v>46766950</v>
      </c>
      <c r="J372" s="381"/>
      <c r="K372" s="428"/>
    </row>
    <row r="373" spans="1:13" s="45" customFormat="1" ht="45" x14ac:dyDescent="0.2">
      <c r="A373" s="32" t="s">
        <v>225</v>
      </c>
      <c r="B373" s="499">
        <v>701</v>
      </c>
      <c r="C373" s="23" t="s">
        <v>71</v>
      </c>
      <c r="D373" s="23" t="s">
        <v>15</v>
      </c>
      <c r="E373" s="36" t="s">
        <v>111</v>
      </c>
      <c r="F373" s="31"/>
      <c r="G373" s="24">
        <f>G374</f>
        <v>818000</v>
      </c>
      <c r="H373" s="24">
        <f t="shared" ref="H373:I374" si="129">H374</f>
        <v>843960.99999999988</v>
      </c>
      <c r="I373" s="24">
        <f t="shared" si="129"/>
        <v>871811.71</v>
      </c>
      <c r="J373" s="381"/>
      <c r="K373" s="429"/>
    </row>
    <row r="374" spans="1:13" s="45" customFormat="1" ht="15" x14ac:dyDescent="0.2">
      <c r="A374" s="32" t="s">
        <v>954</v>
      </c>
      <c r="B374" s="499">
        <v>701</v>
      </c>
      <c r="C374" s="23" t="s">
        <v>71</v>
      </c>
      <c r="D374" s="23" t="s">
        <v>15</v>
      </c>
      <c r="E374" s="36" t="s">
        <v>955</v>
      </c>
      <c r="F374" s="31"/>
      <c r="G374" s="24">
        <f>G375</f>
        <v>818000</v>
      </c>
      <c r="H374" s="24">
        <f t="shared" si="129"/>
        <v>843960.99999999988</v>
      </c>
      <c r="I374" s="24">
        <f t="shared" si="129"/>
        <v>871811.71</v>
      </c>
      <c r="J374" s="381"/>
      <c r="K374" s="428"/>
    </row>
    <row r="375" spans="1:13" s="44" customFormat="1" ht="30" x14ac:dyDescent="0.2">
      <c r="A375" s="22" t="s">
        <v>26</v>
      </c>
      <c r="B375" s="498">
        <v>701</v>
      </c>
      <c r="C375" s="23" t="s">
        <v>71</v>
      </c>
      <c r="D375" s="23" t="s">
        <v>15</v>
      </c>
      <c r="E375" s="36" t="s">
        <v>955</v>
      </c>
      <c r="F375" s="31">
        <v>200</v>
      </c>
      <c r="G375" s="24">
        <f>'Приложение 5'!F254</f>
        <v>818000</v>
      </c>
      <c r="H375" s="24">
        <f>'Приложение 5'!G254</f>
        <v>843960.99999999988</v>
      </c>
      <c r="I375" s="24">
        <f>'Приложение 5'!H254</f>
        <v>871811.71</v>
      </c>
      <c r="J375" s="380"/>
      <c r="K375" s="429"/>
    </row>
    <row r="376" spans="1:13" s="45" customFormat="1" ht="15" x14ac:dyDescent="0.2">
      <c r="A376" s="362" t="s">
        <v>52</v>
      </c>
      <c r="B376" s="508">
        <v>701</v>
      </c>
      <c r="C376" s="23" t="s">
        <v>71</v>
      </c>
      <c r="D376" s="23" t="s">
        <v>15</v>
      </c>
      <c r="E376" s="36" t="s">
        <v>100</v>
      </c>
      <c r="F376" s="31"/>
      <c r="G376" s="24">
        <f>G377+G381</f>
        <v>121727827.53</v>
      </c>
      <c r="H376" s="24">
        <f t="shared" ref="H376:I376" si="130">H377+H381</f>
        <v>125418374.65000001</v>
      </c>
      <c r="I376" s="24">
        <f t="shared" si="130"/>
        <v>126722561.49508229</v>
      </c>
      <c r="J376" s="381"/>
      <c r="K376" s="428"/>
      <c r="L376" s="397"/>
      <c r="M376" s="397"/>
    </row>
    <row r="377" spans="1:13" s="45" customFormat="1" ht="30" x14ac:dyDescent="0.2">
      <c r="A377" s="432" t="s">
        <v>948</v>
      </c>
      <c r="B377" s="508">
        <v>701</v>
      </c>
      <c r="C377" s="23" t="s">
        <v>71</v>
      </c>
      <c r="D377" s="23" t="s">
        <v>15</v>
      </c>
      <c r="E377" s="36" t="s">
        <v>951</v>
      </c>
      <c r="F377" s="31"/>
      <c r="G377" s="24">
        <f>SUM(G378:G380)</f>
        <v>96461616.969999999</v>
      </c>
      <c r="H377" s="24">
        <f t="shared" ref="H377:I377" si="131">SUM(H378:H380)</f>
        <v>99796086.410000011</v>
      </c>
      <c r="I377" s="24">
        <f t="shared" si="131"/>
        <v>100942947.27999999</v>
      </c>
      <c r="J377" s="381"/>
      <c r="K377" s="429"/>
    </row>
    <row r="378" spans="1:13" s="45" customFormat="1" ht="75" x14ac:dyDescent="0.2">
      <c r="A378" s="32" t="s">
        <v>22</v>
      </c>
      <c r="B378" s="499">
        <v>701</v>
      </c>
      <c r="C378" s="23" t="s">
        <v>71</v>
      </c>
      <c r="D378" s="23" t="s">
        <v>15</v>
      </c>
      <c r="E378" s="36" t="s">
        <v>951</v>
      </c>
      <c r="F378" s="31">
        <v>100</v>
      </c>
      <c r="G378" s="25">
        <v>76437105.829999998</v>
      </c>
      <c r="H378" s="25">
        <v>76679041.260000005</v>
      </c>
      <c r="I378" s="25">
        <v>76920360.849999994</v>
      </c>
      <c r="J378" s="381"/>
      <c r="K378" s="428"/>
    </row>
    <row r="379" spans="1:13" s="45" customFormat="1" ht="30" x14ac:dyDescent="0.2">
      <c r="A379" s="22" t="s">
        <v>26</v>
      </c>
      <c r="B379" s="498">
        <v>701</v>
      </c>
      <c r="C379" s="23" t="s">
        <v>71</v>
      </c>
      <c r="D379" s="23" t="s">
        <v>15</v>
      </c>
      <c r="E379" s="36" t="s">
        <v>951</v>
      </c>
      <c r="F379" s="31">
        <v>200</v>
      </c>
      <c r="G379" s="25">
        <v>19238172.34</v>
      </c>
      <c r="H379" s="25">
        <v>22330706.350000001</v>
      </c>
      <c r="I379" s="25">
        <v>23236247.629999999</v>
      </c>
      <c r="J379" s="381"/>
      <c r="K379" s="429"/>
    </row>
    <row r="380" spans="1:13" s="45" customFormat="1" ht="15" x14ac:dyDescent="0.2">
      <c r="A380" s="32" t="s">
        <v>28</v>
      </c>
      <c r="B380" s="499">
        <v>701</v>
      </c>
      <c r="C380" s="23" t="s">
        <v>71</v>
      </c>
      <c r="D380" s="23" t="s">
        <v>15</v>
      </c>
      <c r="E380" s="36" t="s">
        <v>951</v>
      </c>
      <c r="F380" s="31">
        <v>800</v>
      </c>
      <c r="G380" s="25">
        <v>786338.8</v>
      </c>
      <c r="H380" s="25">
        <v>786338.8</v>
      </c>
      <c r="I380" s="25">
        <v>786338.8</v>
      </c>
      <c r="J380" s="381"/>
      <c r="K380" s="428"/>
    </row>
    <row r="381" spans="1:13" s="45" customFormat="1" ht="30" x14ac:dyDescent="0.2">
      <c r="A381" s="32" t="s">
        <v>949</v>
      </c>
      <c r="B381" s="499">
        <v>701</v>
      </c>
      <c r="C381" s="23" t="s">
        <v>71</v>
      </c>
      <c r="D381" s="23" t="s">
        <v>15</v>
      </c>
      <c r="E381" s="36" t="s">
        <v>950</v>
      </c>
      <c r="F381" s="31"/>
      <c r="G381" s="25">
        <f>SUM(G382:G384)</f>
        <v>25266210.559999999</v>
      </c>
      <c r="H381" s="25">
        <f t="shared" ref="H381:I381" si="132">SUM(H382:H384)</f>
        <v>25622288.240000002</v>
      </c>
      <c r="I381" s="25">
        <f t="shared" si="132"/>
        <v>25779614.215082295</v>
      </c>
      <c r="J381" s="381"/>
      <c r="K381" s="429"/>
    </row>
    <row r="382" spans="1:13" s="45" customFormat="1" ht="75" x14ac:dyDescent="0.2">
      <c r="A382" s="32" t="s">
        <v>22</v>
      </c>
      <c r="B382" s="499">
        <v>701</v>
      </c>
      <c r="C382" s="23" t="s">
        <v>71</v>
      </c>
      <c r="D382" s="23" t="s">
        <v>15</v>
      </c>
      <c r="E382" s="36" t="s">
        <v>950</v>
      </c>
      <c r="F382" s="31">
        <v>100</v>
      </c>
      <c r="G382" s="25">
        <v>23157720.939999998</v>
      </c>
      <c r="H382" s="25">
        <v>23224928.890000001</v>
      </c>
      <c r="I382" s="25">
        <v>23291965.756728999</v>
      </c>
      <c r="J382" s="381"/>
      <c r="K382" s="428"/>
    </row>
    <row r="383" spans="1:13" s="45" customFormat="1" ht="30" x14ac:dyDescent="0.2">
      <c r="A383" s="32" t="s">
        <v>26</v>
      </c>
      <c r="B383" s="499">
        <v>701</v>
      </c>
      <c r="C383" s="23" t="s">
        <v>71</v>
      </c>
      <c r="D383" s="23" t="s">
        <v>15</v>
      </c>
      <c r="E383" s="36" t="s">
        <v>950</v>
      </c>
      <c r="F383" s="31">
        <v>200</v>
      </c>
      <c r="G383" s="25">
        <v>1976969.3</v>
      </c>
      <c r="H383" s="25">
        <v>2265839.0299999998</v>
      </c>
      <c r="I383" s="25">
        <v>2356128.1383532952</v>
      </c>
      <c r="J383" s="381"/>
      <c r="K383" s="429"/>
    </row>
    <row r="384" spans="1:13" s="45" customFormat="1" ht="15" x14ac:dyDescent="0.2">
      <c r="A384" s="32" t="s">
        <v>28</v>
      </c>
      <c r="B384" s="499">
        <v>701</v>
      </c>
      <c r="C384" s="23" t="s">
        <v>71</v>
      </c>
      <c r="D384" s="23" t="s">
        <v>15</v>
      </c>
      <c r="E384" s="36" t="s">
        <v>950</v>
      </c>
      <c r="F384" s="31">
        <v>800</v>
      </c>
      <c r="G384" s="25">
        <v>131520.32000000001</v>
      </c>
      <c r="H384" s="25">
        <v>131520.32000000001</v>
      </c>
      <c r="I384" s="25">
        <v>131520.32000000001</v>
      </c>
      <c r="J384" s="381"/>
      <c r="K384" s="428"/>
    </row>
    <row r="385" spans="1:11" s="44" customFormat="1" ht="31.5" x14ac:dyDescent="0.25">
      <c r="A385" s="34" t="s">
        <v>115</v>
      </c>
      <c r="B385" s="501">
        <v>701</v>
      </c>
      <c r="C385" s="19" t="s">
        <v>71</v>
      </c>
      <c r="D385" s="19" t="s">
        <v>30</v>
      </c>
      <c r="E385" s="30"/>
      <c r="F385" s="30"/>
      <c r="G385" s="20">
        <f>G386+G393</f>
        <v>30493849</v>
      </c>
      <c r="H385" s="20">
        <f>H386+H393</f>
        <v>31087708.57</v>
      </c>
      <c r="I385" s="20">
        <f>I386+I393</f>
        <v>31398640.409999996</v>
      </c>
      <c r="J385" s="380"/>
      <c r="K385" s="429"/>
    </row>
    <row r="386" spans="1:11" s="45" customFormat="1" x14ac:dyDescent="0.25">
      <c r="A386" s="34" t="s">
        <v>97</v>
      </c>
      <c r="B386" s="501">
        <v>701</v>
      </c>
      <c r="C386" s="19" t="s">
        <v>71</v>
      </c>
      <c r="D386" s="19" t="s">
        <v>30</v>
      </c>
      <c r="E386" s="35" t="s">
        <v>98</v>
      </c>
      <c r="F386" s="30"/>
      <c r="G386" s="24">
        <f>G387</f>
        <v>30493849</v>
      </c>
      <c r="H386" s="24">
        <f>H387</f>
        <v>31087708.57</v>
      </c>
      <c r="I386" s="24">
        <f>I387</f>
        <v>31398640.409999996</v>
      </c>
      <c r="J386" s="381"/>
      <c r="K386" s="428"/>
    </row>
    <row r="387" spans="1:11" s="45" customFormat="1" ht="15" x14ac:dyDescent="0.2">
      <c r="A387" s="362" t="s">
        <v>52</v>
      </c>
      <c r="B387" s="508">
        <v>701</v>
      </c>
      <c r="C387" s="23" t="s">
        <v>71</v>
      </c>
      <c r="D387" s="23" t="s">
        <v>30</v>
      </c>
      <c r="E387" s="36" t="s">
        <v>100</v>
      </c>
      <c r="F387" s="31"/>
      <c r="G387" s="24">
        <f>SUM(G389:G392)</f>
        <v>30493849</v>
      </c>
      <c r="H387" s="24">
        <f>SUM(H389:H392)</f>
        <v>31087708.57</v>
      </c>
      <c r="I387" s="24">
        <f>SUM(I389:I392)</f>
        <v>31398640.409999996</v>
      </c>
      <c r="J387" s="381"/>
      <c r="K387" s="429"/>
    </row>
    <row r="388" spans="1:11" s="45" customFormat="1" ht="30" x14ac:dyDescent="0.2">
      <c r="A388" s="432" t="s">
        <v>952</v>
      </c>
      <c r="B388" s="508">
        <v>701</v>
      </c>
      <c r="C388" s="23" t="s">
        <v>71</v>
      </c>
      <c r="D388" s="23" t="s">
        <v>30</v>
      </c>
      <c r="E388" s="36" t="s">
        <v>953</v>
      </c>
      <c r="F388" s="31"/>
      <c r="G388" s="24">
        <f>SUM(G389:G392)</f>
        <v>30493849</v>
      </c>
      <c r="H388" s="24">
        <f t="shared" ref="H388:I388" si="133">SUM(H389:H392)</f>
        <v>31087708.57</v>
      </c>
      <c r="I388" s="24">
        <f t="shared" si="133"/>
        <v>31398640.409999996</v>
      </c>
      <c r="J388" s="381"/>
      <c r="K388" s="428"/>
    </row>
    <row r="389" spans="1:11" s="44" customFormat="1" ht="75" x14ac:dyDescent="0.2">
      <c r="A389" s="32" t="s">
        <v>22</v>
      </c>
      <c r="B389" s="499">
        <v>701</v>
      </c>
      <c r="C389" s="23" t="s">
        <v>71</v>
      </c>
      <c r="D389" s="23" t="s">
        <v>30</v>
      </c>
      <c r="E389" s="36" t="s">
        <v>100</v>
      </c>
      <c r="F389" s="31">
        <v>100</v>
      </c>
      <c r="G389" s="28">
        <f>'Приложение 5'!F266</f>
        <v>25934801.149999999</v>
      </c>
      <c r="H389" s="28">
        <f>'Приложение 5'!G266</f>
        <v>26048452.670000002</v>
      </c>
      <c r="I389" s="28">
        <f>'Приложение 5'!H266</f>
        <v>26161814.899999999</v>
      </c>
      <c r="J389" s="380"/>
      <c r="K389" s="429"/>
    </row>
    <row r="390" spans="1:11" s="47" customFormat="1" ht="30" x14ac:dyDescent="0.2">
      <c r="A390" s="22" t="s">
        <v>26</v>
      </c>
      <c r="B390" s="498">
        <v>701</v>
      </c>
      <c r="C390" s="23" t="s">
        <v>71</v>
      </c>
      <c r="D390" s="23" t="s">
        <v>30</v>
      </c>
      <c r="E390" s="36" t="s">
        <v>100</v>
      </c>
      <c r="F390" s="31">
        <v>200</v>
      </c>
      <c r="G390" s="28">
        <f>'Приложение 5'!F267</f>
        <v>4559047.8499999996</v>
      </c>
      <c r="H390" s="28">
        <f>'Приложение 5'!G267</f>
        <v>5039255.9000000004</v>
      </c>
      <c r="I390" s="28">
        <f>'Приложение 5'!H267</f>
        <v>5236825.51</v>
      </c>
      <c r="J390" s="382"/>
      <c r="K390" s="428"/>
    </row>
    <row r="391" spans="1:11" s="47" customFormat="1" ht="15" hidden="1" x14ac:dyDescent="0.2">
      <c r="A391" s="32" t="s">
        <v>54</v>
      </c>
      <c r="B391" s="499">
        <v>701</v>
      </c>
      <c r="C391" s="23" t="s">
        <v>71</v>
      </c>
      <c r="D391" s="23" t="s">
        <v>30</v>
      </c>
      <c r="E391" s="36" t="s">
        <v>100</v>
      </c>
      <c r="F391" s="31">
        <v>300</v>
      </c>
      <c r="G391" s="364">
        <v>0</v>
      </c>
      <c r="H391" s="364">
        <v>0</v>
      </c>
      <c r="I391" s="364">
        <v>0</v>
      </c>
      <c r="J391" s="382"/>
      <c r="K391" s="429"/>
    </row>
    <row r="392" spans="1:11" s="44" customFormat="1" ht="15" hidden="1" x14ac:dyDescent="0.2">
      <c r="A392" s="32" t="s">
        <v>28</v>
      </c>
      <c r="B392" s="499">
        <v>701</v>
      </c>
      <c r="C392" s="23" t="s">
        <v>71</v>
      </c>
      <c r="D392" s="23" t="s">
        <v>30</v>
      </c>
      <c r="E392" s="36" t="s">
        <v>100</v>
      </c>
      <c r="F392" s="31">
        <v>800</v>
      </c>
      <c r="G392" s="28">
        <v>0</v>
      </c>
      <c r="H392" s="28">
        <v>0</v>
      </c>
      <c r="I392" s="28">
        <v>0</v>
      </c>
      <c r="J392" s="380"/>
      <c r="K392" s="428"/>
    </row>
    <row r="393" spans="1:11" s="44" customFormat="1" hidden="1" x14ac:dyDescent="0.25">
      <c r="A393" s="18" t="s">
        <v>18</v>
      </c>
      <c r="B393" s="497">
        <v>701</v>
      </c>
      <c r="C393" s="19" t="s">
        <v>71</v>
      </c>
      <c r="D393" s="19" t="s">
        <v>30</v>
      </c>
      <c r="E393" s="19" t="s">
        <v>19</v>
      </c>
      <c r="F393" s="30"/>
      <c r="G393" s="42">
        <f t="shared" ref="G393:I394" si="134">G394</f>
        <v>0</v>
      </c>
      <c r="H393" s="42">
        <f t="shared" si="134"/>
        <v>0</v>
      </c>
      <c r="I393" s="42">
        <f t="shared" si="134"/>
        <v>0</v>
      </c>
      <c r="J393" s="380"/>
      <c r="K393" s="429"/>
    </row>
    <row r="394" spans="1:11" s="44" customFormat="1" ht="15" hidden="1" x14ac:dyDescent="0.2">
      <c r="A394" s="22" t="s">
        <v>58</v>
      </c>
      <c r="B394" s="498">
        <v>701</v>
      </c>
      <c r="C394" s="23" t="s">
        <v>71</v>
      </c>
      <c r="D394" s="23" t="s">
        <v>30</v>
      </c>
      <c r="E394" s="23" t="s">
        <v>40</v>
      </c>
      <c r="F394" s="31"/>
      <c r="G394" s="28">
        <f t="shared" si="134"/>
        <v>0</v>
      </c>
      <c r="H394" s="28">
        <f t="shared" si="134"/>
        <v>0</v>
      </c>
      <c r="I394" s="28">
        <f t="shared" si="134"/>
        <v>0</v>
      </c>
      <c r="J394" s="380"/>
      <c r="K394" s="428"/>
    </row>
    <row r="395" spans="1:11" s="44" customFormat="1" ht="30.75" hidden="1" x14ac:dyDescent="0.25">
      <c r="A395" s="22" t="s">
        <v>26</v>
      </c>
      <c r="B395" s="498">
        <v>701</v>
      </c>
      <c r="C395" s="23" t="s">
        <v>71</v>
      </c>
      <c r="D395" s="23" t="s">
        <v>30</v>
      </c>
      <c r="E395" s="23" t="s">
        <v>40</v>
      </c>
      <c r="F395" s="31">
        <v>200</v>
      </c>
      <c r="G395" s="28"/>
      <c r="H395" s="28"/>
      <c r="I395" s="42"/>
      <c r="J395" s="380"/>
      <c r="K395" s="429"/>
    </row>
    <row r="396" spans="1:11" s="44" customFormat="1" x14ac:dyDescent="0.25">
      <c r="A396" s="34" t="s">
        <v>116</v>
      </c>
      <c r="B396" s="501">
        <v>701</v>
      </c>
      <c r="C396" s="19" t="s">
        <v>76</v>
      </c>
      <c r="D396" s="19"/>
      <c r="E396" s="36"/>
      <c r="F396" s="31"/>
      <c r="G396" s="42">
        <f t="shared" ref="G396:I400" si="135">G397</f>
        <v>34000000</v>
      </c>
      <c r="H396" s="42">
        <f t="shared" si="135"/>
        <v>34000000</v>
      </c>
      <c r="I396" s="42">
        <f t="shared" si="135"/>
        <v>34000000</v>
      </c>
      <c r="J396" s="380"/>
      <c r="K396" s="428"/>
    </row>
    <row r="397" spans="1:11" s="44" customFormat="1" x14ac:dyDescent="0.25">
      <c r="A397" s="34" t="s">
        <v>117</v>
      </c>
      <c r="B397" s="501">
        <v>701</v>
      </c>
      <c r="C397" s="19" t="s">
        <v>76</v>
      </c>
      <c r="D397" s="19" t="s">
        <v>76</v>
      </c>
      <c r="E397" s="36"/>
      <c r="F397" s="31"/>
      <c r="G397" s="42">
        <f t="shared" si="135"/>
        <v>34000000</v>
      </c>
      <c r="H397" s="42">
        <f t="shared" si="135"/>
        <v>34000000</v>
      </c>
      <c r="I397" s="42">
        <f t="shared" si="135"/>
        <v>34000000</v>
      </c>
      <c r="J397" s="380"/>
      <c r="K397" s="429"/>
    </row>
    <row r="398" spans="1:11" s="44" customFormat="1" ht="47.25" x14ac:dyDescent="0.25">
      <c r="A398" s="18" t="s">
        <v>1017</v>
      </c>
      <c r="B398" s="497">
        <v>701</v>
      </c>
      <c r="C398" s="19" t="s">
        <v>76</v>
      </c>
      <c r="D398" s="19" t="s">
        <v>76</v>
      </c>
      <c r="E398" s="134" t="s">
        <v>118</v>
      </c>
      <c r="F398" s="31"/>
      <c r="G398" s="42">
        <f t="shared" si="135"/>
        <v>34000000</v>
      </c>
      <c r="H398" s="42">
        <f t="shared" si="135"/>
        <v>34000000</v>
      </c>
      <c r="I398" s="42">
        <f t="shared" si="135"/>
        <v>34000000</v>
      </c>
      <c r="J398" s="380"/>
      <c r="K398" s="428"/>
    </row>
    <row r="399" spans="1:11" s="45" customFormat="1" ht="30" x14ac:dyDescent="0.2">
      <c r="A399" s="22" t="s">
        <v>873</v>
      </c>
      <c r="B399" s="498">
        <v>701</v>
      </c>
      <c r="C399" s="23" t="s">
        <v>76</v>
      </c>
      <c r="D399" s="23" t="s">
        <v>76</v>
      </c>
      <c r="E399" s="136" t="s">
        <v>119</v>
      </c>
      <c r="F399" s="31"/>
      <c r="G399" s="28">
        <f>G400</f>
        <v>34000000</v>
      </c>
      <c r="H399" s="28">
        <f t="shared" si="135"/>
        <v>34000000</v>
      </c>
      <c r="I399" s="28">
        <f t="shared" si="135"/>
        <v>34000000</v>
      </c>
      <c r="J399" s="381"/>
      <c r="K399" s="429"/>
    </row>
    <row r="400" spans="1:11" s="45" customFormat="1" ht="45" x14ac:dyDescent="0.2">
      <c r="A400" s="22" t="s">
        <v>893</v>
      </c>
      <c r="B400" s="498">
        <v>701</v>
      </c>
      <c r="C400" s="23" t="s">
        <v>76</v>
      </c>
      <c r="D400" s="23" t="s">
        <v>76</v>
      </c>
      <c r="E400" s="136" t="s">
        <v>892</v>
      </c>
      <c r="F400" s="31"/>
      <c r="G400" s="28">
        <f>G401</f>
        <v>34000000</v>
      </c>
      <c r="H400" s="28">
        <f t="shared" si="135"/>
        <v>34000000</v>
      </c>
      <c r="I400" s="28">
        <f t="shared" si="135"/>
        <v>34000000</v>
      </c>
      <c r="J400" s="381"/>
      <c r="K400" s="428"/>
    </row>
    <row r="401" spans="1:11" s="44" customFormat="1" ht="30" x14ac:dyDescent="0.2">
      <c r="A401" s="22" t="s">
        <v>26</v>
      </c>
      <c r="B401" s="498">
        <v>701</v>
      </c>
      <c r="C401" s="23" t="s">
        <v>76</v>
      </c>
      <c r="D401" s="23" t="s">
        <v>76</v>
      </c>
      <c r="E401" s="136" t="s">
        <v>892</v>
      </c>
      <c r="F401" s="31">
        <v>200</v>
      </c>
      <c r="G401" s="28">
        <f>'Приложение 5'!F277</f>
        <v>34000000</v>
      </c>
      <c r="H401" s="28">
        <f>'Приложение 5'!G277</f>
        <v>34000000</v>
      </c>
      <c r="I401" s="28">
        <f>'Приложение 5'!H277</f>
        <v>34000000</v>
      </c>
      <c r="J401" s="380"/>
      <c r="K401" s="429"/>
    </row>
    <row r="402" spans="1:11" s="44" customFormat="1" x14ac:dyDescent="0.25">
      <c r="A402" s="18" t="s">
        <v>120</v>
      </c>
      <c r="B402" s="497">
        <v>701</v>
      </c>
      <c r="C402" s="19" t="s">
        <v>61</v>
      </c>
      <c r="D402" s="19"/>
      <c r="E402" s="19"/>
      <c r="F402" s="19"/>
      <c r="G402" s="20">
        <f>G403+G412+G432+G457</f>
        <v>99505607.700000003</v>
      </c>
      <c r="H402" s="20">
        <f>H403+H412+H432+H457</f>
        <v>98072445.280000001</v>
      </c>
      <c r="I402" s="20">
        <f>I403+I412+I432+I457</f>
        <v>101480088.30000001</v>
      </c>
      <c r="J402" s="380"/>
      <c r="K402" s="428"/>
    </row>
    <row r="403" spans="1:11" s="44" customFormat="1" x14ac:dyDescent="0.25">
      <c r="A403" s="18" t="s">
        <v>121</v>
      </c>
      <c r="B403" s="497">
        <v>701</v>
      </c>
      <c r="C403" s="19" t="s">
        <v>61</v>
      </c>
      <c r="D403" s="19" t="s">
        <v>15</v>
      </c>
      <c r="E403" s="19"/>
      <c r="F403" s="19"/>
      <c r="G403" s="20">
        <f>G404+G408</f>
        <v>9494315</v>
      </c>
      <c r="H403" s="20">
        <f>H404+H408</f>
        <v>9494315</v>
      </c>
      <c r="I403" s="20">
        <f>I404+I408</f>
        <v>9494316</v>
      </c>
      <c r="J403" s="380"/>
      <c r="K403" s="429"/>
    </row>
    <row r="404" spans="1:11" s="45" customFormat="1" x14ac:dyDescent="0.25">
      <c r="A404" s="18" t="s">
        <v>122</v>
      </c>
      <c r="B404" s="497">
        <v>701</v>
      </c>
      <c r="C404" s="19" t="s">
        <v>61</v>
      </c>
      <c r="D404" s="19" t="s">
        <v>15</v>
      </c>
      <c r="E404" s="19" t="s">
        <v>123</v>
      </c>
      <c r="F404" s="19"/>
      <c r="G404" s="20">
        <f t="shared" ref="G404:I406" si="136">G405</f>
        <v>5130000</v>
      </c>
      <c r="H404" s="20">
        <f t="shared" si="136"/>
        <v>5130000</v>
      </c>
      <c r="I404" s="20">
        <f t="shared" si="136"/>
        <v>5130001</v>
      </c>
      <c r="J404" s="381"/>
      <c r="K404" s="428"/>
    </row>
    <row r="405" spans="1:11" s="45" customFormat="1" ht="15" x14ac:dyDescent="0.2">
      <c r="A405" s="22" t="s">
        <v>52</v>
      </c>
      <c r="B405" s="498">
        <v>701</v>
      </c>
      <c r="C405" s="23" t="s">
        <v>61</v>
      </c>
      <c r="D405" s="23" t="s">
        <v>15</v>
      </c>
      <c r="E405" s="23" t="s">
        <v>124</v>
      </c>
      <c r="F405" s="23"/>
      <c r="G405" s="24">
        <f>G406</f>
        <v>5130000</v>
      </c>
      <c r="H405" s="24">
        <f t="shared" si="136"/>
        <v>5130000</v>
      </c>
      <c r="I405" s="24">
        <f t="shared" si="136"/>
        <v>5130001</v>
      </c>
      <c r="J405" s="381"/>
      <c r="K405" s="429"/>
    </row>
    <row r="406" spans="1:11" s="45" customFormat="1" ht="45" x14ac:dyDescent="0.2">
      <c r="A406" s="22" t="s">
        <v>1010</v>
      </c>
      <c r="B406" s="498">
        <v>701</v>
      </c>
      <c r="C406" s="23"/>
      <c r="D406" s="23"/>
      <c r="E406" s="23">
        <v>5540071020</v>
      </c>
      <c r="F406" s="23"/>
      <c r="G406" s="24">
        <f>G407</f>
        <v>5130000</v>
      </c>
      <c r="H406" s="24">
        <f t="shared" si="136"/>
        <v>5130000</v>
      </c>
      <c r="I406" s="24">
        <f t="shared" si="136"/>
        <v>5130001</v>
      </c>
      <c r="J406" s="381"/>
      <c r="K406" s="428"/>
    </row>
    <row r="407" spans="1:11" s="45" customFormat="1" ht="15" x14ac:dyDescent="0.2">
      <c r="A407" s="22" t="s">
        <v>54</v>
      </c>
      <c r="B407" s="498">
        <v>701</v>
      </c>
      <c r="C407" s="23" t="s">
        <v>61</v>
      </c>
      <c r="D407" s="23" t="s">
        <v>15</v>
      </c>
      <c r="E407" s="23">
        <v>5540071020</v>
      </c>
      <c r="F407" s="23" t="s">
        <v>55</v>
      </c>
      <c r="G407" s="24">
        <f>'Приложение 5'!F282</f>
        <v>5130000</v>
      </c>
      <c r="H407" s="24">
        <f>'Приложение 5'!G282</f>
        <v>5130000</v>
      </c>
      <c r="I407" s="24">
        <f>'Приложение 5'!H282</f>
        <v>5130001</v>
      </c>
      <c r="J407" s="381"/>
      <c r="K407" s="429"/>
    </row>
    <row r="408" spans="1:11" s="44" customFormat="1" x14ac:dyDescent="0.25">
      <c r="A408" s="18" t="s">
        <v>18</v>
      </c>
      <c r="B408" s="497">
        <v>701</v>
      </c>
      <c r="C408" s="19" t="s">
        <v>61</v>
      </c>
      <c r="D408" s="19" t="s">
        <v>15</v>
      </c>
      <c r="E408" s="19" t="s">
        <v>19</v>
      </c>
      <c r="F408" s="19"/>
      <c r="G408" s="20">
        <f t="shared" ref="G408:I410" si="137">G409</f>
        <v>4364315</v>
      </c>
      <c r="H408" s="20">
        <f t="shared" si="137"/>
        <v>4364315</v>
      </c>
      <c r="I408" s="20">
        <f t="shared" si="137"/>
        <v>4364315</v>
      </c>
      <c r="J408" s="380"/>
      <c r="K408" s="428"/>
    </row>
    <row r="409" spans="1:11" s="45" customFormat="1" ht="15" x14ac:dyDescent="0.2">
      <c r="A409" s="22" t="s">
        <v>58</v>
      </c>
      <c r="B409" s="498">
        <v>701</v>
      </c>
      <c r="C409" s="23" t="s">
        <v>61</v>
      </c>
      <c r="D409" s="23" t="s">
        <v>15</v>
      </c>
      <c r="E409" s="23" t="s">
        <v>40</v>
      </c>
      <c r="F409" s="23"/>
      <c r="G409" s="24">
        <f>G410</f>
        <v>4364315</v>
      </c>
      <c r="H409" s="24">
        <f t="shared" si="137"/>
        <v>4364315</v>
      </c>
      <c r="I409" s="24">
        <f t="shared" si="137"/>
        <v>4364315</v>
      </c>
      <c r="J409" s="381"/>
      <c r="K409" s="429"/>
    </row>
    <row r="410" spans="1:11" s="45" customFormat="1" ht="45" x14ac:dyDescent="0.2">
      <c r="A410" s="22" t="s">
        <v>190</v>
      </c>
      <c r="B410" s="498">
        <v>701</v>
      </c>
      <c r="C410" s="23" t="s">
        <v>61</v>
      </c>
      <c r="D410" s="23" t="s">
        <v>15</v>
      </c>
      <c r="E410" s="23" t="s">
        <v>191</v>
      </c>
      <c r="F410" s="23"/>
      <c r="G410" s="24">
        <f>G411</f>
        <v>4364315</v>
      </c>
      <c r="H410" s="24">
        <f t="shared" si="137"/>
        <v>4364315</v>
      </c>
      <c r="I410" s="24">
        <f t="shared" si="137"/>
        <v>4364315</v>
      </c>
      <c r="J410" s="381"/>
      <c r="K410" s="428"/>
    </row>
    <row r="411" spans="1:11" s="44" customFormat="1" ht="15" x14ac:dyDescent="0.2">
      <c r="A411" s="22" t="s">
        <v>54</v>
      </c>
      <c r="B411" s="498">
        <v>701</v>
      </c>
      <c r="C411" s="23" t="s">
        <v>61</v>
      </c>
      <c r="D411" s="23" t="s">
        <v>15</v>
      </c>
      <c r="E411" s="23" t="s">
        <v>191</v>
      </c>
      <c r="F411" s="23" t="s">
        <v>55</v>
      </c>
      <c r="G411" s="24">
        <f>'Приложение 4'!F187</f>
        <v>4364315</v>
      </c>
      <c r="H411" s="24">
        <f>'Приложение 4'!G187</f>
        <v>4364315</v>
      </c>
      <c r="I411" s="24">
        <f>'Приложение 4'!H187</f>
        <v>4364315</v>
      </c>
      <c r="J411" s="380"/>
      <c r="K411" s="429"/>
    </row>
    <row r="412" spans="1:11" s="44" customFormat="1" x14ac:dyDescent="0.25">
      <c r="A412" s="18" t="s">
        <v>125</v>
      </c>
      <c r="B412" s="497">
        <v>701</v>
      </c>
      <c r="C412" s="19" t="s">
        <v>61</v>
      </c>
      <c r="D412" s="19" t="s">
        <v>25</v>
      </c>
      <c r="E412" s="19"/>
      <c r="F412" s="19"/>
      <c r="G412" s="20">
        <f>G413+G421</f>
        <v>32558307.120000001</v>
      </c>
      <c r="H412" s="20">
        <f>H413+H421</f>
        <v>28981707.120000001</v>
      </c>
      <c r="I412" s="20">
        <f>I413+I421</f>
        <v>31232736</v>
      </c>
      <c r="J412" s="380"/>
      <c r="K412" s="428"/>
    </row>
    <row r="413" spans="1:11" s="33" customFormat="1" ht="47.25" x14ac:dyDescent="0.25">
      <c r="A413" s="34" t="s">
        <v>102</v>
      </c>
      <c r="B413" s="501">
        <v>701</v>
      </c>
      <c r="C413" s="19" t="s">
        <v>61</v>
      </c>
      <c r="D413" s="19" t="s">
        <v>25</v>
      </c>
      <c r="E413" s="35" t="s">
        <v>103</v>
      </c>
      <c r="F413" s="19"/>
      <c r="G413" s="20">
        <f>G414</f>
        <v>9285000</v>
      </c>
      <c r="H413" s="20">
        <f>H414</f>
        <v>6908400</v>
      </c>
      <c r="I413" s="20">
        <f>I414</f>
        <v>6932736</v>
      </c>
      <c r="J413" s="121"/>
      <c r="K413" s="429"/>
    </row>
    <row r="414" spans="1:11" s="29" customFormat="1" ht="30.75" x14ac:dyDescent="0.25">
      <c r="A414" s="22" t="s">
        <v>151</v>
      </c>
      <c r="B414" s="498">
        <v>701</v>
      </c>
      <c r="C414" s="23" t="s">
        <v>61</v>
      </c>
      <c r="D414" s="23" t="s">
        <v>25</v>
      </c>
      <c r="E414" s="36" t="s">
        <v>104</v>
      </c>
      <c r="F414" s="351"/>
      <c r="G414" s="24">
        <f>G415+G417+G419</f>
        <v>9285000</v>
      </c>
      <c r="H414" s="24">
        <f t="shared" ref="H414:I414" si="138">H415+H417+H419</f>
        <v>6908400</v>
      </c>
      <c r="I414" s="24">
        <f t="shared" si="138"/>
        <v>6932736</v>
      </c>
      <c r="J414" s="374"/>
      <c r="K414" s="428"/>
    </row>
    <row r="415" spans="1:11" s="29" customFormat="1" ht="30.75" x14ac:dyDescent="0.25">
      <c r="A415" s="22" t="s">
        <v>976</v>
      </c>
      <c r="B415" s="498">
        <v>701</v>
      </c>
      <c r="C415" s="23" t="s">
        <v>61</v>
      </c>
      <c r="D415" s="23" t="s">
        <v>25</v>
      </c>
      <c r="E415" s="36">
        <v>5230010004</v>
      </c>
      <c r="F415" s="351"/>
      <c r="G415" s="24">
        <f>G416</f>
        <v>585000</v>
      </c>
      <c r="H415" s="24">
        <f t="shared" ref="H415:I415" si="139">H416</f>
        <v>608400</v>
      </c>
      <c r="I415" s="24">
        <f t="shared" si="139"/>
        <v>632736</v>
      </c>
      <c r="J415" s="374"/>
      <c r="K415" s="429"/>
    </row>
    <row r="416" spans="1:11" s="29" customFormat="1" ht="30.75" x14ac:dyDescent="0.25">
      <c r="A416" s="32" t="s">
        <v>26</v>
      </c>
      <c r="B416" s="499">
        <v>701</v>
      </c>
      <c r="C416" s="23" t="s">
        <v>61</v>
      </c>
      <c r="D416" s="23" t="s">
        <v>25</v>
      </c>
      <c r="E416" s="36">
        <v>5230010004</v>
      </c>
      <c r="F416" s="23" t="s">
        <v>27</v>
      </c>
      <c r="G416" s="24">
        <f>'Приложение 5'!F289</f>
        <v>585000</v>
      </c>
      <c r="H416" s="24">
        <f>'Приложение 5'!G289</f>
        <v>608400</v>
      </c>
      <c r="I416" s="24">
        <f>'Приложение 5'!H289</f>
        <v>632736</v>
      </c>
      <c r="J416" s="374"/>
      <c r="K416" s="428"/>
    </row>
    <row r="417" spans="1:11" s="29" customFormat="1" ht="45.75" x14ac:dyDescent="0.25">
      <c r="A417" s="32" t="s">
        <v>977</v>
      </c>
      <c r="B417" s="499">
        <v>701</v>
      </c>
      <c r="C417" s="23" t="s">
        <v>61</v>
      </c>
      <c r="D417" s="23" t="s">
        <v>25</v>
      </c>
      <c r="E417" s="36">
        <v>5230010100</v>
      </c>
      <c r="F417" s="23"/>
      <c r="G417" s="24">
        <f>G418</f>
        <v>8100000</v>
      </c>
      <c r="H417" s="24">
        <f t="shared" ref="H417:I417" si="140">H418</f>
        <v>5700000</v>
      </c>
      <c r="I417" s="24">
        <f t="shared" si="140"/>
        <v>5700000</v>
      </c>
      <c r="J417" s="374"/>
      <c r="K417" s="429"/>
    </row>
    <row r="418" spans="1:11" s="29" customFormat="1" ht="30.75" x14ac:dyDescent="0.25">
      <c r="A418" s="22" t="s">
        <v>56</v>
      </c>
      <c r="B418" s="498">
        <v>701</v>
      </c>
      <c r="C418" s="23" t="s">
        <v>61</v>
      </c>
      <c r="D418" s="23" t="s">
        <v>25</v>
      </c>
      <c r="E418" s="36">
        <v>5230010100</v>
      </c>
      <c r="F418" s="23" t="s">
        <v>57</v>
      </c>
      <c r="G418" s="24">
        <v>8100000</v>
      </c>
      <c r="H418" s="24">
        <v>5700000</v>
      </c>
      <c r="I418" s="24">
        <v>5700000</v>
      </c>
      <c r="J418" s="374"/>
      <c r="K418" s="428"/>
    </row>
    <row r="419" spans="1:11" s="29" customFormat="1" ht="30.75" x14ac:dyDescent="0.25">
      <c r="A419" s="22" t="s">
        <v>990</v>
      </c>
      <c r="B419" s="498">
        <v>701</v>
      </c>
      <c r="C419" s="23" t="s">
        <v>61</v>
      </c>
      <c r="D419" s="23" t="s">
        <v>25</v>
      </c>
      <c r="E419" s="36" t="s">
        <v>991</v>
      </c>
      <c r="F419" s="23"/>
      <c r="G419" s="24">
        <f>G420</f>
        <v>600000</v>
      </c>
      <c r="H419" s="24">
        <f t="shared" ref="H419:I419" si="141">H420</f>
        <v>600000</v>
      </c>
      <c r="I419" s="24">
        <f t="shared" si="141"/>
        <v>600000</v>
      </c>
      <c r="J419" s="374"/>
      <c r="K419" s="429"/>
    </row>
    <row r="420" spans="1:11" s="29" customFormat="1" x14ac:dyDescent="0.25">
      <c r="A420" s="32" t="s">
        <v>54</v>
      </c>
      <c r="B420" s="499">
        <v>701</v>
      </c>
      <c r="C420" s="23" t="s">
        <v>61</v>
      </c>
      <c r="D420" s="23" t="s">
        <v>25</v>
      </c>
      <c r="E420" s="36" t="s">
        <v>991</v>
      </c>
      <c r="F420" s="23" t="s">
        <v>55</v>
      </c>
      <c r="G420" s="24">
        <v>600000</v>
      </c>
      <c r="H420" s="24">
        <v>600000</v>
      </c>
      <c r="I420" s="24">
        <v>600000</v>
      </c>
      <c r="J420" s="374"/>
      <c r="K420" s="428"/>
    </row>
    <row r="421" spans="1:11" s="29" customFormat="1" ht="47.25" x14ac:dyDescent="0.25">
      <c r="A421" s="18" t="s">
        <v>43</v>
      </c>
      <c r="B421" s="497">
        <v>701</v>
      </c>
      <c r="C421" s="19" t="s">
        <v>61</v>
      </c>
      <c r="D421" s="19" t="s">
        <v>25</v>
      </c>
      <c r="E421" s="19" t="s">
        <v>44</v>
      </c>
      <c r="F421" s="19"/>
      <c r="G421" s="20">
        <f>G422+G429</f>
        <v>23273307.120000001</v>
      </c>
      <c r="H421" s="20">
        <f>H422+H429</f>
        <v>22073307.120000001</v>
      </c>
      <c r="I421" s="20">
        <f>I422+I429</f>
        <v>24300000</v>
      </c>
      <c r="J421" s="374"/>
      <c r="K421" s="429"/>
    </row>
    <row r="422" spans="1:11" s="29" customFormat="1" ht="60.75" x14ac:dyDescent="0.25">
      <c r="A422" s="22" t="s">
        <v>221</v>
      </c>
      <c r="B422" s="498">
        <v>701</v>
      </c>
      <c r="C422" s="23" t="s">
        <v>61</v>
      </c>
      <c r="D422" s="23" t="s">
        <v>25</v>
      </c>
      <c r="E422" s="23" t="s">
        <v>46</v>
      </c>
      <c r="F422" s="23"/>
      <c r="G422" s="24">
        <f>G423+G425+G427</f>
        <v>20273307.120000001</v>
      </c>
      <c r="H422" s="24">
        <f t="shared" ref="H422:I422" si="142">H423+H425+H427</f>
        <v>19073307.120000001</v>
      </c>
      <c r="I422" s="24">
        <f t="shared" si="142"/>
        <v>21300000</v>
      </c>
      <c r="J422" s="374"/>
      <c r="K422" s="428"/>
    </row>
    <row r="423" spans="1:11" s="29" customFormat="1" ht="30.75" x14ac:dyDescent="0.25">
      <c r="A423" s="22" t="s">
        <v>1003</v>
      </c>
      <c r="B423" s="498">
        <v>701</v>
      </c>
      <c r="C423" s="23" t="s">
        <v>61</v>
      </c>
      <c r="D423" s="23" t="s">
        <v>25</v>
      </c>
      <c r="E423" s="23" t="s">
        <v>1002</v>
      </c>
      <c r="F423" s="23"/>
      <c r="G423" s="24">
        <f>G424</f>
        <v>12000000</v>
      </c>
      <c r="H423" s="24">
        <f t="shared" ref="H423:I423" si="143">H424</f>
        <v>12000000</v>
      </c>
      <c r="I423" s="24">
        <f t="shared" si="143"/>
        <v>12000000</v>
      </c>
      <c r="J423" s="374"/>
      <c r="K423" s="429"/>
    </row>
    <row r="424" spans="1:11" s="29" customFormat="1" x14ac:dyDescent="0.25">
      <c r="A424" s="22" t="s">
        <v>54</v>
      </c>
      <c r="B424" s="498">
        <v>701</v>
      </c>
      <c r="C424" s="23" t="s">
        <v>61</v>
      </c>
      <c r="D424" s="23" t="s">
        <v>25</v>
      </c>
      <c r="E424" s="23" t="s">
        <v>1002</v>
      </c>
      <c r="F424" s="23" t="s">
        <v>55</v>
      </c>
      <c r="G424" s="24">
        <v>12000000</v>
      </c>
      <c r="H424" s="24">
        <v>12000000</v>
      </c>
      <c r="I424" s="24">
        <v>12000000</v>
      </c>
      <c r="J424" s="374"/>
      <c r="K424" s="428"/>
    </row>
    <row r="425" spans="1:11" s="29" customFormat="1" ht="30.75" x14ac:dyDescent="0.25">
      <c r="A425" s="22" t="s">
        <v>1004</v>
      </c>
      <c r="B425" s="498">
        <v>701</v>
      </c>
      <c r="C425" s="23" t="s">
        <v>61</v>
      </c>
      <c r="D425" s="23" t="s">
        <v>25</v>
      </c>
      <c r="E425" s="23">
        <v>6130010012</v>
      </c>
      <c r="F425" s="23"/>
      <c r="G425" s="24">
        <f>G426</f>
        <v>7973307.1200000001</v>
      </c>
      <c r="H425" s="24">
        <f t="shared" ref="H425:I425" si="144">H426</f>
        <v>6773307.1200000001</v>
      </c>
      <c r="I425" s="24">
        <f t="shared" si="144"/>
        <v>9000000</v>
      </c>
      <c r="J425" s="374"/>
      <c r="K425" s="429"/>
    </row>
    <row r="426" spans="1:11" s="29" customFormat="1" ht="30.75" x14ac:dyDescent="0.25">
      <c r="A426" s="22" t="s">
        <v>126</v>
      </c>
      <c r="B426" s="498">
        <v>701</v>
      </c>
      <c r="C426" s="23" t="s">
        <v>61</v>
      </c>
      <c r="D426" s="23" t="s">
        <v>25</v>
      </c>
      <c r="E426" s="23">
        <v>6130010012</v>
      </c>
      <c r="F426" s="23" t="s">
        <v>51</v>
      </c>
      <c r="G426" s="24">
        <f>'Приложение 5'!F295</f>
        <v>7973307.1200000001</v>
      </c>
      <c r="H426" s="24">
        <f>'Приложение 5'!G295</f>
        <v>6773307.1200000001</v>
      </c>
      <c r="I426" s="24">
        <f>'Приложение 5'!H295</f>
        <v>9000000</v>
      </c>
      <c r="J426" s="374"/>
      <c r="K426" s="428"/>
    </row>
    <row r="427" spans="1:11" s="29" customFormat="1" ht="60.75" x14ac:dyDescent="0.25">
      <c r="A427" s="22" t="s">
        <v>1006</v>
      </c>
      <c r="B427" s="498">
        <v>701</v>
      </c>
      <c r="C427" s="23" t="s">
        <v>61</v>
      </c>
      <c r="D427" s="23" t="s">
        <v>25</v>
      </c>
      <c r="E427" s="23" t="s">
        <v>1005</v>
      </c>
      <c r="F427" s="23"/>
      <c r="G427" s="24">
        <f>G428</f>
        <v>300000</v>
      </c>
      <c r="H427" s="24">
        <f t="shared" ref="H427:I427" si="145">H428</f>
        <v>300000</v>
      </c>
      <c r="I427" s="24">
        <f t="shared" si="145"/>
        <v>300000</v>
      </c>
      <c r="J427" s="374"/>
      <c r="K427" s="429"/>
    </row>
    <row r="428" spans="1:11" s="29" customFormat="1" x14ac:dyDescent="0.25">
      <c r="A428" s="22" t="s">
        <v>54</v>
      </c>
      <c r="B428" s="498">
        <v>701</v>
      </c>
      <c r="C428" s="23" t="s">
        <v>61</v>
      </c>
      <c r="D428" s="23" t="s">
        <v>25</v>
      </c>
      <c r="E428" s="23" t="s">
        <v>1005</v>
      </c>
      <c r="F428" s="23" t="s">
        <v>55</v>
      </c>
      <c r="G428" s="24">
        <v>300000</v>
      </c>
      <c r="H428" s="24">
        <v>300000</v>
      </c>
      <c r="I428" s="24">
        <v>300000</v>
      </c>
      <c r="J428" s="374"/>
      <c r="K428" s="428"/>
    </row>
    <row r="429" spans="1:11" s="29" customFormat="1" x14ac:dyDescent="0.25">
      <c r="A429" s="22" t="s">
        <v>52</v>
      </c>
      <c r="B429" s="498">
        <v>701</v>
      </c>
      <c r="C429" s="23" t="s">
        <v>61</v>
      </c>
      <c r="D429" s="23" t="s">
        <v>25</v>
      </c>
      <c r="E429" s="23" t="s">
        <v>127</v>
      </c>
      <c r="F429" s="23"/>
      <c r="G429" s="24">
        <f>G430</f>
        <v>3000000</v>
      </c>
      <c r="H429" s="24">
        <f t="shared" ref="H429:I430" si="146">H430</f>
        <v>3000000</v>
      </c>
      <c r="I429" s="24">
        <f t="shared" si="146"/>
        <v>3000000</v>
      </c>
      <c r="J429" s="374"/>
      <c r="K429" s="429"/>
    </row>
    <row r="430" spans="1:11" s="29" customFormat="1" ht="45.75" x14ac:dyDescent="0.25">
      <c r="A430" s="22" t="s">
        <v>1008</v>
      </c>
      <c r="B430" s="498">
        <v>701</v>
      </c>
      <c r="C430" s="23" t="s">
        <v>61</v>
      </c>
      <c r="D430" s="23" t="s">
        <v>25</v>
      </c>
      <c r="E430" s="23" t="s">
        <v>1007</v>
      </c>
      <c r="F430" s="23"/>
      <c r="G430" s="24">
        <f>G431</f>
        <v>3000000</v>
      </c>
      <c r="H430" s="24">
        <f t="shared" si="146"/>
        <v>3000000</v>
      </c>
      <c r="I430" s="24">
        <f t="shared" si="146"/>
        <v>3000000</v>
      </c>
      <c r="J430" s="374"/>
      <c r="K430" s="428"/>
    </row>
    <row r="431" spans="1:11" s="29" customFormat="1" x14ac:dyDescent="0.25">
      <c r="A431" s="22" t="s">
        <v>54</v>
      </c>
      <c r="B431" s="498">
        <v>701</v>
      </c>
      <c r="C431" s="23" t="s">
        <v>61</v>
      </c>
      <c r="D431" s="23" t="s">
        <v>25</v>
      </c>
      <c r="E431" s="23" t="s">
        <v>1007</v>
      </c>
      <c r="F431" s="23" t="s">
        <v>55</v>
      </c>
      <c r="G431" s="24">
        <f>'Приложение 5'!F297</f>
        <v>3000000</v>
      </c>
      <c r="H431" s="24">
        <f>'Приложение 5'!G297</f>
        <v>3000000</v>
      </c>
      <c r="I431" s="24">
        <f>'Приложение 5'!H297</f>
        <v>3000000</v>
      </c>
      <c r="J431" s="374"/>
      <c r="K431" s="429"/>
    </row>
    <row r="432" spans="1:11" s="27" customFormat="1" x14ac:dyDescent="0.25">
      <c r="A432" s="18" t="s">
        <v>128</v>
      </c>
      <c r="B432" s="497">
        <v>701</v>
      </c>
      <c r="C432" s="19" t="s">
        <v>61</v>
      </c>
      <c r="D432" s="19" t="s">
        <v>30</v>
      </c>
      <c r="E432" s="19"/>
      <c r="F432" s="19"/>
      <c r="G432" s="20">
        <f>G433+G439+G447+G451</f>
        <v>44639711.129999995</v>
      </c>
      <c r="H432" s="20">
        <f>H433+H439+H447+H451</f>
        <v>45897791.100000001</v>
      </c>
      <c r="I432" s="20">
        <f>I433+I439+I447+I451</f>
        <v>46958194.240000002</v>
      </c>
      <c r="J432" s="114"/>
      <c r="K432" s="428"/>
    </row>
    <row r="433" spans="1:11" ht="47.25" x14ac:dyDescent="0.25">
      <c r="A433" s="34" t="s">
        <v>102</v>
      </c>
      <c r="B433" s="501">
        <v>701</v>
      </c>
      <c r="C433" s="19" t="s">
        <v>61</v>
      </c>
      <c r="D433" s="19" t="s">
        <v>30</v>
      </c>
      <c r="E433" s="35" t="s">
        <v>103</v>
      </c>
      <c r="F433" s="19"/>
      <c r="G433" s="20">
        <f t="shared" ref="G433:I435" si="147">G434</f>
        <v>2276711.13</v>
      </c>
      <c r="H433" s="20">
        <f t="shared" si="147"/>
        <v>2334791.1</v>
      </c>
      <c r="I433" s="20">
        <f t="shared" si="147"/>
        <v>2395194.2400000002</v>
      </c>
      <c r="K433" s="429"/>
    </row>
    <row r="434" spans="1:11" x14ac:dyDescent="0.25">
      <c r="A434" s="22" t="s">
        <v>45</v>
      </c>
      <c r="B434" s="498">
        <v>701</v>
      </c>
      <c r="C434" s="23" t="s">
        <v>61</v>
      </c>
      <c r="D434" s="23" t="s">
        <v>30</v>
      </c>
      <c r="E434" s="36" t="s">
        <v>104</v>
      </c>
      <c r="F434" s="23"/>
      <c r="G434" s="24">
        <f t="shared" si="147"/>
        <v>2276711.13</v>
      </c>
      <c r="H434" s="24">
        <f t="shared" si="147"/>
        <v>2334791.1</v>
      </c>
      <c r="I434" s="24">
        <f t="shared" si="147"/>
        <v>2395194.2400000002</v>
      </c>
      <c r="K434" s="428"/>
    </row>
    <row r="435" spans="1:11" s="56" customFormat="1" x14ac:dyDescent="0.25">
      <c r="A435" s="22" t="s">
        <v>152</v>
      </c>
      <c r="B435" s="498">
        <v>701</v>
      </c>
      <c r="C435" s="23" t="s">
        <v>61</v>
      </c>
      <c r="D435" s="23" t="s">
        <v>30</v>
      </c>
      <c r="E435" s="36" t="s">
        <v>104</v>
      </c>
      <c r="F435" s="23"/>
      <c r="G435" s="24">
        <f>G436</f>
        <v>2276711.13</v>
      </c>
      <c r="H435" s="24">
        <f t="shared" si="147"/>
        <v>2334791.1</v>
      </c>
      <c r="I435" s="24">
        <f t="shared" si="147"/>
        <v>2395194.2400000002</v>
      </c>
      <c r="J435" s="372"/>
      <c r="K435" s="429"/>
    </row>
    <row r="436" spans="1:11" s="56" customFormat="1" ht="60.75" x14ac:dyDescent="0.25">
      <c r="A436" s="22" t="s">
        <v>978</v>
      </c>
      <c r="B436" s="498">
        <v>701</v>
      </c>
      <c r="C436" s="23" t="s">
        <v>61</v>
      </c>
      <c r="D436" s="23" t="s">
        <v>30</v>
      </c>
      <c r="E436" s="36">
        <v>5230010020</v>
      </c>
      <c r="F436" s="23"/>
      <c r="G436" s="24">
        <f>SUM(G437:G438)</f>
        <v>2276711.13</v>
      </c>
      <c r="H436" s="24">
        <f t="shared" ref="H436:I436" si="148">SUM(H437:H438)</f>
        <v>2334791.1</v>
      </c>
      <c r="I436" s="24">
        <f t="shared" si="148"/>
        <v>2395194.2400000002</v>
      </c>
      <c r="J436" s="372"/>
      <c r="K436" s="428"/>
    </row>
    <row r="437" spans="1:11" ht="30.75" x14ac:dyDescent="0.25">
      <c r="A437" s="22" t="s">
        <v>26</v>
      </c>
      <c r="B437" s="498">
        <v>701</v>
      </c>
      <c r="C437" s="23" t="s">
        <v>61</v>
      </c>
      <c r="D437" s="23" t="s">
        <v>30</v>
      </c>
      <c r="E437" s="36">
        <v>5230010020</v>
      </c>
      <c r="F437" s="23" t="s">
        <v>27</v>
      </c>
      <c r="G437" s="28">
        <f>'Приложение 5'!F305</f>
        <v>1451999.13</v>
      </c>
      <c r="H437" s="28">
        <f>'Приложение 5'!G305</f>
        <v>1510079.1</v>
      </c>
      <c r="I437" s="28">
        <f>'Приложение 5'!H305</f>
        <v>1570482.24</v>
      </c>
      <c r="K437" s="429"/>
    </row>
    <row r="438" spans="1:11" x14ac:dyDescent="0.25">
      <c r="A438" s="22" t="s">
        <v>54</v>
      </c>
      <c r="B438" s="498">
        <v>701</v>
      </c>
      <c r="C438" s="23" t="s">
        <v>61</v>
      </c>
      <c r="D438" s="23" t="s">
        <v>30</v>
      </c>
      <c r="E438" s="36">
        <v>5230010020</v>
      </c>
      <c r="F438" s="23" t="s">
        <v>55</v>
      </c>
      <c r="G438" s="28">
        <f>'Приложение 5'!F306</f>
        <v>824712</v>
      </c>
      <c r="H438" s="28">
        <f>'Приложение 5'!G306</f>
        <v>824712</v>
      </c>
      <c r="I438" s="28">
        <f>'Приложение 5'!H306</f>
        <v>824712</v>
      </c>
      <c r="K438" s="428"/>
    </row>
    <row r="439" spans="1:11" x14ac:dyDescent="0.25">
      <c r="A439" s="18" t="s">
        <v>122</v>
      </c>
      <c r="B439" s="497">
        <v>701</v>
      </c>
      <c r="C439" s="19" t="s">
        <v>61</v>
      </c>
      <c r="D439" s="19" t="s">
        <v>30</v>
      </c>
      <c r="E439" s="19" t="s">
        <v>123</v>
      </c>
      <c r="F439" s="19"/>
      <c r="G439" s="20">
        <f>G440+G444</f>
        <v>2063000</v>
      </c>
      <c r="H439" s="20">
        <f>H440+H444</f>
        <v>2063000</v>
      </c>
      <c r="I439" s="20">
        <f>I440+I444</f>
        <v>2063000</v>
      </c>
      <c r="K439" s="429"/>
    </row>
    <row r="440" spans="1:11" ht="45.75" x14ac:dyDescent="0.25">
      <c r="A440" s="22" t="s">
        <v>203</v>
      </c>
      <c r="B440" s="498">
        <v>701</v>
      </c>
      <c r="C440" s="23" t="s">
        <v>61</v>
      </c>
      <c r="D440" s="23" t="s">
        <v>30</v>
      </c>
      <c r="E440" s="23" t="s">
        <v>129</v>
      </c>
      <c r="F440" s="23"/>
      <c r="G440" s="24">
        <f>G441</f>
        <v>794000</v>
      </c>
      <c r="H440" s="24">
        <f t="shared" ref="H440:I440" si="149">H441</f>
        <v>794000</v>
      </c>
      <c r="I440" s="24">
        <f t="shared" si="149"/>
        <v>794000</v>
      </c>
      <c r="K440" s="428"/>
    </row>
    <row r="441" spans="1:11" ht="45.75" x14ac:dyDescent="0.25">
      <c r="A441" s="22" t="s">
        <v>1011</v>
      </c>
      <c r="B441" s="498">
        <v>701</v>
      </c>
      <c r="C441" s="23" t="s">
        <v>61</v>
      </c>
      <c r="D441" s="23" t="s">
        <v>30</v>
      </c>
      <c r="E441" s="23">
        <v>5530010030</v>
      </c>
      <c r="F441" s="23"/>
      <c r="G441" s="24">
        <f>SUM(G442:G443)</f>
        <v>794000</v>
      </c>
      <c r="H441" s="24">
        <f t="shared" ref="H441:I441" si="150">SUM(H442:H443)</f>
        <v>794000</v>
      </c>
      <c r="I441" s="24">
        <f t="shared" si="150"/>
        <v>794000</v>
      </c>
      <c r="K441" s="429"/>
    </row>
    <row r="442" spans="1:11" ht="30.75" x14ac:dyDescent="0.25">
      <c r="A442" s="22" t="s">
        <v>26</v>
      </c>
      <c r="B442" s="498">
        <v>701</v>
      </c>
      <c r="C442" s="23" t="s">
        <v>61</v>
      </c>
      <c r="D442" s="23" t="s">
        <v>30</v>
      </c>
      <c r="E442" s="23">
        <v>5530010030</v>
      </c>
      <c r="F442" s="23" t="s">
        <v>27</v>
      </c>
      <c r="G442" s="24">
        <f>'Приложение 5'!F309</f>
        <v>194000</v>
      </c>
      <c r="H442" s="24">
        <f>'Приложение 5'!G309</f>
        <v>194000</v>
      </c>
      <c r="I442" s="24">
        <f>'Приложение 5'!H309</f>
        <v>194000</v>
      </c>
      <c r="K442" s="428"/>
    </row>
    <row r="443" spans="1:11" x14ac:dyDescent="0.25">
      <c r="A443" s="22" t="s">
        <v>54</v>
      </c>
      <c r="B443" s="498">
        <v>701</v>
      </c>
      <c r="C443" s="23" t="s">
        <v>61</v>
      </c>
      <c r="D443" s="23" t="s">
        <v>30</v>
      </c>
      <c r="E443" s="23">
        <v>5530010030</v>
      </c>
      <c r="F443" s="23" t="s">
        <v>55</v>
      </c>
      <c r="G443" s="24">
        <f>'Приложение 5'!F310</f>
        <v>600000</v>
      </c>
      <c r="H443" s="24">
        <f>'Приложение 5'!G310</f>
        <v>600000</v>
      </c>
      <c r="I443" s="24">
        <f>'Приложение 5'!H310</f>
        <v>600000</v>
      </c>
      <c r="K443" s="429"/>
    </row>
    <row r="444" spans="1:11" x14ac:dyDescent="0.25">
      <c r="A444" s="22" t="s">
        <v>52</v>
      </c>
      <c r="B444" s="498">
        <v>701</v>
      </c>
      <c r="C444" s="23" t="s">
        <v>61</v>
      </c>
      <c r="D444" s="23" t="s">
        <v>30</v>
      </c>
      <c r="E444" s="23" t="s">
        <v>124</v>
      </c>
      <c r="F444" s="23"/>
      <c r="G444" s="24">
        <f>G445</f>
        <v>1269000</v>
      </c>
      <c r="H444" s="24">
        <f t="shared" ref="H444:I445" si="151">H445</f>
        <v>1269000</v>
      </c>
      <c r="I444" s="24">
        <f t="shared" si="151"/>
        <v>1269000</v>
      </c>
      <c r="K444" s="428"/>
    </row>
    <row r="445" spans="1:11" ht="45.75" x14ac:dyDescent="0.25">
      <c r="A445" s="22" t="s">
        <v>1010</v>
      </c>
      <c r="B445" s="498">
        <v>701</v>
      </c>
      <c r="C445" s="23" t="s">
        <v>61</v>
      </c>
      <c r="D445" s="23" t="s">
        <v>30</v>
      </c>
      <c r="E445" s="23">
        <v>5540071020</v>
      </c>
      <c r="F445" s="23"/>
      <c r="G445" s="24">
        <f>G446</f>
        <v>1269000</v>
      </c>
      <c r="H445" s="24">
        <f t="shared" si="151"/>
        <v>1269000</v>
      </c>
      <c r="I445" s="24">
        <f t="shared" si="151"/>
        <v>1269000</v>
      </c>
      <c r="K445" s="429"/>
    </row>
    <row r="446" spans="1:11" x14ac:dyDescent="0.25">
      <c r="A446" s="22" t="s">
        <v>54</v>
      </c>
      <c r="B446" s="498">
        <v>701</v>
      </c>
      <c r="C446" s="23" t="s">
        <v>61</v>
      </c>
      <c r="D446" s="23" t="s">
        <v>30</v>
      </c>
      <c r="E446" s="23">
        <v>5540071020</v>
      </c>
      <c r="F446" s="23" t="s">
        <v>55</v>
      </c>
      <c r="G446" s="24">
        <f>'Приложение 5'!F312</f>
        <v>1269000</v>
      </c>
      <c r="H446" s="24">
        <f>'Приложение 5'!G312</f>
        <v>1269000</v>
      </c>
      <c r="I446" s="24">
        <f>'Приложение 5'!H312</f>
        <v>1269000</v>
      </c>
      <c r="K446" s="428"/>
    </row>
    <row r="447" spans="1:11" ht="47.25" x14ac:dyDescent="0.25">
      <c r="A447" s="18" t="s">
        <v>43</v>
      </c>
      <c r="B447" s="497">
        <v>701</v>
      </c>
      <c r="C447" s="19" t="s">
        <v>61</v>
      </c>
      <c r="D447" s="19" t="s">
        <v>30</v>
      </c>
      <c r="E447" s="19" t="s">
        <v>44</v>
      </c>
      <c r="F447" s="19"/>
      <c r="G447" s="20">
        <f t="shared" ref="G447:I449" si="152">G448</f>
        <v>26800000</v>
      </c>
      <c r="H447" s="20">
        <f t="shared" si="152"/>
        <v>28000000</v>
      </c>
      <c r="I447" s="20">
        <f t="shared" si="152"/>
        <v>29000000</v>
      </c>
      <c r="K447" s="429"/>
    </row>
    <row r="448" spans="1:11" ht="60.75" x14ac:dyDescent="0.25">
      <c r="A448" s="22" t="s">
        <v>221</v>
      </c>
      <c r="B448" s="498">
        <v>701</v>
      </c>
      <c r="C448" s="23" t="s">
        <v>61</v>
      </c>
      <c r="D448" s="23" t="s">
        <v>30</v>
      </c>
      <c r="E448" s="23" t="s">
        <v>46</v>
      </c>
      <c r="F448" s="23"/>
      <c r="G448" s="24">
        <f>G449</f>
        <v>26800000</v>
      </c>
      <c r="H448" s="24">
        <f t="shared" si="152"/>
        <v>28000000</v>
      </c>
      <c r="I448" s="24">
        <f t="shared" si="152"/>
        <v>29000000</v>
      </c>
      <c r="K448" s="428"/>
    </row>
    <row r="449" spans="1:11" ht="30.75" x14ac:dyDescent="0.25">
      <c r="A449" s="22" t="s">
        <v>338</v>
      </c>
      <c r="B449" s="498">
        <v>701</v>
      </c>
      <c r="C449" s="23" t="s">
        <v>61</v>
      </c>
      <c r="D449" s="23" t="s">
        <v>30</v>
      </c>
      <c r="E449" s="23" t="s">
        <v>1009</v>
      </c>
      <c r="F449" s="23"/>
      <c r="G449" s="24">
        <f>G450</f>
        <v>26800000</v>
      </c>
      <c r="H449" s="24">
        <f t="shared" si="152"/>
        <v>28000000</v>
      </c>
      <c r="I449" s="24">
        <f t="shared" si="152"/>
        <v>29000000</v>
      </c>
      <c r="K449" s="429"/>
    </row>
    <row r="450" spans="1:11" x14ac:dyDescent="0.25">
      <c r="A450" s="22" t="s">
        <v>54</v>
      </c>
      <c r="B450" s="498">
        <v>701</v>
      </c>
      <c r="C450" s="23" t="s">
        <v>61</v>
      </c>
      <c r="D450" s="23" t="s">
        <v>30</v>
      </c>
      <c r="E450" s="23" t="s">
        <v>1009</v>
      </c>
      <c r="F450" s="23" t="s">
        <v>55</v>
      </c>
      <c r="G450" s="24">
        <f>'Приложение 5'!F315</f>
        <v>26800000</v>
      </c>
      <c r="H450" s="24">
        <f>'Приложение 5'!G315</f>
        <v>28000000</v>
      </c>
      <c r="I450" s="24">
        <f>'Приложение 5'!H315</f>
        <v>29000000</v>
      </c>
      <c r="K450" s="428"/>
    </row>
    <row r="451" spans="1:11" x14ac:dyDescent="0.25">
      <c r="A451" s="18" t="s">
        <v>18</v>
      </c>
      <c r="B451" s="497">
        <v>701</v>
      </c>
      <c r="C451" s="19" t="s">
        <v>61</v>
      </c>
      <c r="D451" s="19" t="s">
        <v>30</v>
      </c>
      <c r="E451" s="19" t="s">
        <v>19</v>
      </c>
      <c r="F451" s="19"/>
      <c r="G451" s="20">
        <f t="shared" ref="G451:I452" si="153">G452</f>
        <v>13500000</v>
      </c>
      <c r="H451" s="20">
        <f t="shared" si="153"/>
        <v>13500000</v>
      </c>
      <c r="I451" s="20">
        <f t="shared" si="153"/>
        <v>13500000</v>
      </c>
      <c r="K451" s="429"/>
    </row>
    <row r="452" spans="1:11" x14ac:dyDescent="0.25">
      <c r="A452" s="22" t="s">
        <v>58</v>
      </c>
      <c r="B452" s="498">
        <v>701</v>
      </c>
      <c r="C452" s="23" t="s">
        <v>61</v>
      </c>
      <c r="D452" s="23" t="s">
        <v>30</v>
      </c>
      <c r="E452" s="23" t="s">
        <v>40</v>
      </c>
      <c r="F452" s="23"/>
      <c r="G452" s="24">
        <f t="shared" si="153"/>
        <v>13500000</v>
      </c>
      <c r="H452" s="24">
        <f t="shared" si="153"/>
        <v>13500000</v>
      </c>
      <c r="I452" s="24">
        <f t="shared" si="153"/>
        <v>13500000</v>
      </c>
      <c r="K452" s="428"/>
    </row>
    <row r="453" spans="1:11" ht="30.75" x14ac:dyDescent="0.25">
      <c r="A453" s="22" t="s">
        <v>192</v>
      </c>
      <c r="B453" s="498">
        <v>701</v>
      </c>
      <c r="C453" s="23" t="s">
        <v>61</v>
      </c>
      <c r="D453" s="23" t="s">
        <v>30</v>
      </c>
      <c r="E453" s="23" t="s">
        <v>193</v>
      </c>
      <c r="F453" s="23"/>
      <c r="G453" s="24">
        <f>SUM(G454:G455)</f>
        <v>13500000</v>
      </c>
      <c r="H453" s="24">
        <f>SUM(H454:H455)</f>
        <v>13500000</v>
      </c>
      <c r="I453" s="24">
        <f>SUM(I454:I455)</f>
        <v>13500000</v>
      </c>
      <c r="K453" s="429"/>
    </row>
    <row r="454" spans="1:11" ht="30.75" x14ac:dyDescent="0.25">
      <c r="A454" s="22" t="s">
        <v>26</v>
      </c>
      <c r="B454" s="498">
        <v>701</v>
      </c>
      <c r="C454" s="23" t="s">
        <v>61</v>
      </c>
      <c r="D454" s="23" t="s">
        <v>30</v>
      </c>
      <c r="E454" s="23" t="s">
        <v>193</v>
      </c>
      <c r="F454" s="23" t="s">
        <v>27</v>
      </c>
      <c r="G454" s="24">
        <f>'Приложение 4'!F199</f>
        <v>197734</v>
      </c>
      <c r="H454" s="24">
        <f>'Приложение 4'!G199</f>
        <v>197734</v>
      </c>
      <c r="I454" s="24">
        <f>'Приложение 4'!H199</f>
        <v>197734</v>
      </c>
      <c r="K454" s="428"/>
    </row>
    <row r="455" spans="1:11" x14ac:dyDescent="0.25">
      <c r="A455" s="22" t="s">
        <v>54</v>
      </c>
      <c r="B455" s="498">
        <v>701</v>
      </c>
      <c r="C455" s="23" t="s">
        <v>61</v>
      </c>
      <c r="D455" s="23" t="s">
        <v>30</v>
      </c>
      <c r="E455" s="23" t="s">
        <v>193</v>
      </c>
      <c r="F455" s="23" t="s">
        <v>55</v>
      </c>
      <c r="G455" s="24">
        <f>'Приложение 4'!F200</f>
        <v>13302266</v>
      </c>
      <c r="H455" s="24">
        <f>'Приложение 4'!G200</f>
        <v>13302266</v>
      </c>
      <c r="I455" s="24">
        <f>'Приложение 4'!H200</f>
        <v>13302266</v>
      </c>
      <c r="K455" s="429"/>
    </row>
    <row r="456" spans="1:11" ht="30.75" hidden="1" x14ac:dyDescent="0.25">
      <c r="A456" s="22" t="s">
        <v>126</v>
      </c>
      <c r="B456" s="498">
        <v>701</v>
      </c>
      <c r="C456" s="23" t="s">
        <v>61</v>
      </c>
      <c r="D456" s="23" t="s">
        <v>30</v>
      </c>
      <c r="E456" s="23" t="s">
        <v>40</v>
      </c>
      <c r="F456" s="23" t="s">
        <v>51</v>
      </c>
      <c r="G456" s="24"/>
      <c r="H456" s="24"/>
      <c r="I456" s="28"/>
      <c r="K456" s="428"/>
    </row>
    <row r="457" spans="1:11" s="27" customFormat="1" x14ac:dyDescent="0.25">
      <c r="A457" s="18" t="s">
        <v>130</v>
      </c>
      <c r="B457" s="497">
        <v>701</v>
      </c>
      <c r="C457" s="19" t="s">
        <v>61</v>
      </c>
      <c r="D457" s="19" t="s">
        <v>32</v>
      </c>
      <c r="E457" s="19"/>
      <c r="F457" s="19"/>
      <c r="G457" s="20">
        <f>G458+G468+G478</f>
        <v>12813274.449999999</v>
      </c>
      <c r="H457" s="20">
        <f>H458+H468+H478</f>
        <v>13698632.059999999</v>
      </c>
      <c r="I457" s="20">
        <f>I458+I468+I478</f>
        <v>13794842.059999999</v>
      </c>
      <c r="J457" s="114"/>
      <c r="K457" s="429"/>
    </row>
    <row r="458" spans="1:11" s="27" customFormat="1" ht="31.5" x14ac:dyDescent="0.25">
      <c r="A458" s="18" t="s">
        <v>131</v>
      </c>
      <c r="B458" s="497">
        <v>701</v>
      </c>
      <c r="C458" s="19" t="s">
        <v>61</v>
      </c>
      <c r="D458" s="19" t="s">
        <v>32</v>
      </c>
      <c r="E458" s="19" t="s">
        <v>132</v>
      </c>
      <c r="F458" s="19"/>
      <c r="G458" s="20">
        <f>G459</f>
        <v>2995900</v>
      </c>
      <c r="H458" s="20">
        <f>H459</f>
        <v>2995900</v>
      </c>
      <c r="I458" s="20">
        <f>I459</f>
        <v>2995900</v>
      </c>
      <c r="J458" s="114"/>
      <c r="K458" s="428"/>
    </row>
    <row r="459" spans="1:11" s="27" customFormat="1" ht="30" x14ac:dyDescent="0.25">
      <c r="A459" s="365" t="s">
        <v>222</v>
      </c>
      <c r="B459" s="509">
        <v>701</v>
      </c>
      <c r="C459" s="23" t="s">
        <v>61</v>
      </c>
      <c r="D459" s="23" t="s">
        <v>32</v>
      </c>
      <c r="E459" s="23" t="s">
        <v>133</v>
      </c>
      <c r="F459" s="23"/>
      <c r="G459" s="24">
        <f>G460+G464+G466</f>
        <v>2995900</v>
      </c>
      <c r="H459" s="24">
        <f t="shared" ref="H459:I459" si="154">H460+H464+H466</f>
        <v>2995900</v>
      </c>
      <c r="I459" s="24">
        <f t="shared" si="154"/>
        <v>2995900</v>
      </c>
      <c r="J459" s="114"/>
      <c r="K459" s="429"/>
    </row>
    <row r="460" spans="1:11" s="27" customFormat="1" ht="30" x14ac:dyDescent="0.25">
      <c r="A460" s="366" t="s">
        <v>1013</v>
      </c>
      <c r="B460" s="509">
        <v>701</v>
      </c>
      <c r="C460" s="23" t="s">
        <v>61</v>
      </c>
      <c r="D460" s="23" t="s">
        <v>32</v>
      </c>
      <c r="E460" s="23">
        <v>5430010001</v>
      </c>
      <c r="F460" s="23"/>
      <c r="G460" s="24">
        <f>SUM(G461:G463)</f>
        <v>2625900</v>
      </c>
      <c r="H460" s="24">
        <f t="shared" ref="H460:I460" si="155">SUM(H461:H463)</f>
        <v>2625900</v>
      </c>
      <c r="I460" s="24">
        <f t="shared" si="155"/>
        <v>2625900</v>
      </c>
      <c r="J460" s="114"/>
      <c r="K460" s="428"/>
    </row>
    <row r="461" spans="1:11" s="27" customFormat="1" ht="75" x14ac:dyDescent="0.25">
      <c r="A461" s="366" t="s">
        <v>22</v>
      </c>
      <c r="B461" s="509">
        <v>701</v>
      </c>
      <c r="C461" s="23" t="s">
        <v>61</v>
      </c>
      <c r="D461" s="23" t="s">
        <v>32</v>
      </c>
      <c r="E461" s="23">
        <v>5430010001</v>
      </c>
      <c r="F461" s="23" t="s">
        <v>23</v>
      </c>
      <c r="G461" s="28">
        <f>'Приложение 5'!F324</f>
        <v>272580</v>
      </c>
      <c r="H461" s="28">
        <f>'Приложение 5'!G324</f>
        <v>272580</v>
      </c>
      <c r="I461" s="28">
        <f>'Приложение 5'!H324</f>
        <v>272580</v>
      </c>
      <c r="J461" s="114"/>
      <c r="K461" s="429"/>
    </row>
    <row r="462" spans="1:11" s="27" customFormat="1" ht="30.75" x14ac:dyDescent="0.25">
      <c r="A462" s="22" t="s">
        <v>26</v>
      </c>
      <c r="B462" s="498">
        <v>701</v>
      </c>
      <c r="C462" s="23" t="s">
        <v>61</v>
      </c>
      <c r="D462" s="23" t="s">
        <v>32</v>
      </c>
      <c r="E462" s="23">
        <v>5430010001</v>
      </c>
      <c r="F462" s="23" t="s">
        <v>27</v>
      </c>
      <c r="G462" s="28">
        <v>1218924.6200000001</v>
      </c>
      <c r="H462" s="28">
        <v>1218924.6200000001</v>
      </c>
      <c r="I462" s="28">
        <v>1218924.6200000001</v>
      </c>
      <c r="J462" s="114"/>
      <c r="K462" s="428"/>
    </row>
    <row r="463" spans="1:11" s="27" customFormat="1" x14ac:dyDescent="0.25">
      <c r="A463" s="22" t="s">
        <v>54</v>
      </c>
      <c r="B463" s="498">
        <v>701</v>
      </c>
      <c r="C463" s="23" t="s">
        <v>61</v>
      </c>
      <c r="D463" s="23" t="s">
        <v>32</v>
      </c>
      <c r="E463" s="23">
        <v>5430010001</v>
      </c>
      <c r="F463" s="23" t="s">
        <v>55</v>
      </c>
      <c r="G463" s="28">
        <v>1134395.3799999999</v>
      </c>
      <c r="H463" s="28">
        <v>1134395.3799999999</v>
      </c>
      <c r="I463" s="28">
        <v>1134395.3799999999</v>
      </c>
      <c r="J463" s="114"/>
      <c r="K463" s="429"/>
    </row>
    <row r="464" spans="1:11" s="27" customFormat="1" ht="30.75" x14ac:dyDescent="0.25">
      <c r="A464" s="22" t="s">
        <v>1014</v>
      </c>
      <c r="B464" s="498">
        <v>701</v>
      </c>
      <c r="C464" s="23" t="s">
        <v>61</v>
      </c>
      <c r="D464" s="23" t="s">
        <v>32</v>
      </c>
      <c r="E464" s="23">
        <v>5430010002</v>
      </c>
      <c r="F464" s="23"/>
      <c r="G464" s="28">
        <f>G465</f>
        <v>50000</v>
      </c>
      <c r="H464" s="28">
        <f t="shared" ref="H464:I464" si="156">H465</f>
        <v>50000</v>
      </c>
      <c r="I464" s="28">
        <f t="shared" si="156"/>
        <v>50000</v>
      </c>
      <c r="J464" s="114"/>
      <c r="K464" s="428"/>
    </row>
    <row r="465" spans="1:11" s="27" customFormat="1" ht="30.75" x14ac:dyDescent="0.25">
      <c r="A465" s="22" t="s">
        <v>26</v>
      </c>
      <c r="B465" s="498">
        <v>701</v>
      </c>
      <c r="C465" s="23" t="s">
        <v>61</v>
      </c>
      <c r="D465" s="23" t="s">
        <v>32</v>
      </c>
      <c r="E465" s="23">
        <v>5430010002</v>
      </c>
      <c r="F465" s="23" t="s">
        <v>27</v>
      </c>
      <c r="G465" s="28">
        <v>50000</v>
      </c>
      <c r="H465" s="28">
        <v>50000</v>
      </c>
      <c r="I465" s="28">
        <v>50000</v>
      </c>
      <c r="J465" s="114"/>
      <c r="K465" s="429"/>
    </row>
    <row r="466" spans="1:11" s="27" customFormat="1" ht="30.75" x14ac:dyDescent="0.25">
      <c r="A466" s="22" t="s">
        <v>1015</v>
      </c>
      <c r="B466" s="498">
        <v>701</v>
      </c>
      <c r="C466" s="23" t="s">
        <v>61</v>
      </c>
      <c r="D466" s="23" t="s">
        <v>32</v>
      </c>
      <c r="E466" s="23">
        <v>5430010020</v>
      </c>
      <c r="F466" s="23"/>
      <c r="G466" s="28">
        <f>G467</f>
        <v>320000</v>
      </c>
      <c r="H466" s="28">
        <f t="shared" ref="H466:I466" si="157">H467</f>
        <v>320000</v>
      </c>
      <c r="I466" s="28">
        <f t="shared" si="157"/>
        <v>320000</v>
      </c>
      <c r="J466" s="114"/>
      <c r="K466" s="428"/>
    </row>
    <row r="467" spans="1:11" s="27" customFormat="1" x14ac:dyDescent="0.25">
      <c r="A467" s="22" t="s">
        <v>54</v>
      </c>
      <c r="B467" s="498">
        <v>701</v>
      </c>
      <c r="C467" s="23" t="s">
        <v>61</v>
      </c>
      <c r="D467" s="23" t="s">
        <v>32</v>
      </c>
      <c r="E467" s="23">
        <v>5430010020</v>
      </c>
      <c r="F467" s="23" t="s">
        <v>55</v>
      </c>
      <c r="G467" s="28">
        <v>320000</v>
      </c>
      <c r="H467" s="28">
        <v>320000</v>
      </c>
      <c r="I467" s="28">
        <v>320000</v>
      </c>
      <c r="J467" s="114"/>
      <c r="K467" s="429"/>
    </row>
    <row r="468" spans="1:11" x14ac:dyDescent="0.25">
      <c r="A468" s="18" t="s">
        <v>122</v>
      </c>
      <c r="B468" s="497">
        <v>701</v>
      </c>
      <c r="C468" s="19" t="s">
        <v>61</v>
      </c>
      <c r="D468" s="19" t="s">
        <v>32</v>
      </c>
      <c r="E468" s="19" t="s">
        <v>123</v>
      </c>
      <c r="F468" s="19"/>
      <c r="G468" s="20">
        <f>G469+G475</f>
        <v>3378195.83</v>
      </c>
      <c r="H468" s="20">
        <f>H469+H475</f>
        <v>4167343.44</v>
      </c>
      <c r="I468" s="20">
        <f>I469+I475</f>
        <v>4167343.44</v>
      </c>
      <c r="K468" s="428"/>
    </row>
    <row r="469" spans="1:11" ht="45.75" x14ac:dyDescent="0.25">
      <c r="A469" s="22" t="s">
        <v>203</v>
      </c>
      <c r="B469" s="498">
        <v>701</v>
      </c>
      <c r="C469" s="23" t="s">
        <v>61</v>
      </c>
      <c r="D469" s="23" t="s">
        <v>32</v>
      </c>
      <c r="E469" s="23" t="s">
        <v>129</v>
      </c>
      <c r="F469" s="23"/>
      <c r="G469" s="24">
        <f>G470</f>
        <v>998195.83000000007</v>
      </c>
      <c r="H469" s="24">
        <f t="shared" ref="H469:I469" si="158">H470</f>
        <v>1787343.44</v>
      </c>
      <c r="I469" s="24">
        <f t="shared" si="158"/>
        <v>1787343.44</v>
      </c>
      <c r="K469" s="429"/>
    </row>
    <row r="470" spans="1:11" ht="60.75" x14ac:dyDescent="0.25">
      <c r="A470" s="22" t="s">
        <v>1012</v>
      </c>
      <c r="B470" s="498">
        <v>701</v>
      </c>
      <c r="C470" s="23" t="s">
        <v>61</v>
      </c>
      <c r="D470" s="23" t="s">
        <v>32</v>
      </c>
      <c r="E470" s="23">
        <v>5530010070</v>
      </c>
      <c r="F470" s="23"/>
      <c r="G470" s="24">
        <f>SUM(G471:G474)</f>
        <v>998195.83000000007</v>
      </c>
      <c r="H470" s="24">
        <f t="shared" ref="H470:I470" si="159">SUM(H471:H474)</f>
        <v>1787343.44</v>
      </c>
      <c r="I470" s="24">
        <f t="shared" si="159"/>
        <v>1787343.44</v>
      </c>
      <c r="K470" s="428"/>
    </row>
    <row r="471" spans="1:11" ht="75.75" hidden="1" x14ac:dyDescent="0.25">
      <c r="A471" s="22" t="s">
        <v>22</v>
      </c>
      <c r="B471" s="498">
        <v>701</v>
      </c>
      <c r="C471" s="23" t="s">
        <v>61</v>
      </c>
      <c r="D471" s="23" t="s">
        <v>32</v>
      </c>
      <c r="E471" s="23">
        <v>5530010070</v>
      </c>
      <c r="F471" s="23" t="s">
        <v>23</v>
      </c>
      <c r="G471" s="24">
        <v>0</v>
      </c>
      <c r="H471" s="24">
        <v>0</v>
      </c>
      <c r="I471" s="28">
        <v>0</v>
      </c>
      <c r="K471" s="429"/>
    </row>
    <row r="472" spans="1:11" ht="30.75" x14ac:dyDescent="0.25">
      <c r="A472" s="22" t="s">
        <v>26</v>
      </c>
      <c r="B472" s="498">
        <v>701</v>
      </c>
      <c r="C472" s="23" t="s">
        <v>61</v>
      </c>
      <c r="D472" s="23" t="s">
        <v>32</v>
      </c>
      <c r="E472" s="23">
        <v>5530010070</v>
      </c>
      <c r="F472" s="23" t="s">
        <v>27</v>
      </c>
      <c r="G472" s="28">
        <f>'Приложение 5'!F330</f>
        <v>827638.63</v>
      </c>
      <c r="H472" s="28">
        <f>'Приложение 5'!G330</f>
        <v>1609963.95</v>
      </c>
      <c r="I472" s="28">
        <f>'Приложение 5'!H330</f>
        <v>1609963.95</v>
      </c>
      <c r="K472" s="428"/>
    </row>
    <row r="473" spans="1:11" x14ac:dyDescent="0.25">
      <c r="A473" s="22" t="s">
        <v>54</v>
      </c>
      <c r="B473" s="498">
        <v>701</v>
      </c>
      <c r="C473" s="23" t="s">
        <v>61</v>
      </c>
      <c r="D473" s="23" t="s">
        <v>32</v>
      </c>
      <c r="E473" s="23">
        <v>5530010070</v>
      </c>
      <c r="F473" s="23" t="s">
        <v>55</v>
      </c>
      <c r="G473" s="28">
        <f>'Приложение 5'!F331</f>
        <v>170557.2</v>
      </c>
      <c r="H473" s="28">
        <f>'Приложение 5'!G331</f>
        <v>177379.49</v>
      </c>
      <c r="I473" s="28">
        <f>'Приложение 5'!H331</f>
        <v>177379.49</v>
      </c>
      <c r="K473" s="429"/>
    </row>
    <row r="474" spans="1:11" hidden="1" x14ac:dyDescent="0.25">
      <c r="A474" s="22" t="s">
        <v>28</v>
      </c>
      <c r="B474" s="498">
        <v>701</v>
      </c>
      <c r="C474" s="23" t="s">
        <v>61</v>
      </c>
      <c r="D474" s="23" t="s">
        <v>32</v>
      </c>
      <c r="E474" s="23">
        <v>5530010070</v>
      </c>
      <c r="F474" s="23" t="s">
        <v>29</v>
      </c>
      <c r="G474" s="28">
        <f>'Приложение 5'!F332</f>
        <v>0</v>
      </c>
      <c r="H474" s="28">
        <f>'Приложение 5'!G332</f>
        <v>0</v>
      </c>
      <c r="I474" s="28">
        <f>'Приложение 5'!H332</f>
        <v>0</v>
      </c>
      <c r="K474" s="428"/>
    </row>
    <row r="475" spans="1:11" x14ac:dyDescent="0.25">
      <c r="A475" s="22" t="s">
        <v>52</v>
      </c>
      <c r="B475" s="498">
        <v>701</v>
      </c>
      <c r="C475" s="23" t="s">
        <v>61</v>
      </c>
      <c r="D475" s="23" t="s">
        <v>32</v>
      </c>
      <c r="E475" s="23" t="s">
        <v>124</v>
      </c>
      <c r="F475" s="23"/>
      <c r="G475" s="24">
        <f>G476</f>
        <v>2380000</v>
      </c>
      <c r="H475" s="24">
        <f t="shared" ref="H475:I476" si="160">H476</f>
        <v>2380000</v>
      </c>
      <c r="I475" s="24">
        <f t="shared" si="160"/>
        <v>2380000</v>
      </c>
      <c r="K475" s="429"/>
    </row>
    <row r="476" spans="1:11" ht="45.75" x14ac:dyDescent="0.25">
      <c r="A476" s="22" t="s">
        <v>1010</v>
      </c>
      <c r="B476" s="498">
        <v>701</v>
      </c>
      <c r="C476" s="23" t="s">
        <v>61</v>
      </c>
      <c r="D476" s="23" t="s">
        <v>32</v>
      </c>
      <c r="E476" s="23">
        <v>5540071020</v>
      </c>
      <c r="F476" s="23"/>
      <c r="G476" s="24">
        <f>G477</f>
        <v>2380000</v>
      </c>
      <c r="H476" s="24">
        <f t="shared" si="160"/>
        <v>2380000</v>
      </c>
      <c r="I476" s="24">
        <f t="shared" si="160"/>
        <v>2380000</v>
      </c>
      <c r="K476" s="428"/>
    </row>
    <row r="477" spans="1:11" x14ac:dyDescent="0.25">
      <c r="A477" s="22" t="s">
        <v>54</v>
      </c>
      <c r="B477" s="498">
        <v>701</v>
      </c>
      <c r="C477" s="23" t="s">
        <v>61</v>
      </c>
      <c r="D477" s="23" t="s">
        <v>32</v>
      </c>
      <c r="E477" s="23">
        <v>5540071020</v>
      </c>
      <c r="F477" s="23" t="s">
        <v>55</v>
      </c>
      <c r="G477" s="24">
        <f>'Приложение 5'!F334</f>
        <v>2380000</v>
      </c>
      <c r="H477" s="24">
        <f>'Приложение 5'!G334</f>
        <v>2380000</v>
      </c>
      <c r="I477" s="24">
        <f>'Приложение 5'!H334</f>
        <v>2380000</v>
      </c>
      <c r="K477" s="429"/>
    </row>
    <row r="478" spans="1:11" x14ac:dyDescent="0.25">
      <c r="A478" s="18" t="s">
        <v>18</v>
      </c>
      <c r="B478" s="497">
        <v>701</v>
      </c>
      <c r="C478" s="19" t="s">
        <v>61</v>
      </c>
      <c r="D478" s="19" t="s">
        <v>32</v>
      </c>
      <c r="E478" s="19" t="s">
        <v>19</v>
      </c>
      <c r="F478" s="23"/>
      <c r="G478" s="20">
        <f>G479+G482</f>
        <v>6439178.6200000001</v>
      </c>
      <c r="H478" s="20">
        <f>H479+H482</f>
        <v>6535388.6200000001</v>
      </c>
      <c r="I478" s="20">
        <f>I479+I482</f>
        <v>6631598.6200000001</v>
      </c>
      <c r="K478" s="428"/>
    </row>
    <row r="479" spans="1:11" ht="30.75" x14ac:dyDescent="0.25">
      <c r="A479" s="22" t="s">
        <v>20</v>
      </c>
      <c r="B479" s="498">
        <v>701</v>
      </c>
      <c r="C479" s="23" t="s">
        <v>61</v>
      </c>
      <c r="D479" s="23" t="s">
        <v>32</v>
      </c>
      <c r="E479" s="23" t="s">
        <v>21</v>
      </c>
      <c r="F479" s="23"/>
      <c r="G479" s="24">
        <f t="shared" ref="G479:I480" si="161">G480</f>
        <v>4611188.62</v>
      </c>
      <c r="H479" s="24">
        <f t="shared" si="161"/>
        <v>4611188.62</v>
      </c>
      <c r="I479" s="24">
        <f t="shared" si="161"/>
        <v>4611188.62</v>
      </c>
      <c r="K479" s="429"/>
    </row>
    <row r="480" spans="1:11" ht="30.75" x14ac:dyDescent="0.25">
      <c r="A480" s="22" t="s">
        <v>164</v>
      </c>
      <c r="B480" s="498">
        <v>701</v>
      </c>
      <c r="C480" s="23" t="s">
        <v>61</v>
      </c>
      <c r="D480" s="23" t="s">
        <v>32</v>
      </c>
      <c r="E480" s="23" t="s">
        <v>165</v>
      </c>
      <c r="F480" s="23"/>
      <c r="G480" s="24">
        <f t="shared" si="161"/>
        <v>4611188.62</v>
      </c>
      <c r="H480" s="24">
        <f t="shared" si="161"/>
        <v>4611188.62</v>
      </c>
      <c r="I480" s="24">
        <f t="shared" si="161"/>
        <v>4611188.62</v>
      </c>
      <c r="K480" s="428"/>
    </row>
    <row r="481" spans="1:11" ht="75.75" x14ac:dyDescent="0.25">
      <c r="A481" s="22" t="s">
        <v>22</v>
      </c>
      <c r="B481" s="498">
        <v>701</v>
      </c>
      <c r="C481" s="23" t="s">
        <v>61</v>
      </c>
      <c r="D481" s="23" t="s">
        <v>32</v>
      </c>
      <c r="E481" s="23" t="s">
        <v>165</v>
      </c>
      <c r="F481" s="23" t="s">
        <v>23</v>
      </c>
      <c r="G481" s="24">
        <f>'Приложение 4'!F206</f>
        <v>4611188.62</v>
      </c>
      <c r="H481" s="24">
        <f>'Приложение 4'!G206</f>
        <v>4611188.62</v>
      </c>
      <c r="I481" s="24">
        <f>'Приложение 4'!H206</f>
        <v>4611188.62</v>
      </c>
      <c r="K481" s="429"/>
    </row>
    <row r="482" spans="1:11" x14ac:dyDescent="0.25">
      <c r="A482" s="22" t="s">
        <v>58</v>
      </c>
      <c r="B482" s="498">
        <v>701</v>
      </c>
      <c r="C482" s="23" t="s">
        <v>61</v>
      </c>
      <c r="D482" s="23" t="s">
        <v>32</v>
      </c>
      <c r="E482" s="23" t="s">
        <v>40</v>
      </c>
      <c r="F482" s="23"/>
      <c r="G482" s="24">
        <f t="shared" ref="G482:I483" si="162">G483</f>
        <v>1827990</v>
      </c>
      <c r="H482" s="24">
        <f t="shared" si="162"/>
        <v>1924200</v>
      </c>
      <c r="I482" s="24">
        <f t="shared" si="162"/>
        <v>2020410</v>
      </c>
      <c r="K482" s="428"/>
    </row>
    <row r="483" spans="1:11" ht="30.75" x14ac:dyDescent="0.25">
      <c r="A483" s="22" t="s">
        <v>194</v>
      </c>
      <c r="B483" s="498">
        <v>701</v>
      </c>
      <c r="C483" s="23" t="s">
        <v>61</v>
      </c>
      <c r="D483" s="23" t="s">
        <v>32</v>
      </c>
      <c r="E483" s="23" t="s">
        <v>195</v>
      </c>
      <c r="F483" s="23"/>
      <c r="G483" s="24">
        <f t="shared" si="162"/>
        <v>1827990</v>
      </c>
      <c r="H483" s="24">
        <f t="shared" si="162"/>
        <v>1924200</v>
      </c>
      <c r="I483" s="24">
        <f t="shared" si="162"/>
        <v>2020410</v>
      </c>
      <c r="K483" s="429"/>
    </row>
    <row r="484" spans="1:11" x14ac:dyDescent="0.25">
      <c r="A484" s="22" t="s">
        <v>54</v>
      </c>
      <c r="B484" s="498">
        <v>701</v>
      </c>
      <c r="C484" s="23" t="s">
        <v>61</v>
      </c>
      <c r="D484" s="23" t="s">
        <v>32</v>
      </c>
      <c r="E484" s="23" t="s">
        <v>195</v>
      </c>
      <c r="F484" s="23" t="s">
        <v>55</v>
      </c>
      <c r="G484" s="24">
        <f>'Приложение 4'!F212</f>
        <v>1827990</v>
      </c>
      <c r="H484" s="24">
        <f>'Приложение 4'!G212</f>
        <v>1924200</v>
      </c>
      <c r="I484" s="24">
        <f>'Приложение 4'!H212</f>
        <v>2020410</v>
      </c>
      <c r="K484" s="428"/>
    </row>
    <row r="485" spans="1:11" x14ac:dyDescent="0.25">
      <c r="A485" s="18" t="s">
        <v>134</v>
      </c>
      <c r="B485" s="497">
        <v>701</v>
      </c>
      <c r="C485" s="19" t="s">
        <v>38</v>
      </c>
      <c r="D485" s="19"/>
      <c r="E485" s="19"/>
      <c r="F485" s="19"/>
      <c r="G485" s="20">
        <f>G486+G506</f>
        <v>200438813.81999999</v>
      </c>
      <c r="H485" s="20">
        <f>H486+H506</f>
        <v>194250511.13999999</v>
      </c>
      <c r="I485" s="20">
        <f>I486+I506</f>
        <v>195598580.81</v>
      </c>
      <c r="K485" s="429"/>
    </row>
    <row r="486" spans="1:11" x14ac:dyDescent="0.25">
      <c r="A486" s="18" t="s">
        <v>135</v>
      </c>
      <c r="B486" s="497">
        <v>701</v>
      </c>
      <c r="C486" s="19" t="s">
        <v>38</v>
      </c>
      <c r="D486" s="19" t="s">
        <v>15</v>
      </c>
      <c r="E486" s="19"/>
      <c r="F486" s="19"/>
      <c r="G486" s="20">
        <f>G487+G502</f>
        <v>156714009.81999999</v>
      </c>
      <c r="H486" s="20">
        <f>H487+H502</f>
        <v>150525707.13999999</v>
      </c>
      <c r="I486" s="20">
        <f>I487+I502</f>
        <v>151873776.81</v>
      </c>
      <c r="K486" s="428"/>
    </row>
    <row r="487" spans="1:11" ht="31.5" x14ac:dyDescent="0.25">
      <c r="A487" s="18" t="s">
        <v>136</v>
      </c>
      <c r="B487" s="497">
        <v>701</v>
      </c>
      <c r="C487" s="19" t="s">
        <v>38</v>
      </c>
      <c r="D487" s="19" t="s">
        <v>15</v>
      </c>
      <c r="E487" s="19" t="s">
        <v>137</v>
      </c>
      <c r="F487" s="19"/>
      <c r="G487" s="20">
        <f>G488+G496</f>
        <v>156714009.81999999</v>
      </c>
      <c r="H487" s="20">
        <f>H488+H496</f>
        <v>150525707.13999999</v>
      </c>
      <c r="I487" s="20">
        <f>I488+I496</f>
        <v>151873776.81</v>
      </c>
      <c r="K487" s="429"/>
    </row>
    <row r="488" spans="1:11" x14ac:dyDescent="0.25">
      <c r="A488" s="22" t="s">
        <v>202</v>
      </c>
      <c r="B488" s="498">
        <v>701</v>
      </c>
      <c r="C488" s="23" t="s">
        <v>38</v>
      </c>
      <c r="D488" s="23" t="s">
        <v>15</v>
      </c>
      <c r="E488" s="23" t="s">
        <v>138</v>
      </c>
      <c r="F488" s="23"/>
      <c r="G488" s="24">
        <f>G489+G491+G494</f>
        <v>17500000</v>
      </c>
      <c r="H488" s="24">
        <f t="shared" ref="H488:I488" si="163">H489+H491+H494</f>
        <v>17500000</v>
      </c>
      <c r="I488" s="24">
        <f t="shared" si="163"/>
        <v>17500000</v>
      </c>
      <c r="K488" s="428"/>
    </row>
    <row r="489" spans="1:11" ht="30.75" x14ac:dyDescent="0.25">
      <c r="A489" s="22" t="s">
        <v>965</v>
      </c>
      <c r="B489" s="510">
        <v>701</v>
      </c>
      <c r="C489" s="57" t="s">
        <v>38</v>
      </c>
      <c r="D489" s="57" t="s">
        <v>15</v>
      </c>
      <c r="E489" s="23">
        <v>5730010000</v>
      </c>
      <c r="F489" s="23"/>
      <c r="G489" s="24">
        <f>G490</f>
        <v>1480000</v>
      </c>
      <c r="H489" s="24">
        <f t="shared" ref="H489:I489" si="164">H490</f>
        <v>1480000</v>
      </c>
      <c r="I489" s="24">
        <f t="shared" si="164"/>
        <v>1480000</v>
      </c>
      <c r="K489" s="429"/>
    </row>
    <row r="490" spans="1:11" ht="30.75" x14ac:dyDescent="0.25">
      <c r="A490" s="425" t="s">
        <v>26</v>
      </c>
      <c r="B490" s="510">
        <v>701</v>
      </c>
      <c r="C490" s="57" t="s">
        <v>38</v>
      </c>
      <c r="D490" s="57" t="s">
        <v>15</v>
      </c>
      <c r="E490" s="57">
        <v>5730010000</v>
      </c>
      <c r="F490" s="57" t="s">
        <v>27</v>
      </c>
      <c r="G490" s="24">
        <v>1480000</v>
      </c>
      <c r="H490" s="24">
        <v>1480000</v>
      </c>
      <c r="I490" s="24">
        <v>1480000</v>
      </c>
      <c r="J490" s="373"/>
      <c r="K490" s="428"/>
    </row>
    <row r="491" spans="1:11" ht="30.75" x14ac:dyDescent="0.25">
      <c r="A491" s="425" t="s">
        <v>966</v>
      </c>
      <c r="B491" s="510">
        <v>701</v>
      </c>
      <c r="C491" s="57" t="s">
        <v>38</v>
      </c>
      <c r="D491" s="57" t="s">
        <v>15</v>
      </c>
      <c r="E491" s="57">
        <v>5730010073</v>
      </c>
      <c r="F491" s="57"/>
      <c r="G491" s="24">
        <f>SUM(G492:G493)</f>
        <v>15720000</v>
      </c>
      <c r="H491" s="24">
        <f t="shared" ref="H491:I491" si="165">SUM(H492:H493)</f>
        <v>15720000</v>
      </c>
      <c r="I491" s="24">
        <f t="shared" si="165"/>
        <v>15720000</v>
      </c>
      <c r="J491" s="373"/>
      <c r="K491" s="429"/>
    </row>
    <row r="492" spans="1:11" ht="75.75" x14ac:dyDescent="0.25">
      <c r="A492" s="425" t="s">
        <v>22</v>
      </c>
      <c r="B492" s="510">
        <v>701</v>
      </c>
      <c r="C492" s="57" t="s">
        <v>38</v>
      </c>
      <c r="D492" s="57" t="s">
        <v>15</v>
      </c>
      <c r="E492" s="57">
        <v>5730010073</v>
      </c>
      <c r="F492" s="57" t="s">
        <v>23</v>
      </c>
      <c r="G492" s="24">
        <v>900000</v>
      </c>
      <c r="H492" s="24">
        <v>900000</v>
      </c>
      <c r="I492" s="24">
        <v>900000</v>
      </c>
      <c r="J492" s="373"/>
      <c r="K492" s="428"/>
    </row>
    <row r="493" spans="1:11" ht="30.75" x14ac:dyDescent="0.25">
      <c r="A493" s="425" t="s">
        <v>26</v>
      </c>
      <c r="B493" s="510">
        <v>701</v>
      </c>
      <c r="C493" s="57" t="s">
        <v>38</v>
      </c>
      <c r="D493" s="57" t="s">
        <v>15</v>
      </c>
      <c r="E493" s="57">
        <v>5730010073</v>
      </c>
      <c r="F493" s="57" t="s">
        <v>27</v>
      </c>
      <c r="G493" s="24">
        <v>14820000</v>
      </c>
      <c r="H493" s="24">
        <v>14820000</v>
      </c>
      <c r="I493" s="24">
        <v>14820000</v>
      </c>
      <c r="J493" s="373"/>
      <c r="K493" s="429"/>
    </row>
    <row r="494" spans="1:11" x14ac:dyDescent="0.25">
      <c r="A494" s="425" t="s">
        <v>967</v>
      </c>
      <c r="B494" s="510">
        <v>701</v>
      </c>
      <c r="C494" s="57" t="s">
        <v>38</v>
      </c>
      <c r="D494" s="57" t="s">
        <v>15</v>
      </c>
      <c r="E494" s="57">
        <v>5730010080</v>
      </c>
      <c r="F494" s="57"/>
      <c r="G494" s="24">
        <f>G495</f>
        <v>300000</v>
      </c>
      <c r="H494" s="24">
        <f t="shared" ref="H494:I494" si="166">H495</f>
        <v>300000</v>
      </c>
      <c r="I494" s="24">
        <f t="shared" si="166"/>
        <v>300000</v>
      </c>
      <c r="J494" s="373"/>
      <c r="K494" s="428"/>
    </row>
    <row r="495" spans="1:11" ht="30.75" x14ac:dyDescent="0.25">
      <c r="A495" s="425" t="s">
        <v>26</v>
      </c>
      <c r="B495" s="510">
        <v>701</v>
      </c>
      <c r="C495" s="57" t="s">
        <v>38</v>
      </c>
      <c r="D495" s="57" t="s">
        <v>15</v>
      </c>
      <c r="E495" s="57">
        <v>5730010080</v>
      </c>
      <c r="F495" s="57" t="s">
        <v>27</v>
      </c>
      <c r="G495" s="24">
        <v>300000</v>
      </c>
      <c r="H495" s="24">
        <v>300000</v>
      </c>
      <c r="I495" s="24">
        <v>300000</v>
      </c>
      <c r="J495" s="373"/>
      <c r="K495" s="429"/>
    </row>
    <row r="496" spans="1:11" x14ac:dyDescent="0.25">
      <c r="A496" s="22" t="s">
        <v>52</v>
      </c>
      <c r="B496" s="510">
        <v>701</v>
      </c>
      <c r="C496" s="57" t="s">
        <v>38</v>
      </c>
      <c r="D496" s="57" t="s">
        <v>15</v>
      </c>
      <c r="E496" s="23" t="s">
        <v>139</v>
      </c>
      <c r="F496" s="23"/>
      <c r="G496" s="24">
        <f>SUM(G498:G501)</f>
        <v>139214009.81999999</v>
      </c>
      <c r="H496" s="24">
        <f>SUM(H498:H501)</f>
        <v>133025707.14</v>
      </c>
      <c r="I496" s="24">
        <f>SUM(I498:I501)</f>
        <v>134373776.81</v>
      </c>
      <c r="K496" s="428"/>
    </row>
    <row r="497" spans="1:11" ht="30.75" x14ac:dyDescent="0.25">
      <c r="A497" s="22" t="s">
        <v>172</v>
      </c>
      <c r="B497" s="510">
        <v>701</v>
      </c>
      <c r="C497" s="57" t="s">
        <v>38</v>
      </c>
      <c r="D497" s="57" t="s">
        <v>15</v>
      </c>
      <c r="E497" s="23">
        <v>5740022001</v>
      </c>
      <c r="F497" s="23"/>
      <c r="G497" s="24">
        <f>SUM(G498:G501)</f>
        <v>139214009.81999999</v>
      </c>
      <c r="H497" s="24">
        <f t="shared" ref="H497:I497" si="167">SUM(H498:H501)</f>
        <v>133025707.14</v>
      </c>
      <c r="I497" s="24">
        <f t="shared" si="167"/>
        <v>134373776.81</v>
      </c>
      <c r="K497" s="429"/>
    </row>
    <row r="498" spans="1:11" ht="75.75" x14ac:dyDescent="0.25">
      <c r="A498" s="22" t="s">
        <v>22</v>
      </c>
      <c r="B498" s="510">
        <v>701</v>
      </c>
      <c r="C498" s="57" t="s">
        <v>38</v>
      </c>
      <c r="D498" s="57" t="s">
        <v>15</v>
      </c>
      <c r="E498" s="23">
        <v>5740022001</v>
      </c>
      <c r="F498" s="23" t="s">
        <v>23</v>
      </c>
      <c r="G498" s="28">
        <f>'Приложение 5'!F347</f>
        <v>95261926</v>
      </c>
      <c r="H498" s="28">
        <f>'Приложение 5'!G347</f>
        <v>95078341</v>
      </c>
      <c r="I498" s="28">
        <f>'Приложение 5'!H347</f>
        <v>95078341</v>
      </c>
      <c r="J498" s="373"/>
      <c r="K498" s="428"/>
    </row>
    <row r="499" spans="1:11" ht="30.75" x14ac:dyDescent="0.25">
      <c r="A499" s="22" t="s">
        <v>26</v>
      </c>
      <c r="B499" s="510">
        <v>701</v>
      </c>
      <c r="C499" s="57" t="s">
        <v>38</v>
      </c>
      <c r="D499" s="57" t="s">
        <v>15</v>
      </c>
      <c r="E499" s="23">
        <v>5740022001</v>
      </c>
      <c r="F499" s="23" t="s">
        <v>27</v>
      </c>
      <c r="G499" s="28">
        <f>'Приложение 5'!F348</f>
        <v>41087915.82</v>
      </c>
      <c r="H499" s="28">
        <f>'Приложение 5'!G348</f>
        <v>35083198.140000001</v>
      </c>
      <c r="I499" s="28">
        <f>'Приложение 5'!H348</f>
        <v>36431267.809999995</v>
      </c>
      <c r="J499" s="373"/>
      <c r="K499" s="429"/>
    </row>
    <row r="500" spans="1:11" x14ac:dyDescent="0.25">
      <c r="A500" s="22" t="s">
        <v>54</v>
      </c>
      <c r="B500" s="510">
        <v>701</v>
      </c>
      <c r="C500" s="57" t="s">
        <v>38</v>
      </c>
      <c r="D500" s="57" t="s">
        <v>15</v>
      </c>
      <c r="E500" s="23">
        <v>5740022001</v>
      </c>
      <c r="F500" s="23" t="s">
        <v>55</v>
      </c>
      <c r="G500" s="28">
        <f>'Приложение 5'!F349</f>
        <v>0</v>
      </c>
      <c r="H500" s="28">
        <f>'Приложение 5'!G349</f>
        <v>0</v>
      </c>
      <c r="I500" s="28">
        <f>'Приложение 5'!H349</f>
        <v>0</v>
      </c>
      <c r="K500" s="428"/>
    </row>
    <row r="501" spans="1:11" x14ac:dyDescent="0.25">
      <c r="A501" s="22" t="s">
        <v>28</v>
      </c>
      <c r="B501" s="510">
        <v>701</v>
      </c>
      <c r="C501" s="57" t="s">
        <v>38</v>
      </c>
      <c r="D501" s="57" t="s">
        <v>15</v>
      </c>
      <c r="E501" s="23">
        <v>5740022001</v>
      </c>
      <c r="F501" s="23" t="s">
        <v>29</v>
      </c>
      <c r="G501" s="28">
        <f>'Приложение 5'!F350</f>
        <v>2864168</v>
      </c>
      <c r="H501" s="28">
        <f>'Приложение 5'!G350</f>
        <v>2864168</v>
      </c>
      <c r="I501" s="28">
        <f>'Приложение 5'!H350</f>
        <v>2864168</v>
      </c>
      <c r="K501" s="429"/>
    </row>
    <row r="502" spans="1:11" s="27" customFormat="1" hidden="1" x14ac:dyDescent="0.25">
      <c r="A502" s="421" t="s">
        <v>18</v>
      </c>
      <c r="B502" s="511">
        <v>701</v>
      </c>
      <c r="C502" s="57" t="s">
        <v>38</v>
      </c>
      <c r="D502" s="57" t="s">
        <v>15</v>
      </c>
      <c r="E502" s="61" t="s">
        <v>19</v>
      </c>
      <c r="F502" s="61"/>
      <c r="G502" s="63">
        <f>G503</f>
        <v>0</v>
      </c>
      <c r="H502" s="63">
        <f>H503</f>
        <v>0</v>
      </c>
      <c r="I502" s="20">
        <f>I503</f>
        <v>0</v>
      </c>
      <c r="J502" s="114"/>
      <c r="K502" s="428"/>
    </row>
    <row r="503" spans="1:11" hidden="1" x14ac:dyDescent="0.25">
      <c r="A503" s="22" t="s">
        <v>58</v>
      </c>
      <c r="B503" s="510">
        <v>701</v>
      </c>
      <c r="C503" s="57" t="s">
        <v>38</v>
      </c>
      <c r="D503" s="57" t="s">
        <v>15</v>
      </c>
      <c r="E503" s="23" t="s">
        <v>40</v>
      </c>
      <c r="F503" s="23"/>
      <c r="G503" s="24">
        <f>SUM(G504:G505)</f>
        <v>0</v>
      </c>
      <c r="H503" s="24">
        <f>SUM(H504:H505)</f>
        <v>0</v>
      </c>
      <c r="I503" s="24">
        <f>SUM(I504:I505)</f>
        <v>0</v>
      </c>
      <c r="K503" s="429"/>
    </row>
    <row r="504" spans="1:11" ht="30.75" hidden="1" x14ac:dyDescent="0.25">
      <c r="A504" s="22" t="s">
        <v>26</v>
      </c>
      <c r="B504" s="510">
        <v>701</v>
      </c>
      <c r="C504" s="57" t="s">
        <v>38</v>
      </c>
      <c r="D504" s="57" t="s">
        <v>15</v>
      </c>
      <c r="E504" s="23" t="s">
        <v>40</v>
      </c>
      <c r="F504" s="23" t="s">
        <v>27</v>
      </c>
      <c r="G504" s="24"/>
      <c r="H504" s="24"/>
      <c r="I504" s="28"/>
      <c r="K504" s="428"/>
    </row>
    <row r="505" spans="1:11" hidden="1" x14ac:dyDescent="0.25">
      <c r="A505" s="425" t="s">
        <v>54</v>
      </c>
      <c r="B505" s="510">
        <v>701</v>
      </c>
      <c r="C505" s="57" t="s">
        <v>38</v>
      </c>
      <c r="D505" s="57" t="s">
        <v>15</v>
      </c>
      <c r="E505" s="57" t="s">
        <v>40</v>
      </c>
      <c r="F505" s="57" t="s">
        <v>55</v>
      </c>
      <c r="G505" s="58"/>
      <c r="H505" s="58"/>
      <c r="I505" s="28"/>
      <c r="K505" s="429"/>
    </row>
    <row r="506" spans="1:11" x14ac:dyDescent="0.25">
      <c r="A506" s="18" t="s">
        <v>154</v>
      </c>
      <c r="B506" s="497">
        <v>701</v>
      </c>
      <c r="C506" s="19" t="s">
        <v>38</v>
      </c>
      <c r="D506" s="19" t="s">
        <v>25</v>
      </c>
      <c r="E506" s="19"/>
      <c r="F506" s="19"/>
      <c r="G506" s="20">
        <f t="shared" ref="G506:I509" si="168">G507</f>
        <v>43724804</v>
      </c>
      <c r="H506" s="20">
        <f t="shared" si="168"/>
        <v>43724804</v>
      </c>
      <c r="I506" s="20">
        <f t="shared" si="168"/>
        <v>43724804</v>
      </c>
      <c r="K506" s="428"/>
    </row>
    <row r="507" spans="1:11" s="27" customFormat="1" ht="31.5" x14ac:dyDescent="0.25">
      <c r="A507" s="18" t="s">
        <v>136</v>
      </c>
      <c r="B507" s="497">
        <v>701</v>
      </c>
      <c r="C507" s="19" t="s">
        <v>38</v>
      </c>
      <c r="D507" s="19" t="s">
        <v>25</v>
      </c>
      <c r="E507" s="19" t="s">
        <v>137</v>
      </c>
      <c r="F507" s="19"/>
      <c r="G507" s="20">
        <f t="shared" si="168"/>
        <v>43724804</v>
      </c>
      <c r="H507" s="20">
        <f t="shared" si="168"/>
        <v>43724804</v>
      </c>
      <c r="I507" s="20">
        <f t="shared" si="168"/>
        <v>43724804</v>
      </c>
      <c r="J507" s="114"/>
      <c r="K507" s="429"/>
    </row>
    <row r="508" spans="1:11" x14ac:dyDescent="0.25">
      <c r="A508" s="22" t="s">
        <v>52</v>
      </c>
      <c r="B508" s="498">
        <v>701</v>
      </c>
      <c r="C508" s="23" t="s">
        <v>38</v>
      </c>
      <c r="D508" s="23" t="s">
        <v>25</v>
      </c>
      <c r="E508" s="23" t="s">
        <v>139</v>
      </c>
      <c r="F508" s="23"/>
      <c r="G508" s="24">
        <f>G509</f>
        <v>43724804</v>
      </c>
      <c r="H508" s="24">
        <f t="shared" si="168"/>
        <v>43724804</v>
      </c>
      <c r="I508" s="24">
        <f t="shared" si="168"/>
        <v>43724804</v>
      </c>
      <c r="K508" s="428"/>
    </row>
    <row r="509" spans="1:11" ht="30.75" x14ac:dyDescent="0.25">
      <c r="A509" s="22" t="s">
        <v>172</v>
      </c>
      <c r="B509" s="498">
        <v>701</v>
      </c>
      <c r="C509" s="23" t="s">
        <v>38</v>
      </c>
      <c r="D509" s="23" t="s">
        <v>25</v>
      </c>
      <c r="E509" s="23">
        <v>5740022001</v>
      </c>
      <c r="F509" s="23"/>
      <c r="G509" s="24">
        <f>G510</f>
        <v>43724804</v>
      </c>
      <c r="H509" s="24">
        <f t="shared" si="168"/>
        <v>43724804</v>
      </c>
      <c r="I509" s="24">
        <f t="shared" si="168"/>
        <v>43724804</v>
      </c>
      <c r="K509" s="429"/>
    </row>
    <row r="510" spans="1:11" ht="75.75" x14ac:dyDescent="0.25">
      <c r="A510" s="22" t="s">
        <v>22</v>
      </c>
      <c r="B510" s="498">
        <v>701</v>
      </c>
      <c r="C510" s="23" t="s">
        <v>38</v>
      </c>
      <c r="D510" s="23" t="s">
        <v>25</v>
      </c>
      <c r="E510" s="23">
        <v>5740022001</v>
      </c>
      <c r="F510" s="23" t="s">
        <v>23</v>
      </c>
      <c r="G510" s="24">
        <f>'Приложение 5'!F358</f>
        <v>43724804</v>
      </c>
      <c r="H510" s="24">
        <f>'Приложение 5'!G358</f>
        <v>43724804</v>
      </c>
      <c r="I510" s="24">
        <f>'Приложение 5'!H358</f>
        <v>43724804</v>
      </c>
      <c r="J510" s="373"/>
      <c r="K510" s="428"/>
    </row>
    <row r="511" spans="1:11" ht="63" x14ac:dyDescent="0.25">
      <c r="A511" s="64" t="s">
        <v>140</v>
      </c>
      <c r="B511" s="512">
        <v>701</v>
      </c>
      <c r="C511" s="65" t="s">
        <v>141</v>
      </c>
      <c r="D511" s="65"/>
      <c r="E511" s="65"/>
      <c r="F511" s="66"/>
      <c r="G511" s="67">
        <f t="shared" ref="G511:I513" si="169">G512</f>
        <v>776680656.61000001</v>
      </c>
      <c r="H511" s="67">
        <f t="shared" si="169"/>
        <v>0</v>
      </c>
      <c r="I511" s="50">
        <f t="shared" si="169"/>
        <v>0</v>
      </c>
      <c r="K511" s="429"/>
    </row>
    <row r="512" spans="1:11" ht="31.5" x14ac:dyDescent="0.25">
      <c r="A512" s="51" t="s">
        <v>142</v>
      </c>
      <c r="B512" s="513">
        <v>701</v>
      </c>
      <c r="C512" s="48" t="s">
        <v>141</v>
      </c>
      <c r="D512" s="48" t="s">
        <v>25</v>
      </c>
      <c r="E512" s="48"/>
      <c r="F512" s="49"/>
      <c r="G512" s="50">
        <f t="shared" si="169"/>
        <v>776680656.61000001</v>
      </c>
      <c r="H512" s="50">
        <f t="shared" si="169"/>
        <v>0</v>
      </c>
      <c r="I512" s="50">
        <f t="shared" si="169"/>
        <v>0</v>
      </c>
      <c r="K512" s="428"/>
    </row>
    <row r="513" spans="1:11" x14ac:dyDescent="0.25">
      <c r="A513" s="18" t="s">
        <v>18</v>
      </c>
      <c r="B513" s="497">
        <v>701</v>
      </c>
      <c r="C513" s="48" t="s">
        <v>141</v>
      </c>
      <c r="D513" s="48" t="s">
        <v>25</v>
      </c>
      <c r="E513" s="48" t="s">
        <v>19</v>
      </c>
      <c r="F513" s="49"/>
      <c r="G513" s="50">
        <f>G514</f>
        <v>776680656.61000001</v>
      </c>
      <c r="H513" s="50">
        <f t="shared" si="169"/>
        <v>0</v>
      </c>
      <c r="I513" s="50">
        <f t="shared" si="169"/>
        <v>0</v>
      </c>
      <c r="K513" s="429"/>
    </row>
    <row r="514" spans="1:11" x14ac:dyDescent="0.25">
      <c r="A514" s="22" t="s">
        <v>86</v>
      </c>
      <c r="B514" s="498">
        <v>701</v>
      </c>
      <c r="C514" s="48" t="s">
        <v>141</v>
      </c>
      <c r="D514" s="48" t="s">
        <v>25</v>
      </c>
      <c r="E514" s="48" t="s">
        <v>143</v>
      </c>
      <c r="F514" s="49"/>
      <c r="G514" s="50">
        <f>G515+G517</f>
        <v>776680656.61000001</v>
      </c>
      <c r="H514" s="50">
        <f>H515+H517</f>
        <v>0</v>
      </c>
      <c r="I514" s="50">
        <f>I515+I517</f>
        <v>0</v>
      </c>
      <c r="K514" s="428"/>
    </row>
    <row r="515" spans="1:11" ht="30.75" x14ac:dyDescent="0.25">
      <c r="A515" s="22" t="s">
        <v>198</v>
      </c>
      <c r="B515" s="498">
        <v>701</v>
      </c>
      <c r="C515" s="52" t="s">
        <v>141</v>
      </c>
      <c r="D515" s="52" t="s">
        <v>25</v>
      </c>
      <c r="E515" s="52" t="s">
        <v>199</v>
      </c>
      <c r="F515" s="53"/>
      <c r="G515" s="54">
        <f>G516</f>
        <v>436642000</v>
      </c>
      <c r="H515" s="54">
        <f>H516</f>
        <v>0</v>
      </c>
      <c r="I515" s="54">
        <f>I516</f>
        <v>0</v>
      </c>
      <c r="K515" s="429"/>
    </row>
    <row r="516" spans="1:11" x14ac:dyDescent="0.25">
      <c r="A516" s="22" t="s">
        <v>86</v>
      </c>
      <c r="B516" s="498">
        <v>701</v>
      </c>
      <c r="C516" s="52" t="s">
        <v>141</v>
      </c>
      <c r="D516" s="52" t="s">
        <v>25</v>
      </c>
      <c r="E516" s="52" t="s">
        <v>199</v>
      </c>
      <c r="F516" s="53" t="s">
        <v>144</v>
      </c>
      <c r="G516" s="54">
        <f>'Приложение 4'!F228</f>
        <v>436642000</v>
      </c>
      <c r="H516" s="54">
        <f>'Приложение 4'!G228</f>
        <v>0</v>
      </c>
      <c r="I516" s="54">
        <f>'Приложение 4'!H228</f>
        <v>0</v>
      </c>
      <c r="K516" s="428"/>
    </row>
    <row r="517" spans="1:11" ht="30.75" x14ac:dyDescent="0.25">
      <c r="A517" s="22" t="s">
        <v>200</v>
      </c>
      <c r="B517" s="498">
        <v>701</v>
      </c>
      <c r="C517" s="52" t="s">
        <v>141</v>
      </c>
      <c r="D517" s="52" t="s">
        <v>25</v>
      </c>
      <c r="E517" s="52">
        <v>9960088520</v>
      </c>
      <c r="F517" s="53"/>
      <c r="G517" s="54">
        <f>G518</f>
        <v>340038656.61000001</v>
      </c>
      <c r="H517" s="54">
        <f>H518</f>
        <v>0</v>
      </c>
      <c r="I517" s="54">
        <f>I518</f>
        <v>0</v>
      </c>
      <c r="K517" s="429"/>
    </row>
    <row r="518" spans="1:11" x14ac:dyDescent="0.25">
      <c r="A518" s="37" t="s">
        <v>86</v>
      </c>
      <c r="B518" s="503">
        <v>701</v>
      </c>
      <c r="C518" s="52" t="s">
        <v>141</v>
      </c>
      <c r="D518" s="52" t="s">
        <v>25</v>
      </c>
      <c r="E518" s="52">
        <v>9960088520</v>
      </c>
      <c r="F518" s="53" t="s">
        <v>144</v>
      </c>
      <c r="G518" s="54">
        <f>'Приложение 4'!F230</f>
        <v>340038656.61000001</v>
      </c>
      <c r="H518" s="54">
        <f>'Приложение 4'!G230</f>
        <v>0</v>
      </c>
      <c r="I518" s="54">
        <f>'Приложение 4'!H230</f>
        <v>0</v>
      </c>
      <c r="K518" s="428"/>
    </row>
  </sheetData>
  <mergeCells count="1">
    <mergeCell ref="A11:I11"/>
  </mergeCells>
  <pageMargins left="0.70866141732283472" right="0.70866141732283472" top="0.74803149606299213" bottom="0.74803149606299213" header="0.31496062992125984" footer="0.31496062992125984"/>
  <pageSetup paperSize="9" scale="50" fitToHeight="55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244"/>
  <sheetViews>
    <sheetView workbookViewId="0">
      <selection activeCell="F7" sqref="F7"/>
    </sheetView>
  </sheetViews>
  <sheetFormatPr defaultRowHeight="15" x14ac:dyDescent="0.25"/>
  <cols>
    <col min="1" max="1" width="67.140625" style="1" customWidth="1"/>
    <col min="2" max="2" width="8.140625" style="124" customWidth="1"/>
    <col min="3" max="3" width="6.140625" style="124" customWidth="1"/>
    <col min="4" max="4" width="6.5703125" style="124" customWidth="1"/>
    <col min="5" max="5" width="15.42578125" style="70" customWidth="1"/>
    <col min="6" max="6" width="7" style="125" customWidth="1"/>
    <col min="7" max="7" width="14.5703125" style="125" customWidth="1"/>
    <col min="8" max="8" width="17.28515625" style="126" bestFit="1" customWidth="1"/>
    <col min="9" max="9" width="17.28515625" style="126" customWidth="1"/>
    <col min="10" max="10" width="17.7109375" style="126" customWidth="1"/>
    <col min="11" max="11" width="20.140625" style="126" customWidth="1"/>
    <col min="12" max="12" width="19.42578125" style="73" customWidth="1"/>
    <col min="13" max="15" width="19.42578125" style="4" customWidth="1"/>
    <col min="16" max="258" width="8.85546875" style="4"/>
    <col min="259" max="259" width="71.5703125" style="4" customWidth="1"/>
    <col min="260" max="260" width="6.140625" style="4" customWidth="1"/>
    <col min="261" max="261" width="7.42578125" style="4" bestFit="1" customWidth="1"/>
    <col min="262" max="262" width="16.5703125" style="4" customWidth="1"/>
    <col min="263" max="263" width="8.140625" style="4" bestFit="1" customWidth="1"/>
    <col min="264" max="264" width="19.28515625" style="4" customWidth="1"/>
    <col min="265" max="266" width="0" style="4" hidden="1" customWidth="1"/>
    <col min="267" max="267" width="15.42578125" style="4" bestFit="1" customWidth="1"/>
    <col min="268" max="268" width="15" style="4" bestFit="1" customWidth="1"/>
    <col min="269" max="269" width="15" style="4" customWidth="1"/>
    <col min="270" max="270" width="9.7109375" style="4" bestFit="1" customWidth="1"/>
    <col min="271" max="514" width="8.85546875" style="4"/>
    <col min="515" max="515" width="71.5703125" style="4" customWidth="1"/>
    <col min="516" max="516" width="6.140625" style="4" customWidth="1"/>
    <col min="517" max="517" width="7.42578125" style="4" bestFit="1" customWidth="1"/>
    <col min="518" max="518" width="16.5703125" style="4" customWidth="1"/>
    <col min="519" max="519" width="8.140625" style="4" bestFit="1" customWidth="1"/>
    <col min="520" max="520" width="19.28515625" style="4" customWidth="1"/>
    <col min="521" max="522" width="0" style="4" hidden="1" customWidth="1"/>
    <col min="523" max="523" width="15.42578125" style="4" bestFit="1" customWidth="1"/>
    <col min="524" max="524" width="15" style="4" bestFit="1" customWidth="1"/>
    <col min="525" max="525" width="15" style="4" customWidth="1"/>
    <col min="526" max="526" width="9.7109375" style="4" bestFit="1" customWidth="1"/>
    <col min="527" max="770" width="8.85546875" style="4"/>
    <col min="771" max="771" width="71.5703125" style="4" customWidth="1"/>
    <col min="772" max="772" width="6.140625" style="4" customWidth="1"/>
    <col min="773" max="773" width="7.42578125" style="4" bestFit="1" customWidth="1"/>
    <col min="774" max="774" width="16.5703125" style="4" customWidth="1"/>
    <col min="775" max="775" width="8.140625" style="4" bestFit="1" customWidth="1"/>
    <col min="776" max="776" width="19.28515625" style="4" customWidth="1"/>
    <col min="777" max="778" width="0" style="4" hidden="1" customWidth="1"/>
    <col min="779" max="779" width="15.42578125" style="4" bestFit="1" customWidth="1"/>
    <col min="780" max="780" width="15" style="4" bestFit="1" customWidth="1"/>
    <col min="781" max="781" width="15" style="4" customWidth="1"/>
    <col min="782" max="782" width="9.7109375" style="4" bestFit="1" customWidth="1"/>
    <col min="783" max="1026" width="8.85546875" style="4"/>
    <col min="1027" max="1027" width="71.5703125" style="4" customWidth="1"/>
    <col min="1028" max="1028" width="6.140625" style="4" customWidth="1"/>
    <col min="1029" max="1029" width="7.42578125" style="4" bestFit="1" customWidth="1"/>
    <col min="1030" max="1030" width="16.5703125" style="4" customWidth="1"/>
    <col min="1031" max="1031" width="8.140625" style="4" bestFit="1" customWidth="1"/>
    <col min="1032" max="1032" width="19.28515625" style="4" customWidth="1"/>
    <col min="1033" max="1034" width="0" style="4" hidden="1" customWidth="1"/>
    <col min="1035" max="1035" width="15.42578125" style="4" bestFit="1" customWidth="1"/>
    <col min="1036" max="1036" width="15" style="4" bestFit="1" customWidth="1"/>
    <col min="1037" max="1037" width="15" style="4" customWidth="1"/>
    <col min="1038" max="1038" width="9.7109375" style="4" bestFit="1" customWidth="1"/>
    <col min="1039" max="1282" width="8.85546875" style="4"/>
    <col min="1283" max="1283" width="71.5703125" style="4" customWidth="1"/>
    <col min="1284" max="1284" width="6.140625" style="4" customWidth="1"/>
    <col min="1285" max="1285" width="7.42578125" style="4" bestFit="1" customWidth="1"/>
    <col min="1286" max="1286" width="16.5703125" style="4" customWidth="1"/>
    <col min="1287" max="1287" width="8.140625" style="4" bestFit="1" customWidth="1"/>
    <col min="1288" max="1288" width="19.28515625" style="4" customWidth="1"/>
    <col min="1289" max="1290" width="0" style="4" hidden="1" customWidth="1"/>
    <col min="1291" max="1291" width="15.42578125" style="4" bestFit="1" customWidth="1"/>
    <col min="1292" max="1292" width="15" style="4" bestFit="1" customWidth="1"/>
    <col min="1293" max="1293" width="15" style="4" customWidth="1"/>
    <col min="1294" max="1294" width="9.7109375" style="4" bestFit="1" customWidth="1"/>
    <col min="1295" max="1538" width="8.85546875" style="4"/>
    <col min="1539" max="1539" width="71.5703125" style="4" customWidth="1"/>
    <col min="1540" max="1540" width="6.140625" style="4" customWidth="1"/>
    <col min="1541" max="1541" width="7.42578125" style="4" bestFit="1" customWidth="1"/>
    <col min="1542" max="1542" width="16.5703125" style="4" customWidth="1"/>
    <col min="1543" max="1543" width="8.140625" style="4" bestFit="1" customWidth="1"/>
    <col min="1544" max="1544" width="19.28515625" style="4" customWidth="1"/>
    <col min="1545" max="1546" width="0" style="4" hidden="1" customWidth="1"/>
    <col min="1547" max="1547" width="15.42578125" style="4" bestFit="1" customWidth="1"/>
    <col min="1548" max="1548" width="15" style="4" bestFit="1" customWidth="1"/>
    <col min="1549" max="1549" width="15" style="4" customWidth="1"/>
    <col min="1550" max="1550" width="9.7109375" style="4" bestFit="1" customWidth="1"/>
    <col min="1551" max="1794" width="8.85546875" style="4"/>
    <col min="1795" max="1795" width="71.5703125" style="4" customWidth="1"/>
    <col min="1796" max="1796" width="6.140625" style="4" customWidth="1"/>
    <col min="1797" max="1797" width="7.42578125" style="4" bestFit="1" customWidth="1"/>
    <col min="1798" max="1798" width="16.5703125" style="4" customWidth="1"/>
    <col min="1799" max="1799" width="8.140625" style="4" bestFit="1" customWidth="1"/>
    <col min="1800" max="1800" width="19.28515625" style="4" customWidth="1"/>
    <col min="1801" max="1802" width="0" style="4" hidden="1" customWidth="1"/>
    <col min="1803" max="1803" width="15.42578125" style="4" bestFit="1" customWidth="1"/>
    <col min="1804" max="1804" width="15" style="4" bestFit="1" customWidth="1"/>
    <col min="1805" max="1805" width="15" style="4" customWidth="1"/>
    <col min="1806" max="1806" width="9.7109375" style="4" bestFit="1" customWidth="1"/>
    <col min="1807" max="2050" width="8.85546875" style="4"/>
    <col min="2051" max="2051" width="71.5703125" style="4" customWidth="1"/>
    <col min="2052" max="2052" width="6.140625" style="4" customWidth="1"/>
    <col min="2053" max="2053" width="7.42578125" style="4" bestFit="1" customWidth="1"/>
    <col min="2054" max="2054" width="16.5703125" style="4" customWidth="1"/>
    <col min="2055" max="2055" width="8.140625" style="4" bestFit="1" customWidth="1"/>
    <col min="2056" max="2056" width="19.28515625" style="4" customWidth="1"/>
    <col min="2057" max="2058" width="0" style="4" hidden="1" customWidth="1"/>
    <col min="2059" max="2059" width="15.42578125" style="4" bestFit="1" customWidth="1"/>
    <col min="2060" max="2060" width="15" style="4" bestFit="1" customWidth="1"/>
    <col min="2061" max="2061" width="15" style="4" customWidth="1"/>
    <col min="2062" max="2062" width="9.7109375" style="4" bestFit="1" customWidth="1"/>
    <col min="2063" max="2306" width="8.85546875" style="4"/>
    <col min="2307" max="2307" width="71.5703125" style="4" customWidth="1"/>
    <col min="2308" max="2308" width="6.140625" style="4" customWidth="1"/>
    <col min="2309" max="2309" width="7.42578125" style="4" bestFit="1" customWidth="1"/>
    <col min="2310" max="2310" width="16.5703125" style="4" customWidth="1"/>
    <col min="2311" max="2311" width="8.140625" style="4" bestFit="1" customWidth="1"/>
    <col min="2312" max="2312" width="19.28515625" style="4" customWidth="1"/>
    <col min="2313" max="2314" width="0" style="4" hidden="1" customWidth="1"/>
    <col min="2315" max="2315" width="15.42578125" style="4" bestFit="1" customWidth="1"/>
    <col min="2316" max="2316" width="15" style="4" bestFit="1" customWidth="1"/>
    <col min="2317" max="2317" width="15" style="4" customWidth="1"/>
    <col min="2318" max="2318" width="9.7109375" style="4" bestFit="1" customWidth="1"/>
    <col min="2319" max="2562" width="8.85546875" style="4"/>
    <col min="2563" max="2563" width="71.5703125" style="4" customWidth="1"/>
    <col min="2564" max="2564" width="6.140625" style="4" customWidth="1"/>
    <col min="2565" max="2565" width="7.42578125" style="4" bestFit="1" customWidth="1"/>
    <col min="2566" max="2566" width="16.5703125" style="4" customWidth="1"/>
    <col min="2567" max="2567" width="8.140625" style="4" bestFit="1" customWidth="1"/>
    <col min="2568" max="2568" width="19.28515625" style="4" customWidth="1"/>
    <col min="2569" max="2570" width="0" style="4" hidden="1" customWidth="1"/>
    <col min="2571" max="2571" width="15.42578125" style="4" bestFit="1" customWidth="1"/>
    <col min="2572" max="2572" width="15" style="4" bestFit="1" customWidth="1"/>
    <col min="2573" max="2573" width="15" style="4" customWidth="1"/>
    <col min="2574" max="2574" width="9.7109375" style="4" bestFit="1" customWidth="1"/>
    <col min="2575" max="2818" width="8.85546875" style="4"/>
    <col min="2819" max="2819" width="71.5703125" style="4" customWidth="1"/>
    <col min="2820" max="2820" width="6.140625" style="4" customWidth="1"/>
    <col min="2821" max="2821" width="7.42578125" style="4" bestFit="1" customWidth="1"/>
    <col min="2822" max="2822" width="16.5703125" style="4" customWidth="1"/>
    <col min="2823" max="2823" width="8.140625" style="4" bestFit="1" customWidth="1"/>
    <col min="2824" max="2824" width="19.28515625" style="4" customWidth="1"/>
    <col min="2825" max="2826" width="0" style="4" hidden="1" customWidth="1"/>
    <col min="2827" max="2827" width="15.42578125" style="4" bestFit="1" customWidth="1"/>
    <col min="2828" max="2828" width="15" style="4" bestFit="1" customWidth="1"/>
    <col min="2829" max="2829" width="15" style="4" customWidth="1"/>
    <col min="2830" max="2830" width="9.7109375" style="4" bestFit="1" customWidth="1"/>
    <col min="2831" max="3074" width="8.85546875" style="4"/>
    <col min="3075" max="3075" width="71.5703125" style="4" customWidth="1"/>
    <col min="3076" max="3076" width="6.140625" style="4" customWidth="1"/>
    <col min="3077" max="3077" width="7.42578125" style="4" bestFit="1" customWidth="1"/>
    <col min="3078" max="3078" width="16.5703125" style="4" customWidth="1"/>
    <col min="3079" max="3079" width="8.140625" style="4" bestFit="1" customWidth="1"/>
    <col min="3080" max="3080" width="19.28515625" style="4" customWidth="1"/>
    <col min="3081" max="3082" width="0" style="4" hidden="1" customWidth="1"/>
    <col min="3083" max="3083" width="15.42578125" style="4" bestFit="1" customWidth="1"/>
    <col min="3084" max="3084" width="15" style="4" bestFit="1" customWidth="1"/>
    <col min="3085" max="3085" width="15" style="4" customWidth="1"/>
    <col min="3086" max="3086" width="9.7109375" style="4" bestFit="1" customWidth="1"/>
    <col min="3087" max="3330" width="8.85546875" style="4"/>
    <col min="3331" max="3331" width="71.5703125" style="4" customWidth="1"/>
    <col min="3332" max="3332" width="6.140625" style="4" customWidth="1"/>
    <col min="3333" max="3333" width="7.42578125" style="4" bestFit="1" customWidth="1"/>
    <col min="3334" max="3334" width="16.5703125" style="4" customWidth="1"/>
    <col min="3335" max="3335" width="8.140625" style="4" bestFit="1" customWidth="1"/>
    <col min="3336" max="3336" width="19.28515625" style="4" customWidth="1"/>
    <col min="3337" max="3338" width="0" style="4" hidden="1" customWidth="1"/>
    <col min="3339" max="3339" width="15.42578125" style="4" bestFit="1" customWidth="1"/>
    <col min="3340" max="3340" width="15" style="4" bestFit="1" customWidth="1"/>
    <col min="3341" max="3341" width="15" style="4" customWidth="1"/>
    <col min="3342" max="3342" width="9.7109375" style="4" bestFit="1" customWidth="1"/>
    <col min="3343" max="3586" width="8.85546875" style="4"/>
    <col min="3587" max="3587" width="71.5703125" style="4" customWidth="1"/>
    <col min="3588" max="3588" width="6.140625" style="4" customWidth="1"/>
    <col min="3589" max="3589" width="7.42578125" style="4" bestFit="1" customWidth="1"/>
    <col min="3590" max="3590" width="16.5703125" style="4" customWidth="1"/>
    <col min="3591" max="3591" width="8.140625" style="4" bestFit="1" customWidth="1"/>
    <col min="3592" max="3592" width="19.28515625" style="4" customWidth="1"/>
    <col min="3593" max="3594" width="0" style="4" hidden="1" customWidth="1"/>
    <col min="3595" max="3595" width="15.42578125" style="4" bestFit="1" customWidth="1"/>
    <col min="3596" max="3596" width="15" style="4" bestFit="1" customWidth="1"/>
    <col min="3597" max="3597" width="15" style="4" customWidth="1"/>
    <col min="3598" max="3598" width="9.7109375" style="4" bestFit="1" customWidth="1"/>
    <col min="3599" max="3842" width="8.85546875" style="4"/>
    <col min="3843" max="3843" width="71.5703125" style="4" customWidth="1"/>
    <col min="3844" max="3844" width="6.140625" style="4" customWidth="1"/>
    <col min="3845" max="3845" width="7.42578125" style="4" bestFit="1" customWidth="1"/>
    <col min="3846" max="3846" width="16.5703125" style="4" customWidth="1"/>
    <col min="3847" max="3847" width="8.140625" style="4" bestFit="1" customWidth="1"/>
    <col min="3848" max="3848" width="19.28515625" style="4" customWidth="1"/>
    <col min="3849" max="3850" width="0" style="4" hidden="1" customWidth="1"/>
    <col min="3851" max="3851" width="15.42578125" style="4" bestFit="1" customWidth="1"/>
    <col min="3852" max="3852" width="15" style="4" bestFit="1" customWidth="1"/>
    <col min="3853" max="3853" width="15" style="4" customWidth="1"/>
    <col min="3854" max="3854" width="9.7109375" style="4" bestFit="1" customWidth="1"/>
    <col min="3855" max="4098" width="8.85546875" style="4"/>
    <col min="4099" max="4099" width="71.5703125" style="4" customWidth="1"/>
    <col min="4100" max="4100" width="6.140625" style="4" customWidth="1"/>
    <col min="4101" max="4101" width="7.42578125" style="4" bestFit="1" customWidth="1"/>
    <col min="4102" max="4102" width="16.5703125" style="4" customWidth="1"/>
    <col min="4103" max="4103" width="8.140625" style="4" bestFit="1" customWidth="1"/>
    <col min="4104" max="4104" width="19.28515625" style="4" customWidth="1"/>
    <col min="4105" max="4106" width="0" style="4" hidden="1" customWidth="1"/>
    <col min="4107" max="4107" width="15.42578125" style="4" bestFit="1" customWidth="1"/>
    <col min="4108" max="4108" width="15" style="4" bestFit="1" customWidth="1"/>
    <col min="4109" max="4109" width="15" style="4" customWidth="1"/>
    <col min="4110" max="4110" width="9.7109375" style="4" bestFit="1" customWidth="1"/>
    <col min="4111" max="4354" width="8.85546875" style="4"/>
    <col min="4355" max="4355" width="71.5703125" style="4" customWidth="1"/>
    <col min="4356" max="4356" width="6.140625" style="4" customWidth="1"/>
    <col min="4357" max="4357" width="7.42578125" style="4" bestFit="1" customWidth="1"/>
    <col min="4358" max="4358" width="16.5703125" style="4" customWidth="1"/>
    <col min="4359" max="4359" width="8.140625" style="4" bestFit="1" customWidth="1"/>
    <col min="4360" max="4360" width="19.28515625" style="4" customWidth="1"/>
    <col min="4361" max="4362" width="0" style="4" hidden="1" customWidth="1"/>
    <col min="4363" max="4363" width="15.42578125" style="4" bestFit="1" customWidth="1"/>
    <col min="4364" max="4364" width="15" style="4" bestFit="1" customWidth="1"/>
    <col min="4365" max="4365" width="15" style="4" customWidth="1"/>
    <col min="4366" max="4366" width="9.7109375" style="4" bestFit="1" customWidth="1"/>
    <col min="4367" max="4610" width="8.85546875" style="4"/>
    <col min="4611" max="4611" width="71.5703125" style="4" customWidth="1"/>
    <col min="4612" max="4612" width="6.140625" style="4" customWidth="1"/>
    <col min="4613" max="4613" width="7.42578125" style="4" bestFit="1" customWidth="1"/>
    <col min="4614" max="4614" width="16.5703125" style="4" customWidth="1"/>
    <col min="4615" max="4615" width="8.140625" style="4" bestFit="1" customWidth="1"/>
    <col min="4616" max="4616" width="19.28515625" style="4" customWidth="1"/>
    <col min="4617" max="4618" width="0" style="4" hidden="1" customWidth="1"/>
    <col min="4619" max="4619" width="15.42578125" style="4" bestFit="1" customWidth="1"/>
    <col min="4620" max="4620" width="15" style="4" bestFit="1" customWidth="1"/>
    <col min="4621" max="4621" width="15" style="4" customWidth="1"/>
    <col min="4622" max="4622" width="9.7109375" style="4" bestFit="1" customWidth="1"/>
    <col min="4623" max="4866" width="8.85546875" style="4"/>
    <col min="4867" max="4867" width="71.5703125" style="4" customWidth="1"/>
    <col min="4868" max="4868" width="6.140625" style="4" customWidth="1"/>
    <col min="4869" max="4869" width="7.42578125" style="4" bestFit="1" customWidth="1"/>
    <col min="4870" max="4870" width="16.5703125" style="4" customWidth="1"/>
    <col min="4871" max="4871" width="8.140625" style="4" bestFit="1" customWidth="1"/>
    <col min="4872" max="4872" width="19.28515625" style="4" customWidth="1"/>
    <col min="4873" max="4874" width="0" style="4" hidden="1" customWidth="1"/>
    <col min="4875" max="4875" width="15.42578125" style="4" bestFit="1" customWidth="1"/>
    <col min="4876" max="4876" width="15" style="4" bestFit="1" customWidth="1"/>
    <col min="4877" max="4877" width="15" style="4" customWidth="1"/>
    <col min="4878" max="4878" width="9.7109375" style="4" bestFit="1" customWidth="1"/>
    <col min="4879" max="5122" width="8.85546875" style="4"/>
    <col min="5123" max="5123" width="71.5703125" style="4" customWidth="1"/>
    <col min="5124" max="5124" width="6.140625" style="4" customWidth="1"/>
    <col min="5125" max="5125" width="7.42578125" style="4" bestFit="1" customWidth="1"/>
    <col min="5126" max="5126" width="16.5703125" style="4" customWidth="1"/>
    <col min="5127" max="5127" width="8.140625" style="4" bestFit="1" customWidth="1"/>
    <col min="5128" max="5128" width="19.28515625" style="4" customWidth="1"/>
    <col min="5129" max="5130" width="0" style="4" hidden="1" customWidth="1"/>
    <col min="5131" max="5131" width="15.42578125" style="4" bestFit="1" customWidth="1"/>
    <col min="5132" max="5132" width="15" style="4" bestFit="1" customWidth="1"/>
    <col min="5133" max="5133" width="15" style="4" customWidth="1"/>
    <col min="5134" max="5134" width="9.7109375" style="4" bestFit="1" customWidth="1"/>
    <col min="5135" max="5378" width="8.85546875" style="4"/>
    <col min="5379" max="5379" width="71.5703125" style="4" customWidth="1"/>
    <col min="5380" max="5380" width="6.140625" style="4" customWidth="1"/>
    <col min="5381" max="5381" width="7.42578125" style="4" bestFit="1" customWidth="1"/>
    <col min="5382" max="5382" width="16.5703125" style="4" customWidth="1"/>
    <col min="5383" max="5383" width="8.140625" style="4" bestFit="1" customWidth="1"/>
    <col min="5384" max="5384" width="19.28515625" style="4" customWidth="1"/>
    <col min="5385" max="5386" width="0" style="4" hidden="1" customWidth="1"/>
    <col min="5387" max="5387" width="15.42578125" style="4" bestFit="1" customWidth="1"/>
    <col min="5388" max="5388" width="15" style="4" bestFit="1" customWidth="1"/>
    <col min="5389" max="5389" width="15" style="4" customWidth="1"/>
    <col min="5390" max="5390" width="9.7109375" style="4" bestFit="1" customWidth="1"/>
    <col min="5391" max="5634" width="8.85546875" style="4"/>
    <col min="5635" max="5635" width="71.5703125" style="4" customWidth="1"/>
    <col min="5636" max="5636" width="6.140625" style="4" customWidth="1"/>
    <col min="5637" max="5637" width="7.42578125" style="4" bestFit="1" customWidth="1"/>
    <col min="5638" max="5638" width="16.5703125" style="4" customWidth="1"/>
    <col min="5639" max="5639" width="8.140625" style="4" bestFit="1" customWidth="1"/>
    <col min="5640" max="5640" width="19.28515625" style="4" customWidth="1"/>
    <col min="5641" max="5642" width="0" style="4" hidden="1" customWidth="1"/>
    <col min="5643" max="5643" width="15.42578125" style="4" bestFit="1" customWidth="1"/>
    <col min="5644" max="5644" width="15" style="4" bestFit="1" customWidth="1"/>
    <col min="5645" max="5645" width="15" style="4" customWidth="1"/>
    <col min="5646" max="5646" width="9.7109375" style="4" bestFit="1" customWidth="1"/>
    <col min="5647" max="5890" width="8.85546875" style="4"/>
    <col min="5891" max="5891" width="71.5703125" style="4" customWidth="1"/>
    <col min="5892" max="5892" width="6.140625" style="4" customWidth="1"/>
    <col min="5893" max="5893" width="7.42578125" style="4" bestFit="1" customWidth="1"/>
    <col min="5894" max="5894" width="16.5703125" style="4" customWidth="1"/>
    <col min="5895" max="5895" width="8.140625" style="4" bestFit="1" customWidth="1"/>
    <col min="5896" max="5896" width="19.28515625" style="4" customWidth="1"/>
    <col min="5897" max="5898" width="0" style="4" hidden="1" customWidth="1"/>
    <col min="5899" max="5899" width="15.42578125" style="4" bestFit="1" customWidth="1"/>
    <col min="5900" max="5900" width="15" style="4" bestFit="1" customWidth="1"/>
    <col min="5901" max="5901" width="15" style="4" customWidth="1"/>
    <col min="5902" max="5902" width="9.7109375" style="4" bestFit="1" customWidth="1"/>
    <col min="5903" max="6146" width="8.85546875" style="4"/>
    <col min="6147" max="6147" width="71.5703125" style="4" customWidth="1"/>
    <col min="6148" max="6148" width="6.140625" style="4" customWidth="1"/>
    <col min="6149" max="6149" width="7.42578125" style="4" bestFit="1" customWidth="1"/>
    <col min="6150" max="6150" width="16.5703125" style="4" customWidth="1"/>
    <col min="6151" max="6151" width="8.140625" style="4" bestFit="1" customWidth="1"/>
    <col min="6152" max="6152" width="19.28515625" style="4" customWidth="1"/>
    <col min="6153" max="6154" width="0" style="4" hidden="1" customWidth="1"/>
    <col min="6155" max="6155" width="15.42578125" style="4" bestFit="1" customWidth="1"/>
    <col min="6156" max="6156" width="15" style="4" bestFit="1" customWidth="1"/>
    <col min="6157" max="6157" width="15" style="4" customWidth="1"/>
    <col min="6158" max="6158" width="9.7109375" style="4" bestFit="1" customWidth="1"/>
    <col min="6159" max="6402" width="8.85546875" style="4"/>
    <col min="6403" max="6403" width="71.5703125" style="4" customWidth="1"/>
    <col min="6404" max="6404" width="6.140625" style="4" customWidth="1"/>
    <col min="6405" max="6405" width="7.42578125" style="4" bestFit="1" customWidth="1"/>
    <col min="6406" max="6406" width="16.5703125" style="4" customWidth="1"/>
    <col min="6407" max="6407" width="8.140625" style="4" bestFit="1" customWidth="1"/>
    <col min="6408" max="6408" width="19.28515625" style="4" customWidth="1"/>
    <col min="6409" max="6410" width="0" style="4" hidden="1" customWidth="1"/>
    <col min="6411" max="6411" width="15.42578125" style="4" bestFit="1" customWidth="1"/>
    <col min="6412" max="6412" width="15" style="4" bestFit="1" customWidth="1"/>
    <col min="6413" max="6413" width="15" style="4" customWidth="1"/>
    <col min="6414" max="6414" width="9.7109375" style="4" bestFit="1" customWidth="1"/>
    <col min="6415" max="6658" width="8.85546875" style="4"/>
    <col min="6659" max="6659" width="71.5703125" style="4" customWidth="1"/>
    <col min="6660" max="6660" width="6.140625" style="4" customWidth="1"/>
    <col min="6661" max="6661" width="7.42578125" style="4" bestFit="1" customWidth="1"/>
    <col min="6662" max="6662" width="16.5703125" style="4" customWidth="1"/>
    <col min="6663" max="6663" width="8.140625" style="4" bestFit="1" customWidth="1"/>
    <col min="6664" max="6664" width="19.28515625" style="4" customWidth="1"/>
    <col min="6665" max="6666" width="0" style="4" hidden="1" customWidth="1"/>
    <col min="6667" max="6667" width="15.42578125" style="4" bestFit="1" customWidth="1"/>
    <col min="6668" max="6668" width="15" style="4" bestFit="1" customWidth="1"/>
    <col min="6669" max="6669" width="15" style="4" customWidth="1"/>
    <col min="6670" max="6670" width="9.7109375" style="4" bestFit="1" customWidth="1"/>
    <col min="6671" max="6914" width="8.85546875" style="4"/>
    <col min="6915" max="6915" width="71.5703125" style="4" customWidth="1"/>
    <col min="6916" max="6916" width="6.140625" style="4" customWidth="1"/>
    <col min="6917" max="6917" width="7.42578125" style="4" bestFit="1" customWidth="1"/>
    <col min="6918" max="6918" width="16.5703125" style="4" customWidth="1"/>
    <col min="6919" max="6919" width="8.140625" style="4" bestFit="1" customWidth="1"/>
    <col min="6920" max="6920" width="19.28515625" style="4" customWidth="1"/>
    <col min="6921" max="6922" width="0" style="4" hidden="1" customWidth="1"/>
    <col min="6923" max="6923" width="15.42578125" style="4" bestFit="1" customWidth="1"/>
    <col min="6924" max="6924" width="15" style="4" bestFit="1" customWidth="1"/>
    <col min="6925" max="6925" width="15" style="4" customWidth="1"/>
    <col min="6926" max="6926" width="9.7109375" style="4" bestFit="1" customWidth="1"/>
    <col min="6927" max="7170" width="8.85546875" style="4"/>
    <col min="7171" max="7171" width="71.5703125" style="4" customWidth="1"/>
    <col min="7172" max="7172" width="6.140625" style="4" customWidth="1"/>
    <col min="7173" max="7173" width="7.42578125" style="4" bestFit="1" customWidth="1"/>
    <col min="7174" max="7174" width="16.5703125" style="4" customWidth="1"/>
    <col min="7175" max="7175" width="8.140625" style="4" bestFit="1" customWidth="1"/>
    <col min="7176" max="7176" width="19.28515625" style="4" customWidth="1"/>
    <col min="7177" max="7178" width="0" style="4" hidden="1" customWidth="1"/>
    <col min="7179" max="7179" width="15.42578125" style="4" bestFit="1" customWidth="1"/>
    <col min="7180" max="7180" width="15" style="4" bestFit="1" customWidth="1"/>
    <col min="7181" max="7181" width="15" style="4" customWidth="1"/>
    <col min="7182" max="7182" width="9.7109375" style="4" bestFit="1" customWidth="1"/>
    <col min="7183" max="7426" width="8.85546875" style="4"/>
    <col min="7427" max="7427" width="71.5703125" style="4" customWidth="1"/>
    <col min="7428" max="7428" width="6.140625" style="4" customWidth="1"/>
    <col min="7429" max="7429" width="7.42578125" style="4" bestFit="1" customWidth="1"/>
    <col min="7430" max="7430" width="16.5703125" style="4" customWidth="1"/>
    <col min="7431" max="7431" width="8.140625" style="4" bestFit="1" customWidth="1"/>
    <col min="7432" max="7432" width="19.28515625" style="4" customWidth="1"/>
    <col min="7433" max="7434" width="0" style="4" hidden="1" customWidth="1"/>
    <col min="7435" max="7435" width="15.42578125" style="4" bestFit="1" customWidth="1"/>
    <col min="7436" max="7436" width="15" style="4" bestFit="1" customWidth="1"/>
    <col min="7437" max="7437" width="15" style="4" customWidth="1"/>
    <col min="7438" max="7438" width="9.7109375" style="4" bestFit="1" customWidth="1"/>
    <col min="7439" max="7682" width="8.85546875" style="4"/>
    <col min="7683" max="7683" width="71.5703125" style="4" customWidth="1"/>
    <col min="7684" max="7684" width="6.140625" style="4" customWidth="1"/>
    <col min="7685" max="7685" width="7.42578125" style="4" bestFit="1" customWidth="1"/>
    <col min="7686" max="7686" width="16.5703125" style="4" customWidth="1"/>
    <col min="7687" max="7687" width="8.140625" style="4" bestFit="1" customWidth="1"/>
    <col min="7688" max="7688" width="19.28515625" style="4" customWidth="1"/>
    <col min="7689" max="7690" width="0" style="4" hidden="1" customWidth="1"/>
    <col min="7691" max="7691" width="15.42578125" style="4" bestFit="1" customWidth="1"/>
    <col min="7692" max="7692" width="15" style="4" bestFit="1" customWidth="1"/>
    <col min="7693" max="7693" width="15" style="4" customWidth="1"/>
    <col min="7694" max="7694" width="9.7109375" style="4" bestFit="1" customWidth="1"/>
    <col min="7695" max="7938" width="8.85546875" style="4"/>
    <col min="7939" max="7939" width="71.5703125" style="4" customWidth="1"/>
    <col min="7940" max="7940" width="6.140625" style="4" customWidth="1"/>
    <col min="7941" max="7941" width="7.42578125" style="4" bestFit="1" customWidth="1"/>
    <col min="7942" max="7942" width="16.5703125" style="4" customWidth="1"/>
    <col min="7943" max="7943" width="8.140625" style="4" bestFit="1" customWidth="1"/>
    <col min="7944" max="7944" width="19.28515625" style="4" customWidth="1"/>
    <col min="7945" max="7946" width="0" style="4" hidden="1" customWidth="1"/>
    <col min="7947" max="7947" width="15.42578125" style="4" bestFit="1" customWidth="1"/>
    <col min="7948" max="7948" width="15" style="4" bestFit="1" customWidth="1"/>
    <col min="7949" max="7949" width="15" style="4" customWidth="1"/>
    <col min="7950" max="7950" width="9.7109375" style="4" bestFit="1" customWidth="1"/>
    <col min="7951" max="8194" width="8.85546875" style="4"/>
    <col min="8195" max="8195" width="71.5703125" style="4" customWidth="1"/>
    <col min="8196" max="8196" width="6.140625" style="4" customWidth="1"/>
    <col min="8197" max="8197" width="7.42578125" style="4" bestFit="1" customWidth="1"/>
    <col min="8198" max="8198" width="16.5703125" style="4" customWidth="1"/>
    <col min="8199" max="8199" width="8.140625" style="4" bestFit="1" customWidth="1"/>
    <col min="8200" max="8200" width="19.28515625" style="4" customWidth="1"/>
    <col min="8201" max="8202" width="0" style="4" hidden="1" customWidth="1"/>
    <col min="8203" max="8203" width="15.42578125" style="4" bestFit="1" customWidth="1"/>
    <col min="8204" max="8204" width="15" style="4" bestFit="1" customWidth="1"/>
    <col min="8205" max="8205" width="15" style="4" customWidth="1"/>
    <col min="8206" max="8206" width="9.7109375" style="4" bestFit="1" customWidth="1"/>
    <col min="8207" max="8450" width="8.85546875" style="4"/>
    <col min="8451" max="8451" width="71.5703125" style="4" customWidth="1"/>
    <col min="8452" max="8452" width="6.140625" style="4" customWidth="1"/>
    <col min="8453" max="8453" width="7.42578125" style="4" bestFit="1" customWidth="1"/>
    <col min="8454" max="8454" width="16.5703125" style="4" customWidth="1"/>
    <col min="8455" max="8455" width="8.140625" style="4" bestFit="1" customWidth="1"/>
    <col min="8456" max="8456" width="19.28515625" style="4" customWidth="1"/>
    <col min="8457" max="8458" width="0" style="4" hidden="1" customWidth="1"/>
    <col min="8459" max="8459" width="15.42578125" style="4" bestFit="1" customWidth="1"/>
    <col min="8460" max="8460" width="15" style="4" bestFit="1" customWidth="1"/>
    <col min="8461" max="8461" width="15" style="4" customWidth="1"/>
    <col min="8462" max="8462" width="9.7109375" style="4" bestFit="1" customWidth="1"/>
    <col min="8463" max="8706" width="8.85546875" style="4"/>
    <col min="8707" max="8707" width="71.5703125" style="4" customWidth="1"/>
    <col min="8708" max="8708" width="6.140625" style="4" customWidth="1"/>
    <col min="8709" max="8709" width="7.42578125" style="4" bestFit="1" customWidth="1"/>
    <col min="8710" max="8710" width="16.5703125" style="4" customWidth="1"/>
    <col min="8711" max="8711" width="8.140625" style="4" bestFit="1" customWidth="1"/>
    <col min="8712" max="8712" width="19.28515625" style="4" customWidth="1"/>
    <col min="8713" max="8714" width="0" style="4" hidden="1" customWidth="1"/>
    <col min="8715" max="8715" width="15.42578125" style="4" bestFit="1" customWidth="1"/>
    <col min="8716" max="8716" width="15" style="4" bestFit="1" customWidth="1"/>
    <col min="8717" max="8717" width="15" style="4" customWidth="1"/>
    <col min="8718" max="8718" width="9.7109375" style="4" bestFit="1" customWidth="1"/>
    <col min="8719" max="8962" width="8.85546875" style="4"/>
    <col min="8963" max="8963" width="71.5703125" style="4" customWidth="1"/>
    <col min="8964" max="8964" width="6.140625" style="4" customWidth="1"/>
    <col min="8965" max="8965" width="7.42578125" style="4" bestFit="1" customWidth="1"/>
    <col min="8966" max="8966" width="16.5703125" style="4" customWidth="1"/>
    <col min="8967" max="8967" width="8.140625" style="4" bestFit="1" customWidth="1"/>
    <col min="8968" max="8968" width="19.28515625" style="4" customWidth="1"/>
    <col min="8969" max="8970" width="0" style="4" hidden="1" customWidth="1"/>
    <col min="8971" max="8971" width="15.42578125" style="4" bestFit="1" customWidth="1"/>
    <col min="8972" max="8972" width="15" style="4" bestFit="1" customWidth="1"/>
    <col min="8973" max="8973" width="15" style="4" customWidth="1"/>
    <col min="8974" max="8974" width="9.7109375" style="4" bestFit="1" customWidth="1"/>
    <col min="8975" max="9218" width="8.85546875" style="4"/>
    <col min="9219" max="9219" width="71.5703125" style="4" customWidth="1"/>
    <col min="9220" max="9220" width="6.140625" style="4" customWidth="1"/>
    <col min="9221" max="9221" width="7.42578125" style="4" bestFit="1" customWidth="1"/>
    <col min="9222" max="9222" width="16.5703125" style="4" customWidth="1"/>
    <col min="9223" max="9223" width="8.140625" style="4" bestFit="1" customWidth="1"/>
    <col min="9224" max="9224" width="19.28515625" style="4" customWidth="1"/>
    <col min="9225" max="9226" width="0" style="4" hidden="1" customWidth="1"/>
    <col min="9227" max="9227" width="15.42578125" style="4" bestFit="1" customWidth="1"/>
    <col min="9228" max="9228" width="15" style="4" bestFit="1" customWidth="1"/>
    <col min="9229" max="9229" width="15" style="4" customWidth="1"/>
    <col min="9230" max="9230" width="9.7109375" style="4" bestFit="1" customWidth="1"/>
    <col min="9231" max="9474" width="8.85546875" style="4"/>
    <col min="9475" max="9475" width="71.5703125" style="4" customWidth="1"/>
    <col min="9476" max="9476" width="6.140625" style="4" customWidth="1"/>
    <col min="9477" max="9477" width="7.42578125" style="4" bestFit="1" customWidth="1"/>
    <col min="9478" max="9478" width="16.5703125" style="4" customWidth="1"/>
    <col min="9479" max="9479" width="8.140625" style="4" bestFit="1" customWidth="1"/>
    <col min="9480" max="9480" width="19.28515625" style="4" customWidth="1"/>
    <col min="9481" max="9482" width="0" style="4" hidden="1" customWidth="1"/>
    <col min="9483" max="9483" width="15.42578125" style="4" bestFit="1" customWidth="1"/>
    <col min="9484" max="9484" width="15" style="4" bestFit="1" customWidth="1"/>
    <col min="9485" max="9485" width="15" style="4" customWidth="1"/>
    <col min="9486" max="9486" width="9.7109375" style="4" bestFit="1" customWidth="1"/>
    <col min="9487" max="9730" width="8.85546875" style="4"/>
    <col min="9731" max="9731" width="71.5703125" style="4" customWidth="1"/>
    <col min="9732" max="9732" width="6.140625" style="4" customWidth="1"/>
    <col min="9733" max="9733" width="7.42578125" style="4" bestFit="1" customWidth="1"/>
    <col min="9734" max="9734" width="16.5703125" style="4" customWidth="1"/>
    <col min="9735" max="9735" width="8.140625" style="4" bestFit="1" customWidth="1"/>
    <col min="9736" max="9736" width="19.28515625" style="4" customWidth="1"/>
    <col min="9737" max="9738" width="0" style="4" hidden="1" customWidth="1"/>
    <col min="9739" max="9739" width="15.42578125" style="4" bestFit="1" customWidth="1"/>
    <col min="9740" max="9740" width="15" style="4" bestFit="1" customWidth="1"/>
    <col min="9741" max="9741" width="15" style="4" customWidth="1"/>
    <col min="9742" max="9742" width="9.7109375" style="4" bestFit="1" customWidth="1"/>
    <col min="9743" max="9986" width="8.85546875" style="4"/>
    <col min="9987" max="9987" width="71.5703125" style="4" customWidth="1"/>
    <col min="9988" max="9988" width="6.140625" style="4" customWidth="1"/>
    <col min="9989" max="9989" width="7.42578125" style="4" bestFit="1" customWidth="1"/>
    <col min="9990" max="9990" width="16.5703125" style="4" customWidth="1"/>
    <col min="9991" max="9991" width="8.140625" style="4" bestFit="1" customWidth="1"/>
    <col min="9992" max="9992" width="19.28515625" style="4" customWidth="1"/>
    <col min="9993" max="9994" width="0" style="4" hidden="1" customWidth="1"/>
    <col min="9995" max="9995" width="15.42578125" style="4" bestFit="1" customWidth="1"/>
    <col min="9996" max="9996" width="15" style="4" bestFit="1" customWidth="1"/>
    <col min="9997" max="9997" width="15" style="4" customWidth="1"/>
    <col min="9998" max="9998" width="9.7109375" style="4" bestFit="1" customWidth="1"/>
    <col min="9999" max="10242" width="8.85546875" style="4"/>
    <col min="10243" max="10243" width="71.5703125" style="4" customWidth="1"/>
    <col min="10244" max="10244" width="6.140625" style="4" customWidth="1"/>
    <col min="10245" max="10245" width="7.42578125" style="4" bestFit="1" customWidth="1"/>
    <col min="10246" max="10246" width="16.5703125" style="4" customWidth="1"/>
    <col min="10247" max="10247" width="8.140625" style="4" bestFit="1" customWidth="1"/>
    <col min="10248" max="10248" width="19.28515625" style="4" customWidth="1"/>
    <col min="10249" max="10250" width="0" style="4" hidden="1" customWidth="1"/>
    <col min="10251" max="10251" width="15.42578125" style="4" bestFit="1" customWidth="1"/>
    <col min="10252" max="10252" width="15" style="4" bestFit="1" customWidth="1"/>
    <col min="10253" max="10253" width="15" style="4" customWidth="1"/>
    <col min="10254" max="10254" width="9.7109375" style="4" bestFit="1" customWidth="1"/>
    <col min="10255" max="10498" width="8.85546875" style="4"/>
    <col min="10499" max="10499" width="71.5703125" style="4" customWidth="1"/>
    <col min="10500" max="10500" width="6.140625" style="4" customWidth="1"/>
    <col min="10501" max="10501" width="7.42578125" style="4" bestFit="1" customWidth="1"/>
    <col min="10502" max="10502" width="16.5703125" style="4" customWidth="1"/>
    <col min="10503" max="10503" width="8.140625" style="4" bestFit="1" customWidth="1"/>
    <col min="10504" max="10504" width="19.28515625" style="4" customWidth="1"/>
    <col min="10505" max="10506" width="0" style="4" hidden="1" customWidth="1"/>
    <col min="10507" max="10507" width="15.42578125" style="4" bestFit="1" customWidth="1"/>
    <col min="10508" max="10508" width="15" style="4" bestFit="1" customWidth="1"/>
    <col min="10509" max="10509" width="15" style="4" customWidth="1"/>
    <col min="10510" max="10510" width="9.7109375" style="4" bestFit="1" customWidth="1"/>
    <col min="10511" max="10754" width="8.85546875" style="4"/>
    <col min="10755" max="10755" width="71.5703125" style="4" customWidth="1"/>
    <col min="10756" max="10756" width="6.140625" style="4" customWidth="1"/>
    <col min="10757" max="10757" width="7.42578125" style="4" bestFit="1" customWidth="1"/>
    <col min="10758" max="10758" width="16.5703125" style="4" customWidth="1"/>
    <col min="10759" max="10759" width="8.140625" style="4" bestFit="1" customWidth="1"/>
    <col min="10760" max="10760" width="19.28515625" style="4" customWidth="1"/>
    <col min="10761" max="10762" width="0" style="4" hidden="1" customWidth="1"/>
    <col min="10763" max="10763" width="15.42578125" style="4" bestFit="1" customWidth="1"/>
    <col min="10764" max="10764" width="15" style="4" bestFit="1" customWidth="1"/>
    <col min="10765" max="10765" width="15" style="4" customWidth="1"/>
    <col min="10766" max="10766" width="9.7109375" style="4" bestFit="1" customWidth="1"/>
    <col min="10767" max="11010" width="8.85546875" style="4"/>
    <col min="11011" max="11011" width="71.5703125" style="4" customWidth="1"/>
    <col min="11012" max="11012" width="6.140625" style="4" customWidth="1"/>
    <col min="11013" max="11013" width="7.42578125" style="4" bestFit="1" customWidth="1"/>
    <col min="11014" max="11014" width="16.5703125" style="4" customWidth="1"/>
    <col min="11015" max="11015" width="8.140625" style="4" bestFit="1" customWidth="1"/>
    <col min="11016" max="11016" width="19.28515625" style="4" customWidth="1"/>
    <col min="11017" max="11018" width="0" style="4" hidden="1" customWidth="1"/>
    <col min="11019" max="11019" width="15.42578125" style="4" bestFit="1" customWidth="1"/>
    <col min="11020" max="11020" width="15" style="4" bestFit="1" customWidth="1"/>
    <col min="11021" max="11021" width="15" style="4" customWidth="1"/>
    <col min="11022" max="11022" width="9.7109375" style="4" bestFit="1" customWidth="1"/>
    <col min="11023" max="11266" width="8.85546875" style="4"/>
    <col min="11267" max="11267" width="71.5703125" style="4" customWidth="1"/>
    <col min="11268" max="11268" width="6.140625" style="4" customWidth="1"/>
    <col min="11269" max="11269" width="7.42578125" style="4" bestFit="1" customWidth="1"/>
    <col min="11270" max="11270" width="16.5703125" style="4" customWidth="1"/>
    <col min="11271" max="11271" width="8.140625" style="4" bestFit="1" customWidth="1"/>
    <col min="11272" max="11272" width="19.28515625" style="4" customWidth="1"/>
    <col min="11273" max="11274" width="0" style="4" hidden="1" customWidth="1"/>
    <col min="11275" max="11275" width="15.42578125" style="4" bestFit="1" customWidth="1"/>
    <col min="11276" max="11276" width="15" style="4" bestFit="1" customWidth="1"/>
    <col min="11277" max="11277" width="15" style="4" customWidth="1"/>
    <col min="11278" max="11278" width="9.7109375" style="4" bestFit="1" customWidth="1"/>
    <col min="11279" max="11522" width="8.85546875" style="4"/>
    <col min="11523" max="11523" width="71.5703125" style="4" customWidth="1"/>
    <col min="11524" max="11524" width="6.140625" style="4" customWidth="1"/>
    <col min="11525" max="11525" width="7.42578125" style="4" bestFit="1" customWidth="1"/>
    <col min="11526" max="11526" width="16.5703125" style="4" customWidth="1"/>
    <col min="11527" max="11527" width="8.140625" style="4" bestFit="1" customWidth="1"/>
    <col min="11528" max="11528" width="19.28515625" style="4" customWidth="1"/>
    <col min="11529" max="11530" width="0" style="4" hidden="1" customWidth="1"/>
    <col min="11531" max="11531" width="15.42578125" style="4" bestFit="1" customWidth="1"/>
    <col min="11532" max="11532" width="15" style="4" bestFit="1" customWidth="1"/>
    <col min="11533" max="11533" width="15" style="4" customWidth="1"/>
    <col min="11534" max="11534" width="9.7109375" style="4" bestFit="1" customWidth="1"/>
    <col min="11535" max="11778" width="8.85546875" style="4"/>
    <col min="11779" max="11779" width="71.5703125" style="4" customWidth="1"/>
    <col min="11780" max="11780" width="6.140625" style="4" customWidth="1"/>
    <col min="11781" max="11781" width="7.42578125" style="4" bestFit="1" customWidth="1"/>
    <col min="11782" max="11782" width="16.5703125" style="4" customWidth="1"/>
    <col min="11783" max="11783" width="8.140625" style="4" bestFit="1" customWidth="1"/>
    <col min="11784" max="11784" width="19.28515625" style="4" customWidth="1"/>
    <col min="11785" max="11786" width="0" style="4" hidden="1" customWidth="1"/>
    <col min="11787" max="11787" width="15.42578125" style="4" bestFit="1" customWidth="1"/>
    <col min="11788" max="11788" width="15" style="4" bestFit="1" customWidth="1"/>
    <col min="11789" max="11789" width="15" style="4" customWidth="1"/>
    <col min="11790" max="11790" width="9.7109375" style="4" bestFit="1" customWidth="1"/>
    <col min="11791" max="12034" width="8.85546875" style="4"/>
    <col min="12035" max="12035" width="71.5703125" style="4" customWidth="1"/>
    <col min="12036" max="12036" width="6.140625" style="4" customWidth="1"/>
    <col min="12037" max="12037" width="7.42578125" style="4" bestFit="1" customWidth="1"/>
    <col min="12038" max="12038" width="16.5703125" style="4" customWidth="1"/>
    <col min="12039" max="12039" width="8.140625" style="4" bestFit="1" customWidth="1"/>
    <col min="12040" max="12040" width="19.28515625" style="4" customWidth="1"/>
    <col min="12041" max="12042" width="0" style="4" hidden="1" customWidth="1"/>
    <col min="12043" max="12043" width="15.42578125" style="4" bestFit="1" customWidth="1"/>
    <col min="12044" max="12044" width="15" style="4" bestFit="1" customWidth="1"/>
    <col min="12045" max="12045" width="15" style="4" customWidth="1"/>
    <col min="12046" max="12046" width="9.7109375" style="4" bestFit="1" customWidth="1"/>
    <col min="12047" max="12290" width="8.85546875" style="4"/>
    <col min="12291" max="12291" width="71.5703125" style="4" customWidth="1"/>
    <col min="12292" max="12292" width="6.140625" style="4" customWidth="1"/>
    <col min="12293" max="12293" width="7.42578125" style="4" bestFit="1" customWidth="1"/>
    <col min="12294" max="12294" width="16.5703125" style="4" customWidth="1"/>
    <col min="12295" max="12295" width="8.140625" style="4" bestFit="1" customWidth="1"/>
    <col min="12296" max="12296" width="19.28515625" style="4" customWidth="1"/>
    <col min="12297" max="12298" width="0" style="4" hidden="1" customWidth="1"/>
    <col min="12299" max="12299" width="15.42578125" style="4" bestFit="1" customWidth="1"/>
    <col min="12300" max="12300" width="15" style="4" bestFit="1" customWidth="1"/>
    <col min="12301" max="12301" width="15" style="4" customWidth="1"/>
    <col min="12302" max="12302" width="9.7109375" style="4" bestFit="1" customWidth="1"/>
    <col min="12303" max="12546" width="8.85546875" style="4"/>
    <col min="12547" max="12547" width="71.5703125" style="4" customWidth="1"/>
    <col min="12548" max="12548" width="6.140625" style="4" customWidth="1"/>
    <col min="12549" max="12549" width="7.42578125" style="4" bestFit="1" customWidth="1"/>
    <col min="12550" max="12550" width="16.5703125" style="4" customWidth="1"/>
    <col min="12551" max="12551" width="8.140625" style="4" bestFit="1" customWidth="1"/>
    <col min="12552" max="12552" width="19.28515625" style="4" customWidth="1"/>
    <col min="12553" max="12554" width="0" style="4" hidden="1" customWidth="1"/>
    <col min="12555" max="12555" width="15.42578125" style="4" bestFit="1" customWidth="1"/>
    <col min="12556" max="12556" width="15" style="4" bestFit="1" customWidth="1"/>
    <col min="12557" max="12557" width="15" style="4" customWidth="1"/>
    <col min="12558" max="12558" width="9.7109375" style="4" bestFit="1" customWidth="1"/>
    <col min="12559" max="12802" width="8.85546875" style="4"/>
    <col min="12803" max="12803" width="71.5703125" style="4" customWidth="1"/>
    <col min="12804" max="12804" width="6.140625" style="4" customWidth="1"/>
    <col min="12805" max="12805" width="7.42578125" style="4" bestFit="1" customWidth="1"/>
    <col min="12806" max="12806" width="16.5703125" style="4" customWidth="1"/>
    <col min="12807" max="12807" width="8.140625" style="4" bestFit="1" customWidth="1"/>
    <col min="12808" max="12808" width="19.28515625" style="4" customWidth="1"/>
    <col min="12809" max="12810" width="0" style="4" hidden="1" customWidth="1"/>
    <col min="12811" max="12811" width="15.42578125" style="4" bestFit="1" customWidth="1"/>
    <col min="12812" max="12812" width="15" style="4" bestFit="1" customWidth="1"/>
    <col min="12813" max="12813" width="15" style="4" customWidth="1"/>
    <col min="12814" max="12814" width="9.7109375" style="4" bestFit="1" customWidth="1"/>
    <col min="12815" max="13058" width="8.85546875" style="4"/>
    <col min="13059" max="13059" width="71.5703125" style="4" customWidth="1"/>
    <col min="13060" max="13060" width="6.140625" style="4" customWidth="1"/>
    <col min="13061" max="13061" width="7.42578125" style="4" bestFit="1" customWidth="1"/>
    <col min="13062" max="13062" width="16.5703125" style="4" customWidth="1"/>
    <col min="13063" max="13063" width="8.140625" style="4" bestFit="1" customWidth="1"/>
    <col min="13064" max="13064" width="19.28515625" style="4" customWidth="1"/>
    <col min="13065" max="13066" width="0" style="4" hidden="1" customWidth="1"/>
    <col min="13067" max="13067" width="15.42578125" style="4" bestFit="1" customWidth="1"/>
    <col min="13068" max="13068" width="15" style="4" bestFit="1" customWidth="1"/>
    <col min="13069" max="13069" width="15" style="4" customWidth="1"/>
    <col min="13070" max="13070" width="9.7109375" style="4" bestFit="1" customWidth="1"/>
    <col min="13071" max="13314" width="8.85546875" style="4"/>
    <col min="13315" max="13315" width="71.5703125" style="4" customWidth="1"/>
    <col min="13316" max="13316" width="6.140625" style="4" customWidth="1"/>
    <col min="13317" max="13317" width="7.42578125" style="4" bestFit="1" customWidth="1"/>
    <col min="13318" max="13318" width="16.5703125" style="4" customWidth="1"/>
    <col min="13319" max="13319" width="8.140625" style="4" bestFit="1" customWidth="1"/>
    <col min="13320" max="13320" width="19.28515625" style="4" customWidth="1"/>
    <col min="13321" max="13322" width="0" style="4" hidden="1" customWidth="1"/>
    <col min="13323" max="13323" width="15.42578125" style="4" bestFit="1" customWidth="1"/>
    <col min="13324" max="13324" width="15" style="4" bestFit="1" customWidth="1"/>
    <col min="13325" max="13325" width="15" style="4" customWidth="1"/>
    <col min="13326" max="13326" width="9.7109375" style="4" bestFit="1" customWidth="1"/>
    <col min="13327" max="13570" width="8.85546875" style="4"/>
    <col min="13571" max="13571" width="71.5703125" style="4" customWidth="1"/>
    <col min="13572" max="13572" width="6.140625" style="4" customWidth="1"/>
    <col min="13573" max="13573" width="7.42578125" style="4" bestFit="1" customWidth="1"/>
    <col min="13574" max="13574" width="16.5703125" style="4" customWidth="1"/>
    <col min="13575" max="13575" width="8.140625" style="4" bestFit="1" customWidth="1"/>
    <col min="13576" max="13576" width="19.28515625" style="4" customWidth="1"/>
    <col min="13577" max="13578" width="0" style="4" hidden="1" customWidth="1"/>
    <col min="13579" max="13579" width="15.42578125" style="4" bestFit="1" customWidth="1"/>
    <col min="13580" max="13580" width="15" style="4" bestFit="1" customWidth="1"/>
    <col min="13581" max="13581" width="15" style="4" customWidth="1"/>
    <col min="13582" max="13582" width="9.7109375" style="4" bestFit="1" customWidth="1"/>
    <col min="13583" max="13826" width="8.85546875" style="4"/>
    <col min="13827" max="13827" width="71.5703125" style="4" customWidth="1"/>
    <col min="13828" max="13828" width="6.140625" style="4" customWidth="1"/>
    <col min="13829" max="13829" width="7.42578125" style="4" bestFit="1" customWidth="1"/>
    <col min="13830" max="13830" width="16.5703125" style="4" customWidth="1"/>
    <col min="13831" max="13831" width="8.140625" style="4" bestFit="1" customWidth="1"/>
    <col min="13832" max="13832" width="19.28515625" style="4" customWidth="1"/>
    <col min="13833" max="13834" width="0" style="4" hidden="1" customWidth="1"/>
    <col min="13835" max="13835" width="15.42578125" style="4" bestFit="1" customWidth="1"/>
    <col min="13836" max="13836" width="15" style="4" bestFit="1" customWidth="1"/>
    <col min="13837" max="13837" width="15" style="4" customWidth="1"/>
    <col min="13838" max="13838" width="9.7109375" style="4" bestFit="1" customWidth="1"/>
    <col min="13839" max="14082" width="8.85546875" style="4"/>
    <col min="14083" max="14083" width="71.5703125" style="4" customWidth="1"/>
    <col min="14084" max="14084" width="6.140625" style="4" customWidth="1"/>
    <col min="14085" max="14085" width="7.42578125" style="4" bestFit="1" customWidth="1"/>
    <col min="14086" max="14086" width="16.5703125" style="4" customWidth="1"/>
    <col min="14087" max="14087" width="8.140625" style="4" bestFit="1" customWidth="1"/>
    <col min="14088" max="14088" width="19.28515625" style="4" customWidth="1"/>
    <col min="14089" max="14090" width="0" style="4" hidden="1" customWidth="1"/>
    <col min="14091" max="14091" width="15.42578125" style="4" bestFit="1" customWidth="1"/>
    <col min="14092" max="14092" width="15" style="4" bestFit="1" customWidth="1"/>
    <col min="14093" max="14093" width="15" style="4" customWidth="1"/>
    <col min="14094" max="14094" width="9.7109375" style="4" bestFit="1" customWidth="1"/>
    <col min="14095" max="14338" width="8.85546875" style="4"/>
    <col min="14339" max="14339" width="71.5703125" style="4" customWidth="1"/>
    <col min="14340" max="14340" width="6.140625" style="4" customWidth="1"/>
    <col min="14341" max="14341" width="7.42578125" style="4" bestFit="1" customWidth="1"/>
    <col min="14342" max="14342" width="16.5703125" style="4" customWidth="1"/>
    <col min="14343" max="14343" width="8.140625" style="4" bestFit="1" customWidth="1"/>
    <col min="14344" max="14344" width="19.28515625" style="4" customWidth="1"/>
    <col min="14345" max="14346" width="0" style="4" hidden="1" customWidth="1"/>
    <col min="14347" max="14347" width="15.42578125" style="4" bestFit="1" customWidth="1"/>
    <col min="14348" max="14348" width="15" style="4" bestFit="1" customWidth="1"/>
    <col min="14349" max="14349" width="15" style="4" customWidth="1"/>
    <col min="14350" max="14350" width="9.7109375" style="4" bestFit="1" customWidth="1"/>
    <col min="14351" max="14594" width="8.85546875" style="4"/>
    <col min="14595" max="14595" width="71.5703125" style="4" customWidth="1"/>
    <col min="14596" max="14596" width="6.140625" style="4" customWidth="1"/>
    <col min="14597" max="14597" width="7.42578125" style="4" bestFit="1" customWidth="1"/>
    <col min="14598" max="14598" width="16.5703125" style="4" customWidth="1"/>
    <col min="14599" max="14599" width="8.140625" style="4" bestFit="1" customWidth="1"/>
    <col min="14600" max="14600" width="19.28515625" style="4" customWidth="1"/>
    <col min="14601" max="14602" width="0" style="4" hidden="1" customWidth="1"/>
    <col min="14603" max="14603" width="15.42578125" style="4" bestFit="1" customWidth="1"/>
    <col min="14604" max="14604" width="15" style="4" bestFit="1" customWidth="1"/>
    <col min="14605" max="14605" width="15" style="4" customWidth="1"/>
    <col min="14606" max="14606" width="9.7109375" style="4" bestFit="1" customWidth="1"/>
    <col min="14607" max="14850" width="8.85546875" style="4"/>
    <col min="14851" max="14851" width="71.5703125" style="4" customWidth="1"/>
    <col min="14852" max="14852" width="6.140625" style="4" customWidth="1"/>
    <col min="14853" max="14853" width="7.42578125" style="4" bestFit="1" customWidth="1"/>
    <col min="14854" max="14854" width="16.5703125" style="4" customWidth="1"/>
    <col min="14855" max="14855" width="8.140625" style="4" bestFit="1" customWidth="1"/>
    <col min="14856" max="14856" width="19.28515625" style="4" customWidth="1"/>
    <col min="14857" max="14858" width="0" style="4" hidden="1" customWidth="1"/>
    <col min="14859" max="14859" width="15.42578125" style="4" bestFit="1" customWidth="1"/>
    <col min="14860" max="14860" width="15" style="4" bestFit="1" customWidth="1"/>
    <col min="14861" max="14861" width="15" style="4" customWidth="1"/>
    <col min="14862" max="14862" width="9.7109375" style="4" bestFit="1" customWidth="1"/>
    <col min="14863" max="15106" width="8.85546875" style="4"/>
    <col min="15107" max="15107" width="71.5703125" style="4" customWidth="1"/>
    <col min="15108" max="15108" width="6.140625" style="4" customWidth="1"/>
    <col min="15109" max="15109" width="7.42578125" style="4" bestFit="1" customWidth="1"/>
    <col min="15110" max="15110" width="16.5703125" style="4" customWidth="1"/>
    <col min="15111" max="15111" width="8.140625" style="4" bestFit="1" customWidth="1"/>
    <col min="15112" max="15112" width="19.28515625" style="4" customWidth="1"/>
    <col min="15113" max="15114" width="0" style="4" hidden="1" customWidth="1"/>
    <col min="15115" max="15115" width="15.42578125" style="4" bestFit="1" customWidth="1"/>
    <col min="15116" max="15116" width="15" style="4" bestFit="1" customWidth="1"/>
    <col min="15117" max="15117" width="15" style="4" customWidth="1"/>
    <col min="15118" max="15118" width="9.7109375" style="4" bestFit="1" customWidth="1"/>
    <col min="15119" max="15362" width="8.85546875" style="4"/>
    <col min="15363" max="15363" width="71.5703125" style="4" customWidth="1"/>
    <col min="15364" max="15364" width="6.140625" style="4" customWidth="1"/>
    <col min="15365" max="15365" width="7.42578125" style="4" bestFit="1" customWidth="1"/>
    <col min="15366" max="15366" width="16.5703125" style="4" customWidth="1"/>
    <col min="15367" max="15367" width="8.140625" style="4" bestFit="1" customWidth="1"/>
    <col min="15368" max="15368" width="19.28515625" style="4" customWidth="1"/>
    <col min="15369" max="15370" width="0" style="4" hidden="1" customWidth="1"/>
    <col min="15371" max="15371" width="15.42578125" style="4" bestFit="1" customWidth="1"/>
    <col min="15372" max="15372" width="15" style="4" bestFit="1" customWidth="1"/>
    <col min="15373" max="15373" width="15" style="4" customWidth="1"/>
    <col min="15374" max="15374" width="9.7109375" style="4" bestFit="1" customWidth="1"/>
    <col min="15375" max="15618" width="8.85546875" style="4"/>
    <col min="15619" max="15619" width="71.5703125" style="4" customWidth="1"/>
    <col min="15620" max="15620" width="6.140625" style="4" customWidth="1"/>
    <col min="15621" max="15621" width="7.42578125" style="4" bestFit="1" customWidth="1"/>
    <col min="15622" max="15622" width="16.5703125" style="4" customWidth="1"/>
    <col min="15623" max="15623" width="8.140625" style="4" bestFit="1" customWidth="1"/>
    <col min="15624" max="15624" width="19.28515625" style="4" customWidth="1"/>
    <col min="15625" max="15626" width="0" style="4" hidden="1" customWidth="1"/>
    <col min="15627" max="15627" width="15.42578125" style="4" bestFit="1" customWidth="1"/>
    <col min="15628" max="15628" width="15" style="4" bestFit="1" customWidth="1"/>
    <col min="15629" max="15629" width="15" style="4" customWidth="1"/>
    <col min="15630" max="15630" width="9.7109375" style="4" bestFit="1" customWidth="1"/>
    <col min="15631" max="15874" width="8.85546875" style="4"/>
    <col min="15875" max="15875" width="71.5703125" style="4" customWidth="1"/>
    <col min="15876" max="15876" width="6.140625" style="4" customWidth="1"/>
    <col min="15877" max="15877" width="7.42578125" style="4" bestFit="1" customWidth="1"/>
    <col min="15878" max="15878" width="16.5703125" style="4" customWidth="1"/>
    <col min="15879" max="15879" width="8.140625" style="4" bestFit="1" customWidth="1"/>
    <col min="15880" max="15880" width="19.28515625" style="4" customWidth="1"/>
    <col min="15881" max="15882" width="0" style="4" hidden="1" customWidth="1"/>
    <col min="15883" max="15883" width="15.42578125" style="4" bestFit="1" customWidth="1"/>
    <col min="15884" max="15884" width="15" style="4" bestFit="1" customWidth="1"/>
    <col min="15885" max="15885" width="15" style="4" customWidth="1"/>
    <col min="15886" max="15886" width="9.7109375" style="4" bestFit="1" customWidth="1"/>
    <col min="15887" max="16130" width="8.85546875" style="4"/>
    <col min="16131" max="16131" width="71.5703125" style="4" customWidth="1"/>
    <col min="16132" max="16132" width="6.140625" style="4" customWidth="1"/>
    <col min="16133" max="16133" width="7.42578125" style="4" bestFit="1" customWidth="1"/>
    <col min="16134" max="16134" width="16.5703125" style="4" customWidth="1"/>
    <col min="16135" max="16135" width="8.140625" style="4" bestFit="1" customWidth="1"/>
    <col min="16136" max="16136" width="19.28515625" style="4" customWidth="1"/>
    <col min="16137" max="16138" width="0" style="4" hidden="1" customWidth="1"/>
    <col min="16139" max="16139" width="15.42578125" style="4" bestFit="1" customWidth="1"/>
    <col min="16140" max="16140" width="15" style="4" bestFit="1" customWidth="1"/>
    <col min="16141" max="16141" width="15" style="4" customWidth="1"/>
    <col min="16142" max="16142" width="9.7109375" style="4" bestFit="1" customWidth="1"/>
    <col min="16143" max="16384" width="8.85546875" style="4"/>
  </cols>
  <sheetData>
    <row r="2" spans="1:15" ht="15.75" x14ac:dyDescent="0.25">
      <c r="I2" s="127" t="s">
        <v>234</v>
      </c>
    </row>
    <row r="3" spans="1:15" ht="15.75" x14ac:dyDescent="0.25">
      <c r="I3" s="127" t="s">
        <v>1</v>
      </c>
    </row>
    <row r="4" spans="1:15" ht="15.75" x14ac:dyDescent="0.25">
      <c r="I4" s="127" t="s">
        <v>2</v>
      </c>
      <c r="J4" s="128"/>
      <c r="K4" s="128"/>
    </row>
    <row r="5" spans="1:15" ht="15.75" x14ac:dyDescent="0.25">
      <c r="I5" s="127" t="s">
        <v>3</v>
      </c>
      <c r="J5" s="128"/>
      <c r="K5" s="128"/>
    </row>
    <row r="6" spans="1:15" ht="15.75" x14ac:dyDescent="0.25">
      <c r="I6" s="127" t="s">
        <v>4</v>
      </c>
      <c r="J6" s="128"/>
      <c r="K6" s="128"/>
    </row>
    <row r="7" spans="1:15" ht="15.75" x14ac:dyDescent="0.25">
      <c r="I7" s="127" t="s">
        <v>1029</v>
      </c>
      <c r="J7" s="128"/>
      <c r="K7" s="128"/>
    </row>
    <row r="8" spans="1:15" ht="15.75" x14ac:dyDescent="0.25">
      <c r="I8" s="127" t="s">
        <v>1030</v>
      </c>
      <c r="J8" s="128"/>
      <c r="K8" s="128"/>
      <c r="M8" s="73"/>
      <c r="N8" s="73"/>
    </row>
    <row r="9" spans="1:15" ht="15.75" customHeight="1" x14ac:dyDescent="0.25"/>
    <row r="10" spans="1:15" ht="42" customHeight="1" x14ac:dyDescent="0.25">
      <c r="A10" s="524" t="s">
        <v>371</v>
      </c>
      <c r="B10" s="524"/>
      <c r="C10" s="524"/>
      <c r="D10" s="524"/>
      <c r="E10" s="524"/>
      <c r="F10" s="524"/>
      <c r="G10" s="524"/>
      <c r="H10" s="524"/>
      <c r="I10" s="524"/>
      <c r="J10" s="524"/>
      <c r="K10" s="399"/>
    </row>
    <row r="11" spans="1:15" x14ac:dyDescent="0.25">
      <c r="J11" s="76" t="s">
        <v>235</v>
      </c>
      <c r="K11" s="76"/>
    </row>
    <row r="12" spans="1:15" s="12" customFormat="1" ht="60" x14ac:dyDescent="0.25">
      <c r="A12" s="9" t="s">
        <v>6</v>
      </c>
      <c r="B12" s="46" t="s">
        <v>236</v>
      </c>
      <c r="C12" s="46" t="s">
        <v>7</v>
      </c>
      <c r="D12" s="46" t="s">
        <v>237</v>
      </c>
      <c r="E12" s="46" t="s">
        <v>238</v>
      </c>
      <c r="F12" s="129" t="s">
        <v>10</v>
      </c>
      <c r="G12" s="129" t="s">
        <v>239</v>
      </c>
      <c r="H12" s="77" t="s">
        <v>11</v>
      </c>
      <c r="I12" s="77" t="s">
        <v>12</v>
      </c>
      <c r="J12" s="77" t="s">
        <v>145</v>
      </c>
      <c r="K12" s="130"/>
      <c r="L12" s="55"/>
    </row>
    <row r="13" spans="1:15" s="17" customFormat="1" ht="15.75" x14ac:dyDescent="0.25">
      <c r="A13" s="15" t="s">
        <v>240</v>
      </c>
      <c r="B13" s="78"/>
      <c r="C13" s="78"/>
      <c r="D13" s="78"/>
      <c r="E13" s="78"/>
      <c r="F13" s="433"/>
      <c r="G13" s="433"/>
      <c r="H13" s="79">
        <f>H14</f>
        <v>318823585.26999998</v>
      </c>
      <c r="I13" s="79">
        <f>I14</f>
        <v>185751300</v>
      </c>
      <c r="J13" s="79">
        <f>J14</f>
        <v>201199400</v>
      </c>
      <c r="K13" s="131"/>
      <c r="L13" s="131"/>
      <c r="M13" s="131"/>
      <c r="N13" s="122"/>
      <c r="O13" s="122"/>
    </row>
    <row r="14" spans="1:15" s="133" customFormat="1" ht="31.5" x14ac:dyDescent="0.2">
      <c r="A14" s="15" t="s">
        <v>232</v>
      </c>
      <c r="B14" s="78">
        <v>701</v>
      </c>
      <c r="C14" s="78"/>
      <c r="D14" s="78"/>
      <c r="E14" s="78"/>
      <c r="F14" s="433"/>
      <c r="G14" s="433"/>
      <c r="H14" s="79">
        <f>H15+H51+H62+H88+H161+H178+H227+H237</f>
        <v>318823585.26999998</v>
      </c>
      <c r="I14" s="79">
        <f>I15+I51+I62+I88+I161+I178+I227+I237</f>
        <v>185751300</v>
      </c>
      <c r="J14" s="79">
        <f>J15+J51+J62+J88+J161+J178+J227+J237</f>
        <v>201199400</v>
      </c>
      <c r="K14" s="131"/>
      <c r="L14" s="132"/>
      <c r="M14" s="132"/>
    </row>
    <row r="15" spans="1:15" s="133" customFormat="1" ht="15.75" x14ac:dyDescent="0.2">
      <c r="A15" s="434" t="s">
        <v>14</v>
      </c>
      <c r="B15" s="435" t="s">
        <v>233</v>
      </c>
      <c r="C15" s="86" t="s">
        <v>15</v>
      </c>
      <c r="D15" s="86"/>
      <c r="E15" s="78"/>
      <c r="F15" s="433"/>
      <c r="G15" s="433"/>
      <c r="H15" s="79">
        <f>H16+H26+H31+H22</f>
        <v>4264247.22</v>
      </c>
      <c r="I15" s="79">
        <f>I16+I26+I31+I22</f>
        <v>0</v>
      </c>
      <c r="J15" s="79">
        <f>J16+J26+J31+J22</f>
        <v>0</v>
      </c>
      <c r="K15" s="131"/>
      <c r="L15" s="132"/>
    </row>
    <row r="16" spans="1:15" s="133" customFormat="1" ht="63" x14ac:dyDescent="0.2">
      <c r="A16" s="436" t="s">
        <v>865</v>
      </c>
      <c r="B16" s="437" t="s">
        <v>233</v>
      </c>
      <c r="C16" s="86" t="s">
        <v>15</v>
      </c>
      <c r="D16" s="134" t="s">
        <v>30</v>
      </c>
      <c r="E16" s="134"/>
      <c r="F16" s="438"/>
      <c r="G16" s="438"/>
      <c r="H16" s="79">
        <f>H17</f>
        <v>3669572.2199999997</v>
      </c>
      <c r="I16" s="79">
        <f t="shared" ref="I16:J18" si="0">I17</f>
        <v>0</v>
      </c>
      <c r="J16" s="79">
        <f t="shared" si="0"/>
        <v>0</v>
      </c>
      <c r="K16" s="131"/>
      <c r="L16" s="132"/>
    </row>
    <row r="17" spans="1:12" s="133" customFormat="1" ht="15.75" x14ac:dyDescent="0.25">
      <c r="A17" s="18" t="s">
        <v>18</v>
      </c>
      <c r="B17" s="439" t="s">
        <v>233</v>
      </c>
      <c r="C17" s="86" t="s">
        <v>15</v>
      </c>
      <c r="D17" s="134" t="s">
        <v>30</v>
      </c>
      <c r="E17" s="134" t="s">
        <v>19</v>
      </c>
      <c r="F17" s="438"/>
      <c r="G17" s="438"/>
      <c r="H17" s="79">
        <f>H18</f>
        <v>3669572.2199999997</v>
      </c>
      <c r="I17" s="79">
        <f t="shared" si="0"/>
        <v>0</v>
      </c>
      <c r="J17" s="79">
        <f t="shared" si="0"/>
        <v>0</v>
      </c>
      <c r="K17" s="131"/>
      <c r="L17" s="132"/>
    </row>
    <row r="18" spans="1:12" s="133" customFormat="1" ht="30" x14ac:dyDescent="0.2">
      <c r="A18" s="22" t="s">
        <v>241</v>
      </c>
      <c r="B18" s="440" t="s">
        <v>233</v>
      </c>
      <c r="C18" s="135" t="s">
        <v>15</v>
      </c>
      <c r="D18" s="136" t="s">
        <v>30</v>
      </c>
      <c r="E18" s="136" t="s">
        <v>21</v>
      </c>
      <c r="F18" s="441"/>
      <c r="G18" s="441"/>
      <c r="H18" s="442">
        <f>H19</f>
        <v>3669572.2199999997</v>
      </c>
      <c r="I18" s="442">
        <f t="shared" si="0"/>
        <v>0</v>
      </c>
      <c r="J18" s="442">
        <f t="shared" si="0"/>
        <v>0</v>
      </c>
      <c r="K18" s="137"/>
      <c r="L18" s="132"/>
    </row>
    <row r="19" spans="1:12" s="133" customFormat="1" x14ac:dyDescent="0.2">
      <c r="A19" s="22" t="s">
        <v>164</v>
      </c>
      <c r="B19" s="440" t="s">
        <v>233</v>
      </c>
      <c r="C19" s="136" t="s">
        <v>15</v>
      </c>
      <c r="D19" s="136" t="s">
        <v>30</v>
      </c>
      <c r="E19" s="136" t="s">
        <v>165</v>
      </c>
      <c r="F19" s="441"/>
      <c r="G19" s="441"/>
      <c r="H19" s="442">
        <f>H20+H21</f>
        <v>3669572.2199999997</v>
      </c>
      <c r="I19" s="442">
        <f>I20+I21</f>
        <v>0</v>
      </c>
      <c r="J19" s="442">
        <f>J20+J21</f>
        <v>0</v>
      </c>
      <c r="K19" s="137"/>
      <c r="L19" s="132"/>
    </row>
    <row r="20" spans="1:12" s="133" customFormat="1" ht="60" x14ac:dyDescent="0.2">
      <c r="A20" s="22" t="s">
        <v>22</v>
      </c>
      <c r="B20" s="440" t="s">
        <v>233</v>
      </c>
      <c r="C20" s="135" t="s">
        <v>15</v>
      </c>
      <c r="D20" s="136" t="s">
        <v>30</v>
      </c>
      <c r="E20" s="136" t="s">
        <v>165</v>
      </c>
      <c r="F20" s="441" t="s">
        <v>23</v>
      </c>
      <c r="G20" s="138" t="s">
        <v>242</v>
      </c>
      <c r="H20" s="442">
        <v>3573097.88</v>
      </c>
      <c r="I20" s="139">
        <v>0</v>
      </c>
      <c r="J20" s="139">
        <v>0</v>
      </c>
      <c r="K20" s="140"/>
      <c r="L20" s="132"/>
    </row>
    <row r="21" spans="1:12" s="133" customFormat="1" ht="30" x14ac:dyDescent="0.2">
      <c r="A21" s="22" t="s">
        <v>243</v>
      </c>
      <c r="B21" s="440" t="s">
        <v>233</v>
      </c>
      <c r="C21" s="136" t="s">
        <v>15</v>
      </c>
      <c r="D21" s="136" t="s">
        <v>30</v>
      </c>
      <c r="E21" s="136" t="s">
        <v>165</v>
      </c>
      <c r="F21" s="441" t="s">
        <v>27</v>
      </c>
      <c r="G21" s="138" t="s">
        <v>242</v>
      </c>
      <c r="H21" s="442">
        <v>96474.34</v>
      </c>
      <c r="I21" s="139"/>
      <c r="J21" s="139"/>
      <c r="K21" s="140"/>
      <c r="L21" s="132"/>
    </row>
    <row r="22" spans="1:12" s="142" customFormat="1" ht="15.75" hidden="1" x14ac:dyDescent="0.25">
      <c r="A22" s="18" t="s">
        <v>244</v>
      </c>
      <c r="B22" s="440" t="s">
        <v>233</v>
      </c>
      <c r="C22" s="134" t="s">
        <v>15</v>
      </c>
      <c r="D22" s="134" t="s">
        <v>65</v>
      </c>
      <c r="E22" s="134"/>
      <c r="F22" s="443"/>
      <c r="G22" s="443"/>
      <c r="H22" s="79">
        <f>H23</f>
        <v>0</v>
      </c>
      <c r="I22" s="79">
        <f t="shared" ref="I22:J24" si="1">I23</f>
        <v>0</v>
      </c>
      <c r="J22" s="79">
        <f t="shared" si="1"/>
        <v>0</v>
      </c>
      <c r="K22" s="131"/>
      <c r="L22" s="141"/>
    </row>
    <row r="23" spans="1:12" s="142" customFormat="1" ht="15.75" hidden="1" x14ac:dyDescent="0.25">
      <c r="A23" s="18" t="s">
        <v>18</v>
      </c>
      <c r="B23" s="439" t="s">
        <v>233</v>
      </c>
      <c r="C23" s="134" t="s">
        <v>15</v>
      </c>
      <c r="D23" s="134" t="s">
        <v>65</v>
      </c>
      <c r="E23" s="134" t="s">
        <v>19</v>
      </c>
      <c r="F23" s="443"/>
      <c r="G23" s="443"/>
      <c r="H23" s="79">
        <f>H24</f>
        <v>0</v>
      </c>
      <c r="I23" s="79">
        <f t="shared" si="1"/>
        <v>0</v>
      </c>
      <c r="J23" s="79">
        <f t="shared" si="1"/>
        <v>0</v>
      </c>
      <c r="K23" s="131"/>
      <c r="L23" s="141"/>
    </row>
    <row r="24" spans="1:12" s="133" customFormat="1" ht="45" hidden="1" x14ac:dyDescent="0.2">
      <c r="A24" s="22" t="s">
        <v>245</v>
      </c>
      <c r="B24" s="440" t="s">
        <v>233</v>
      </c>
      <c r="C24" s="136" t="s">
        <v>15</v>
      </c>
      <c r="D24" s="136" t="s">
        <v>65</v>
      </c>
      <c r="E24" s="136" t="s">
        <v>246</v>
      </c>
      <c r="F24" s="441"/>
      <c r="G24" s="441"/>
      <c r="H24" s="442">
        <f>H25</f>
        <v>0</v>
      </c>
      <c r="I24" s="442">
        <f t="shared" si="1"/>
        <v>0</v>
      </c>
      <c r="J24" s="442">
        <f t="shared" si="1"/>
        <v>0</v>
      </c>
      <c r="K24" s="137"/>
      <c r="L24" s="132"/>
    </row>
    <row r="25" spans="1:12" s="133" customFormat="1" ht="30" hidden="1" x14ac:dyDescent="0.2">
      <c r="A25" s="22" t="s">
        <v>243</v>
      </c>
      <c r="B25" s="440" t="s">
        <v>233</v>
      </c>
      <c r="C25" s="136" t="s">
        <v>15</v>
      </c>
      <c r="D25" s="136" t="s">
        <v>65</v>
      </c>
      <c r="E25" s="136" t="s">
        <v>246</v>
      </c>
      <c r="F25" s="441" t="s">
        <v>27</v>
      </c>
      <c r="G25" s="441"/>
      <c r="H25" s="442"/>
      <c r="I25" s="442"/>
      <c r="J25" s="139"/>
      <c r="K25" s="140"/>
      <c r="L25" s="132"/>
    </row>
    <row r="26" spans="1:12" s="142" customFormat="1" ht="47.25" x14ac:dyDescent="0.25">
      <c r="A26" s="18" t="s">
        <v>31</v>
      </c>
      <c r="B26" s="439" t="s">
        <v>233</v>
      </c>
      <c r="C26" s="134" t="s">
        <v>15</v>
      </c>
      <c r="D26" s="134" t="s">
        <v>32</v>
      </c>
      <c r="E26" s="134"/>
      <c r="F26" s="443"/>
      <c r="G26" s="443"/>
      <c r="H26" s="79">
        <f t="shared" ref="H26:J29" si="2">H27</f>
        <v>584675</v>
      </c>
      <c r="I26" s="79">
        <f t="shared" si="2"/>
        <v>0</v>
      </c>
      <c r="J26" s="79">
        <f t="shared" si="2"/>
        <v>0</v>
      </c>
      <c r="K26" s="131"/>
      <c r="L26" s="141"/>
    </row>
    <row r="27" spans="1:12" s="142" customFormat="1" ht="15.75" x14ac:dyDescent="0.25">
      <c r="A27" s="18" t="s">
        <v>18</v>
      </c>
      <c r="B27" s="439" t="s">
        <v>233</v>
      </c>
      <c r="C27" s="134" t="s">
        <v>15</v>
      </c>
      <c r="D27" s="134" t="s">
        <v>32</v>
      </c>
      <c r="E27" s="134" t="s">
        <v>19</v>
      </c>
      <c r="F27" s="443"/>
      <c r="G27" s="443"/>
      <c r="H27" s="79">
        <f>H28</f>
        <v>584675</v>
      </c>
      <c r="I27" s="79">
        <f t="shared" si="2"/>
        <v>0</v>
      </c>
      <c r="J27" s="79">
        <f t="shared" si="2"/>
        <v>0</v>
      </c>
      <c r="K27" s="131"/>
      <c r="L27" s="141"/>
    </row>
    <row r="28" spans="1:12" s="142" customFormat="1" ht="30.75" x14ac:dyDescent="0.25">
      <c r="A28" s="22" t="s">
        <v>241</v>
      </c>
      <c r="B28" s="440" t="s">
        <v>233</v>
      </c>
      <c r="C28" s="136" t="s">
        <v>15</v>
      </c>
      <c r="D28" s="136" t="s">
        <v>32</v>
      </c>
      <c r="E28" s="136" t="s">
        <v>21</v>
      </c>
      <c r="F28" s="443"/>
      <c r="G28" s="443"/>
      <c r="H28" s="442">
        <f>H29</f>
        <v>584675</v>
      </c>
      <c r="I28" s="442">
        <f t="shared" si="2"/>
        <v>0</v>
      </c>
      <c r="J28" s="442">
        <f t="shared" si="2"/>
        <v>0</v>
      </c>
      <c r="K28" s="137"/>
      <c r="L28" s="141"/>
    </row>
    <row r="29" spans="1:12" s="133" customFormat="1" x14ac:dyDescent="0.2">
      <c r="A29" s="22" t="s">
        <v>164</v>
      </c>
      <c r="B29" s="440" t="s">
        <v>233</v>
      </c>
      <c r="C29" s="136" t="s">
        <v>15</v>
      </c>
      <c r="D29" s="136" t="s">
        <v>32</v>
      </c>
      <c r="E29" s="136" t="s">
        <v>165</v>
      </c>
      <c r="F29" s="441"/>
      <c r="G29" s="441"/>
      <c r="H29" s="442">
        <f t="shared" si="2"/>
        <v>584675</v>
      </c>
      <c r="I29" s="442">
        <f t="shared" si="2"/>
        <v>0</v>
      </c>
      <c r="J29" s="442">
        <f t="shared" si="2"/>
        <v>0</v>
      </c>
      <c r="K29" s="137"/>
      <c r="L29" s="132"/>
    </row>
    <row r="30" spans="1:12" s="133" customFormat="1" ht="30" x14ac:dyDescent="0.2">
      <c r="A30" s="444" t="s">
        <v>243</v>
      </c>
      <c r="B30" s="440" t="s">
        <v>233</v>
      </c>
      <c r="C30" s="136" t="s">
        <v>15</v>
      </c>
      <c r="D30" s="136" t="s">
        <v>32</v>
      </c>
      <c r="E30" s="136" t="s">
        <v>165</v>
      </c>
      <c r="F30" s="441" t="s">
        <v>27</v>
      </c>
      <c r="G30" s="138" t="s">
        <v>242</v>
      </c>
      <c r="H30" s="442">
        <v>584675</v>
      </c>
      <c r="I30" s="442">
        <v>0</v>
      </c>
      <c r="J30" s="139">
        <v>0</v>
      </c>
      <c r="K30" s="140"/>
      <c r="L30" s="132"/>
    </row>
    <row r="31" spans="1:12" s="133" customFormat="1" ht="15.75" x14ac:dyDescent="0.2">
      <c r="A31" s="445" t="s">
        <v>41</v>
      </c>
      <c r="B31" s="439" t="s">
        <v>233</v>
      </c>
      <c r="C31" s="86" t="s">
        <v>15</v>
      </c>
      <c r="D31" s="86" t="s">
        <v>42</v>
      </c>
      <c r="E31" s="78"/>
      <c r="F31" s="433"/>
      <c r="G31" s="433"/>
      <c r="H31" s="79">
        <f>H36+H32</f>
        <v>10000</v>
      </c>
      <c r="I31" s="79">
        <f>I36+I32</f>
        <v>0</v>
      </c>
      <c r="J31" s="79">
        <f>J36+J32</f>
        <v>0</v>
      </c>
      <c r="K31" s="131"/>
      <c r="L31" s="132"/>
    </row>
    <row r="32" spans="1:12" s="133" customFormat="1" ht="31.5" hidden="1" x14ac:dyDescent="0.25">
      <c r="A32" s="18" t="s">
        <v>47</v>
      </c>
      <c r="B32" s="440" t="s">
        <v>233</v>
      </c>
      <c r="C32" s="19" t="s">
        <v>15</v>
      </c>
      <c r="D32" s="19" t="s">
        <v>42</v>
      </c>
      <c r="E32" s="19" t="s">
        <v>247</v>
      </c>
      <c r="F32" s="433"/>
      <c r="G32" s="433"/>
      <c r="H32" s="79">
        <f>H33</f>
        <v>0</v>
      </c>
      <c r="I32" s="79">
        <f t="shared" ref="I32:J34" si="3">I33</f>
        <v>0</v>
      </c>
      <c r="J32" s="79">
        <f t="shared" si="3"/>
        <v>0</v>
      </c>
      <c r="K32" s="131"/>
      <c r="L32" s="132"/>
    </row>
    <row r="33" spans="1:12" s="133" customFormat="1" ht="15.75" hidden="1" x14ac:dyDescent="0.2">
      <c r="A33" s="22" t="s">
        <v>248</v>
      </c>
      <c r="B33" s="440" t="s">
        <v>233</v>
      </c>
      <c r="C33" s="136" t="s">
        <v>15</v>
      </c>
      <c r="D33" s="136" t="s">
        <v>42</v>
      </c>
      <c r="E33" s="23" t="s">
        <v>249</v>
      </c>
      <c r="F33" s="433"/>
      <c r="G33" s="433"/>
      <c r="H33" s="442">
        <f>H34</f>
        <v>0</v>
      </c>
      <c r="I33" s="442">
        <f t="shared" si="3"/>
        <v>0</v>
      </c>
      <c r="J33" s="442">
        <f t="shared" si="3"/>
        <v>0</v>
      </c>
      <c r="K33" s="137"/>
      <c r="L33" s="132"/>
    </row>
    <row r="34" spans="1:12" s="133" customFormat="1" ht="30" hidden="1" x14ac:dyDescent="0.2">
      <c r="A34" s="22" t="s">
        <v>172</v>
      </c>
      <c r="B34" s="440" t="s">
        <v>233</v>
      </c>
      <c r="C34" s="136" t="s">
        <v>15</v>
      </c>
      <c r="D34" s="136" t="s">
        <v>42</v>
      </c>
      <c r="E34" s="23" t="s">
        <v>250</v>
      </c>
      <c r="F34" s="433"/>
      <c r="G34" s="433"/>
      <c r="H34" s="442">
        <f>H35</f>
        <v>0</v>
      </c>
      <c r="I34" s="442">
        <f t="shared" si="3"/>
        <v>0</v>
      </c>
      <c r="J34" s="442">
        <f t="shared" si="3"/>
        <v>0</v>
      </c>
      <c r="K34" s="137"/>
      <c r="L34" s="132"/>
    </row>
    <row r="35" spans="1:12" s="133" customFormat="1" ht="60" hidden="1" x14ac:dyDescent="0.2">
      <c r="A35" s="22" t="s">
        <v>22</v>
      </c>
      <c r="B35" s="440" t="s">
        <v>233</v>
      </c>
      <c r="C35" s="136" t="s">
        <v>15</v>
      </c>
      <c r="D35" s="136" t="s">
        <v>42</v>
      </c>
      <c r="E35" s="46">
        <v>3110022001</v>
      </c>
      <c r="F35" s="129">
        <v>100</v>
      </c>
      <c r="G35" s="129" t="s">
        <v>251</v>
      </c>
      <c r="H35" s="442"/>
      <c r="I35" s="442"/>
      <c r="J35" s="442"/>
      <c r="K35" s="137"/>
      <c r="L35" s="132"/>
    </row>
    <row r="36" spans="1:12" s="133" customFormat="1" ht="15.75" x14ac:dyDescent="0.25">
      <c r="A36" s="18" t="s">
        <v>18</v>
      </c>
      <c r="B36" s="439" t="s">
        <v>233</v>
      </c>
      <c r="C36" s="446" t="s">
        <v>15</v>
      </c>
      <c r="D36" s="446" t="s">
        <v>42</v>
      </c>
      <c r="E36" s="446" t="s">
        <v>19</v>
      </c>
      <c r="F36" s="447"/>
      <c r="G36" s="447"/>
      <c r="H36" s="448">
        <f>H40+H37</f>
        <v>10000</v>
      </c>
      <c r="I36" s="448">
        <f>I40+I37</f>
        <v>0</v>
      </c>
      <c r="J36" s="448">
        <f>J40+J37</f>
        <v>0</v>
      </c>
      <c r="K36" s="143"/>
      <c r="L36" s="132"/>
    </row>
    <row r="37" spans="1:12" s="133" customFormat="1" ht="30" x14ac:dyDescent="0.2">
      <c r="A37" s="22" t="s">
        <v>241</v>
      </c>
      <c r="B37" s="440" t="s">
        <v>233</v>
      </c>
      <c r="C37" s="449" t="s">
        <v>15</v>
      </c>
      <c r="D37" s="449" t="s">
        <v>42</v>
      </c>
      <c r="E37" s="449" t="s">
        <v>21</v>
      </c>
      <c r="F37" s="138"/>
      <c r="G37" s="138"/>
      <c r="H37" s="144">
        <f t="shared" ref="H37:J38" si="4">H38</f>
        <v>10000</v>
      </c>
      <c r="I37" s="144">
        <f t="shared" si="4"/>
        <v>0</v>
      </c>
      <c r="J37" s="144">
        <f t="shared" si="4"/>
        <v>0</v>
      </c>
      <c r="K37" s="145"/>
      <c r="L37" s="132"/>
    </row>
    <row r="38" spans="1:12" s="133" customFormat="1" ht="30" x14ac:dyDescent="0.2">
      <c r="A38" s="32" t="s">
        <v>172</v>
      </c>
      <c r="B38" s="440" t="s">
        <v>233</v>
      </c>
      <c r="C38" s="449" t="s">
        <v>15</v>
      </c>
      <c r="D38" s="449" t="s">
        <v>42</v>
      </c>
      <c r="E38" s="449">
        <v>9910022001</v>
      </c>
      <c r="F38" s="138"/>
      <c r="G38" s="138"/>
      <c r="H38" s="144">
        <f t="shared" si="4"/>
        <v>10000</v>
      </c>
      <c r="I38" s="144">
        <f t="shared" si="4"/>
        <v>0</v>
      </c>
      <c r="J38" s="144">
        <f t="shared" si="4"/>
        <v>0</v>
      </c>
      <c r="K38" s="143"/>
      <c r="L38" s="132"/>
    </row>
    <row r="39" spans="1:12" s="133" customFormat="1" ht="30" x14ac:dyDescent="0.2">
      <c r="A39" s="32" t="s">
        <v>56</v>
      </c>
      <c r="B39" s="440" t="s">
        <v>233</v>
      </c>
      <c r="C39" s="449" t="s">
        <v>15</v>
      </c>
      <c r="D39" s="449" t="s">
        <v>42</v>
      </c>
      <c r="E39" s="449">
        <v>9910022001</v>
      </c>
      <c r="F39" s="138" t="s">
        <v>57</v>
      </c>
      <c r="G39" s="138" t="s">
        <v>242</v>
      </c>
      <c r="H39" s="144">
        <v>10000</v>
      </c>
      <c r="I39" s="144">
        <v>0</v>
      </c>
      <c r="J39" s="144">
        <v>0</v>
      </c>
      <c r="K39" s="143"/>
      <c r="L39" s="132"/>
    </row>
    <row r="40" spans="1:12" s="133" customFormat="1" hidden="1" x14ac:dyDescent="0.2">
      <c r="A40" s="22" t="s">
        <v>58</v>
      </c>
      <c r="B40" s="440" t="s">
        <v>233</v>
      </c>
      <c r="C40" s="449" t="s">
        <v>15</v>
      </c>
      <c r="D40" s="449" t="s">
        <v>42</v>
      </c>
      <c r="E40" s="449" t="s">
        <v>40</v>
      </c>
      <c r="F40" s="138"/>
      <c r="G40" s="138"/>
      <c r="H40" s="144">
        <f>H41+H43+H46+H49</f>
        <v>0</v>
      </c>
      <c r="I40" s="144">
        <f>I41+I43+I46+I49</f>
        <v>0</v>
      </c>
      <c r="J40" s="144">
        <f>J41+J43+J46+J49</f>
        <v>0</v>
      </c>
      <c r="K40" s="145"/>
      <c r="L40" s="132"/>
    </row>
    <row r="41" spans="1:12" s="133" customFormat="1" hidden="1" x14ac:dyDescent="0.2">
      <c r="A41" s="37" t="s">
        <v>252</v>
      </c>
      <c r="B41" s="440" t="s">
        <v>233</v>
      </c>
      <c r="C41" s="449" t="s">
        <v>15</v>
      </c>
      <c r="D41" s="449" t="s">
        <v>42</v>
      </c>
      <c r="E41" s="449" t="s">
        <v>253</v>
      </c>
      <c r="F41" s="138"/>
      <c r="G41" s="138"/>
      <c r="H41" s="144">
        <f>H42</f>
        <v>0</v>
      </c>
      <c r="I41" s="144">
        <f>I42</f>
        <v>0</v>
      </c>
      <c r="J41" s="144">
        <f>J42</f>
        <v>0</v>
      </c>
      <c r="K41" s="145"/>
      <c r="L41" s="132"/>
    </row>
    <row r="42" spans="1:12" s="133" customFormat="1" ht="30" hidden="1" x14ac:dyDescent="0.2">
      <c r="A42" s="22" t="s">
        <v>26</v>
      </c>
      <c r="B42" s="440" t="s">
        <v>233</v>
      </c>
      <c r="C42" s="449" t="s">
        <v>15</v>
      </c>
      <c r="D42" s="449" t="s">
        <v>42</v>
      </c>
      <c r="E42" s="449" t="s">
        <v>253</v>
      </c>
      <c r="F42" s="138" t="s">
        <v>27</v>
      </c>
      <c r="G42" s="138" t="s">
        <v>251</v>
      </c>
      <c r="H42" s="144"/>
      <c r="I42" s="144"/>
      <c r="J42" s="139"/>
      <c r="K42" s="140"/>
      <c r="L42" s="132"/>
    </row>
    <row r="43" spans="1:12" s="133" customFormat="1" ht="105" hidden="1" x14ac:dyDescent="0.2">
      <c r="A43" s="22" t="s">
        <v>254</v>
      </c>
      <c r="B43" s="440" t="s">
        <v>233</v>
      </c>
      <c r="C43" s="449" t="s">
        <v>15</v>
      </c>
      <c r="D43" s="449" t="s">
        <v>42</v>
      </c>
      <c r="E43" s="450" t="s">
        <v>255</v>
      </c>
      <c r="F43" s="138"/>
      <c r="G43" s="138"/>
      <c r="H43" s="144">
        <f>SUM(H44:H45)</f>
        <v>0</v>
      </c>
      <c r="I43" s="144">
        <f>SUM(I44:I45)</f>
        <v>0</v>
      </c>
      <c r="J43" s="144">
        <f>SUM(J44:J45)</f>
        <v>0</v>
      </c>
      <c r="K43" s="145"/>
      <c r="L43" s="132"/>
    </row>
    <row r="44" spans="1:12" s="133" customFormat="1" ht="60" hidden="1" x14ac:dyDescent="0.2">
      <c r="A44" s="22" t="s">
        <v>22</v>
      </c>
      <c r="B44" s="440" t="s">
        <v>233</v>
      </c>
      <c r="C44" s="449" t="s">
        <v>15</v>
      </c>
      <c r="D44" s="449" t="s">
        <v>42</v>
      </c>
      <c r="E44" s="450" t="s">
        <v>255</v>
      </c>
      <c r="F44" s="138" t="s">
        <v>23</v>
      </c>
      <c r="G44" s="138" t="s">
        <v>251</v>
      </c>
      <c r="H44" s="451"/>
      <c r="I44" s="144"/>
      <c r="J44" s="139"/>
      <c r="K44" s="140"/>
      <c r="L44" s="132"/>
    </row>
    <row r="45" spans="1:12" s="142" customFormat="1" ht="30.75" hidden="1" x14ac:dyDescent="0.25">
      <c r="A45" s="22" t="s">
        <v>26</v>
      </c>
      <c r="B45" s="440" t="s">
        <v>233</v>
      </c>
      <c r="C45" s="449" t="s">
        <v>15</v>
      </c>
      <c r="D45" s="449" t="s">
        <v>42</v>
      </c>
      <c r="E45" s="450" t="s">
        <v>255</v>
      </c>
      <c r="F45" s="138" t="s">
        <v>27</v>
      </c>
      <c r="G45" s="138" t="s">
        <v>251</v>
      </c>
      <c r="H45" s="451"/>
      <c r="I45" s="144"/>
      <c r="J45" s="139"/>
      <c r="K45" s="140"/>
      <c r="L45" s="141"/>
    </row>
    <row r="46" spans="1:12" s="133" customFormat="1" ht="30" hidden="1" x14ac:dyDescent="0.2">
      <c r="A46" s="22" t="s">
        <v>256</v>
      </c>
      <c r="B46" s="440" t="s">
        <v>233</v>
      </c>
      <c r="C46" s="449" t="s">
        <v>15</v>
      </c>
      <c r="D46" s="449" t="s">
        <v>42</v>
      </c>
      <c r="E46" s="450" t="s">
        <v>257</v>
      </c>
      <c r="F46" s="138"/>
      <c r="G46" s="138"/>
      <c r="H46" s="452">
        <f>SUM(H47:H48)</f>
        <v>0</v>
      </c>
      <c r="I46" s="452">
        <f>SUM(I47:I48)</f>
        <v>0</v>
      </c>
      <c r="J46" s="452">
        <f>SUM(J47:J48)</f>
        <v>0</v>
      </c>
      <c r="K46" s="146"/>
      <c r="L46" s="132"/>
    </row>
    <row r="47" spans="1:12" s="133" customFormat="1" ht="60" hidden="1" x14ac:dyDescent="0.2">
      <c r="A47" s="22" t="s">
        <v>22</v>
      </c>
      <c r="B47" s="440" t="s">
        <v>233</v>
      </c>
      <c r="C47" s="449" t="s">
        <v>15</v>
      </c>
      <c r="D47" s="449" t="s">
        <v>42</v>
      </c>
      <c r="E47" s="450" t="s">
        <v>257</v>
      </c>
      <c r="F47" s="138" t="s">
        <v>23</v>
      </c>
      <c r="G47" s="138" t="s">
        <v>251</v>
      </c>
      <c r="H47" s="452"/>
      <c r="I47" s="452"/>
      <c r="J47" s="452"/>
      <c r="K47" s="146"/>
      <c r="L47" s="132"/>
    </row>
    <row r="48" spans="1:12" s="133" customFormat="1" ht="30" hidden="1" x14ac:dyDescent="0.2">
      <c r="A48" s="22" t="s">
        <v>26</v>
      </c>
      <c r="B48" s="440" t="s">
        <v>233</v>
      </c>
      <c r="C48" s="449" t="s">
        <v>15</v>
      </c>
      <c r="D48" s="449" t="s">
        <v>42</v>
      </c>
      <c r="E48" s="450" t="s">
        <v>257</v>
      </c>
      <c r="F48" s="138" t="s">
        <v>27</v>
      </c>
      <c r="G48" s="138" t="s">
        <v>251</v>
      </c>
      <c r="H48" s="452"/>
      <c r="I48" s="452"/>
      <c r="J48" s="452"/>
      <c r="K48" s="146"/>
      <c r="L48" s="132"/>
    </row>
    <row r="49" spans="1:12" s="133" customFormat="1" ht="57" hidden="1" x14ac:dyDescent="0.2">
      <c r="A49" s="453" t="s">
        <v>258</v>
      </c>
      <c r="B49" s="440" t="s">
        <v>233</v>
      </c>
      <c r="C49" s="449" t="s">
        <v>15</v>
      </c>
      <c r="D49" s="449" t="s">
        <v>42</v>
      </c>
      <c r="E49" s="449" t="s">
        <v>259</v>
      </c>
      <c r="F49" s="138"/>
      <c r="G49" s="138"/>
      <c r="H49" s="144">
        <f>H50</f>
        <v>0</v>
      </c>
      <c r="I49" s="144">
        <f>I50</f>
        <v>0</v>
      </c>
      <c r="J49" s="144">
        <f>J50</f>
        <v>0</v>
      </c>
      <c r="K49" s="145"/>
      <c r="L49" s="132"/>
    </row>
    <row r="50" spans="1:12" s="133" customFormat="1" ht="60" hidden="1" x14ac:dyDescent="0.2">
      <c r="A50" s="22" t="s">
        <v>22</v>
      </c>
      <c r="B50" s="440" t="s">
        <v>233</v>
      </c>
      <c r="C50" s="449" t="s">
        <v>15</v>
      </c>
      <c r="D50" s="449" t="s">
        <v>42</v>
      </c>
      <c r="E50" s="449" t="s">
        <v>259</v>
      </c>
      <c r="F50" s="138" t="s">
        <v>23</v>
      </c>
      <c r="G50" s="138" t="s">
        <v>251</v>
      </c>
      <c r="H50" s="144"/>
      <c r="I50" s="144"/>
      <c r="J50" s="139"/>
      <c r="K50" s="140"/>
      <c r="L50" s="132"/>
    </row>
    <row r="51" spans="1:12" s="133" customFormat="1" ht="31.5" hidden="1" x14ac:dyDescent="0.2">
      <c r="A51" s="454" t="s">
        <v>59</v>
      </c>
      <c r="B51" s="439" t="s">
        <v>233</v>
      </c>
      <c r="C51" s="446" t="s">
        <v>25</v>
      </c>
      <c r="D51" s="446"/>
      <c r="E51" s="446"/>
      <c r="F51" s="447"/>
      <c r="G51" s="447"/>
      <c r="H51" s="448">
        <f>H52+H57</f>
        <v>0</v>
      </c>
      <c r="I51" s="448">
        <f>I52+I57</f>
        <v>0</v>
      </c>
      <c r="J51" s="448">
        <f>J52+J57</f>
        <v>0</v>
      </c>
      <c r="K51" s="143"/>
      <c r="L51" s="132"/>
    </row>
    <row r="52" spans="1:12" s="133" customFormat="1" ht="15.75" hidden="1" x14ac:dyDescent="0.2">
      <c r="A52" s="454" t="s">
        <v>260</v>
      </c>
      <c r="B52" s="439" t="s">
        <v>233</v>
      </c>
      <c r="C52" s="446" t="s">
        <v>25</v>
      </c>
      <c r="D52" s="446" t="s">
        <v>30</v>
      </c>
      <c r="E52" s="446"/>
      <c r="F52" s="447"/>
      <c r="G52" s="447"/>
      <c r="H52" s="448">
        <f>H53</f>
        <v>0</v>
      </c>
      <c r="I52" s="448">
        <f t="shared" ref="H52:J55" si="5">I53</f>
        <v>0</v>
      </c>
      <c r="J52" s="448">
        <f t="shared" si="5"/>
        <v>0</v>
      </c>
      <c r="K52" s="143"/>
      <c r="L52" s="132"/>
    </row>
    <row r="53" spans="1:12" s="133" customFormat="1" ht="15.75" hidden="1" x14ac:dyDescent="0.2">
      <c r="A53" s="454" t="s">
        <v>18</v>
      </c>
      <c r="B53" s="439" t="s">
        <v>233</v>
      </c>
      <c r="C53" s="446" t="s">
        <v>25</v>
      </c>
      <c r="D53" s="446" t="s">
        <v>30</v>
      </c>
      <c r="E53" s="446" t="s">
        <v>19</v>
      </c>
      <c r="F53" s="447"/>
      <c r="G53" s="447"/>
      <c r="H53" s="448">
        <f>H54</f>
        <v>0</v>
      </c>
      <c r="I53" s="448">
        <f t="shared" si="5"/>
        <v>0</v>
      </c>
      <c r="J53" s="448">
        <f t="shared" si="5"/>
        <v>0</v>
      </c>
      <c r="K53" s="143"/>
      <c r="L53" s="132"/>
    </row>
    <row r="54" spans="1:12" s="133" customFormat="1" hidden="1" x14ac:dyDescent="0.2">
      <c r="A54" s="455" t="s">
        <v>86</v>
      </c>
      <c r="B54" s="440" t="s">
        <v>233</v>
      </c>
      <c r="C54" s="449" t="s">
        <v>25</v>
      </c>
      <c r="D54" s="449" t="s">
        <v>30</v>
      </c>
      <c r="E54" s="449" t="s">
        <v>143</v>
      </c>
      <c r="F54" s="138"/>
      <c r="G54" s="138"/>
      <c r="H54" s="144">
        <f>H55</f>
        <v>0</v>
      </c>
      <c r="I54" s="144">
        <f t="shared" si="5"/>
        <v>0</v>
      </c>
      <c r="J54" s="144">
        <f t="shared" si="5"/>
        <v>0</v>
      </c>
      <c r="K54" s="145"/>
      <c r="L54" s="132"/>
    </row>
    <row r="55" spans="1:12" s="133" customFormat="1" ht="30" hidden="1" x14ac:dyDescent="0.2">
      <c r="A55" s="22" t="s">
        <v>261</v>
      </c>
      <c r="B55" s="440" t="s">
        <v>233</v>
      </c>
      <c r="C55" s="449" t="s">
        <v>25</v>
      </c>
      <c r="D55" s="449" t="s">
        <v>30</v>
      </c>
      <c r="E55" s="449" t="s">
        <v>262</v>
      </c>
      <c r="F55" s="138"/>
      <c r="G55" s="138"/>
      <c r="H55" s="144">
        <f t="shared" si="5"/>
        <v>0</v>
      </c>
      <c r="I55" s="144">
        <f t="shared" si="5"/>
        <v>0</v>
      </c>
      <c r="J55" s="144">
        <f t="shared" si="5"/>
        <v>0</v>
      </c>
      <c r="K55" s="145"/>
      <c r="L55" s="132"/>
    </row>
    <row r="56" spans="1:12" s="133" customFormat="1" hidden="1" x14ac:dyDescent="0.2">
      <c r="A56" s="22" t="s">
        <v>86</v>
      </c>
      <c r="B56" s="440" t="s">
        <v>233</v>
      </c>
      <c r="C56" s="449" t="s">
        <v>25</v>
      </c>
      <c r="D56" s="449" t="s">
        <v>30</v>
      </c>
      <c r="E56" s="456" t="s">
        <v>262</v>
      </c>
      <c r="F56" s="457" t="s">
        <v>144</v>
      </c>
      <c r="G56" s="458" t="s">
        <v>251</v>
      </c>
      <c r="H56" s="144"/>
      <c r="I56" s="459"/>
      <c r="J56" s="460"/>
      <c r="K56" s="147"/>
      <c r="L56" s="132"/>
    </row>
    <row r="57" spans="1:12" s="133" customFormat="1" ht="63" hidden="1" x14ac:dyDescent="0.25">
      <c r="A57" s="18" t="s">
        <v>60</v>
      </c>
      <c r="B57" s="439" t="s">
        <v>233</v>
      </c>
      <c r="C57" s="446" t="s">
        <v>25</v>
      </c>
      <c r="D57" s="446" t="s">
        <v>61</v>
      </c>
      <c r="E57" s="446"/>
      <c r="F57" s="446"/>
      <c r="G57" s="446"/>
      <c r="H57" s="448">
        <f>H58</f>
        <v>0</v>
      </c>
      <c r="I57" s="448">
        <f t="shared" ref="I57:J60" si="6">I58</f>
        <v>0</v>
      </c>
      <c r="J57" s="448">
        <f t="shared" si="6"/>
        <v>0</v>
      </c>
      <c r="K57" s="143"/>
      <c r="L57" s="132"/>
    </row>
    <row r="58" spans="1:12" s="133" customFormat="1" ht="15.75" hidden="1" x14ac:dyDescent="0.25">
      <c r="A58" s="34" t="s">
        <v>18</v>
      </c>
      <c r="B58" s="439" t="s">
        <v>233</v>
      </c>
      <c r="C58" s="446" t="s">
        <v>25</v>
      </c>
      <c r="D58" s="446" t="s">
        <v>61</v>
      </c>
      <c r="E58" s="30">
        <v>9900000000</v>
      </c>
      <c r="F58" s="30"/>
      <c r="G58" s="446"/>
      <c r="H58" s="448">
        <f>H59</f>
        <v>0</v>
      </c>
      <c r="I58" s="448">
        <f t="shared" si="6"/>
        <v>0</v>
      </c>
      <c r="J58" s="448">
        <f t="shared" si="6"/>
        <v>0</v>
      </c>
      <c r="K58" s="143"/>
      <c r="L58" s="132"/>
    </row>
    <row r="59" spans="1:12" s="133" customFormat="1" ht="30" hidden="1" x14ac:dyDescent="0.2">
      <c r="A59" s="22" t="s">
        <v>20</v>
      </c>
      <c r="B59" s="440" t="s">
        <v>233</v>
      </c>
      <c r="C59" s="449" t="s">
        <v>25</v>
      </c>
      <c r="D59" s="449" t="s">
        <v>61</v>
      </c>
      <c r="E59" s="31">
        <v>9910000000</v>
      </c>
      <c r="F59" s="31"/>
      <c r="G59" s="449"/>
      <c r="H59" s="144">
        <f>H60</f>
        <v>0</v>
      </c>
      <c r="I59" s="144">
        <f t="shared" si="6"/>
        <v>0</v>
      </c>
      <c r="J59" s="144">
        <f t="shared" si="6"/>
        <v>0</v>
      </c>
      <c r="K59" s="145"/>
      <c r="L59" s="132"/>
    </row>
    <row r="60" spans="1:12" s="133" customFormat="1" ht="30" hidden="1" x14ac:dyDescent="0.2">
      <c r="A60" s="32" t="s">
        <v>172</v>
      </c>
      <c r="B60" s="440" t="s">
        <v>233</v>
      </c>
      <c r="C60" s="449" t="s">
        <v>25</v>
      </c>
      <c r="D60" s="449" t="s">
        <v>61</v>
      </c>
      <c r="E60" s="31">
        <v>9910022001</v>
      </c>
      <c r="F60" s="31"/>
      <c r="G60" s="449"/>
      <c r="H60" s="144">
        <f>H61</f>
        <v>0</v>
      </c>
      <c r="I60" s="144">
        <f t="shared" si="6"/>
        <v>0</v>
      </c>
      <c r="J60" s="144">
        <f t="shared" si="6"/>
        <v>0</v>
      </c>
      <c r="K60" s="145"/>
      <c r="L60" s="132"/>
    </row>
    <row r="61" spans="1:12" s="133" customFormat="1" ht="60" hidden="1" x14ac:dyDescent="0.2">
      <c r="A61" s="22" t="s">
        <v>22</v>
      </c>
      <c r="B61" s="440" t="s">
        <v>233</v>
      </c>
      <c r="C61" s="449" t="s">
        <v>25</v>
      </c>
      <c r="D61" s="449" t="s">
        <v>61</v>
      </c>
      <c r="E61" s="31">
        <v>9910022001</v>
      </c>
      <c r="F61" s="23" t="s">
        <v>23</v>
      </c>
      <c r="G61" s="449" t="s">
        <v>251</v>
      </c>
      <c r="H61" s="144"/>
      <c r="I61" s="459"/>
      <c r="J61" s="460"/>
      <c r="K61" s="147"/>
      <c r="L61" s="132"/>
    </row>
    <row r="62" spans="1:12" s="133" customFormat="1" ht="15.75" hidden="1" x14ac:dyDescent="0.2">
      <c r="A62" s="454" t="s">
        <v>62</v>
      </c>
      <c r="B62" s="439" t="s">
        <v>233</v>
      </c>
      <c r="C62" s="446" t="s">
        <v>30</v>
      </c>
      <c r="D62" s="446"/>
      <c r="E62" s="446"/>
      <c r="F62" s="447"/>
      <c r="G62" s="447"/>
      <c r="H62" s="448">
        <f>H63+H69</f>
        <v>0</v>
      </c>
      <c r="I62" s="448">
        <f>I63+I69</f>
        <v>0</v>
      </c>
      <c r="J62" s="448">
        <f>J63+J69</f>
        <v>0</v>
      </c>
      <c r="K62" s="143"/>
      <c r="L62" s="132"/>
    </row>
    <row r="63" spans="1:12" s="133" customFormat="1" ht="15.75" hidden="1" x14ac:dyDescent="0.2">
      <c r="A63" s="454" t="s">
        <v>63</v>
      </c>
      <c r="B63" s="439" t="s">
        <v>233</v>
      </c>
      <c r="C63" s="446" t="s">
        <v>30</v>
      </c>
      <c r="D63" s="446" t="s">
        <v>15</v>
      </c>
      <c r="E63" s="446"/>
      <c r="F63" s="447"/>
      <c r="G63" s="447"/>
      <c r="H63" s="448">
        <f>H64</f>
        <v>0</v>
      </c>
      <c r="I63" s="448">
        <f t="shared" ref="I63:J65" si="7">I64</f>
        <v>0</v>
      </c>
      <c r="J63" s="448">
        <f t="shared" si="7"/>
        <v>0</v>
      </c>
      <c r="K63" s="143"/>
      <c r="L63" s="132"/>
    </row>
    <row r="64" spans="1:12" s="133" customFormat="1" ht="15.75" hidden="1" x14ac:dyDescent="0.25">
      <c r="A64" s="18" t="s">
        <v>18</v>
      </c>
      <c r="B64" s="439" t="s">
        <v>233</v>
      </c>
      <c r="C64" s="446" t="s">
        <v>30</v>
      </c>
      <c r="D64" s="446" t="s">
        <v>15</v>
      </c>
      <c r="E64" s="446" t="s">
        <v>19</v>
      </c>
      <c r="F64" s="447"/>
      <c r="G64" s="447"/>
      <c r="H64" s="448">
        <f>H65</f>
        <v>0</v>
      </c>
      <c r="I64" s="448">
        <f t="shared" si="7"/>
        <v>0</v>
      </c>
      <c r="J64" s="448">
        <f t="shared" si="7"/>
        <v>0</v>
      </c>
      <c r="K64" s="143"/>
      <c r="L64" s="132"/>
    </row>
    <row r="65" spans="1:12" s="133" customFormat="1" hidden="1" x14ac:dyDescent="0.2">
      <c r="A65" s="22" t="s">
        <v>58</v>
      </c>
      <c r="B65" s="440" t="s">
        <v>233</v>
      </c>
      <c r="C65" s="449" t="s">
        <v>30</v>
      </c>
      <c r="D65" s="449" t="s">
        <v>15</v>
      </c>
      <c r="E65" s="449" t="s">
        <v>40</v>
      </c>
      <c r="F65" s="138"/>
      <c r="G65" s="138"/>
      <c r="H65" s="144">
        <f>H66</f>
        <v>0</v>
      </c>
      <c r="I65" s="144">
        <f t="shared" si="7"/>
        <v>0</v>
      </c>
      <c r="J65" s="144">
        <f t="shared" si="7"/>
        <v>0</v>
      </c>
      <c r="K65" s="145"/>
      <c r="L65" s="132"/>
    </row>
    <row r="66" spans="1:12" s="133" customFormat="1" ht="30" hidden="1" x14ac:dyDescent="0.2">
      <c r="A66" s="461" t="s">
        <v>263</v>
      </c>
      <c r="B66" s="440" t="s">
        <v>233</v>
      </c>
      <c r="C66" s="449" t="s">
        <v>30</v>
      </c>
      <c r="D66" s="449" t="s">
        <v>15</v>
      </c>
      <c r="E66" s="449" t="s">
        <v>264</v>
      </c>
      <c r="F66" s="138"/>
      <c r="G66" s="138"/>
      <c r="H66" s="459">
        <f>H67+H68</f>
        <v>0</v>
      </c>
      <c r="I66" s="459">
        <f>I67+I68</f>
        <v>0</v>
      </c>
      <c r="J66" s="459">
        <f>J67+J68</f>
        <v>0</v>
      </c>
      <c r="K66" s="148"/>
      <c r="L66" s="132"/>
    </row>
    <row r="67" spans="1:12" s="133" customFormat="1" ht="60" hidden="1" x14ac:dyDescent="0.2">
      <c r="A67" s="22" t="s">
        <v>22</v>
      </c>
      <c r="B67" s="440" t="s">
        <v>233</v>
      </c>
      <c r="C67" s="449" t="s">
        <v>30</v>
      </c>
      <c r="D67" s="449" t="s">
        <v>15</v>
      </c>
      <c r="E67" s="449" t="s">
        <v>264</v>
      </c>
      <c r="F67" s="138" t="s">
        <v>23</v>
      </c>
      <c r="G67" s="138" t="s">
        <v>251</v>
      </c>
      <c r="H67" s="462"/>
      <c r="I67" s="462"/>
      <c r="J67" s="462"/>
      <c r="K67" s="149"/>
      <c r="L67" s="132"/>
    </row>
    <row r="68" spans="1:12" s="133" customFormat="1" ht="30" hidden="1" x14ac:dyDescent="0.2">
      <c r="A68" s="22" t="s">
        <v>26</v>
      </c>
      <c r="B68" s="440" t="s">
        <v>233</v>
      </c>
      <c r="C68" s="449" t="s">
        <v>30</v>
      </c>
      <c r="D68" s="449" t="s">
        <v>15</v>
      </c>
      <c r="E68" s="449" t="s">
        <v>264</v>
      </c>
      <c r="F68" s="138" t="s">
        <v>27</v>
      </c>
      <c r="G68" s="138" t="s">
        <v>251</v>
      </c>
      <c r="H68" s="459"/>
      <c r="I68" s="459"/>
      <c r="J68" s="459"/>
      <c r="K68" s="148"/>
      <c r="L68" s="132"/>
    </row>
    <row r="69" spans="1:12" s="133" customFormat="1" ht="15.75" hidden="1" x14ac:dyDescent="0.2">
      <c r="A69" s="454" t="s">
        <v>64</v>
      </c>
      <c r="B69" s="439" t="s">
        <v>233</v>
      </c>
      <c r="C69" s="446" t="s">
        <v>30</v>
      </c>
      <c r="D69" s="446" t="s">
        <v>65</v>
      </c>
      <c r="E69" s="449"/>
      <c r="F69" s="138"/>
      <c r="G69" s="138"/>
      <c r="H69" s="448">
        <f>H70+H84</f>
        <v>0</v>
      </c>
      <c r="I69" s="448">
        <f>I70+I84</f>
        <v>0</v>
      </c>
      <c r="J69" s="448">
        <f>J70+J84</f>
        <v>0</v>
      </c>
      <c r="K69" s="143"/>
      <c r="L69" s="132"/>
    </row>
    <row r="70" spans="1:12" s="133" customFormat="1" ht="63" hidden="1" x14ac:dyDescent="0.2">
      <c r="A70" s="454" t="s">
        <v>66</v>
      </c>
      <c r="B70" s="439" t="s">
        <v>233</v>
      </c>
      <c r="C70" s="446" t="s">
        <v>30</v>
      </c>
      <c r="D70" s="446" t="s">
        <v>65</v>
      </c>
      <c r="E70" s="446" t="s">
        <v>265</v>
      </c>
      <c r="F70" s="447"/>
      <c r="G70" s="447"/>
      <c r="H70" s="448">
        <f>H71+H75</f>
        <v>0</v>
      </c>
      <c r="I70" s="448">
        <f>I71+I75</f>
        <v>0</v>
      </c>
      <c r="J70" s="448">
        <f>J71+J75</f>
        <v>0</v>
      </c>
      <c r="K70" s="143"/>
      <c r="L70" s="132"/>
    </row>
    <row r="71" spans="1:12" s="133" customFormat="1" ht="15.75" hidden="1" x14ac:dyDescent="0.2">
      <c r="A71" s="463" t="s">
        <v>266</v>
      </c>
      <c r="B71" s="439" t="s">
        <v>233</v>
      </c>
      <c r="C71" s="446" t="s">
        <v>30</v>
      </c>
      <c r="D71" s="446" t="s">
        <v>65</v>
      </c>
      <c r="E71" s="446" t="s">
        <v>267</v>
      </c>
      <c r="F71" s="447"/>
      <c r="G71" s="447"/>
      <c r="H71" s="448">
        <f>H72</f>
        <v>0</v>
      </c>
      <c r="I71" s="448">
        <f>I72</f>
        <v>0</v>
      </c>
      <c r="J71" s="448">
        <f>J72</f>
        <v>0</v>
      </c>
      <c r="K71" s="143"/>
      <c r="L71" s="132"/>
    </row>
    <row r="72" spans="1:12" s="133" customFormat="1" ht="45" hidden="1" x14ac:dyDescent="0.2">
      <c r="A72" s="22" t="s">
        <v>268</v>
      </c>
      <c r="B72" s="440" t="s">
        <v>233</v>
      </c>
      <c r="C72" s="449" t="s">
        <v>30</v>
      </c>
      <c r="D72" s="449" t="s">
        <v>65</v>
      </c>
      <c r="E72" s="449" t="s">
        <v>269</v>
      </c>
      <c r="F72" s="138"/>
      <c r="G72" s="138"/>
      <c r="H72" s="144">
        <f>SUM(H73:H74)</f>
        <v>0</v>
      </c>
      <c r="I72" s="144">
        <f>SUM(I73:I74)</f>
        <v>0</v>
      </c>
      <c r="J72" s="144">
        <f>SUM(J73:J74)</f>
        <v>0</v>
      </c>
      <c r="K72" s="145"/>
      <c r="L72" s="132"/>
    </row>
    <row r="73" spans="1:12" s="133" customFormat="1" ht="60" hidden="1" x14ac:dyDescent="0.2">
      <c r="A73" s="22" t="s">
        <v>22</v>
      </c>
      <c r="B73" s="440" t="s">
        <v>233</v>
      </c>
      <c r="C73" s="449" t="s">
        <v>30</v>
      </c>
      <c r="D73" s="449" t="s">
        <v>65</v>
      </c>
      <c r="E73" s="449" t="s">
        <v>269</v>
      </c>
      <c r="F73" s="138" t="s">
        <v>23</v>
      </c>
      <c r="G73" s="138" t="s">
        <v>251</v>
      </c>
      <c r="H73" s="144"/>
      <c r="I73" s="144"/>
      <c r="J73" s="144"/>
      <c r="K73" s="145"/>
      <c r="L73" s="132"/>
    </row>
    <row r="74" spans="1:12" s="142" customFormat="1" ht="30.75" hidden="1" x14ac:dyDescent="0.25">
      <c r="A74" s="22" t="s">
        <v>26</v>
      </c>
      <c r="B74" s="440" t="s">
        <v>233</v>
      </c>
      <c r="C74" s="449" t="s">
        <v>30</v>
      </c>
      <c r="D74" s="449" t="s">
        <v>65</v>
      </c>
      <c r="E74" s="449" t="s">
        <v>269</v>
      </c>
      <c r="F74" s="138" t="s">
        <v>27</v>
      </c>
      <c r="G74" s="138" t="s">
        <v>251</v>
      </c>
      <c r="H74" s="144"/>
      <c r="I74" s="144"/>
      <c r="J74" s="144"/>
      <c r="K74" s="145"/>
      <c r="L74" s="141"/>
    </row>
    <row r="75" spans="1:12" s="133" customFormat="1" ht="30" hidden="1" x14ac:dyDescent="0.2">
      <c r="A75" s="37" t="s">
        <v>270</v>
      </c>
      <c r="B75" s="440" t="s">
        <v>233</v>
      </c>
      <c r="C75" s="449" t="s">
        <v>30</v>
      </c>
      <c r="D75" s="449" t="s">
        <v>65</v>
      </c>
      <c r="E75" s="46" t="s">
        <v>271</v>
      </c>
      <c r="F75" s="138"/>
      <c r="G75" s="138"/>
      <c r="H75" s="144">
        <f>H78+H80+H82+H76</f>
        <v>0</v>
      </c>
      <c r="I75" s="144">
        <f>I78+I80+I82+I76</f>
        <v>0</v>
      </c>
      <c r="J75" s="144">
        <f>J78+J80+J82+J76</f>
        <v>0</v>
      </c>
      <c r="K75" s="145"/>
      <c r="L75" s="132"/>
    </row>
    <row r="76" spans="1:12" s="133" customFormat="1" ht="45" hidden="1" x14ac:dyDescent="0.2">
      <c r="A76" s="37" t="s">
        <v>272</v>
      </c>
      <c r="B76" s="440" t="s">
        <v>233</v>
      </c>
      <c r="C76" s="449" t="s">
        <v>30</v>
      </c>
      <c r="D76" s="449" t="s">
        <v>65</v>
      </c>
      <c r="E76" s="46" t="s">
        <v>273</v>
      </c>
      <c r="F76" s="138"/>
      <c r="G76" s="138"/>
      <c r="H76" s="144">
        <f>H77</f>
        <v>0</v>
      </c>
      <c r="I76" s="144">
        <f>I77</f>
        <v>0</v>
      </c>
      <c r="J76" s="144">
        <f>J77</f>
        <v>0</v>
      </c>
      <c r="K76" s="145"/>
      <c r="L76" s="132"/>
    </row>
    <row r="77" spans="1:12" s="133" customFormat="1" hidden="1" x14ac:dyDescent="0.2">
      <c r="A77" s="22" t="s">
        <v>28</v>
      </c>
      <c r="B77" s="440" t="s">
        <v>233</v>
      </c>
      <c r="C77" s="449" t="s">
        <v>30</v>
      </c>
      <c r="D77" s="449" t="s">
        <v>65</v>
      </c>
      <c r="E77" s="46" t="s">
        <v>273</v>
      </c>
      <c r="F77" s="138" t="s">
        <v>29</v>
      </c>
      <c r="G77" s="138" t="s">
        <v>251</v>
      </c>
      <c r="H77" s="144"/>
      <c r="I77" s="144">
        <v>0</v>
      </c>
      <c r="J77" s="144">
        <v>0</v>
      </c>
      <c r="K77" s="145"/>
      <c r="L77" s="132"/>
    </row>
    <row r="78" spans="1:12" s="133" customFormat="1" ht="45" hidden="1" x14ac:dyDescent="0.2">
      <c r="A78" s="37" t="s">
        <v>274</v>
      </c>
      <c r="B78" s="440" t="s">
        <v>233</v>
      </c>
      <c r="C78" s="449" t="s">
        <v>30</v>
      </c>
      <c r="D78" s="449" t="s">
        <v>65</v>
      </c>
      <c r="E78" s="46" t="s">
        <v>275</v>
      </c>
      <c r="F78" s="138"/>
      <c r="G78" s="138"/>
      <c r="H78" s="144">
        <f>H79</f>
        <v>0</v>
      </c>
      <c r="I78" s="144">
        <v>0</v>
      </c>
      <c r="J78" s="144">
        <v>0</v>
      </c>
      <c r="K78" s="145"/>
      <c r="L78" s="132"/>
    </row>
    <row r="79" spans="1:12" s="133" customFormat="1" hidden="1" x14ac:dyDescent="0.2">
      <c r="A79" s="22" t="s">
        <v>28</v>
      </c>
      <c r="B79" s="440" t="s">
        <v>233</v>
      </c>
      <c r="C79" s="449" t="s">
        <v>30</v>
      </c>
      <c r="D79" s="449" t="s">
        <v>65</v>
      </c>
      <c r="E79" s="46" t="s">
        <v>275</v>
      </c>
      <c r="F79" s="138" t="s">
        <v>29</v>
      </c>
      <c r="G79" s="138" t="s">
        <v>251</v>
      </c>
      <c r="H79" s="144"/>
      <c r="I79" s="144">
        <v>0</v>
      </c>
      <c r="J79" s="144">
        <v>0</v>
      </c>
      <c r="K79" s="145"/>
      <c r="L79" s="132"/>
    </row>
    <row r="80" spans="1:12" s="133" customFormat="1" ht="45" hidden="1" x14ac:dyDescent="0.2">
      <c r="A80" s="37" t="s">
        <v>276</v>
      </c>
      <c r="B80" s="440" t="s">
        <v>233</v>
      </c>
      <c r="C80" s="449" t="s">
        <v>30</v>
      </c>
      <c r="D80" s="449" t="s">
        <v>65</v>
      </c>
      <c r="E80" s="46" t="s">
        <v>277</v>
      </c>
      <c r="F80" s="138"/>
      <c r="G80" s="138"/>
      <c r="H80" s="144">
        <f>H81</f>
        <v>0</v>
      </c>
      <c r="I80" s="144">
        <f>I81</f>
        <v>0</v>
      </c>
      <c r="J80" s="144">
        <f>J81</f>
        <v>0</v>
      </c>
      <c r="K80" s="145"/>
      <c r="L80" s="132"/>
    </row>
    <row r="81" spans="1:12" s="133" customFormat="1" hidden="1" x14ac:dyDescent="0.2">
      <c r="A81" s="22" t="s">
        <v>28</v>
      </c>
      <c r="B81" s="440" t="s">
        <v>233</v>
      </c>
      <c r="C81" s="449" t="s">
        <v>30</v>
      </c>
      <c r="D81" s="449" t="s">
        <v>65</v>
      </c>
      <c r="E81" s="46" t="s">
        <v>277</v>
      </c>
      <c r="F81" s="138" t="s">
        <v>29</v>
      </c>
      <c r="G81" s="138" t="s">
        <v>251</v>
      </c>
      <c r="H81" s="144"/>
      <c r="I81" s="144">
        <v>0</v>
      </c>
      <c r="J81" s="144">
        <v>0</v>
      </c>
      <c r="K81" s="145"/>
      <c r="L81" s="132"/>
    </row>
    <row r="82" spans="1:12" s="133" customFormat="1" ht="45" hidden="1" x14ac:dyDescent="0.2">
      <c r="A82" s="22" t="s">
        <v>278</v>
      </c>
      <c r="B82" s="440" t="s">
        <v>233</v>
      </c>
      <c r="C82" s="449" t="s">
        <v>30</v>
      </c>
      <c r="D82" s="449" t="s">
        <v>65</v>
      </c>
      <c r="E82" s="46" t="s">
        <v>279</v>
      </c>
      <c r="F82" s="138"/>
      <c r="G82" s="138"/>
      <c r="H82" s="144">
        <f>H83</f>
        <v>0</v>
      </c>
      <c r="I82" s="144">
        <f>I83</f>
        <v>0</v>
      </c>
      <c r="J82" s="144">
        <f>J83</f>
        <v>0</v>
      </c>
      <c r="K82" s="145"/>
      <c r="L82" s="132"/>
    </row>
    <row r="83" spans="1:12" s="133" customFormat="1" hidden="1" x14ac:dyDescent="0.2">
      <c r="A83" s="22" t="s">
        <v>28</v>
      </c>
      <c r="B83" s="440" t="s">
        <v>233</v>
      </c>
      <c r="C83" s="449" t="s">
        <v>30</v>
      </c>
      <c r="D83" s="449" t="s">
        <v>65</v>
      </c>
      <c r="E83" s="46" t="s">
        <v>279</v>
      </c>
      <c r="F83" s="138" t="s">
        <v>29</v>
      </c>
      <c r="G83" s="138" t="s">
        <v>251</v>
      </c>
      <c r="H83" s="144"/>
      <c r="I83" s="144"/>
      <c r="J83" s="144"/>
      <c r="K83" s="145"/>
      <c r="L83" s="132"/>
    </row>
    <row r="84" spans="1:12" s="133" customFormat="1" ht="15.75" hidden="1" x14ac:dyDescent="0.2">
      <c r="A84" s="454" t="s">
        <v>18</v>
      </c>
      <c r="B84" s="439" t="s">
        <v>233</v>
      </c>
      <c r="C84" s="446" t="s">
        <v>30</v>
      </c>
      <c r="D84" s="446" t="s">
        <v>65</v>
      </c>
      <c r="E84" s="78">
        <v>9900000000</v>
      </c>
      <c r="F84" s="447"/>
      <c r="G84" s="447"/>
      <c r="H84" s="448">
        <f>H85</f>
        <v>0</v>
      </c>
      <c r="I84" s="448">
        <f t="shared" ref="I84:J86" si="8">I85</f>
        <v>0</v>
      </c>
      <c r="J84" s="448">
        <f t="shared" si="8"/>
        <v>0</v>
      </c>
      <c r="K84" s="143"/>
      <c r="L84" s="132"/>
    </row>
    <row r="85" spans="1:12" s="133" customFormat="1" hidden="1" x14ac:dyDescent="0.2">
      <c r="A85" s="455" t="s">
        <v>86</v>
      </c>
      <c r="B85" s="440" t="s">
        <v>233</v>
      </c>
      <c r="C85" s="449" t="s">
        <v>30</v>
      </c>
      <c r="D85" s="449" t="s">
        <v>65</v>
      </c>
      <c r="E85" s="46">
        <v>9960000000</v>
      </c>
      <c r="F85" s="138"/>
      <c r="G85" s="138"/>
      <c r="H85" s="144">
        <f>H86</f>
        <v>0</v>
      </c>
      <c r="I85" s="144">
        <f t="shared" si="8"/>
        <v>0</v>
      </c>
      <c r="J85" s="144">
        <f t="shared" si="8"/>
        <v>0</v>
      </c>
      <c r="K85" s="145"/>
      <c r="L85" s="132"/>
    </row>
    <row r="86" spans="1:12" s="133" customFormat="1" ht="45" hidden="1" x14ac:dyDescent="0.2">
      <c r="A86" s="150" t="s">
        <v>280</v>
      </c>
      <c r="B86" s="440" t="s">
        <v>233</v>
      </c>
      <c r="C86" s="449" t="s">
        <v>30</v>
      </c>
      <c r="D86" s="449" t="s">
        <v>65</v>
      </c>
      <c r="E86" s="449" t="s">
        <v>281</v>
      </c>
      <c r="F86" s="138"/>
      <c r="G86" s="138"/>
      <c r="H86" s="464">
        <f>H87</f>
        <v>0</v>
      </c>
      <c r="I86" s="464">
        <f t="shared" si="8"/>
        <v>0</v>
      </c>
      <c r="J86" s="464">
        <f t="shared" si="8"/>
        <v>0</v>
      </c>
      <c r="K86" s="151"/>
      <c r="L86" s="151"/>
    </row>
    <row r="87" spans="1:12" s="133" customFormat="1" hidden="1" x14ac:dyDescent="0.2">
      <c r="A87" s="37" t="s">
        <v>86</v>
      </c>
      <c r="B87" s="440" t="s">
        <v>233</v>
      </c>
      <c r="C87" s="449" t="s">
        <v>30</v>
      </c>
      <c r="D87" s="449" t="s">
        <v>65</v>
      </c>
      <c r="E87" s="449" t="s">
        <v>281</v>
      </c>
      <c r="F87" s="138" t="s">
        <v>144</v>
      </c>
      <c r="G87" s="138" t="s">
        <v>251</v>
      </c>
      <c r="H87" s="464"/>
      <c r="I87" s="464"/>
      <c r="J87" s="464"/>
      <c r="K87" s="151"/>
      <c r="L87" s="132"/>
    </row>
    <row r="88" spans="1:12" s="133" customFormat="1" ht="15.75" x14ac:dyDescent="0.2">
      <c r="A88" s="465" t="s">
        <v>87</v>
      </c>
      <c r="B88" s="439" t="s">
        <v>233</v>
      </c>
      <c r="C88" s="446" t="s">
        <v>34</v>
      </c>
      <c r="D88" s="446"/>
      <c r="E88" s="446"/>
      <c r="F88" s="447"/>
      <c r="G88" s="447"/>
      <c r="H88" s="448">
        <f>H89+H100+H131+H148+H156+H143</f>
        <v>42650.13</v>
      </c>
      <c r="I88" s="448">
        <f>I89+I100+I131+I148+I156+I143</f>
        <v>0</v>
      </c>
      <c r="J88" s="448">
        <f>J89+J100+J131+J148+J156+J143</f>
        <v>0</v>
      </c>
      <c r="K88" s="143"/>
      <c r="L88" s="132"/>
    </row>
    <row r="89" spans="1:12" s="133" customFormat="1" ht="15.75" hidden="1" x14ac:dyDescent="0.2">
      <c r="A89" s="465" t="s">
        <v>88</v>
      </c>
      <c r="B89" s="439" t="s">
        <v>233</v>
      </c>
      <c r="C89" s="446" t="s">
        <v>34</v>
      </c>
      <c r="D89" s="446" t="s">
        <v>15</v>
      </c>
      <c r="E89" s="446"/>
      <c r="F89" s="446"/>
      <c r="G89" s="446"/>
      <c r="H89" s="448">
        <f>H90</f>
        <v>0</v>
      </c>
      <c r="I89" s="448">
        <f>I90</f>
        <v>0</v>
      </c>
      <c r="J89" s="448">
        <f>J90</f>
        <v>0</v>
      </c>
      <c r="K89" s="143"/>
      <c r="L89" s="132"/>
    </row>
    <row r="90" spans="1:12" s="133" customFormat="1" ht="15.75" hidden="1" x14ac:dyDescent="0.25">
      <c r="A90" s="18" t="s">
        <v>89</v>
      </c>
      <c r="B90" s="439" t="s">
        <v>233</v>
      </c>
      <c r="C90" s="446" t="s">
        <v>34</v>
      </c>
      <c r="D90" s="446" t="s">
        <v>15</v>
      </c>
      <c r="E90" s="446" t="s">
        <v>282</v>
      </c>
      <c r="F90" s="446"/>
      <c r="G90" s="446"/>
      <c r="H90" s="448">
        <f>H91+H97</f>
        <v>0</v>
      </c>
      <c r="I90" s="448">
        <f>I91+I97</f>
        <v>0</v>
      </c>
      <c r="J90" s="448">
        <f>J91+J97</f>
        <v>0</v>
      </c>
      <c r="K90" s="143"/>
      <c r="L90" s="132"/>
    </row>
    <row r="91" spans="1:12" s="133" customFormat="1" ht="31.5" hidden="1" x14ac:dyDescent="0.2">
      <c r="A91" s="466" t="s">
        <v>283</v>
      </c>
      <c r="B91" s="467" t="s">
        <v>233</v>
      </c>
      <c r="C91" s="468" t="s">
        <v>34</v>
      </c>
      <c r="D91" s="468" t="s">
        <v>15</v>
      </c>
      <c r="E91" s="446" t="s">
        <v>284</v>
      </c>
      <c r="F91" s="446"/>
      <c r="G91" s="446"/>
      <c r="H91" s="469">
        <f>H94+H92</f>
        <v>0</v>
      </c>
      <c r="I91" s="469">
        <f>I94+I92</f>
        <v>0</v>
      </c>
      <c r="J91" s="469">
        <f>J94+J92</f>
        <v>0</v>
      </c>
      <c r="K91" s="143"/>
      <c r="L91" s="132"/>
    </row>
    <row r="92" spans="1:12" s="133" customFormat="1" ht="30" hidden="1" x14ac:dyDescent="0.2">
      <c r="A92" s="470" t="s">
        <v>172</v>
      </c>
      <c r="B92" s="471" t="s">
        <v>233</v>
      </c>
      <c r="C92" s="472" t="s">
        <v>34</v>
      </c>
      <c r="D92" s="472" t="s">
        <v>15</v>
      </c>
      <c r="E92" s="449" t="s">
        <v>285</v>
      </c>
      <c r="F92" s="449"/>
      <c r="G92" s="449"/>
      <c r="H92" s="473">
        <f>H93</f>
        <v>0</v>
      </c>
      <c r="I92" s="473">
        <f>I93</f>
        <v>0</v>
      </c>
      <c r="J92" s="473">
        <f>J93</f>
        <v>0</v>
      </c>
      <c r="K92" s="145"/>
      <c r="L92" s="132"/>
    </row>
    <row r="93" spans="1:12" s="133" customFormat="1" ht="60" hidden="1" x14ac:dyDescent="0.2">
      <c r="A93" s="22" t="s">
        <v>22</v>
      </c>
      <c r="B93" s="471" t="s">
        <v>233</v>
      </c>
      <c r="C93" s="472" t="s">
        <v>34</v>
      </c>
      <c r="D93" s="472" t="s">
        <v>15</v>
      </c>
      <c r="E93" s="449" t="s">
        <v>285</v>
      </c>
      <c r="F93" s="449" t="s">
        <v>23</v>
      </c>
      <c r="G93" s="449" t="s">
        <v>251</v>
      </c>
      <c r="H93" s="473"/>
      <c r="I93" s="473"/>
      <c r="J93" s="473"/>
      <c r="K93" s="145"/>
      <c r="L93" s="132"/>
    </row>
    <row r="94" spans="1:12" s="133" customFormat="1" ht="45" hidden="1" x14ac:dyDescent="0.2">
      <c r="A94" s="474" t="s">
        <v>286</v>
      </c>
      <c r="B94" s="440" t="s">
        <v>233</v>
      </c>
      <c r="C94" s="449" t="s">
        <v>34</v>
      </c>
      <c r="D94" s="449" t="s">
        <v>15</v>
      </c>
      <c r="E94" s="449" t="s">
        <v>287</v>
      </c>
      <c r="F94" s="449"/>
      <c r="G94" s="449"/>
      <c r="H94" s="464">
        <f>SUM(H95:H96)</f>
        <v>0</v>
      </c>
      <c r="I94" s="464">
        <f>SUM(I95:I96)</f>
        <v>0</v>
      </c>
      <c r="J94" s="464">
        <f>SUM(J95:J96)</f>
        <v>0</v>
      </c>
      <c r="K94" s="151"/>
      <c r="L94" s="132"/>
    </row>
    <row r="95" spans="1:12" s="133" customFormat="1" ht="60" hidden="1" x14ac:dyDescent="0.2">
      <c r="A95" s="22" t="s">
        <v>22</v>
      </c>
      <c r="B95" s="440" t="s">
        <v>233</v>
      </c>
      <c r="C95" s="449" t="s">
        <v>34</v>
      </c>
      <c r="D95" s="449" t="s">
        <v>15</v>
      </c>
      <c r="E95" s="449" t="s">
        <v>287</v>
      </c>
      <c r="F95" s="449" t="s">
        <v>23</v>
      </c>
      <c r="G95" s="138" t="s">
        <v>251</v>
      </c>
      <c r="H95" s="464"/>
      <c r="I95" s="464"/>
      <c r="J95" s="464"/>
      <c r="K95" s="151"/>
      <c r="L95" s="132"/>
    </row>
    <row r="96" spans="1:12" s="133" customFormat="1" ht="30" hidden="1" x14ac:dyDescent="0.2">
      <c r="A96" s="22" t="s">
        <v>26</v>
      </c>
      <c r="B96" s="440" t="s">
        <v>233</v>
      </c>
      <c r="C96" s="449" t="s">
        <v>34</v>
      </c>
      <c r="D96" s="449" t="s">
        <v>15</v>
      </c>
      <c r="E96" s="449" t="s">
        <v>287</v>
      </c>
      <c r="F96" s="449" t="s">
        <v>27</v>
      </c>
      <c r="G96" s="138" t="s">
        <v>251</v>
      </c>
      <c r="H96" s="464"/>
      <c r="I96" s="464"/>
      <c r="J96" s="464"/>
      <c r="K96" s="151"/>
      <c r="L96" s="132"/>
    </row>
    <row r="97" spans="1:12" s="133" customFormat="1" ht="15.75" hidden="1" x14ac:dyDescent="0.2">
      <c r="A97" s="475" t="s">
        <v>288</v>
      </c>
      <c r="B97" s="439" t="s">
        <v>233</v>
      </c>
      <c r="C97" s="446" t="s">
        <v>34</v>
      </c>
      <c r="D97" s="446" t="s">
        <v>15</v>
      </c>
      <c r="E97" s="446" t="s">
        <v>289</v>
      </c>
      <c r="F97" s="447"/>
      <c r="G97" s="447"/>
      <c r="H97" s="476">
        <f t="shared" ref="H97:J98" si="9">H98</f>
        <v>0</v>
      </c>
      <c r="I97" s="476">
        <f t="shared" si="9"/>
        <v>0</v>
      </c>
      <c r="J97" s="476">
        <f t="shared" si="9"/>
        <v>0</v>
      </c>
      <c r="K97" s="152"/>
      <c r="L97" s="132"/>
    </row>
    <row r="98" spans="1:12" s="133" customFormat="1" ht="60" hidden="1" x14ac:dyDescent="0.2">
      <c r="A98" s="474" t="s">
        <v>290</v>
      </c>
      <c r="B98" s="440" t="s">
        <v>233</v>
      </c>
      <c r="C98" s="449" t="s">
        <v>34</v>
      </c>
      <c r="D98" s="449" t="s">
        <v>15</v>
      </c>
      <c r="E98" s="449" t="s">
        <v>291</v>
      </c>
      <c r="F98" s="138"/>
      <c r="G98" s="138"/>
      <c r="H98" s="464">
        <f t="shared" si="9"/>
        <v>0</v>
      </c>
      <c r="I98" s="464">
        <f t="shared" si="9"/>
        <v>0</v>
      </c>
      <c r="J98" s="464">
        <f t="shared" si="9"/>
        <v>0</v>
      </c>
      <c r="K98" s="151"/>
      <c r="L98" s="132"/>
    </row>
    <row r="99" spans="1:12" s="133" customFormat="1" ht="60" hidden="1" x14ac:dyDescent="0.2">
      <c r="A99" s="22" t="s">
        <v>22</v>
      </c>
      <c r="B99" s="440" t="s">
        <v>233</v>
      </c>
      <c r="C99" s="449" t="s">
        <v>34</v>
      </c>
      <c r="D99" s="449" t="s">
        <v>15</v>
      </c>
      <c r="E99" s="449" t="s">
        <v>291</v>
      </c>
      <c r="F99" s="138" t="s">
        <v>23</v>
      </c>
      <c r="G99" s="138" t="s">
        <v>251</v>
      </c>
      <c r="H99" s="464"/>
      <c r="I99" s="464"/>
      <c r="J99" s="139"/>
      <c r="K99" s="140"/>
      <c r="L99" s="132"/>
    </row>
    <row r="100" spans="1:12" s="133" customFormat="1" ht="15.75" hidden="1" x14ac:dyDescent="0.2">
      <c r="A100" s="477" t="s">
        <v>92</v>
      </c>
      <c r="B100" s="439" t="s">
        <v>233</v>
      </c>
      <c r="C100" s="446" t="s">
        <v>34</v>
      </c>
      <c r="D100" s="446" t="s">
        <v>17</v>
      </c>
      <c r="E100" s="446"/>
      <c r="F100" s="447"/>
      <c r="G100" s="447"/>
      <c r="H100" s="448">
        <f>H101+H127</f>
        <v>0</v>
      </c>
      <c r="I100" s="448">
        <f>I101+I127</f>
        <v>0</v>
      </c>
      <c r="J100" s="448">
        <f>J101+J127</f>
        <v>0</v>
      </c>
      <c r="K100" s="143"/>
      <c r="L100" s="132"/>
    </row>
    <row r="101" spans="1:12" s="133" customFormat="1" ht="15.75" hidden="1" x14ac:dyDescent="0.25">
      <c r="A101" s="18" t="s">
        <v>89</v>
      </c>
      <c r="B101" s="439" t="s">
        <v>233</v>
      </c>
      <c r="C101" s="446" t="s">
        <v>34</v>
      </c>
      <c r="D101" s="446" t="s">
        <v>17</v>
      </c>
      <c r="E101" s="446" t="s">
        <v>282</v>
      </c>
      <c r="F101" s="447"/>
      <c r="G101" s="447"/>
      <c r="H101" s="448">
        <f>H123+H102</f>
        <v>0</v>
      </c>
      <c r="I101" s="448">
        <f>I123+I102</f>
        <v>0</v>
      </c>
      <c r="J101" s="448">
        <f>J123+J102</f>
        <v>0</v>
      </c>
      <c r="K101" s="143"/>
      <c r="L101" s="132"/>
    </row>
    <row r="102" spans="1:12" s="133" customFormat="1" ht="31.5" hidden="1" x14ac:dyDescent="0.2">
      <c r="A102" s="466" t="s">
        <v>283</v>
      </c>
      <c r="B102" s="439" t="s">
        <v>233</v>
      </c>
      <c r="C102" s="446" t="s">
        <v>34</v>
      </c>
      <c r="D102" s="446" t="s">
        <v>17</v>
      </c>
      <c r="E102" s="446" t="s">
        <v>284</v>
      </c>
      <c r="F102" s="447"/>
      <c r="G102" s="447"/>
      <c r="H102" s="448">
        <f>H103+H109+H113+H117+H120+H106</f>
        <v>0</v>
      </c>
      <c r="I102" s="448">
        <f>I103+I109+I113+I117+I120+I106</f>
        <v>0</v>
      </c>
      <c r="J102" s="448">
        <f>J103+J109+J113+J117+J120+J106</f>
        <v>0</v>
      </c>
      <c r="K102" s="143"/>
      <c r="L102" s="132"/>
    </row>
    <row r="103" spans="1:12" s="133" customFormat="1" ht="120" hidden="1" x14ac:dyDescent="0.2">
      <c r="A103" s="478" t="s">
        <v>292</v>
      </c>
      <c r="B103" s="440" t="s">
        <v>233</v>
      </c>
      <c r="C103" s="449" t="s">
        <v>34</v>
      </c>
      <c r="D103" s="449" t="s">
        <v>17</v>
      </c>
      <c r="E103" s="449" t="s">
        <v>293</v>
      </c>
      <c r="F103" s="138"/>
      <c r="G103" s="138"/>
      <c r="H103" s="144">
        <f>SUM(H104:H105)</f>
        <v>0</v>
      </c>
      <c r="I103" s="144">
        <f>SUM(I104:I105)</f>
        <v>0</v>
      </c>
      <c r="J103" s="144">
        <f>SUM(J104:J105)</f>
        <v>0</v>
      </c>
      <c r="K103" s="145"/>
      <c r="L103" s="132"/>
    </row>
    <row r="104" spans="1:12" s="133" customFormat="1" ht="60" hidden="1" x14ac:dyDescent="0.2">
      <c r="A104" s="22" t="s">
        <v>22</v>
      </c>
      <c r="B104" s="440" t="s">
        <v>233</v>
      </c>
      <c r="C104" s="449" t="s">
        <v>34</v>
      </c>
      <c r="D104" s="449" t="s">
        <v>17</v>
      </c>
      <c r="E104" s="449" t="s">
        <v>293</v>
      </c>
      <c r="F104" s="138" t="s">
        <v>23</v>
      </c>
      <c r="G104" s="138" t="s">
        <v>251</v>
      </c>
      <c r="H104" s="144"/>
      <c r="I104" s="144"/>
      <c r="J104" s="144"/>
      <c r="K104" s="145"/>
      <c r="L104" s="132"/>
    </row>
    <row r="105" spans="1:12" s="142" customFormat="1" ht="30" hidden="1" x14ac:dyDescent="0.25">
      <c r="A105" s="474" t="s">
        <v>56</v>
      </c>
      <c r="B105" s="440" t="s">
        <v>233</v>
      </c>
      <c r="C105" s="449" t="s">
        <v>34</v>
      </c>
      <c r="D105" s="449" t="s">
        <v>17</v>
      </c>
      <c r="E105" s="449" t="s">
        <v>293</v>
      </c>
      <c r="F105" s="138" t="s">
        <v>57</v>
      </c>
      <c r="G105" s="138" t="s">
        <v>251</v>
      </c>
      <c r="H105" s="144"/>
      <c r="I105" s="144"/>
      <c r="J105" s="144"/>
      <c r="K105" s="145"/>
      <c r="L105" s="141"/>
    </row>
    <row r="106" spans="1:12" s="133" customFormat="1" ht="30" hidden="1" x14ac:dyDescent="0.2">
      <c r="A106" s="22" t="s">
        <v>172</v>
      </c>
      <c r="B106" s="440" t="s">
        <v>233</v>
      </c>
      <c r="C106" s="449" t="s">
        <v>34</v>
      </c>
      <c r="D106" s="449" t="s">
        <v>17</v>
      </c>
      <c r="E106" s="449" t="s">
        <v>294</v>
      </c>
      <c r="F106" s="138"/>
      <c r="G106" s="138"/>
      <c r="H106" s="144">
        <f>SUM(H107:H108)</f>
        <v>0</v>
      </c>
      <c r="I106" s="144">
        <f>SUM(I107:I108)</f>
        <v>0</v>
      </c>
      <c r="J106" s="144">
        <f>SUM(J107:J108)</f>
        <v>0</v>
      </c>
      <c r="K106" s="145"/>
      <c r="L106" s="132"/>
    </row>
    <row r="107" spans="1:12" s="133" customFormat="1" ht="60" hidden="1" x14ac:dyDescent="0.2">
      <c r="A107" s="22" t="s">
        <v>22</v>
      </c>
      <c r="B107" s="440" t="s">
        <v>233</v>
      </c>
      <c r="C107" s="449" t="s">
        <v>34</v>
      </c>
      <c r="D107" s="449" t="s">
        <v>17</v>
      </c>
      <c r="E107" s="449" t="s">
        <v>294</v>
      </c>
      <c r="F107" s="138" t="s">
        <v>23</v>
      </c>
      <c r="G107" s="138" t="s">
        <v>251</v>
      </c>
      <c r="H107" s="144"/>
      <c r="I107" s="144"/>
      <c r="J107" s="144"/>
      <c r="K107" s="145"/>
      <c r="L107" s="132"/>
    </row>
    <row r="108" spans="1:12" s="142" customFormat="1" ht="30" hidden="1" x14ac:dyDescent="0.25">
      <c r="A108" s="474" t="s">
        <v>56</v>
      </c>
      <c r="B108" s="440" t="s">
        <v>233</v>
      </c>
      <c r="C108" s="449" t="s">
        <v>34</v>
      </c>
      <c r="D108" s="449" t="s">
        <v>17</v>
      </c>
      <c r="E108" s="449" t="s">
        <v>294</v>
      </c>
      <c r="F108" s="138" t="s">
        <v>57</v>
      </c>
      <c r="G108" s="138" t="s">
        <v>251</v>
      </c>
      <c r="H108" s="144"/>
      <c r="I108" s="144"/>
      <c r="J108" s="144"/>
      <c r="K108" s="145"/>
      <c r="L108" s="141"/>
    </row>
    <row r="109" spans="1:12" s="133" customFormat="1" ht="75" hidden="1" x14ac:dyDescent="0.2">
      <c r="A109" s="37" t="s">
        <v>295</v>
      </c>
      <c r="B109" s="440" t="s">
        <v>233</v>
      </c>
      <c r="C109" s="449" t="s">
        <v>34</v>
      </c>
      <c r="D109" s="449" t="s">
        <v>17</v>
      </c>
      <c r="E109" s="449" t="s">
        <v>296</v>
      </c>
      <c r="F109" s="138"/>
      <c r="G109" s="138"/>
      <c r="H109" s="144">
        <f>H110+H111+H112</f>
        <v>0</v>
      </c>
      <c r="I109" s="144">
        <f>I110+I111+I112</f>
        <v>0</v>
      </c>
      <c r="J109" s="144">
        <f>J110+J111+J112</f>
        <v>0</v>
      </c>
      <c r="K109" s="145"/>
      <c r="L109" s="132"/>
    </row>
    <row r="110" spans="1:12" s="133" customFormat="1" ht="60" hidden="1" x14ac:dyDescent="0.2">
      <c r="A110" s="22" t="s">
        <v>22</v>
      </c>
      <c r="B110" s="440" t="s">
        <v>233</v>
      </c>
      <c r="C110" s="449" t="s">
        <v>34</v>
      </c>
      <c r="D110" s="449" t="s">
        <v>17</v>
      </c>
      <c r="E110" s="449" t="s">
        <v>296</v>
      </c>
      <c r="F110" s="138" t="s">
        <v>23</v>
      </c>
      <c r="G110" s="138" t="s">
        <v>251</v>
      </c>
      <c r="H110" s="144"/>
      <c r="I110" s="144"/>
      <c r="J110" s="139"/>
      <c r="K110" s="140"/>
      <c r="L110" s="132"/>
    </row>
    <row r="111" spans="1:12" s="142" customFormat="1" ht="30.75" hidden="1" x14ac:dyDescent="0.25">
      <c r="A111" s="22" t="s">
        <v>26</v>
      </c>
      <c r="B111" s="440" t="s">
        <v>233</v>
      </c>
      <c r="C111" s="449" t="s">
        <v>34</v>
      </c>
      <c r="D111" s="449" t="s">
        <v>17</v>
      </c>
      <c r="E111" s="449" t="s">
        <v>296</v>
      </c>
      <c r="F111" s="138" t="s">
        <v>27</v>
      </c>
      <c r="G111" s="138" t="s">
        <v>251</v>
      </c>
      <c r="H111" s="144"/>
      <c r="I111" s="144"/>
      <c r="J111" s="139"/>
      <c r="K111" s="140"/>
      <c r="L111" s="141"/>
    </row>
    <row r="112" spans="1:12" s="133" customFormat="1" ht="30" hidden="1" x14ac:dyDescent="0.2">
      <c r="A112" s="474" t="s">
        <v>56</v>
      </c>
      <c r="B112" s="440" t="s">
        <v>233</v>
      </c>
      <c r="C112" s="449" t="s">
        <v>34</v>
      </c>
      <c r="D112" s="449" t="s">
        <v>17</v>
      </c>
      <c r="E112" s="449" t="s">
        <v>296</v>
      </c>
      <c r="F112" s="138" t="s">
        <v>57</v>
      </c>
      <c r="G112" s="138" t="s">
        <v>251</v>
      </c>
      <c r="H112" s="144"/>
      <c r="I112" s="144"/>
      <c r="J112" s="139"/>
      <c r="K112" s="140"/>
      <c r="L112" s="132"/>
    </row>
    <row r="113" spans="1:12" s="133" customFormat="1" ht="105" hidden="1" x14ac:dyDescent="0.2">
      <c r="A113" s="150" t="s">
        <v>297</v>
      </c>
      <c r="B113" s="440" t="s">
        <v>233</v>
      </c>
      <c r="C113" s="449" t="s">
        <v>34</v>
      </c>
      <c r="D113" s="449" t="s">
        <v>17</v>
      </c>
      <c r="E113" s="449" t="s">
        <v>298</v>
      </c>
      <c r="F113" s="138"/>
      <c r="G113" s="138"/>
      <c r="H113" s="144">
        <f>SUM(H114:H116)</f>
        <v>0</v>
      </c>
      <c r="I113" s="144">
        <f>SUM(I114:I116)</f>
        <v>0</v>
      </c>
      <c r="J113" s="144">
        <f>SUM(J114:J116)</f>
        <v>0</v>
      </c>
      <c r="K113" s="145"/>
      <c r="L113" s="132"/>
    </row>
    <row r="114" spans="1:12" s="142" customFormat="1" ht="60.75" hidden="1" x14ac:dyDescent="0.25">
      <c r="A114" s="22" t="s">
        <v>22</v>
      </c>
      <c r="B114" s="440" t="s">
        <v>233</v>
      </c>
      <c r="C114" s="449" t="s">
        <v>34</v>
      </c>
      <c r="D114" s="449" t="s">
        <v>17</v>
      </c>
      <c r="E114" s="449" t="s">
        <v>298</v>
      </c>
      <c r="F114" s="138" t="s">
        <v>23</v>
      </c>
      <c r="G114" s="138" t="s">
        <v>251</v>
      </c>
      <c r="H114" s="144"/>
      <c r="I114" s="144"/>
      <c r="J114" s="144"/>
      <c r="K114" s="145"/>
      <c r="L114" s="141"/>
    </row>
    <row r="115" spans="1:12" s="133" customFormat="1" ht="30" hidden="1" x14ac:dyDescent="0.2">
      <c r="A115" s="22" t="s">
        <v>26</v>
      </c>
      <c r="B115" s="440" t="s">
        <v>233</v>
      </c>
      <c r="C115" s="449" t="s">
        <v>34</v>
      </c>
      <c r="D115" s="449" t="s">
        <v>17</v>
      </c>
      <c r="E115" s="449" t="s">
        <v>298</v>
      </c>
      <c r="F115" s="138" t="s">
        <v>27</v>
      </c>
      <c r="G115" s="138" t="s">
        <v>251</v>
      </c>
      <c r="H115" s="144"/>
      <c r="I115" s="144"/>
      <c r="J115" s="144"/>
      <c r="K115" s="145"/>
      <c r="L115" s="132"/>
    </row>
    <row r="116" spans="1:12" s="133" customFormat="1" hidden="1" x14ac:dyDescent="0.2">
      <c r="A116" s="22" t="s">
        <v>28</v>
      </c>
      <c r="B116" s="440" t="s">
        <v>233</v>
      </c>
      <c r="C116" s="449" t="s">
        <v>34</v>
      </c>
      <c r="D116" s="449" t="s">
        <v>17</v>
      </c>
      <c r="E116" s="449" t="s">
        <v>298</v>
      </c>
      <c r="F116" s="138" t="s">
        <v>29</v>
      </c>
      <c r="G116" s="138" t="s">
        <v>251</v>
      </c>
      <c r="H116" s="144"/>
      <c r="I116" s="144"/>
      <c r="J116" s="139"/>
      <c r="K116" s="140"/>
      <c r="L116" s="132"/>
    </row>
    <row r="117" spans="1:12" s="133" customFormat="1" ht="120" hidden="1" x14ac:dyDescent="0.2">
      <c r="A117" s="22" t="s">
        <v>299</v>
      </c>
      <c r="B117" s="440" t="s">
        <v>233</v>
      </c>
      <c r="C117" s="449" t="s">
        <v>34</v>
      </c>
      <c r="D117" s="449" t="s">
        <v>17</v>
      </c>
      <c r="E117" s="449" t="s">
        <v>300</v>
      </c>
      <c r="F117" s="138"/>
      <c r="G117" s="138"/>
      <c r="H117" s="144">
        <f>SUM(H118:H119)</f>
        <v>0</v>
      </c>
      <c r="I117" s="144">
        <f>SUM(I118:I119)</f>
        <v>0</v>
      </c>
      <c r="J117" s="144">
        <f>SUM(J118:J119)</f>
        <v>0</v>
      </c>
      <c r="K117" s="145"/>
      <c r="L117" s="132"/>
    </row>
    <row r="118" spans="1:12" s="133" customFormat="1" ht="60" hidden="1" x14ac:dyDescent="0.2">
      <c r="A118" s="22" t="s">
        <v>22</v>
      </c>
      <c r="B118" s="440" t="s">
        <v>233</v>
      </c>
      <c r="C118" s="449" t="s">
        <v>34</v>
      </c>
      <c r="D118" s="449" t="s">
        <v>17</v>
      </c>
      <c r="E118" s="449" t="s">
        <v>300</v>
      </c>
      <c r="F118" s="138" t="s">
        <v>23</v>
      </c>
      <c r="G118" s="138" t="s">
        <v>251</v>
      </c>
      <c r="H118" s="144"/>
      <c r="I118" s="144"/>
      <c r="J118" s="139"/>
      <c r="K118" s="140"/>
      <c r="L118" s="132"/>
    </row>
    <row r="119" spans="1:12" s="142" customFormat="1" ht="30.75" hidden="1" x14ac:dyDescent="0.25">
      <c r="A119" s="479" t="s">
        <v>56</v>
      </c>
      <c r="B119" s="440" t="s">
        <v>233</v>
      </c>
      <c r="C119" s="449" t="s">
        <v>34</v>
      </c>
      <c r="D119" s="449" t="s">
        <v>17</v>
      </c>
      <c r="E119" s="449" t="s">
        <v>300</v>
      </c>
      <c r="F119" s="138" t="s">
        <v>57</v>
      </c>
      <c r="G119" s="138" t="s">
        <v>251</v>
      </c>
      <c r="H119" s="144"/>
      <c r="I119" s="144"/>
      <c r="J119" s="139"/>
      <c r="K119" s="140"/>
      <c r="L119" s="141"/>
    </row>
    <row r="120" spans="1:12" s="133" customFormat="1" ht="60" hidden="1" x14ac:dyDescent="0.2">
      <c r="A120" s="22" t="s">
        <v>301</v>
      </c>
      <c r="B120" s="440" t="s">
        <v>233</v>
      </c>
      <c r="C120" s="449" t="s">
        <v>34</v>
      </c>
      <c r="D120" s="449" t="s">
        <v>17</v>
      </c>
      <c r="E120" s="480" t="s">
        <v>302</v>
      </c>
      <c r="F120" s="138"/>
      <c r="G120" s="138"/>
      <c r="H120" s="144">
        <f>SUM(H121:H122)</f>
        <v>0</v>
      </c>
      <c r="I120" s="144">
        <f>SUM(I121:I122)</f>
        <v>0</v>
      </c>
      <c r="J120" s="144">
        <f>SUM(J121:J122)</f>
        <v>0</v>
      </c>
      <c r="K120" s="145"/>
      <c r="L120" s="132"/>
    </row>
    <row r="121" spans="1:12" s="133" customFormat="1" ht="30" hidden="1" x14ac:dyDescent="0.2">
      <c r="A121" s="22" t="s">
        <v>26</v>
      </c>
      <c r="B121" s="440" t="s">
        <v>233</v>
      </c>
      <c r="C121" s="449" t="s">
        <v>34</v>
      </c>
      <c r="D121" s="449" t="s">
        <v>17</v>
      </c>
      <c r="E121" s="480" t="s">
        <v>302</v>
      </c>
      <c r="F121" s="138" t="s">
        <v>27</v>
      </c>
      <c r="G121" s="138" t="s">
        <v>251</v>
      </c>
      <c r="H121" s="144"/>
      <c r="I121" s="144"/>
      <c r="J121" s="139"/>
      <c r="K121" s="140"/>
      <c r="L121" s="132"/>
    </row>
    <row r="122" spans="1:12" s="133" customFormat="1" ht="30" hidden="1" x14ac:dyDescent="0.2">
      <c r="A122" s="479" t="s">
        <v>56</v>
      </c>
      <c r="B122" s="440" t="s">
        <v>233</v>
      </c>
      <c r="C122" s="449" t="s">
        <v>34</v>
      </c>
      <c r="D122" s="449" t="s">
        <v>17</v>
      </c>
      <c r="E122" s="480" t="s">
        <v>302</v>
      </c>
      <c r="F122" s="138" t="s">
        <v>57</v>
      </c>
      <c r="G122" s="138" t="s">
        <v>251</v>
      </c>
      <c r="H122" s="144"/>
      <c r="I122" s="144"/>
      <c r="J122" s="139"/>
      <c r="K122" s="140"/>
      <c r="L122" s="132"/>
    </row>
    <row r="123" spans="1:12" s="133" customFormat="1" ht="15.75" hidden="1" x14ac:dyDescent="0.2">
      <c r="A123" s="475" t="s">
        <v>288</v>
      </c>
      <c r="B123" s="439" t="s">
        <v>233</v>
      </c>
      <c r="C123" s="446" t="s">
        <v>34</v>
      </c>
      <c r="D123" s="446" t="s">
        <v>17</v>
      </c>
      <c r="E123" s="446" t="s">
        <v>289</v>
      </c>
      <c r="F123" s="447"/>
      <c r="G123" s="138"/>
      <c r="H123" s="448">
        <f>H124</f>
        <v>0</v>
      </c>
      <c r="I123" s="448">
        <f>I124</f>
        <v>0</v>
      </c>
      <c r="J123" s="448">
        <f>J124</f>
        <v>0</v>
      </c>
      <c r="K123" s="143"/>
      <c r="L123" s="132"/>
    </row>
    <row r="124" spans="1:12" s="133" customFormat="1" ht="60" hidden="1" x14ac:dyDescent="0.2">
      <c r="A124" s="474" t="s">
        <v>290</v>
      </c>
      <c r="B124" s="440" t="s">
        <v>233</v>
      </c>
      <c r="C124" s="449" t="s">
        <v>34</v>
      </c>
      <c r="D124" s="449" t="s">
        <v>17</v>
      </c>
      <c r="E124" s="449" t="s">
        <v>291</v>
      </c>
      <c r="F124" s="138"/>
      <c r="G124" s="138"/>
      <c r="H124" s="144">
        <f>SUM(H125:H126)</f>
        <v>0</v>
      </c>
      <c r="I124" s="144">
        <f>SUM(I125:I126)</f>
        <v>0</v>
      </c>
      <c r="J124" s="144">
        <f>SUM(J125:J126)</f>
        <v>0</v>
      </c>
      <c r="K124" s="145"/>
      <c r="L124" s="132"/>
    </row>
    <row r="125" spans="1:12" s="133" customFormat="1" ht="60" hidden="1" x14ac:dyDescent="0.2">
      <c r="A125" s="22" t="s">
        <v>22</v>
      </c>
      <c r="B125" s="440" t="s">
        <v>233</v>
      </c>
      <c r="C125" s="449" t="s">
        <v>34</v>
      </c>
      <c r="D125" s="449" t="s">
        <v>17</v>
      </c>
      <c r="E125" s="449" t="s">
        <v>291</v>
      </c>
      <c r="F125" s="138" t="s">
        <v>23</v>
      </c>
      <c r="G125" s="138" t="s">
        <v>251</v>
      </c>
      <c r="H125" s="144"/>
      <c r="I125" s="144"/>
      <c r="J125" s="144"/>
      <c r="K125" s="145"/>
      <c r="L125" s="132"/>
    </row>
    <row r="126" spans="1:12" s="133" customFormat="1" ht="30" hidden="1" x14ac:dyDescent="0.2">
      <c r="A126" s="479" t="s">
        <v>56</v>
      </c>
      <c r="B126" s="440" t="s">
        <v>233</v>
      </c>
      <c r="C126" s="449" t="s">
        <v>34</v>
      </c>
      <c r="D126" s="449" t="s">
        <v>17</v>
      </c>
      <c r="E126" s="449" t="s">
        <v>291</v>
      </c>
      <c r="F126" s="138" t="s">
        <v>57</v>
      </c>
      <c r="G126" s="138" t="s">
        <v>251</v>
      </c>
      <c r="H126" s="144"/>
      <c r="I126" s="144"/>
      <c r="J126" s="139"/>
      <c r="K126" s="140"/>
      <c r="L126" s="132"/>
    </row>
    <row r="127" spans="1:12" s="133" customFormat="1" ht="31.5" hidden="1" x14ac:dyDescent="0.2">
      <c r="A127" s="463" t="s">
        <v>47</v>
      </c>
      <c r="B127" s="439" t="s">
        <v>233</v>
      </c>
      <c r="C127" s="446" t="s">
        <v>34</v>
      </c>
      <c r="D127" s="446" t="s">
        <v>17</v>
      </c>
      <c r="E127" s="481" t="s">
        <v>282</v>
      </c>
      <c r="F127" s="447"/>
      <c r="G127" s="447"/>
      <c r="H127" s="448">
        <f>H128</f>
        <v>0</v>
      </c>
      <c r="I127" s="448">
        <f t="shared" ref="I127:J129" si="10">I128</f>
        <v>0</v>
      </c>
      <c r="J127" s="448">
        <f t="shared" si="10"/>
        <v>0</v>
      </c>
      <c r="K127" s="143"/>
      <c r="L127" s="132"/>
    </row>
    <row r="128" spans="1:12" s="133" customFormat="1" ht="15.75" hidden="1" x14ac:dyDescent="0.2">
      <c r="A128" s="463" t="s">
        <v>303</v>
      </c>
      <c r="B128" s="439" t="s">
        <v>233</v>
      </c>
      <c r="C128" s="446" t="s">
        <v>34</v>
      </c>
      <c r="D128" s="446" t="s">
        <v>17</v>
      </c>
      <c r="E128" s="481" t="s">
        <v>304</v>
      </c>
      <c r="F128" s="447"/>
      <c r="G128" s="447"/>
      <c r="H128" s="448">
        <f>H129</f>
        <v>0</v>
      </c>
      <c r="I128" s="448">
        <f t="shared" si="10"/>
        <v>0</v>
      </c>
      <c r="J128" s="448">
        <f t="shared" si="10"/>
        <v>0</v>
      </c>
      <c r="K128" s="143"/>
      <c r="L128" s="132"/>
    </row>
    <row r="129" spans="1:12" s="133" customFormat="1" ht="30" hidden="1" x14ac:dyDescent="0.2">
      <c r="A129" s="22" t="s">
        <v>305</v>
      </c>
      <c r="B129" s="440" t="s">
        <v>233</v>
      </c>
      <c r="C129" s="449" t="s">
        <v>34</v>
      </c>
      <c r="D129" s="449" t="s">
        <v>17</v>
      </c>
      <c r="E129" s="450" t="s">
        <v>306</v>
      </c>
      <c r="F129" s="447"/>
      <c r="G129" s="138"/>
      <c r="H129" s="144">
        <f>H130</f>
        <v>0</v>
      </c>
      <c r="I129" s="144">
        <f t="shared" si="10"/>
        <v>0</v>
      </c>
      <c r="J129" s="144">
        <f t="shared" si="10"/>
        <v>0</v>
      </c>
      <c r="K129" s="145"/>
      <c r="L129" s="132"/>
    </row>
    <row r="130" spans="1:12" s="133" customFormat="1" ht="30" hidden="1" x14ac:dyDescent="0.2">
      <c r="A130" s="22" t="s">
        <v>50</v>
      </c>
      <c r="B130" s="440" t="s">
        <v>233</v>
      </c>
      <c r="C130" s="449" t="s">
        <v>34</v>
      </c>
      <c r="D130" s="449" t="s">
        <v>17</v>
      </c>
      <c r="E130" s="450" t="s">
        <v>306</v>
      </c>
      <c r="F130" s="138" t="s">
        <v>51</v>
      </c>
      <c r="G130" s="138" t="s">
        <v>251</v>
      </c>
      <c r="H130" s="144"/>
      <c r="I130" s="144"/>
      <c r="J130" s="144"/>
      <c r="K130" s="145"/>
      <c r="L130" s="132"/>
    </row>
    <row r="131" spans="1:12" s="133" customFormat="1" ht="15.75" hidden="1" x14ac:dyDescent="0.25">
      <c r="A131" s="34" t="s">
        <v>96</v>
      </c>
      <c r="B131" s="439" t="s">
        <v>233</v>
      </c>
      <c r="C131" s="446" t="s">
        <v>34</v>
      </c>
      <c r="D131" s="446" t="s">
        <v>25</v>
      </c>
      <c r="E131" s="481"/>
      <c r="F131" s="447"/>
      <c r="G131" s="447"/>
      <c r="H131" s="448">
        <f>H132+H139</f>
        <v>0</v>
      </c>
      <c r="I131" s="448">
        <f>I132+I139</f>
        <v>0</v>
      </c>
      <c r="J131" s="448">
        <f>J132+J139</f>
        <v>0</v>
      </c>
      <c r="K131" s="143"/>
      <c r="L131" s="132"/>
    </row>
    <row r="132" spans="1:12" s="133" customFormat="1" ht="15.75" hidden="1" x14ac:dyDescent="0.25">
      <c r="A132" s="34" t="s">
        <v>89</v>
      </c>
      <c r="B132" s="439" t="s">
        <v>233</v>
      </c>
      <c r="C132" s="446" t="s">
        <v>34</v>
      </c>
      <c r="D132" s="446" t="s">
        <v>25</v>
      </c>
      <c r="E132" s="481" t="s">
        <v>282</v>
      </c>
      <c r="F132" s="447"/>
      <c r="G132" s="447"/>
      <c r="H132" s="448">
        <f>H136+H133</f>
        <v>0</v>
      </c>
      <c r="I132" s="448">
        <f>I136+I133</f>
        <v>0</v>
      </c>
      <c r="J132" s="448">
        <f>J136+J133</f>
        <v>0</v>
      </c>
      <c r="K132" s="143"/>
      <c r="L132" s="132"/>
    </row>
    <row r="133" spans="1:12" s="133" customFormat="1" ht="15.75" hidden="1" x14ac:dyDescent="0.25">
      <c r="A133" s="34" t="s">
        <v>307</v>
      </c>
      <c r="B133" s="439" t="s">
        <v>233</v>
      </c>
      <c r="C133" s="446" t="s">
        <v>34</v>
      </c>
      <c r="D133" s="446" t="s">
        <v>25</v>
      </c>
      <c r="E133" s="481" t="s">
        <v>308</v>
      </c>
      <c r="F133" s="447"/>
      <c r="G133" s="447"/>
      <c r="H133" s="448">
        <f t="shared" ref="H133:J134" si="11">H134</f>
        <v>0</v>
      </c>
      <c r="I133" s="448">
        <f t="shared" si="11"/>
        <v>0</v>
      </c>
      <c r="J133" s="448">
        <f t="shared" si="11"/>
        <v>0</v>
      </c>
      <c r="K133" s="143"/>
      <c r="L133" s="132"/>
    </row>
    <row r="134" spans="1:12" s="133" customFormat="1" ht="30" hidden="1" x14ac:dyDescent="0.2">
      <c r="A134" s="22" t="s">
        <v>172</v>
      </c>
      <c r="B134" s="440" t="s">
        <v>233</v>
      </c>
      <c r="C134" s="449" t="s">
        <v>34</v>
      </c>
      <c r="D134" s="449" t="s">
        <v>25</v>
      </c>
      <c r="E134" s="450" t="s">
        <v>309</v>
      </c>
      <c r="F134" s="138"/>
      <c r="G134" s="138"/>
      <c r="H134" s="144">
        <f t="shared" si="11"/>
        <v>0</v>
      </c>
      <c r="I134" s="144">
        <f t="shared" si="11"/>
        <v>0</v>
      </c>
      <c r="J134" s="144">
        <f t="shared" si="11"/>
        <v>0</v>
      </c>
      <c r="K134" s="145"/>
      <c r="L134" s="132"/>
    </row>
    <row r="135" spans="1:12" s="133" customFormat="1" ht="60" hidden="1" x14ac:dyDescent="0.2">
      <c r="A135" s="22" t="s">
        <v>22</v>
      </c>
      <c r="B135" s="440" t="s">
        <v>233</v>
      </c>
      <c r="C135" s="449" t="s">
        <v>34</v>
      </c>
      <c r="D135" s="449" t="s">
        <v>25</v>
      </c>
      <c r="E135" s="450" t="s">
        <v>309</v>
      </c>
      <c r="F135" s="138" t="s">
        <v>23</v>
      </c>
      <c r="G135" s="138" t="s">
        <v>251</v>
      </c>
      <c r="H135" s="144"/>
      <c r="I135" s="144"/>
      <c r="J135" s="144"/>
      <c r="K135" s="145"/>
      <c r="L135" s="132"/>
    </row>
    <row r="136" spans="1:12" s="133" customFormat="1" ht="15.75" hidden="1" x14ac:dyDescent="0.2">
      <c r="A136" s="475" t="s">
        <v>288</v>
      </c>
      <c r="B136" s="439" t="s">
        <v>233</v>
      </c>
      <c r="C136" s="446" t="s">
        <v>34</v>
      </c>
      <c r="D136" s="446" t="s">
        <v>25</v>
      </c>
      <c r="E136" s="481" t="s">
        <v>289</v>
      </c>
      <c r="F136" s="447"/>
      <c r="G136" s="447"/>
      <c r="H136" s="448">
        <f t="shared" ref="H136:J137" si="12">H137</f>
        <v>0</v>
      </c>
      <c r="I136" s="448">
        <f t="shared" si="12"/>
        <v>0</v>
      </c>
      <c r="J136" s="448">
        <f t="shared" si="12"/>
        <v>0</v>
      </c>
      <c r="K136" s="143"/>
      <c r="L136" s="132"/>
    </row>
    <row r="137" spans="1:12" s="142" customFormat="1" ht="60" hidden="1" x14ac:dyDescent="0.25">
      <c r="A137" s="474" t="s">
        <v>290</v>
      </c>
      <c r="B137" s="440" t="s">
        <v>233</v>
      </c>
      <c r="C137" s="449" t="s">
        <v>34</v>
      </c>
      <c r="D137" s="449" t="s">
        <v>25</v>
      </c>
      <c r="E137" s="450" t="s">
        <v>291</v>
      </c>
      <c r="F137" s="138"/>
      <c r="G137" s="138"/>
      <c r="H137" s="144">
        <f t="shared" si="12"/>
        <v>0</v>
      </c>
      <c r="I137" s="144">
        <f t="shared" si="12"/>
        <v>0</v>
      </c>
      <c r="J137" s="144">
        <f t="shared" si="12"/>
        <v>0</v>
      </c>
      <c r="K137" s="145"/>
      <c r="L137" s="141"/>
    </row>
    <row r="138" spans="1:12" s="142" customFormat="1" ht="60.75" hidden="1" x14ac:dyDescent="0.25">
      <c r="A138" s="22" t="s">
        <v>22</v>
      </c>
      <c r="B138" s="440" t="s">
        <v>233</v>
      </c>
      <c r="C138" s="449" t="s">
        <v>34</v>
      </c>
      <c r="D138" s="449" t="s">
        <v>25</v>
      </c>
      <c r="E138" s="450" t="s">
        <v>291</v>
      </c>
      <c r="F138" s="138" t="s">
        <v>23</v>
      </c>
      <c r="G138" s="138" t="s">
        <v>251</v>
      </c>
      <c r="H138" s="144"/>
      <c r="I138" s="144"/>
      <c r="J138" s="144"/>
      <c r="K138" s="145"/>
      <c r="L138" s="141"/>
    </row>
    <row r="139" spans="1:12" s="133" customFormat="1" ht="15.75" hidden="1" x14ac:dyDescent="0.25">
      <c r="A139" s="18" t="s">
        <v>97</v>
      </c>
      <c r="B139" s="439" t="s">
        <v>233</v>
      </c>
      <c r="C139" s="446" t="s">
        <v>34</v>
      </c>
      <c r="D139" s="446" t="s">
        <v>25</v>
      </c>
      <c r="E139" s="481" t="s">
        <v>282</v>
      </c>
      <c r="F139" s="447"/>
      <c r="G139" s="447"/>
      <c r="H139" s="448">
        <f>H140</f>
        <v>0</v>
      </c>
      <c r="I139" s="448">
        <f t="shared" ref="I139:J141" si="13">I140</f>
        <v>0</v>
      </c>
      <c r="J139" s="448">
        <f t="shared" si="13"/>
        <v>0</v>
      </c>
      <c r="K139" s="143"/>
      <c r="L139" s="132"/>
    </row>
    <row r="140" spans="1:12" s="133" customFormat="1" ht="15.75" hidden="1" x14ac:dyDescent="0.25">
      <c r="A140" s="34" t="s">
        <v>307</v>
      </c>
      <c r="B140" s="439" t="s">
        <v>233</v>
      </c>
      <c r="C140" s="446" t="s">
        <v>34</v>
      </c>
      <c r="D140" s="446" t="s">
        <v>25</v>
      </c>
      <c r="E140" s="481" t="s">
        <v>308</v>
      </c>
      <c r="F140" s="447"/>
      <c r="G140" s="447"/>
      <c r="H140" s="144">
        <f>H141</f>
        <v>0</v>
      </c>
      <c r="I140" s="144">
        <f t="shared" si="13"/>
        <v>0</v>
      </c>
      <c r="J140" s="144">
        <f t="shared" si="13"/>
        <v>0</v>
      </c>
      <c r="K140" s="145"/>
      <c r="L140" s="132"/>
    </row>
    <row r="141" spans="1:12" s="133" customFormat="1" ht="30" hidden="1" x14ac:dyDescent="0.2">
      <c r="A141" s="22" t="s">
        <v>172</v>
      </c>
      <c r="B141" s="440" t="s">
        <v>233</v>
      </c>
      <c r="C141" s="449" t="s">
        <v>34</v>
      </c>
      <c r="D141" s="449" t="s">
        <v>25</v>
      </c>
      <c r="E141" s="450" t="s">
        <v>309</v>
      </c>
      <c r="F141" s="138"/>
      <c r="G141" s="138"/>
      <c r="H141" s="144">
        <f>H142</f>
        <v>0</v>
      </c>
      <c r="I141" s="144">
        <f t="shared" si="13"/>
        <v>0</v>
      </c>
      <c r="J141" s="144">
        <f t="shared" si="13"/>
        <v>0</v>
      </c>
      <c r="K141" s="145"/>
      <c r="L141" s="132"/>
    </row>
    <row r="142" spans="1:12" s="133" customFormat="1" ht="60" hidden="1" x14ac:dyDescent="0.2">
      <c r="A142" s="22" t="s">
        <v>22</v>
      </c>
      <c r="B142" s="440" t="s">
        <v>233</v>
      </c>
      <c r="C142" s="449" t="s">
        <v>34</v>
      </c>
      <c r="D142" s="449" t="s">
        <v>25</v>
      </c>
      <c r="E142" s="450" t="s">
        <v>309</v>
      </c>
      <c r="F142" s="138" t="s">
        <v>23</v>
      </c>
      <c r="G142" s="138" t="s">
        <v>251</v>
      </c>
      <c r="H142" s="144"/>
      <c r="I142" s="144"/>
      <c r="J142" s="144"/>
      <c r="K142" s="145"/>
      <c r="L142" s="132"/>
    </row>
    <row r="143" spans="1:12" s="142" customFormat="1" ht="31.5" x14ac:dyDescent="0.25">
      <c r="A143" s="18" t="s">
        <v>866</v>
      </c>
      <c r="B143" s="439" t="s">
        <v>233</v>
      </c>
      <c r="C143" s="446" t="s">
        <v>34</v>
      </c>
      <c r="D143" s="446" t="s">
        <v>65</v>
      </c>
      <c r="E143" s="481"/>
      <c r="F143" s="447"/>
      <c r="G143" s="447"/>
      <c r="H143" s="448">
        <f>H144</f>
        <v>42650.13</v>
      </c>
      <c r="I143" s="448">
        <f t="shared" ref="I143:J146" si="14">I144</f>
        <v>0</v>
      </c>
      <c r="J143" s="448">
        <f t="shared" si="14"/>
        <v>0</v>
      </c>
      <c r="K143" s="143"/>
      <c r="L143" s="141"/>
    </row>
    <row r="144" spans="1:12" s="142" customFormat="1" ht="15.75" x14ac:dyDescent="0.25">
      <c r="A144" s="18" t="s">
        <v>18</v>
      </c>
      <c r="B144" s="439" t="s">
        <v>233</v>
      </c>
      <c r="C144" s="86" t="s">
        <v>34</v>
      </c>
      <c r="D144" s="134" t="s">
        <v>65</v>
      </c>
      <c r="E144" s="134" t="s">
        <v>19</v>
      </c>
      <c r="F144" s="447"/>
      <c r="G144" s="447"/>
      <c r="H144" s="448">
        <f>H145</f>
        <v>42650.13</v>
      </c>
      <c r="I144" s="448">
        <f t="shared" si="14"/>
        <v>0</v>
      </c>
      <c r="J144" s="448">
        <f t="shared" si="14"/>
        <v>0</v>
      </c>
      <c r="K144" s="143"/>
      <c r="L144" s="141"/>
    </row>
    <row r="145" spans="1:12" s="142" customFormat="1" ht="31.5" x14ac:dyDescent="0.25">
      <c r="A145" s="18" t="s">
        <v>241</v>
      </c>
      <c r="B145" s="439" t="s">
        <v>233</v>
      </c>
      <c r="C145" s="86" t="s">
        <v>34</v>
      </c>
      <c r="D145" s="134" t="s">
        <v>65</v>
      </c>
      <c r="E145" s="134" t="s">
        <v>21</v>
      </c>
      <c r="F145" s="447"/>
      <c r="G145" s="447"/>
      <c r="H145" s="448">
        <f>H146</f>
        <v>42650.13</v>
      </c>
      <c r="I145" s="448">
        <f t="shared" si="14"/>
        <v>0</v>
      </c>
      <c r="J145" s="448">
        <f t="shared" si="14"/>
        <v>0</v>
      </c>
      <c r="K145" s="143"/>
      <c r="L145" s="141"/>
    </row>
    <row r="146" spans="1:12" s="133" customFormat="1" x14ac:dyDescent="0.2">
      <c r="A146" s="22" t="s">
        <v>164</v>
      </c>
      <c r="B146" s="440" t="s">
        <v>233</v>
      </c>
      <c r="C146" s="136" t="s">
        <v>34</v>
      </c>
      <c r="D146" s="136" t="s">
        <v>65</v>
      </c>
      <c r="E146" s="136" t="s">
        <v>165</v>
      </c>
      <c r="F146" s="138"/>
      <c r="G146" s="138"/>
      <c r="H146" s="144">
        <f>H147</f>
        <v>42650.13</v>
      </c>
      <c r="I146" s="144">
        <f t="shared" si="14"/>
        <v>0</v>
      </c>
      <c r="J146" s="144">
        <f t="shared" si="14"/>
        <v>0</v>
      </c>
      <c r="K146" s="145"/>
      <c r="L146" s="132"/>
    </row>
    <row r="147" spans="1:12" s="133" customFormat="1" ht="30" x14ac:dyDescent="0.2">
      <c r="A147" s="22" t="s">
        <v>26</v>
      </c>
      <c r="B147" s="440" t="s">
        <v>233</v>
      </c>
      <c r="C147" s="136" t="s">
        <v>34</v>
      </c>
      <c r="D147" s="136" t="s">
        <v>65</v>
      </c>
      <c r="E147" s="136" t="s">
        <v>165</v>
      </c>
      <c r="F147" s="138" t="s">
        <v>27</v>
      </c>
      <c r="G147" s="138" t="s">
        <v>242</v>
      </c>
      <c r="H147" s="144">
        <v>42650.13</v>
      </c>
      <c r="I147" s="144">
        <v>0</v>
      </c>
      <c r="J147" s="144">
        <v>0</v>
      </c>
      <c r="K147" s="145"/>
      <c r="L147" s="132"/>
    </row>
    <row r="148" spans="1:12" s="133" customFormat="1" ht="15.75" hidden="1" x14ac:dyDescent="0.25">
      <c r="A148" s="34" t="s">
        <v>310</v>
      </c>
      <c r="B148" s="439" t="s">
        <v>233</v>
      </c>
      <c r="C148" s="446" t="s">
        <v>34</v>
      </c>
      <c r="D148" s="446" t="s">
        <v>34</v>
      </c>
      <c r="E148" s="481"/>
      <c r="F148" s="447"/>
      <c r="G148" s="447"/>
      <c r="H148" s="448">
        <f t="shared" ref="H148:J149" si="15">H149</f>
        <v>0</v>
      </c>
      <c r="I148" s="448">
        <f t="shared" si="15"/>
        <v>0</v>
      </c>
      <c r="J148" s="448">
        <f t="shared" si="15"/>
        <v>0</v>
      </c>
      <c r="K148" s="143"/>
      <c r="L148" s="132"/>
    </row>
    <row r="149" spans="1:12" s="133" customFormat="1" ht="15.75" hidden="1" x14ac:dyDescent="0.25">
      <c r="A149" s="34" t="s">
        <v>311</v>
      </c>
      <c r="B149" s="439" t="s">
        <v>233</v>
      </c>
      <c r="C149" s="446" t="s">
        <v>34</v>
      </c>
      <c r="D149" s="446" t="s">
        <v>34</v>
      </c>
      <c r="E149" s="481" t="s">
        <v>282</v>
      </c>
      <c r="F149" s="447"/>
      <c r="G149" s="447"/>
      <c r="H149" s="448">
        <f t="shared" si="15"/>
        <v>0</v>
      </c>
      <c r="I149" s="448">
        <f t="shared" si="15"/>
        <v>0</v>
      </c>
      <c r="J149" s="448">
        <f t="shared" si="15"/>
        <v>0</v>
      </c>
      <c r="K149" s="143"/>
      <c r="L149" s="132"/>
    </row>
    <row r="150" spans="1:12" s="133" customFormat="1" ht="15.75" hidden="1" x14ac:dyDescent="0.25">
      <c r="A150" s="34" t="s">
        <v>312</v>
      </c>
      <c r="B150" s="439" t="s">
        <v>233</v>
      </c>
      <c r="C150" s="446" t="s">
        <v>34</v>
      </c>
      <c r="D150" s="446" t="s">
        <v>34</v>
      </c>
      <c r="E150" s="481" t="s">
        <v>313</v>
      </c>
      <c r="F150" s="447"/>
      <c r="G150" s="447"/>
      <c r="H150" s="448">
        <f>H151+H154</f>
        <v>0</v>
      </c>
      <c r="I150" s="448">
        <f>I151+I154</f>
        <v>0</v>
      </c>
      <c r="J150" s="448">
        <f>J151+J154</f>
        <v>0</v>
      </c>
      <c r="K150" s="143"/>
      <c r="L150" s="132"/>
    </row>
    <row r="151" spans="1:12" s="133" customFormat="1" ht="30" hidden="1" x14ac:dyDescent="0.2">
      <c r="A151" s="22" t="s">
        <v>314</v>
      </c>
      <c r="B151" s="440" t="s">
        <v>233</v>
      </c>
      <c r="C151" s="449" t="s">
        <v>34</v>
      </c>
      <c r="D151" s="449" t="s">
        <v>34</v>
      </c>
      <c r="E151" s="450" t="s">
        <v>315</v>
      </c>
      <c r="F151" s="138"/>
      <c r="G151" s="138"/>
      <c r="H151" s="144">
        <f>SUM(H152:H153)</f>
        <v>0</v>
      </c>
      <c r="I151" s="144">
        <f>SUM(I152:I153)</f>
        <v>0</v>
      </c>
      <c r="J151" s="144">
        <f>SUM(J152:J153)</f>
        <v>0</v>
      </c>
      <c r="K151" s="145"/>
      <c r="L151" s="132"/>
    </row>
    <row r="152" spans="1:12" s="133" customFormat="1" ht="30" hidden="1" x14ac:dyDescent="0.2">
      <c r="A152" s="22" t="s">
        <v>26</v>
      </c>
      <c r="B152" s="440" t="s">
        <v>233</v>
      </c>
      <c r="C152" s="449" t="s">
        <v>34</v>
      </c>
      <c r="D152" s="449" t="s">
        <v>34</v>
      </c>
      <c r="E152" s="450" t="s">
        <v>315</v>
      </c>
      <c r="F152" s="138" t="s">
        <v>27</v>
      </c>
      <c r="G152" s="138" t="s">
        <v>251</v>
      </c>
      <c r="H152" s="144"/>
      <c r="I152" s="144"/>
      <c r="J152" s="144"/>
      <c r="K152" s="145"/>
      <c r="L152" s="132"/>
    </row>
    <row r="153" spans="1:12" s="133" customFormat="1" ht="30" hidden="1" x14ac:dyDescent="0.2">
      <c r="A153" s="479" t="s">
        <v>56</v>
      </c>
      <c r="B153" s="440" t="s">
        <v>233</v>
      </c>
      <c r="C153" s="449" t="s">
        <v>34</v>
      </c>
      <c r="D153" s="449" t="s">
        <v>34</v>
      </c>
      <c r="E153" s="450" t="s">
        <v>315</v>
      </c>
      <c r="F153" s="138" t="s">
        <v>57</v>
      </c>
      <c r="G153" s="138" t="s">
        <v>251</v>
      </c>
      <c r="H153" s="144"/>
      <c r="I153" s="144"/>
      <c r="J153" s="144"/>
      <c r="K153" s="145"/>
      <c r="L153" s="132"/>
    </row>
    <row r="154" spans="1:12" s="142" customFormat="1" ht="45.75" hidden="1" x14ac:dyDescent="0.25">
      <c r="A154" s="479" t="s">
        <v>316</v>
      </c>
      <c r="B154" s="440" t="s">
        <v>233</v>
      </c>
      <c r="C154" s="449" t="s">
        <v>34</v>
      </c>
      <c r="D154" s="449" t="s">
        <v>34</v>
      </c>
      <c r="E154" s="450" t="s">
        <v>317</v>
      </c>
      <c r="F154" s="138"/>
      <c r="G154" s="138"/>
      <c r="H154" s="144">
        <f>H155</f>
        <v>0</v>
      </c>
      <c r="I154" s="144">
        <f>I155</f>
        <v>0</v>
      </c>
      <c r="J154" s="144">
        <f>J155</f>
        <v>0</v>
      </c>
      <c r="K154" s="145"/>
      <c r="L154" s="141"/>
    </row>
    <row r="155" spans="1:12" s="133" customFormat="1" ht="30" hidden="1" x14ac:dyDescent="0.2">
      <c r="A155" s="479" t="s">
        <v>56</v>
      </c>
      <c r="B155" s="440" t="s">
        <v>233</v>
      </c>
      <c r="C155" s="449" t="s">
        <v>34</v>
      </c>
      <c r="D155" s="449" t="s">
        <v>34</v>
      </c>
      <c r="E155" s="450" t="s">
        <v>317</v>
      </c>
      <c r="F155" s="138" t="s">
        <v>57</v>
      </c>
      <c r="G155" s="138" t="s">
        <v>251</v>
      </c>
      <c r="H155" s="144"/>
      <c r="I155" s="144"/>
      <c r="J155" s="144"/>
      <c r="K155" s="145"/>
      <c r="L155" s="132"/>
    </row>
    <row r="156" spans="1:12" s="133" customFormat="1" ht="15.75" hidden="1" x14ac:dyDescent="0.25">
      <c r="A156" s="482" t="s">
        <v>106</v>
      </c>
      <c r="B156" s="439" t="s">
        <v>233</v>
      </c>
      <c r="C156" s="446" t="s">
        <v>34</v>
      </c>
      <c r="D156" s="446" t="s">
        <v>76</v>
      </c>
      <c r="E156" s="481"/>
      <c r="F156" s="447"/>
      <c r="G156" s="447"/>
      <c r="H156" s="448">
        <f>H157</f>
        <v>0</v>
      </c>
      <c r="I156" s="448">
        <f t="shared" ref="I156:J159" si="16">I157</f>
        <v>0</v>
      </c>
      <c r="J156" s="448">
        <f t="shared" si="16"/>
        <v>0</v>
      </c>
      <c r="K156" s="143"/>
      <c r="L156" s="132"/>
    </row>
    <row r="157" spans="1:12" s="133" customFormat="1" ht="15.75" hidden="1" x14ac:dyDescent="0.25">
      <c r="A157" s="34" t="s">
        <v>311</v>
      </c>
      <c r="B157" s="439" t="s">
        <v>233</v>
      </c>
      <c r="C157" s="446" t="s">
        <v>34</v>
      </c>
      <c r="D157" s="446" t="s">
        <v>76</v>
      </c>
      <c r="E157" s="481" t="s">
        <v>282</v>
      </c>
      <c r="F157" s="447"/>
      <c r="G157" s="447"/>
      <c r="H157" s="448">
        <f>H158</f>
        <v>0</v>
      </c>
      <c r="I157" s="448">
        <f t="shared" si="16"/>
        <v>0</v>
      </c>
      <c r="J157" s="448">
        <f t="shared" si="16"/>
        <v>0</v>
      </c>
      <c r="K157" s="143"/>
      <c r="L157" s="132"/>
    </row>
    <row r="158" spans="1:12" s="133" customFormat="1" ht="15.75" hidden="1" x14ac:dyDescent="0.25">
      <c r="A158" s="482" t="s">
        <v>248</v>
      </c>
      <c r="B158" s="439" t="s">
        <v>233</v>
      </c>
      <c r="C158" s="446" t="s">
        <v>34</v>
      </c>
      <c r="D158" s="446" t="s">
        <v>76</v>
      </c>
      <c r="E158" s="481" t="s">
        <v>318</v>
      </c>
      <c r="F158" s="447"/>
      <c r="G158" s="447"/>
      <c r="H158" s="448">
        <f>H159</f>
        <v>0</v>
      </c>
      <c r="I158" s="448">
        <f t="shared" si="16"/>
        <v>0</v>
      </c>
      <c r="J158" s="448">
        <f t="shared" si="16"/>
        <v>0</v>
      </c>
      <c r="K158" s="143"/>
      <c r="L158" s="132"/>
    </row>
    <row r="159" spans="1:12" s="133" customFormat="1" ht="30" hidden="1" x14ac:dyDescent="0.2">
      <c r="A159" s="22" t="s">
        <v>172</v>
      </c>
      <c r="B159" s="440" t="s">
        <v>233</v>
      </c>
      <c r="C159" s="449" t="s">
        <v>34</v>
      </c>
      <c r="D159" s="449" t="s">
        <v>76</v>
      </c>
      <c r="E159" s="450" t="s">
        <v>319</v>
      </c>
      <c r="F159" s="138"/>
      <c r="G159" s="138"/>
      <c r="H159" s="144">
        <f>H160</f>
        <v>0</v>
      </c>
      <c r="I159" s="144">
        <f t="shared" si="16"/>
        <v>0</v>
      </c>
      <c r="J159" s="144">
        <f t="shared" si="16"/>
        <v>0</v>
      </c>
      <c r="K159" s="145"/>
      <c r="L159" s="132"/>
    </row>
    <row r="160" spans="1:12" s="133" customFormat="1" ht="60" hidden="1" x14ac:dyDescent="0.2">
      <c r="A160" s="22" t="s">
        <v>22</v>
      </c>
      <c r="B160" s="440" t="s">
        <v>233</v>
      </c>
      <c r="C160" s="449" t="s">
        <v>34</v>
      </c>
      <c r="D160" s="449" t="s">
        <v>76</v>
      </c>
      <c r="E160" s="450" t="s">
        <v>319</v>
      </c>
      <c r="F160" s="138" t="s">
        <v>23</v>
      </c>
      <c r="G160" s="138" t="s">
        <v>251</v>
      </c>
      <c r="H160" s="144"/>
      <c r="I160" s="144"/>
      <c r="J160" s="144"/>
      <c r="K160" s="145"/>
      <c r="L160" s="132"/>
    </row>
    <row r="161" spans="1:12" s="133" customFormat="1" ht="15.75" hidden="1" x14ac:dyDescent="0.25">
      <c r="A161" s="34" t="s">
        <v>108</v>
      </c>
      <c r="B161" s="439" t="s">
        <v>233</v>
      </c>
      <c r="C161" s="19" t="s">
        <v>71</v>
      </c>
      <c r="D161" s="19"/>
      <c r="E161" s="30"/>
      <c r="F161" s="447"/>
      <c r="G161" s="447"/>
      <c r="H161" s="448">
        <f>H162+H173</f>
        <v>0</v>
      </c>
      <c r="I161" s="448">
        <f>I162+I173</f>
        <v>0</v>
      </c>
      <c r="J161" s="448">
        <f>J162+J173</f>
        <v>0</v>
      </c>
      <c r="K161" s="143"/>
      <c r="L161" s="132"/>
    </row>
    <row r="162" spans="1:12" s="142" customFormat="1" ht="15.75" hidden="1" x14ac:dyDescent="0.25">
      <c r="A162" s="34" t="s">
        <v>109</v>
      </c>
      <c r="B162" s="439" t="s">
        <v>233</v>
      </c>
      <c r="C162" s="19" t="s">
        <v>71</v>
      </c>
      <c r="D162" s="19" t="s">
        <v>15</v>
      </c>
      <c r="E162" s="30"/>
      <c r="F162" s="447"/>
      <c r="G162" s="447"/>
      <c r="H162" s="448">
        <f t="shared" ref="H162:J163" si="17">H163</f>
        <v>0</v>
      </c>
      <c r="I162" s="448">
        <f t="shared" si="17"/>
        <v>0</v>
      </c>
      <c r="J162" s="448">
        <f t="shared" si="17"/>
        <v>0</v>
      </c>
      <c r="K162" s="143"/>
      <c r="L162" s="141"/>
    </row>
    <row r="163" spans="1:12" s="133" customFormat="1" ht="15.75" hidden="1" x14ac:dyDescent="0.25">
      <c r="A163" s="34" t="s">
        <v>97</v>
      </c>
      <c r="B163" s="439" t="s">
        <v>233</v>
      </c>
      <c r="C163" s="19" t="s">
        <v>71</v>
      </c>
      <c r="D163" s="19" t="s">
        <v>15</v>
      </c>
      <c r="E163" s="35" t="s">
        <v>320</v>
      </c>
      <c r="F163" s="447"/>
      <c r="G163" s="447"/>
      <c r="H163" s="448">
        <f t="shared" si="17"/>
        <v>0</v>
      </c>
      <c r="I163" s="448">
        <f t="shared" si="17"/>
        <v>0</v>
      </c>
      <c r="J163" s="448">
        <f t="shared" si="17"/>
        <v>0</v>
      </c>
      <c r="K163" s="143"/>
      <c r="L163" s="132"/>
    </row>
    <row r="164" spans="1:12" s="133" customFormat="1" ht="47.25" hidden="1" x14ac:dyDescent="0.25">
      <c r="A164" s="18" t="s">
        <v>321</v>
      </c>
      <c r="B164" s="439" t="s">
        <v>233</v>
      </c>
      <c r="C164" s="446" t="s">
        <v>71</v>
      </c>
      <c r="D164" s="446" t="s">
        <v>15</v>
      </c>
      <c r="E164" s="481" t="s">
        <v>322</v>
      </c>
      <c r="F164" s="447"/>
      <c r="G164" s="447"/>
      <c r="H164" s="448">
        <f>H171+H165+H168</f>
        <v>0</v>
      </c>
      <c r="I164" s="448">
        <f>I171+I165+I168</f>
        <v>0</v>
      </c>
      <c r="J164" s="448">
        <f>J171+J165+J168</f>
        <v>0</v>
      </c>
      <c r="K164" s="143"/>
      <c r="L164" s="132"/>
    </row>
    <row r="165" spans="1:12" s="133" customFormat="1" hidden="1" x14ac:dyDescent="0.2">
      <c r="A165" s="22" t="s">
        <v>323</v>
      </c>
      <c r="B165" s="440" t="s">
        <v>233</v>
      </c>
      <c r="C165" s="449" t="s">
        <v>71</v>
      </c>
      <c r="D165" s="449" t="s">
        <v>15</v>
      </c>
      <c r="E165" s="450" t="s">
        <v>324</v>
      </c>
      <c r="F165" s="138"/>
      <c r="G165" s="138"/>
      <c r="H165" s="144">
        <f t="shared" ref="H165:J166" si="18">H166</f>
        <v>0</v>
      </c>
      <c r="I165" s="144">
        <f t="shared" si="18"/>
        <v>0</v>
      </c>
      <c r="J165" s="144">
        <f t="shared" si="18"/>
        <v>0</v>
      </c>
      <c r="K165" s="145"/>
      <c r="L165" s="132"/>
    </row>
    <row r="166" spans="1:12" s="133" customFormat="1" ht="30" hidden="1" x14ac:dyDescent="0.2">
      <c r="A166" s="22" t="s">
        <v>172</v>
      </c>
      <c r="B166" s="440" t="s">
        <v>233</v>
      </c>
      <c r="C166" s="449" t="s">
        <v>71</v>
      </c>
      <c r="D166" s="449" t="s">
        <v>15</v>
      </c>
      <c r="E166" s="450" t="s">
        <v>325</v>
      </c>
      <c r="F166" s="138"/>
      <c r="G166" s="138"/>
      <c r="H166" s="144">
        <f t="shared" si="18"/>
        <v>0</v>
      </c>
      <c r="I166" s="144">
        <f t="shared" si="18"/>
        <v>0</v>
      </c>
      <c r="J166" s="144">
        <f t="shared" si="18"/>
        <v>0</v>
      </c>
      <c r="K166" s="145"/>
      <c r="L166" s="132"/>
    </row>
    <row r="167" spans="1:12" s="133" customFormat="1" ht="60" hidden="1" x14ac:dyDescent="0.2">
      <c r="A167" s="22" t="s">
        <v>22</v>
      </c>
      <c r="B167" s="440" t="s">
        <v>233</v>
      </c>
      <c r="C167" s="449" t="s">
        <v>71</v>
      </c>
      <c r="D167" s="449" t="s">
        <v>15</v>
      </c>
      <c r="E167" s="450" t="s">
        <v>325</v>
      </c>
      <c r="F167" s="138" t="s">
        <v>23</v>
      </c>
      <c r="G167" s="138" t="s">
        <v>251</v>
      </c>
      <c r="H167" s="144"/>
      <c r="I167" s="144"/>
      <c r="J167" s="144"/>
      <c r="K167" s="145"/>
      <c r="L167" s="132"/>
    </row>
    <row r="168" spans="1:12" s="133" customFormat="1" hidden="1" x14ac:dyDescent="0.2">
      <c r="A168" s="22" t="s">
        <v>326</v>
      </c>
      <c r="B168" s="440" t="s">
        <v>233</v>
      </c>
      <c r="C168" s="449" t="s">
        <v>71</v>
      </c>
      <c r="D168" s="449" t="s">
        <v>15</v>
      </c>
      <c r="E168" s="450" t="s">
        <v>327</v>
      </c>
      <c r="F168" s="138"/>
      <c r="G168" s="138"/>
      <c r="H168" s="144">
        <f t="shared" ref="H168:J169" si="19">H169</f>
        <v>0</v>
      </c>
      <c r="I168" s="144">
        <f t="shared" si="19"/>
        <v>0</v>
      </c>
      <c r="J168" s="144">
        <f t="shared" si="19"/>
        <v>0</v>
      </c>
      <c r="K168" s="145"/>
      <c r="L168" s="132"/>
    </row>
    <row r="169" spans="1:12" s="133" customFormat="1" ht="30" hidden="1" x14ac:dyDescent="0.2">
      <c r="A169" s="22" t="s">
        <v>172</v>
      </c>
      <c r="B169" s="440" t="s">
        <v>233</v>
      </c>
      <c r="C169" s="449" t="s">
        <v>71</v>
      </c>
      <c r="D169" s="449" t="s">
        <v>15</v>
      </c>
      <c r="E169" s="450" t="s">
        <v>327</v>
      </c>
      <c r="F169" s="138"/>
      <c r="G169" s="138"/>
      <c r="H169" s="144">
        <f t="shared" si="19"/>
        <v>0</v>
      </c>
      <c r="I169" s="144">
        <f t="shared" si="19"/>
        <v>0</v>
      </c>
      <c r="J169" s="144">
        <f t="shared" si="19"/>
        <v>0</v>
      </c>
      <c r="K169" s="145"/>
      <c r="L169" s="132"/>
    </row>
    <row r="170" spans="1:12" s="133" customFormat="1" ht="60" hidden="1" x14ac:dyDescent="0.2">
      <c r="A170" s="22" t="s">
        <v>22</v>
      </c>
      <c r="B170" s="440" t="s">
        <v>233</v>
      </c>
      <c r="C170" s="449" t="s">
        <v>71</v>
      </c>
      <c r="D170" s="449" t="s">
        <v>15</v>
      </c>
      <c r="E170" s="450" t="s">
        <v>327</v>
      </c>
      <c r="F170" s="138" t="s">
        <v>23</v>
      </c>
      <c r="G170" s="138"/>
      <c r="H170" s="144"/>
      <c r="I170" s="144"/>
      <c r="J170" s="144"/>
      <c r="K170" s="145"/>
      <c r="L170" s="132"/>
    </row>
    <row r="171" spans="1:12" s="133" customFormat="1" ht="30" hidden="1" x14ac:dyDescent="0.2">
      <c r="A171" s="150" t="s">
        <v>328</v>
      </c>
      <c r="B171" s="440" t="s">
        <v>233</v>
      </c>
      <c r="C171" s="449" t="s">
        <v>71</v>
      </c>
      <c r="D171" s="449" t="s">
        <v>15</v>
      </c>
      <c r="E171" s="450" t="s">
        <v>329</v>
      </c>
      <c r="F171" s="138"/>
      <c r="G171" s="138"/>
      <c r="H171" s="144">
        <f>H172</f>
        <v>0</v>
      </c>
      <c r="I171" s="144">
        <f>I172</f>
        <v>0</v>
      </c>
      <c r="J171" s="144">
        <f>J172</f>
        <v>0</v>
      </c>
      <c r="K171" s="145"/>
      <c r="L171" s="132"/>
    </row>
    <row r="172" spans="1:12" s="133" customFormat="1" ht="30" hidden="1" x14ac:dyDescent="0.2">
      <c r="A172" s="22" t="s">
        <v>26</v>
      </c>
      <c r="B172" s="440" t="s">
        <v>233</v>
      </c>
      <c r="C172" s="449" t="s">
        <v>71</v>
      </c>
      <c r="D172" s="449" t="s">
        <v>15</v>
      </c>
      <c r="E172" s="450" t="s">
        <v>329</v>
      </c>
      <c r="F172" s="138" t="s">
        <v>27</v>
      </c>
      <c r="G172" s="138" t="s">
        <v>251</v>
      </c>
      <c r="H172" s="144"/>
      <c r="I172" s="144"/>
      <c r="J172" s="144"/>
      <c r="K172" s="145"/>
      <c r="L172" s="132"/>
    </row>
    <row r="173" spans="1:12" s="133" customFormat="1" ht="15.75" hidden="1" x14ac:dyDescent="0.25">
      <c r="A173" s="34" t="s">
        <v>115</v>
      </c>
      <c r="B173" s="440" t="s">
        <v>233</v>
      </c>
      <c r="C173" s="449" t="s">
        <v>71</v>
      </c>
      <c r="D173" s="449" t="s">
        <v>30</v>
      </c>
      <c r="E173" s="450"/>
      <c r="F173" s="138"/>
      <c r="G173" s="138"/>
      <c r="H173" s="144">
        <f>H174</f>
        <v>0</v>
      </c>
      <c r="I173" s="144">
        <f t="shared" ref="I173:J176" si="20">I174</f>
        <v>0</v>
      </c>
      <c r="J173" s="144">
        <f t="shared" si="20"/>
        <v>0</v>
      </c>
      <c r="K173" s="145"/>
      <c r="L173" s="132"/>
    </row>
    <row r="174" spans="1:12" s="133" customFormat="1" ht="15.75" hidden="1" x14ac:dyDescent="0.25">
      <c r="A174" s="34" t="s">
        <v>97</v>
      </c>
      <c r="B174" s="440" t="s">
        <v>233</v>
      </c>
      <c r="C174" s="449" t="s">
        <v>71</v>
      </c>
      <c r="D174" s="449" t="s">
        <v>30</v>
      </c>
      <c r="E174" s="450" t="s">
        <v>320</v>
      </c>
      <c r="F174" s="138"/>
      <c r="G174" s="138"/>
      <c r="H174" s="144">
        <f>H175</f>
        <v>0</v>
      </c>
      <c r="I174" s="144">
        <f t="shared" si="20"/>
        <v>0</v>
      </c>
      <c r="J174" s="144">
        <f t="shared" si="20"/>
        <v>0</v>
      </c>
      <c r="K174" s="145"/>
      <c r="L174" s="132"/>
    </row>
    <row r="175" spans="1:12" s="133" customFormat="1" hidden="1" x14ac:dyDescent="0.2">
      <c r="A175" s="32" t="s">
        <v>248</v>
      </c>
      <c r="B175" s="440" t="s">
        <v>233</v>
      </c>
      <c r="C175" s="449" t="s">
        <v>71</v>
      </c>
      <c r="D175" s="449" t="s">
        <v>30</v>
      </c>
      <c r="E175" s="450" t="s">
        <v>330</v>
      </c>
      <c r="F175" s="138"/>
      <c r="G175" s="138"/>
      <c r="H175" s="144">
        <f>H176</f>
        <v>0</v>
      </c>
      <c r="I175" s="144">
        <f t="shared" si="20"/>
        <v>0</v>
      </c>
      <c r="J175" s="144">
        <f t="shared" si="20"/>
        <v>0</v>
      </c>
      <c r="K175" s="145"/>
      <c r="L175" s="132"/>
    </row>
    <row r="176" spans="1:12" s="133" customFormat="1" hidden="1" x14ac:dyDescent="0.2">
      <c r="A176" s="22" t="s">
        <v>331</v>
      </c>
      <c r="B176" s="440" t="s">
        <v>233</v>
      </c>
      <c r="C176" s="449" t="s">
        <v>71</v>
      </c>
      <c r="D176" s="449" t="s">
        <v>30</v>
      </c>
      <c r="E176" s="450" t="s">
        <v>332</v>
      </c>
      <c r="F176" s="138"/>
      <c r="G176" s="138"/>
      <c r="H176" s="144">
        <f>H177</f>
        <v>0</v>
      </c>
      <c r="I176" s="144">
        <f t="shared" si="20"/>
        <v>0</v>
      </c>
      <c r="J176" s="144">
        <f t="shared" si="20"/>
        <v>0</v>
      </c>
      <c r="K176" s="145"/>
      <c r="L176" s="132"/>
    </row>
    <row r="177" spans="1:12" s="133" customFormat="1" ht="60" hidden="1" x14ac:dyDescent="0.2">
      <c r="A177" s="22" t="s">
        <v>22</v>
      </c>
      <c r="B177" s="440" t="s">
        <v>233</v>
      </c>
      <c r="C177" s="449" t="s">
        <v>71</v>
      </c>
      <c r="D177" s="449" t="s">
        <v>30</v>
      </c>
      <c r="E177" s="450" t="s">
        <v>332</v>
      </c>
      <c r="F177" s="138" t="s">
        <v>23</v>
      </c>
      <c r="G177" s="138"/>
      <c r="H177" s="144"/>
      <c r="I177" s="144"/>
      <c r="J177" s="144"/>
      <c r="K177" s="145"/>
      <c r="L177" s="132"/>
    </row>
    <row r="178" spans="1:12" s="133" customFormat="1" ht="15.75" x14ac:dyDescent="0.2">
      <c r="A178" s="483" t="s">
        <v>120</v>
      </c>
      <c r="B178" s="439" t="s">
        <v>233</v>
      </c>
      <c r="C178" s="446" t="s">
        <v>61</v>
      </c>
      <c r="D178" s="449"/>
      <c r="E178" s="449"/>
      <c r="F178" s="138"/>
      <c r="G178" s="138"/>
      <c r="H178" s="448">
        <f>H179+H184+H212</f>
        <v>2265817.92</v>
      </c>
      <c r="I178" s="448">
        <f>I179+I184+I212</f>
        <v>0</v>
      </c>
      <c r="J178" s="448">
        <f>J179+J184+J212</f>
        <v>0</v>
      </c>
      <c r="K178" s="143"/>
      <c r="L178" s="132"/>
    </row>
    <row r="179" spans="1:12" s="133" customFormat="1" ht="15.75" x14ac:dyDescent="0.2">
      <c r="A179" s="484" t="s">
        <v>121</v>
      </c>
      <c r="B179" s="439" t="s">
        <v>233</v>
      </c>
      <c r="C179" s="134" t="s">
        <v>61</v>
      </c>
      <c r="D179" s="134" t="s">
        <v>15</v>
      </c>
      <c r="E179" s="134"/>
      <c r="F179" s="438"/>
      <c r="G179" s="438"/>
      <c r="H179" s="448">
        <f t="shared" ref="H179:J182" si="21">H180</f>
        <v>2265817.92</v>
      </c>
      <c r="I179" s="448">
        <f t="shared" si="21"/>
        <v>0</v>
      </c>
      <c r="J179" s="448">
        <f t="shared" si="21"/>
        <v>0</v>
      </c>
      <c r="K179" s="143"/>
      <c r="L179" s="132"/>
    </row>
    <row r="180" spans="1:12" s="133" customFormat="1" ht="15.75" x14ac:dyDescent="0.2">
      <c r="A180" s="484" t="s">
        <v>18</v>
      </c>
      <c r="B180" s="439" t="s">
        <v>233</v>
      </c>
      <c r="C180" s="134" t="s">
        <v>61</v>
      </c>
      <c r="D180" s="134" t="s">
        <v>15</v>
      </c>
      <c r="E180" s="134" t="s">
        <v>19</v>
      </c>
      <c r="F180" s="438"/>
      <c r="G180" s="438"/>
      <c r="H180" s="448">
        <f>H181</f>
        <v>2265817.92</v>
      </c>
      <c r="I180" s="448">
        <f>I181</f>
        <v>0</v>
      </c>
      <c r="J180" s="448">
        <f t="shared" si="21"/>
        <v>0</v>
      </c>
      <c r="K180" s="143"/>
      <c r="L180" s="132"/>
    </row>
    <row r="181" spans="1:12" s="133" customFormat="1" x14ac:dyDescent="0.2">
      <c r="A181" s="22" t="s">
        <v>58</v>
      </c>
      <c r="B181" s="440" t="s">
        <v>233</v>
      </c>
      <c r="C181" s="136" t="s">
        <v>61</v>
      </c>
      <c r="D181" s="136" t="s">
        <v>15</v>
      </c>
      <c r="E181" s="136" t="s">
        <v>40</v>
      </c>
      <c r="F181" s="485"/>
      <c r="G181" s="485"/>
      <c r="H181" s="144">
        <f>H182</f>
        <v>2265817.92</v>
      </c>
      <c r="I181" s="144">
        <f>I182</f>
        <v>0</v>
      </c>
      <c r="J181" s="144">
        <f>J182</f>
        <v>0</v>
      </c>
      <c r="K181" s="145"/>
      <c r="L181" s="132"/>
    </row>
    <row r="182" spans="1:12" s="133" customFormat="1" ht="45" x14ac:dyDescent="0.2">
      <c r="A182" s="413" t="s">
        <v>190</v>
      </c>
      <c r="B182" s="440" t="s">
        <v>233</v>
      </c>
      <c r="C182" s="136" t="s">
        <v>61</v>
      </c>
      <c r="D182" s="136" t="s">
        <v>15</v>
      </c>
      <c r="E182" s="136" t="s">
        <v>191</v>
      </c>
      <c r="F182" s="441"/>
      <c r="G182" s="441"/>
      <c r="H182" s="144">
        <f t="shared" si="21"/>
        <v>2265817.92</v>
      </c>
      <c r="I182" s="144">
        <f t="shared" si="21"/>
        <v>0</v>
      </c>
      <c r="J182" s="144">
        <f t="shared" si="21"/>
        <v>0</v>
      </c>
      <c r="K182" s="145"/>
      <c r="L182" s="132"/>
    </row>
    <row r="183" spans="1:12" s="133" customFormat="1" x14ac:dyDescent="0.2">
      <c r="A183" s="37" t="s">
        <v>54</v>
      </c>
      <c r="B183" s="440" t="s">
        <v>233</v>
      </c>
      <c r="C183" s="136" t="s">
        <v>61</v>
      </c>
      <c r="D183" s="136" t="s">
        <v>15</v>
      </c>
      <c r="E183" s="136" t="s">
        <v>191</v>
      </c>
      <c r="F183" s="23" t="s">
        <v>55</v>
      </c>
      <c r="G183" s="138" t="s">
        <v>242</v>
      </c>
      <c r="H183" s="144">
        <v>2265817.92</v>
      </c>
      <c r="I183" s="144">
        <v>0</v>
      </c>
      <c r="J183" s="139">
        <v>0</v>
      </c>
      <c r="K183" s="140"/>
      <c r="L183" s="132"/>
    </row>
    <row r="184" spans="1:12" s="133" customFormat="1" ht="15.75" hidden="1" x14ac:dyDescent="0.2">
      <c r="A184" s="486" t="s">
        <v>128</v>
      </c>
      <c r="B184" s="439" t="s">
        <v>233</v>
      </c>
      <c r="C184" s="446" t="s">
        <v>61</v>
      </c>
      <c r="D184" s="446" t="s">
        <v>30</v>
      </c>
      <c r="E184" s="446"/>
      <c r="F184" s="447"/>
      <c r="G184" s="447"/>
      <c r="H184" s="448">
        <f>H185+H194+H190</f>
        <v>0</v>
      </c>
      <c r="I184" s="448">
        <f>I185+I194+I190</f>
        <v>0</v>
      </c>
      <c r="J184" s="448">
        <f>J185+J194+J190</f>
        <v>0</v>
      </c>
      <c r="K184" s="143"/>
      <c r="L184" s="132"/>
    </row>
    <row r="185" spans="1:12" s="133" customFormat="1" ht="15.75" hidden="1" x14ac:dyDescent="0.25">
      <c r="A185" s="18" t="s">
        <v>89</v>
      </c>
      <c r="B185" s="439" t="s">
        <v>233</v>
      </c>
      <c r="C185" s="446" t="s">
        <v>61</v>
      </c>
      <c r="D185" s="446" t="s">
        <v>30</v>
      </c>
      <c r="E185" s="446" t="s">
        <v>282</v>
      </c>
      <c r="F185" s="447"/>
      <c r="G185" s="447"/>
      <c r="H185" s="448">
        <f t="shared" ref="H185:J186" si="22">H186</f>
        <v>0</v>
      </c>
      <c r="I185" s="448">
        <f t="shared" si="22"/>
        <v>0</v>
      </c>
      <c r="J185" s="448">
        <f t="shared" si="22"/>
        <v>0</v>
      </c>
      <c r="K185" s="143"/>
      <c r="L185" s="132"/>
    </row>
    <row r="186" spans="1:12" s="133" customFormat="1" ht="31.5" hidden="1" x14ac:dyDescent="0.2">
      <c r="A186" s="466" t="s">
        <v>283</v>
      </c>
      <c r="B186" s="439" t="s">
        <v>233</v>
      </c>
      <c r="C186" s="446" t="s">
        <v>61</v>
      </c>
      <c r="D186" s="446" t="s">
        <v>30</v>
      </c>
      <c r="E186" s="446" t="s">
        <v>284</v>
      </c>
      <c r="F186" s="447"/>
      <c r="G186" s="447"/>
      <c r="H186" s="448">
        <f t="shared" si="22"/>
        <v>0</v>
      </c>
      <c r="I186" s="448">
        <f t="shared" si="22"/>
        <v>0</v>
      </c>
      <c r="J186" s="448">
        <f t="shared" si="22"/>
        <v>0</v>
      </c>
      <c r="K186" s="143"/>
      <c r="L186" s="132"/>
    </row>
    <row r="187" spans="1:12" s="133" customFormat="1" ht="60" hidden="1" x14ac:dyDescent="0.2">
      <c r="A187" s="487" t="s">
        <v>333</v>
      </c>
      <c r="B187" s="440" t="s">
        <v>233</v>
      </c>
      <c r="C187" s="449" t="s">
        <v>61</v>
      </c>
      <c r="D187" s="449" t="s">
        <v>30</v>
      </c>
      <c r="E187" s="449" t="s">
        <v>334</v>
      </c>
      <c r="F187" s="138"/>
      <c r="G187" s="138"/>
      <c r="H187" s="144">
        <f>SUM(H188:H189)</f>
        <v>0</v>
      </c>
      <c r="I187" s="144">
        <f>SUM(I188:I189)</f>
        <v>0</v>
      </c>
      <c r="J187" s="144">
        <f>SUM(J188:J189)</f>
        <v>0</v>
      </c>
      <c r="K187" s="145"/>
      <c r="L187" s="132"/>
    </row>
    <row r="188" spans="1:12" s="133" customFormat="1" ht="30" hidden="1" x14ac:dyDescent="0.2">
      <c r="A188" s="22" t="s">
        <v>26</v>
      </c>
      <c r="B188" s="440" t="s">
        <v>233</v>
      </c>
      <c r="C188" s="449" t="s">
        <v>61</v>
      </c>
      <c r="D188" s="449" t="s">
        <v>30</v>
      </c>
      <c r="E188" s="449" t="s">
        <v>334</v>
      </c>
      <c r="F188" s="138" t="s">
        <v>27</v>
      </c>
      <c r="G188" s="138" t="s">
        <v>251</v>
      </c>
      <c r="H188" s="144"/>
      <c r="I188" s="144"/>
      <c r="J188" s="144"/>
      <c r="K188" s="145"/>
      <c r="L188" s="132"/>
    </row>
    <row r="189" spans="1:12" s="133" customFormat="1" hidden="1" x14ac:dyDescent="0.2">
      <c r="A189" s="37" t="s">
        <v>54</v>
      </c>
      <c r="B189" s="440" t="s">
        <v>233</v>
      </c>
      <c r="C189" s="449" t="s">
        <v>61</v>
      </c>
      <c r="D189" s="449" t="s">
        <v>30</v>
      </c>
      <c r="E189" s="449" t="s">
        <v>334</v>
      </c>
      <c r="F189" s="138" t="s">
        <v>55</v>
      </c>
      <c r="G189" s="138" t="s">
        <v>251</v>
      </c>
      <c r="H189" s="144"/>
      <c r="I189" s="144"/>
      <c r="J189" s="144"/>
      <c r="K189" s="145"/>
      <c r="L189" s="132"/>
    </row>
    <row r="190" spans="1:12" s="133" customFormat="1" ht="47.25" hidden="1" x14ac:dyDescent="0.2">
      <c r="A190" s="463" t="s">
        <v>43</v>
      </c>
      <c r="B190" s="439" t="s">
        <v>233</v>
      </c>
      <c r="C190" s="446" t="s">
        <v>61</v>
      </c>
      <c r="D190" s="446" t="s">
        <v>30</v>
      </c>
      <c r="E190" s="446" t="s">
        <v>335</v>
      </c>
      <c r="F190" s="447"/>
      <c r="G190" s="447"/>
      <c r="H190" s="448">
        <f>H191</f>
        <v>0</v>
      </c>
      <c r="I190" s="448">
        <f t="shared" ref="I190:J192" si="23">I191</f>
        <v>0</v>
      </c>
      <c r="J190" s="448">
        <f t="shared" si="23"/>
        <v>0</v>
      </c>
      <c r="K190" s="143"/>
      <c r="L190" s="132"/>
    </row>
    <row r="191" spans="1:12" s="133" customFormat="1" ht="31.5" hidden="1" x14ac:dyDescent="0.2">
      <c r="A191" s="463" t="s">
        <v>336</v>
      </c>
      <c r="B191" s="439" t="s">
        <v>233</v>
      </c>
      <c r="C191" s="446" t="s">
        <v>61</v>
      </c>
      <c r="D191" s="446" t="s">
        <v>30</v>
      </c>
      <c r="E191" s="446" t="s">
        <v>337</v>
      </c>
      <c r="F191" s="447"/>
      <c r="G191" s="447"/>
      <c r="H191" s="448">
        <f>H192</f>
        <v>0</v>
      </c>
      <c r="I191" s="448">
        <f t="shared" si="23"/>
        <v>0</v>
      </c>
      <c r="J191" s="448">
        <f t="shared" si="23"/>
        <v>0</v>
      </c>
      <c r="K191" s="143"/>
      <c r="L191" s="132"/>
    </row>
    <row r="192" spans="1:12" s="133" customFormat="1" ht="30" hidden="1" x14ac:dyDescent="0.2">
      <c r="A192" s="37" t="s">
        <v>338</v>
      </c>
      <c r="B192" s="440" t="s">
        <v>233</v>
      </c>
      <c r="C192" s="449" t="s">
        <v>61</v>
      </c>
      <c r="D192" s="449" t="s">
        <v>30</v>
      </c>
      <c r="E192" s="449" t="s">
        <v>339</v>
      </c>
      <c r="F192" s="138"/>
      <c r="G192" s="138"/>
      <c r="H192" s="144">
        <f>H193</f>
        <v>0</v>
      </c>
      <c r="I192" s="144">
        <f t="shared" si="23"/>
        <v>0</v>
      </c>
      <c r="J192" s="144">
        <f t="shared" si="23"/>
        <v>0</v>
      </c>
      <c r="K192" s="145"/>
      <c r="L192" s="132"/>
    </row>
    <row r="193" spans="1:12" s="133" customFormat="1" hidden="1" x14ac:dyDescent="0.2">
      <c r="A193" s="37" t="s">
        <v>54</v>
      </c>
      <c r="B193" s="440" t="s">
        <v>233</v>
      </c>
      <c r="C193" s="449" t="s">
        <v>61</v>
      </c>
      <c r="D193" s="449" t="s">
        <v>30</v>
      </c>
      <c r="E193" s="449" t="s">
        <v>339</v>
      </c>
      <c r="F193" s="138" t="s">
        <v>55</v>
      </c>
      <c r="G193" s="138" t="s">
        <v>251</v>
      </c>
      <c r="H193" s="144"/>
      <c r="I193" s="144"/>
      <c r="J193" s="144"/>
      <c r="K193" s="145"/>
      <c r="L193" s="132"/>
    </row>
    <row r="194" spans="1:12" s="133" customFormat="1" ht="15.75" hidden="1" x14ac:dyDescent="0.2">
      <c r="A194" s="484" t="s">
        <v>18</v>
      </c>
      <c r="B194" s="439" t="s">
        <v>233</v>
      </c>
      <c r="C194" s="446" t="s">
        <v>61</v>
      </c>
      <c r="D194" s="446" t="s">
        <v>30</v>
      </c>
      <c r="E194" s="134" t="s">
        <v>19</v>
      </c>
      <c r="F194" s="447"/>
      <c r="G194" s="447"/>
      <c r="H194" s="448">
        <f>H195</f>
        <v>0</v>
      </c>
      <c r="I194" s="448">
        <f>I195</f>
        <v>0</v>
      </c>
      <c r="J194" s="448">
        <f>J195</f>
        <v>0</v>
      </c>
      <c r="K194" s="143"/>
      <c r="L194" s="132"/>
    </row>
    <row r="195" spans="1:12" s="133" customFormat="1" ht="15.75" hidden="1" x14ac:dyDescent="0.25">
      <c r="A195" s="18" t="s">
        <v>58</v>
      </c>
      <c r="B195" s="439" t="s">
        <v>233</v>
      </c>
      <c r="C195" s="446" t="s">
        <v>61</v>
      </c>
      <c r="D195" s="446" t="s">
        <v>30</v>
      </c>
      <c r="E195" s="134" t="s">
        <v>40</v>
      </c>
      <c r="F195" s="447"/>
      <c r="G195" s="447"/>
      <c r="H195" s="448">
        <f>H196+H198+H200+H202+H204+H206+H208+H210</f>
        <v>0</v>
      </c>
      <c r="I195" s="448">
        <f>I196+I198+I200+I202+I204+I206+I208</f>
        <v>0</v>
      </c>
      <c r="J195" s="448">
        <f>J196+J198+J200+J202+J204+J206+J208</f>
        <v>0</v>
      </c>
      <c r="K195" s="143"/>
      <c r="L195" s="132"/>
    </row>
    <row r="196" spans="1:12" s="133" customFormat="1" ht="45" hidden="1" x14ac:dyDescent="0.2">
      <c r="A196" s="150" t="s">
        <v>340</v>
      </c>
      <c r="B196" s="440" t="s">
        <v>233</v>
      </c>
      <c r="C196" s="449" t="s">
        <v>61</v>
      </c>
      <c r="D196" s="449" t="s">
        <v>30</v>
      </c>
      <c r="E196" s="136" t="s">
        <v>341</v>
      </c>
      <c r="F196" s="447"/>
      <c r="G196" s="447"/>
      <c r="H196" s="144">
        <f>H197</f>
        <v>0</v>
      </c>
      <c r="I196" s="144">
        <f>I197</f>
        <v>0</v>
      </c>
      <c r="J196" s="144">
        <f>J197</f>
        <v>0</v>
      </c>
      <c r="K196" s="145"/>
      <c r="L196" s="132"/>
    </row>
    <row r="197" spans="1:12" s="133" customFormat="1" hidden="1" x14ac:dyDescent="0.2">
      <c r="A197" s="37" t="s">
        <v>54</v>
      </c>
      <c r="B197" s="440" t="s">
        <v>233</v>
      </c>
      <c r="C197" s="449" t="s">
        <v>61</v>
      </c>
      <c r="D197" s="449" t="s">
        <v>30</v>
      </c>
      <c r="E197" s="136" t="s">
        <v>341</v>
      </c>
      <c r="F197" s="138" t="s">
        <v>55</v>
      </c>
      <c r="G197" s="138" t="s">
        <v>251</v>
      </c>
      <c r="H197" s="144"/>
      <c r="I197" s="144"/>
      <c r="J197" s="144"/>
      <c r="K197" s="145"/>
      <c r="L197" s="132"/>
    </row>
    <row r="198" spans="1:12" s="133" customFormat="1" ht="60" hidden="1" x14ac:dyDescent="0.2">
      <c r="A198" s="37" t="s">
        <v>342</v>
      </c>
      <c r="B198" s="440" t="s">
        <v>233</v>
      </c>
      <c r="C198" s="449" t="s">
        <v>61</v>
      </c>
      <c r="D198" s="449" t="s">
        <v>30</v>
      </c>
      <c r="E198" s="449" t="s">
        <v>343</v>
      </c>
      <c r="F198" s="138"/>
      <c r="G198" s="138"/>
      <c r="H198" s="144">
        <f>H199</f>
        <v>0</v>
      </c>
      <c r="I198" s="144">
        <f>I199</f>
        <v>0</v>
      </c>
      <c r="J198" s="144">
        <f>J199</f>
        <v>0</v>
      </c>
      <c r="K198" s="145"/>
      <c r="L198" s="132"/>
    </row>
    <row r="199" spans="1:12" s="133" customFormat="1" ht="30" hidden="1" x14ac:dyDescent="0.2">
      <c r="A199" s="22" t="s">
        <v>50</v>
      </c>
      <c r="B199" s="440" t="s">
        <v>233</v>
      </c>
      <c r="C199" s="449" t="s">
        <v>61</v>
      </c>
      <c r="D199" s="449" t="s">
        <v>30</v>
      </c>
      <c r="E199" s="449" t="s">
        <v>343</v>
      </c>
      <c r="F199" s="138" t="s">
        <v>51</v>
      </c>
      <c r="G199" s="138" t="s">
        <v>251</v>
      </c>
      <c r="H199" s="144"/>
      <c r="I199" s="144"/>
      <c r="J199" s="144"/>
      <c r="K199" s="145"/>
      <c r="L199" s="132"/>
    </row>
    <row r="200" spans="1:12" s="133" customFormat="1" ht="60" hidden="1" x14ac:dyDescent="0.2">
      <c r="A200" s="478" t="s">
        <v>344</v>
      </c>
      <c r="B200" s="440" t="s">
        <v>233</v>
      </c>
      <c r="C200" s="449" t="s">
        <v>61</v>
      </c>
      <c r="D200" s="449" t="s">
        <v>30</v>
      </c>
      <c r="E200" s="480" t="s">
        <v>345</v>
      </c>
      <c r="F200" s="138"/>
      <c r="G200" s="138"/>
      <c r="H200" s="144">
        <f>H201</f>
        <v>0</v>
      </c>
      <c r="I200" s="144">
        <f>I201</f>
        <v>0</v>
      </c>
      <c r="J200" s="144">
        <f>J201</f>
        <v>0</v>
      </c>
      <c r="K200" s="145"/>
      <c r="L200" s="132"/>
    </row>
    <row r="201" spans="1:12" s="133" customFormat="1" hidden="1" x14ac:dyDescent="0.2">
      <c r="A201" s="37" t="s">
        <v>54</v>
      </c>
      <c r="B201" s="440" t="s">
        <v>233</v>
      </c>
      <c r="C201" s="449" t="s">
        <v>61</v>
      </c>
      <c r="D201" s="449" t="s">
        <v>30</v>
      </c>
      <c r="E201" s="480" t="s">
        <v>345</v>
      </c>
      <c r="F201" s="138" t="s">
        <v>55</v>
      </c>
      <c r="G201" s="138" t="s">
        <v>251</v>
      </c>
      <c r="H201" s="144"/>
      <c r="I201" s="144"/>
      <c r="J201" s="139"/>
      <c r="K201" s="140"/>
      <c r="L201" s="132"/>
    </row>
    <row r="202" spans="1:12" s="133" customFormat="1" ht="45" hidden="1" x14ac:dyDescent="0.2">
      <c r="A202" s="478" t="s">
        <v>346</v>
      </c>
      <c r="B202" s="440" t="s">
        <v>233</v>
      </c>
      <c r="C202" s="449" t="s">
        <v>61</v>
      </c>
      <c r="D202" s="449" t="s">
        <v>30</v>
      </c>
      <c r="E202" s="480" t="s">
        <v>347</v>
      </c>
      <c r="F202" s="138"/>
      <c r="G202" s="138"/>
      <c r="H202" s="144">
        <f>H203</f>
        <v>0</v>
      </c>
      <c r="I202" s="144">
        <f>I203</f>
        <v>0</v>
      </c>
      <c r="J202" s="144">
        <f>J203</f>
        <v>0</v>
      </c>
      <c r="K202" s="145"/>
      <c r="L202" s="132"/>
    </row>
    <row r="203" spans="1:12" s="133" customFormat="1" hidden="1" x14ac:dyDescent="0.2">
      <c r="A203" s="37" t="s">
        <v>54</v>
      </c>
      <c r="B203" s="440" t="s">
        <v>233</v>
      </c>
      <c r="C203" s="449" t="s">
        <v>61</v>
      </c>
      <c r="D203" s="449" t="s">
        <v>30</v>
      </c>
      <c r="E203" s="480" t="s">
        <v>347</v>
      </c>
      <c r="F203" s="138" t="s">
        <v>55</v>
      </c>
      <c r="G203" s="138" t="s">
        <v>251</v>
      </c>
      <c r="H203" s="144"/>
      <c r="I203" s="144"/>
      <c r="J203" s="144"/>
      <c r="K203" s="145"/>
      <c r="L203" s="132"/>
    </row>
    <row r="204" spans="1:12" s="133" customFormat="1" ht="60" hidden="1" x14ac:dyDescent="0.2">
      <c r="A204" s="37" t="s">
        <v>348</v>
      </c>
      <c r="B204" s="440" t="s">
        <v>233</v>
      </c>
      <c r="C204" s="449" t="s">
        <v>61</v>
      </c>
      <c r="D204" s="449" t="s">
        <v>30</v>
      </c>
      <c r="E204" s="480" t="s">
        <v>349</v>
      </c>
      <c r="F204" s="138"/>
      <c r="G204" s="138"/>
      <c r="H204" s="144">
        <f>H205</f>
        <v>0</v>
      </c>
      <c r="I204" s="144">
        <f>I205</f>
        <v>0</v>
      </c>
      <c r="J204" s="144">
        <f>J205</f>
        <v>0</v>
      </c>
      <c r="K204" s="145"/>
      <c r="L204" s="132"/>
    </row>
    <row r="205" spans="1:12" s="133" customFormat="1" hidden="1" x14ac:dyDescent="0.2">
      <c r="A205" s="37" t="s">
        <v>54</v>
      </c>
      <c r="B205" s="440" t="s">
        <v>233</v>
      </c>
      <c r="C205" s="449" t="s">
        <v>61</v>
      </c>
      <c r="D205" s="449" t="s">
        <v>30</v>
      </c>
      <c r="E205" s="480" t="s">
        <v>349</v>
      </c>
      <c r="F205" s="138" t="s">
        <v>55</v>
      </c>
      <c r="G205" s="138" t="s">
        <v>251</v>
      </c>
      <c r="H205" s="144"/>
      <c r="I205" s="144"/>
      <c r="J205" s="144"/>
      <c r="K205" s="145"/>
      <c r="L205" s="132"/>
    </row>
    <row r="206" spans="1:12" s="133" customFormat="1" ht="60" hidden="1" x14ac:dyDescent="0.2">
      <c r="A206" s="478" t="s">
        <v>350</v>
      </c>
      <c r="B206" s="440" t="s">
        <v>233</v>
      </c>
      <c r="C206" s="449" t="s">
        <v>61</v>
      </c>
      <c r="D206" s="449" t="s">
        <v>30</v>
      </c>
      <c r="E206" s="480" t="s">
        <v>351</v>
      </c>
      <c r="F206" s="138"/>
      <c r="G206" s="138"/>
      <c r="H206" s="144">
        <f>H207</f>
        <v>0</v>
      </c>
      <c r="I206" s="144">
        <f>I207</f>
        <v>0</v>
      </c>
      <c r="J206" s="144">
        <f>J207</f>
        <v>0</v>
      </c>
      <c r="K206" s="145"/>
      <c r="L206" s="132"/>
    </row>
    <row r="207" spans="1:12" s="133" customFormat="1" hidden="1" x14ac:dyDescent="0.2">
      <c r="A207" s="37" t="s">
        <v>54</v>
      </c>
      <c r="B207" s="440" t="s">
        <v>233</v>
      </c>
      <c r="C207" s="449" t="s">
        <v>61</v>
      </c>
      <c r="D207" s="449" t="s">
        <v>30</v>
      </c>
      <c r="E207" s="480" t="s">
        <v>351</v>
      </c>
      <c r="F207" s="138" t="s">
        <v>55</v>
      </c>
      <c r="G207" s="138" t="s">
        <v>251</v>
      </c>
      <c r="H207" s="144"/>
      <c r="I207" s="144"/>
      <c r="J207" s="139"/>
      <c r="K207" s="140"/>
      <c r="L207" s="132"/>
    </row>
    <row r="208" spans="1:12" s="133" customFormat="1" ht="45" hidden="1" x14ac:dyDescent="0.2">
      <c r="A208" s="37" t="s">
        <v>352</v>
      </c>
      <c r="B208" s="440" t="s">
        <v>233</v>
      </c>
      <c r="C208" s="449" t="s">
        <v>61</v>
      </c>
      <c r="D208" s="449" t="s">
        <v>30</v>
      </c>
      <c r="E208" s="480" t="s">
        <v>353</v>
      </c>
      <c r="F208" s="138"/>
      <c r="G208" s="138"/>
      <c r="H208" s="144">
        <f>H209</f>
        <v>0</v>
      </c>
      <c r="I208" s="144">
        <f>I209</f>
        <v>0</v>
      </c>
      <c r="J208" s="144">
        <f>J209</f>
        <v>0</v>
      </c>
      <c r="K208" s="145"/>
      <c r="L208" s="132"/>
    </row>
    <row r="209" spans="1:12" s="133" customFormat="1" hidden="1" x14ac:dyDescent="0.2">
      <c r="A209" s="37" t="s">
        <v>54</v>
      </c>
      <c r="B209" s="440" t="s">
        <v>233</v>
      </c>
      <c r="C209" s="449" t="s">
        <v>61</v>
      </c>
      <c r="D209" s="449" t="s">
        <v>30</v>
      </c>
      <c r="E209" s="480" t="s">
        <v>353</v>
      </c>
      <c r="F209" s="138" t="s">
        <v>55</v>
      </c>
      <c r="G209" s="138" t="s">
        <v>251</v>
      </c>
      <c r="H209" s="144"/>
      <c r="I209" s="144"/>
      <c r="J209" s="144"/>
      <c r="K209" s="145"/>
      <c r="L209" s="132"/>
    </row>
    <row r="210" spans="1:12" s="133" customFormat="1" ht="45" hidden="1" x14ac:dyDescent="0.2">
      <c r="A210" s="37" t="s">
        <v>354</v>
      </c>
      <c r="B210" s="440" t="s">
        <v>233</v>
      </c>
      <c r="C210" s="449" t="s">
        <v>61</v>
      </c>
      <c r="D210" s="449" t="s">
        <v>30</v>
      </c>
      <c r="E210" s="480" t="s">
        <v>355</v>
      </c>
      <c r="F210" s="138"/>
      <c r="G210" s="138"/>
      <c r="H210" s="144">
        <f>H211</f>
        <v>0</v>
      </c>
      <c r="I210" s="144">
        <f>I211</f>
        <v>0</v>
      </c>
      <c r="J210" s="144">
        <f>J211</f>
        <v>0</v>
      </c>
      <c r="K210" s="145"/>
      <c r="L210" s="132"/>
    </row>
    <row r="211" spans="1:12" s="154" customFormat="1" ht="30" hidden="1" x14ac:dyDescent="0.2">
      <c r="A211" s="22" t="s">
        <v>50</v>
      </c>
      <c r="B211" s="440" t="s">
        <v>233</v>
      </c>
      <c r="C211" s="449" t="s">
        <v>61</v>
      </c>
      <c r="D211" s="449" t="s">
        <v>30</v>
      </c>
      <c r="E211" s="480" t="s">
        <v>355</v>
      </c>
      <c r="F211" s="138" t="s">
        <v>51</v>
      </c>
      <c r="G211" s="138" t="s">
        <v>251</v>
      </c>
      <c r="H211" s="144"/>
      <c r="I211" s="144"/>
      <c r="J211" s="144"/>
      <c r="K211" s="145"/>
      <c r="L211" s="153"/>
    </row>
    <row r="212" spans="1:12" s="154" customFormat="1" ht="15.75" hidden="1" x14ac:dyDescent="0.2">
      <c r="A212" s="488" t="s">
        <v>130</v>
      </c>
      <c r="B212" s="439" t="s">
        <v>233</v>
      </c>
      <c r="C212" s="446" t="s">
        <v>61</v>
      </c>
      <c r="D212" s="446" t="s">
        <v>32</v>
      </c>
      <c r="E212" s="446"/>
      <c r="F212" s="447"/>
      <c r="G212" s="447"/>
      <c r="H212" s="448">
        <f t="shared" ref="H212:J213" si="24">H213</f>
        <v>0</v>
      </c>
      <c r="I212" s="448">
        <f t="shared" si="24"/>
        <v>0</v>
      </c>
      <c r="J212" s="448">
        <f t="shared" si="24"/>
        <v>0</v>
      </c>
      <c r="K212" s="143"/>
      <c r="L212" s="153"/>
    </row>
    <row r="213" spans="1:12" s="154" customFormat="1" ht="15.75" hidden="1" x14ac:dyDescent="0.25">
      <c r="A213" s="18" t="s">
        <v>18</v>
      </c>
      <c r="B213" s="439" t="s">
        <v>233</v>
      </c>
      <c r="C213" s="446" t="s">
        <v>61</v>
      </c>
      <c r="D213" s="446" t="s">
        <v>32</v>
      </c>
      <c r="E213" s="446" t="s">
        <v>19</v>
      </c>
      <c r="F213" s="447"/>
      <c r="G213" s="447"/>
      <c r="H213" s="448">
        <f t="shared" si="24"/>
        <v>0</v>
      </c>
      <c r="I213" s="448">
        <f t="shared" si="24"/>
        <v>0</v>
      </c>
      <c r="J213" s="448">
        <f t="shared" si="24"/>
        <v>0</v>
      </c>
      <c r="K213" s="143"/>
      <c r="L213" s="153"/>
    </row>
    <row r="214" spans="1:12" s="154" customFormat="1" ht="15.75" hidden="1" x14ac:dyDescent="0.25">
      <c r="A214" s="18" t="s">
        <v>58</v>
      </c>
      <c r="B214" s="439" t="s">
        <v>233</v>
      </c>
      <c r="C214" s="446" t="s">
        <v>61</v>
      </c>
      <c r="D214" s="446" t="s">
        <v>32</v>
      </c>
      <c r="E214" s="134" t="s">
        <v>40</v>
      </c>
      <c r="F214" s="447"/>
      <c r="G214" s="447"/>
      <c r="H214" s="448">
        <f>H215+H218+H221+H224</f>
        <v>0</v>
      </c>
      <c r="I214" s="448">
        <f>I215+I218+I221+I224</f>
        <v>0</v>
      </c>
      <c r="J214" s="448">
        <f>J215+J218+J221+J224</f>
        <v>0</v>
      </c>
      <c r="K214" s="143"/>
      <c r="L214" s="153"/>
    </row>
    <row r="215" spans="1:12" s="154" customFormat="1" ht="45" hidden="1" x14ac:dyDescent="0.2">
      <c r="A215" s="478" t="s">
        <v>356</v>
      </c>
      <c r="B215" s="440" t="s">
        <v>233</v>
      </c>
      <c r="C215" s="449" t="s">
        <v>61</v>
      </c>
      <c r="D215" s="449" t="s">
        <v>32</v>
      </c>
      <c r="E215" s="449" t="s">
        <v>357</v>
      </c>
      <c r="F215" s="138"/>
      <c r="G215" s="138"/>
      <c r="H215" s="144">
        <f>SUM(H216:H217)</f>
        <v>0</v>
      </c>
      <c r="I215" s="144">
        <f>SUM(I216:I217)</f>
        <v>0</v>
      </c>
      <c r="J215" s="144">
        <f>SUM(J216:J217)</f>
        <v>0</v>
      </c>
      <c r="K215" s="145"/>
      <c r="L215" s="153"/>
    </row>
    <row r="216" spans="1:12" s="154" customFormat="1" ht="60" hidden="1" x14ac:dyDescent="0.2">
      <c r="A216" s="22" t="s">
        <v>22</v>
      </c>
      <c r="B216" s="440" t="s">
        <v>233</v>
      </c>
      <c r="C216" s="449" t="s">
        <v>61</v>
      </c>
      <c r="D216" s="449" t="s">
        <v>32</v>
      </c>
      <c r="E216" s="449" t="s">
        <v>357</v>
      </c>
      <c r="F216" s="138" t="s">
        <v>23</v>
      </c>
      <c r="G216" s="138" t="s">
        <v>251</v>
      </c>
      <c r="H216" s="144"/>
      <c r="I216" s="144"/>
      <c r="J216" s="144"/>
      <c r="K216" s="145"/>
      <c r="L216" s="153"/>
    </row>
    <row r="217" spans="1:12" s="154" customFormat="1" ht="30" hidden="1" x14ac:dyDescent="0.2">
      <c r="A217" s="22" t="s">
        <v>26</v>
      </c>
      <c r="B217" s="440" t="s">
        <v>233</v>
      </c>
      <c r="C217" s="449" t="s">
        <v>61</v>
      </c>
      <c r="D217" s="449" t="s">
        <v>32</v>
      </c>
      <c r="E217" s="449" t="s">
        <v>357</v>
      </c>
      <c r="F217" s="138" t="s">
        <v>27</v>
      </c>
      <c r="G217" s="138" t="s">
        <v>251</v>
      </c>
      <c r="H217" s="144"/>
      <c r="I217" s="144"/>
      <c r="J217" s="144"/>
      <c r="K217" s="145"/>
      <c r="L217" s="153"/>
    </row>
    <row r="218" spans="1:12" s="154" customFormat="1" ht="30" hidden="1" x14ac:dyDescent="0.2">
      <c r="A218" s="150" t="s">
        <v>358</v>
      </c>
      <c r="B218" s="440" t="s">
        <v>233</v>
      </c>
      <c r="C218" s="449" t="s">
        <v>61</v>
      </c>
      <c r="D218" s="449" t="s">
        <v>32</v>
      </c>
      <c r="E218" s="449" t="s">
        <v>359</v>
      </c>
      <c r="F218" s="138"/>
      <c r="G218" s="138"/>
      <c r="H218" s="144">
        <f>SUM(H219:H220)</f>
        <v>0</v>
      </c>
      <c r="I218" s="144">
        <f>SUM(I219:I220)</f>
        <v>0</v>
      </c>
      <c r="J218" s="144">
        <f>SUM(J219:J220)</f>
        <v>0</v>
      </c>
      <c r="K218" s="145"/>
      <c r="L218" s="153"/>
    </row>
    <row r="219" spans="1:12" s="154" customFormat="1" ht="60" hidden="1" x14ac:dyDescent="0.2">
      <c r="A219" s="22" t="s">
        <v>22</v>
      </c>
      <c r="B219" s="440" t="s">
        <v>233</v>
      </c>
      <c r="C219" s="449" t="s">
        <v>61</v>
      </c>
      <c r="D219" s="449" t="s">
        <v>32</v>
      </c>
      <c r="E219" s="449" t="s">
        <v>359</v>
      </c>
      <c r="F219" s="138" t="s">
        <v>23</v>
      </c>
      <c r="G219" s="138" t="s">
        <v>251</v>
      </c>
      <c r="H219" s="144"/>
      <c r="I219" s="144"/>
      <c r="J219" s="144"/>
      <c r="K219" s="145"/>
      <c r="L219" s="153"/>
    </row>
    <row r="220" spans="1:12" s="154" customFormat="1" ht="30" hidden="1" x14ac:dyDescent="0.2">
      <c r="A220" s="22" t="s">
        <v>26</v>
      </c>
      <c r="B220" s="440" t="s">
        <v>233</v>
      </c>
      <c r="C220" s="449" t="s">
        <v>61</v>
      </c>
      <c r="D220" s="449" t="s">
        <v>32</v>
      </c>
      <c r="E220" s="449" t="s">
        <v>359</v>
      </c>
      <c r="F220" s="138" t="s">
        <v>27</v>
      </c>
      <c r="G220" s="138" t="s">
        <v>251</v>
      </c>
      <c r="H220" s="144"/>
      <c r="I220" s="144"/>
      <c r="J220" s="144"/>
      <c r="K220" s="145"/>
      <c r="L220" s="153"/>
    </row>
    <row r="221" spans="1:12" s="154" customFormat="1" ht="30" hidden="1" x14ac:dyDescent="0.2">
      <c r="A221" s="150" t="s">
        <v>360</v>
      </c>
      <c r="B221" s="440" t="s">
        <v>233</v>
      </c>
      <c r="C221" s="449" t="s">
        <v>61</v>
      </c>
      <c r="D221" s="449" t="s">
        <v>32</v>
      </c>
      <c r="E221" s="449" t="s">
        <v>361</v>
      </c>
      <c r="F221" s="138"/>
      <c r="G221" s="138"/>
      <c r="H221" s="144">
        <f>SUM(H222:H223)</f>
        <v>0</v>
      </c>
      <c r="I221" s="144">
        <f>SUM(I222:I223)</f>
        <v>0</v>
      </c>
      <c r="J221" s="144">
        <f>SUM(J222:J223)</f>
        <v>0</v>
      </c>
      <c r="K221" s="145"/>
      <c r="L221" s="153"/>
    </row>
    <row r="222" spans="1:12" s="154" customFormat="1" ht="60" hidden="1" x14ac:dyDescent="0.2">
      <c r="A222" s="22" t="s">
        <v>22</v>
      </c>
      <c r="B222" s="440" t="s">
        <v>233</v>
      </c>
      <c r="C222" s="449" t="s">
        <v>61</v>
      </c>
      <c r="D222" s="449" t="s">
        <v>32</v>
      </c>
      <c r="E222" s="449" t="s">
        <v>361</v>
      </c>
      <c r="F222" s="138" t="s">
        <v>23</v>
      </c>
      <c r="G222" s="138" t="s">
        <v>251</v>
      </c>
      <c r="H222" s="144"/>
      <c r="I222" s="144"/>
      <c r="J222" s="144"/>
      <c r="K222" s="145"/>
      <c r="L222" s="153"/>
    </row>
    <row r="223" spans="1:12" s="142" customFormat="1" ht="30.75" hidden="1" x14ac:dyDescent="0.25">
      <c r="A223" s="22" t="s">
        <v>26</v>
      </c>
      <c r="B223" s="440" t="s">
        <v>233</v>
      </c>
      <c r="C223" s="449" t="s">
        <v>61</v>
      </c>
      <c r="D223" s="449" t="s">
        <v>32</v>
      </c>
      <c r="E223" s="449" t="s">
        <v>361</v>
      </c>
      <c r="F223" s="138" t="s">
        <v>27</v>
      </c>
      <c r="G223" s="138" t="s">
        <v>251</v>
      </c>
      <c r="H223" s="144"/>
      <c r="I223" s="144"/>
      <c r="J223" s="144"/>
      <c r="K223" s="145"/>
      <c r="L223" s="141"/>
    </row>
    <row r="224" spans="1:12" s="133" customFormat="1" ht="45" hidden="1" x14ac:dyDescent="0.2">
      <c r="A224" s="150" t="s">
        <v>362</v>
      </c>
      <c r="B224" s="440" t="s">
        <v>233</v>
      </c>
      <c r="C224" s="449" t="s">
        <v>61</v>
      </c>
      <c r="D224" s="449" t="s">
        <v>32</v>
      </c>
      <c r="E224" s="449" t="s">
        <v>363</v>
      </c>
      <c r="F224" s="138"/>
      <c r="G224" s="138"/>
      <c r="H224" s="144">
        <f>SUM(H225:H226)</f>
        <v>0</v>
      </c>
      <c r="I224" s="144">
        <f>SUM(I225:I226)</f>
        <v>0</v>
      </c>
      <c r="J224" s="144">
        <f>SUM(J225:J226)</f>
        <v>0</v>
      </c>
      <c r="K224" s="145"/>
      <c r="L224" s="132"/>
    </row>
    <row r="225" spans="1:12" s="133" customFormat="1" ht="60" hidden="1" x14ac:dyDescent="0.2">
      <c r="A225" s="22" t="s">
        <v>22</v>
      </c>
      <c r="B225" s="440" t="s">
        <v>233</v>
      </c>
      <c r="C225" s="449" t="s">
        <v>61</v>
      </c>
      <c r="D225" s="449" t="s">
        <v>32</v>
      </c>
      <c r="E225" s="449" t="s">
        <v>363</v>
      </c>
      <c r="F225" s="138" t="s">
        <v>23</v>
      </c>
      <c r="G225" s="138" t="s">
        <v>251</v>
      </c>
      <c r="H225" s="144"/>
      <c r="I225" s="144"/>
      <c r="J225" s="144"/>
      <c r="K225" s="145"/>
      <c r="L225" s="132"/>
    </row>
    <row r="226" spans="1:12" s="133" customFormat="1" ht="30" hidden="1" x14ac:dyDescent="0.2">
      <c r="A226" s="22" t="s">
        <v>26</v>
      </c>
      <c r="B226" s="440" t="s">
        <v>233</v>
      </c>
      <c r="C226" s="449" t="s">
        <v>61</v>
      </c>
      <c r="D226" s="449" t="s">
        <v>32</v>
      </c>
      <c r="E226" s="449" t="s">
        <v>363</v>
      </c>
      <c r="F226" s="138" t="s">
        <v>27</v>
      </c>
      <c r="G226" s="138" t="s">
        <v>251</v>
      </c>
      <c r="H226" s="144"/>
      <c r="I226" s="144"/>
      <c r="J226" s="144"/>
      <c r="K226" s="145"/>
      <c r="L226" s="132"/>
    </row>
    <row r="227" spans="1:12" s="133" customFormat="1" ht="15.75" hidden="1" x14ac:dyDescent="0.25">
      <c r="A227" s="18" t="s">
        <v>134</v>
      </c>
      <c r="B227" s="439" t="s">
        <v>233</v>
      </c>
      <c r="C227" s="446" t="s">
        <v>38</v>
      </c>
      <c r="D227" s="446"/>
      <c r="E227" s="446"/>
      <c r="F227" s="447"/>
      <c r="G227" s="447"/>
      <c r="H227" s="448">
        <f>H228</f>
        <v>0</v>
      </c>
      <c r="I227" s="448">
        <f>I228</f>
        <v>0</v>
      </c>
      <c r="J227" s="448">
        <f>J228</f>
        <v>0</v>
      </c>
      <c r="K227" s="143"/>
      <c r="L227" s="132"/>
    </row>
    <row r="228" spans="1:12" s="133" customFormat="1" ht="15.75" hidden="1" x14ac:dyDescent="0.25">
      <c r="A228" s="18" t="s">
        <v>135</v>
      </c>
      <c r="B228" s="439" t="s">
        <v>233</v>
      </c>
      <c r="C228" s="446" t="s">
        <v>38</v>
      </c>
      <c r="D228" s="446" t="s">
        <v>15</v>
      </c>
      <c r="E228" s="446"/>
      <c r="F228" s="447"/>
      <c r="G228" s="447"/>
      <c r="H228" s="448">
        <f>H233+H229</f>
        <v>0</v>
      </c>
      <c r="I228" s="448">
        <f>I233+I229</f>
        <v>0</v>
      </c>
      <c r="J228" s="448">
        <f>J233+J229</f>
        <v>0</v>
      </c>
      <c r="K228" s="143"/>
      <c r="L228" s="132"/>
    </row>
    <row r="229" spans="1:12" s="133" customFormat="1" ht="31.5" hidden="1" x14ac:dyDescent="0.25">
      <c r="A229" s="18" t="s">
        <v>136</v>
      </c>
      <c r="B229" s="439" t="s">
        <v>233</v>
      </c>
      <c r="C229" s="446" t="s">
        <v>38</v>
      </c>
      <c r="D229" s="446" t="s">
        <v>15</v>
      </c>
      <c r="E229" s="446" t="s">
        <v>364</v>
      </c>
      <c r="F229" s="447"/>
      <c r="G229" s="447"/>
      <c r="H229" s="448">
        <f t="shared" ref="H229:J230" si="25">H230</f>
        <v>0</v>
      </c>
      <c r="I229" s="448">
        <f t="shared" si="25"/>
        <v>0</v>
      </c>
      <c r="J229" s="448">
        <f t="shared" si="25"/>
        <v>0</v>
      </c>
      <c r="K229" s="143"/>
      <c r="L229" s="132"/>
    </row>
    <row r="230" spans="1:12" s="133" customFormat="1" ht="15.75" hidden="1" x14ac:dyDescent="0.25">
      <c r="A230" s="18" t="s">
        <v>248</v>
      </c>
      <c r="B230" s="439" t="s">
        <v>233</v>
      </c>
      <c r="C230" s="446" t="s">
        <v>38</v>
      </c>
      <c r="D230" s="446" t="s">
        <v>15</v>
      </c>
      <c r="E230" s="446" t="s">
        <v>365</v>
      </c>
      <c r="F230" s="447"/>
      <c r="G230" s="447"/>
      <c r="H230" s="448">
        <f t="shared" si="25"/>
        <v>0</v>
      </c>
      <c r="I230" s="448">
        <f t="shared" si="25"/>
        <v>0</v>
      </c>
      <c r="J230" s="448">
        <f t="shared" si="25"/>
        <v>0</v>
      </c>
      <c r="K230" s="143"/>
      <c r="L230" s="132"/>
    </row>
    <row r="231" spans="1:12" s="133" customFormat="1" ht="30" hidden="1" x14ac:dyDescent="0.2">
      <c r="A231" s="22" t="s">
        <v>172</v>
      </c>
      <c r="B231" s="440" t="s">
        <v>233</v>
      </c>
      <c r="C231" s="449" t="s">
        <v>38</v>
      </c>
      <c r="D231" s="449" t="s">
        <v>15</v>
      </c>
      <c r="E231" s="449" t="s">
        <v>366</v>
      </c>
      <c r="F231" s="138"/>
      <c r="G231" s="138"/>
      <c r="H231" s="144">
        <f>H232</f>
        <v>0</v>
      </c>
      <c r="I231" s="144">
        <f>I1813</f>
        <v>0</v>
      </c>
      <c r="J231" s="144">
        <f>J1813</f>
        <v>0</v>
      </c>
      <c r="K231" s="145"/>
      <c r="L231" s="132"/>
    </row>
    <row r="232" spans="1:12" s="133" customFormat="1" ht="60" hidden="1" x14ac:dyDescent="0.2">
      <c r="A232" s="22" t="s">
        <v>22</v>
      </c>
      <c r="B232" s="440" t="s">
        <v>233</v>
      </c>
      <c r="C232" s="449" t="s">
        <v>38</v>
      </c>
      <c r="D232" s="449" t="s">
        <v>15</v>
      </c>
      <c r="E232" s="449" t="s">
        <v>366</v>
      </c>
      <c r="F232" s="138" t="s">
        <v>23</v>
      </c>
      <c r="G232" s="138" t="s">
        <v>251</v>
      </c>
      <c r="H232" s="144"/>
      <c r="I232" s="144"/>
      <c r="J232" s="144"/>
      <c r="K232" s="145"/>
      <c r="L232" s="132"/>
    </row>
    <row r="233" spans="1:12" s="133" customFormat="1" ht="15.75" hidden="1" x14ac:dyDescent="0.2">
      <c r="A233" s="484" t="s">
        <v>18</v>
      </c>
      <c r="B233" s="439" t="s">
        <v>233</v>
      </c>
      <c r="C233" s="446" t="s">
        <v>38</v>
      </c>
      <c r="D233" s="446" t="s">
        <v>15</v>
      </c>
      <c r="E233" s="134" t="s">
        <v>19</v>
      </c>
      <c r="F233" s="447"/>
      <c r="G233" s="447"/>
      <c r="H233" s="448">
        <f t="shared" ref="H233:J235" si="26">H234</f>
        <v>0</v>
      </c>
      <c r="I233" s="448">
        <f t="shared" si="26"/>
        <v>0</v>
      </c>
      <c r="J233" s="448">
        <f t="shared" si="26"/>
        <v>0</v>
      </c>
      <c r="K233" s="143"/>
      <c r="L233" s="132"/>
    </row>
    <row r="234" spans="1:12" s="142" customFormat="1" ht="15.75" hidden="1" x14ac:dyDescent="0.25">
      <c r="A234" s="22" t="s">
        <v>58</v>
      </c>
      <c r="B234" s="440" t="s">
        <v>233</v>
      </c>
      <c r="C234" s="449" t="s">
        <v>38</v>
      </c>
      <c r="D234" s="449" t="s">
        <v>15</v>
      </c>
      <c r="E234" s="36" t="s">
        <v>40</v>
      </c>
      <c r="F234" s="447"/>
      <c r="G234" s="447"/>
      <c r="H234" s="144">
        <f t="shared" si="26"/>
        <v>0</v>
      </c>
      <c r="I234" s="144">
        <f t="shared" si="26"/>
        <v>0</v>
      </c>
      <c r="J234" s="144">
        <f t="shared" si="26"/>
        <v>0</v>
      </c>
      <c r="K234" s="145"/>
      <c r="L234" s="141"/>
    </row>
    <row r="235" spans="1:12" s="142" customFormat="1" ht="15.75" hidden="1" x14ac:dyDescent="0.25">
      <c r="A235" s="489" t="s">
        <v>196</v>
      </c>
      <c r="B235" s="440" t="s">
        <v>233</v>
      </c>
      <c r="C235" s="449" t="s">
        <v>38</v>
      </c>
      <c r="D235" s="449" t="s">
        <v>15</v>
      </c>
      <c r="E235" s="490" t="s">
        <v>197</v>
      </c>
      <c r="F235" s="138"/>
      <c r="G235" s="138"/>
      <c r="H235" s="144">
        <f t="shared" si="26"/>
        <v>0</v>
      </c>
      <c r="I235" s="144">
        <f t="shared" si="26"/>
        <v>0</v>
      </c>
      <c r="J235" s="144">
        <f t="shared" si="26"/>
        <v>0</v>
      </c>
      <c r="K235" s="145"/>
      <c r="L235" s="141"/>
    </row>
    <row r="236" spans="1:12" s="133" customFormat="1" ht="30" hidden="1" x14ac:dyDescent="0.2">
      <c r="A236" s="22" t="s">
        <v>26</v>
      </c>
      <c r="B236" s="440" t="s">
        <v>233</v>
      </c>
      <c r="C236" s="449" t="s">
        <v>38</v>
      </c>
      <c r="D236" s="449" t="s">
        <v>15</v>
      </c>
      <c r="E236" s="490" t="s">
        <v>197</v>
      </c>
      <c r="F236" s="138" t="s">
        <v>27</v>
      </c>
      <c r="G236" s="138" t="s">
        <v>242</v>
      </c>
      <c r="H236" s="144"/>
      <c r="I236" s="144"/>
      <c r="J236" s="139"/>
      <c r="K236" s="140"/>
      <c r="L236" s="132"/>
    </row>
    <row r="237" spans="1:12" s="154" customFormat="1" ht="47.25" x14ac:dyDescent="0.2">
      <c r="A237" s="123" t="s">
        <v>140</v>
      </c>
      <c r="B237" s="491" t="s">
        <v>233</v>
      </c>
      <c r="C237" s="48" t="s">
        <v>141</v>
      </c>
      <c r="D237" s="48"/>
      <c r="E237" s="48"/>
      <c r="F237" s="49"/>
      <c r="G237" s="449"/>
      <c r="H237" s="144">
        <f>H238</f>
        <v>312250870</v>
      </c>
      <c r="I237" s="144">
        <f t="shared" ref="I237:J241" si="27">I238</f>
        <v>185751300</v>
      </c>
      <c r="J237" s="144">
        <f t="shared" si="27"/>
        <v>201199400</v>
      </c>
      <c r="K237" s="145"/>
      <c r="L237" s="153"/>
    </row>
    <row r="238" spans="1:12" s="154" customFormat="1" ht="47.25" x14ac:dyDescent="0.2">
      <c r="A238" s="51" t="s">
        <v>367</v>
      </c>
      <c r="B238" s="491" t="s">
        <v>233</v>
      </c>
      <c r="C238" s="48" t="s">
        <v>141</v>
      </c>
      <c r="D238" s="48" t="s">
        <v>15</v>
      </c>
      <c r="E238" s="48"/>
      <c r="F238" s="49"/>
      <c r="G238" s="449"/>
      <c r="H238" s="144">
        <f>H239</f>
        <v>312250870</v>
      </c>
      <c r="I238" s="144">
        <f t="shared" si="27"/>
        <v>185751300</v>
      </c>
      <c r="J238" s="144">
        <f t="shared" si="27"/>
        <v>201199400</v>
      </c>
      <c r="K238" s="145"/>
      <c r="L238" s="153"/>
    </row>
    <row r="239" spans="1:12" s="154" customFormat="1" ht="15.75" x14ac:dyDescent="0.25">
      <c r="A239" s="18" t="s">
        <v>18</v>
      </c>
      <c r="B239" s="491" t="s">
        <v>233</v>
      </c>
      <c r="C239" s="48" t="s">
        <v>141</v>
      </c>
      <c r="D239" s="48" t="s">
        <v>15</v>
      </c>
      <c r="E239" s="48" t="s">
        <v>19</v>
      </c>
      <c r="F239" s="49"/>
      <c r="G239" s="449"/>
      <c r="H239" s="144">
        <f>H240</f>
        <v>312250870</v>
      </c>
      <c r="I239" s="144">
        <f t="shared" si="27"/>
        <v>185751300</v>
      </c>
      <c r="J239" s="144">
        <f t="shared" si="27"/>
        <v>201199400</v>
      </c>
      <c r="K239" s="145"/>
      <c r="L239" s="153"/>
    </row>
    <row r="240" spans="1:12" s="154" customFormat="1" x14ac:dyDescent="0.2">
      <c r="A240" s="22" t="s">
        <v>86</v>
      </c>
      <c r="B240" s="492" t="s">
        <v>233</v>
      </c>
      <c r="C240" s="52" t="s">
        <v>141</v>
      </c>
      <c r="D240" s="52" t="s">
        <v>15</v>
      </c>
      <c r="E240" s="52" t="s">
        <v>143</v>
      </c>
      <c r="F240" s="53"/>
      <c r="G240" s="449"/>
      <c r="H240" s="144">
        <f>H241</f>
        <v>312250870</v>
      </c>
      <c r="I240" s="144">
        <f t="shared" si="27"/>
        <v>185751300</v>
      </c>
      <c r="J240" s="473">
        <f t="shared" si="27"/>
        <v>201199400</v>
      </c>
      <c r="K240" s="145"/>
      <c r="L240" s="153"/>
    </row>
    <row r="241" spans="1:14" s="154" customFormat="1" ht="45" x14ac:dyDescent="0.2">
      <c r="A241" s="493" t="s">
        <v>368</v>
      </c>
      <c r="B241" s="492" t="s">
        <v>233</v>
      </c>
      <c r="C241" s="52" t="s">
        <v>141</v>
      </c>
      <c r="D241" s="52" t="s">
        <v>15</v>
      </c>
      <c r="E241" s="52" t="s">
        <v>369</v>
      </c>
      <c r="F241" s="53"/>
      <c r="G241" s="449"/>
      <c r="H241" s="144">
        <f>H242</f>
        <v>312250870</v>
      </c>
      <c r="I241" s="494">
        <f t="shared" si="27"/>
        <v>185751300</v>
      </c>
      <c r="J241" s="144">
        <f t="shared" si="27"/>
        <v>201199400</v>
      </c>
      <c r="K241" s="145"/>
      <c r="L241" s="153"/>
    </row>
    <row r="242" spans="1:14" s="154" customFormat="1" x14ac:dyDescent="0.2">
      <c r="A242" s="37" t="s">
        <v>86</v>
      </c>
      <c r="B242" s="492" t="s">
        <v>233</v>
      </c>
      <c r="C242" s="52" t="s">
        <v>141</v>
      </c>
      <c r="D242" s="52" t="s">
        <v>15</v>
      </c>
      <c r="E242" s="52" t="s">
        <v>369</v>
      </c>
      <c r="F242" s="53" t="s">
        <v>144</v>
      </c>
      <c r="G242" s="449" t="s">
        <v>251</v>
      </c>
      <c r="H242" s="155">
        <v>312250870</v>
      </c>
      <c r="I242" s="155">
        <v>185751300</v>
      </c>
      <c r="J242" s="155">
        <v>201199400</v>
      </c>
      <c r="K242" s="147"/>
      <c r="L242" s="386"/>
      <c r="M242" s="386"/>
      <c r="N242" s="386"/>
    </row>
    <row r="244" spans="1:14" x14ac:dyDescent="0.25">
      <c r="A244" s="1" t="s">
        <v>370</v>
      </c>
    </row>
  </sheetData>
  <mergeCells count="1">
    <mergeCell ref="A10:J10"/>
  </mergeCells>
  <pageMargins left="0.70866141732283472" right="0.70866141732283472" top="0.74803149606299213" bottom="0.74803149606299213" header="0.31496062992125984" footer="0.31496062992125984"/>
  <pageSetup paperSize="9" scale="44" fitToHeight="4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44"/>
  <sheetViews>
    <sheetView workbookViewId="0">
      <selection activeCell="G22" sqref="G22"/>
    </sheetView>
  </sheetViews>
  <sheetFormatPr defaultRowHeight="15" x14ac:dyDescent="0.25"/>
  <cols>
    <col min="1" max="1" width="10.42578125" style="156" customWidth="1"/>
    <col min="2" max="2" width="67" style="156" customWidth="1"/>
    <col min="3" max="3" width="20.140625" style="159" customWidth="1"/>
    <col min="4" max="4" width="17.5703125" style="159" customWidth="1"/>
    <col min="5" max="5" width="17.28515625" style="159" bestFit="1" customWidth="1"/>
    <col min="6" max="6" width="16.7109375" customWidth="1"/>
    <col min="7" max="7" width="13.5703125" style="160" customWidth="1"/>
  </cols>
  <sheetData>
    <row r="2" spans="1:5" ht="18.75" x14ac:dyDescent="0.3">
      <c r="B2" s="157"/>
      <c r="C2" s="158" t="s">
        <v>372</v>
      </c>
    </row>
    <row r="3" spans="1:5" ht="18.75" x14ac:dyDescent="0.3">
      <c r="B3" s="157"/>
      <c r="C3" s="158" t="s">
        <v>1</v>
      </c>
    </row>
    <row r="4" spans="1:5" ht="18.75" x14ac:dyDescent="0.3">
      <c r="B4" s="157"/>
      <c r="C4" s="158" t="s">
        <v>2</v>
      </c>
    </row>
    <row r="5" spans="1:5" ht="18.75" x14ac:dyDescent="0.3">
      <c r="B5" s="157"/>
      <c r="C5" s="158" t="s">
        <v>3</v>
      </c>
    </row>
    <row r="6" spans="1:5" ht="18.75" x14ac:dyDescent="0.3">
      <c r="B6" s="157"/>
      <c r="C6" s="158" t="s">
        <v>4</v>
      </c>
    </row>
    <row r="7" spans="1:5" ht="18.75" x14ac:dyDescent="0.3">
      <c r="B7" s="157"/>
      <c r="C7" s="158" t="s">
        <v>1027</v>
      </c>
    </row>
    <row r="8" spans="1:5" ht="18.75" x14ac:dyDescent="0.3">
      <c r="C8" s="158" t="s">
        <v>1028</v>
      </c>
    </row>
    <row r="10" spans="1:5" ht="46.5" customHeight="1" x14ac:dyDescent="0.25">
      <c r="A10" s="515" t="s">
        <v>419</v>
      </c>
      <c r="B10" s="515"/>
      <c r="C10" s="515"/>
      <c r="D10" s="515"/>
      <c r="E10" s="515"/>
    </row>
    <row r="11" spans="1:5" x14ac:dyDescent="0.25">
      <c r="E11" s="161" t="s">
        <v>373</v>
      </c>
    </row>
    <row r="12" spans="1:5" ht="30" x14ac:dyDescent="0.25">
      <c r="A12" s="162" t="s">
        <v>374</v>
      </c>
      <c r="B12" s="162" t="s">
        <v>375</v>
      </c>
      <c r="C12" s="163" t="s">
        <v>11</v>
      </c>
      <c r="D12" s="163" t="s">
        <v>12</v>
      </c>
      <c r="E12" s="163" t="s">
        <v>145</v>
      </c>
    </row>
    <row r="13" spans="1:5" ht="31.5" x14ac:dyDescent="0.25">
      <c r="A13" s="164">
        <v>1</v>
      </c>
      <c r="B13" s="165" t="s">
        <v>376</v>
      </c>
      <c r="C13" s="166">
        <f>SUM(C14:C24)</f>
        <v>312250870</v>
      </c>
      <c r="D13" s="166">
        <v>185751300</v>
      </c>
      <c r="E13" s="166">
        <v>201199400</v>
      </c>
    </row>
    <row r="14" spans="1:5" ht="15.75" x14ac:dyDescent="0.25">
      <c r="A14" s="167" t="s">
        <v>377</v>
      </c>
      <c r="B14" s="168" t="s">
        <v>378</v>
      </c>
      <c r="C14" s="169">
        <v>50152600</v>
      </c>
      <c r="D14" s="170"/>
      <c r="E14" s="170"/>
    </row>
    <row r="15" spans="1:5" ht="15.75" x14ac:dyDescent="0.25">
      <c r="A15" s="167" t="s">
        <v>379</v>
      </c>
      <c r="B15" s="168" t="s">
        <v>380</v>
      </c>
      <c r="C15" s="169">
        <v>26802860</v>
      </c>
      <c r="D15" s="170"/>
      <c r="E15" s="170"/>
    </row>
    <row r="16" spans="1:5" ht="15.75" x14ac:dyDescent="0.25">
      <c r="A16" s="167" t="s">
        <v>381</v>
      </c>
      <c r="B16" s="168" t="s">
        <v>382</v>
      </c>
      <c r="C16" s="169">
        <v>37954360</v>
      </c>
      <c r="D16" s="170"/>
      <c r="E16" s="170"/>
    </row>
    <row r="17" spans="1:7" ht="15.75" x14ac:dyDescent="0.25">
      <c r="A17" s="167" t="s">
        <v>383</v>
      </c>
      <c r="B17" s="168" t="s">
        <v>384</v>
      </c>
      <c r="C17" s="169">
        <v>24107970</v>
      </c>
      <c r="D17" s="170"/>
      <c r="E17" s="170"/>
    </row>
    <row r="18" spans="1:7" ht="15.75" x14ac:dyDescent="0.25">
      <c r="A18" s="167" t="s">
        <v>385</v>
      </c>
      <c r="B18" s="168" t="s">
        <v>386</v>
      </c>
      <c r="C18" s="169">
        <v>25139360</v>
      </c>
      <c r="D18" s="170"/>
      <c r="E18" s="170"/>
    </row>
    <row r="19" spans="1:7" ht="15.75" x14ac:dyDescent="0.25">
      <c r="A19" s="167" t="s">
        <v>387</v>
      </c>
      <c r="B19" s="168" t="s">
        <v>388</v>
      </c>
      <c r="C19" s="169">
        <v>20329460</v>
      </c>
      <c r="D19" s="170"/>
      <c r="E19" s="170"/>
    </row>
    <row r="20" spans="1:7" ht="15.75" x14ac:dyDescent="0.25">
      <c r="A20" s="167" t="s">
        <v>389</v>
      </c>
      <c r="B20" s="168" t="s">
        <v>390</v>
      </c>
      <c r="C20" s="169">
        <v>37541030</v>
      </c>
      <c r="D20" s="170"/>
      <c r="E20" s="170"/>
    </row>
    <row r="21" spans="1:7" ht="15.75" x14ac:dyDescent="0.25">
      <c r="A21" s="167" t="s">
        <v>391</v>
      </c>
      <c r="B21" s="168" t="s">
        <v>392</v>
      </c>
      <c r="C21" s="169">
        <v>27964340</v>
      </c>
      <c r="D21" s="170"/>
      <c r="E21" s="170"/>
    </row>
    <row r="22" spans="1:7" ht="15.75" x14ac:dyDescent="0.25">
      <c r="A22" s="167" t="s">
        <v>393</v>
      </c>
      <c r="B22" s="168" t="s">
        <v>394</v>
      </c>
      <c r="C22" s="169">
        <v>26418850</v>
      </c>
      <c r="D22" s="170"/>
      <c r="E22" s="170"/>
    </row>
    <row r="23" spans="1:7" ht="15.75" x14ac:dyDescent="0.25">
      <c r="A23" s="167" t="s">
        <v>395</v>
      </c>
      <c r="B23" s="168" t="s">
        <v>396</v>
      </c>
      <c r="C23" s="169">
        <v>19282600</v>
      </c>
      <c r="D23" s="170"/>
      <c r="E23" s="170"/>
    </row>
    <row r="24" spans="1:7" ht="15.75" x14ac:dyDescent="0.25">
      <c r="A24" s="167" t="s">
        <v>397</v>
      </c>
      <c r="B24" s="168" t="s">
        <v>398</v>
      </c>
      <c r="C24" s="169">
        <v>16557440</v>
      </c>
      <c r="D24" s="170"/>
      <c r="E24" s="170"/>
    </row>
    <row r="25" spans="1:7" ht="78.75" x14ac:dyDescent="0.25">
      <c r="A25" s="171" t="s">
        <v>399</v>
      </c>
      <c r="B25" s="165" t="s">
        <v>400</v>
      </c>
      <c r="C25" s="172">
        <f>SUM(C26:C26)</f>
        <v>0</v>
      </c>
      <c r="D25" s="172">
        <f>SUM(D26:D26)</f>
        <v>0</v>
      </c>
      <c r="E25" s="172">
        <f>SUM(E26:E26)</f>
        <v>0</v>
      </c>
    </row>
    <row r="26" spans="1:7" ht="15.75" hidden="1" x14ac:dyDescent="0.25">
      <c r="A26" s="167" t="s">
        <v>401</v>
      </c>
      <c r="B26" s="168" t="s">
        <v>378</v>
      </c>
      <c r="C26" s="169"/>
      <c r="D26" s="169"/>
      <c r="E26" s="169"/>
    </row>
    <row r="27" spans="1:7" ht="47.25" x14ac:dyDescent="0.25">
      <c r="A27" s="164" t="s">
        <v>402</v>
      </c>
      <c r="B27" s="165" t="s">
        <v>403</v>
      </c>
      <c r="C27" s="173">
        <f>C28+C30</f>
        <v>776680656.6099999</v>
      </c>
      <c r="D27" s="173">
        <f>D28+D30</f>
        <v>0</v>
      </c>
      <c r="E27" s="173">
        <f>E28+E30</f>
        <v>0</v>
      </c>
    </row>
    <row r="28" spans="1:7" s="175" customFormat="1" ht="30.75" x14ac:dyDescent="0.25">
      <c r="A28" s="174" t="s">
        <v>404</v>
      </c>
      <c r="B28" s="168" t="s">
        <v>198</v>
      </c>
      <c r="C28" s="170">
        <f>C29</f>
        <v>436642000</v>
      </c>
      <c r="D28" s="170">
        <f>D29</f>
        <v>0</v>
      </c>
      <c r="E28" s="170">
        <f>E29</f>
        <v>0</v>
      </c>
      <c r="G28" s="176"/>
    </row>
    <row r="29" spans="1:7" ht="15.75" x14ac:dyDescent="0.25">
      <c r="A29" s="167" t="s">
        <v>405</v>
      </c>
      <c r="B29" s="168" t="s">
        <v>406</v>
      </c>
      <c r="C29" s="170">
        <v>436642000</v>
      </c>
      <c r="D29" s="170">
        <f>'[2]Приложение 4'!G217</f>
        <v>0</v>
      </c>
      <c r="E29" s="170">
        <f>'[2]Приложение 4'!H217</f>
        <v>0</v>
      </c>
    </row>
    <row r="30" spans="1:7" ht="30.75" x14ac:dyDescent="0.25">
      <c r="A30" s="174" t="s">
        <v>407</v>
      </c>
      <c r="B30" s="168" t="s">
        <v>200</v>
      </c>
      <c r="C30" s="170">
        <f>SUM(C32:C42)</f>
        <v>340038656.60999995</v>
      </c>
      <c r="D30" s="170">
        <f>SUM(D32:D41)</f>
        <v>0</v>
      </c>
      <c r="E30" s="170">
        <f>SUM(E32:E41)</f>
        <v>0</v>
      </c>
    </row>
    <row r="31" spans="1:7" ht="15.75" x14ac:dyDescent="0.25">
      <c r="A31" s="174"/>
      <c r="B31" s="177"/>
      <c r="C31" s="170"/>
      <c r="D31" s="170"/>
      <c r="E31" s="170"/>
    </row>
    <row r="32" spans="1:7" ht="15.75" x14ac:dyDescent="0.25">
      <c r="A32" s="167" t="s">
        <v>408</v>
      </c>
      <c r="B32" s="178" t="s">
        <v>378</v>
      </c>
      <c r="C32" s="170">
        <f>11741386.74+162660865.42</f>
        <v>174402252.16</v>
      </c>
      <c r="D32" s="170"/>
      <c r="E32" s="170"/>
    </row>
    <row r="33" spans="1:7" ht="15.75" x14ac:dyDescent="0.25">
      <c r="A33" s="167" t="s">
        <v>409</v>
      </c>
      <c r="B33" s="177" t="s">
        <v>380</v>
      </c>
      <c r="C33" s="170">
        <v>29246285.09</v>
      </c>
      <c r="D33" s="170"/>
      <c r="E33" s="170"/>
    </row>
    <row r="34" spans="1:7" ht="15.75" x14ac:dyDescent="0.25">
      <c r="A34" s="167" t="s">
        <v>410</v>
      </c>
      <c r="B34" s="177" t="s">
        <v>382</v>
      </c>
      <c r="C34" s="170">
        <v>50264562.049999997</v>
      </c>
      <c r="D34" s="170"/>
      <c r="E34" s="170"/>
    </row>
    <row r="35" spans="1:7" ht="15.75" x14ac:dyDescent="0.25">
      <c r="A35" s="167" t="s">
        <v>411</v>
      </c>
      <c r="B35" s="168" t="s">
        <v>384</v>
      </c>
      <c r="C35" s="170">
        <v>11841750.4</v>
      </c>
      <c r="D35" s="170"/>
      <c r="E35" s="170"/>
    </row>
    <row r="36" spans="1:7" ht="15.75" x14ac:dyDescent="0.25">
      <c r="A36" s="167" t="s">
        <v>412</v>
      </c>
      <c r="B36" s="168" t="s">
        <v>386</v>
      </c>
      <c r="C36" s="170">
        <v>8815944.9900000002</v>
      </c>
      <c r="D36" s="170"/>
      <c r="E36" s="170"/>
    </row>
    <row r="37" spans="1:7" ht="15.75" x14ac:dyDescent="0.25">
      <c r="A37" s="167" t="s">
        <v>413</v>
      </c>
      <c r="B37" s="168" t="s">
        <v>388</v>
      </c>
      <c r="C37" s="170">
        <v>4779000</v>
      </c>
      <c r="D37" s="170"/>
      <c r="E37" s="170"/>
    </row>
    <row r="38" spans="1:7" ht="15.75" x14ac:dyDescent="0.25">
      <c r="A38" s="167" t="s">
        <v>414</v>
      </c>
      <c r="B38" s="168" t="s">
        <v>390</v>
      </c>
      <c r="C38" s="170">
        <v>4984975.28</v>
      </c>
      <c r="D38" s="170"/>
      <c r="E38" s="170"/>
    </row>
    <row r="39" spans="1:7" ht="15.75" x14ac:dyDescent="0.25">
      <c r="A39" s="167" t="s">
        <v>415</v>
      </c>
      <c r="B39" s="168" t="s">
        <v>392</v>
      </c>
      <c r="C39" s="170">
        <v>44816980</v>
      </c>
      <c r="D39" s="170"/>
      <c r="E39" s="170"/>
    </row>
    <row r="40" spans="1:7" ht="15.75" x14ac:dyDescent="0.25">
      <c r="A40" s="167" t="s">
        <v>416</v>
      </c>
      <c r="B40" s="168" t="s">
        <v>394</v>
      </c>
      <c r="C40" s="170">
        <v>4096737.74</v>
      </c>
      <c r="D40" s="170"/>
      <c r="E40" s="170"/>
    </row>
    <row r="41" spans="1:7" ht="15.75" x14ac:dyDescent="0.25">
      <c r="A41" s="167" t="s">
        <v>417</v>
      </c>
      <c r="B41" s="168" t="s">
        <v>396</v>
      </c>
      <c r="C41" s="170">
        <v>4160168.9</v>
      </c>
      <c r="D41" s="170"/>
      <c r="E41" s="170"/>
    </row>
    <row r="42" spans="1:7" ht="15.75" x14ac:dyDescent="0.25">
      <c r="A42" s="167" t="s">
        <v>418</v>
      </c>
      <c r="B42" s="168" t="s">
        <v>398</v>
      </c>
      <c r="C42" s="170">
        <v>2630000</v>
      </c>
      <c r="D42" s="170"/>
      <c r="E42" s="170"/>
    </row>
    <row r="43" spans="1:7" s="181" customFormat="1" ht="15.75" x14ac:dyDescent="0.25">
      <c r="A43" s="179"/>
      <c r="B43" s="179" t="s">
        <v>13</v>
      </c>
      <c r="C43" s="180">
        <f>C13+C25+C27</f>
        <v>1088931526.6099999</v>
      </c>
      <c r="D43" s="180">
        <f>D13+D25+D27</f>
        <v>185751300</v>
      </c>
      <c r="E43" s="180">
        <f>E13+E25+E27</f>
        <v>201199400</v>
      </c>
      <c r="G43" s="182"/>
    </row>
    <row r="44" spans="1:7" ht="15.75" x14ac:dyDescent="0.25">
      <c r="B44" s="178"/>
      <c r="C44" s="183"/>
      <c r="D44" s="183"/>
      <c r="E44" s="183"/>
    </row>
  </sheetData>
  <mergeCells count="1">
    <mergeCell ref="A10:E10"/>
  </mergeCells>
  <pageMargins left="0.70866141732283472" right="0.70866141732283472" top="0.74803149606299213" bottom="0.74803149606299213" header="0.31496062992125984" footer="0.31496062992125984"/>
  <pageSetup paperSize="9" scale="65" fitToHeight="2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workbookViewId="0">
      <selection activeCell="G12" sqref="G12"/>
    </sheetView>
  </sheetViews>
  <sheetFormatPr defaultColWidth="9.140625" defaultRowHeight="15.75" x14ac:dyDescent="0.25"/>
  <cols>
    <col min="1" max="1" width="44.42578125" style="389" customWidth="1"/>
    <col min="2" max="2" width="29" style="389" customWidth="1"/>
    <col min="3" max="3" width="16" style="389" bestFit="1" customWidth="1"/>
    <col min="4" max="5" width="14.7109375" style="389" bestFit="1" customWidth="1"/>
    <col min="6" max="16384" width="9.140625" style="389"/>
  </cols>
  <sheetData>
    <row r="1" spans="1:7" ht="18.75" x14ac:dyDescent="0.3">
      <c r="A1" s="387"/>
      <c r="B1" s="387"/>
      <c r="C1" s="388" t="s">
        <v>420</v>
      </c>
      <c r="D1" s="388"/>
      <c r="E1" s="388"/>
      <c r="F1" s="387"/>
      <c r="G1" s="387"/>
    </row>
    <row r="2" spans="1:7" ht="18.75" x14ac:dyDescent="0.3">
      <c r="A2" s="387"/>
      <c r="B2" s="387"/>
      <c r="C2" s="388" t="s">
        <v>890</v>
      </c>
      <c r="D2" s="388"/>
      <c r="E2" s="388"/>
      <c r="F2" s="387"/>
      <c r="G2" s="387"/>
    </row>
    <row r="3" spans="1:7" ht="18.75" x14ac:dyDescent="0.3">
      <c r="A3" s="387"/>
      <c r="B3" s="387"/>
      <c r="C3" s="388" t="s">
        <v>2</v>
      </c>
      <c r="D3" s="388"/>
      <c r="E3" s="388"/>
      <c r="F3" s="387"/>
      <c r="G3" s="387"/>
    </row>
    <row r="4" spans="1:7" ht="18.75" x14ac:dyDescent="0.3">
      <c r="A4" s="387"/>
      <c r="B4" s="387"/>
      <c r="C4" s="388" t="s">
        <v>3</v>
      </c>
      <c r="D4" s="388"/>
      <c r="E4" s="388"/>
      <c r="F4" s="387"/>
      <c r="G4" s="387"/>
    </row>
    <row r="5" spans="1:7" ht="18.75" x14ac:dyDescent="0.3">
      <c r="A5" s="387"/>
      <c r="B5" s="387"/>
      <c r="C5" s="388" t="s">
        <v>4</v>
      </c>
      <c r="D5" s="388"/>
      <c r="E5" s="388"/>
      <c r="F5" s="387"/>
      <c r="G5" s="387"/>
    </row>
    <row r="6" spans="1:7" ht="18.75" x14ac:dyDescent="0.3">
      <c r="A6" s="387"/>
      <c r="B6" s="387"/>
      <c r="C6" s="388" t="s">
        <v>1026</v>
      </c>
      <c r="D6" s="388"/>
      <c r="E6" s="388"/>
      <c r="F6" s="387"/>
      <c r="G6" s="387"/>
    </row>
    <row r="7" spans="1:7" ht="18.75" x14ac:dyDescent="0.3">
      <c r="A7" s="387"/>
      <c r="B7" s="387"/>
      <c r="C7" s="388" t="s">
        <v>1023</v>
      </c>
      <c r="D7" s="388"/>
      <c r="E7" s="388"/>
      <c r="F7" s="387"/>
      <c r="G7" s="387"/>
    </row>
    <row r="8" spans="1:7" ht="18.75" x14ac:dyDescent="0.3">
      <c r="A8" s="387"/>
      <c r="B8" s="387"/>
      <c r="C8" s="387"/>
      <c r="D8" s="387"/>
      <c r="E8" s="387"/>
      <c r="F8" s="387"/>
      <c r="G8" s="387"/>
    </row>
    <row r="9" spans="1:7" ht="43.5" customHeight="1" x14ac:dyDescent="0.3">
      <c r="A9" s="525" t="s">
        <v>887</v>
      </c>
      <c r="B9" s="525"/>
      <c r="C9" s="525"/>
      <c r="D9" s="525"/>
      <c r="E9" s="525"/>
      <c r="F9" s="387"/>
      <c r="G9" s="387"/>
    </row>
    <row r="11" spans="1:7" x14ac:dyDescent="0.25">
      <c r="E11" s="389" t="s">
        <v>5</v>
      </c>
    </row>
    <row r="12" spans="1:7" x14ac:dyDescent="0.25">
      <c r="A12" s="526"/>
      <c r="B12" s="527" t="s">
        <v>879</v>
      </c>
      <c r="C12" s="527">
        <v>2024</v>
      </c>
      <c r="D12" s="527" t="s">
        <v>880</v>
      </c>
      <c r="E12" s="527"/>
    </row>
    <row r="13" spans="1:7" x14ac:dyDescent="0.25">
      <c r="A13" s="526"/>
      <c r="B13" s="527"/>
      <c r="C13" s="527"/>
      <c r="D13" s="390">
        <v>2025</v>
      </c>
      <c r="E13" s="390">
        <v>2026</v>
      </c>
    </row>
    <row r="14" spans="1:7" ht="45" x14ac:dyDescent="0.25">
      <c r="A14" s="391" t="s">
        <v>881</v>
      </c>
      <c r="B14" s="391"/>
      <c r="C14" s="392">
        <f>C16</f>
        <v>0</v>
      </c>
      <c r="D14" s="392">
        <f>D16</f>
        <v>0</v>
      </c>
      <c r="E14" s="392">
        <f>E16</f>
        <v>0</v>
      </c>
    </row>
    <row r="15" spans="1:7" x14ac:dyDescent="0.25">
      <c r="A15" s="391" t="s">
        <v>882</v>
      </c>
      <c r="B15" s="391"/>
      <c r="C15" s="209"/>
      <c r="D15" s="209"/>
      <c r="E15" s="209"/>
    </row>
    <row r="16" spans="1:7" ht="75" x14ac:dyDescent="0.25">
      <c r="A16" s="391" t="s">
        <v>883</v>
      </c>
      <c r="B16" s="393" t="s">
        <v>884</v>
      </c>
      <c r="C16" s="392">
        <v>0</v>
      </c>
      <c r="D16" s="392">
        <v>0</v>
      </c>
      <c r="E16" s="392">
        <v>0</v>
      </c>
    </row>
    <row r="17" spans="1:5" x14ac:dyDescent="0.25">
      <c r="A17" s="391" t="s">
        <v>885</v>
      </c>
      <c r="B17" s="391"/>
      <c r="C17" s="392">
        <f>C19</f>
        <v>22500000</v>
      </c>
      <c r="D17" s="392">
        <f>D19</f>
        <v>0</v>
      </c>
      <c r="E17" s="392">
        <f>E19</f>
        <v>0</v>
      </c>
    </row>
    <row r="18" spans="1:5" x14ac:dyDescent="0.25">
      <c r="A18" s="391" t="s">
        <v>882</v>
      </c>
      <c r="B18" s="391"/>
      <c r="C18" s="209"/>
      <c r="D18" s="209"/>
      <c r="E18" s="209"/>
    </row>
    <row r="19" spans="1:5" ht="75" x14ac:dyDescent="0.25">
      <c r="A19" s="391" t="s">
        <v>888</v>
      </c>
      <c r="B19" s="393" t="s">
        <v>886</v>
      </c>
      <c r="C19" s="392">
        <f>20000000+2500000</f>
        <v>22500000</v>
      </c>
      <c r="D19" s="392">
        <v>0</v>
      </c>
      <c r="E19" s="392">
        <v>0</v>
      </c>
    </row>
  </sheetData>
  <mergeCells count="5">
    <mergeCell ref="A9:E9"/>
    <mergeCell ref="A12:A13"/>
    <mergeCell ref="B12:B13"/>
    <mergeCell ref="C12:C13"/>
    <mergeCell ref="D12:E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13</vt:i4>
      </vt:variant>
      <vt:variant>
        <vt:lpstr>Именованные диапазоны</vt:lpstr>
      </vt:variant>
      <vt:variant>
        <vt:i4>2</vt:i4>
      </vt:variant>
    </vt:vector>
  </HeadingPairs>
  <TitlesOfParts>
    <vt:vector size="15" baseType="lpstr">
      <vt:lpstr>приложение_1 </vt:lpstr>
      <vt:lpstr>Приложение_2</vt:lpstr>
      <vt:lpstr>Приложение 3</vt:lpstr>
      <vt:lpstr>Приложение 4</vt:lpstr>
      <vt:lpstr>Приложение 5</vt:lpstr>
      <vt:lpstr>Приложение 6</vt:lpstr>
      <vt:lpstr>Приложение 7</vt:lpstr>
      <vt:lpstr>Приложение 8</vt:lpstr>
      <vt:lpstr>Приложение 9</vt:lpstr>
      <vt:lpstr>Приложение 10</vt:lpstr>
      <vt:lpstr>Приложение11</vt:lpstr>
      <vt:lpstr>Приложение 12</vt:lpstr>
      <vt:lpstr>Приложение 13</vt:lpstr>
      <vt:lpstr>'приложение_1 '!Область_печати</vt:lpstr>
      <vt:lpstr>Приложение_2!Область_печати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Вита Юрочкина</dc:creator>
  <cp:lastModifiedBy>Седых Татьяна Михайловна</cp:lastModifiedBy>
  <cp:lastPrinted>2023-12-29T02:37:04Z</cp:lastPrinted>
  <dcterms:created xsi:type="dcterms:W3CDTF">2023-10-02T01:55:34Z</dcterms:created>
  <dcterms:modified xsi:type="dcterms:W3CDTF">2023-12-29T07:07:03Z</dcterms:modified>
</cp:coreProperties>
</file>